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827"/>
  <workbookPr codeName="ThisWorkbook" defaultThemeVersion="124226"/>
  <mc:AlternateContent xmlns:mc="http://schemas.openxmlformats.org/markup-compatibility/2006">
    <mc:Choice Requires="x15">
      <x15ac:absPath xmlns:x15ac="http://schemas.microsoft.com/office/spreadsheetml/2010/11/ac" url="C:\DATA\MeToo\"/>
    </mc:Choice>
  </mc:AlternateContent>
  <bookViews>
    <workbookView xWindow="0" yWindow="0" windowWidth="11640" windowHeight="7050" activeTab="1"/>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62913"/>
</workbook>
</file>

<file path=xl/calcChain.xml><?xml version="1.0" encoding="utf-8"?>
<calcChain xmlns="http://schemas.openxmlformats.org/spreadsheetml/2006/main">
  <c r="E34" i="7" l="1"/>
  <c r="G34" i="7"/>
  <c r="I34" i="7"/>
  <c r="K34" i="7"/>
  <c r="M34" i="7"/>
  <c r="O34" i="7"/>
  <c r="Q34" i="7"/>
  <c r="S34" i="7"/>
  <c r="U34" i="7"/>
  <c r="E35" i="7"/>
  <c r="G35" i="7"/>
  <c r="I35" i="7"/>
  <c r="K35" i="7"/>
  <c r="M35" i="7"/>
  <c r="O35" i="7"/>
  <c r="Q35" i="7"/>
  <c r="S35" i="7"/>
  <c r="U35" i="7"/>
  <c r="E36" i="7"/>
  <c r="G36" i="7"/>
  <c r="I36" i="7"/>
  <c r="K36" i="7"/>
  <c r="M36" i="7"/>
  <c r="O36" i="7"/>
  <c r="Q36" i="7"/>
  <c r="S36" i="7"/>
  <c r="U36" i="7"/>
  <c r="E37" i="7"/>
  <c r="G37" i="7"/>
  <c r="I37" i="7"/>
  <c r="K37" i="7"/>
  <c r="M37" i="7"/>
  <c r="O37" i="7"/>
  <c r="Q37" i="7"/>
  <c r="S37" i="7"/>
  <c r="U37" i="7"/>
  <c r="E29" i="7" l="1"/>
  <c r="G29" i="7"/>
  <c r="I29" i="7"/>
  <c r="K29" i="7"/>
  <c r="M29" i="7"/>
  <c r="O29" i="7"/>
  <c r="Q29" i="7"/>
  <c r="S29" i="7"/>
  <c r="U29" i="7"/>
  <c r="E30" i="7"/>
  <c r="G30" i="7"/>
  <c r="I30" i="7"/>
  <c r="K30" i="7"/>
  <c r="M30" i="7"/>
  <c r="O30" i="7"/>
  <c r="Q30" i="7"/>
  <c r="S30" i="7"/>
  <c r="U30" i="7"/>
  <c r="E31" i="7"/>
  <c r="G31" i="7"/>
  <c r="I31" i="7"/>
  <c r="K31" i="7"/>
  <c r="M31" i="7"/>
  <c r="O31" i="7"/>
  <c r="Q31" i="7"/>
  <c r="S31" i="7"/>
  <c r="U31" i="7"/>
  <c r="E32" i="7"/>
  <c r="G32" i="7"/>
  <c r="I32" i="7"/>
  <c r="K32" i="7"/>
  <c r="M32" i="7"/>
  <c r="O32" i="7"/>
  <c r="Q32" i="7"/>
  <c r="S32" i="7"/>
  <c r="U32" i="7"/>
  <c r="E33" i="7"/>
  <c r="G33" i="7"/>
  <c r="I33" i="7"/>
  <c r="K33" i="7"/>
  <c r="M33" i="7"/>
  <c r="O33" i="7"/>
  <c r="Q33" i="7"/>
  <c r="S33" i="7"/>
  <c r="U33" i="7"/>
  <c r="B140" i="7" l="1"/>
  <c r="B139" i="7"/>
  <c r="B142" i="7"/>
  <c r="B141" i="7"/>
  <c r="P57" i="7"/>
  <c r="Q57" i="7" s="1"/>
  <c r="P2" i="7"/>
  <c r="B154" i="7"/>
  <c r="B153" i="7"/>
  <c r="B156" i="7"/>
  <c r="B155" i="7"/>
  <c r="R57" i="7"/>
  <c r="S57" i="7" s="1"/>
  <c r="R2" i="7"/>
  <c r="B126" i="7"/>
  <c r="B125" i="7"/>
  <c r="B128" i="7"/>
  <c r="B127" i="7"/>
  <c r="N57" i="7"/>
  <c r="O57" i="7" s="1"/>
  <c r="N2" i="7"/>
  <c r="B112" i="7"/>
  <c r="B111" i="7"/>
  <c r="B98" i="7"/>
  <c r="B97" i="7"/>
  <c r="B114" i="7"/>
  <c r="B113" i="7"/>
  <c r="L57" i="7"/>
  <c r="M57" i="7" s="1"/>
  <c r="L2" i="7"/>
  <c r="B84" i="7"/>
  <c r="B83" i="7"/>
  <c r="B70" i="7"/>
  <c r="B69" i="7"/>
  <c r="B100" i="7"/>
  <c r="B99" i="7"/>
  <c r="J57" i="7"/>
  <c r="K57" i="7" s="1"/>
  <c r="J2" i="7"/>
  <c r="B86" i="7"/>
  <c r="B85" i="7"/>
  <c r="H57" i="7"/>
  <c r="I57" i="7" s="1"/>
  <c r="H2" i="7"/>
  <c r="B72" i="7"/>
  <c r="B71" i="7"/>
  <c r="F57" i="7"/>
  <c r="G57" i="7" s="1"/>
  <c r="F2" i="7"/>
  <c r="B56" i="7"/>
  <c r="B55" i="7"/>
  <c r="B58" i="7"/>
  <c r="B57" i="7"/>
  <c r="T2" i="7"/>
  <c r="T57"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8" i="7" s="1"/>
  <c r="D57" i="7"/>
  <c r="E57" i="7" s="1"/>
  <c r="D2" i="7"/>
  <c r="U57" i="7"/>
  <c r="P40" i="7" l="1"/>
  <c r="Q39" i="7" s="1"/>
  <c r="Q27" i="7"/>
  <c r="Q3" i="7"/>
  <c r="Q2" i="7"/>
  <c r="R3" i="7"/>
  <c r="R4" i="7" s="1"/>
  <c r="S3" i="7" s="1"/>
  <c r="T3" i="7"/>
  <c r="L3" i="7"/>
  <c r="M2" i="7" s="1"/>
  <c r="N3" i="7"/>
  <c r="H3" i="7"/>
  <c r="J3" i="7"/>
  <c r="D3" i="7"/>
  <c r="D4" i="7" s="1"/>
  <c r="E3" i="7" s="1"/>
  <c r="F3" i="7"/>
  <c r="U2" i="7"/>
  <c r="P41" i="7" l="1"/>
  <c r="P42" i="7" s="1"/>
  <c r="P43" i="7" s="1"/>
  <c r="P44" i="7" s="1"/>
  <c r="P45" i="7" s="1"/>
  <c r="P46" i="7" s="1"/>
  <c r="P47" i="7" s="1"/>
  <c r="P48" i="7" s="1"/>
  <c r="P49" i="7" s="1"/>
  <c r="P50" i="7" s="1"/>
  <c r="P51" i="7" s="1"/>
  <c r="P52" i="7" s="1"/>
  <c r="P53" i="7" s="1"/>
  <c r="P54" i="7" s="1"/>
  <c r="P55" i="7" s="1"/>
  <c r="P56" i="7" s="1"/>
  <c r="Q38" i="7"/>
  <c r="Q5" i="7"/>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8" i="7" s="1"/>
  <c r="I2" i="7"/>
  <c r="J4" i="7"/>
  <c r="K2" i="7"/>
  <c r="H4" i="7"/>
  <c r="H5" i="7" s="1"/>
  <c r="E2" i="7"/>
  <c r="F4" i="7"/>
  <c r="G2" i="7"/>
  <c r="D5" i="7"/>
  <c r="E4" i="7" s="1"/>
  <c r="U3" i="7"/>
  <c r="L40" i="7" l="1"/>
  <c r="M39" i="7" s="1"/>
  <c r="M27" i="7"/>
  <c r="Q6" i="7"/>
  <c r="T5" i="7"/>
  <c r="M3" i="7"/>
  <c r="R6" i="7"/>
  <c r="S5" i="7" s="1"/>
  <c r="I3" i="7"/>
  <c r="N5" i="7"/>
  <c r="O3" i="7"/>
  <c r="M4" i="7"/>
  <c r="M5" i="7"/>
  <c r="M6" i="7"/>
  <c r="J5" i="7"/>
  <c r="K3" i="7"/>
  <c r="H6" i="7"/>
  <c r="I5" i="7" s="1"/>
  <c r="I4" i="7"/>
  <c r="F5" i="7"/>
  <c r="G3" i="7"/>
  <c r="D6" i="7"/>
  <c r="E5" i="7" s="1"/>
  <c r="U4" i="7"/>
  <c r="L41" i="7" l="1"/>
  <c r="L42" i="7" s="1"/>
  <c r="L43" i="7" s="1"/>
  <c r="L44" i="7" s="1"/>
  <c r="L45" i="7" s="1"/>
  <c r="L46" i="7" s="1"/>
  <c r="L47" i="7" s="1"/>
  <c r="L48" i="7" s="1"/>
  <c r="L49" i="7" s="1"/>
  <c r="L50" i="7" s="1"/>
  <c r="L51" i="7" s="1"/>
  <c r="L52" i="7" s="1"/>
  <c r="L53" i="7" s="1"/>
  <c r="L54" i="7" s="1"/>
  <c r="L55" i="7" s="1"/>
  <c r="L56" i="7" s="1"/>
  <c r="M38" i="7"/>
  <c r="Q7" i="7"/>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8" i="7"/>
  <c r="N26" i="7"/>
  <c r="O25" i="7" s="1"/>
  <c r="M28" i="7"/>
  <c r="J26" i="7"/>
  <c r="K25" i="7" s="1"/>
  <c r="H28" i="7"/>
  <c r="F26" i="7"/>
  <c r="G25" i="7" s="1"/>
  <c r="D28" i="7"/>
  <c r="U25" i="7"/>
  <c r="I26" i="7" l="1"/>
  <c r="I27" i="7"/>
  <c r="S26" i="7"/>
  <c r="S27" i="7"/>
  <c r="E26" i="7"/>
  <c r="E27" i="7"/>
  <c r="Q28" i="7"/>
  <c r="T28" i="7"/>
  <c r="U27" i="7" s="1"/>
  <c r="R40" i="7"/>
  <c r="S39" i="7" s="1"/>
  <c r="N28" i="7"/>
  <c r="M40" i="7"/>
  <c r="J28" i="7"/>
  <c r="H40" i="7"/>
  <c r="I39" i="7" s="1"/>
  <c r="F28" i="7"/>
  <c r="D40" i="7"/>
  <c r="E39" i="7" s="1"/>
  <c r="I28" i="7" l="1"/>
  <c r="I38" i="7"/>
  <c r="E28" i="7"/>
  <c r="E38" i="7"/>
  <c r="S28" i="7"/>
  <c r="S38" i="7"/>
  <c r="K26" i="7"/>
  <c r="K27" i="7"/>
  <c r="G26" i="7"/>
  <c r="G27" i="7"/>
  <c r="O26" i="7"/>
  <c r="O27" i="7"/>
  <c r="Q40" i="7"/>
  <c r="T40" i="7"/>
  <c r="R41" i="7"/>
  <c r="S40" i="7" s="1"/>
  <c r="N40" i="7"/>
  <c r="O39" i="7" s="1"/>
  <c r="M41" i="7"/>
  <c r="J40" i="7"/>
  <c r="K39" i="7" s="1"/>
  <c r="H41" i="7"/>
  <c r="I40" i="7" s="1"/>
  <c r="F40" i="7"/>
  <c r="G39" i="7" s="1"/>
  <c r="D41" i="7"/>
  <c r="E40" i="7" s="1"/>
  <c r="U26" i="7"/>
  <c r="U38" i="7" l="1"/>
  <c r="U39" i="7"/>
  <c r="K28" i="7"/>
  <c r="K38" i="7"/>
  <c r="G28" i="7"/>
  <c r="G38" i="7"/>
  <c r="O28" i="7"/>
  <c r="O38" i="7"/>
  <c r="Q41" i="7"/>
  <c r="T41" i="7"/>
  <c r="R42" i="7"/>
  <c r="N41" i="7"/>
  <c r="O40" i="7" s="1"/>
  <c r="M42" i="7"/>
  <c r="J41" i="7"/>
  <c r="K40" i="7" s="1"/>
  <c r="H42" i="7"/>
  <c r="I41" i="7" s="1"/>
  <c r="F41" i="7"/>
  <c r="G40" i="7" s="1"/>
  <c r="D42" i="7"/>
  <c r="E41" i="7" s="1"/>
  <c r="U28" i="7"/>
  <c r="U40" i="7"/>
  <c r="Q42" i="7" l="1"/>
  <c r="T42" i="7"/>
  <c r="R43" i="7"/>
  <c r="S42" i="7" s="1"/>
  <c r="S41" i="7"/>
  <c r="N42" i="7"/>
  <c r="O41" i="7" s="1"/>
  <c r="M43" i="7"/>
  <c r="J42" i="7"/>
  <c r="K41" i="7" s="1"/>
  <c r="H43" i="7"/>
  <c r="I42" i="7" s="1"/>
  <c r="F42" i="7"/>
  <c r="G41" i="7" s="1"/>
  <c r="D43" i="7"/>
  <c r="E42" i="7" s="1"/>
  <c r="U41" i="7"/>
  <c r="Q43" i="7" l="1"/>
  <c r="T43" i="7"/>
  <c r="R44" i="7"/>
  <c r="S43" i="7" s="1"/>
  <c r="N43" i="7"/>
  <c r="O42" i="7" s="1"/>
  <c r="M44" i="7"/>
  <c r="J43" i="7"/>
  <c r="K42" i="7" s="1"/>
  <c r="H44" i="7"/>
  <c r="I43" i="7" s="1"/>
  <c r="F43" i="7"/>
  <c r="G42" i="7" s="1"/>
  <c r="D44" i="7"/>
  <c r="E43" i="7" s="1"/>
  <c r="U42" i="7"/>
  <c r="Q44" i="7" l="1"/>
  <c r="T44" i="7"/>
  <c r="R45" i="7"/>
  <c r="N44" i="7"/>
  <c r="O43" i="7" s="1"/>
  <c r="M45" i="7"/>
  <c r="J44" i="7"/>
  <c r="K43" i="7" s="1"/>
  <c r="H45" i="7"/>
  <c r="I44" i="7" s="1"/>
  <c r="F44" i="7"/>
  <c r="G43" i="7" s="1"/>
  <c r="D45" i="7"/>
  <c r="E44" i="7" s="1"/>
  <c r="U43" i="7"/>
  <c r="Q45" i="7" l="1"/>
  <c r="T45" i="7"/>
  <c r="R46" i="7"/>
  <c r="S45" i="7" s="1"/>
  <c r="S44" i="7"/>
  <c r="N45" i="7"/>
  <c r="O44" i="7" s="1"/>
  <c r="M46" i="7"/>
  <c r="J45" i="7"/>
  <c r="K44" i="7" s="1"/>
  <c r="H46" i="7"/>
  <c r="I45" i="7" s="1"/>
  <c r="F45" i="7"/>
  <c r="G44" i="7" s="1"/>
  <c r="D46" i="7"/>
  <c r="E45" i="7" s="1"/>
  <c r="U44" i="7"/>
  <c r="Q46" i="7" l="1"/>
  <c r="T46" i="7"/>
  <c r="R47" i="7"/>
  <c r="S46" i="7" s="1"/>
  <c r="N46" i="7"/>
  <c r="O45" i="7" s="1"/>
  <c r="M47" i="7"/>
  <c r="J46" i="7"/>
  <c r="K45" i="7" s="1"/>
  <c r="H47" i="7"/>
  <c r="I46" i="7" s="1"/>
  <c r="F46" i="7"/>
  <c r="G45" i="7" s="1"/>
  <c r="D47" i="7"/>
  <c r="E46" i="7" s="1"/>
  <c r="U45" i="7"/>
  <c r="Q47" i="7" l="1"/>
  <c r="T47" i="7"/>
  <c r="R48" i="7"/>
  <c r="S47" i="7" s="1"/>
  <c r="N47" i="7"/>
  <c r="O46" i="7" s="1"/>
  <c r="M48" i="7"/>
  <c r="J47" i="7"/>
  <c r="K46" i="7" s="1"/>
  <c r="H48" i="7"/>
  <c r="I47" i="7" s="1"/>
  <c r="F47" i="7"/>
  <c r="G46" i="7" s="1"/>
  <c r="D48" i="7"/>
  <c r="E47" i="7" s="1"/>
  <c r="U46" i="7"/>
  <c r="Q48" i="7" l="1"/>
  <c r="T48" i="7"/>
  <c r="R49" i="7"/>
  <c r="S48" i="7" s="1"/>
  <c r="N48" i="7"/>
  <c r="O47" i="7" s="1"/>
  <c r="M49" i="7"/>
  <c r="J48" i="7"/>
  <c r="K47" i="7" s="1"/>
  <c r="H49" i="7"/>
  <c r="I48" i="7" s="1"/>
  <c r="F48" i="7"/>
  <c r="G47" i="7" s="1"/>
  <c r="D49" i="7"/>
  <c r="E48" i="7" s="1"/>
  <c r="U47" i="7"/>
  <c r="Q49" i="7" l="1"/>
  <c r="T49" i="7"/>
  <c r="R50" i="7"/>
  <c r="S49" i="7" s="1"/>
  <c r="N49" i="7"/>
  <c r="O48" i="7" s="1"/>
  <c r="M50" i="7"/>
  <c r="J49" i="7"/>
  <c r="K48" i="7" s="1"/>
  <c r="H50" i="7"/>
  <c r="I49" i="7" s="1"/>
  <c r="F49" i="7"/>
  <c r="G48" i="7" s="1"/>
  <c r="D50" i="7"/>
  <c r="E49" i="7" s="1"/>
  <c r="U48" i="7"/>
  <c r="Q50" i="7" l="1"/>
  <c r="T50" i="7"/>
  <c r="R51" i="7"/>
  <c r="S50" i="7" s="1"/>
  <c r="N50" i="7"/>
  <c r="O49" i="7" s="1"/>
  <c r="M51" i="7"/>
  <c r="J50" i="7"/>
  <c r="K49" i="7" s="1"/>
  <c r="H51" i="7"/>
  <c r="I50" i="7" s="1"/>
  <c r="F50" i="7"/>
  <c r="G49" i="7" s="1"/>
  <c r="D51" i="7"/>
  <c r="E50" i="7" s="1"/>
  <c r="U49" i="7"/>
  <c r="Q51" i="7" l="1"/>
  <c r="T51" i="7"/>
  <c r="R52" i="7"/>
  <c r="S51" i="7" s="1"/>
  <c r="N51" i="7"/>
  <c r="O50" i="7" s="1"/>
  <c r="M52" i="7"/>
  <c r="J51" i="7"/>
  <c r="K50" i="7" s="1"/>
  <c r="H52" i="7"/>
  <c r="I51" i="7" s="1"/>
  <c r="F51" i="7"/>
  <c r="G50" i="7" s="1"/>
  <c r="D52" i="7"/>
  <c r="E51" i="7" s="1"/>
  <c r="U50" i="7"/>
  <c r="Q52" i="7" l="1"/>
  <c r="T52" i="7"/>
  <c r="R53" i="7"/>
  <c r="S52" i="7" s="1"/>
  <c r="N52" i="7"/>
  <c r="O51" i="7" s="1"/>
  <c r="M53" i="7"/>
  <c r="J52" i="7"/>
  <c r="K51" i="7" s="1"/>
  <c r="H53" i="7"/>
  <c r="I52" i="7" s="1"/>
  <c r="F52" i="7"/>
  <c r="G51" i="7" s="1"/>
  <c r="D53" i="7"/>
  <c r="E52" i="7" s="1"/>
  <c r="U51" i="7"/>
  <c r="Q53" i="7" l="1"/>
  <c r="T53" i="7"/>
  <c r="R54" i="7"/>
  <c r="S53" i="7" s="1"/>
  <c r="N53" i="7"/>
  <c r="O52" i="7" s="1"/>
  <c r="M54" i="7"/>
  <c r="J53" i="7"/>
  <c r="K52" i="7" s="1"/>
  <c r="H54" i="7"/>
  <c r="I53" i="7" s="1"/>
  <c r="F53" i="7"/>
  <c r="G52" i="7" s="1"/>
  <c r="D54" i="7"/>
  <c r="E53" i="7" s="1"/>
  <c r="U52" i="7"/>
  <c r="Q56" i="7" l="1"/>
  <c r="Q54" i="7"/>
  <c r="T54" i="7"/>
  <c r="R55" i="7"/>
  <c r="S54" i="7" s="1"/>
  <c r="N54" i="7"/>
  <c r="O53" i="7" s="1"/>
  <c r="M55" i="7"/>
  <c r="M56" i="7"/>
  <c r="J54" i="7"/>
  <c r="K53" i="7" s="1"/>
  <c r="H55" i="7"/>
  <c r="I54" i="7" s="1"/>
  <c r="F54" i="7"/>
  <c r="G53" i="7" s="1"/>
  <c r="D55" i="7"/>
  <c r="E54" i="7" s="1"/>
  <c r="U53" i="7"/>
  <c r="Q55" i="7" l="1"/>
  <c r="T55" i="7"/>
  <c r="R56" i="7"/>
  <c r="S56" i="7" s="1"/>
  <c r="N55" i="7"/>
  <c r="O54" i="7" s="1"/>
  <c r="J55" i="7"/>
  <c r="K54" i="7" s="1"/>
  <c r="H56" i="7"/>
  <c r="I56" i="7" s="1"/>
  <c r="F55" i="7"/>
  <c r="G54" i="7" s="1"/>
  <c r="D56" i="7"/>
  <c r="E56" i="7" s="1"/>
  <c r="U54" i="7"/>
  <c r="S55" i="7" l="1"/>
  <c r="T56" i="7"/>
  <c r="N56" i="7"/>
  <c r="O56" i="7" s="1"/>
  <c r="J56" i="7"/>
  <c r="K56" i="7" s="1"/>
  <c r="I55" i="7"/>
  <c r="F56" i="7"/>
  <c r="G56" i="7" s="1"/>
  <c r="E55" i="7"/>
  <c r="U56" i="7"/>
  <c r="O55" i="7" l="1"/>
  <c r="K55" i="7"/>
  <c r="G55" i="7"/>
  <c r="U55" i="7"/>
</calcChain>
</file>

<file path=xl/comments1.xml><?xml version="1.0" encoding="utf-8"?>
<comments xmlns="http://schemas.openxmlformats.org/spreadsheetml/2006/main">
  <authors>
    <author>TonyAdmin</author>
    <author>Tony</author>
    <author>Tony C.</author>
  </authors>
  <commentList>
    <comment ref="A2" authorId="0" shapeId="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authors>
    <author>TonyAdmin</author>
    <author>Tony C.</author>
    <author>Tony</author>
  </authors>
  <commentList>
    <comment ref="A2" authorId="0" shapeId="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authors>
    <author>TonyAdmin</author>
    <author>Tony</author>
  </authors>
  <commentList>
    <comment ref="A2"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authors>
    <author>TonyAdmin</author>
    <author>Tony</author>
  </authors>
  <commentList>
    <comment ref="A1"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authors>
    <author>TonyAdmin</author>
  </authors>
  <commentList>
    <comment ref="A1" authorId="0" shapeId="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<sst xmlns="http://schemas.openxmlformats.org/spreadsheetml/2006/main" count="45769" uniqueCount="17245">
  <si>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</si>
  <si>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</si>
  <si>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</si>
  <si>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</si>
  <si>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</si>
  <si>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</si>
  <si>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</si>
  <si>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</si>
  <si>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</si>
  <si>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</si>
  <si>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</si>
  <si>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</si>
  <si>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</si>
  <si>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</si>
  <si>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</si>
  <si>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</si>
  <si>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</si>
  <si>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</si>
  <si>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</si>
  <si>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</si>
  <si>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</si>
  <si>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</si>
  <si>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</si>
  <si>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</si>
  <si>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</si>
  <si>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</si>
  <si>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</si>
  <si>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</si>
  <si>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</si>
  <si>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</si>
  <si>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</si>
  <si>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</si>
  <si>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</si>
  <si>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</si>
  <si>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</si>
  <si>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</si>
  <si>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</si>
  <si>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</si>
  <si>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</si>
  <si>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</si>
  <si>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</si>
  <si>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</si>
  <si>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</si>
  <si>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</si>
  <si>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</si>
  <si>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</si>
  <si>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</si>
  <si>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</si>
  <si>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</si>
  <si>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</si>
  <si>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</si>
  <si>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</si>
  <si>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</si>
  <si>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</si>
  <si>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</si>
  <si>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</si>
  <si>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</si>
  <si>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</si>
  <si>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</si>
  <si>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</si>
  <si>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</si>
  <si>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</si>
  <si>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</si>
  <si>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</si>
  <si>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</si>
  <si>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</si>
  <si>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</si>
  <si>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</si>
  <si>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</si>
  <si>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</si>
  <si>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</si>
  <si>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</si>
  <si>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</si>
  <si>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</si>
  <si>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</si>
  <si>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</si>
  <si>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</si>
  <si>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</si>
  <si>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</si>
  <si>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</si>
  <si>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</si>
  <si>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</si>
  <si>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</si>
  <si>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</si>
  <si>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</si>
  <si>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</si>
  <si>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</si>
  <si>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</si>
  <si>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</si>
  <si>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</si>
  <si>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</si>
  <si>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</si>
  <si>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</si>
  <si>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</si>
  <si>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</si>
  <si>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</si>
  <si>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</si>
  <si>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</si>
  <si>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</si>
  <si>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</si>
  <si>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</si>
  <si>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</si>
  <si>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</si>
  <si>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</si>
  <si>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</si>
  <si>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</si>
  <si>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</si>
  <si>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</si>
  <si>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</si>
  <si>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</si>
  <si>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</si>
  <si>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</si>
  <si>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</si>
  <si>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</si>
  <si>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</si>
  <si>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</si>
  <si>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</si>
  <si>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</si>
  <si>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</si>
  <si>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</si>
  <si>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</si>
  <si>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</si>
  <si>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</si>
  <si>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</si>
  <si>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</si>
  <si>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</si>
  <si>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</si>
  <si>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</si>
  <si>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</si>
  <si>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</si>
  <si>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</si>
  <si>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</si>
  <si>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</si>
  <si>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</si>
  <si>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</si>
  <si>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</si>
  <si>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</si>
  <si>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</si>
  <si>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</si>
  <si>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</si>
  <si>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</si>
  <si>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</si>
  <si>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</si>
  <si>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</si>
  <si>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</si>
  <si>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</si>
  <si>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</si>
  <si>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</si>
  <si>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</si>
  <si>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</si>
  <si>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</si>
  <si>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</si>
  <si>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</si>
  <si>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</si>
  <si>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</si>
  <si>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</si>
  <si>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</si>
  <si>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</si>
  <si>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</si>
  <si>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</si>
  <si>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</si>
  <si>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</si>
  <si>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</si>
  <si>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</si>
  <si>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</si>
  <si>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</si>
  <si>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</si>
  <si>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</si>
  <si>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</si>
  <si>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</si>
  <si>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</si>
  <si>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</si>
  <si>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</si>
  <si>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</si>
  <si>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</si>
  <si>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</si>
  <si>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</si>
  <si>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</si>
  <si>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</si>
  <si>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</si>
  <si>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URLs in Tweet</t>
  </si>
  <si>
    <t>Domains in Tweet</t>
  </si>
  <si>
    <t>Hashtags in Tweet</t>
  </si>
  <si>
    <t>Media in Tweet</t>
  </si>
  <si>
    <t>Tweet Image File</t>
  </si>
  <si>
    <t>Tweet Date (UTC)</t>
  </si>
  <si>
    <t>Twitter Page for Tweet</t>
  </si>
  <si>
    <t>Latitude</t>
  </si>
  <si>
    <t>Longitude</t>
  </si>
  <si>
    <t>Imported ID</t>
  </si>
  <si>
    <t>In-Reply-To Tweet ID</t>
  </si>
  <si>
    <t>Favorited</t>
  </si>
  <si>
    <t>Favorite Count</t>
  </si>
  <si>
    <t>In-Reply-To User ID</t>
  </si>
  <si>
    <t>Is Quote Status</t>
  </si>
  <si>
    <t>Language</t>
  </si>
  <si>
    <t>Possibly Sensitive</t>
  </si>
  <si>
    <t>Quoted Status ID</t>
  </si>
  <si>
    <t>Retweeted</t>
  </si>
  <si>
    <t>Retweet Count</t>
  </si>
  <si>
    <t>Retweet ID</t>
  </si>
  <si>
    <t>Source</t>
  </si>
  <si>
    <t>Truncated</t>
  </si>
  <si>
    <t>Unified Twitter ID</t>
  </si>
  <si>
    <t>Imported Tweet Type</t>
  </si>
  <si>
    <t>Added By Extended Analysis</t>
  </si>
  <si>
    <t>Corrected By Extended Analysis</t>
  </si>
  <si>
    <t>Place Bounding Box</t>
  </si>
  <si>
    <t>Place Country</t>
  </si>
  <si>
    <t>Place Country Code</t>
  </si>
  <si>
    <t>Place Full Name</t>
  </si>
  <si>
    <t>Place ID</t>
  </si>
  <si>
    <t>Place Name</t>
  </si>
  <si>
    <t>Place Type</t>
  </si>
  <si>
    <t>Place URL</t>
  </si>
  <si>
    <t>shari_mackay</t>
  </si>
  <si>
    <t>bbcradio4</t>
  </si>
  <si>
    <t>spikedonline</t>
  </si>
  <si>
    <t>malikaskitchen</t>
  </si>
  <si>
    <t>morestorgy</t>
  </si>
  <si>
    <t>120dezibel</t>
  </si>
  <si>
    <t>eracoalition</t>
  </si>
  <si>
    <t>rtalalay</t>
  </si>
  <si>
    <t>nathanhamelberg</t>
  </si>
  <si>
    <t>blairglencorse</t>
  </si>
  <si>
    <t>d66</t>
  </si>
  <si>
    <t>cumfortune</t>
  </si>
  <si>
    <t>marylschmidt</t>
  </si>
  <si>
    <t>lemediatv</t>
  </si>
  <si>
    <t>mirasorvino</t>
  </si>
  <si>
    <t>glezveloz</t>
  </si>
  <si>
    <t>repdonbeyer</t>
  </si>
  <si>
    <t>thesteve42</t>
  </si>
  <si>
    <t>chattingehdoanc</t>
  </si>
  <si>
    <t>gatlingsmith</t>
  </si>
  <si>
    <t>kell__lly</t>
  </si>
  <si>
    <t>dvyancey</t>
  </si>
  <si>
    <t>breakoffbetty</t>
  </si>
  <si>
    <t>serenafosterpop</t>
  </si>
  <si>
    <t>nucman9</t>
  </si>
  <si>
    <t>rliyen</t>
  </si>
  <si>
    <t>lucas_shaw</t>
  </si>
  <si>
    <t>shyejuk11</t>
  </si>
  <si>
    <t>dmbatlle</t>
  </si>
  <si>
    <t>josiarganaraz</t>
  </si>
  <si>
    <t>cowboytexas</t>
  </si>
  <si>
    <t>georgegalloway</t>
  </si>
  <si>
    <t>joshuaobanor</t>
  </si>
  <si>
    <t>bonnydie</t>
  </si>
  <si>
    <t>mayetaisho</t>
  </si>
  <si>
    <t>ciaracalnan2gm2</t>
  </si>
  <si>
    <t>afpadude</t>
  </si>
  <si>
    <t>reptoid_hunter</t>
  </si>
  <si>
    <t>anya__alvarez</t>
  </si>
  <si>
    <t>goobinator02</t>
  </si>
  <si>
    <t>evry2min</t>
  </si>
  <si>
    <t>shitforbrains</t>
  </si>
  <si>
    <t>huacgwdc</t>
  </si>
  <si>
    <t>chrisoldcorn</t>
  </si>
  <si>
    <t>missamericamo</t>
  </si>
  <si>
    <t>piperbayard</t>
  </si>
  <si>
    <t>thecrackemcee</t>
  </si>
  <si>
    <t>auntiestate</t>
  </si>
  <si>
    <t>voxpop_artede</t>
  </si>
  <si>
    <t>bob42746</t>
  </si>
  <si>
    <t>krismark_nrm</t>
  </si>
  <si>
    <t>juliagouliah</t>
  </si>
  <si>
    <t>gottogetoutof</t>
  </si>
  <si>
    <t>cunterview</t>
  </si>
  <si>
    <t>laluna_stars</t>
  </si>
  <si>
    <t>hpiandycowper</t>
  </si>
  <si>
    <t>ceeleemusic</t>
  </si>
  <si>
    <t>pete_petez</t>
  </si>
  <si>
    <t>reutersshowbiz</t>
  </si>
  <si>
    <t>ilistentodisco</t>
  </si>
  <si>
    <t>carriekirkman</t>
  </si>
  <si>
    <t>revkatiebaker</t>
  </si>
  <si>
    <t>fany_pbear</t>
  </si>
  <si>
    <t>afpfr</t>
  </si>
  <si>
    <t>socialistes51</t>
  </si>
  <si>
    <t>bambamgot7mark</t>
  </si>
  <si>
    <t>alanfisher</t>
  </si>
  <si>
    <t>lukefolb</t>
  </si>
  <si>
    <t>meermeercat</t>
  </si>
  <si>
    <t>ogdezntz</t>
  </si>
  <si>
    <t>maattanger</t>
  </si>
  <si>
    <t>tweetalites</t>
  </si>
  <si>
    <t>nikolay_nikolov</t>
  </si>
  <si>
    <t>lizditz</t>
  </si>
  <si>
    <t>staywild4eve</t>
  </si>
  <si>
    <t>integralmathyt</t>
  </si>
  <si>
    <t>rickwillams76</t>
  </si>
  <si>
    <t>verainstitute</t>
  </si>
  <si>
    <t>tgijp</t>
  </si>
  <si>
    <t>athemis6024</t>
  </si>
  <si>
    <t>jenhartling</t>
  </si>
  <si>
    <t>hsprauge</t>
  </si>
  <si>
    <t>mannennetbe</t>
  </si>
  <si>
    <t>romellajanene</t>
  </si>
  <si>
    <t>mamook_154</t>
  </si>
  <si>
    <t>kirrinabarry</t>
  </si>
  <si>
    <t>chtemplin</t>
  </si>
  <si>
    <t>vozdemujer32</t>
  </si>
  <si>
    <t>cora11p</t>
  </si>
  <si>
    <t>diamondlynne1</t>
  </si>
  <si>
    <t>stankssports</t>
  </si>
  <si>
    <t>lad_paper</t>
  </si>
  <si>
    <t>ko_slang</t>
  </si>
  <si>
    <t>hariotoko</t>
  </si>
  <si>
    <t>motokorich</t>
  </si>
  <si>
    <t>lakulakulifes</t>
  </si>
  <si>
    <t>mtebaldi1</t>
  </si>
  <si>
    <t>bearsstillsux</t>
  </si>
  <si>
    <t>ningni_900523</t>
  </si>
  <si>
    <t>jpew15</t>
  </si>
  <si>
    <t>lovechofamily</t>
  </si>
  <si>
    <t>ohmydotfive</t>
  </si>
  <si>
    <t>realsgtcrumbs</t>
  </si>
  <si>
    <t>sarahaustin84</t>
  </si>
  <si>
    <t>shinfran</t>
  </si>
  <si>
    <t>anaandeblog</t>
  </si>
  <si>
    <t>brandonpromo</t>
  </si>
  <si>
    <t>hiput099</t>
  </si>
  <si>
    <t>qicpukel7hdbiyr</t>
  </si>
  <si>
    <t>actorselenab</t>
  </si>
  <si>
    <t>gj8yvzatkdpatdg</t>
  </si>
  <si>
    <t>authortnarang</t>
  </si>
  <si>
    <t>kimj_____</t>
  </si>
  <si>
    <t>johnsmithofiran</t>
  </si>
  <si>
    <t>samonwilliam</t>
  </si>
  <si>
    <t>abigfatblogger</t>
  </si>
  <si>
    <t>tinstl</t>
  </si>
  <si>
    <t>gagaheart3</t>
  </si>
  <si>
    <t>whiteboardnine</t>
  </si>
  <si>
    <t>goodamplified</t>
  </si>
  <si>
    <t>roaldc48</t>
  </si>
  <si>
    <t>hotmessparent</t>
  </si>
  <si>
    <t>mee_kbs</t>
  </si>
  <si>
    <t>vansternieu</t>
  </si>
  <si>
    <t>sloppyjo</t>
  </si>
  <si>
    <t>shopjago</t>
  </si>
  <si>
    <t>11e1ev1n</t>
  </si>
  <si>
    <t>xostep801me</t>
  </si>
  <si>
    <t>ath22wht</t>
  </si>
  <si>
    <t>mrstone0856</t>
  </si>
  <si>
    <t>garrettvascil</t>
  </si>
  <si>
    <t>realdlhughley</t>
  </si>
  <si>
    <t>michaeltiao</t>
  </si>
  <si>
    <t>perfjoo</t>
  </si>
  <si>
    <t>rukshanav</t>
  </si>
  <si>
    <t>twittematico</t>
  </si>
  <si>
    <t>lonzo_taylor1</t>
  </si>
  <si>
    <t>plumlogan</t>
  </si>
  <si>
    <t>_siemprefeliz</t>
  </si>
  <si>
    <t>jsmjbjyyjyybb</t>
  </si>
  <si>
    <t>vefelxgcfto5a1u</t>
  </si>
  <si>
    <t>davidcafc</t>
  </si>
  <si>
    <t>mxh9gmmpjep2qkg</t>
  </si>
  <si>
    <t>krisv241</t>
  </si>
  <si>
    <t>averyluchia</t>
  </si>
  <si>
    <t>apkca</t>
  </si>
  <si>
    <t>coolooafrica</t>
  </si>
  <si>
    <t>csalubabalo2</t>
  </si>
  <si>
    <t>anamariadias30</t>
  </si>
  <si>
    <t>mathildeginger</t>
  </si>
  <si>
    <t>zikq4ztbmquhtrk</t>
  </si>
  <si>
    <t>koreaboo</t>
  </si>
  <si>
    <t>jiminmochi2095</t>
  </si>
  <si>
    <t>moyrseocivbrbxn</t>
  </si>
  <si>
    <t>nceltweets</t>
  </si>
  <si>
    <t>gabrielgarci195</t>
  </si>
  <si>
    <t>lvv2_robot</t>
  </si>
  <si>
    <t>aniabialas</t>
  </si>
  <si>
    <t>forphang</t>
  </si>
  <si>
    <t>gallhagens</t>
  </si>
  <si>
    <t>sanonymousng</t>
  </si>
  <si>
    <t>myd1ckfelloff</t>
  </si>
  <si>
    <t>jerctrs</t>
  </si>
  <si>
    <t>triciatwasiima</t>
  </si>
  <si>
    <t>bondliesa</t>
  </si>
  <si>
    <t>oxefe7</t>
  </si>
  <si>
    <t>johnrankin13</t>
  </si>
  <si>
    <t>yxcdseaqq</t>
  </si>
  <si>
    <t>dubstercali</t>
  </si>
  <si>
    <t>arubababy48</t>
  </si>
  <si>
    <t>kranthicu</t>
  </si>
  <si>
    <t>rrivera3269</t>
  </si>
  <si>
    <t>artcenteredu</t>
  </si>
  <si>
    <t>aviatrixkim</t>
  </si>
  <si>
    <t>aboxofsouvenirs</t>
  </si>
  <si>
    <t>kitsunenoyoukai</t>
  </si>
  <si>
    <t>prancy__</t>
  </si>
  <si>
    <t>richardlapchick</t>
  </si>
  <si>
    <t>marquesdexter</t>
  </si>
  <si>
    <t>amie_fr</t>
  </si>
  <si>
    <t>bwxxxyz</t>
  </si>
  <si>
    <t>electra_tp</t>
  </si>
  <si>
    <t>1o7hiuujz2b4t9l</t>
  </si>
  <si>
    <t>puifay_ace</t>
  </si>
  <si>
    <t>moryan</t>
  </si>
  <si>
    <t>steenaleen</t>
  </si>
  <si>
    <t>courtneyjahenry</t>
  </si>
  <si>
    <t>imagicstudiong</t>
  </si>
  <si>
    <t>hulu_japan</t>
  </si>
  <si>
    <t>11bianconero</t>
  </si>
  <si>
    <t>figarotwo</t>
  </si>
  <si>
    <t>qingqueenqu</t>
  </si>
  <si>
    <t>iruitui</t>
  </si>
  <si>
    <t>mkt0si7yrdb7nou</t>
  </si>
  <si>
    <t>thejhf</t>
  </si>
  <si>
    <t>dolphinchix</t>
  </si>
  <si>
    <t>ryank03</t>
  </si>
  <si>
    <t>adamanation</t>
  </si>
  <si>
    <t>statusofwomensf</t>
  </si>
  <si>
    <t>moniquevwaters</t>
  </si>
  <si>
    <t>jenistyping</t>
  </si>
  <si>
    <t>aurora45791</t>
  </si>
  <si>
    <t>cornscrb</t>
  </si>
  <si>
    <t>rosanalopezokis</t>
  </si>
  <si>
    <t>docthompsonshow</t>
  </si>
  <si>
    <t>redrivergrl</t>
  </si>
  <si>
    <t>slfxb9opu3ib2oq</t>
  </si>
  <si>
    <t>rachelc69523454</t>
  </si>
  <si>
    <t>nopactalent</t>
  </si>
  <si>
    <t>zw8ngyf2x57bmyn</t>
  </si>
  <si>
    <t>kcatheists</t>
  </si>
  <si>
    <t>ilzairspar</t>
  </si>
  <si>
    <t>g56tpxmhwqry0lp</t>
  </si>
  <si>
    <t>womenexceeding</t>
  </si>
  <si>
    <t>goldsmithb</t>
  </si>
  <si>
    <t>captdragon</t>
  </si>
  <si>
    <t>withmbc</t>
  </si>
  <si>
    <t>b525_</t>
  </si>
  <si>
    <t>77deedd</t>
  </si>
  <si>
    <t>gerryharrah</t>
  </si>
  <si>
    <t>suepe_z</t>
  </si>
  <si>
    <t>lietzoliver</t>
  </si>
  <si>
    <t>allvolgbo</t>
  </si>
  <si>
    <t>carlaaevelyn</t>
  </si>
  <si>
    <t>flakphoto</t>
  </si>
  <si>
    <t>armchairtvnews</t>
  </si>
  <si>
    <t>poppyyysw</t>
  </si>
  <si>
    <t>hp9294</t>
  </si>
  <si>
    <t>hyo__yeon</t>
  </si>
  <si>
    <t>parannalgae</t>
  </si>
  <si>
    <t>rusoranetuser</t>
  </si>
  <si>
    <t>gaabycarmona</t>
  </si>
  <si>
    <t>alyssagaia</t>
  </si>
  <si>
    <t>lexfphcnaljkc6g</t>
  </si>
  <si>
    <t>gmfur0rzmdzaeow</t>
  </si>
  <si>
    <t>beautyskew</t>
  </si>
  <si>
    <t>capitalistash</t>
  </si>
  <si>
    <t>medoucheka</t>
  </si>
  <si>
    <t>karlynpercil</t>
  </si>
  <si>
    <t>kabrandli</t>
  </si>
  <si>
    <t>gill_mcgoldrick</t>
  </si>
  <si>
    <t>thetemplenews</t>
  </si>
  <si>
    <t>rkzfandom</t>
  </si>
  <si>
    <t>nehaabbasim</t>
  </si>
  <si>
    <t>wilsonqu</t>
  </si>
  <si>
    <t>xtinarc</t>
  </si>
  <si>
    <t>halliefire</t>
  </si>
  <si>
    <t>theretired27</t>
  </si>
  <si>
    <t>bluepillsheep</t>
  </si>
  <si>
    <t>newliberallogic</t>
  </si>
  <si>
    <t>schlichtingalan</t>
  </si>
  <si>
    <t>guatevision_tv</t>
  </si>
  <si>
    <t>thekhrc</t>
  </si>
  <si>
    <t>martinmavenjina</t>
  </si>
  <si>
    <t>misimikakoti27</t>
  </si>
  <si>
    <t>foodiealltm</t>
  </si>
  <si>
    <t>race2diversity</t>
  </si>
  <si>
    <t>valsadie</t>
  </si>
  <si>
    <t>gckyuknbzus</t>
  </si>
  <si>
    <t>cnare</t>
  </si>
  <si>
    <t>shoooting_st</t>
  </si>
  <si>
    <t>radioeins</t>
  </si>
  <si>
    <t>rbbreligion</t>
  </si>
  <si>
    <t>junani74</t>
  </si>
  <si>
    <t>atonfaii93</t>
  </si>
  <si>
    <t>rocapri</t>
  </si>
  <si>
    <t>palampampalm</t>
  </si>
  <si>
    <t>lnhrtdgrl</t>
  </si>
  <si>
    <t>nat_worx_</t>
  </si>
  <si>
    <t>tokaisash</t>
  </si>
  <si>
    <t>brangoch</t>
  </si>
  <si>
    <t>lucyfrown</t>
  </si>
  <si>
    <t>adamlee95508095</t>
  </si>
  <si>
    <t>artere</t>
  </si>
  <si>
    <t>_sp277</t>
  </si>
  <si>
    <t>niveditakapoor</t>
  </si>
  <si>
    <t>viceuk</t>
  </si>
  <si>
    <t>quevega</t>
  </si>
  <si>
    <t>kowfang</t>
  </si>
  <si>
    <t>rebeccahomkes</t>
  </si>
  <si>
    <t>rinorooter</t>
  </si>
  <si>
    <t>real_cut_cut</t>
  </si>
  <si>
    <t>gramdaramg</t>
  </si>
  <si>
    <t>alley1734</t>
  </si>
  <si>
    <t>qqqqwpd</t>
  </si>
  <si>
    <t>ppbrain103</t>
  </si>
  <si>
    <t>agn_bialke</t>
  </si>
  <si>
    <t>2_bluestarmom</t>
  </si>
  <si>
    <t>scdallav</t>
  </si>
  <si>
    <t>mendel_012</t>
  </si>
  <si>
    <t>tlrhub</t>
  </si>
  <si>
    <t>rebel_women_ire</t>
  </si>
  <si>
    <t>bonnybay48</t>
  </si>
  <si>
    <t>vawaisexpiring</t>
  </si>
  <si>
    <t>ikuewanezaki</t>
  </si>
  <si>
    <t>women2date</t>
  </si>
  <si>
    <t>uhohmorshedios</t>
  </si>
  <si>
    <t>paula_pereiraec</t>
  </si>
  <si>
    <t>thatonezygon</t>
  </si>
  <si>
    <t>uxcnqoqh</t>
  </si>
  <si>
    <t>bb4sp</t>
  </si>
  <si>
    <t>garurur1</t>
  </si>
  <si>
    <t>koe_nara</t>
  </si>
  <si>
    <t>firstviewapt</t>
  </si>
  <si>
    <t>snsd_otforever</t>
  </si>
  <si>
    <t>julesavec</t>
  </si>
  <si>
    <t>muddlaw</t>
  </si>
  <si>
    <t>real_dei</t>
  </si>
  <si>
    <t>jjunplay</t>
  </si>
  <si>
    <t>adamarenson</t>
  </si>
  <si>
    <t>britpoptarts</t>
  </si>
  <si>
    <t>diary_0106</t>
  </si>
  <si>
    <t>piyanat2310</t>
  </si>
  <si>
    <t>pernillabaralt</t>
  </si>
  <si>
    <t>no_serfdom_1776</t>
  </si>
  <si>
    <t>panfurradio</t>
  </si>
  <si>
    <t>nicholas919191</t>
  </si>
  <si>
    <t>schweizermag</t>
  </si>
  <si>
    <t>o522o326</t>
  </si>
  <si>
    <t>solidaireworld</t>
  </si>
  <si>
    <t>filmtvdiversity</t>
  </si>
  <si>
    <t>awy2b9njycx6b8d</t>
  </si>
  <si>
    <t>ana_zumba</t>
  </si>
  <si>
    <t>tidakberfandom</t>
  </si>
  <si>
    <t>sixbravebulls</t>
  </si>
  <si>
    <t>xianghuaxiaofan</t>
  </si>
  <si>
    <t>peeke_cjh</t>
  </si>
  <si>
    <t>niezgoda_</t>
  </si>
  <si>
    <t>lorislifehacks</t>
  </si>
  <si>
    <t>pusztapunk</t>
  </si>
  <si>
    <t>bsmyq_</t>
  </si>
  <si>
    <t>tinatinde</t>
  </si>
  <si>
    <t>antvaughnmusic</t>
  </si>
  <si>
    <t>rprose</t>
  </si>
  <si>
    <t>_jm85</t>
  </si>
  <si>
    <t>animado_desenho</t>
  </si>
  <si>
    <t>dkeastllc</t>
  </si>
  <si>
    <t>0dyssey2001</t>
  </si>
  <si>
    <t>csviptop_1</t>
  </si>
  <si>
    <t>evawuk</t>
  </si>
  <si>
    <t>shonaghdillon</t>
  </si>
  <si>
    <t>llapple0310</t>
  </si>
  <si>
    <t>satangfany</t>
  </si>
  <si>
    <t>wilmingtonbuzz</t>
  </si>
  <si>
    <t>cryptofsmart</t>
  </si>
  <si>
    <t>roznamaaftab</t>
  </si>
  <si>
    <t>friendlygiantme</t>
  </si>
  <si>
    <t>rubendario209</t>
  </si>
  <si>
    <t>philipwegmann</t>
  </si>
  <si>
    <t>bill_zebub</t>
  </si>
  <si>
    <t>davidsonjess22</t>
  </si>
  <si>
    <t>persikan32</t>
  </si>
  <si>
    <t>ogyjoy</t>
  </si>
  <si>
    <t>nina_hana0127</t>
  </si>
  <si>
    <t>cuscorepublica</t>
  </si>
  <si>
    <t>fiction_jee</t>
  </si>
  <si>
    <t>sammccaffrey</t>
  </si>
  <si>
    <t>soggypamphlet</t>
  </si>
  <si>
    <t>gbxm27</t>
  </si>
  <si>
    <t>poormuse</t>
  </si>
  <si>
    <t>markinjax</t>
  </si>
  <si>
    <t>freetobeme14</t>
  </si>
  <si>
    <t>priscilla__f</t>
  </si>
  <si>
    <t>nreiniger</t>
  </si>
  <si>
    <t>lindquistlord</t>
  </si>
  <si>
    <t>haris1khan</t>
  </si>
  <si>
    <t>vtwincrucible</t>
  </si>
  <si>
    <t>mgoec</t>
  </si>
  <si>
    <t>bookwormfoodie</t>
  </si>
  <si>
    <t>chaechaefemi</t>
  </si>
  <si>
    <t>krystielyandoli</t>
  </si>
  <si>
    <t>yourwinna</t>
  </si>
  <si>
    <t>outkick</t>
  </si>
  <si>
    <t>rdixon175</t>
  </si>
  <si>
    <t>dragonshadowlv</t>
  </si>
  <si>
    <t>mikeoloughlin</t>
  </si>
  <si>
    <t>handinglove_191</t>
  </si>
  <si>
    <t>firefemiaction</t>
  </si>
  <si>
    <t>malborarose</t>
  </si>
  <si>
    <t>xilaire</t>
  </si>
  <si>
    <t>comicalwagner</t>
  </si>
  <si>
    <t>pal2pals59</t>
  </si>
  <si>
    <t>kzsmecha</t>
  </si>
  <si>
    <t>saulgood13</t>
  </si>
  <si>
    <t>seriouspersona</t>
  </si>
  <si>
    <t>slouise2004</t>
  </si>
  <si>
    <t>aundria_hamby</t>
  </si>
  <si>
    <t>nonunadimenopr</t>
  </si>
  <si>
    <t>vitaliucija</t>
  </si>
  <si>
    <t>kellierosewick</t>
  </si>
  <si>
    <t>ayudhar</t>
  </si>
  <si>
    <t>zq4gayqyrsejyat</t>
  </si>
  <si>
    <t>kimt_nyy</t>
  </si>
  <si>
    <t>thereisanocean</t>
  </si>
  <si>
    <t>thewaywelove</t>
  </si>
  <si>
    <t>gloria2femi9</t>
  </si>
  <si>
    <t>mrsamosbardi</t>
  </si>
  <si>
    <t>atheismplus</t>
  </si>
  <si>
    <t>commoncormorant</t>
  </si>
  <si>
    <t>thetysawyer</t>
  </si>
  <si>
    <t>veteranprivacy</t>
  </si>
  <si>
    <t>bledsoechuck</t>
  </si>
  <si>
    <t>m0rpheouz</t>
  </si>
  <si>
    <t>psychopaediahq</t>
  </si>
  <si>
    <t>rapecrisisdane</t>
  </si>
  <si>
    <t>commshareswi</t>
  </si>
  <si>
    <t>almedalenlive</t>
  </si>
  <si>
    <t>sv_pol_se</t>
  </si>
  <si>
    <t>jdyktz</t>
  </si>
  <si>
    <t>flyoverusofa</t>
  </si>
  <si>
    <t>queenhollyfay</t>
  </si>
  <si>
    <t>kisstoomuch</t>
  </si>
  <si>
    <t>yuria765</t>
  </si>
  <si>
    <t>chessy_prout</t>
  </si>
  <si>
    <t>oliviaweardon</t>
  </si>
  <si>
    <t>billwrh1970</t>
  </si>
  <si>
    <t>laloestralop</t>
  </si>
  <si>
    <t>mirandaharp2</t>
  </si>
  <si>
    <t>startrekker</t>
  </si>
  <si>
    <t>euglent3</t>
  </si>
  <si>
    <t>stevebartin</t>
  </si>
  <si>
    <t>claudeelkhal</t>
  </si>
  <si>
    <t>sonymusicsg</t>
  </si>
  <si>
    <t>debrammason1</t>
  </si>
  <si>
    <t>powerupspeakout</t>
  </si>
  <si>
    <t>them</t>
  </si>
  <si>
    <t>landontjones</t>
  </si>
  <si>
    <t>clackpark</t>
  </si>
  <si>
    <t>tomwatson</t>
  </si>
  <si>
    <t>danielconvissor</t>
  </si>
  <si>
    <t>publicsexcrimes</t>
  </si>
  <si>
    <t>themceow</t>
  </si>
  <si>
    <t>gracieg57905753</t>
  </si>
  <si>
    <t>samorwhatever</t>
  </si>
  <si>
    <t>zainabsalbi</t>
  </si>
  <si>
    <t>ppeunjlj</t>
  </si>
  <si>
    <t>bitter_caramelz</t>
  </si>
  <si>
    <t>xxxopexobxxx</t>
  </si>
  <si>
    <t>voteinco</t>
  </si>
  <si>
    <t>ywenxiu</t>
  </si>
  <si>
    <t>magnusjagerskog</t>
  </si>
  <si>
    <t>takenbythem</t>
  </si>
  <si>
    <t>congdonteri</t>
  </si>
  <si>
    <t>deanyb71</t>
  </si>
  <si>
    <t>bmack03088355</t>
  </si>
  <si>
    <t>sanrous2</t>
  </si>
  <si>
    <t>jamiewalton</t>
  </si>
  <si>
    <t>thatjoser</t>
  </si>
  <si>
    <t>heidihofer06</t>
  </si>
  <si>
    <t>purabejjezza</t>
  </si>
  <si>
    <t>redrawlondon</t>
  </si>
  <si>
    <t>bittrscrptreadr</t>
  </si>
  <si>
    <t>jordie_starbaby</t>
  </si>
  <si>
    <t>_gmafb</t>
  </si>
  <si>
    <t>alienobserver1</t>
  </si>
  <si>
    <t>totallysamsays</t>
  </si>
  <si>
    <t>xixcliberal</t>
  </si>
  <si>
    <t>tickets4dc</t>
  </si>
  <si>
    <t>terriennestv5</t>
  </si>
  <si>
    <t>josavigneau</t>
  </si>
  <si>
    <t>hatmitnixzutun</t>
  </si>
  <si>
    <t>racoow</t>
  </si>
  <si>
    <t>truehotelguru</t>
  </si>
  <si>
    <t>msmujer</t>
  </si>
  <si>
    <t>housecracka</t>
  </si>
  <si>
    <t>paulnew2325</t>
  </si>
  <si>
    <t>msbjpeart</t>
  </si>
  <si>
    <t>cienmkt</t>
  </si>
  <si>
    <t>lilinola17</t>
  </si>
  <si>
    <t>cathyspartanj</t>
  </si>
  <si>
    <t>patriot261</t>
  </si>
  <si>
    <t>jb19tele</t>
  </si>
  <si>
    <t>nightskypatrol</t>
  </si>
  <si>
    <t>mementomaori</t>
  </si>
  <si>
    <t>marikor</t>
  </si>
  <si>
    <t>hopingforachang</t>
  </si>
  <si>
    <t>jennybangdal</t>
  </si>
  <si>
    <t>fgcnp</t>
  </si>
  <si>
    <t>phigj07</t>
  </si>
  <si>
    <t>cherkassky1168</t>
  </si>
  <si>
    <t>ajenglish</t>
  </si>
  <si>
    <t>coolbayns</t>
  </si>
  <si>
    <t>tobiasbaudin</t>
  </si>
  <si>
    <t>el_bell__</t>
  </si>
  <si>
    <t>wai106</t>
  </si>
  <si>
    <t>missionprtnrs</t>
  </si>
  <si>
    <t>tolulawson</t>
  </si>
  <si>
    <t>emilyjashinsky</t>
  </si>
  <si>
    <t>dennislennox</t>
  </si>
  <si>
    <t>rebekka_mahler</t>
  </si>
  <si>
    <t>helle_jac</t>
  </si>
  <si>
    <t>willowtreefaery</t>
  </si>
  <si>
    <t>the_kittykat5</t>
  </si>
  <si>
    <t>4804ocps</t>
  </si>
  <si>
    <t>corey_feldman</t>
  </si>
  <si>
    <t>neonwookie</t>
  </si>
  <si>
    <t>l_townpride</t>
  </si>
  <si>
    <t>indianz</t>
  </si>
  <si>
    <t>fishshelf</t>
  </si>
  <si>
    <t>simbenfam</t>
  </si>
  <si>
    <t>jmcnchicago</t>
  </si>
  <si>
    <t>rachelintheoc</t>
  </si>
  <si>
    <t>chinesedrama</t>
  </si>
  <si>
    <t>natvasilyevaap</t>
  </si>
  <si>
    <t>metapraha</t>
  </si>
  <si>
    <t>very_mint</t>
  </si>
  <si>
    <t>ikkh__</t>
  </si>
  <si>
    <t>natttgeo</t>
  </si>
  <si>
    <t>authorellie</t>
  </si>
  <si>
    <t>mandaachann</t>
  </si>
  <si>
    <t>paulamerian</t>
  </si>
  <si>
    <t>may16eh</t>
  </si>
  <si>
    <t>smarick</t>
  </si>
  <si>
    <t>smartswag_</t>
  </si>
  <si>
    <t>leoimpr</t>
  </si>
  <si>
    <t>radkejen</t>
  </si>
  <si>
    <t>hallyunation</t>
  </si>
  <si>
    <t>eiggipeiggip</t>
  </si>
  <si>
    <t>kaceykells</t>
  </si>
  <si>
    <t>artyny59</t>
  </si>
  <si>
    <t>imaeffingfool1</t>
  </si>
  <si>
    <t>lenore_macadam</t>
  </si>
  <si>
    <t>gmgerard</t>
  </si>
  <si>
    <t>badkarma5555</t>
  </si>
  <si>
    <t>mcolfer02</t>
  </si>
  <si>
    <t>hahah_2020</t>
  </si>
  <si>
    <t>whion58</t>
  </si>
  <si>
    <t>kscopehealth</t>
  </si>
  <si>
    <t>chrisgrahamuk</t>
  </si>
  <si>
    <t>paeweap</t>
  </si>
  <si>
    <t>cutcbc</t>
  </si>
  <si>
    <t>jtf18james</t>
  </si>
  <si>
    <t>good</t>
  </si>
  <si>
    <t>eltontafili3</t>
  </si>
  <si>
    <t>hnisbetg</t>
  </si>
  <si>
    <t>slickstweetz</t>
  </si>
  <si>
    <t>_ptmjn</t>
  </si>
  <si>
    <t>primisrulz</t>
  </si>
  <si>
    <t>cdnclubto</t>
  </si>
  <si>
    <t>forshannonski</t>
  </si>
  <si>
    <t>sewing7414</t>
  </si>
  <si>
    <t>kotakuinaction</t>
  </si>
  <si>
    <t>blaugast</t>
  </si>
  <si>
    <t>linacovfefe</t>
  </si>
  <si>
    <t>kokoro_tan</t>
  </si>
  <si>
    <t>bereniceser2</t>
  </si>
  <si>
    <t>womenbelong</t>
  </si>
  <si>
    <t>lismariefl</t>
  </si>
  <si>
    <t>boris2fdg</t>
  </si>
  <si>
    <t>gchristie1922</t>
  </si>
  <si>
    <t>_choikate</t>
  </si>
  <si>
    <t>loandalex</t>
  </si>
  <si>
    <t>polireac</t>
  </si>
  <si>
    <t>sr_mochila</t>
  </si>
  <si>
    <t>bluefoxassassin</t>
  </si>
  <si>
    <t>nightwing_irl</t>
  </si>
  <si>
    <t>stopstaterbros</t>
  </si>
  <si>
    <t>deck_of_52</t>
  </si>
  <si>
    <t>thejasonboland</t>
  </si>
  <si>
    <t>curtislwalker</t>
  </si>
  <si>
    <t>teachwithhonore</t>
  </si>
  <si>
    <t>feel93291</t>
  </si>
  <si>
    <t>peabotrambull</t>
  </si>
  <si>
    <t>babe_sone</t>
  </si>
  <si>
    <t>billyjtweets</t>
  </si>
  <si>
    <t>katy1927</t>
  </si>
  <si>
    <t>seriousarchitec</t>
  </si>
  <si>
    <t>mjluxmoore</t>
  </si>
  <si>
    <t>usmc_cpd296</t>
  </si>
  <si>
    <t>mickeyd_mkd</t>
  </si>
  <si>
    <t>metoomvmt</t>
  </si>
  <si>
    <t>lailadoncaster</t>
  </si>
  <si>
    <t>_gnin97</t>
  </si>
  <si>
    <t>mainelybutch</t>
  </si>
  <si>
    <t>dykekin</t>
  </si>
  <si>
    <t>_gardevoirite</t>
  </si>
  <si>
    <t>bigbookofhr</t>
  </si>
  <si>
    <t>gotworkconflict</t>
  </si>
  <si>
    <t>dcdem1163</t>
  </si>
  <si>
    <t>ldiamond39</t>
  </si>
  <si>
    <t>solomonmccown</t>
  </si>
  <si>
    <t>the626killa</t>
  </si>
  <si>
    <t>zdkhp222</t>
  </si>
  <si>
    <t>roxane_roth_</t>
  </si>
  <si>
    <t>hyparion1</t>
  </si>
  <si>
    <t>kbari12</t>
  </si>
  <si>
    <t>cashmoneymatrix</t>
  </si>
  <si>
    <t>dddaughters</t>
  </si>
  <si>
    <t>thegingerpig</t>
  </si>
  <si>
    <t>eisernerbesen73</t>
  </si>
  <si>
    <t>ejaykim1</t>
  </si>
  <si>
    <t>syuzhett</t>
  </si>
  <si>
    <t>lauraslherman</t>
  </si>
  <si>
    <t>hno5paf0lai5o6f</t>
  </si>
  <si>
    <t>meeshellchen</t>
  </si>
  <si>
    <t>militaryrosary</t>
  </si>
  <si>
    <t>ss_ovob</t>
  </si>
  <si>
    <t>wellbeingwgtn</t>
  </si>
  <si>
    <t>dorameiradiary</t>
  </si>
  <si>
    <t>xiyeon_sz</t>
  </si>
  <si>
    <t>iamwilson6</t>
  </si>
  <si>
    <t>carasmexico</t>
  </si>
  <si>
    <t>virgenarteagaxd</t>
  </si>
  <si>
    <t>freethecaptives</t>
  </si>
  <si>
    <t>soldan56</t>
  </si>
  <si>
    <t>hbcu_lifestyle</t>
  </si>
  <si>
    <t>orichalcum7</t>
  </si>
  <si>
    <t>nknow7</t>
  </si>
  <si>
    <t>aronmoldovan</t>
  </si>
  <si>
    <t>prenthisa</t>
  </si>
  <si>
    <t>themrc</t>
  </si>
  <si>
    <t>rmji27</t>
  </si>
  <si>
    <t>marisa29110889</t>
  </si>
  <si>
    <t>god7teenn</t>
  </si>
  <si>
    <t>proudboyswv</t>
  </si>
  <si>
    <t>qkode</t>
  </si>
  <si>
    <t>peachiisone</t>
  </si>
  <si>
    <t>johnnydollar01</t>
  </si>
  <si>
    <t>paco_fmendez</t>
  </si>
  <si>
    <t>bobdolan111</t>
  </si>
  <si>
    <t>pimkung</t>
  </si>
  <si>
    <t>bountyofbeads2</t>
  </si>
  <si>
    <t>nonunadimeno</t>
  </si>
  <si>
    <t>letteradonna</t>
  </si>
  <si>
    <t>glennmcmillan14</t>
  </si>
  <si>
    <t>emilydcrews</t>
  </si>
  <si>
    <t>wrroute</t>
  </si>
  <si>
    <t>girlfriday08</t>
  </si>
  <si>
    <t>luzsmellado</t>
  </si>
  <si>
    <t>dionbaia</t>
  </si>
  <si>
    <t>tempomilwaukee</t>
  </si>
  <si>
    <t>proudboystx</t>
  </si>
  <si>
    <t>hattongardenbaz</t>
  </si>
  <si>
    <t>ichigekistk</t>
  </si>
  <si>
    <t>aqualove7</t>
  </si>
  <si>
    <t>awake_today</t>
  </si>
  <si>
    <t>hollywoodintoto</t>
  </si>
  <si>
    <t>flyer1618</t>
  </si>
  <si>
    <t>realitysilheo</t>
  </si>
  <si>
    <t>heuw0nkm0klgrov</t>
  </si>
  <si>
    <t>toto5252</t>
  </si>
  <si>
    <t>lduck623</t>
  </si>
  <si>
    <t>punkythesinger</t>
  </si>
  <si>
    <t>skeyeks</t>
  </si>
  <si>
    <t>seanrobichaud</t>
  </si>
  <si>
    <t>teresascanlan</t>
  </si>
  <si>
    <t>misscc2018</t>
  </si>
  <si>
    <t>infowartz</t>
  </si>
  <si>
    <t>lelalee</t>
  </si>
  <si>
    <t>claritykisses</t>
  </si>
  <si>
    <t>augustus709</t>
  </si>
  <si>
    <t>lindahalercsd</t>
  </si>
  <si>
    <t>chucksailer</t>
  </si>
  <si>
    <t>jenshattendorf</t>
  </si>
  <si>
    <t>wahemue</t>
  </si>
  <si>
    <t>toofaass</t>
  </si>
  <si>
    <t>iks2959</t>
  </si>
  <si>
    <t>vertrouwensps</t>
  </si>
  <si>
    <t>rainevals</t>
  </si>
  <si>
    <t>corinnesusan</t>
  </si>
  <si>
    <t>carlosvfrvn</t>
  </si>
  <si>
    <t>aaronfowler19</t>
  </si>
  <si>
    <t>phillip_koo</t>
  </si>
  <si>
    <t>ntknet</t>
  </si>
  <si>
    <t>russ8979</t>
  </si>
  <si>
    <t>letsturndayglo</t>
  </si>
  <si>
    <t>essientall</t>
  </si>
  <si>
    <t>jennwhitmer</t>
  </si>
  <si>
    <t>pjam57</t>
  </si>
  <si>
    <t>danidi6</t>
  </si>
  <si>
    <t>wehism</t>
  </si>
  <si>
    <t>alaarata1</t>
  </si>
  <si>
    <t>nomberci</t>
  </si>
  <si>
    <t>kt7794</t>
  </si>
  <si>
    <t>thelifeinbites</t>
  </si>
  <si>
    <t>thedwdaily</t>
  </si>
  <si>
    <t>helgaleena</t>
  </si>
  <si>
    <t>tomilahren</t>
  </si>
  <si>
    <t>thejcsheridan</t>
  </si>
  <si>
    <t>hobyjaggz</t>
  </si>
  <si>
    <t>litheeth</t>
  </si>
  <si>
    <t>goldenwura</t>
  </si>
  <si>
    <t>blaubok</t>
  </si>
  <si>
    <t>salvato231janet</t>
  </si>
  <si>
    <t>spiffyw</t>
  </si>
  <si>
    <t>kobebryantworld</t>
  </si>
  <si>
    <t>thespinzone</t>
  </si>
  <si>
    <t>progressnowco</t>
  </si>
  <si>
    <t>constitutionlo1</t>
  </si>
  <si>
    <t>coff33loveit</t>
  </si>
  <si>
    <t>fulhamchap</t>
  </si>
  <si>
    <t>mindonthee</t>
  </si>
  <si>
    <t>mankiewiczzz</t>
  </si>
  <si>
    <t>csmonitor</t>
  </si>
  <si>
    <t>cherteapet</t>
  </si>
  <si>
    <t>acafanmom</t>
  </si>
  <si>
    <t>exiamlol</t>
  </si>
  <si>
    <t>steakbbq1</t>
  </si>
  <si>
    <t>lamarea_com</t>
  </si>
  <si>
    <t>peizocadiaz</t>
  </si>
  <si>
    <t>ironapache</t>
  </si>
  <si>
    <t>davidbowser102</t>
  </si>
  <si>
    <t>conversationca</t>
  </si>
  <si>
    <t>aglaia_berlutti</t>
  </si>
  <si>
    <t>grandlakeguy</t>
  </si>
  <si>
    <t>fontankadom</t>
  </si>
  <si>
    <t>bbi_lister</t>
  </si>
  <si>
    <t>jeanrenelaget</t>
  </si>
  <si>
    <t>lauridmeizler</t>
  </si>
  <si>
    <t>dubie1151</t>
  </si>
  <si>
    <t>darwhaley</t>
  </si>
  <si>
    <t>etothenev</t>
  </si>
  <si>
    <t>npnikk</t>
  </si>
  <si>
    <t>cryptoglamdoll</t>
  </si>
  <si>
    <t>redsteeze</t>
  </si>
  <si>
    <t>jasmine8137488</t>
  </si>
  <si>
    <t>vanfamservices</t>
  </si>
  <si>
    <t>dicentra33</t>
  </si>
  <si>
    <t>aminerals</t>
  </si>
  <si>
    <t>taranaburke</t>
  </si>
  <si>
    <t>un_women</t>
  </si>
  <si>
    <t>nmazonilowe</t>
  </si>
  <si>
    <t>hkodamat</t>
  </si>
  <si>
    <t>alistairpge</t>
  </si>
  <si>
    <t>realifemy</t>
  </si>
  <si>
    <t>mormiw_224</t>
  </si>
  <si>
    <t>letahong</t>
  </si>
  <si>
    <t>bdideafairy</t>
  </si>
  <si>
    <t>petemitchellmav</t>
  </si>
  <si>
    <t>potatoparrie</t>
  </si>
  <si>
    <t>carlylane</t>
  </si>
  <si>
    <t>ucmiller31</t>
  </si>
  <si>
    <t>ganesh3</t>
  </si>
  <si>
    <t>byp_100</t>
  </si>
  <si>
    <t>4thgradegoth</t>
  </si>
  <si>
    <t>sarunsaku_ne</t>
  </si>
  <si>
    <t>abdullahciftcib</t>
  </si>
  <si>
    <t>as_allahinkulu</t>
  </si>
  <si>
    <t>yosefozia</t>
  </si>
  <si>
    <t>medillonthehill</t>
  </si>
  <si>
    <t>nashvillesac</t>
  </si>
  <si>
    <t>btsadv</t>
  </si>
  <si>
    <t>johnbmillerclea</t>
  </si>
  <si>
    <t>vaudourpenny</t>
  </si>
  <si>
    <t>borzoiyunis</t>
  </si>
  <si>
    <t>ckddnrj0</t>
  </si>
  <si>
    <t>sam_cooper19</t>
  </si>
  <si>
    <t>hardline_stance</t>
  </si>
  <si>
    <t>teodranik</t>
  </si>
  <si>
    <t>imperatortruth</t>
  </si>
  <si>
    <t>psundin777</t>
  </si>
  <si>
    <t>thepolitisay</t>
  </si>
  <si>
    <t>monitalan</t>
  </si>
  <si>
    <t>secretmsi</t>
  </si>
  <si>
    <t>katiemowgli</t>
  </si>
  <si>
    <t>mass_writer</t>
  </si>
  <si>
    <t>miminitch</t>
  </si>
  <si>
    <t>allredtodorojo</t>
  </si>
  <si>
    <t>stophaineux</t>
  </si>
  <si>
    <t>uminclusion</t>
  </si>
  <si>
    <t>antferret</t>
  </si>
  <si>
    <t>ancawrites</t>
  </si>
  <si>
    <t>cj_thecreator</t>
  </si>
  <si>
    <t>therebis</t>
  </si>
  <si>
    <t>unquotable1185</t>
  </si>
  <si>
    <t>voiceonlineth</t>
  </si>
  <si>
    <t>nangsoneson</t>
  </si>
  <si>
    <t>yoongyoungjun</t>
  </si>
  <si>
    <t>cnnafrica</t>
  </si>
  <si>
    <t>deboodulana</t>
  </si>
  <si>
    <t>mfillerup</t>
  </si>
  <si>
    <t>seasoned4u</t>
  </si>
  <si>
    <t>ninixseak</t>
  </si>
  <si>
    <t>lepetitfaucon</t>
  </si>
  <si>
    <t>zzangaman21</t>
  </si>
  <si>
    <t>pinky090221</t>
  </si>
  <si>
    <t>aaronlmorrison</t>
  </si>
  <si>
    <t>wendywendt6</t>
  </si>
  <si>
    <t>tomejery65</t>
  </si>
  <si>
    <t>imoaim</t>
  </si>
  <si>
    <t>nnegph</t>
  </si>
  <si>
    <t>ldo_diablo</t>
  </si>
  <si>
    <t>arnews1936</t>
  </si>
  <si>
    <t>paganmediabites</t>
  </si>
  <si>
    <t>coolingbox</t>
  </si>
  <si>
    <t>paultmadden</t>
  </si>
  <si>
    <t>taxitrafford</t>
  </si>
  <si>
    <t>data4all</t>
  </si>
  <si>
    <t>yolopio</t>
  </si>
  <si>
    <t>aoochacha</t>
  </si>
  <si>
    <t>carolinegodin</t>
  </si>
  <si>
    <t>bronxdefenders</t>
  </si>
  <si>
    <t>bklyndefender</t>
  </si>
  <si>
    <t>danielleheiny</t>
  </si>
  <si>
    <t>elizabeth_2ne1</t>
  </si>
  <si>
    <t>salmrizza</t>
  </si>
  <si>
    <t>kpopyouzab</t>
  </si>
  <si>
    <t>ploipink</t>
  </si>
  <si>
    <t>donjohn64758764</t>
  </si>
  <si>
    <t>darkmirrob</t>
  </si>
  <si>
    <t>primerahora</t>
  </si>
  <si>
    <t>losaie2029</t>
  </si>
  <si>
    <t>paprika2017</t>
  </si>
  <si>
    <t>rfsu</t>
  </si>
  <si>
    <t>cuttingedgedino</t>
  </si>
  <si>
    <t>pnitas</t>
  </si>
  <si>
    <t>guengl</t>
  </si>
  <si>
    <t>hibowardere</t>
  </si>
  <si>
    <t>darrsam1</t>
  </si>
  <si>
    <t>c_f_diablesse</t>
  </si>
  <si>
    <t>meon235</t>
  </si>
  <si>
    <t>nstindallx</t>
  </si>
  <si>
    <t>_jaclynpaige</t>
  </si>
  <si>
    <t>culturewrld</t>
  </si>
  <si>
    <t>ihateweeknds</t>
  </si>
  <si>
    <t>mwchristo</t>
  </si>
  <si>
    <t>baconlvr23</t>
  </si>
  <si>
    <t>manouchkya</t>
  </si>
  <si>
    <t>berflowersta</t>
  </si>
  <si>
    <t>noeliayoquese</t>
  </si>
  <si>
    <t>apentertainment</t>
  </si>
  <si>
    <t>sofiawoedem</t>
  </si>
  <si>
    <t>dadtreal</t>
  </si>
  <si>
    <t>shetrapecrisis</t>
  </si>
  <si>
    <t>herrold</t>
  </si>
  <si>
    <t>iimittiess</t>
  </si>
  <si>
    <t>bhbpr</t>
  </si>
  <si>
    <t>heinrich_krug</t>
  </si>
  <si>
    <t>sebastianhampel</t>
  </si>
  <si>
    <t>kathyerwin15</t>
  </si>
  <si>
    <t>mettezdurouge</t>
  </si>
  <si>
    <t>leedyaah</t>
  </si>
  <si>
    <t>mickeyppetrovic</t>
  </si>
  <si>
    <t>brazilterence</t>
  </si>
  <si>
    <t>hhedlund50</t>
  </si>
  <si>
    <t>sheenaweenabim</t>
  </si>
  <si>
    <t>ppppacc</t>
  </si>
  <si>
    <t>jojahoda</t>
  </si>
  <si>
    <t>nemokrati</t>
  </si>
  <si>
    <t>4km</t>
  </si>
  <si>
    <t>gmbritton</t>
  </si>
  <si>
    <t>ipuparliament</t>
  </si>
  <si>
    <t>antonibosch1</t>
  </si>
  <si>
    <t>r_eading</t>
  </si>
  <si>
    <t>victor_houses</t>
  </si>
  <si>
    <t>kwhotline</t>
  </si>
  <si>
    <t>dalibom_book</t>
  </si>
  <si>
    <t>jessercomedian</t>
  </si>
  <si>
    <t>dempstermd</t>
  </si>
  <si>
    <t>txintenseradio</t>
  </si>
  <si>
    <t>odeh_juniorodeh</t>
  </si>
  <si>
    <t>joshua_dm_shaw</t>
  </si>
  <si>
    <t>ocneal</t>
  </si>
  <si>
    <t>strong_girl2012</t>
  </si>
  <si>
    <t>rogertharpe</t>
  </si>
  <si>
    <t>chesushi</t>
  </si>
  <si>
    <t>svveldhoven</t>
  </si>
  <si>
    <t>socialnnent</t>
  </si>
  <si>
    <t>whoisjanegalt</t>
  </si>
  <si>
    <t>shantitheman</t>
  </si>
  <si>
    <t>dudyez</t>
  </si>
  <si>
    <t>dlgd1973</t>
  </si>
  <si>
    <t>txxcrown</t>
  </si>
  <si>
    <t>srurocket</t>
  </si>
  <si>
    <t>sruliberalarts</t>
  </si>
  <si>
    <t>milenio</t>
  </si>
  <si>
    <t>photwife</t>
  </si>
  <si>
    <t>raulorozco</t>
  </si>
  <si>
    <t>faustinimary</t>
  </si>
  <si>
    <t>alannabennett</t>
  </si>
  <si>
    <t>juliekosin</t>
  </si>
  <si>
    <t>winnerbr_</t>
  </si>
  <si>
    <t>limah_lele</t>
  </si>
  <si>
    <t>johnretiredroo</t>
  </si>
  <si>
    <t>lagarde</t>
  </si>
  <si>
    <t>brianwalkerdc</t>
  </si>
  <si>
    <t>unitedw47075445</t>
  </si>
  <si>
    <t>barracudamama</t>
  </si>
  <si>
    <t>fbuzzg</t>
  </si>
  <si>
    <t>norcalstuknsoca</t>
  </si>
  <si>
    <t>danriehl</t>
  </si>
  <si>
    <t>dusty_in_jville</t>
  </si>
  <si>
    <t>lauraasialacsr</t>
  </si>
  <si>
    <t>usccfbiz4good</t>
  </si>
  <si>
    <t>brinkleyminor</t>
  </si>
  <si>
    <t>tallboy66</t>
  </si>
  <si>
    <t>shefestsheff</t>
  </si>
  <si>
    <t>heatherpaterson</t>
  </si>
  <si>
    <t>leekiren</t>
  </si>
  <si>
    <t>hierodula</t>
  </si>
  <si>
    <t>pandarve_alice</t>
  </si>
  <si>
    <t>reyes_monforte</t>
  </si>
  <si>
    <t>lbmlkm</t>
  </si>
  <si>
    <t>rina06243</t>
  </si>
  <si>
    <t>the_love_kitty</t>
  </si>
  <si>
    <t>mavenclinic</t>
  </si>
  <si>
    <t>josephsteinberg</t>
  </si>
  <si>
    <t>bieberwang1994</t>
  </si>
  <si>
    <t>deryodler</t>
  </si>
  <si>
    <t>bellbellchc</t>
  </si>
  <si>
    <t>john_jakester</t>
  </si>
  <si>
    <t>tjaluka</t>
  </si>
  <si>
    <t>uotilajani</t>
  </si>
  <si>
    <t>scottmc9</t>
  </si>
  <si>
    <t>1trumpmaga</t>
  </si>
  <si>
    <t>elizabethgore</t>
  </si>
  <si>
    <t>omonatheydidnt</t>
  </si>
  <si>
    <t>dinolovesfood1</t>
  </si>
  <si>
    <t>onwallstreet</t>
  </si>
  <si>
    <t>lelkan</t>
  </si>
  <si>
    <t>bnhollandmi</t>
  </si>
  <si>
    <t>deshola</t>
  </si>
  <si>
    <t>majafjaestad</t>
  </si>
  <si>
    <t>hakanknilsson</t>
  </si>
  <si>
    <t>annedoyleldr</t>
  </si>
  <si>
    <t>jessicaolivan</t>
  </si>
  <si>
    <t>emprendedoralac</t>
  </si>
  <si>
    <t>etdoncjedis</t>
  </si>
  <si>
    <t>seasnail4</t>
  </si>
  <si>
    <t>globalethicist</t>
  </si>
  <si>
    <t>allenanita</t>
  </si>
  <si>
    <t>jenni873</t>
  </si>
  <si>
    <t>cholsuu</t>
  </si>
  <si>
    <t>aletta2018</t>
  </si>
  <si>
    <t>martiendevries</t>
  </si>
  <si>
    <t>obsessedabroad</t>
  </si>
  <si>
    <t>cumshotclips</t>
  </si>
  <si>
    <t>firstaidkitband</t>
  </si>
  <si>
    <t>fillipemarchi</t>
  </si>
  <si>
    <t>huffpost</t>
  </si>
  <si>
    <t>forestofmyown</t>
  </si>
  <si>
    <t>vsprus4trump</t>
  </si>
  <si>
    <t>nnnampueng</t>
  </si>
  <si>
    <t>kzqv5dbl6inxblo</t>
  </si>
  <si>
    <t>elgawd</t>
  </si>
  <si>
    <t>sunmee_jin</t>
  </si>
  <si>
    <t>human3004</t>
  </si>
  <si>
    <t>wooldridge2376</t>
  </si>
  <si>
    <t>upgrademyroom</t>
  </si>
  <si>
    <t>stephenfhayes</t>
  </si>
  <si>
    <t>jgsalerno</t>
  </si>
  <si>
    <t>rykardamusic</t>
  </si>
  <si>
    <t>theladyfactory</t>
  </si>
  <si>
    <t>lunaisamerica</t>
  </si>
  <si>
    <t>fanatic_rambbo</t>
  </si>
  <si>
    <t>ilzantm</t>
  </si>
  <si>
    <t>jg_k_drama</t>
  </si>
  <si>
    <t>mzbodie</t>
  </si>
  <si>
    <t>mrkilroi</t>
  </si>
  <si>
    <t>nada72kang</t>
  </si>
  <si>
    <t>keng82</t>
  </si>
  <si>
    <t>kimminseoyoung</t>
  </si>
  <si>
    <t>kuhaha_leem</t>
  </si>
  <si>
    <t>womensmarchcda</t>
  </si>
  <si>
    <t>brianneamira</t>
  </si>
  <si>
    <t>cjgodiva</t>
  </si>
  <si>
    <t>lau_der</t>
  </si>
  <si>
    <t>saruchango</t>
  </si>
  <si>
    <t>education4libs</t>
  </si>
  <si>
    <t>internatlgmr1</t>
  </si>
  <si>
    <t>vpw5l2p3rq8p4uz</t>
  </si>
  <si>
    <t>bigdontee</t>
  </si>
  <si>
    <t>ayadzzeo_vol2</t>
  </si>
  <si>
    <t>rkianz</t>
  </si>
  <si>
    <t>summerskirt</t>
  </si>
  <si>
    <t>phillydailynews</t>
  </si>
  <si>
    <t>migueldelriomx</t>
  </si>
  <si>
    <t>exclusivelogous</t>
  </si>
  <si>
    <t>woodlandnews</t>
  </si>
  <si>
    <t>claudioporcu73</t>
  </si>
  <si>
    <t>doodisgirl</t>
  </si>
  <si>
    <t>sandiedesert</t>
  </si>
  <si>
    <t>kktys1220jh</t>
  </si>
  <si>
    <t>9wrueztuheejb28</t>
  </si>
  <si>
    <t>christiannadmk</t>
  </si>
  <si>
    <t>pinkwallbluesky</t>
  </si>
  <si>
    <t>tsidpod</t>
  </si>
  <si>
    <t>mariah_legs</t>
  </si>
  <si>
    <t>smarthealthtips</t>
  </si>
  <si>
    <t>huffpostkorea</t>
  </si>
  <si>
    <t>laughing__pear</t>
  </si>
  <si>
    <t>jtwilson37</t>
  </si>
  <si>
    <t>mitarashidungo</t>
  </si>
  <si>
    <t>9cs52zcgeyem1ru</t>
  </si>
  <si>
    <t>scott_king33</t>
  </si>
  <si>
    <t>yasemete</t>
  </si>
  <si>
    <t>5ken6</t>
  </si>
  <si>
    <t>nanfuentes78</t>
  </si>
  <si>
    <t>waddell385</t>
  </si>
  <si>
    <t>imymeminep</t>
  </si>
  <si>
    <t>valentinemagic</t>
  </si>
  <si>
    <t>peqnicaznp</t>
  </si>
  <si>
    <t>serientante</t>
  </si>
  <si>
    <t>learningvt</t>
  </si>
  <si>
    <t>indiebaysnacks</t>
  </si>
  <si>
    <t>blueberrybbang</t>
  </si>
  <si>
    <t>dodo_visdomljus</t>
  </si>
  <si>
    <t>toestel77</t>
  </si>
  <si>
    <t>autistic_alfie</t>
  </si>
  <si>
    <t>packraty</t>
  </si>
  <si>
    <t>waka_n_s</t>
  </si>
  <si>
    <t>themorningrant</t>
  </si>
  <si>
    <t>ratifyeraorg</t>
  </si>
  <si>
    <t>xqsbjosy</t>
  </si>
  <si>
    <t>dmoreno200</t>
  </si>
  <si>
    <t>pensionkat</t>
  </si>
  <si>
    <t>denisse783</t>
  </si>
  <si>
    <t>horsrescuedavid</t>
  </si>
  <si>
    <t>rosemarie4real</t>
  </si>
  <si>
    <t>randomfervor</t>
  </si>
  <si>
    <t>austinmccoy3</t>
  </si>
  <si>
    <t>elaineluther</t>
  </si>
  <si>
    <t>dobbeluck</t>
  </si>
  <si>
    <t>lebo2679</t>
  </si>
  <si>
    <t>joefreedomlove</t>
  </si>
  <si>
    <t>je_reh</t>
  </si>
  <si>
    <t>nypost</t>
  </si>
  <si>
    <t>dapolitte</t>
  </si>
  <si>
    <t>drlaneutk</t>
  </si>
  <si>
    <t>wsbiggerstaff</t>
  </si>
  <si>
    <t>starstar77723</t>
  </si>
  <si>
    <t>lovelara</t>
  </si>
  <si>
    <t>jimmysnakes</t>
  </si>
  <si>
    <t>compassioning</t>
  </si>
  <si>
    <t>jedediahbila</t>
  </si>
  <si>
    <t>pdr3abn</t>
  </si>
  <si>
    <t>ucla444</t>
  </si>
  <si>
    <t>therebeltv</t>
  </si>
  <si>
    <t>cbns007</t>
  </si>
  <si>
    <t>baractu</t>
  </si>
  <si>
    <t>egnanage</t>
  </si>
  <si>
    <t>truenorthhouse</t>
  </si>
  <si>
    <t>joegrubb</t>
  </si>
  <si>
    <t>delorose</t>
  </si>
  <si>
    <t>anuragvohra8</t>
  </si>
  <si>
    <t>washizaemon</t>
  </si>
  <si>
    <t>__krimmmmm__</t>
  </si>
  <si>
    <t>ceciliapoesi</t>
  </si>
  <si>
    <t>bendyerjohnson</t>
  </si>
  <si>
    <t>jerryva42295629</t>
  </si>
  <si>
    <t>thelionking444</t>
  </si>
  <si>
    <t>montaigut2247</t>
  </si>
  <si>
    <t>heidi__matthews</t>
  </si>
  <si>
    <t>dtgill</t>
  </si>
  <si>
    <t>nathasurvivor</t>
  </si>
  <si>
    <t>doingfeminism</t>
  </si>
  <si>
    <t>thwlssla00</t>
  </si>
  <si>
    <t>simbasays444</t>
  </si>
  <si>
    <t>pahubb43</t>
  </si>
  <si>
    <t>dreed9665</t>
  </si>
  <si>
    <t>vonstolk</t>
  </si>
  <si>
    <t>inugjqjaip</t>
  </si>
  <si>
    <t>scruggzy</t>
  </si>
  <si>
    <t>kenteklund</t>
  </si>
  <si>
    <t>cka0</t>
  </si>
  <si>
    <t>patrikoksanen</t>
  </si>
  <si>
    <t>gmawellie1999</t>
  </si>
  <si>
    <t>repmaloney</t>
  </si>
  <si>
    <t>snitfit</t>
  </si>
  <si>
    <t>laurabeth320</t>
  </si>
  <si>
    <t>realdailywire</t>
  </si>
  <si>
    <t>bladez_edge</t>
  </si>
  <si>
    <t>ramona69659167</t>
  </si>
  <si>
    <t>fabrice_lisens</t>
  </si>
  <si>
    <t>eleanorthom8</t>
  </si>
  <si>
    <t>945country</t>
  </si>
  <si>
    <t>thetimes</t>
  </si>
  <si>
    <t>mediapython</t>
  </si>
  <si>
    <t>veracruj</t>
  </si>
  <si>
    <t>bostonherald</t>
  </si>
  <si>
    <t>allkpop</t>
  </si>
  <si>
    <t>bjmjb2324</t>
  </si>
  <si>
    <t>kbmm</t>
  </si>
  <si>
    <t>miketreen</t>
  </si>
  <si>
    <t>businessinsider</t>
  </si>
  <si>
    <t>cat_19_nics</t>
  </si>
  <si>
    <t>andreasharsono</t>
  </si>
  <si>
    <t>andy_hartono</t>
  </si>
  <si>
    <t>_langdonh</t>
  </si>
  <si>
    <t>jensrunnberg</t>
  </si>
  <si>
    <t>sakpol_se</t>
  </si>
  <si>
    <t>minmuni_mu</t>
  </si>
  <si>
    <t>mbcnews</t>
  </si>
  <si>
    <t>saltypretzels16</t>
  </si>
  <si>
    <t>uniteunion</t>
  </si>
  <si>
    <t>infinspi</t>
  </si>
  <si>
    <t>1951peterbilt</t>
  </si>
  <si>
    <t>youblawg</t>
  </si>
  <si>
    <t>drpyo</t>
  </si>
  <si>
    <t>f41aleylkjvy665</t>
  </si>
  <si>
    <t>pilar51</t>
  </si>
  <si>
    <t>kpopkfans</t>
  </si>
  <si>
    <t>debjky</t>
  </si>
  <si>
    <t>netizenbuzz</t>
  </si>
  <si>
    <t>survivorsare</t>
  </si>
  <si>
    <t>realrob86</t>
  </si>
  <si>
    <t>lizcrokin</t>
  </si>
  <si>
    <t>dixiedoodle12</t>
  </si>
  <si>
    <t>fatimagil190</t>
  </si>
  <si>
    <t>5explorer</t>
  </si>
  <si>
    <t>drlindashelton</t>
  </si>
  <si>
    <t>niggi</t>
  </si>
  <si>
    <t>ni_naseweis</t>
  </si>
  <si>
    <t>stalininst</t>
  </si>
  <si>
    <t>thisamerlife</t>
  </si>
  <si>
    <t>jessbarrow</t>
  </si>
  <si>
    <t>calynndowler</t>
  </si>
  <si>
    <t>deloitte</t>
  </si>
  <si>
    <t>bbcwomanshour</t>
  </si>
  <si>
    <t>ella_m_whelan</t>
  </si>
  <si>
    <t>arshi_mona</t>
  </si>
  <si>
    <t>deborahlsinger</t>
  </si>
  <si>
    <t>trobinsonnewera</t>
  </si>
  <si>
    <t>juliaccarpenter</t>
  </si>
  <si>
    <t>denofgeek</t>
  </si>
  <si>
    <t>ursamtiden</t>
  </si>
  <si>
    <t>obyezeks</t>
  </si>
  <si>
    <t>noiweala</t>
  </si>
  <si>
    <t>swinarick</t>
  </si>
  <si>
    <t>apechtold</t>
  </si>
  <si>
    <t>moneyshot_vids</t>
  </si>
  <si>
    <t>amazon</t>
  </si>
  <si>
    <t>alancelin</t>
  </si>
  <si>
    <t>rainn01</t>
  </si>
  <si>
    <t>dainzu</t>
  </si>
  <si>
    <t>repspeier</t>
  </si>
  <si>
    <t>theblazekari</t>
  </si>
  <si>
    <t>jedimastrmartin</t>
  </si>
  <si>
    <t>handicapjeff</t>
  </si>
  <si>
    <t>realkriscruz</t>
  </si>
  <si>
    <t>atensnut</t>
  </si>
  <si>
    <t>saraashcraft</t>
  </si>
  <si>
    <t>supertaschablue</t>
  </si>
  <si>
    <t>dailysundial</t>
  </si>
  <si>
    <t>washingtonpost</t>
  </si>
  <si>
    <t>artede</t>
  </si>
  <si>
    <t>jimmykimmel</t>
  </si>
  <si>
    <t>malinbjork_eu</t>
  </si>
  <si>
    <t>marthadear</t>
  </si>
  <si>
    <t>nuffieldtrust</t>
  </si>
  <si>
    <t>richardtaunt</t>
  </si>
  <si>
    <t>lisakimmel</t>
  </si>
  <si>
    <t>rickyaross</t>
  </si>
  <si>
    <t>kategarraway</t>
  </si>
  <si>
    <t>claytonswisher</t>
  </si>
  <si>
    <t>rebornhoosier</t>
  </si>
  <si>
    <t>cibilsesco</t>
  </si>
  <si>
    <t>perlmutations</t>
  </si>
  <si>
    <t>germshardon</t>
  </si>
  <si>
    <t>hardenovercurry</t>
  </si>
  <si>
    <t>repjoecourtney</t>
  </si>
  <si>
    <t>ap</t>
  </si>
  <si>
    <t>ava</t>
  </si>
  <si>
    <t>girlswritenow</t>
  </si>
  <si>
    <t>womensmarch</t>
  </si>
  <si>
    <t>womensmediacntr</t>
  </si>
  <si>
    <t>ustermlimits</t>
  </si>
  <si>
    <t>ctgop</t>
  </si>
  <si>
    <t>usatoday</t>
  </si>
  <si>
    <t>hartfordcourant</t>
  </si>
  <si>
    <t>timesupnow</t>
  </si>
  <si>
    <t>funder</t>
  </si>
  <si>
    <t>noltenc</t>
  </si>
  <si>
    <t>politico</t>
  </si>
  <si>
    <t>presssec</t>
  </si>
  <si>
    <t>thereal_mrborne</t>
  </si>
  <si>
    <t>arkresistance</t>
  </si>
  <si>
    <t>elynnhardi</t>
  </si>
  <si>
    <t>anonymychele</t>
  </si>
  <si>
    <t>3ric_s74nl3y</t>
  </si>
  <si>
    <t>shutupamanda</t>
  </si>
  <si>
    <t>poisonivyresist</t>
  </si>
  <si>
    <t>deemoney521</t>
  </si>
  <si>
    <t>therealchelcy</t>
  </si>
  <si>
    <t>pamelaglasner</t>
  </si>
  <si>
    <t>j2dumfounded</t>
  </si>
  <si>
    <t>citizensfedup</t>
  </si>
  <si>
    <t>chicagomgd_sd</t>
  </si>
  <si>
    <t>barbls23</t>
  </si>
  <si>
    <t>mamamolly2018</t>
  </si>
  <si>
    <t>vestige1</t>
  </si>
  <si>
    <t>shannonritenour</t>
  </si>
  <si>
    <t>pacificberry</t>
  </si>
  <si>
    <t>dumptrump808</t>
  </si>
  <si>
    <t>62walterp</t>
  </si>
  <si>
    <t>commonnighthawk</t>
  </si>
  <si>
    <t>gul_dam</t>
  </si>
  <si>
    <t>johnknight131</t>
  </si>
  <si>
    <t>jj_poitras</t>
  </si>
  <si>
    <t>rcevat69</t>
  </si>
  <si>
    <t>lynis</t>
  </si>
  <si>
    <t>saddexaddinle</t>
  </si>
  <si>
    <t>rkrosalyn31</t>
  </si>
  <si>
    <t>1warmachine2018</t>
  </si>
  <si>
    <t>jimeckmage</t>
  </si>
  <si>
    <t>paulaperretz</t>
  </si>
  <si>
    <t>proudresister</t>
  </si>
  <si>
    <t>axxisonmargaret</t>
  </si>
  <si>
    <t>okie_resister</t>
  </si>
  <si>
    <t>jjaazzee1</t>
  </si>
  <si>
    <t>jjohnson2u</t>
  </si>
  <si>
    <t>bellatrixx2018</t>
  </si>
  <si>
    <t>hellofelicia14</t>
  </si>
  <si>
    <t>sbuttsie</t>
  </si>
  <si>
    <t>cornish1951</t>
  </si>
  <si>
    <t>uncleresisto</t>
  </si>
  <si>
    <t>jabbadaddy2016</t>
  </si>
  <si>
    <t>chosenofashurha</t>
  </si>
  <si>
    <t>cruellaisdevine</t>
  </si>
  <si>
    <t>chantejulietta</t>
  </si>
  <si>
    <t>aspergirl</t>
  </si>
  <si>
    <t>hurryprimaries</t>
  </si>
  <si>
    <t>sensei415</t>
  </si>
  <si>
    <t>gentlemindmom</t>
  </si>
  <si>
    <t>tammyrobert</t>
  </si>
  <si>
    <t>thundel</t>
  </si>
  <si>
    <t>rosemcgowan</t>
  </si>
  <si>
    <t>genxpunk69</t>
  </si>
  <si>
    <t>dannygreenboxer</t>
  </si>
  <si>
    <t>drchrisbrown</t>
  </si>
  <si>
    <t>ladyjmo</t>
  </si>
  <si>
    <t>imacelebrityau</t>
  </si>
  <si>
    <t>janellechesters</t>
  </si>
  <si>
    <t>pink</t>
  </si>
  <si>
    <t>dnc</t>
  </si>
  <si>
    <t>pinkcris2012</t>
  </si>
  <si>
    <t>realdonaldtrump</t>
  </si>
  <si>
    <t>recordstoreday</t>
  </si>
  <si>
    <t>womenforwomenuk</t>
  </si>
  <si>
    <t>womenforwomen</t>
  </si>
  <si>
    <t>thewound_safilm</t>
  </si>
  <si>
    <t>nakhaneofficial</t>
  </si>
  <si>
    <t>facketkommunal</t>
  </si>
  <si>
    <t>oskartaxen</t>
  </si>
  <si>
    <t>usccb</t>
  </si>
  <si>
    <t>cnalive</t>
  </si>
  <si>
    <t>lornebuchman</t>
  </si>
  <si>
    <t>amyziering</t>
  </si>
  <si>
    <t>institutessj</t>
  </si>
  <si>
    <t>ucfdevossbm</t>
  </si>
  <si>
    <t>whovianfeminism</t>
  </si>
  <si>
    <t>catpa</t>
  </si>
  <si>
    <t>abc7kristensze</t>
  </si>
  <si>
    <t>slatefr</t>
  </si>
  <si>
    <t>dvf</t>
  </si>
  <si>
    <t>null</t>
  </si>
  <si>
    <t>rachaelbydesign</t>
  </si>
  <si>
    <t>aposner</t>
  </si>
  <si>
    <t>marciw99</t>
  </si>
  <si>
    <t>swsi_tv</t>
  </si>
  <si>
    <t>rk1610isme</t>
  </si>
  <si>
    <t>scottpresler</t>
  </si>
  <si>
    <t>kassydillon</t>
  </si>
  <si>
    <t>slate</t>
  </si>
  <si>
    <t>whitneychirps</t>
  </si>
  <si>
    <t>yashar</t>
  </si>
  <si>
    <t>aliceblloyd</t>
  </si>
  <si>
    <t>scoopit</t>
  </si>
  <si>
    <t>raul_labrador</t>
  </si>
  <si>
    <t>thinkpuertorico</t>
  </si>
  <si>
    <t>tamaraholder</t>
  </si>
  <si>
    <t>kcrwpressplay</t>
  </si>
  <si>
    <t>wordpressdotcom</t>
  </si>
  <si>
    <t>regner_asa</t>
  </si>
  <si>
    <t>c_mulroney</t>
  </si>
  <si>
    <t>globeandmail</t>
  </si>
  <si>
    <t>cbcontariotoday</t>
  </si>
  <si>
    <t>pc_long_point</t>
  </si>
  <si>
    <t>alli_elise25</t>
  </si>
  <si>
    <t>zerohedge</t>
  </si>
  <si>
    <t>neonicoooo</t>
  </si>
  <si>
    <t>therealroseanne</t>
  </si>
  <si>
    <t>nfl</t>
  </si>
  <si>
    <t>thecut</t>
  </si>
  <si>
    <t>williamfleitch</t>
  </si>
  <si>
    <t>longform</t>
  </si>
  <si>
    <t>youtube</t>
  </si>
  <si>
    <t>cnn</t>
  </si>
  <si>
    <t>losverige</t>
  </si>
  <si>
    <t>veronicapalm</t>
  </si>
  <si>
    <t>caitrionambalfe</t>
  </si>
  <si>
    <t>icallbullshit</t>
  </si>
  <si>
    <t>butterflykatten</t>
  </si>
  <si>
    <t>saynomore33</t>
  </si>
  <si>
    <t>aktuelle_stunde</t>
  </si>
  <si>
    <t>csu</t>
  </si>
  <si>
    <t>dorobaer</t>
  </si>
  <si>
    <t>frauvega</t>
  </si>
  <si>
    <t>theacademy</t>
  </si>
  <si>
    <t>redpilltimes</t>
  </si>
  <si>
    <t>emergencypoet</t>
  </si>
  <si>
    <t>dloesch</t>
  </si>
  <si>
    <t>realkingsaul</t>
  </si>
  <si>
    <t>thatdeb</t>
  </si>
  <si>
    <t>talibkweli</t>
  </si>
  <si>
    <t>thunderheadfan</t>
  </si>
  <si>
    <t>asiaar</t>
  </si>
  <si>
    <t>ronanfarrow</t>
  </si>
  <si>
    <t>thefive</t>
  </si>
  <si>
    <t>tuckercarlson</t>
  </si>
  <si>
    <t>seanhannity</t>
  </si>
  <si>
    <t>foxnews</t>
  </si>
  <si>
    <t>potus</t>
  </si>
  <si>
    <t>ashleyjudd</t>
  </si>
  <si>
    <t>salmahayek</t>
  </si>
  <si>
    <t>elearningguild</t>
  </si>
  <si>
    <t>lscon</t>
  </si>
  <si>
    <t>aftunion</t>
  </si>
  <si>
    <t>ppfa</t>
  </si>
  <si>
    <t>nwlc</t>
  </si>
  <si>
    <t>ssaisorg</t>
  </si>
  <si>
    <t>atlanticbooks</t>
  </si>
  <si>
    <t>meenakandasamy</t>
  </si>
  <si>
    <t>texasgov</t>
  </si>
  <si>
    <t>truthmatters13</t>
  </si>
  <si>
    <t>oann</t>
  </si>
  <si>
    <t>cnnbrk</t>
  </si>
  <si>
    <t>devinnunes</t>
  </si>
  <si>
    <t>tedlieu</t>
  </si>
  <si>
    <t>crypto561</t>
  </si>
  <si>
    <t>justjudee</t>
  </si>
  <si>
    <t>breitbartnews</t>
  </si>
  <si>
    <t>billclinton</t>
  </si>
  <si>
    <t>gqmagazine</t>
  </si>
  <si>
    <t>chelseaclinton</t>
  </si>
  <si>
    <t>robinroberts</t>
  </si>
  <si>
    <t>missamericaorg</t>
  </si>
  <si>
    <t>pbs</t>
  </si>
  <si>
    <t>atrout920</t>
  </si>
  <si>
    <t>ichbindaswalros</t>
  </si>
  <si>
    <t>jpg1999</t>
  </si>
  <si>
    <t>rubinthomlinson</t>
  </si>
  <si>
    <t>breacheralec1</t>
  </si>
  <si>
    <t>myrlabaldonado</t>
  </si>
  <si>
    <t>bbcos</t>
  </si>
  <si>
    <t>justintrudeau</t>
  </si>
  <si>
    <t>gentlemanrascal</t>
  </si>
  <si>
    <t>mrbothecat</t>
  </si>
  <si>
    <t>d2davison</t>
  </si>
  <si>
    <t>stefanmolyneux</t>
  </si>
  <si>
    <t>girlwriteswhat</t>
  </si>
  <si>
    <t>guardian</t>
  </si>
  <si>
    <t>cassie_jaye</t>
  </si>
  <si>
    <t>anearformen</t>
  </si>
  <si>
    <t>darth</t>
  </si>
  <si>
    <t>drvox</t>
  </si>
  <si>
    <t>franifio</t>
  </si>
  <si>
    <t>yodaknight72</t>
  </si>
  <si>
    <t>jessicavalenti</t>
  </si>
  <si>
    <t>hanseberthk</t>
  </si>
  <si>
    <t>kretser_suzie</t>
  </si>
  <si>
    <t>tonsoffun</t>
  </si>
  <si>
    <t>barracudama</t>
  </si>
  <si>
    <t>bbc</t>
  </si>
  <si>
    <t>dianesweezerdav</t>
  </si>
  <si>
    <t>ezlusztig</t>
  </si>
  <si>
    <t>usccfoundation</t>
  </si>
  <si>
    <t>serrasippel</t>
  </si>
  <si>
    <t>globalfundwomen</t>
  </si>
  <si>
    <t>ppact</t>
  </si>
  <si>
    <t>jackposobiec</t>
  </si>
  <si>
    <t>dvatw</t>
  </si>
  <si>
    <t>karlasouza7</t>
  </si>
  <si>
    <t>ncose</t>
  </si>
  <si>
    <t>kamalaharris</t>
  </si>
  <si>
    <t>sengillibrand</t>
  </si>
  <si>
    <t>chuckschumer</t>
  </si>
  <si>
    <t>senmajldr</t>
  </si>
  <si>
    <t>bglosuccess</t>
  </si>
  <si>
    <t>hbcuendowment</t>
  </si>
  <si>
    <t>semlink</t>
  </si>
  <si>
    <t>asiaargento</t>
  </si>
  <si>
    <t>europeanparl</t>
  </si>
  <si>
    <t>mmendizabal1</t>
  </si>
  <si>
    <t>antoniornaranjo</t>
  </si>
  <si>
    <t>sanchez_sonia</t>
  </si>
  <si>
    <t>mkerotary</t>
  </si>
  <si>
    <t>thehwcon</t>
  </si>
  <si>
    <t>vanityfair</t>
  </si>
  <si>
    <t>stltoday</t>
  </si>
  <si>
    <t>lilbthebasedgod</t>
  </si>
  <si>
    <t>javonfromearth</t>
  </si>
  <si>
    <t>agbllplaw</t>
  </si>
  <si>
    <t>gillianhnatiw</t>
  </si>
  <si>
    <t>xriskology</t>
  </si>
  <si>
    <t>criticalreader7</t>
  </si>
  <si>
    <t>hpluckrose</t>
  </si>
  <si>
    <t>goddoesnt</t>
  </si>
  <si>
    <t>woodyallenpages</t>
  </si>
  <si>
    <t>bobweide</t>
  </si>
  <si>
    <t>sarahbessey</t>
  </si>
  <si>
    <t>plusnet</t>
  </si>
  <si>
    <t>badankles2016</t>
  </si>
  <si>
    <t>thehill</t>
  </si>
  <si>
    <t>espn</t>
  </si>
  <si>
    <t>jemelehill</t>
  </si>
  <si>
    <t>alexgeorgio69</t>
  </si>
  <si>
    <t>jerrydunleavy</t>
  </si>
  <si>
    <t>kobebryant</t>
  </si>
  <si>
    <t>masademocrata</t>
  </si>
  <si>
    <t>givesno_shitss</t>
  </si>
  <si>
    <t>_taiiiii</t>
  </si>
  <si>
    <t>athabascau</t>
  </si>
  <si>
    <t>jane_arscott</t>
  </si>
  <si>
    <t>contrapuntovzla</t>
  </si>
  <si>
    <t>emma4change</t>
  </si>
  <si>
    <t>trumpstaxes</t>
  </si>
  <si>
    <t>wimchile</t>
  </si>
  <si>
    <t>rtraister</t>
  </si>
  <si>
    <t>amacgran</t>
  </si>
  <si>
    <t>rhiannonz28</t>
  </si>
  <si>
    <t>shadetreesigns</t>
  </si>
  <si>
    <t>jompyshy</t>
  </si>
  <si>
    <t>drunkenuncle_</t>
  </si>
  <si>
    <t>ally_goldbergg</t>
  </si>
  <si>
    <t>enakshiw97</t>
  </si>
  <si>
    <t>karallon</t>
  </si>
  <si>
    <t>um_rasa</t>
  </si>
  <si>
    <t>cut_50</t>
  </si>
  <si>
    <t>mic</t>
  </si>
  <si>
    <t>opensociety</t>
  </si>
  <si>
    <t>cadillac</t>
  </si>
  <si>
    <t>gma</t>
  </si>
  <si>
    <t>thr</t>
  </si>
  <si>
    <t>europarl_en</t>
  </si>
  <si>
    <t>chronicle</t>
  </si>
  <si>
    <t>paopaezshalala</t>
  </si>
  <si>
    <t>trishamanriquez</t>
  </si>
  <si>
    <t>amymek</t>
  </si>
  <si>
    <t>bikedb06</t>
  </si>
  <si>
    <t>marisastio</t>
  </si>
  <si>
    <t>michaelderderi1</t>
  </si>
  <si>
    <t>stephaniebusari</t>
  </si>
  <si>
    <t>aeonmag</t>
  </si>
  <si>
    <t>rodneypeete9</t>
  </si>
  <si>
    <t>laurenduca</t>
  </si>
  <si>
    <t>nicole_cliffe</t>
  </si>
  <si>
    <t>weeklystandard</t>
  </si>
  <si>
    <t>lekaconk</t>
  </si>
  <si>
    <t>ivankatrump</t>
  </si>
  <si>
    <t>lapdhq</t>
  </si>
  <si>
    <t>pyxeraglobal</t>
  </si>
  <si>
    <t>usccfwomen</t>
  </si>
  <si>
    <t>cityward2018</t>
  </si>
  <si>
    <t>our__mel</t>
  </si>
  <si>
    <t>pedomisstood</t>
  </si>
  <si>
    <t>heterodoxicon</t>
  </si>
  <si>
    <t>larazon_es</t>
  </si>
  <si>
    <t>inc</t>
  </si>
  <si>
    <t>jolomirkoka1</t>
  </si>
  <si>
    <t>monicalewinsky</t>
  </si>
  <si>
    <t>helloalice</t>
  </si>
  <si>
    <t>senwarren</t>
  </si>
  <si>
    <t>uraswallow</t>
  </si>
  <si>
    <t>facialforum</t>
  </si>
  <si>
    <t>cumshotsdaiiy</t>
  </si>
  <si>
    <t>facial_cumshots</t>
  </si>
  <si>
    <t>hotfacials</t>
  </si>
  <si>
    <t>abc</t>
  </si>
  <si>
    <t>pajaropolitico</t>
  </si>
  <si>
    <t>abcbeinspired</t>
  </si>
  <si>
    <t>firstbook</t>
  </si>
  <si>
    <t>gretchencarlson</t>
  </si>
  <si>
    <t>theview</t>
  </si>
  <si>
    <t>disney</t>
  </si>
  <si>
    <t>upshotnyt</t>
  </si>
  <si>
    <t>southbankcentre</t>
  </si>
  <si>
    <t>epicgames</t>
  </si>
  <si>
    <t>fortnitegame</t>
  </si>
  <si>
    <t>jmhewson01</t>
  </si>
  <si>
    <t>callofduty</t>
  </si>
  <si>
    <t>nursingclio</t>
  </si>
  <si>
    <t>flotus</t>
  </si>
  <si>
    <t>whitehouse</t>
  </si>
  <si>
    <t>twitterir</t>
  </si>
  <si>
    <t>mattel</t>
  </si>
  <si>
    <t>trixiemattel</t>
  </si>
  <si>
    <t>pagesix</t>
  </si>
  <si>
    <t>harveyweinstein</t>
  </si>
  <si>
    <t>gop</t>
  </si>
  <si>
    <t>rescue4779</t>
  </si>
  <si>
    <t>serahwersh</t>
  </si>
  <si>
    <t>amy_siskind</t>
  </si>
  <si>
    <t>3lwtv</t>
  </si>
  <si>
    <t>lynnelyman</t>
  </si>
  <si>
    <t>richonown</t>
  </si>
  <si>
    <t>annewheaton</t>
  </si>
  <si>
    <t>pensweden</t>
  </si>
  <si>
    <t>dailycaller</t>
  </si>
  <si>
    <t>kickitraff</t>
  </si>
  <si>
    <t>kakdegen</t>
  </si>
  <si>
    <t>iammgraham</t>
  </si>
  <si>
    <t>tebartl</t>
  </si>
  <si>
    <t>nellgluckman</t>
  </si>
  <si>
    <t>harvard</t>
  </si>
  <si>
    <t>mayormeganbarry</t>
  </si>
  <si>
    <t>twittermoments</t>
  </si>
  <si>
    <t>eldiarioes</t>
  </si>
  <si>
    <t>docth</t>
  </si>
  <si>
    <t>bild</t>
  </si>
  <si>
    <t>gaiaelio</t>
  </si>
  <si>
    <t>preredacted</t>
  </si>
  <si>
    <t>pkekbar</t>
  </si>
  <si>
    <t>sharmilaw</t>
  </si>
  <si>
    <t>vestonash</t>
  </si>
  <si>
    <t>llotus6</t>
  </si>
  <si>
    <t>wienerherzog2</t>
  </si>
  <si>
    <t>analystreloaded</t>
  </si>
  <si>
    <t>dum_phuk</t>
  </si>
  <si>
    <t>pacman522</t>
  </si>
  <si>
    <t>dualityman</t>
  </si>
  <si>
    <t>nwo_defiance</t>
  </si>
  <si>
    <t>bomboramm</t>
  </si>
  <si>
    <t>chanajoffewalt</t>
  </si>
  <si>
    <t>Mentions</t>
  </si>
  <si>
    <t>Replies to</t>
  </si>
  <si>
    <t>Great panel @CdnClubTO seismic shift with #metoo movement and changing workplace with Janice Rubin, Lisa Kimmel &amp;amp; Colin Bohm  - moderated by Ken Fredeen @Deloitte https://t.co/P2Q7fDoLGV</t>
  </si>
  <si>
    <t>"I shouldn't have done it"
Sheila Hancock on why the #MeToo campaign has made her rethink her own past behaviour https://t.co/Hen5Vo6ZK6 @bbcwomanshour https://t.co/nDWmgcnxNj</t>
  </si>
  <si>
    <t>"The self-congratulatory tone of the celebrity #MeToo set is grating. It’s as if they really believe that they are radicals, sat in a room where everyone is wearing outfits worth more than most people make in a year", writes @Ella_M_Whelan #Oscars https://t.co/hpHP6siE6P</t>
  </si>
  <si>
    <t>Ahead of the #MeToo anthology launch on Thur, editor @emergencypoet will be on @BBCRadio4 Front Row tmw 7.15pm talking about the book and with @arshi_mona about how poets respond to current issues.  https://t.co/XsGzRe5t9U</t>
  </si>
  <si>
    <t>We review @meenakandasamy fabulous 'When I Hit You' from @AtlanticBooks - 'The book is very timely considering the #metoo campaign and the increasing prominence of the feminist voice around the world today.' #bookreview #TimesUp reviewed by @deborahlsinger https://t.co/kBVysCsEIs</t>
  </si>
  <si>
    <t>For all of you, who haven't watched it yet: a short video of our #120dB  intervention at a #metoo event in Berlin on February 19th, while the "Berlinale" (film festival) took place. Incl. interview with Aline, one of our activists. @TRobinsonNewEra
https://t.co/78Vtpbf4B5</t>
  </si>
  <si>
    <t>Movements work. A new survey shows that #MeToo and #TimesUp have pushed 48% of companies to review pay policies https://t.co/fJmVlX0LWF @juliaccarpenter #EqualRightsNow</t>
  </si>
  <si>
    <t>In which I talk about #DoctorWho #Gally1 and some stuff that hurts and some that heals.
Doctor Who, #MeToo, and why Gallifrey is done waiting https://t.co/CCxI3YBgra via @denofgeek</t>
  </si>
  <si>
    <t>Gästade @RFSU förra månaden ang #metoo och gjorde en turbopresentation för av det våldsförebyggande arbete som drivs i projektet Machofabriken vi utvecklar. Här på @URsamtiden https://t.co/nOvhI9Omhi</t>
  </si>
  <si>
    <t>Great piece from @StephanieBusari on #metoo in #Nigeria and the women leading transformative change: https://t.co/avfE1LPKur cc: @swinarick @Odeh_JuniorOdeh @NOIweala @obyezeks</t>
  </si>
  <si>
    <t>Als er bij de Oscars wordt gesproken over #MeToo, dan is dat niet 'politiek correct'. Het gaat dan over vrouwenrechten. Dat is niet politiek correct, dat is gewoon normaal. 
@APechtold bij WNL op zondag. ⤵ https://t.co/jVz1k6foD1</t>
  </si>
  <si>
    <t>Greedy Jordan milking #MeToo @HotFacials @facial_cumshots @CumshotClips @CumshotsDaiIy @FacialForum @UraSwallow @moneyshot_vids https://t.co/ZeyI3s2vRL</t>
  </si>
  <si>
    <t>Beautiful #amreading Hug your children extra tight. https://t.co/eRp4ZPbShD #MeToo #PTSD
#1linewed #RT #RRBC #memoir #IAN1 #PDF1 #Kindle @MaryLSchmidt @amazon @NewAppleBookAwards https://t.co/1TCdKNQnyV</t>
  </si>
  <si>
    <t>🔴 VRAIMENT POLITIQUE 
Retrouvez le nouveau numéro de #VraimentPolitique : "Après #MeToo et #BalanceTonPorc, où en sommes-nous ?"
@alancelin et l'équipe du Média vous donne rendez-vous jeudi pour une soirée en direct.
➡️ Regardez l'émission précédente : https://t.co/RBUAi563AD https://t.co/PC0wkj4BqX</t>
  </si>
  <si>
    <t>For all #metoo s out there,there is help,a path of action! If UR a #sexualassault or #sexualharassment survivor call or chat @RAINN01 pls RT https://t.co/R5J5Arqv4N</t>
  </si>
  <si>
    <t>Comparto texto  para seguir pensando el movimiento #MeToo en el marco del #DíaInternacionalDeLaMujer #08DeMarzo... Mil gracias querida @dainzu por la cita. Pensar y reflexionar estos temas es parte de una agenda vigente y necesaria https://t.co/QirpxEt0So</t>
  </si>
  <si>
    <t>#MeToo Has Revived the Equal Rights Amendment – this is great news, and I hope Virginia will join. I’m on the ERA, introduced by @RepMaloney, and on @RepSpeier’s bill to help get the ERA ratified.
https://t.co/qUX747NvdP</t>
  </si>
  <si>
    <t>Thad Cochran resigned to avoid an onslaught of #MeToo accusations from a Mississippi dairy farm.
#Whatilearnedtoday @DocThompsonShow @RealKrisCruz @handicapJeff @jedimastrmartin @theblazekari</t>
  </si>
  <si>
    <t>RT @washizaemon: รอดูว่ากระแส #MeToo ในเกาหลีใต้จะลุกลามไปถึงไหน เพราะนี่คงเป็นวาระที่สะเทือนโครงสร้างสังคมเกาหลีมาก เพราะเกาหลีใต้คือสังคม…</t>
  </si>
  <si>
    <t>RT @TaranaBurke: Happy New Year! If you were wondering who was on stage with me tonight and why, read this! #MeToo https://t.co/pdohZZmoIt</t>
  </si>
  <si>
    <t>RT @ayadzzeo_Vol2: 행성인은 기만에 불과한 형식적 깃발행진이나 할 생각 그만두고, 진정한 #MeToo #WithYou 가 무엇인지 보여주세요. #행성인보이콧</t>
  </si>
  <si>
    <t>Ok Texas! 
We're up!  
Vote your heart!
Vote your conscience!
Vote what's right!
#DACA #MeToo #BlueWave2018 https://t.co/VpUD0jXaQf</t>
  </si>
  <si>
    <t>@supertaschablue @SaRaAshcraft @atensnut Let me guess, you'll believe a random women who accuses a Republican of assault, but this is false? What happened to. #MeToo or is that only for women who have the same ideology as you?</t>
  </si>
  <si>
    <t>Excited to be meeting with the @DailySundial today to do a photo shoot and talk about #MeToo and how it has personally affected me. Never be afraid to speak up!! 👏🏻</t>
  </si>
  <si>
    <t>RT @NTKNet: Chelsea Clinton says she supports #MeToo but won't return the $250,000 in donations that Harvey Weinstein gave the Clinton Foun…</t>
  </si>
  <si>
    <t>RT @JamieWalton: The next step for the #MeToo   movement is to encourage and facilitate easily accessible mental health services.
The numb…</t>
  </si>
  <si>
    <t>Netflix is releasing the new season of Jessica Jones on international women's day. What a happy coincidence in the age of #MeToo....</t>
  </si>
  <si>
    <t>RT @mbcnews: 김기덕 감독과 그의 페르소나였던 배우 조재현,
두 사람 모두 작품에 참여한 여배우들을 성폭행했다는 주장이 나왔습니다.
#영화계_미투 #metoo 
▶자세히보기 https://t.co/xUSF0JrPHF https://t.co…</t>
  </si>
  <si>
    <t>En Corea del Sur también arrecian las denuncias por abusos sexuales y el movimiento #MeToo. Una actriz aseguró en TV haber ser violada por el director Kim Ki-duk (que tiene varias otras acusaciones en su contra) y por el actor Cho Jae-hyun. https://t.co/MYOTdTEBTz</t>
  </si>
  <si>
    <t>RT @dmbatlle: En Corea del Sur también arrecian las denuncias por abusos sexuales y el movimiento #MeToo. Una actriz aseguró en TV haber se…</t>
  </si>
  <si>
    <t>The best way to fight sex trafficking is to legalize prostitution https://t.co/AlyHQbdgsq via @nypost #SexTrafficking #Resist #MeToo</t>
  </si>
  <si>
    <t>I ask again: why is there virtual silence from international feminism, human rights liberals, #MeToo campaigners et al over the brute incarceration of this young girl, in a cold cell, openly threatened with rape and murder? #FreeAhedTamimi #Palestine #Jerusalem #AlQuds https://t.co/S2EjrdZyFi</t>
  </si>
  <si>
    <t>RT @georgegalloway: I ask again: why is there virtual silence from international feminism, human rights liberals, #MeToo campaigners et al…</t>
  </si>
  <si>
    <t>Quando sair um #MeToo sobre um idol, ai a galera finalmente vai dar atenção a onda de denúncias que tá acontecendo na Coreia</t>
  </si>
  <si>
    <t>RT @BoNNyDie: Quando sair um #MeToo sobre um idol, ai a galera finalmente vai dar atenção a onda de denúncias que tá acontecendo na Coreia</t>
  </si>
  <si>
    <t>RT @AJEnglish: Ahead of #InternationalWomensDay, we ask: Do you think the #MeToo movement added more significance to the day? 
Send us a v…</t>
  </si>
  <si>
    <t>The latest News RoundUp! https://t.co/pSW7enWwBb #metoo</t>
  </si>
  <si>
    <t>RT @ImperatorTruth: Steemit Exclusive Interview with Sex Columnist Jasmine Lobe about #metoo, her experiences with Harvey Weinstein &amp;amp; James…</t>
  </si>
  <si>
    <t>My latest on Kobe Bryant’s #oscar win and how it highlights the need for the #MeToo  and #TimesUp  movement... https://t.co/qnrr7JDBfz</t>
  </si>
  <si>
    <t>RT @pahubb43: HEY #METOO MOVEMENT!
100 Nigerian school girls are missing and, likely sold into a sex slavery. You made it YOUR crusade to…</t>
  </si>
  <si>
    <t>Watch These Hollywood Actresses Play Guess Who: #MeToo Edition https://t.co/NKKOXrQm9A #timesup #oscars https://t.co/FonTLfPmP6</t>
  </si>
  <si>
    <t>RT @evry2min: Watch These Hollywood Actresses Play Guess Who: #MeToo Edition https://t.co/NKKOXrQm9A #timesup #oscars https://t.co/FonTLfPm…</t>
  </si>
  <si>
    <t>Check out our chapter President's latest newsletter column.
The "#MeToo" movement spread virally in October 2017... https://t.co/pYObWPIxp9</t>
  </si>
  <si>
    <t>When will #Trump and #RoyMoore be held accountable? 
Glad I’m Not an #Alabama Abuse Victim | Chris Oldcorn on Patreon
#TimesUp #MeToo #sexualharassment #alpolitics #USPolitics 
 https://t.co/Wz68cyQ7N0</t>
  </si>
  <si>
    <t>@washingtonpost In the #MeToo era maybe we should stop judging women on how they choose to thrive in life. We women have a responsibility to come together and empower other women and not judge them. #Justathought #MissAStrong</t>
  </si>
  <si>
    <t>RT @MissAmericaMO: @washingtonpost In the #MeToo era maybe we should stop judging women on how they choose to thrive in life. We women have…</t>
  </si>
  <si>
    <t>So, another affair-at-the-cemetery comes to an end (EWWW!) but, thankfully - in a singular sign of progress for the #MeToo era - without the ritual playing of "Code Blue" by T.S.O.L.
Other cadaver-appreciative songs considered.
https://t.co/7bTjBPZzPZ via https://t.co/djTwW9cOaC</t>
  </si>
  <si>
    <t>Unsere Sendung über synthetische Drogen (#Reportage in Deutschland) und das Gesetz in #Schweden nach der #metoo Debatte ist Online zu genießen ➡️ https://t.co/CjfbwZDfqG @ARTEde https://t.co/ESiw4pCVUV</t>
  </si>
  <si>
    <t>RT @FlyoverUSofA: Interesting that @jimmykimmel stands with #MeToo Did we forget him on the Howard Stern Show years ago when he judged men…</t>
  </si>
  <si>
    <t>RT @RachelintheOC: This is Why Sexual Abuse Survivors DO Tell https://t.co/2DU4t7Bb5A #SexualAbuse #CSA #MeToo
Listen to survivors and all…</t>
  </si>
  <si>
    <t>Listening to voices from the #MeToo movement at the Feminist Forum 2018 in Brussels @marthadear + @MalinBjork_EU Alla Lattner + Popy Melliou + Maja Stasko #FemForum #europeanparliament #feminism #WomensRights #FierceWomen https://t.co/6nNIvseYyJ</t>
  </si>
  <si>
    <t>RT @KZQv5DbL6inXblo: 그 작품 이후로 다른 영화를 찍지 못하고 있다는 이야기도. 당신은 같은 영화를 찍은 동료가 영화계를 떠난 사실에 대해서 아무런 책임이 없는지. #metoo</t>
  </si>
  <si>
    <t>RT @kscopehealth: What would a version of #MeToo look like for bullying in the NHS? Read @RichardTaunt's reflections on the @NuffieldTrust…</t>
  </si>
  <si>
    <t>15 is still too young. 
But fact there are men in a 1st-world nation like France, in 2018, who think sex w/an 11-yr old girl can be, in any way shape or form, consensual, is beyond horrific.
Then again, Trump and GOP did endorse a child molester, didn’t they.
#MeToo
#TIMESUP https://t.co/zPC5F4TEuZ</t>
  </si>
  <si>
    <t>Cosby lawyers cite #MeToo in move to block 19 accusers from trial https://t.co/S77akm5r61 https://t.co/jCsrDUBQZj</t>
  </si>
  <si>
    <t>RT @RaulOrozco: #AM2DM #AMJoy #MorningJoe #MeToo #timesup #BestFanArmy #FF #NP  #NowPlaying #PMJoy #BreakingNews #NeverAgain #HardestThings…</t>
  </si>
  <si>
    <t>“Sexual harassment is not just an HR issue it is a #leadership issue. It must be clear that this behaviour can not be tolerated.” - @lisakimmel #preach @CdnClubTO #MeToo #leaders</t>
  </si>
  <si>
    <t>Dear Grand Rapids, A revolution is coming. You’ve been warned. Sincerely, The Matriarchy #UGGR #LeanIn #RepProject #MeToo #TimesUp #SquadGoals https://t.co/NYqBXIOUBN</t>
  </si>
  <si>
    <t>RT @washizaemon: จากการตามเรื่อง #MeToo ในญี่ปุ่นและเกาหลีใต้มาสักพัก พบว่าที่เกาหลีใต้ประสบความสำเร็จกว่า สะเทือนจากวงการบันเทิงถึงการเมือ…</t>
  </si>
  <si>
    <t>Le mouvement #MeToo a permis de libérer la parole des femmes dans plusieurs industries comme le cinéma ou la politique mais il peine encore à atteindre des secteurs moins médiatisés comme la construction et le monde ouvrier, même si l'espoir est là https://t.co/TnkALZwW8W #AFP</t>
  </si>
  <si>
    <t>RT @afpfr: Le mouvement #MeToo a permis de libérer la parole des femmes dans plusieurs industries comme le cinéma ou la politique mais il p…</t>
  </si>
  <si>
    <t>The latest The Alan Fisher Daily! https://t.co/7Rx5DXhJq9 Thanks to @claytonswisher @kategarraway @rickyaross #thebachelor #metoo</t>
  </si>
  <si>
    <t>A Strange, Uneven Oscar Night in the Year of #MeToo https://t.co/22F8CStCGL</t>
  </si>
  <si>
    <t>이번 주 토요일, 무대륙에서 "마음의 봄" 에함께 하게 되었습니다. 이번에는 힘들 때 만들었던 기타 곡들과 함께 힘이 닿으면 영상도 하나 만들어서 당일날 공개하려고 해요. 항상 지지하고 당신의 용기를 응원합니다. #metoo #withyou https://t.co/2tRSpaJcMT</t>
  </si>
  <si>
    <t>@CibilSesco @rebornhoosier @perlmutations Did a movie about a man rectally ramming a teenage boy and fish sex not just recently win some awards? They took time off from raping each other to celebrate their sickness #metoo #TimesUp #TheyKnew #HypocriticalScum</t>
  </si>
  <si>
    <t>@HardenOverCurry @GermsHardon #MeToo lmao</t>
  </si>
  <si>
    <t>😶 #MeToo https://t.co/A0IJsv2Tvt</t>
  </si>
  <si>
    <t>RT @NatVasilyevaAP: Another female reporter goes public about being sexually harassed by MP Slutsky in the Russian #metoo scandal. And she…</t>
  </si>
  <si>
    <t>RT @csmonitor: A Vatican magazine is daring to become the imprint of the Catholic Church's #MeToo movement, publicly denouncing how the chu…</t>
  </si>
  <si>
    <t>@RepJoeCourtney It's a shame CT House Speaker Joe Aresimowicz is a misogynistic pig. A Guilty plea, in Federal Court is written all over his High School diploma. @hartfordcourant @USATODAY @CTGOP @USTermLimits @womensmediacntr @womensmarch @girlswritenow @TIMESUPNOW @ava @TaranaBurke #Metoo</t>
  </si>
  <si>
    <t>It's a shame CT House Speaker Joe Aresimowicz is a misogynistic pig. A Guilty plea, in Federal Court is written all over his High School diploma. @hartfordcourant @USATODAY @CTGOP @USTermLimits @womensmediacntr @womensmarch @girlswritenow @TIMESUPNOW @ava @TaranaBurke #Metoo
@AP https://t.co/vV85xuuPOC</t>
  </si>
  <si>
    <t>Nashville Mayor Megan Barry #NashvilleStrong should have a #Metoo day. On voting for Democrats, Nashville should say #NeverAgain</t>
  </si>
  <si>
    <t>RT @Integralmathyt: Nashville Mayor Megan Barry #NashvilleStrong should have a #Metoo day. On voting for Democrats, Nashville should say #N…</t>
  </si>
  <si>
    <t>This incarcerated man is asking why incarcerated women are too often excluded from the #MeToo conversation sweeping the country.
"Women’s voices have been drowned-out by the screams of the men who have come to define mass incarceration in this country." https://t.co/JqlxTn0Dzz https://t.co/n1OsvyWeJw</t>
  </si>
  <si>
    <t>RT @verainstitute: This incarcerated man is asking why incarcerated women are too often excluded from the #MeToo conversation sweeping the…</t>
  </si>
  <si>
    <t>RT @dubie1151: @funder #Resistance #TaxScam #MeToo #traitortrump #PuertoRicoRelief #fireproofMueller #Dreamers #DACA #DworkinReport #NeverA…</t>
  </si>
  <si>
    <t>Sherman Alexie and the Longest Running #MeToo Movement in History - https://t.co/SlezfnmXGQ https://t.co/thuMPfIrH6</t>
  </si>
  <si>
    <t>@NolteNC Seems bitter that she can’t join the #MeToo crowd...</t>
  </si>
  <si>
    <t>?Waar is #MeToo gebleven?? Hollywood klaagt over ?twee misbruikers die beloond worden met ...... gelezen via https://t.co/wTNaDDB6on</t>
  </si>
  <si>
    <t>‘Washington Was About to Explode’: The Clinton Scandal, 20 Years Later @POLITICO #MeToo doesn’t apply to affairs. #PaulaJonesWasAVictim #Monica wasn’t https://t.co/LCkio9UQ7v</t>
  </si>
  <si>
    <t>One of only a multitude of reasons he will never get respect. #TimesUp #MeToo #ImpeachTrump https://t.co/MRY4rtxFo4</t>
  </si>
  <si>
    <t>¡Noti Fem está disponible! https://t.co/D0ALqBWY4e #metoo #8m</t>
  </si>
  <si>
    <t>RT @VozdeMujer32: ¡Noti Fem está disponible! https://t.co/D0ALqBWY4e #metoo #8m</t>
  </si>
  <si>
    <t>@gentlemindmom @Sensei415 @hurryprimaries @AsperGirl @ChanteJulietta @Cruellaisdevine @ChosenOfAshurha @Jabbadaddy2016 @UncleResisto @cornish1951 @Sbuttsie @hellofelicia14 @Bellatrixx2018 @JJohnson2u @JJaazzee1 @Okie_Resister @AxxisonMargaret @ProudResister @PaulaPerretz @JimEckmage @1WarMachine2018 @rkrosalyn31 @SaddexAddinLe @LYNIS @rcevat69 @jj_poitras @johnknight131 @Gul_Dam @CommonNighthawk @62WalterP @DumpTrump808 @PacificBerry @ShannonRitenour @vestige1 @MamaMolly2018 @barbls23 @ChicagoMGD_SD @CitizensFedUp @j2dumfounded @PamelaGlasner @therealchelcy @Deemoney521 @PoisonIvyResist @ShutUpAmanda @3RiC_S74NL3Y @Anonymychele @elynnhardi @arkresistance @TheReal_MrBorne #metoo on @PressSec</t>
  </si>
  <si>
    <t>Hey @tammyrobert, was stuck in Moosomin last night due to the weather. In smaller centres in #Saskatchewan, let's just say the #MeToo movement hasn't hit there. Not a fan of rig pigs or construction pigs.</t>
  </si>
  <si>
    <t>１人の女子高校生が声を上げ、思いがつながって商品化された痴漢抑止バッジ。「声を上げることで社会は変わっていく」 #MeToo  #WeToo #DearGirls #国際女性デー https://t.co/ge7aLTel1H https://t.co/5IfHyvgZRk</t>
  </si>
  <si>
    <t>RT @KO_SLANG: １人の女子高校生が声を上げ、思いがつながって商品化された痴漢抑止バッジ。「声を上げることで社会は変わっていく」 #MeToo  #WeToo #DearGirls #国際女性デー https://t.co/ge7aLTel1H https://t.c…</t>
  </si>
  <si>
    <t>On South Korea's #MeToo movement and latest resignation: Many South Koreans still work in a “feudal” command-and-compliance work culture where “those who seize power get to believe that they can do whatever they want to” https://t.co/tAg1Lxn7fW</t>
  </si>
  <si>
    <t>RT @motokorich: On South Korea's #MeToo movement and latest resignation: Many South Koreans still work in a “feudal” command-and-compliance…</t>
  </si>
  <si>
    <t>RT @nypost: For some fans, Gary Oldman's #Oscars win marks the "Darkest Hour" of the #MeToo era https://t.co/tFyXzPKz3i</t>
  </si>
  <si>
    <t>RT @thewaywelove: SBS비디오머그 애독자인데 이런보도 참 유감이다. 여야정치인 다 그렇지만 홍 대표 발언은 특히 검증이 필요하다. 진영논리로 미투(#Metoo )본질을 왜곡하는 발언은 언론사가 걸러내야 하지않나? 검증,비판없이 '이건…</t>
  </si>
  <si>
    <t>RT @Outkick: The celebration of Kobe Bryant at the Oscars only proves the hypocrisy of the #metoo movement. https://t.co/TVUg398gjX</t>
  </si>
  <si>
    <t>RT @businessinsider: Tarana Burke on why she created the #MeToo movement — and where it’s headed https://t.co/fyoYw3slhR</t>
  </si>
  <si>
    <t>@thundel 이정렬도 그토록 정의로운 척 하는 주제에 #MeToo 이슈에는 생까고 있구나…ㅉㅉㅉ 뭐 구린데가 있나?</t>
  </si>
  <si>
    <t>Cosby lawyers cite #MeToo in move to block 19 accusers from trial https://t.co/2bA6N6usVV</t>
  </si>
  <si>
    <t>Cosby lawyers cite #MeToo in move to block 19 accusers from trial https://t.co/T0rNnViwWI #entertainmentnews #reuters https://t.co/FC3z7KNlHd</t>
  </si>
  <si>
    <t>Cosby lawyers cite #MeToo in move to block 19 accusers from trial https://t.co/e0SEYIHT3F https://t.co/Id3zAyZzhC</t>
  </si>
  <si>
    <t>Cosby lawyers cite #MeToo in move to block 19 accusers from trial https://t.co/wjb7FVBhxK</t>
  </si>
  <si>
    <t>Cosby lawyers cite #MeToo in move to block 19 accusers from trial https://t.co/q5VilbjV2c https://t.co/C85850WumX</t>
  </si>
  <si>
    <t>Cosby lawyers cite #MeToo in move to block 19 accusers from trial https://t.co/taBjENrfJN</t>
  </si>
  <si>
    <t>Cosby lawyers cite #MeToo in move to block 19 accusers from trial https://t.co/7l5aYrAsOI</t>
  </si>
  <si>
    <t>در آمریکا جنبش #metoo رو که میبینم یاد اون همه زن و دختر ایرانی میفتم که هر روز آزار جنسی را در خانه، تاکسی و اتوبوس، محل کار و تقریبا هر جای دیگری تجربه می‌کنند و دم نمیزنند.
جالبه که تا قبل از وجود این جنبش، در آمریکا هم زنان به ندرت جرأت اعتراض داشتند.</t>
  </si>
  <si>
    <t>Cosby lawyers cite #MeToo in move to block 19 accusers from trial https://t.co/J3RfLCQn3z</t>
  </si>
  <si>
    <t>@Genxpunk69 @rosemcgowan Actually none of that's true. It was produced by Bunim Murry productions. The same people that do Keeping Up With The Kardashians. It was made to release on the same day as the book. Because it was all one big scam that used #MeToo to make money.</t>
  </si>
  <si>
    <t>#MeToo and #TimesUp move off the red carpet and towards activism at 2018 Oscars - The Conversation AU https://t.co/p9wErQU0gX #ladygaga</t>
  </si>
  <si>
    <t>@JanelleChesters @ImACelebrityAU @Ladyjmo @drchrisbrown @dannygreenboxer "So Jackie, would you say you were terrified of Danny murdering you in your sleep each night? Or setting upon you near the longdrop?". Apparently #MeToo means women are above reproach and men guilty until proved innocent.</t>
  </si>
  <si>
    <t>RT @UN_Women: Year before the hashtag was trending, @TaranaBurke founded the #MeToo movement to help survivors of sexual violence. Watch ou…</t>
  </si>
  <si>
    <t>Coulter: Oscars 'Pushed' #MeToo 'Heroes' Aside to Promote Illegal Immigrants https://t.co/2cjSLOGOiJ</t>
  </si>
  <si>
    <t>RT @steenaleen: I did not expect to cry at the @Pink concert but the What About Us montage included #MeToo #BlackLivesMatter &amp;amp; Obama crying…</t>
  </si>
  <si>
    <t>Aktivister från Polen, Tyskland, Ukraina och Grekland ger nya perspektiv på #MeToo-rörelsen. @MalinBjork_EU @GUENGL #FemForum https://t.co/DbQUGPYwQy</t>
  </si>
  <si>
    <t>Not a better person out there than Kobe “The Rapist” Bryant to bring the #metoo #oscars together. At least he’s not a bad person like all these middle class conservative guys who work a real job and provide for their families. Right @DNC ?</t>
  </si>
  <si>
    <t>RT @SloppyJo: Not a better person out there than Kobe “The Rapist” Bryant to bring the #metoo #oscars together. At least he’s not a bad per…</t>
  </si>
  <si>
    <t>RT @Education4Libs: My predictions for the 2018 Oscars.
I slept with the director to get the part.
#metoo 
I knew people were being abused…</t>
  </si>
  <si>
    <t>RT @KpopYouzab: สาวไม่บอกนามเผยใน #MeToo ว่าเธอถูกไอดอลชื่อดัง 'เอ' ล่วงละเมิดทางเพศ https://t.co/Fc39pMzfN9 https://t.co/7Kxpbp3N4Q</t>
  </si>
  <si>
    <t>Please stop all the bulshit. Dongho didn't do like that. If he wrong, not possible for him to perform especially for tv &amp;amp; that woman never show herself again. If the woman really 'real' victim, why she not join #metoo? She just want make dongho looks bad. https://t.co/WNQfaChFWJ</t>
  </si>
  <si>
    <t>RT @120dezibel: For all of you, who haven't watched it yet: a short video of our #120dB  intervention at a #metoo event in Berlin on Februa…</t>
  </si>
  <si>
    <t>How tf did Kobe win an Oscar amidst this whole #metoo thing?</t>
  </si>
  <si>
    <t>‘I don’t envy them’: Hope Hicks and other White House women struggle to defend Trump in the #MeToo era - The Washington Post https://t.co/cSe46sGxpt</t>
  </si>
  <si>
    <t>RT @RealDLHughley: ‘I don’t envy them’: Hope Hicks and other White House women struggle to defend Trump in the #MeToo era - The Washington…</t>
  </si>
  <si>
    <t>#Metoo اخيراً صار حماس و وصلت قضيه بين الايدولز اول واحد انفضح ليدر افتي ايلاند جونقهون ننتظر تصريحات من اف ان سي</t>
  </si>
  <si>
    <t>RT @misimikakoti27: YES means YES
NO means NO
Absence of NO doesn't mean YES.  #ActWithHer #MeToo https://t.co/xJek2luQuC</t>
  </si>
  <si>
    <t>Otra defensa silenciosa #MeToo https://t.co/aKfjf4wtye</t>
  </si>
  <si>
    <t>@pinkcris2012 @realDonaldTrump #metoo and related hashtags grew out of the toxic Hollywood environment ... now you want to hold those people up as humanitarians
Pull your head outta your ass and start paying attemption to real people doing real work - not a bunch rich dicks sucking each other off</t>
  </si>
  <si>
    <t>Diez años después de fundado, en medio del movimiento de #MeToo, ¿qué ha logrado #Femen el pólémico grupo de activi… https://t.co/pxYxhcAjFW</t>
  </si>
  <si>
    <t>Cosby lawyers cite #MeToo in move to block 19 accusers from trial https://t.co/hE1DF7Q1WM</t>
  </si>
  <si>
    <t>RT @FirstAidKitBand: #youaretheproblemhere 
#metoo 
@WomenforWomen @womenforwomenUK @recordstoreday  
#recordstoreday #recordstoreday2018 #…</t>
  </si>
  <si>
    <t>Cosby lawyers cite #MeToo in move to block 19 accusers from trial https://t.co/qjIylgxzzH</t>
  </si>
  <si>
    <t>Radio Broadcasting #MeToo Hypocrisy https://t.co/D2qI6deOyn
#istandwithhedley</t>
  </si>
  <si>
    <t>RT @Krisv241: Radio Broadcasting #MeToo Hypocrisy https://t.co/D2qI6deOyn
#istandwithhedley</t>
  </si>
  <si>
    <t>Unpopular opinion
The #metoo is bs. These women and some men only come out at the height of the actor.
Fuck social norms</t>
  </si>
  <si>
    <t>The wound of the nation
#HumanRights #Inxeba #MeToo #SAHRC #Nakhane #LGBTQI
Cc @nakhaneofficial @TheWound_SAfilm https://t.co/VJExfbDU02</t>
  </si>
  <si>
    <t>RT @CoolooAfrica: The wound of the nation
#HumanRights #Inxeba #MeToo #SAHRC #Nakhane #LGBTQI
Cc @nakhaneofficial @TheWound_SAfilm https:/…</t>
  </si>
  <si>
    <t>#FemForum 2018 : Voices of the #MeToo movement 💪 https://t.co/Hk9tafKfct</t>
  </si>
  <si>
    <t>Cosby lawyers cite #MeToo in move to block 19 accusers from trial https://t.co/QwKpe3aw1j</t>
  </si>
  <si>
    <t>BTOB Hyunsik’s Past Interview Comes To Light With The #MeToo Movement, Fans Are In Love With Him Even More!
https://t.co/59AvAbZJq8</t>
  </si>
  <si>
    <t>RT @Koreaboo: BTOB Hyunsik’s Past Interview Comes To Light With The #MeToo Movement, Fans Are In Love With Him Even More!
https://t.co/59A…</t>
  </si>
  <si>
    <t>Cosby lawyers cite #MeToo in move to block 19 accusers from trial https://t.co/ztu4kmsT7m</t>
  </si>
  <si>
    <t>Register for the first ever NCEL Business Social: Navigating the #MeToo Movement at Your Workplace, on March 15. This event will focus on preventing and addressing discrimination or harassment in the workplace and promoting a safe and sensitive culture. https://t.co/seO6WJNE0J https://t.co/hifr2d67jc</t>
  </si>
  <si>
    <t>Diez años después de fundado, en medio del movimiento de #MeToo, ¿qué ha logrado #Femen el pólémico grupo de activi… https://t.co/41cwlWIQxD</t>
  </si>
  <si>
    <t>RT @figarotwo 過去幾年因緣際會下和一些女性聊到性騷擾，才知道這件事有多普遍。普遍到在台灣恐怕十個女生就有五個以上曾經被性騷擾過。 #metoo</t>
  </si>
  <si>
    <t>RT @majafjaestad: #metoo visar att skyddsombuden behöver stärkas  - @oskartaxen på utredarbloggen #8mars @FacketKommunal https://t.co/oouUE…</t>
  </si>
  <si>
    <t>So remarkable! It takes a tremendous amount of strength for survivors to come forward and break the culture of silence. We must honor this strength by listening to them, believing them and doing everything we can to ensure they receive the support and justice due to them. #MeToo https://t.co/8eFlkycyOC</t>
  </si>
  <si>
    <t>RT @allkpop: Netizen says #MeToo, reveals she was sexually assaulted by Popular idol star 'A' https://t.co/IdXvqvGxiq https://t.co/9Hiei1tw…</t>
  </si>
  <si>
    <t>Art i lluita, la millor combinació possible per aquest #8DeMarç ! T'esperem aquest dijous a les 17.00 per gaudir en directe de l'elaboració d'un cartell ben reivindicatiu i veure l'exposició diversos cartells feministes amb molta història! 🎨✊😊
#8MJoFaigVaga #MeToo https://t.co/5a4IruSyM6</t>
  </si>
  <si>
    <t>“Speaking out about sexual assault &amp;amp; harassment is widely considered taboo in Nigeria, where 1 in 4 girls experience sexual violence before the age of 18.” Nigerian womyn are sharing their stories via #MeToo hopeful that it will break the cycle of stigma.  https://t.co/aMChaPVeSr</t>
  </si>
  <si>
    <t>Cosby lawyers cite #MeToo in move to block 19 accusers from trial https://t.co/TIqjhtYQmp</t>
  </si>
  <si>
    <t>So what’s #Trump going to do about KellyanneConway and the Hatch Act?  Pat her on her rump and say “atta girl”? #Resistance #resist #DumpTrump #NotMyPresident #TheResistance #ImpeachTrump 
#metoo</t>
  </si>
  <si>
    <t>Women protest Sexual Harrassment &amp;amp; Gay Slurs at #UFW. Cesar Chavez would be ashamed of his union today. #WomensHistoryMonth #MeToo #feminist #WomensDay #WomensMarch2018 #EqualityNow #SiSePuede #WeFeedYou #Oscars2018 #Sacramento #ThankAFarmworker #Catholic @cnalive @USCCB #news https://t.co/3YqTa6gz0H</t>
  </si>
  <si>
    <t>Women protest Sexual Harrassment &amp;amp; Gay Slurs at #UFW. Cesar Chavez would be ashamed of his union today. #WomensHistoryMonth #MeToo #feminist #WomensDay #WomensMarch2018 #EqualityNow #SiSePuede #WeFeedYou #Oscars2018 #Sacramento #ThankAFarmworker #Catholic @cnalive @USCCB #news https://t.co/tktAv1q3G8</t>
  </si>
  <si>
    <t>RT @vonstolk: #MeToo Let's change this - Women rule the world - They deserve better - Join me in this movement - Through music we will empo…</t>
  </si>
  <si>
    <t>RT @Doodisgirl: Ok. I can’t let this pass.
In the year of #MeToo did you guys see that the #HollywoodHypocrites gave Kobe Bryant an Oscar…</t>
  </si>
  <si>
    <t>The latest RootMeanSquare! https://t.co/nolNbVPhTt #metoo</t>
  </si>
  <si>
    <t>Oscar nominated documentary filmmaker and producer @AmyZiering talks with @LorneBuchman about giving a voice to survivors of abuse in the latest Change Lab podcast. Listen and subscribe https://t.co/URRgW9JvjB #ChangeLab #podcast #MeToo https://t.co/sZFIUHqbFy</t>
  </si>
  <si>
    <t>RT @ThisAmerLife: We released this week's show early. It's a different kind of #MeToo story, about several women who worked for the same ma…</t>
  </si>
  <si>
    <t>RT @AlannaBennett: I can already see the forward momentum (or the attempts at it) re #MeToo and Time's Up waning, at least in Hollywood. It…</t>
  </si>
  <si>
    <t>Trans Women and Femmes Are Shouting #MeToo — But Are You Listening? https://t.co/aH2Lwa8o02 @UCFDeVosSBM @InstituteSSJ</t>
  </si>
  <si>
    <t>RT @RichardLapchick: Trans Women and Femmes Are Shouting #MeToo — But Are You Listening? https://t.co/aH2Lwa8o02 @UCFDeVosSBM @InstituteSSJ</t>
  </si>
  <si>
    <t>Cosby lawyers cite #MeToo in move to block 19 accusers from trial https://t.co/uodaOjXbXE</t>
  </si>
  <si>
    <t>I HIGHLY recommend this essay about an unexpectedly epic #MeToo panel discussion, from TV/film director Rachel Talalay (#DoctorWho, Tank Girl). Also read @WhovianFeminism post on that panel, but definitely check out this post. Ending is moving &amp;amp; hopeful https://t.co/WjmDHAAxed https://t.co/7Nas8SY6zN</t>
  </si>
  <si>
    <t>I did not expect to cry at the @Pink concert but the What About Us montage included #MeToo #BlackLivesMatter &amp;amp; Obama crying. So long winged eyeliner. Here's to more love in the face of hate.</t>
  </si>
  <si>
    <t>Cosby lawyers cite #MeToo in move to block 19 accusers from trial https://t.co/oJ1ijmegqS</t>
  </si>
  <si>
    <t>#MeToo #TimesUp は、全米から世界へ。ムーブメントの予兆となった「ハンドメイズ・テイル／侍女の物語」の魅力を徹底解説。
第４話の配信もスタートしました。
#ハンドメイズ・テイル</t>
  </si>
  <si>
    <t>RT @hulu_japan: #MeToo #TimesUp は、全米から世界へ。ムーブメントの予兆となった「ハンドメイズ・テイル／侍女の物語」の魅力を徹底解説。
第４話の配信もスタートしました。
#ハンドメイズ・テイル</t>
  </si>
  <si>
    <t>過去幾年因緣際會下和一些女性聊到性騷擾，才知道這件事有多普遍。普遍到在台灣恐怕十個女生就有五個以上曾經被性騷擾過。 #metoo</t>
  </si>
  <si>
    <t>RT @figarotwo: 過去幾年因緣際會下和一些女性聊到性騷擾，才知道這件事有多普遍。普遍到在台灣恐怕十個女生就有五個以上曾經被性騷擾過。 #metoo</t>
  </si>
  <si>
    <t>RT @QingQueenQu:RT @figarotwo: 過去幾年因緣際會下和一些女性聊到性騷擾，才知道這件事有多普遍。普遍到在台灣恐怕十個女生就有五個以上曾經被性騷擾過。 #metoo</t>
  </si>
  <si>
    <t>Cosby lawyers cite #MeToo in move to block 19 accusers from trial https://t.co/uv2UhJ5pcT</t>
  </si>
  <si>
    <t>Remember: Your experience as a survivor is valid whether or not you choose to disclose. #MeToo</t>
  </si>
  <si>
    <t>RT @TheJHF: Remember: Your experience as a survivor is valid whether or not you choose to disclose. #MeToo</t>
  </si>
  <si>
    <t>@CatPA @washingtonpost They were hosted by Jimmy Kimmel and was all in honor of the #MeToo movement and you needed someone to tell you it was anti-Trump? 
Take a second to think about what that says about you</t>
  </si>
  <si>
    <t>Thanks for having me @abc7kristensze and for continuing to elevate this issue. #womenlead #wesaidenough #metoo https://t.co/240cDPvHQR</t>
  </si>
  <si>
    <t>RT @Adamanation: Thanks for having me @abc7kristensze and for continuing to elevate this issue. #womenlead #wesaidenough #metoo https://t.c…</t>
  </si>
  <si>
    <t>To launch Women’s History Month, we honored pioneers of the #metoo movement last night at the SF Commission on the Status of Women. Thank you Adama Iwu, Christine Pelosi and Jennifer Kwart! #wesaidenough #womenshistorymonth2018 #dosw #silencebreakers https://t.co/IaHFtBVcQg https://t.co/ZXEg5Wgmv5</t>
  </si>
  <si>
    <t>RT @statusofwomensf: To launch Women’s History Month, we honored pioneers of the #metoo movement last night at the SF Commission on the Sta…</t>
  </si>
  <si>
    <t>Can’t wait for this keynote! #MeToo https://t.co/OTX3Cy6xFA</t>
  </si>
  <si>
    <t>A South Korean politician announced his resignation and *retirement from public life* in response to rape charges from a #MeToo whistleblower. 
https://t.co/NGqVFXZsir https://t.co/wF9g7jSdLf</t>
  </si>
  <si>
    <t>RT @DrPyo: 어제는 안 지사 충격에 잠을 자는 둥 마는 둥 설쳤는데 오늘은 한반도 평화 기대 때문에 또 잠을 설칠 듯 합니다. 부디 모든 #metoo 피해자 분들이 지지 보호 지원 받고 가해자들이 철저한 조사 수사와 처발 받고 근본적인 문화와…</t>
  </si>
  <si>
    <t>#MeToo: à force de «mais», on n'avance pas  https://t.co/fbbmmcU0Qn via @slatefr</t>
  </si>
  <si>
    <t>#MeToo en #FemForum</t>
  </si>
  <si>
    <t>Talking #Oscars, #MeToo and #HarveyWeinstein: ‘A hollow display of hypocrisy and self-righteousness’ https://t.co/vVhNmQWpQm</t>
  </si>
  <si>
    <t>RT @DocThompsonShow: Talking #Oscars, #MeToo and #HarveyWeinstein: ‘A hollow display of hypocrisy and self-righteousness’ https://t.co/vVhN…</t>
  </si>
  <si>
    <t>Cosby lawyers cite #MeToo in move to block 19 accusers from trial https://t.co/W6p6Kv4gzJ</t>
  </si>
  <si>
    <t>Cosby lawyers cite #MeToo in move to block 19 accusers from trial https://t.co/dcK5ORAOar</t>
  </si>
  <si>
    <t>#MeToo founder Tarana Burke keynotes NDMU WOW Festival next month. https://t.co/bG6Xq3ypl6 https://t.co/zmP3UlXjyZ</t>
  </si>
  <si>
    <t>Cosby lawyers cite #MeToo in move to block 19 accusers from trial https://t.co/WFyJXkY4Fu</t>
  </si>
  <si>
    <t>As #MeToo grows, a new #ChurchToo movement is growing, highlighting cases of sexual misconduct at churches, like those alleged against a Wichita church: https://t.co/jZijd111kq</t>
  </si>
  <si>
    <t>RT @moryan: I HIGHLY recommend this essay about an unexpectedly epic #MeToo panel discussion, from TV/film director Rachel Talalay (#Doctor…</t>
  </si>
  <si>
    <t>Cosby lawyers cite #MeToo in move to block 19 accusers from trial https://t.co/1vsZKXHklj</t>
  </si>
  <si>
    <t>Alyssa Milano On What Is Next For #MeToo https://t.co/nYNtyhD6Zp</t>
  </si>
  <si>
    <t>Trump-free conversation with the inimitable @DVF. She tells the amazing story of her mother, who survived Auschwitz, and taught her to be independent. Also covered #InternationalWomensDay, #metoo, and #TimesUp. Pod dropping Thursday. https://t.co/0o2wqlIJJm</t>
  </si>
  <si>
    <t>&amp;lt;#PD수첩&amp;gt; 거장 영화감독과, 거물 영화배우라는 지위로 힘 없는 여성들의 꿈을 짓밟아 온 사람들. 이들의 추악한 민낯에 용기내어 #metoo 를 외치다! 오늘 밤 11시 10분 공개됩니다. https://t.co/bQdp7Bs2LO</t>
  </si>
  <si>
    <t>RT @withMBC: &amp;lt;#PD수첩&amp;gt; 거장 영화감독과, 거물 영화배우라는 지위로 힘 없는 여성들의 꿈을 짓밟아 온 사람들. 이들의 추악한 민낯에 용기내어 #metoo 를 외치다! 오늘 밤 11시 10분 공개됩니다. https://t.co/bQdp7B…</t>
  </si>
  <si>
    <t>RT @BBCRadio4: "I shouldn't have done it"
Sheila Hancock on why the #MeToo campaign has made her rethink her own past behaviour https://t.c…</t>
  </si>
  <si>
    <t>RT @RaulOrozco: #AM2DM #AMJoy #MorningJoe #MeToo #timesup #BestFanArmy #FF #NP  #NowPlaying #PMJoy #BreakingNews #NeverAgain #BestWaysToSay…</t>
  </si>
  <si>
    <t>RT @solomonmccown: The #MeToo movement has changed the strategies used to address sexual misconduct in the workplace: https://t.co/OEPxztUd…</t>
  </si>
  <si>
    <t>Das werde ich unterstützen. #feminism #metoo #terredesfemmes @ Reiskirchen https://t.co/efGjCUzyLt</t>
  </si>
  <si>
    <t>@null Cosby lawyers cite #MeToo in move to block 19 accusers from trial NORRISTOWN, Pa  https://t.co/BVF0kvmWoJ</t>
  </si>
  <si>
    <t>#MeToo, Harvey Weinstein and Awkward TV: Our Critics Talk Oscars https://t.co/w9lLZwe7LI</t>
  </si>
  <si>
    <t>The latest The Armchair TV News Report! https://t.co/zjGPi4kdVS #oscars #metoo</t>
  </si>
  <si>
    <t>RT @washizaemon: #MeToo ในเกาหลีใต้ จากวงการบันเทิงมาถึงวงการการเมืองเรียบร้อยแล้ว
อันฮวีจอง นักการเมืองเกาหลีใต้ที่ถูกต้องสงสัยว่าล่วงละเ…</t>
  </si>
  <si>
    <t>@null Cosby lawyers cite #MeToo in move to block 19 accusers from trial NORRISTOWN, Pa  https://t.co/27URnr6mVL</t>
  </si>
  <si>
    <t>#김옥빈 instagram https://t.co/AMh5JDhP5N 
#MeToo #with_you https://t.co/6GzdEOGwZq</t>
  </si>
  <si>
    <t>RT @parannalgae: #김옥빈 instagram https://t.co/AMh5JDhP5N 
#MeToo #with_you https://t.co/6GzdEOGwZq</t>
  </si>
  <si>
    <t>Del #metoo al #notme 
https://t.co/lRl5o7QZtS</t>
  </si>
  <si>
    <t>never used twitter before, no idea how this all works. so i guess i'll just put a shit ton of hashtags here :) #myfirstTweet #MRA #AntiFeminist    #fuck #metoo</t>
  </si>
  <si>
    <t>Cosby lawyers cite #MeToo in move to block 19 accusers from trial https://t.co/8paVZnj9pM</t>
  </si>
  <si>
    <t>Cosby lawyers cite #MeToo in move to block 19 accusers from trial https://t.co/KNESq22Pyy</t>
  </si>
  <si>
    <t>#SWSI presents Conversations 📹 original series featuring @SWSI_TV 
@marciw99 as Moderator. Pls join me @aposner w @rachaelbydesign for a candid convo Exploring How #metoo Can Be A New Way Forward, Not a Tidal Wave of Division https://t.co/VhmTanBAaM #IWD2018 #PressforProgress https://t.co/0dcVYFdX4y</t>
  </si>
  <si>
    <t>#MeToo</t>
  </si>
  <si>
    <t>RT @LeMediaTV: 🔴 VRAIMENT POLITIQUE 
Retrouvez le nouveau numéro de #VraimentPolitique : "Après #MeToo et #BalanceTonPorc, où en sommes-nou…</t>
  </si>
  <si>
    <t>RT @shari_mackay: Great panel @CdnClubTO seismic shift with #metoo movement and changing workplace with Janice Rubin, Lisa Kimmel &amp;amp; Colin B…</t>
  </si>
  <si>
    <t>These stats are mind blowing! Especially the 75% who digested it - the #Emotionaltax they must be paying daily - what is it costing them and the organization? I'm curious to know. @CdnClubTO
#TimesUp 
#MeToo https://t.co/gm2ak6qfj9</t>
  </si>
  <si>
    <t>Individuals who identify as LGBTQ and people with disabilities are usually the ones almost, always sexually harrassed in the workplace, according to the stats. They are the most vulnerable.@CdnClubTO 
#TimesUp 
#metoo</t>
  </si>
  <si>
    <t>Snapshot of #metoo around the world. Hashtags are useful, but we need more action https://t.co/ovSvq2Vbpl</t>
  </si>
  <si>
    <t>In argument against allowing 19 prior bad acts, Cosby’s defense attempts to argue that #MeToo movement and other conversations around sexual assault will impede on Cosby’s trial. Judge O’Neill doesn’t take it — says “whatever is happening culturally” can’t play into this.</t>
  </si>
  <si>
    <t>Bill Cosby leaving a Montgomery County Courthouse after a pretrial hearing in which his defense argued against allowing the accusations of 19 women into his upcoming retrial, citing the #MeToo movement as unfair prejudice for future jurors https://t.co/Vi5f2Gzqfx</t>
  </si>
  <si>
    <t>RT @gill_mcgoldrick: In argument against allowing 19 prior bad acts, Cosby’s defense attempts to argue that #MeToo movement and other conve…</t>
  </si>
  <si>
    <t>#RajeevKhandelwal at the screening of the film #MeToo https://t.co/fbWnzcQmCh</t>
  </si>
  <si>
    <t>RT @RKzFandom: #RajeevKhandelwal at the screening of the film #MeToo https://t.co/fbWnzcQmCh</t>
  </si>
  <si>
    <t>RT @RKianz: Eyes light up when you are around and our lens captures you @rk1610isme  at the screening on #metoo https://t.co/OCImPgpyp1 htt…</t>
  </si>
  <si>
    <t>continually amazed by how adamantly heterosexual #metoo is, like women, no matter their sexuality, are incapable of being sexually damaging to each other</t>
  </si>
  <si>
    <t>RT @ConstitutionLo1: @ScottPresler If Nashville Mayor Megan Barry was a conservative male, we would be hearing #metoo and #TimesUp feminist…</t>
  </si>
  <si>
    <t>#metoo 🤣🤣🤣🤣🤣😂😂😂😂</t>
  </si>
  <si>
    <t>#Democrat #Liberal Who Helped Start #MeToo Now Being Accused Of… You Guessed It
READ OUR STORY HERE https://t.co/L1P3ioTcfj
#LiberalLogic #Liberals #LiberalsRuinEverything #LIBERALSMUSTGO  #LiberalHypocrisy #Democrats #hypocrite #hypocrisy #Hypocrites  #MAGA #Trump https://t.co/o3OxkIfK9J</t>
  </si>
  <si>
    <t>RT @BluePillSheep: #Democrat #Liberal Who Helped Start #MeToo Now Being Accused Of… You Guessed It
READ OUR STORY HERE https://t.co/L1P3io…</t>
  </si>
  <si>
    <t>@KassyDillon When @KassyDillon has a #MeToo story https://t.co/4KnKLJyjB6</t>
  </si>
  <si>
    <t>La Semana de la Moda de París, con el feminismo en tiempos del #MeToo - https://t.co/N80Lc8VJWp https://t.co/MPmvzM6Egu</t>
  </si>
  <si>
    <t>Pre, International Women's Day twitter chat. #SpeakingUp #InternationalWomensDay #MeToo https://t.co/fX9uOrnI5Z</t>
  </si>
  <si>
    <t>Pre,During and After International Women's Day. #SpeakingUp #InternationalWomensDay #Metoo https://t.co/fV5FlVHQ3p</t>
  </si>
  <si>
    <t>RT @thekhrc: Pre, International Women's Day twitter chat. #SpeakingUp #InternationalWomensDay #MeToo https://t.co/fX9uOrnI5Z</t>
  </si>
  <si>
    <t>RT @thekhrc: Pre,During and After International Women's Day. #SpeakingUp #InternationalWomensDay #Metoo https://t.co/fV5FlVHQ3p</t>
  </si>
  <si>
    <t>YES means YES
NO means NO
Absence of NO doesn't mean YES.  #ActWithHer #MeToo https://t.co/xJek2luQuC</t>
  </si>
  <si>
    <t>RT @Lagarde: #MeToo discussions important and overdue. Read my blog with coauthors Corinne Deléchat and Monique Newiak: our analysis shows…</t>
  </si>
  <si>
    <t>RT @Lagarde: Ending Harassment is a game changer. #MeToo is good for #Women4Growth. Read my blog with coauthors Corinne Deléchat and Moniqu…</t>
  </si>
  <si>
    <t>The people of the Korean peninsula deserve Peace and prosperity
I am sending only good to them and their #MeToo  progress as well https://t.co/lH94DLIz0p</t>
  </si>
  <si>
    <t>#MeToo-Debatte am Frauentag: Am 8. März heißt es auf radioeins:  Machtmissbrauch, Sexismus, MeToo - Wir müssen reden!
Der Lounge-Talk mit Katja Weber von 19-21 Uhr in Potsdam - live hören oder vor Ort dabei sein.
Bewerbung an: office@radioeins.de https://t.co/b2GxLtA6bR</t>
  </si>
  <si>
    <t>RT @radioeins: #MeToo-Debatte am Frauentag: Am 8. März heißt es auf radioeins:  Machtmissbrauch, Sexismus, MeToo - Wir müssen reden!
Der Lo…</t>
  </si>
  <si>
    <t>Final days to get your #MeToo postcard sized art print for cheap before #InternationalWomensDay on March 8th! https://t.co/FMVfQJeLu6 https://t.co/zNjNNvoLsu</t>
  </si>
  <si>
    <t>RT @lnhrtdgrl: Final days to get your #MeToo postcard sized art print for cheap before #InternationalWomensDay on March 8th! https://t.co/F…</t>
  </si>
  <si>
    <t>Why does a sex-positive memoir of erotic escapades feel off trend in the age of #MeToo? https://t.co/clWTEe7n5R via @slate</t>
  </si>
  <si>
    <t>Finally, a female movement I can get behind! 
#120db is the real #metoo / #timesup https://t.co/jfIDLvSlUY</t>
  </si>
  <si>
    <t>RT @lucyfrown: Finally, a female movement I can get behind! 
#120db is the real #metoo / #timesup https://t.co/jfIDLvSlUY</t>
  </si>
  <si>
    <t>#metoo macht auf sexuelle Gewalt aufmerksam. Welche Verhaltensweisen als sexuelle Belästigung gesehen werden, unterscheidet sich aber von Land zu Land. ➡️ https://t.co/lDvhGxSTtj https://t.co/WmAHy7QZwh</t>
  </si>
  <si>
    <t>RT @ARTEre: #metoo macht auf sexuelle Gewalt aufmerksam. Welche Verhaltensweisen als sexuelle Belästigung gesehen werden, unterscheidet sic…</t>
  </si>
  <si>
    <t>What It Was Like to Survive an Elite Prep School Rape Saga Before #MeToo https://t.co/D4Q6nJrIMD https://t.co/Fvmz7I5Mzj</t>
  </si>
  <si>
    <t>RT @VICEUK: What It Was Like to Survive an Elite Prep School Rape Saga Before #MeToo https://t.co/D4Q6nJrIMD https://t.co/Fvmz7I5Mzj</t>
  </si>
  <si>
    <t>@WhitneyChirps “Was it good for you? #MeToo That’s why I never complained.”</t>
  </si>
  <si>
    <t>어차피 제명처리도 늦은 김에 케이에 대한 성명 발표하시고 케이비판부터 하실 때 입니다. 그게 행성인이 지금 당장 해야 할 시급한 #MeToo 이자 #withyou 입니다
#행성인_보이콧  #행성인_강간가해자_감싸기_규탄 #행성인보이콧</t>
  </si>
  <si>
    <t>RT @real_cut_cut: 어차피 제명처리도 늦은 김에 케이에 대한 성명 발표하시고 케이비판부터 하실 때 입니다. 그게 행성인이 지금 당장 해야 할 시급한 #MeToo 이자 #withyou 입니다
#행성인_보이콧  #행성인_강간가해자_감싸기_규…</t>
  </si>
  <si>
    <t>At #FemForum @marthadear talks about #METOO in Germany. https://t.co/hhBeIRb9vP</t>
  </si>
  <si>
    <t>RT @redsteeze: Kobe Bryant joins a long line of men who have both won an Oscar &amp;amp; have been accused of rape. #MeToo #Oscars</t>
  </si>
  <si>
    <t>@yashar Came for the #metoo reporting, stayed for the elephants.</t>
  </si>
  <si>
    <t>The latest THE DAILY TIMES NEWSPAPER! https://t.co/50DdM7GIRy #metoo</t>
  </si>
  <si>
    <t>What is the History of the #MeToo movement? Professor Arrington will be touching on this within the scope of the 100-year history of women using alternative media to campaign against sexual violence Register for this event tomorrow at 7pm here https://t.co/RAJaHCfiOh https://t.co/eOAYbKArM8</t>
  </si>
  <si>
    <t>RT @TLRHub: What is the History of the #MeToo movement? Professor Arrington will be touching on this within the scope of the 100-year histo…</t>
  </si>
  <si>
    <t>RT @BarracudaMama: Chelsea Applauds #MeToo, But Has No Issue Taking Weinstein’s Money https://t.co/5W0Zj8fM3y https://t.co/i25o8EaKb6</t>
  </si>
  <si>
    <t>RT @emilyjashinsky: You need to read @aliceblloyd on #MeToo "The freedom to call a creep a creep—and not just destroy him, but change the c…</t>
  </si>
  <si>
    <t>「性暴力被害に遭った」と打ち明けた恋人に、僕はどんな言葉を返せば良かったのだろう。 #metoo https://t.co/uGLLRbTmQ6 @ciaoliviaより</t>
  </si>
  <si>
    <t>https://t.co/QYFrI0fsQY #dating Cosby Lawyers Cite #MeToo in Move to Block 19 Accusers From Trial</t>
  </si>
  <si>
    <t>RT @rtalalay: In which I talk about #DoctorWho #Gally1 and some stuff that hurts and some that heals.
Doctor Who, #MeToo, and why Gallifrey…</t>
  </si>
  <si>
    <t>Movimiento #MeToo da esperanza a obreras de #EU https://t.co/wNwIUflnAV</t>
  </si>
  <si>
    <t>Chelsea Applauds #MeToo, But Has No Issue Taking Weinstein's Money | @scoopit https://t.co/3bV3YfcWCA</t>
  </si>
  <si>
    <t>#MeToo #WeToo
性被害者を一人にさせたくないし自分も一人になりたくない。誰も邪魔をしないでほしい。わたしにはフェミニズムの知識はないけれど声を上げるのは誰だってできるはず。</t>
  </si>
  <si>
    <t>RT @Garurur1: #MeToo #WeToo
性被害者を一人にさせたくないし自分も一人になりたくない。誰も邪魔をしないでほしい。わたしにはフェミニズムの知識はないけれど声を上げるのは誰だってできるはず。</t>
  </si>
  <si>
    <t>I've just posted a new blog: #MeToo: Meet the female sexual abuse survivors speaking out it Nigeria (photos/videos) https://t.co/tXMgySzbLB</t>
  </si>
  <si>
    <t>RT @netizenbuzz: An idol is the next target of a #metoo confession? https://t.co/KGRUWsrQ1x https://t.co/4IK8XIPmHD</t>
  </si>
  <si>
    <t>Monica Lewinsky: Emerging from “the House of Gaslight” in the Age of #MeToo https://t.co/SQEo4upOtQ</t>
  </si>
  <si>
    <t>The latest MUDD NEWS FEED ! https://t.co/LHiTFhVmnZ Thanks to @tamaraholder @thinkpuertorico @Raul_Labrador #oscars #metoo</t>
  </si>
  <si>
    <t>RT @MUDDLAW: The latest MUDD NEWS FEED ! https://t.co/LHiTFhVmnZ Thanks to @tamaraholder @thinkpuertorico @Raul_Labrador #oscars #metoo</t>
  </si>
  <si>
    <t>The Donna Problem: rewatching favorite movies/shows in the era of #MeToo. https://t.co/I1CDDo6YSE h/t @KCRWPressPlay</t>
  </si>
  <si>
    <t>On #MeToo https://t.co/XR1ypT88LN via @wordpressdotcom</t>
  </si>
  <si>
    <t>RT @MagnusJagerskog: Idag drar Bris-podden igång, först ut barnminister @regner_asa om barndom, #metoo, LSS, barnkonventionen mm. 
Lyssna h…</t>
  </si>
  <si>
    <t>Netizen says #MeToo, reveals she was sexually assaulted by Popular idol star 'A' https://t.co/xmTVu52RaK #kpop</t>
  </si>
  <si>
    <t>@pc_long_point @CBCOntarioToday @globeandmail @C_Mulroney CBC hosts speak hour after hour about #metoo but they could care less about pedophiles, healthy families and the mental health of our children. The CBC is a Marxist institution that must be defunded. #dismantlethecbc #defundthecbc https://t.co/d72ISRLP7n</t>
  </si>
  <si>
    <t>RT @spikedonline: "The self-congratulatory tone of the celebrity #MeToo set is grating. It’s as if they really believe that they are radica…</t>
  </si>
  <si>
    <t>For all women mistreated #metoo #donations now more than ever! 
To get #Harvey #Weinstein into jail! 
1Kr9zmZBrG8b93L56A1w77mC527PQVxmJ</t>
  </si>
  <si>
    <t>Cosby lawyers cite #MeToo in move to block 19 accusers from trial https://t.co/0sMwVeaaqQ</t>
  </si>
  <si>
    <t>@alli_elise25 #metoo</t>
  </si>
  <si>
    <t>@zerohedge The #metoo went from eye opening movement to strategic witch hunt</t>
  </si>
  <si>
    <t>RT @sixbravebulls: @zerohedge The #metoo went from eye opening movement to strategic witch hunt</t>
  </si>
  <si>
    <t>@Neonicoooo #MeToo aussi</t>
  </si>
  <si>
    <t>When you wonder IF Nashville Mayor Megan Barry’s Bodyguard’s defense will be-
HE wanted to end the relationship but was AFRAID he would lose HIS JOB and pension #MeToo #EqualityNow 
#MeganBarry
#MayorBarry 
#resignNOW 
#Nashville 
#TuesdayThoughts</t>
  </si>
  <si>
    <t>#MeToo und Wahn. Die Redaktion Bahamas witert Ideologie und teilt aus. https://t.co/KX90MMDuEi</t>
  </si>
  <si>
    <t>Omibeku told CNN that she only began to heal after she met other victims of sexual abuse at Osowobi's Stand to #EndRape center #MeToo #Nigeria #sexabuse  https://t.co/jNMwJWQVWL</t>
  </si>
  <si>
    <t>just in case anyone is actually anticipating the return of @therealroseanne to TV. This woman is an #american embarrassment
#tv
#Roseanne 
#Hollywood 
#oscars
#news
#culture
#fashion
#MeToo
# https://t.co/eiXA5984YI</t>
  </si>
  <si>
    <t>#ColinKaepernick gets banned from @nfl for kneeling during our anthem in solidarity and @therealroseanne gets a TV show after grabbing her crotch while singing the #NationalAnthem. wTf #America??
#Roseanne 
#tv
#Hollywood 
#MeToo 
#oscars
#sports</t>
  </si>
  <si>
    <t>@longform @williamfleitch @TheCut ‘How to Raise a Boy is a weeklong series centered around this urgent question in the era of Parkland, President Trump, and #MeToo.’
When you get an intro like that, you just know it is going to be unreadable utter trash!
Probably a guilt trip for men filled with virtue signaling.</t>
  </si>
  <si>
    <t>Netizen says #MeToo, reveals she was sexually assaulted by Popular idol star 'A' | https://t.co/DCWyu5Rra9: https://t.co/3b575dIzLn via @YouTube</t>
  </si>
  <si>
    <t>#YourEntertainmentStartupCFO Cosby lawyers cite #MeToo in move to block 19 accusers from trial - NORRISTOWN, Pa. (Reuters) - Comedian Bill Cosby's defense team urged a judge on Tuesday to bar 19 accusers from testifying at his upcoming sexual assault ... https://t.co/Pq3FGpW4M1</t>
  </si>
  <si>
    <t>Nigerian women share their #MeToo stories. Women from across the world are exposing the endemic of sexual violence and the silence is being broken. Women are saying #TimesUp https://t.co/Y4BjdnftFh</t>
  </si>
  <si>
    <t>RT @EVAWuk: Nigerian women share their #MeToo stories. Women from across the world are exposing the endemic of sexual violence and the sile…</t>
  </si>
  <si>
    <t>Will Sexual Harassment And Other Charges Against Law Firm Stop Stuart Grant's Re-Appointment To UD Board Of Trustees? #MeToo https://t.co/XdMKVEKt0S</t>
  </si>
  <si>
    <t>@CNN #metoo slut shaming now huh?</t>
  </si>
  <si>
    <t>(#MeToo throws new spotlight on International Women’s Day) has been published on  - https://t.co/Yf3o3ma4D3 https://t.co/Fj0L6Y5zNS</t>
  </si>
  <si>
    <t>The latest Friendly Giant! https://t.co/VMovOAYzuC #oscars #metoo</t>
  </si>
  <si>
    <t>Andrew Lloyd Webber on 'Phantom,' 'Evita,' Michael Jackson - It's the night of the Grammys and the scene on the red carpet is anarchy as Rick Ross struts in his multi-animal faux-fur coat, a multicolor-haired Cyndi Lauper talks #MeToo and host James C... https://t.co/LpGqOF2XDE</t>
  </si>
  <si>
    <t>#metoo Enjoy the cast of HOLOCAUST CANNIBAL - #mistymundae #erinbrown is in this one https://t.co/JKBvX47ZyU</t>
  </si>
  <si>
    <t>"When I ask reporters now why they don’t connect the dots between the recent activist efforts of the Time’s Up coalition and those of student survivors, I’m told that this framing “doesn’t fit [their] story. They’re wrong." 👏👏👏 #MeToo #TimesUp https://t.co/OJCiusBuWY</t>
  </si>
  <si>
    <t>@veronicapalm @LOSverige Veronica du som är feminist, varför har du ännu inte kommenterat att Roger Mogert avgick med 4 miljoner kronor efter #Metoo.
Som feminist kommenterar du alltid sånt här annars. 
Varför ska en sådan man få 4 miljoner när detta sker? Är det rätt?</t>
  </si>
  <si>
    <t>RT @dodo_visdomljus: &amp;lt;어느 언론사에서 생긴 일&amp;gt;에 대한 상세한 설명입니다. 저는 KBS의 백진원 기자에게 강제추행을 당했습니다.
#MeToo
https://t.co/YvoBFrDHgi</t>
  </si>
  <si>
    <t>This feels like a very important story to share. Men especially should listen and take heed that their "innocent" behaviour is really not innocent at all. #MeToo https://t.co/oxjlAuRJMd</t>
  </si>
  <si>
    <t>imagining their branding dept meeting: "how do we capitalize on the energy that #MeToo and gender justice activists have built and turn it into.....................beer" https://t.co/zsGuV3nUfC</t>
  </si>
  <si>
    <t>https://t.co/ME9pQDGxjy - The Rookie Agent’s Guide to Selling New Construction: Part 2 https://t.co/qOibUoIyDx #Metoo</t>
  </si>
  <si>
    <t>Too bad @caitrionambalfe can’t stand the truth and blocked me. “Stand in my power” “#metoo” and all her other feminist bs lines. You are a fucking hypocrite &amp;amp; there is nothing amazing about bearding.</t>
  </si>
  <si>
    <t>RT @Freetobeme14: Too bad @caitrionambalfe can’t stand the truth and blocked me. “Stand in my power” “#metoo” and all her other feminist bs…</t>
  </si>
  <si>
    <t>@butterflykatten @icallbullshit So you want me to keep ignoring the fact that I not only witnessed them raping children but I've been telling 4 years and no one's been listening.#MeToo movement gives me the motivation to keep fighting for what I know is true. people like you are why they got away with it</t>
  </si>
  <si>
    <t>@SayNoMore33 It’s why #MeToo &amp;amp; #TimesUp will never work...
A Woman’s enemy is not Man, it’s Women!</t>
  </si>
  <si>
    <t>RT @LindquistLord: @SayNoMore33 It’s why #MeToo &amp;amp; #TimesUp will never work...
A Woman’s enemy is not Man, it’s Women!</t>
  </si>
  <si>
    <t>@FrauVega @DoroBaer @CSU @aktuelle_stunde #MeToo #aufschrei #sexismus</t>
  </si>
  <si>
    <t>RT @kwhotline: 지침서는 #MeToo 운동에 함께하는 우리 모두를 위한 지침, 한 번 실천해 보세요! (●´･∀･)b
3월 8일, 대학로, 신촌, 강남역에서 흰 장미와 함께 강간문화를 깨트리기 위해 일상에서 실천할 수 있는 지침서 카드를…</t>
  </si>
  <si>
    <t>In the same year as #MeToo&amp;amp; #TimesUp:
-Sam Rockwell won an Oscar for Three Billboards &amp;amp; didn't mention violence against women
-Gary Oldman &amp;amp; Kobe Bryant won Oscars
-Reporters in press room were asked to keep questions about Oscars only
-Ryan Seacrest hosted the red carpet</t>
  </si>
  <si>
    <t>RT @KrystieLYandoli: In the same year as #MeToo&amp;amp; #TimesUp:
-Sam Rockwell won an Oscar for Three Billboards &amp;amp; didn't mention violence agains…</t>
  </si>
  <si>
    <t>RT @RoseMarie4Real: Sad Rose Marie wasn't in @TheAcademy IN MEMORIAM. 1929 saw 1st Oscars &amp;amp; her 1st film. Her #METOO moment was 25 yrs late…</t>
  </si>
  <si>
    <t>The celebration of Kobe Bryant at the Oscars only proves the hypocrisy of the #metoo movement. https://t.co/TVUg398gjX</t>
  </si>
  <si>
    <t>#MeToo SJWs ignore #120db: Mass RAPES of European women [Video]  SJW's cry about western sexism while ignoring migrant rapes and murders  https://t.co/uwnQ285BXX https://t.co/enMj5oUWPp via @redpilltimes</t>
  </si>
  <si>
    <t>When you want to divert attention away from the #MeToo movement, you go buy trendy pants... https://t.co/TFBkwNgSwi</t>
  </si>
  <si>
    <t>110주년 3.8 여성의날 기념
제1회 페미퍼레이드
&amp;lt;#METOO &amp;amp; #WITHYOU&amp;gt;
3월 8일 19시 홍대에서 시작합니다.
#METOO 고발자들에게, #WITHYOU 를 보여준 당신에게, 여성연대의 의미를 가진 흰 장미를 함께 들어줘요!
7 PM - METOO FREE SPEECH
7:30 PM - WITHYOU PARADE https://t.co/igi5E5c7rS</t>
  </si>
  <si>
    <t>RT @firefemiaction: 110주년 3.8 여성의날 기념
제1회 페미퍼레이드
&amp;lt;#METOO &amp;amp; #WITHYOU&amp;gt;
3월 8일 19시 홍대에서 시작합니다.
#METOO 고발자들에게, #WITHYOU 를 보여준 당신에게, 여성연대의 의미를…</t>
  </si>
  <si>
    <t>RT @MalikasKitchen: Ahead of the #MeToo anthology launch on Thur, editor @emergencypoet will be on @BBCRadio4 Front Row tmw 7.15pm talking…</t>
  </si>
  <si>
    <t>Then: Use protection during sex.
Now: Get your affirmative consent in writing.
#AffirmativeConsent #MeToo</t>
  </si>
  <si>
    <t>I'm not the brightest person in the world but I'm not the dumbest, either. I think the men who gang raped me over a period of a year when I was just 7 years old murdered the person I was supposed to become and I have failed to thrive. This is my #MeToo story. #DeathForRape</t>
  </si>
  <si>
    <t>#ElectionDay  #ThisIsCNN #DrainTheSwamp #MAGA  #MeToo #DaddyFarrakhan @DLoesch #StandUpForSomething #Democrats #Trump #BlueWave #ElectionDay #Oscars #Oscars2018 #LiberalismIsAMentalDisorder #LiberalsRuinEverything #JoinTheNRA  #firearms #2A #NRA
#DefendTheSecond https://t.co/F7pUb0aQg8</t>
  </si>
  <si>
    <t>@ThunderHeadFan @TalibKweli @thatdeb @realkingsaul Creepy post, bro
Talib, you support talk of "spanking" a grown woman for disagreeing with you?
Creepy.  #metoo</t>
  </si>
  <si>
    <t>Sexual misconduct accusations against California assemblywoman twist gender dynamics of #MeToo movement https://t.co/brAlujVc7z</t>
  </si>
  <si>
    <t>Coulter: Oscars 'Pushed' #MeToo 'Heroes' Aside to Promote Illegal Immigrants https://t.co/l3xokpKIGV</t>
  </si>
  <si>
    <t>RT @nonunadimeno: Il problema delle molestie mi ha riguardato personalmente. Il #WeTooGether è la conseguenza naturale del #metoo 
@AsiaAr…</t>
  </si>
  <si>
    <t>Patriarchy can calm down one or two women, but not when we are hundrets of thousands of female @MalinBjork_EU #metoo #IWD2018 https://t.co/VU2xENNv13</t>
  </si>
  <si>
    <t>It just takes one person, just one brave soul ... to put down a Harvey Weinstein! #MeToo</t>
  </si>
  <si>
    <t>SBS비디오머그 애독자인데 이런보도 참 유감이다. 여야정치인 다 그렇지만 홍 대표 발언은 특히 검증이 필요하다. 진영논리로 미투(#Metoo )본질을 왜곡하는 발언은 언론사가 걸러내야 하지않나? 검증,비판없이 '이건 좌파문제''난 깨끗하다'는 홍 주장만 보여줄거라면 한국당 홍보계정과 뭐가다른가. https://t.co/LKqYPXpz2B</t>
  </si>
  <si>
    <t>다수 신도들이 성추행 겪었다고 증언한 김기동 목사 건으로 교회발 #metoo 제기 됐던데, 이참에 한번 정리해봅시다. 대한민국의 유구한 #종교_내_성폭력 역사를. 신을 대리하다 자신이 신이라고 믿게 돼버린, 추악한 권력자들 모습을. https://t.co/TZtaKa6lB1</t>
  </si>
  <si>
    <t>RT @thewaywelove: 다수 신도들이 성추행 겪었다고 증언한 김기동 목사 건으로 교회발 #metoo 제기 됐던데, 이참에 한번 정리해봅시다. 대한민국의 유구한 #종교_내_성폭력 역사를. 신을 대리하다 자신이 신이라고 믿게 돼버린, 추악한 권…</t>
  </si>
  <si>
    <t>I believe every single accusation on #MeToo...
Wait, nobody's said *me*, right?
Ok, good. I believe every single accusation on #MeToo.</t>
  </si>
  <si>
    <t>RT @atheismplus: I believe every single accusation on #MeToo...
Wait, nobody's said *me*, right?
Ok, good. I believe every single accusat…</t>
  </si>
  <si>
    <t>@FoxNews @seanhannity @TuckerCarlson @TheFive  why hasn't Hollywood properly thanked @POTUS for starting the #MeToo movement?  If the MSM hasn't tried to bring him down using sex scandals, it would have  never happened.  It just backfired on them, ask @RonanFarrow.</t>
  </si>
  <si>
    <t>#Justice4Jamie #Metoo #USToo help protect Jamie fm the harassment. Our federal EEO, VA, &amp;amp; Justice Dept systems r broken. Make Congress enforce the laws they enacted. These reps have allowed the corruption at the #OaklandVARO. Stop the #rhetoric &amp;amp; the #heartlesshypocrisy @FoxNews https://t.co/EhpK22sBfo</t>
  </si>
  <si>
    <t>RT @DragonShadowLV: #MeToo SJWs ignore #120db: Mass RAPES of European women [Video]  SJW's cry about western sexism while ignoring migrant…</t>
  </si>
  <si>
    <t>RT @JensHattendorf: Es ist doch ganz einfach: Wenn ein deutscher Mann Dir ein Kompliment macht, ist er sexistisch und ein Fall für #MeToo.…</t>
  </si>
  <si>
    <t>#Hollywood is no stranger to #SexAddicts.
Our new video on #SexualAddiction video helps you identify people with #Sex #Addiction or just people with a high sex drive or #Libido.
@salmahayek @AshleyJudd
#MentalHealth #MeToo #TimesUp #InternationalWomensDay
https://t.co/AZGsgnLkpr</t>
  </si>
  <si>
    <t>https://t.co/fpc2gU2DWR
The #MeToo movement is here to stay, &amp;amp; so is the RCC. We're here to help the world become one where "both people treat each other as human beings," as the article says. Help us change the world by giving to the #CSWBigShare today:
https://t.co/vDJftsTXhY</t>
  </si>
  <si>
    <t>RT @RapeCrisisDane: https://t.co/fpc2gU2DWR
The #MeToo movement is here to stay, &amp;amp; so is the RCC. We're here to help the world become one w…</t>
  </si>
  <si>
    <t>Vilken hashtag känns mest relevant att diskutera om i kommande debatter? 
#svpol #fucksharia #metoo #RefugeesWelcome #jagärhär #migpol</t>
  </si>
  <si>
    <t>RT @almedalenlive: Vilken hashtag känns mest relevant att diskutera om i kommande debatter? 
#svpol #fucksharia #metoo #RefugeesWelcome #ja…</t>
  </si>
  <si>
    <t>Just noticed on the @lscon site: A code of conduct that I believe is the first of its kind for major l&amp;amp;d industry conferences. Big ups to the @eLearningGuild! 🙌 Would like to see gender presentation, too.  #antiharrassment #codeofconduct #metoo #timesup https://t.co/GHhb6yCBHe</t>
  </si>
  <si>
    <t>Interesting that @jimmykimmel stands with #MeToo Did we forget him on the Howard Stern Show years ago when he judged men by how small their penis was in order to see who would get a date with a 19 year-old? At one point he asks if she wants a “gangbang”
https://t.co/ELmCvpsWFD</t>
  </si>
  <si>
    <t>화장품 회사 ㅇㅍ도 터졌다.  제대로 된 피드백 바람! 업계종사자만 가입가능한 블라인드라는 어플에 ㅇㅍ  팀장에 대한 글이 올라옴. 인스타 본인계정으로 딸사진도 올리는 사람임 #어퓨 #metoo #어퓨성추행 #어퓨불매운동 #미샤불매운동 https://t.co/jJ2EignRMo</t>
  </si>
  <si>
    <t>RT @kisstoomuch: 화장품 회사 ㅇㅍ도 터졌다.  제대로 된 피드백 바람! 업계종사자만 가입가능한 블라인드라는 어플에 ㅇㅍ  팀장에 대한 글이 올라옴. 인스타 본인계정으로 딸사진도 올리는 사람임 #어퓨 #metoo #어퓨성추행 #어퓨불매운…</t>
  </si>
  <si>
    <t>I hope that #ihavetherightto can be the next rallying call in the #metoo movement! https://t.co/9az5UFmISo</t>
  </si>
  <si>
    <t>RT @Chessy_Prout: I hope that #ihavetherightto can be the next rallying call in the #metoo movement! https://t.co/9az5UFmISo</t>
  </si>
  <si>
    <t>KOBE BRYANT, 2003 rapist getting an Award direct disrespect to women. Coulter: Oscars 'Pushed' #MeToo 'Heroes' Aside to Promote Illegal Immigrants https://t.co/lLegoHRTlk</t>
  </si>
  <si>
    <t>Casi nadie habla sobre la irresponsabilidad que hizo Sabina Berman con el movimiento #MeTooMx #METOO y la forma en la que afecto la reputación de una persona. 
Me parece insoltin and unacceptabol.</t>
  </si>
  <si>
    <t>Do we just forget about #ClarenceThomas and #AnitaHill l? #MeToo #TimesUp  He really needs to be brought to account.</t>
  </si>
  <si>
    <t>That awkward moment! 😱😱😱#MeToo https://t.co/TA5Ks1CkPq</t>
  </si>
  <si>
    <t>Harvard professor accused of sexual misconduct to retire https://t.co/NedkMZwVVj #harvard #metoo #sexualharassment #Jorge Dominguez</t>
  </si>
  <si>
    <t>Don't miss this free webinar next week! #METOOK12 AND #METOO: WHAT DOES IT MEAN FOR SCHOOLS? https://t.co/YKBNUzrsdW Speakers from @ssaisorg @nwlc @PPFA @AFTunion Find out "what schools can do to support students and staff, and how educators can be part of the change." https://t.co/qboXzBvDC3</t>
  </si>
  <si>
    <t>Trans Women and Femmes Are Shouting #MeToo — But Are You Listening?
https://t.co/F7OoF1vxAc https://t.co/c9K1ktrhL4</t>
  </si>
  <si>
    <t>RT @them: Trans Women and Femmes Are Shouting #MeToo — But Are You Listening?
https://t.co/F7OoF1vxAc https://t.co/c9K1ktrhL4</t>
  </si>
  <si>
    <t>RT @ZZangaman21: 이재명 김부선 성관계? 
주진우는 왜 나오나? 
문성근은 왜 등장? 
복잡한 사연이 있나. 
김부선이 미투운동 선구자? 
#metoo https://t.co/XgYJakiwox</t>
  </si>
  <si>
    <t>There is despicable sexist mailer attacking the #WomensMarch and #MeToo movement in this Westchester village trustee race. Racist as well. #Indivisible https://t.co/FBMSC0z5pa</t>
  </si>
  <si>
    <t>RT @tomwatson: There is despicable sexist mailer attacking the #WomensMarch and #MeToo movement in this Westchester village trustee race. R…</t>
  </si>
  <si>
    <t>#Kassel: Mit Akzent sprechender augenscheinlicher Afrikaner hält eine auf ihren Bekannten wartende junge Frau fest, fasst sie mehrfach unsittlich an und ignoriert ihren Protest
#MeToo
https://t.co/KJbUYDDGAH https://t.co/CUAizLCC6d</t>
  </si>
  <si>
    <t>The damaging power of nondisclosure agreements is they scare women into silence, and often even into silence that they’re not legally obligated to maintain. https://t.co/mhYq896eZa #MeToo #TimesUp</t>
  </si>
  <si>
    <t>Neuigkeiten zum #Weltfrauentag am 08.03:
⇨ Ab 16 Uhr gibt es bei mir Live-Tweets von der #Frauenkampftag-Demo aus Heidelberg!
⇨ Ab 20 Uhr kommt der #Weltraumaffen-Sonderstream: "Alternativlosigkeitinnen"
https://t.co/MqNFfoZdxz
#Femiminismus #aufschrei #ausnahmslos #metoo https://t.co/BOKUKTkKdh</t>
  </si>
  <si>
    <t>@realDonaldTrump #MeToo https://t.co/s072thYM0j</t>
  </si>
  <si>
    <t>Idag drar Bris-podden igång, först ut barnminister @regner_asa om barndom, #metoo, LSS, barnkonventionen mm. 
Lyssna här: https://t.co/wnSKVQeXSK
#barnrätt https://t.co/bEvqqPQT8v</t>
  </si>
  <si>
    <t>RT @DDDaughters: Just #google Uber Rape❗️#ThingsPeopleShouldKnow #daughter #BangsHeadAgainstAWall  #news #Breaking #METOO  #WomenTellAll #W…</t>
  </si>
  <si>
    <t>RT @VeteranPrivacy: #Justice4Jamie #Metoo #USToo help protect Jamie fm the harassment. Our federal EEO, VA, &amp;amp; Justice Dept systems r broken…</t>
  </si>
  <si>
    <t>Coulter: Oscars 'Pushed' #MeToo 'Heroes' Aside to Promote Illegal Immigrants https://t.co/mnhBz5Tiax</t>
  </si>
  <si>
    <t>The next step for the #MeToo   movement is to encourage and facilitate easily accessible mental health services.
The number one problem I hear from adult women is that they have never shared their victimization with anyone or discussed their feelings.
Opening up can be freeing!</t>
  </si>
  <si>
    <t>RT @morestorgy: We review @meenakandasamy fabulous 'When I Hit You' from @AtlanticBooks - 'The book is very timely considering the #metoo c…</t>
  </si>
  <si>
    <t>The latest  Totallysam News! https://t.co/BgC3FSp3B3 #oscars #metoo</t>
  </si>
  <si>
    <t>Hehe, Emma Watson, what a moron https://t.co/vSXPd4Mrv9 #timesup #MeToo</t>
  </si>
  <si>
    <t>RT @XIXcLiberal: Hehe, Emma Watson, what a moron https://t.co/vSXPd4Mrv9 #timesup #MeToo</t>
  </si>
  <si>
    <t>Cosby lawyers cite #MeToo in move to block 19 accusers from trial https://t.co/OwMHjntgF4 https://t.co/wjCjJpC0jq</t>
  </si>
  <si>
    <t>Les ouvrières aémricaines étaient restées silencieuses jusque là par crainte de perdre leur emploi. Avec #MeToo #8mars changements en vue ? #yaduboulot https://t.co/VL9b5VJYzz</t>
  </si>
  <si>
    <t>RT @TERRIENNESTV5: Les ouvrières aémricaines étaient restées silencieuses jusque là par crainte de perdre leur emploi. Avec #MeToo #8mars c…</t>
  </si>
  <si>
    <t>Die hat fertig. 😂😂 #metoo #Feminism #mentalillness https://t.co/0ZlGsTzo7B</t>
  </si>
  <si>
    <t>RT @WINNERBr_: [#MISC] Importante: O movimento #MeToo chegou com força na Coreia do Sul, mas a fanbase não está fazendo muito barulho não.…</t>
  </si>
  <si>
    <t>Great job, #JeffWeinstein, I agree that #MeToo is here to stay; thanks to a visionary woman here, #claracarter in San Diego, we put together #WITH, honoring women in tourism and hospitality. https://t.co/YkvGsW4wSI https://t.co/uJ3kHLMMMI</t>
  </si>
  <si>
    <t>Porque es una lucha SIN fronteras, por nosotras. 🙅🏻‍♀️ #niunamenos #niunamas #feminismo #madrid #DiaDeLaMujer #8demarzodiadelamujer #8MPorQueParo #8MarzoHuelgaFeminista 
#8MHuelgaLegal24h #8Marzo #metoo #gracias https://t.co/XqejBerCx0</t>
  </si>
  <si>
    <t>Porque es una lucha SIN fronteras, por nosotras. 🙅🏻‍♀️ #niunamenos #niunamas #Huelga8M #EsMachismoCuando #feminismo #madrid #DiaDeLaMujer #8demarzodiadelamujer #8MPorQueParo #8MarzoHuelgaFeminista 
#8MHuelgaLegal24h #8Marzo #metoo  #gracias https://t.co/GWHrzv65vR</t>
  </si>
  <si>
    <t>Cosby lawyers cite #MeToo in move to block 19 accusers from trial https://t.co/YpWl8xMPMF https://t.co/Xk4sKpTnQV</t>
  </si>
  <si>
    <t>RT @HouseCracka: Cosby lawyers cite #MeToo in move to block 19 accusers from trial https://t.co/YpWl8xMPMF https://t.co/Xk4sKpTnQV</t>
  </si>
  <si>
    <t>Nigerian Voices of #MeToo - Editor's Note: CNN is committed to covering gender inequality wherever it occurs in... https://t.co/gqdh7GGOMM</t>
  </si>
  <si>
    <t>#AhoraEsElMomento se une a movimiento como #Metoo y #TimesUp para darle el reconocimiento que se merecen las mujeres y en general, para aceptar más diversidad entre seres humanos. Que somos los que somos y lo único que tenemos. https://t.co/NkvS0H5tF5</t>
  </si>
  <si>
    <t>RT @CIENMkt: #AhoraEsElMomento se une a movimiento como #Metoo y #TimesUp para darle el reconocimiento que se merecen las mujeres y en gene…</t>
  </si>
  <si>
    <t>@justjudee @Crypto561 @tedlieu @DevinNunes @cnnbrk #WorldCup2018 #MeToo @Education4Libs @OANN @TruthMatters13 #CadetBoneSpurs #CADem2018 #TexasIndependenceDay @texasgov #MAGA #Dobbs #ResignSheriffIsrael #AmericansFirst #WitchHunt</t>
  </si>
  <si>
    <t>@BreitbartNews They wear gun control pins, yet they have armed security. They wear black to support #MeToo, yet they don’t fix the root of the sexual harassment problem
They say our ‘thoughts &amp;amp; prayers’ don’t work, but they expect to change the world by wearing a color or pin
#MondayMotivation</t>
  </si>
  <si>
    <t>RT @Patriot261: @BreitbartNews They wear gun control pins, yet they have armed security. They wear black to support #MeToo, yet they don’t…</t>
  </si>
  <si>
    <t>RT @dykekin: hollywood: #MeToo #TimesUp sexual harassment will never be tolerated
hollywood:
hollywood: ✨cmbyn best moments thread✨
hollywo…</t>
  </si>
  <si>
    <t>@GQMagazine @BillClinton #MeToo</t>
  </si>
  <si>
    <t>Vahva suositus. #ThelmaAndLouise on 1. elokuva, jossa roolit kääntyy toisinpäin. #yleareena #dokumentti #metoo #rape
https://t.co/AKrnHgYpx0</t>
  </si>
  <si>
    <t>ABC's @RobinRoberts allows @ChelseaClinton to be #MeToo advocate, no mention of @BillClinton #TTT https://t.co/y5invCajct</t>
  </si>
  <si>
    <t>WTH France? #MeToo "French law required evidence that the sex was forced
"The new law is expected to go into... https://t.co/9m8thl1KIc</t>
  </si>
  <si>
    <t>WTH France? When u say "Droite de l'homme" you really only mean rights of men, don't you? #MeToo "French law... https://t.co/vqZC7ZzJ2A</t>
  </si>
  <si>
    <t>Ahead of #InternationalWomensDay, we ask: Do you think the #MeToo movement added more significance to the day? 
Send us a video to our WhatsApp number at 00974 5011 11 49 and we may feature you on #AJNewsGrid https://t.co/Wp7AfyUms2</t>
  </si>
  <si>
    <t>Öka kvinnors trygghet på jobbet – stärk de fackliga skyddsombuden!
Höstens #metoo-upprop visar… https://t.co/QJMM5EGw6u</t>
  </si>
  <si>
    <t>RT @TeresaScanlan: #metoo is about sexual harassment and assault. @MissAmericaOrg is solely a voluntary basis where women CHOOSE to partici…</t>
  </si>
  <si>
    <t>Just listed to #MeToo podcast and this  is what  i got out of it;
As a human:
1. Don't be a creep &amp;amp; sexually harrassy.
2. Don't make any sex jokes, to be sensitive, Ever. 
3. Don't make any comments about others' bodies, positive or negative.
4. Don't touch anyone.</t>
  </si>
  <si>
    <t>This is the #metoo podcast I was talking about:
podcast640: Five Women by This American Life
https://t.co/lNVqZIUAkO</t>
  </si>
  <si>
    <t>Excited to be at the International Women's Day Forum listening to @annedoyleldr and @PBS talk about the #MeToo movement #USCCFwomen https://t.co/0jzhxkxUHz</t>
  </si>
  <si>
    <t>RT @CNNAfrica: Many victims suffer in silence, but, in the wake of the global #MeToo movement, Nigerian women are beginning to share their…</t>
  </si>
  <si>
    <t>You need to read @aliceblloyd on #MeToo "The freedom to call a creep a creep—and not just destroy him, but change the course of history—means more when we remember how hard women have worked" https://t.co/ZmiIYADQjU</t>
  </si>
  <si>
    <t>Der er forskel i Norden! Den svenske regering modtager Idag en liste med krav på baggrund af #MeToo- bevægelsen #MeToo #ligestilling https://t.co/EA12iZbmOt</t>
  </si>
  <si>
    <t>RT @rebekka_mahler: Der er forskel i Norden! Den svenske regering modtager Idag en liste med krav på baggrund af #MeToo- bevægelsen #MeToo…</t>
  </si>
  <si>
    <t>Kim Taeri comes out in support of the #MeToo  Movement in Korea in latest Newsroom interview https://t.co/MS1dHLas09</t>
  </si>
  <si>
    <t>RT @the_kittykat5: Kim Taeri comes out in support of the #MeToo  Movement in Korea in latest Newsroom interview https://t.co/MS1dHLas09</t>
  </si>
  <si>
    <t>I AM LITERALLY SHOCKED AS I SIT HERE IN LIGHT OF THE #METOO MOVEMENT, THE #TIMESUP MOVEMENT &amp;amp; ESPESCIALLY THE #Kids2 MOVEMENT I CANT EVEN COMPREHEND HONORING A PICTURE WITH THESE SUBLIMINAL THEMES &amp;amp; CLAIMING 2 CARE ABOUT CHILDREN BEING TAKEN ADVANTAGE OF WITHIN THE INDUSTRY!</t>
  </si>
  <si>
    <t>RT @Corey_Feldman: I AM LITERALLY SHOCKED AS I SIT HERE IN LIGHT OF THE #METOO MOVEMENT, THE #TIMESUP MOVEMENT &amp;amp; ESPESCIALLY THE #Kids2 MOV…</t>
  </si>
  <si>
    <t>@perlmutations I thought liberals were all about women power. Hypocrites. #MeToo</t>
  </si>
  <si>
    <t>Native women go on record with NPR about dealings with Sherman Alexie #MeToo #TimesUp https://t.co/3QVlA3FYiY https://t.co/V8GxKYGPKg</t>
  </si>
  <si>
    <t>RT @indianz: Native women go on record with NPR about dealings with Sherman Alexie #MeToo #TimesUp https://t.co/3QVlA3FYiY https://t.co/V8G…</t>
  </si>
  <si>
    <t>RT @annedoyleldr: Leading Fireside chat next with Marie Nelson, VP of News &amp;amp; Public Affairs at PBS. Our topic: Women &amp;amp;Power in #MeToo era.…</t>
  </si>
  <si>
    <t>What It Was Like to Survive an Elite Prep School Rape Saga Before #MeToo https://t.co/zT9HMyde8K</t>
  </si>
  <si>
    <t>This is Why Sexual Abuse Survivors DO Tell https://t.co/2DU4t7Bb5A #SexualAbuse #CSA #MeToo
Listen to survivors and allow us to speak our truth as we see it, not forcing it into your narrative to make you more comfortable via @RachelintheOC  #MondayBlogs</t>
  </si>
  <si>
    <t>And maybe thank your lucky stars it's not you. #MeToo</t>
  </si>
  <si>
    <t>Hey #MeToo? It’s now #Youtoo!  Cases of sex abuse by women rocket as boys begin to come forward and report them https://t.co/gXtBOOotAE https://t.co/MIH2XrYPyR</t>
  </si>
  <si>
    <t>Another female reporter goes public about being sexually harassed by MP Slutsky in the Russian #metoo scandal. And she has Slutsky's lewd comments on tape. https://t.co/7rkTEbVp4n</t>
  </si>
  <si>
    <t>@ichbindaswalros @atrout920 *whispers* #metoo</t>
  </si>
  <si>
    <t>RT @KaceyKells: #Book KELLCEY by Kacey Kells - #SexualAssault #MeToo #Feminism #PTSD #Love #Canada #BritishColumbia #UK #London #Rape #Suic…</t>
  </si>
  <si>
    <t>Otra defensa silenciosa #meToo https://t.co/7p32jJjSJq</t>
  </si>
  <si>
    <t>RT @stephenfhayes: Take the time for this engrossing @aliceblloyd look at #MeToo and the feminist movement - the latest TWS cover story.
ht…</t>
  </si>
  <si>
    <t>This is not fight for justice  This is not fight for equality  This is not fight for victim women's rights A liar woman should not be supported with lies Its a dangerous malicious campaign to ruin an innocent man It must be stopped🤚 #GaryOldmanIsInnocent #Oscars #Metoo #TimesUP https://t.co/68njWtZIhX</t>
  </si>
  <si>
    <t>RT @primerahora: "Pensé que habíamos evolucionado. ¿Qué pasó con el movimiento #MeToo?", reclamó la mujer. https://t.co/GkykOH8a2z</t>
  </si>
  <si>
    <t>Twitter's First Oscars Ad Is Its Latest Nod to #TimesUp, #MeToo https://t.co/VqJskiJE3d https://t.co/f9ls98VMA7</t>
  </si>
  <si>
    <t>Another #Metoo confession points to an idol https://t.co/HD78YVtmgU https://t.co/pPnDWdqogE</t>
  </si>
  <si>
    <t>@JPG1999 You’re asking for personal details (which you are not entitled to) but: yes.
Many women have moments of discomfort, danger, or violence during an experience with a man—this is demonstrated by just how MANY voices we are hearing in the #metoo movement.
It’s up to men to listen.</t>
  </si>
  <si>
    <t>#Book KELLCEY by Kacey Kells - #SexualAssault #MeToo #Feminism #PTSD #Love #Canada #BritishColumbia #UK #London #Rape #Suicide #Romance #WorldBookDay @kaceykells
🇺🇸https://t.co/an1fOydssQ … … …
🇬🇧https://t.co/gGSIyA4Qss … … …
🇨🇦https://t.co/YXkS3vXQOV … … https://t.co/NFxry9eCYN</t>
  </si>
  <si>
    <t>Janice Rubin from @RubinThomlinson talks about the importance of focusing on intersectionality with disability and LGBTQ in the #metoo movement, at the @CdnClubTO luncheon “Sexual Harassment in the Workplace”</t>
  </si>
  <si>
    <t>“Don’t back away from this topic.”, Colin Bohm talking about the importance of men’s involvement in the #MeToo movement. Speaking at the @CdnClubTO luncheon “Sexual Harassment in the Workplace”</t>
  </si>
  <si>
    <t>¡Lo último The Gerardo Campos ® Daily! https://t.co/vx6mNYbecr #afp #metoo</t>
  </si>
  <si>
    <t>@BreacherAlec1 Didn’t they condemn Kevin Spacey for that? #MeToo #Hypocrisy</t>
  </si>
  <si>
    <t>RT @BadKarma5555: @BreacherAlec1 Didn’t they condemn Kevin Spacey for that? #MeToo #Hypocrisy</t>
  </si>
  <si>
    <t>진정한 파괴자는 주호민이 아니라 문재인 같다. 문재인이 SNS에 우호적으로 언급한 사람들이 줄줄이 #MeToo 에 불려나오고 있다. https://t.co/9IIaWoNdkR</t>
  </si>
  <si>
    <t>RT @hahah_2020: 진정한 파괴자는 주호민이 아니라 문재인 같다. 문재인이 SNS에 우호적으로 언급한 사람들이 줄줄이 #MeToo 에 불려나오고 있다. https://t.co/9IIaWoNdkR</t>
  </si>
  <si>
    <t>What would a version of #MeToo look like for bullying in the NHS? Read @RichardTaunt's reflections on the @NuffieldTrust #ntsummit: https://t.co/Woewn3UZqn https://t.co/aFn49Of7zx</t>
  </si>
  <si>
    <t>#MeToo, says Monica Lewinsky in VanityFair essay; TheHwCon read it so you don't have to... https://t.co/2rnKytxAiK | #tcot #politics https://t.co/8vfMFIusjk
— The Rebel (TheRebelTV) March 6, 2018</t>
  </si>
  <si>
    <t>Fitting #TimesUp #MeToo news for tonight’s #Oscars 👏 👏 https://t.co/x0e6gFWZSH</t>
  </si>
  <si>
    <t>RT @good: Fitting #TimesUp #MeToo news for tonight’s #Oscars 👏 👏 https://t.co/x0e6gFWZSH</t>
  </si>
  <si>
    <t>#genderequality #MeToo https://t.co/dGW1W5vMPo</t>
  </si>
  <si>
    <t>As a Canadian in a global company, what are you seeing around the world? @lisakimmel says predominantly North America is seeing this shift, other cultures in some instances are better. #MeToo #cctreform</t>
  </si>
  <si>
    <t>"This is not an HR issue. This is a leadership issue." @lisakimmel re: workplace sexual harassment. #metoo has created a safe space to talk.</t>
  </si>
  <si>
    <t>Men: lean in. Don't fear the topic of workplace sexual harassment. If you ignore what's happening, it won't stop: Colin Bohm, Corus. #metoo</t>
  </si>
  <si>
    <t>https://t.co/9Srwl3Q5E6 #GamerGate [SocJus] The Verge: "Super Seducer is the last game we need in the #MeToo era." Proceeds to condemn ALL video games as problematic in said "#MeToo era."</t>
  </si>
  <si>
    <t>RT @KotakuInAction: https://t.co/9Srwl3Q5E6 #GamerGate [SocJus] The Verge: "Super Seducer is the last game we need in the #MeToo era." Proc…</t>
  </si>
  <si>
    <t>La Semana de la Moda de París, con el feminismo en tiempos del #MeToo https://t.co/e5oFOL85Wn</t>
  </si>
  <si>
    <t>Listen as the @BBCOS talks with immigrant care givers @MyrlaBaldonado and Ezarina de Chavez about their #MeToo moments &amp;amp; the impact of #TIMESUP https://t.co/a7qbnNS1Hw https://t.co/K0vzmGyzSv</t>
  </si>
  <si>
    <t>RT @WomenBelong: Listen as the @BBCOS talks with immigrant care givers @MyrlaBaldonado and Ezarina de Chavez about their #MeToo moments &amp;amp; t…</t>
  </si>
  <si>
    <t>Сейчас будет перевод очередной жертвы кампании #metoo 
6 марта 2018 года девушка поделилась шокирующим постом в интернете о том, как она подверглась сексуальному насилию со стороны известного айдола.
"В настоящее время движение #metoo становится вирусным, и мне интересно, почему</t>
  </si>
  <si>
    <t>de hecho todos estos #metoo deberían acompañarse de un #metoo de hombres que admitan que sí, que también han acosado o que han visto acoso o cosas peores, y que ya han salido de esa basura.</t>
  </si>
  <si>
    <t>RT @PoliReac: de hecho todos estos #metoo deberían acompañarse de un #metoo de hombres que admitan que sí, que también han acosado o que ha…</t>
  </si>
  <si>
    <t>@MrBoTheCat @GentlemanRascal @JustinTrudeau Yes!! 
And, agreed. The #metoo movement is a complete and utter disaster</t>
  </si>
  <si>
    <t>The people saying #MeToo has gone too far don't mince words and could phrase it much better if they cared to advance an alternate reasonable position.
But the criticism is NOT of the original intended sentiment it seems. It's of the issue that has resulted from baseless claims.</t>
  </si>
  <si>
    <t>Half of all Australian women have experienced sexual harassment in their lifetime, according to the latest ABS figures. https://t.co/grbm5wiHq9 #MeToo #StopStaterBros #Grocery #TimesUp #Australian</t>
  </si>
  <si>
    <t>Another form of workplace bullying also deserves attention: the use of power or position to keep people from challenging the status quo. https://t.co/6TeFpGZXT1 #MeToo #StopStaterBros #Harassment #EqualityNow</t>
  </si>
  <si>
    <t>@YodaKnight72 @franifio @JessicaValenti @drvox @darth @anearformen @Cassie_Jaye @guardian @girlwriteswhat @StefanMolyneux @d2davison If you are a handsome, young billionaire like Christian grey these women will let you tie em up, spank em, slap em around. They’ll love it then. But be careful, 20 years later they’ll come out of the woodwork and claim you assaulted them with #metoo</t>
  </si>
  <si>
    <t>@HuffPost Wow! See what you did @huffpost? Look at the replies to this post and you’ll see how many people do not trust the #metoo bullshit anymore. Soon, no one will even take rape or sexual assault seriously. And you, will be a BIG reason why. You are bigly messing things up.</t>
  </si>
  <si>
    <t>Have some more girls in bikinis bounce on a trampoline and then lecture America to treat women with respect. #MeToo https://t.co/PGktadkUbZ https://t.co/WyloPl677O</t>
  </si>
  <si>
    <t>‘The backlash is coming’: The global wave of #MeToo #TimesUp @realDonaldTrump #POTUS  https://t.co/qif26WO5wN https://t.co/T4HWrH0H0Y</t>
  </si>
  <si>
    <t>Spent all morning collecting Twitter threads, speeches/interviews, and "traditional" articles about: toxic masculinity, #dreamactnow, #metoo and #kidlit, #1000blackgirlbooks, healthcare, activism and race, and intersectionalism in the #guncontrol movement. #amwriting #curriculum https://t.co/WQk4e7S5kv</t>
  </si>
  <si>
    <t>#metoo 사소리가 없을거 같냐? https://t.co/0FzqF9J21L</t>
  </si>
  <si>
    <t>No doubt people are fed up with the politically correct diseased #HollywoodHypocrites #LeftwingNut #Libtards Ask yourselves #Hollywood How many TV shows and Movies feature GUNS. More than 50%? I think so. Stop feigning support of gun control and #MeToo It's in your blood https://t.co/46Wjaphn9a</t>
  </si>
  <si>
    <t>THE OSCARS AND THE PHONINESS OF IT ALL 
https://t.co/FcapnpTwq4 by @HansEbertHK 
#Oscars2018 #JimmyKimmel #Hollywood #MerylStreep #MeToo #fake #politicallycorrect #RyanSeacrest #E!</t>
  </si>
  <si>
    <t>@tonsoffun @kretser_suzie @HansEbertHK I watched a clip of Gary Oldman’s acceptance speech. Because I like Gary Oldman. 😏 #meneither #metoo</t>
  </si>
  <si>
    <t>RT @ARnews1936: Chelsea Applauds #MeToo, But Has No Issue Taking Weinstein's Money https://t.co/HU1UF1qpIf #ChelseaClinton via @BarracudaMa…</t>
  </si>
  <si>
    <t>Where Is Architecture’s #MeToo Movement? https://t.co/PFyeisUdXt</t>
  </si>
  <si>
    <t>A @BBC reporter has become the third Russian journalist to accuse State Duma deputy Leonid #Slutsky of harassment, in a #metoo-style case that's testing the system of loyalty underpinning Russia's politics https://t.co/ZBYRwHkG8u</t>
  </si>
  <si>
    <t>@TomiLahren Well... #MeToo refers to "I also knew but didnt say anything couse money is sweet"</t>
  </si>
  <si>
    <t>❤️ #MeToo https://t.co/MTp3W0kLtj</t>
  </si>
  <si>
    <t>Text 'metoo' to 90975 #metoo https://t.co/qYEZIkwZsk</t>
  </si>
  <si>
    <t>RT @MeTooMVMT: ❤️ #MeToo https://t.co/MTp3W0kLtj</t>
  </si>
  <si>
    <t>RT @MeTooMVMT: Text 'metoo' to 90975 #metoo https://t.co/qYEZIkwZsk</t>
  </si>
  <si>
    <t>The latest Relevant Times! https://t.co/c5lhsLgBqb #metoo</t>
  </si>
  <si>
    <t>hollywood: #MeToo #TimesUp sexual harassment will never be tolerated
hollywood:
hollywood: ✨cmbyn best moments thread✨
hollywood: ✨gary oldman tribute thread✨
holywood: we wont tolerate adults preying on children!!
holywood: ✨cmbyn sequel best cinematography✨</t>
  </si>
  <si>
    <t>Check out today's Photo Tweet! #MeToo @bigbookofhr @gotworkconflict https://t.co/dsh4dOv5xE</t>
  </si>
  <si>
    <t>Check out today's Photo Tweet! #MeToo @bigbookofhr @gotworkconflict https://t.co/B2vLcahIL2</t>
  </si>
  <si>
    <t>@ezlusztig @DianeSweezerDav #metoo</t>
  </si>
  <si>
    <t>The #MeToo movement has changed the strategies used to address sexual misconduct in the workplace: https://t.co/OEPxztUdYY</t>
  </si>
  <si>
    <t>Agree with @marthadear at #feministforum that looking at harrasment and abuse from an only legal point is not enough, especially as (German) law has still many fallacies #aufschrei #ausnahmslos #metoo #InternationalWomensDay https://t.co/eMsc5b5g9F</t>
  </si>
  <si>
    <t>I get the #Metoo movement but there are some who would blatantly lie for attention or a pay day. This has to stop! #notmetoo #notme #Metooliar https://t.co/m3ZSxnoKcE</t>
  </si>
  <si>
    <t>Just #google Uber Rape❗️#ThingsPeopleShouldKnow #daughter #BangsHeadAgainstAWall  #news #Breaking #METOO  #WomenTellAll #Weinstein #BreakingNews https://t.co/J70G6jKQZE</t>
  </si>
  <si>
    <t>#METOO 
 #장자연 배우의 한맺힌 넋을 풀어주길 바라는 청원입니다.
많이 동참해주세요.
https://t.co/qZUKCQEwvy</t>
  </si>
  <si>
    <t>RT @EjayKim1: #METOO 
 #장자연 배우의 한맺힌 넋을 풀어주길 바라는 청원입니다.
많이 동참해주세요.
https://t.co/qZUKCQEwvy</t>
  </si>
  <si>
    <t>Really appreciate hearing @annedoyleldr comments on #MeToo and #womeninleadership #USCCFwomen @USCCFoundation</t>
  </si>
  <si>
    <t>Trump’s #Abortion #GlobalGagRule Is Hurting #reproductiverights worldwide, 26 mil women at risk https://t.co/xtvnqA9vAm #IWD18 #WomensDay #WomenStrike2018 #1u @PPact #SheDecides #MeToo #genderequity @GlobalFundWomen @SerraSippel</t>
  </si>
  <si>
    <t>@JackPosobiec #metoo</t>
  </si>
  <si>
    <t>RT @kwhotline: 2018.3.8, 성폭력과 성차별에 맞서 #MeToo 하는 당신에게 세계여성의날을 기념하여 한국여성의전화에서 '하얀 장미'를 나눕니다. 110년 전, 남성노동자 절반의 임금으로 생활하던 미국의 여성노동자 1만 5천여 명은…</t>
  </si>
  <si>
    <t>RT @kwhotline: 장미를 더 많은 사람에게 전하고 싶다면? #2540-1983(1건 3천원)의 문자후원을 통해 #MeToo 운동과 3.8 세계여성의날을 지지하는 메세지를 보내주세요! 여성폭력에 저항하는 많은분들의 참여를 기다립니다. http…</t>
  </si>
  <si>
    <t>The Selective Empathy of #MeToo Backlash - The Atlantic https://t.co/RlnHKXP3ZI</t>
  </si>
  <si>
    <t>gente, vocês conhecem o movimento #MeToo e sabiam que ele está tendo grande força na Coreia do Sul?
recentemente, vimos vários casos sobre estupro e assédio contra mulheres na Coreia, sendo elas famosas ou não
mas muitas pessoas não sabem desse movimento, eu também não conhecia</t>
  </si>
  <si>
    <t>RT @dorameiradiary: gente, vocês conhecem o movimento #MeToo e sabiam que ele está tendo grande força na Coreia do Sul?
recentemente, vimo…</t>
  </si>
  <si>
    <t>@DVATW Segregation is never acceptable. Hollywood idiots, get in your high horse about this. #metoo</t>
  </si>
  <si>
    <t>#EnPortada La valentía de @KarlaSouza7 https://t.co/DcW5qUIVCL #MeToo #MeTooMx #CARASmetoo https://t.co/jZ9gGn7WWo</t>
  </si>
  <si>
    <t>RT @CARASmexico: #EnPortada La valentía de @KarlaSouza7 https://t.co/DcW5qUIVCL #MeToo #MeTooMx #CARASmetoo https://t.co/jZ9gGn7WWo</t>
  </si>
  <si>
    <t>#BeTheChange! Time to #ListenToSurvivors &amp;amp; fight online #sextrafficking. Amend #CDA230! Pass #FOSTA #SESTA. #IAmJaneDoe #MyFreedomDay #IWD2018 #MeToo @SenMajLdr @chuckschumer @SenGillibrand @KamalaHarris @ncose</t>
  </si>
  <si>
    <t>The latest The HBCU Lifestyle Daily! https://t.co/ywOtRpEW1d Thanks to @semlink @HBCUEndowment @BGLOSuccess #stateofmind #metoo</t>
  </si>
  <si>
    <t>The latest The aron.moldovan Daily! https://t.co/kqTNicdixQ #metoo</t>
  </si>
  <si>
    <t>RT @ERACoalition: Movements work. A new survey shows that #MeToo and #TimesUp have pushed 48% of companies to review pay policies https://t…</t>
  </si>
  <si>
    <t>ABC's @RobinRoberts allows @ChelseaClinton to be #MeToo advocate, no mention of @BillClinton #TTT - Appearing on ABC’s Good Morning America on Tuesday to promote her new children’s book, Chelsea Clinton was treated to predictable fawning coverage. How... https://t.co/DYCY48EwKA</t>
  </si>
  <si>
    <t>RT @theMRC: ABC's @RobinRoberts allows @ChelseaClinton to be #MeToo advocate, no mention of @BillClinton #TTT - Appearing on ABC’s Good Mor…</t>
  </si>
  <si>
    <t>#電車には差別乗せるな安全守れ 
#女性専用車両に嫌がらせヤメロ 
#MeToo 
#Wetoo https://t.co/39o66aHzkj</t>
  </si>
  <si>
    <t>RT @marisa29110889: #電車には差別乗せるな安全守れ 
#女性専用車両に嫌がらせヤメロ 
#MeToo 
#Wetoo https://t.co/39o66aHzkj</t>
  </si>
  <si>
    <t>#MeToo, says Monica Lewinsky in “Vanity Fair” essay https://t.co/6XkcTsWswU #MAGA #UHURU</t>
  </si>
  <si>
    <t>This One Oscar Winner Shows Why Hollywood Is Totally Full Of Crap About #MeToo https://t.co/fimj8XGrjK</t>
  </si>
  <si>
    <t>RT @JedediahBila: #MeToo https://t.co/VoJc6eh0vI</t>
  </si>
  <si>
    <t>Cosby lawyers cite #MeToo in move to block 19 accusers from trial https://t.co/70BqFTGqp4</t>
  </si>
  <si>
    <t>The case of a Cleveland Clinic doctor, an alleged rape and a lie detector. 
https://t.co/5JBqnAuuDq
#MeToo #TimesUp ,#SrideviDeathMystery #SrideviDeathTwist #HowDidLoyaDie</t>
  </si>
  <si>
    <t>Il problema delle molestie mi ha riguardato personalmente. Il #WeTooGether è la conseguenza naturale del #metoo 
@AsiaArgento
l'8 marzo sarà in piazza con #nonunadimeno 
Video https://t.co/erEChQq49j https://t.co/7xzmZaaXuB</t>
  </si>
  <si>
    <t>In piazza a Roma per lo sciopero femminista con @nonunadimeno l'8 marzo ci sarà anche @AsiaArgento : «Dopo #metoo è arrivato il tempo del #wetoo. Finalmente le donne credono alle altre donne». https://t.co/gn0IuFcZgv</t>
  </si>
  <si>
    <t>RT @MzBodie: Last night, the #Oscars  showcased Hollywood Hypocrites shift from #PedoWood  &amp;amp; #metoo to honoring an accused rapist &amp;amp; their n…</t>
  </si>
  <si>
    <t>Nigerian women and the #metoo movement https://t.co/U2jVQHlFTu</t>
  </si>
  <si>
    <t>At the opening of the #FeministForum in the @EuropeanParl hosted by @GUENGL and MEP @MalinBjork_EU Right now: Voices from the #MeToo  movement with @AsiaArgento @marthadear and more https://t.co/ldDrxJJ6Tq</t>
  </si>
  <si>
    <t>Oh! One more thing! My new tune has bagpipes, fiddle, and world drums in it!!! 🎻🥁🎶🤗👍🏻📚 #womenshistorymonth #womensupportingwomen #takebackthesky #metoo #timesup</t>
  </si>
  <si>
    <t>@sanchez_sonia @AntonioRNaranjo @mmendizabal1 #MeToo</t>
  </si>
  <si>
    <t>#MeToo https://t.co/jakGYMzCkM</t>
  </si>
  <si>
    <t>Pleased to share our #metoo survey results with @mkerotary members today over lunch https://t.co/57veG6YgmP</t>
  </si>
  <si>
    <t>#MeToo, says Monica Lewinsky in “Vanity Fair” essay https://t.co/cNXQeABx6K #uhuru #poyb</t>
  </si>
  <si>
    <t>RT @TheRebelTV: #MeToo, says Monica Lewinsky in @VanityFair essay; @TheHwCon read it so you don't have to... https://t.co/6nL7m5Xvvg | #tco…</t>
  </si>
  <si>
    <t>【St.Louis Today】 #MeToo movement ripples in many parts of the world https://t.co/8SXAig6G3T @stltoday #FightForShiori #JusticeForShiori #BlackBox</t>
  </si>
  <si>
    <t>RT @ichigekistk: 【St.Louis Today】 #MeToo movement ripples in many parts of the world https://t.co/8SXAig6G3T @stltoday #FightForShiori #Jus…</t>
  </si>
  <si>
    <t>#MAGA #TuesdayThoughts #Oscars90 #WorldCup2018 #BankLobbyistAct #Oscars #MeToo https://t.co/p4yl19eZfT</t>
  </si>
  <si>
    <t>Another one bites the dust.
There are swamps all over this country in need of draining! 
https://t.co/WJb1s8J3PN #maga #lockherup #ccot #metoo #youtoo #nra</t>
  </si>
  <si>
    <t>אני מקים מפלגה בראשי כדי להוביל את המדינה לעתיד טוב יותר !!!! #מרגש #MeToo 
מי שרוצה להצתרף למפלגה שיתייג אותי ואני אגיע אליו.
רק האהבה תנצח</t>
  </si>
  <si>
    <t>@JavonFromEarth @LILBTHEBASEDGOD Girls want relationships, most humans naturally do. We want to know you respect us before we have sex which is why asking like that, we would be offended not realizing you are being respectful but us women not taking no shit from y'all no more, as you can see through #metoo</t>
  </si>
  <si>
    <t>Our latest podcast episode is now out: "Gillian Hnatiw: #MeToo is not a he-said, she-said issue. We are past due to eradicate it." with @gillianhnatiw of @AGBLLPLaw https://t.co/uAnJzkIf2n https://t.co/ooOjVEXHjw</t>
  </si>
  <si>
    <t>#metoo is about sexual harassment and assault. @MissAmericaOrg is solely a voluntary basis where women CHOOSE to participate because they want to. There is simply no logical connection here. We have got to stop minimizing #metoo with stuff like this. Please. https://t.co/Ike7Vkq4Xj</t>
  </si>
  <si>
    <t>@GodDoesnt @HPluckrose @CriticalReader7 @xriskology That's perfect James! Let's mock #MeToo with #MeTorres.  Hilarious.</t>
  </si>
  <si>
    <t>This comic is appropriate for the times. NO MEANS NO!  #metoo #nomeansno #ibelieveyou https://t.co/8prwGjr09c https://t.co/7o58FjV5bl</t>
  </si>
  <si>
    <t>RT @LelaLee: This comic is appropriate for the times. NO MEANS NO!  #metoo #nomeansno #ibelieveyou https://t.co/8prwGjr09c https://t.co/7o5…</t>
  </si>
  <si>
    <t>We are turning challenges and systemic issues into new political movements, whether its #MeToo or #NeverAgain. 
We are not responding to their flouting of the Rule of Law and democratic norms by responding in kind. We are going high while they continue to go low.</t>
  </si>
  <si>
    <t>RT @Augustus709: We are turning challenges and systemic issues into new political movements, whether its #MeToo or #NeverAgain. 
We are no…</t>
  </si>
  <si>
    <t>This will be unpopular. The Actresses of the #MeToo deserve what they got. They know the rules. Anything for attention, right? Now your whining? Hollywood has no morals and no rules, what did you expect. Use your millions and get some therapy.</t>
  </si>
  <si>
    <t>Es ist doch ganz einfach: Wenn ein deutscher Mann Dir ein Kompliment macht, ist er sexistisch und ein Fall für #MeToo. Wenn ein Goldstück Sex von Dir will und Du wehrst Dich, bist Du Rassistin und ein Fall für die #Antifa. https://t.co/02TCZnT0h3</t>
  </si>
  <si>
    <t>Great thread. The betrayal by #handmaiden is worse than the all too common abuse by men. We're used to men supporting men no matter what. When women, as is also too common, side with the men to the material danger of other women, it may be reflexive but it's unforgivable. #metoo https://t.co/jE381kGNWN</t>
  </si>
  <si>
    <t>Vertrouwenspersonen #metoo-slachtoffers gedwarsboomd door werkgevers https://t.co/HRWFMWkCQA</t>
  </si>
  <si>
    <t>@BobWeide @WoodyAllenPages If you are still defending Woodster....you have no taste and no moral compass.
#MeToo
#WoodyIsAMonster</t>
  </si>
  <si>
    <t>Suggesting that in the time of #metoo women should dress more conservatively completely misses the point of the movement. 
https://t.co/7EvB9WAjNG</t>
  </si>
  <si>
    <t>Monica Lewinsky says #MeToo in Vanity Fair | Amanda Head https://t.co/QzuFdR9Y5p</t>
  </si>
  <si>
    <t>To those in the #MeToo and #TimesUp movement, come to Jesus. He will restore you, when Hollywood cannot and will not. #Jesussaves #redemptioninChristAlone</t>
  </si>
  <si>
    <t>Chelsea Clinton says she supports #MeToo but won't return the $250,000 in donations that Harvey Weinstein gave the Clinton Foundation. https://t.co/QjcZBpM9fU</t>
  </si>
  <si>
    <t>"This is part of the work...the covenantal partnership of shalom, the work Jesus has invited us into alongside of him: these moments of quiet #MeToo far from social media...the ones uncelebrated &amp;amp; unacknowledged." @sarahbessey at her besseyiest. ❤️ https://t.co/3Iav0cU9VC</t>
  </si>
  <si>
    <t>La Semana de la Moda de París, con el feminismo en tiempos del #MeToo https://t.co/VWC2XVtm2n</t>
  </si>
  <si>
    <t>La Semana de la Moda de París, con el feminismo en tiempos del #MeToo https://t.co/hODBJI8bMf</t>
  </si>
  <si>
    <t>#Metoo and Why An Abused Person Can't Just Move On https://t.co/Yfwowx1hta</t>
  </si>
  <si>
    <t>The latest The #DoctorWho Daily! https://t.co/mtJLUEHMhZ #metoo #gally1</t>
  </si>
  <si>
    <t>The latest Dark Roast Press Lovers Daily! https://t.co/SVauK2SPW4 #globalcitizen #metoo</t>
  </si>
  <si>
    <t>#Metoo really? More like #weallKnew https://t.co/NaoqxY7qHK</t>
  </si>
  <si>
    <t>RT @TomiLahren: #Metoo really? More like #weallKnew https://t.co/NaoqxY7qHK</t>
  </si>
  <si>
    <t>@Plusnet Get ready I'm unleashing my inner aids @JMHewson01 #youngOffenders #metoo #Feminism #allaboutwomen</t>
  </si>
  <si>
    <t>@CallofDuty Are you fucking autistic, "party limit 1" some people aren't a bunch of fat bald freaky fucks, #burnCOD #metoo #youngOffenders @JMHewson01 @badankles2016 @RaZorZ_YT</t>
  </si>
  <si>
    <t>ترى حتى الشبّان المعاريس يتوجب عليهم تدشين حملة #MeToo خاصة فيهم؛ أكثر فئة تتعرض للتحرش في صالة الأفراح!</t>
  </si>
  <si>
    <t>@thehill #MeToo https://t.co/YI9hldb88h</t>
  </si>
  <si>
    <t>@thehill #MeToo https://t.co/Wb12XxwMbu</t>
  </si>
  <si>
    <t>@blaubok @thehill #MeToo https://t.co/pBGNt6lCL6</t>
  </si>
  <si>
    <t>Is time really up? Why Gary Oldman and Kobe Bryant's Oscars are a step back for #MeToo - USA TODAY https://t.co/F8xsSK8K0G</t>
  </si>
  <si>
    <t>@alexgeorgio69 @jemelehill @espn Not to mention that this Adrienne lady is everything that's wrong with this #metoo movement. What a gross person</t>
  </si>
  <si>
    <t>Former Lt. Gov. Gail Schoettler: Colorado lawmakers were right to expel Rep. Steve Lebsock https://t.co/SGCqs6gERn #copolitics #coleg #metoo #timesup</t>
  </si>
  <si>
    <t>@ScottPresler If Nashville Mayor Megan Barry was a conservative male, we would be hearing #metoo and #TimesUp feminists screaming about this.
But since it is a female Democrat.... https://t.co/c4Xgw0VLaA</t>
  </si>
  <si>
    <t>@MindonThee @JerryDunleavy @kobebryant There you go again bringing up an irrelevant 3rd party... accused with zero evidence or emissions (sic)
#metoo bullshit? Hmmm sexist as well as racist are you?</t>
  </si>
  <si>
    <t>@Fulhamchap @JerryDunleavy @kobebryant The majority of women, particularly white women, who are screaming #metoo are the same women who voted for Trump who admitted on tape that he grabs pussy and that he could do what he wants because he’s ruch. #GTFOH</t>
  </si>
  <si>
    <t>#EsMachismoCuando cuando @masademocrata te mete la puntita #MeToo</t>
  </si>
  <si>
    <t>A Vatican magazine is daring to become the imprint of the Catholic Church's #MeToo movement, publicly denouncing how the church systematically exploits its own nuns. https://t.co/TtSq5a8Ft7 https://t.co/CP9YvSoikZ</t>
  </si>
  <si>
    <t>@jimmykimmel My husband was hoping you would have ended the Oscars with the large breasted women jumping on a trampoline...but he figured you might have had enough of Guess What's in My Front Pocket during the show. What a disappointment! 
#MeToo</t>
  </si>
  <si>
    <t>Jaclyn Glenn a worthless younow broadcaster/Ivanka trump among them they hide/A mystery surrounds jennifer streitfeld classroom comments.#MeToo #POTUS #TheVoice #AmericanIdol #TheWalkingDead #YOUNOW</t>
  </si>
  <si>
    <t>El #MeToo no existiría sin el #MeNeither. Hemos hecho un test a 65 hombres y estos son algunos de los resultados: #AmíTampoco me ha dado miedo volver a casa solo de noche; #AmíTampoco me han pagado menos que a una compañera https://t.co/m4Hkm0im1O</t>
  </si>
  <si>
    <t>RT @lamarea_com: El #MeToo no existiría sin el #MeNeither. Hemos hecho un test a 65 hombres y estos son algunos de los resultados: #AmíTamp…</t>
  </si>
  <si>
    <t>@_Taiiiii @givesno_shitss This has me crying!!! Shout out to all the home health care aids. I know this job is a constant #metoo movement 8 hours a day.</t>
  </si>
  <si>
    <t>Oprah Winfrey reveals why she kept her own #MeToo story a secret https://t.co/sE6bKYUPhb
Mainly because it never happened.  WHO would screw her ??</t>
  </si>
  <si>
    <t>This #InternationalWomensDay, women across the world will declare #MeToo more than a hashtag, says @jane_arscott of @AthabascaU
#IWD2018 #TimeisNow
https://t.co/yUz49WC6tZ</t>
  </si>
  <si>
    <t>Con el testimonio de la actriz  @KarlaSouza7 el movimiento #MeToo llegó a Latinoamérica y también dejó muy claro el prejuicio contra las víctimas de violencia sexual: hablemos de un tema complicado en @contrapuntovzla
https://t.co/ETS6xhX1U9 https://t.co/HSIuLCmwvs</t>
  </si>
  <si>
    <t>RT @RepDonBeyer: #MeToo Has Revived the Equal Rights Amendment – this is great news, and I hope Virginia will join. I’m on the ERA, introdu…</t>
  </si>
  <si>
    <t>#MeToo #Russia https://t.co/E3lia12gSs</t>
  </si>
  <si>
    <t>Plus mauvaise audience des #Oscars pour les #Oscars2018 : le citoyen saoulé par les éternelles leçons " #Metoo " et sur #Trump (qu' #Hollywood a été incapable d'empêcher) ? #HollywoodHypocrisy</t>
  </si>
  <si>
    <t>5 Steps to a more invigorated, healthier you https://t.co/ZWXgDKeKIw  #EmbracingMyself #Blog #Blogger #LifestyleBlogger #Gratitude #LovingKindness #Friendship #Love #Narcissist #DomesticViolence #DomesticAbuse #TimesUpNow #MeToo https://t.co/cPikXcMCxi</t>
  </si>
  <si>
    <t>@funder #Resistance #TaxScam #MeToo #traitortrump #PuertoRicoRelief #fireproofMueller #Dreamers #DACA #DworkinReport #NeverAgain #NotOneMore https://t.co/Vz8bdtwEv8</t>
  </si>
  <si>
    <t>@TrumpsTaxes @Emma4Change #Resistance #TaxScam #MeToo #traitortrump #PuertoRicoRelief #fireproofMueller #Dreamers #DACA #DworkinReport #NeverAgain #NotOneMore https://t.co/auMrnV5Li6</t>
  </si>
  <si>
    <t>#Resistance #TaxScam #MeToo #traitortrump #PuertoRicoRelief #fireproofMueller #Dreamers #DACA #DworkinReport #NeverAgain #NotOneMore https://t.co/kFxzlw8dBR</t>
  </si>
  <si>
    <t>#Resistance #TaxScam #MeToo #traitortrump #PuertoRicoRelief #fireproofMueller #Dreamers #DACA #DworkinReport  #NeverAgain #NotOneMore https://t.co/O6mglyVwel</t>
  </si>
  <si>
    <t>This episode, you guys. This episode. @ThisAmerLife #metoo https://t.co/wj4jxY6ond</t>
  </si>
  <si>
    <t>Will State Miss Its #MeToo Moment? https://t.co/voPTENowKu</t>
  </si>
  <si>
    <t>It’s so weird now that the media wants to report on ‘backlash’ to the #metoo movement. There’s no backlash, women of the world want men to cut the shit and stop being gross &amp;amp; inappropriate.</t>
  </si>
  <si>
    <t>Kobe Bryant joins a long line of men who have both won an Oscar &amp;amp; have been accused of rape. #MeToo #Oscars</t>
  </si>
  <si>
    <t>The new director of investigations for the University of British Columbia says "now is the best time" for young women to be open about sexual harassment or inappropriate conduct and demand change from institutions.
https://t.co/wrHAPFU7E8 #metoo #fsgv #supportsurvivors</t>
  </si>
  <si>
    <t>RT @DanRiehl: Sorry but the #MeToo movement hit the wall for me when I found myself thinking about the condition of women in Africa, Asia a…</t>
  </si>
  <si>
    <t>¿Conoces la campaña contra el acoso sexual laboral de @wimchile ? Mira este video y súmate #CeroToleranciaAlAcosoSexual #MeToo https://t.co/ihC5RPWnVI</t>
  </si>
  <si>
    <t>Happy New Year! If you were wondering who was on stage with me tonight and why, read this! #MeToo https://t.co/pdohZZmoIt</t>
  </si>
  <si>
    <t>Year before the hashtag was trending, @TaranaBurke founded the #MeToo movement to help survivors of sexual violence. Watch our interview w/ her on moving forward: https://t.co/F2gdZXAtKx #TimeIsNow #IWD2018 https://t.co/aSqn2qYsMC</t>
  </si>
  <si>
    <t>Read this #MeToo piece by @rtraister: This Moment Isn't (Just) About Sex. It's Really About Work. https://t.co/EhGnHVJfIo</t>
  </si>
  <si>
    <t>RT @LetaHong: Read this #MeToo piece by @rtraister: This Moment Isn't (Just) About Sex. It's Really About Work. https://t.co/EhGnHVJfIo</t>
  </si>
  <si>
    <t>There has been a #MeToo movement about sexual harassment, but what it is really about is gender/race/class discrimination, the unjust exertion of power, the interference with someone's ability to work. Erasure and plagiarism are rampant and just as bad as sexual harassment.</t>
  </si>
  <si>
    <t>RT @LetaHong: There has been a #MeToo movement about sexual harassment, but what it is really about is gender/race/class discrimination, th…</t>
  </si>
  <si>
    <t>@amacgran #metoo ugh, men</t>
  </si>
  <si>
    <t>@jompyshy @shadetreesigns @rhiannonz28 @realDonaldTrump I don't think people on the right are angry that sex offenders are getting called out as much as they are tired of celebrities telling people how virtuous they are.
I also think that the #MeToo movement would be a lot more effective if people spent more time naming names.</t>
  </si>
  <si>
    <t>The latest The Ganesh Bhat Daily! https://t.co/fLwRaZJPeQ #ausbiz #metoo</t>
  </si>
  <si>
    <t>Regarding the #MeToo movement:
"...there are femmes and black trans women out there who are doing it to survive and to live, and some of them are screaming ‘me too’ from the ground that they've just been beaten up on..”
https://t.co/JUDFm8TyDC</t>
  </si>
  <si>
    <t>RT @BYP_100: Regarding the #MeToo movement:
"...there are femmes and black trans women out there who are doing it to survive and to live,…</t>
  </si>
  <si>
    <t>Jirinovski: #MeToo gibi taciz suçlamalarını ifşa eden hareketler durmazsa insanlığın sonu gelebilir
 https://t.co/nly3LJWiS8</t>
  </si>
  <si>
    <t>RT @abdullahciftcib: Jirinovski: #MeToo gibi taciz suçlamalarını ifşa eden hareketler durmazsa insanlığın sonu gelebilir
 https://t.co/nly3…</t>
  </si>
  <si>
    <t>@DrunkenUncle_ #MeToo</t>
  </si>
  <si>
    <t>Both journalists agree that moving forward might be hard and uncomfortable, but organizations and companies need to create the opportunity for open discussion about gender equity and #MeToo</t>
  </si>
  <si>
    <t>In the era of #MeToo, how can we leverage the power of our voices for Sexual Assault Awareness Month? https://t.co/s5ePhEax4S</t>
  </si>
  <si>
    <t>Real Abusive Texts Received by Women #metoo: https://t.co/K4Atku9tLE via @YouTube</t>
  </si>
  <si>
    <t>Cosby lawyers cite #MeToo in move to block 19 accusers from trial https://t.co/BXRoiYzdZU</t>
  </si>
  <si>
    <t>장자연 사망사건.
거대 권력과 구조적 성상납 시스템에 의해 사망한 그녀의 사건을 재조명 하지않고 #metoo 운동을 논하는 언론과 단체의 표리부동이 역겹다. https://t.co/M1VG1czd8Y</t>
  </si>
  <si>
    <t>RT @BorzoiYunis: 장자연 사망사건.
거대 권력과 구조적 성상납 시스템에 의해 사망한 그녀의 사건을 재조명 하지않고 #metoo 운동을 논하는 언론과 단체의 표리부동이 역겹다. https://t.co/M1VG1czd8Y</t>
  </si>
  <si>
    <t>@ally_goldbergg I disagree. Take a look at the #metoo movement, it is a completely online movement that generated tremendous change without any physical, in-person action. #dmad18</t>
  </si>
  <si>
    <t>#metoo https://t.co/PKtsQpYXyQ</t>
  </si>
  <si>
    <t>@enakshiw97 #MeToo apparently https://t.co/rulxkpn7kK</t>
  </si>
  <si>
    <t>Steemit Exclusive Interview with Sex Columnist Jasmine Lobe about #metoo, her experiences with Harvey Weinstein &amp;amp; James Toback and the power of intuition! — Steemit https://t.co/T0yCboHyBe</t>
  </si>
  <si>
    <t>@GQMagazine @BillClinton GQ - it’s ok folks, he’s a democrat. #metoo</t>
  </si>
  <si>
    <t>@Karallon C'est vraiment super intéressant, je suis à une conférence sur #MeToo là</t>
  </si>
  <si>
    <t>An amazing, well written piece that feels important.. this is #metoo/#timesup history 101.
20 Years Later, the Clinton-Lewinsky Scandal Takes on New Meaning in the #MeToo Era - News Editors' Picks https://t.co/DMB9hIjYC0</t>
  </si>
  <si>
    <t>#rs Andrew Lloyd Webber on 'Phantom,' 'Evita,' Michael Jackson - It's the night of the Grammys and the scene on the red carpet is anarchy as Rick Ross struts in his multi-animal faux-fur coat, a multicolor-haired Cyndi Lauper talks #MeToo and host Jam... https://t.co/HvpFlPC97i</t>
  </si>
  <si>
    <t>#metoo #Korean    https://t.co/AsuDS2d2IW</t>
  </si>
  <si>
    <t>Monica Lewinsky says #MeToo in Vanity Fair | Amanda Head https://t.co/r6ayZQeIf5</t>
  </si>
  <si>
    <t>Join us &amp;amp; @UM_rasa this Thursday for pizza and conversation in observance of  #InternationalWomensDay We'll discuss the Evolution of the #metoo Movement and Sexual Assault &amp;amp; Prevention Resources at UM. See https://t.co/ryLaZdgG9F for our full #WomensHistoryMonth calendar. https://t.co/yIKY55hCOc</t>
  </si>
  <si>
    <t>Upcoming workshop with Washington Lawyers for Arts: #metoo, to #nowwhat? https://t.co/8Imtt8eYZD</t>
  </si>
  <si>
    <t>The latest It's a Colorful Life.! https://t.co/wcffaJXETw #metoo</t>
  </si>
  <si>
    <t>Open thread for night owls: #MeToo has revived efforts to pass the Equal Rights Amendment https://t.co/emqLO1I2s1</t>
  </si>
  <si>
    <t>20 Years Later, the Clinton-Lewinsky Scandal Takes on New Meaning in the #MeToo Era - News Editors' Picks https://t.co/gZ5f1HSf0e</t>
  </si>
  <si>
    <t>‘The backlash is coming’: The global wave of #MeToo - The Washington Post https://t.co/zWkN8riPOd</t>
  </si>
  <si>
    <t>นักการเมืองเกาหลีใต้ลาออกหลังถูกเปิดเผยว่า ล่วงละเมิดทางเพศเลขาฯ ตนเอง
#VoiceOnline
#MeToo
https://t.co/0oxZzUSC7k</t>
  </si>
  <si>
    <t>RT @VoiceOnlineTH: นักการเมืองเกาหลีใต้ลาออกหลังถูกเปิดเผยว่า ล่วงละเมิดทางเพศเลขาฯ ตนเอง
#VoiceOnline
#MeToo
https://t.co/0oxZzUSC7k</t>
  </si>
  <si>
    <t>Many victims suffer in silence, but, in the wake of the global #MeToo movement, Nigerian women are beginning to share their stories -- hopeful that it will break the cycle of stigma. https://t.co/9oAsbNzjuz</t>
  </si>
  <si>
    <t>#DayofEmpathy @cut_50
#MeToo #TimesUp ? https://t.co/yyN0kMaL58</t>
  </si>
  <si>
    <t>RT @MFillerUp: #DayofEmpathy @cut_50
#MeToo #TimesUp ? https://t.co/yyN0kMaL58</t>
  </si>
  <si>
    <t>it’s annoying how everyone’s only concern w #MeToo because they think their idols involve</t>
  </si>
  <si>
    <t>이재명 김부선 성관계? 
주진우는 왜 나오나? 
문성근은 왜 등장? 
복잡한 사연이 있나. 
김부선이 미투운동 선구자? 
#metoo https://t.co/XgYJakiwox</t>
  </si>
  <si>
    <t>[단독] "4년 전 안병호 함평군수에게 성폭행·성추행 당했다"
안병호 아들 '축사 불법보조금' 징역형 
부자가 더불어 범죄자. 
안병호도 더불어성폭행당 소속.
#MeToo
https://t.co/l3bRgdc2GZ</t>
  </si>
  <si>
    <t>RT @ZZangaman21: [단독] "4년 전 안병호 함평군수에게 성폭행·성추행 당했다"
안병호 아들 '축사 불법보조금' 징역형 
부자가 더불어 범죄자. 
안병호도 더불어성폭행당 소속.
#MeToo
https://t.co/l3bRgdc2GZ</t>
  </si>
  <si>
    <t>At #Oscars, Common and Andra Day perform ‘Stand Up for Something’ with leaders of BLM, #MeToo movement, via @mic https://t.co/1oHEh4Nc8I</t>
  </si>
  <si>
    <t>RT @aaronlmorrison: At #Oscars, Common and Andra Day perform ‘Stand Up for Something’ with leaders of BLM, #MeToo movement, via @mic https:…</t>
  </si>
  <si>
    <t>Chelsea Applauds #MeToo, But Has No Issue Taking Weinstein's Money https://t.co/HU1UF1qpIf #ChelseaClinton via @BarracudaMama</t>
  </si>
  <si>
    <t>#MeToo Katie Johnson was 13 yrs old when she alleges that Donald Trump RAPED her and a 12 yr old named Maria. https://t.co/9LoAMC039X</t>
  </si>
  <si>
    <t>#MeToo Spreadsheet of Donald Trump's accusers who allege that Trump sexually assaulted and sexually harassed them. https://t.co/79uOON564O</t>
  </si>
  <si>
    <t>#MeToo #TimesUP Song Of The Day: Andra Day and Common sings "Stand Up For Something" Oscars 2018 Performance https://t.co/oyHuGcohWD</t>
  </si>
  <si>
    <t>#MeToo Donald Trump ADMITS that he DELIBERATELY walked into young women's dressing rooms who were half nude.nude. ENABLERS that worked for himtold these young girls to fall over him make a big deal over him, while they were not fully dressed https://t.co/XfjZWps4Yr #TimesUP 😡</t>
  </si>
  <si>
    <t>RT @PaganMediaBites: #MeToo Katie Johnson was 13 yrs old when she alleges that Donald Trump RAPED her and a 12 yr old named Maria. https://…</t>
  </si>
  <si>
    <t>RT @PaganMediaBites: #MeToo Spreadsheet of Donald Trump's accusers who allege that Trump sexually assaulted and sexually harassed them. htt…</t>
  </si>
  <si>
    <t>RT @PaganMediaBites: #MeToo #TimesUP Song Of The Day: Andra Day and Common sings "Stand Up For Something" Oscars 2018 Performance https://t…</t>
  </si>
  <si>
    <t>RT @Sunmee_Jin: 하늘 아래 그 어디 그 누구도 믿을 수 없는 절망감. 나 자신조차도 의식하지 못한 채 혹여 누군가에게 상처를 준 건 아닌지 지난 세월을 고통스럽게 돌아보며 #metoo 모든 피해자분들께 마냥 미안하고 가슴아픕니다. 끝까지…</t>
  </si>
  <si>
    <t>To every lying member of the #media, to every #Hollywood and #BritAward phony !! All banging on about #Metoo and #TimesUp.Loads of #Uber ordered to both venues and this vile company has more #sexualassault victims than probably ALL Minicab and Taxi companies combined #Hypocrites https://t.co/CxkEVHNAkx</t>
  </si>
  <si>
    <t>RT @paultmadden: To every lying member of the #media, to every #Hollywood and #BritAward phony !! All banging on about #Metoo and #TimesUp.…</t>
  </si>
  <si>
    <t>The latest DataLiberation! https://t.co/zKX721EVf1 #metoo #iwd2018</t>
  </si>
  <si>
    <t>Don't miss #MeToo: A Community Conservation; a facilitated discussion about sexual harassment and violence occurring at the Davis Library on March 14th. Find more details here: https://t.co/e6jmafJMMF</t>
  </si>
  <si>
    <t>Check out “Righting Carceral Feminism’s Wrongs in a #MeToo Era” at @OpenSociety on March 6th, a panel BxD Family Defense Supervising Attorney Erin Cloud will be speaking on. More info here: https://t.co/pHUrkNblmz</t>
  </si>
  <si>
    <t>RT @BronxDefenders: Check out “Righting Carceral Feminism’s Wrongs in a #MeToo Era” at @OpenSociety on March 6th, a panel BxD Family Defens…</t>
  </si>
  <si>
    <t>“We see potential for structural and social change. There’s tremendous hunger at this very moment &amp;amp; we need to go after it &amp;amp; help.” - @annedoyleldr &amp;amp; @PBS on #metoo #opentheconvo 
#USCCFWomen https://t.co/dSgnksbL7Q</t>
  </si>
  <si>
    <t>#MeToo 
https://t.co/04aURCNrJl</t>
  </si>
  <si>
    <t>สาวไม่บอกนามเผยใน #MeToo ว่าเธอถูกไอดอลชื่อดัง 'เอ' ล่วงละเมิดทางเพศ https://t.co/Fc39pMzfN9 https://t.co/7Kxpbp3N4Q</t>
  </si>
  <si>
    <t>Gracias por hacerlo divertido, EL FEMINISMO CON UNA SONRISA POR BANDERA, disfrutando del camino 🙃 https://t.co/OrAoSNSvcG 
#HaciaLaHuelgaFeminista8M #MeToo #HeForShe #NiUnaMenos #YoParo8M #TimesUp #TimeIsNow #Sororidad #Feminismo #InclusionRider #Igualdad #Empoderadas #Igualdad</t>
  </si>
  <si>
    <t>"Pensé que habíamos evolucionado. ¿Qué pasó con el movimiento #MeToo?", reclamó la mujer. https://t.co/GkykOH8a2z</t>
  </si>
  <si>
    <t>RT @NathanHamelberg: Gästade @RFSU förra månaden ang #metoo och gjorde en turbopresentation för av det våldsförebyggande arbete som drivs i…</t>
  </si>
  <si>
    <t>#Oscars the whole night was all #MeToo and #TimesUp yet they spent tons of time discussing the women's attire and how much time on the men's? some serious #CognitiveDissonance to me.</t>
  </si>
  <si>
    <t>#FemForum
Diferentes voces del movimiento #MeToo desde Polonia, Alemania, Ucrania y Grecia Foro Feminista "Feminismo sin Fronteras" @GUENGL https://t.co/4pURgUe89w</t>
  </si>
  <si>
    <t>RT @pnitas: #FemForum
Diferentes voces del movimiento #MeToo desde Polonia, Alemania, Ucrania y Grecia Foro Feminista "Feminismo sin Fronte…</t>
  </si>
  <si>
    <t>#nofgm #MeToo need to include FGM  as its a sexual violence. But evety abuse need to be highlighted on its own.  200 million women and girls is too much. I am a survivor who fights it with help  of family , friends and  wonderful general  public.  I am Hibo Wardere gobbiest one https://t.co/fHCsJHbg5s</t>
  </si>
  <si>
    <t>RT @HiboWardere: #nofgm #MeToo need to include FGM  as its a sexual violence. But evety abuse need to be highlighted on its own.  200 milli…</t>
  </si>
  <si>
    <t>&amp;lt;저를 비롯한 미투(#METOO) 피해사례 대부분은 '권력형 성범죄'/자극적인 기사로만 피해사실이 소모되는 것은 미투 운동의 본질을 훼손시키는 일&amp;gt;
상급보좌관의 성폭력을 폭로한 피해자가 언론에 당부한 말
 https://t.co/pQlDEM1wST</t>
  </si>
  <si>
    <t>RT @C_F_diablesse: &amp;lt;저를 비롯한 미투(#METOO) 피해사례 대부분은 '권력형 성범죄'/자극적인 기사로만 피해사실이 소모되는 것은 미투 운동의 본질을 훼손시키는 일&amp;gt;
상급보좌관의 성폭력을 폭로한 피해자가 언론에 당부한 말
 htt…</t>
  </si>
  <si>
    <t>#metoo #timesup #Metoomovement https://t.co/J1WrKnOJ7Y</t>
  </si>
  <si>
    <t>RT @nstindallx: #metoo #timesup #Metoomovement https://t.co/J1WrKnOJ7Y</t>
  </si>
  <si>
    <t>What It Was Like to Survive an Elite Prep School Rape Saga Before #MeToo https://t.co/R8SaGRzRv6</t>
  </si>
  <si>
    <t>#mood #MeToo https://t.co/1I7fiXWDgF</t>
  </si>
  <si>
    <t>"Make no mistake, feminism’s end goal has always been to destroy the family and the natural differences between genders so that humans are reduced to replaceable, State-dependent cogs in a corporate machine." #bodypositive #MeToo</t>
  </si>
  <si>
    <t>El #MeToo de las mujeres que fueron educadas en ambientes más asfixiantes y rígidos. El #MeToo de las que siempre han sido personajes secundarios de otras vidas: esposa de, madre de o hermana de. El #MeToo de las que cuidan y han cuidado.
Texto Precioso:
https://t.co/x69z5AVdf5</t>
  </si>
  <si>
    <t>RT @berflowersta: El #MeToo de las mujeres que fueron educadas en ambientes más asfixiantes y rígidos. El #MeToo de las que siempre han sid…</t>
  </si>
  <si>
    <t>VIDEO: Tarana Burke, founder of the #MeToo movement, speaking about keeping momentum going after the #Oscars. For more Academy Awards coverage, click here: https://t.co/x5irj7M1nz https://t.co/aFMWdkTkWE</t>
  </si>
  <si>
    <t>RT @APEntertainment: VIDEO: Tarana Burke, founder of the #MeToo movement, speaking about keeping momentum going after the #Oscars. For more…</t>
  </si>
  <si>
    <t>There is nothing wrong with expressing your love for someone. #FalseAllegations #ParentalAlienation #SuperDADtreal #SingleDADtreal, #SingleMOMtreal #MeToo #cjad #globalnewsmontreal #journaldemontreal #tvanouvelles #montrealgazette #ctvmontreal, #TilaShares #LaPresse #NadiaWiseman https://t.co/1aVVS5RDQy</t>
  </si>
  <si>
    <t>Amazing views from the new Anderson High School this morning while we talked #consent with a fun and lively group of pupils!
#LetsTalkConsent #MeToo #SexualViolenceEducation #SexualViolencePrevention #TimesUp #HealthyRelationships https://t.co/ol8H3m4XOG</t>
  </si>
  <si>
    <t>also, that women, just like men, can cause #metoo harrassments https://t.co/mF8yFguu4Y</t>
  </si>
  <si>
    <t>#metoo</t>
  </si>
  <si>
    <t>Wo sind Berufsempörten Hühner von #MeToo?
Zählt das eventuell als frauenfeindlich, oder wird das von euch als Beziehungsstreit gewertet? https://t.co/PQuacjHURN</t>
  </si>
  <si>
    <t>RT @Heinrich_Krug: Wo sind Berufsempörten Hühner von #MeToo?
Zählt das eventuell als frauenfeindlich, oder wird das von euch als Beziehungs…</t>
  </si>
  <si>
    <t>@GMA @kobebryant @Cadillac Is this the same, @kobebryant that got into a little trouble?  #MeToo has a short memory .</t>
  </si>
  <si>
    <t>LES HOMMES AVEC NOUS !
LIPSTICK FOR THE MEN !               
https://t.co/gv270ClH19 
#YesWeCare  
#AskMoreOfHim 
#MeToo 
#MaintenantOnAgit 
#HeForShe 
#WhiteRibbon
#RubanBlanc https://t.co/MKGa1A5FSW</t>
  </si>
  <si>
    <t>RT @mettezdurouge: LES HOMMES AVEC NOUS !
LIPSTICK FOR THE MEN !               
https://t.co/gv270ClH19 
#YesWeCare  
#AskMoreOfHim 
#MeToo…</t>
  </si>
  <si>
    <t>Oscars Devotes Segment to Voices of #MeToo, Time's Up Movements https://t.co/MxAB44Ozbl via @thr</t>
  </si>
  <si>
    <t>RT @jensrunnberg: Det ser ju inte så bra ut för dig politiskt, Schyman? #svpol #fi #metoo  https://t.co/daIjOZ1xUG</t>
  </si>
  <si>
    <t>Lean in, Colin Bohm tells men not to back away from #MeToo as a key takeaway from this workplace shift. #cctreform</t>
  </si>
  <si>
    <t>At a Sexual Harassment in the Workplace Panel @cdnclubTO ‘this is not an HR issue .. it’s a leadership issue!’ #metoo</t>
  </si>
  <si>
    <t>.@marthadear speaking @Europarl_EN at #FemForum of @GUENGL about #metoo debate in Germany. Thanks for being here today! https://t.co/IB7MFnoQc4</t>
  </si>
  <si>
    <t>RT @JoJahoda: .@marthadear speaking @Europarl_EN at #FemForum of @GUENGL about #metoo debate in Germany. Thanks for being here today! https…</t>
  </si>
  <si>
    <t>Harvard prof "retiring" after #MeToo fallout. It all sounds very civil. https://t.co/q9bQ5uIK5n #highered</t>
  </si>
  <si>
    <t>Harvard Professor Will Retire After Chronicle Investigation Revealed Harassment Allegations https://t.co/gwpihx2n4Q via @chronicle #metoo</t>
  </si>
  <si>
    <t>The #MeToo movement also affected #parliaments. Many #womenMPs came forward, leading several parliaments—eg, Canada, France, Italy, Sweden, Switzerland, UK and European Parliament—to examine their own working environment. #InternationalWomensWeek https://t.co/mrCX5HOSvy https://t.co/bJunJFqnHH</t>
  </si>
  <si>
    <t>RT @IPUparliament: The #MeToo movement also affected #parliaments. Many #womenMPs came forward, leading several parliaments—eg, Canada, Fra…</t>
  </si>
  <si>
    <t>@TrishaManriquez @PaoPaezshalala Y como no se puede viajar segura en otros medios, que las demas sigan expuestas en el metro (?) entiendo que no es la solución. Pero en lo que se trabaja en la formación de la sociedad, eta medida puede evitar que el #metoo se haga más grande.</t>
  </si>
  <si>
    <t>지침서는 #MeToo 운동에 함께하는 우리 모두를 위한 지침, 한 번 실천해 보세요! (●´･∀･)b
3월 8일, 대학로, 신촌, 강남역에서 흰 장미와 함께 강간문화를 깨트리기 위해 일상에서 실천할 수 있는 지침서 카드를 나눠드립니다.</t>
  </si>
  <si>
    <t>2018.3.8, 성폭력과 성차별에 맞서 #MeToo 하는 당신에게 세계여성의날을 기념하여 한국여성의전화에서 '하얀 장미'를 나눕니다. 110년 전, 남성노동자 절반의 임금으로 생활하던 미국의 여성노동자 1만 5천여 명은 빵과 장미를 달라고 외쳤습니다. 빵은 여성의 생존권을, 장미는 존엄성을 의미합니다 https://t.co/YJIykb2Wjp</t>
  </si>
  <si>
    <t>장미를 더 많은 사람에게 전하고 싶다면? #2540-1983(1건 3천원)의 문자후원을 통해 #MeToo 운동과 3.8 세계여성의날을 지지하는 메세지를 보내주세요! 여성폭력에 저항하는 많은분들의 참여를 기다립니다. https://t.co/MMFmo7X71y</t>
  </si>
  <si>
    <t>3.8 세계여성의 날, 성폭력과 성차별에 맞서 #MeToo 하는 당신에게 한국여성의전화에서 '하얀 장미'를 나눕니다.
여성폭력에 반대하고, #MeToo 운동의 참여자를 지지하며, 강간문화를 용인하는 성차별적인 한국사회를 바꾸고자 하는 분들의 많은 참여를 바랍니다. https://t.co/K4FaUaKT7o</t>
  </si>
  <si>
    <t>RT @kwhotline: 3.8 세계여성의 날, 성폭력과 성차별에 맞서 #MeToo 하는 당신에게 한국여성의전화에서 '하얀 장미'를 나눕니다.
여성폭력에 반대하고, #MeToo 운동의 참여자를 지지하며, 강간문화를 용인하는 성차별적인 한국사회를 바…</t>
  </si>
  <si>
    <t>I loved the #metoo movement. It was literally an answer to my prayers. But I'll be damned if I'll be lectured on morality by celebs when #50shades and #CallMeByYourName that romanticize abuse and sexual exploitation of minors win #Oscars. "Cancer on society" would be flattery. https://t.co/OaOU55DI0y</t>
  </si>
  <si>
    <t>RT @JesseRcomedian: I loved the #metoo movement. It was literally an answer to my prayers. But I'll be damned if I'll be lectured on morali…</t>
  </si>
  <si>
    <t>@MichaelDerderi1 @marisastio @bikedb06 @AmyMek Where is Linda Sarsour's mugshot w/o her Hijab from #DayWithoutAWoman in 2017 when she was arrested in NYC at Trump Tower? Oh wait...I bet they let her go since NY seems to embrace those that love Sharia Law. 
#HereToStay
#MeToo
#TimesUp
#TheGreatAwakening
https://t.co/w4uj8RHV9k</t>
  </si>
  <si>
    <t>RT @blairglencorse: Great piece from @StephanieBusari on #metoo in #Nigeria and the women leading transformative change: https://t.co/avfE1…</t>
  </si>
  <si>
    <t>RT @Heidi__Matthews: How should we have sex post-#MeToo? My @aeonmag piece on thinking through sex in the 'in between' and the limitations…</t>
  </si>
  <si>
    <t>@RodneyPeete9 How do you reconcile the #MeToo and #TimesUp movement with putting blinders on of Kobe Bryant receiving an Oscar and also a statue in Los Angeles? All this given Kobe's settlement of sexual assault charges in Colorado? Hypocritical?</t>
  </si>
  <si>
    <t>Discrimination, Women and Girls, #MeToo Movement "Belgian Man Convicted of ‘Sexism in the Public Space,’ a First" https://t.co/KbEnVuM8Ax</t>
  </si>
  <si>
    <t>What should female empowerment look like? #METOO, #TIMESUP For it is God’s will that you should be holy: You must abstain from sexual immorality; each of you must know how to control his own body in holiness and honor, not in lustful passion like the Gentiles who do not know God.</t>
  </si>
  <si>
    <t>RT @packraty: 自分の性犯罪被害を伝える内容なら ＃metoo を、男性でも使っていいと思いますよ。 https://t.co/KJY3hblKc6</t>
  </si>
  <si>
    <t>RT @D66: Als er bij de Oscars wordt gesproken over #MeToo, dan is dat niet 'politiek correct'. Het gaat dan over vrouwenrechten. Dat is nie…</t>
  </si>
  <si>
    <t>People in the #MeToo movement are going OFF. Is time really up? https://t.co/ouxOtYjhYx</t>
  </si>
  <si>
    <t>@weeklystandard @Nicole_Cliffe @laurenduca @JessicaValenti This tweet gave me PTSD. It's literally rape. #Metoo</t>
  </si>
  <si>
    <t>The Nakedest Dresses at the Oscars Afterparty https://t.co/LfdFLh0nFa Hollywood women are hypocrites!! #metoo movement. All of them dressing half naked. So who attention they are tying to get?</t>
  </si>
  <si>
    <t>@annedoyleldr Conversations about #metoo are no longer enough. Change comes from educating , training Men &amp;amp; Women to be powerful individually &amp;amp; collectively #feminine #sistering #masculine #USCCFwomen #nowwhat #corporatesupport #speakup #RiseTogether</t>
  </si>
  <si>
    <t>@LekaconK #metoo</t>
  </si>
  <si>
    <t>Panel of faculty and students discuss sexual violence, the #MeToo movement
https://t.co/UWS10AVxn7</t>
  </si>
  <si>
    <t>RT @SRURocket: Panel of faculty and students discuss sexual violence, the #MeToo movement
https://t.co/UWS10AVxn7</t>
  </si>
  <si>
    <t>Movimiento #MeToo da esperanza a obreras de #EU https://t.co/54v6i47xDq https://t.co/fjPpB2uhdi</t>
  </si>
  <si>
    <t>RT @Milenio: Movimiento #MeToo da esperanza a obreras de #EU https://t.co/54v6i47xDq https://t.co/fjPpB2uhdi</t>
  </si>
  <si>
    <t>#AM2DM #AMJoy #MorningJoe #MeToo #timesup #BestFanArmy #FF #NP  #NowPlaying #PMJoy #BreakingNews #NeverAgain #HardestThingsToGiveUp  #DreamActNow #MusicMonday #MondayMotivation #TuesdayThoughts  #WednesdayWisdom #ThursdayThoughts #LoseYourJobIn5Words #305Day #GWC2018 https://t.co/C9FOXsrOVH</t>
  </si>
  <si>
    <t>#AM2DM #AMJoy #MorningJoe #MeToo #timesup #BestFanArmy #FF #NP  #NowPlaying #PMJoy #BreakingNews #NeverAgain #HardestThingsToGiveUp  #DreamActNow #MusicMonday #MondayMotivation #TuesdayThoughts  #WednesdayWisdom #ThursdayThoughts #LoseYourJobIn5Words #305Day #GWC2018 https://t.co/S6SV7ys4XM</t>
  </si>
  <si>
    <t>#AM2DM #AMJoy #MorningJoe #MeToo #timesup #BestFanArmy #FF #NP  #NowPlaying #PMJoy #BreakingNews #NeverAgain #BestWaysToSaySorry  #DreamActNow #MusicMonday #BadHygieneTips #TuesdayThoughts  #WednesdayWisdom #ThursdayThoughts #LoseYourJobIn5Words #MSNBC #GWC2018  #GetMoreHappy https://t.co/LqfgAmjRX7</t>
  </si>
  <si>
    <t>#AM2DM #AMJoy #MorningJoe #MeToo #timesup #BestFanArmy #FF #NP  #NowPlaying #PMJoy #BreakingNews #NeverAgain #HardestThingsToGiveUp  #ThingsIDontRegret #DreamActNow #MusicMonday #LoseYourJobIn5Words  #MondayMotivation #TuesdayThoughts #WednesdayWisdom #ThursdayThoughts https://t.co/Mnj9kKbOFY</t>
  </si>
  <si>
    <t>I can already see the forward momentum (or the attempts at it) re #MeToo and Time's Up waning, at least in Hollywood. It's making me think about people's tendency to give into a collective short memory. Fight the amnesia, folks.</t>
  </si>
  <si>
    <t>[#MISC] Importante: O movimento #MeToo chegou com força na Coreia do Sul, mas a fanbase não está fazendo muito barulho não.
 https://t.co/fqU0YsQjm6</t>
  </si>
  <si>
    <t>Ending Harassment is a game changer. #MeToo is good for #Women4Growth. Read my blog with coauthors Corinne Deléchat and Monique Newiak.  https://t.co/NucrIOf2ci https://t.co/8oGUW4r3mq</t>
  </si>
  <si>
    <t>#MeToo discussions important and overdue. Read my blog with coauthors Corinne Deléchat and Monique Newiak: our analysis shows that legal protection against harassment is linked to higher financial inclusion and benefits for the economy. #Women4Growth https://t.co/0QukkmmcBk https://t.co/n7NcO5Kx1O</t>
  </si>
  <si>
    <t>RT @MiraSorvino: For all #metoo s out there,there is help,a path of action! If UR a #sexualassault or #sexualharassment survivor call or ch…</t>
  </si>
  <si>
    <t>Chelsea Applauds #MeToo, But Has No Issue Taking Weinstein’s Money https://t.co/5W0Zj8fM3y https://t.co/i25o8EaKb6</t>
  </si>
  <si>
    <t>Chelsea Applauds #MeToo, But isn't asked about how she feels regarding the rape charges against her father (like @ivankatrump ) was https://t.co/XZQ3tX7gbM #ChelseaClinton via @BarracudaMama</t>
  </si>
  <si>
    <t>So much for #MeToo How the hell is it that #LAPD refuses to enforce a recently obtained 5 year restraining order against my violent neighbor? Hate women much @LAPDHQ ?</t>
  </si>
  <si>
    <t>Sorry but the #MeToo movement hit the wall for me when I found myself thinking about the condition of women in Africa, Asia and M-E as a bunch of pampered, self-indulgent women in $100k gowns apparently whined and complained at the Oscars</t>
  </si>
  <si>
    <t>Very cool #film #metoo #nowwhat. thanks @annedoyleldr &amp;amp; Marie Nelson @pbs for your convo #USCCFwomen @USCCFBiz4Good cc @PYXERAGlobal</t>
  </si>
  <si>
    <t>“Sistering”- strengthening the main constructural beams for support. @annedoyleldr at #USCCFwomen speaking about gender and power in the age of #metoo</t>
  </si>
  <si>
    <t>Marie Nelson @PBS &amp;amp; @AnneDoyleldr interesting convo ‘How do we change the structure?’  It’s not individuals; it’s a systems issue #MeToo #NowWhat @USCCFwomen @USCCFBiz4Good</t>
  </si>
  <si>
    <t>Collective power is key. We are at a moment.  We have to be courageous in our organizations @annedoyleldr @USCCFwomen #metoo #nowwhat #USCCFwomen</t>
  </si>
  <si>
    <t>@HuffPost #metoo people can change their views !</t>
  </si>
  <si>
    <t>We need more Women in politics. 
Yeah...#Metoo https://t.co/BvPtfOX26h</t>
  </si>
  <si>
    <t>Look who we found at @our__mel event!
 @CityWard2018 
#IWD2018 
#InternationalWomensDay 
#Sheffield 
#metoo 
#shefest2018 https://t.co/0TqQ8KVAoz</t>
  </si>
  <si>
    <t>RT @shefestsheff: Look who we found at @our__mel event!
 @CityWard2018 
#IWD2018 
#InternationalWomensDay 
#Sheffield 
#metoo 
#shefest20…</t>
  </si>
  <si>
    <t>one recurring thing in the TAL #metoo story is when the man gets angry they start thinking 'I'm alone and he might kill me" 
I think the idea is men never worry their partners will kill them. Which must come as a surprise when a man is killed by his female partner.</t>
  </si>
  <si>
    <t>@heterodoxicon @PedoMisstood Fool. You only try to distract our arguements.  Non offending means not raping (abusing) kids. Hetrosexuals also must avoid rape or abuse (#meToo). So they are the same.</t>
  </si>
  <si>
    <t>Mi artículo en @larazon_es : “La gran Kate” #DiaInternacionalDeLaMujer #feminismo #igualdad #derechos #KatharineHepburn #Metoo #DiaDeLaMujer #Huelga8M https://t.co/tW8ryhaXcw</t>
  </si>
  <si>
    <t>The latest The Love Kitty Express! https://t.co/b0Y5LZpI4K #metoo #timesup</t>
  </si>
  <si>
    <t>"and my license would be taken away.” - Maven OB-GYN #TimesUp #MeToo https://t.co/bdyzUS2dIy</t>
  </si>
  <si>
    <t>Why The World Of The Future Will Be Led By Women, More Automated, And Freer Than Ever https://t.co/kR47suWugH via @Inc #feminism #future #MeToo #iot #automation #technology #leadership #womenintech</t>
  </si>
  <si>
    <t>@JolomirKoka1 W0W
Du bi$t eIn M@gi€r, ein ViRTu0$e, ein G€Ni€ 
#MeToo</t>
  </si>
  <si>
    <t>#USCCFWomen conversations on #metoo are frustratingly focused on how the movement is exclusive of male voices</t>
  </si>
  <si>
    <t>Pian. 21.00. #avasuomi #kauniselämä #MeToo  https://t.co/KVn3kfcF2E</t>
  </si>
  <si>
    <t>#BillClinton #CrookedHillary https://t.co/HWgY8ru8g1 #MeToo #TimesUp #HeforShe @MonicaLewinsky #sexualharassment #AllInforHer #ChelseaClinton</t>
  </si>
  <si>
    <t>RT @scottmc9: #BillClinton #CrookedHillary https://t.co/HWgY8ru8g1 #MeToo #TimesUp #HeforShe @MonicaLewinsky #sexualharassment #AllInforHer…</t>
  </si>
  <si>
    <t>“We see potential for structural and social change. There’s tremendous hunger at this very moment &amp;amp; we need to go after it &amp;amp; help.” - @annedoyleldr &amp;amp; @PBS on #metoo
#USCCFWomen #iwd2018 @HelloAlice https://t.co/QCX3NA686V</t>
  </si>
  <si>
    <t>(TW) GAGMAN LEE ACCUSED OF SEXUAL HARRASSING UNDERAGE STUDENT #METOO
 https://t.co/Y7QQD37yPJ #comedian #mc #sexualharassment #triggerwarning</t>
  </si>
  <si>
    <t>RT @omonatheydidnt: (TW) GAGMAN LEE ACCUSED OF SEXUAL HARRASSING UNDERAGE STUDENT #METOO
 https://t.co/Y7QQD37yPJ #comedian #mc #sexualhara…</t>
  </si>
  <si>
    <t>.@SenWarren wants regulators to make sure Wall Street doesn’t dodge the #MeToo movement https://t.co/F2hEPj26VE</t>
  </si>
  <si>
    <t>RT @onwallstreet: .@SenWarren wants regulators to make sure Wall Street doesn’t dodge the #MeToo movement https://t.co/F2hEPj26VE</t>
  </si>
  <si>
    <t>Check out our Teen New Releases for this week. We’ve got all the new titles you’ve been dying to read! 🖤
#BNholland #NewReleaseTuesday #MeToo https://t.co/SorfESYNeQ</t>
  </si>
  <si>
    <t>Heartbreaking... The #MeToo stories you haven't heard: Meet the women speaking out in Nigeria
https://t.co/Fhh5PCrSg4</t>
  </si>
  <si>
    <t>#metoo visar att skyddsombuden behöver stärkas  - @oskartaxen på utredarbloggen #8mars @FacketKommunal https://t.co/oouUEPpIdF</t>
  </si>
  <si>
    <t>Leading Fireside chat next with Marie Nelson, VP of News &amp;amp; Public Affairs at PBS. Our topic: Women &amp;amp;Power in #MeToo era. #USCCFwomen https://t.co/JpTeyWP2fk</t>
  </si>
  <si>
    <t>"Leadership is a team sports": @annedoyleldr 
#Metoo #MoreWomenSolidarity https://t.co/TTmR1xs1fQ</t>
  </si>
  <si>
    <t>RT @JESSICAOLIVAN: "Leadership is a team sports": @annedoyleldr 
#Metoo #MoreWomenSolidarity https://t.co/TTmR1xs1fQ</t>
  </si>
  <si>
    <t>Another sign of our fraight #Culture #Leadership #Risk #MeToo times. What the US Olympics Committee #Board needs to think about now: https://t.co/ozZ3kTLUjs https://t.co/c3w1lRKxXX</t>
  </si>
  <si>
    <t>RT @GlobalEthicist: Another sign of our fraight #Culture #Leadership #Risk #MeToo times. What the US Olympics Committee #Board needs to thi…</t>
  </si>
  <si>
    <t>La Semana de la Moda de París, con el feminismo en tiempos del #MeToo https://t.co/gUcYa5TbOU</t>
  </si>
  <si>
    <t>Van #metoo naar #wechange. 
8 maart is Internationale Vrouwendag: tijd voor verandering en actie. Genoeg gepraat. Ook in Noord NL komen we in actie voor het bevorderen van diversiteit. Daarom organiseren we op 3 april het #AlettaJacobsCongres. Immers #diversiteitkomtnietvanzelf https://t.co/WfkoYQb8DB</t>
  </si>
  <si>
    <t>RT @Aletta2018: Van #metoo naar #wechange. 
8 maart is Internationale Vrouwendag: tijd voor verandering en actie. Genoeg gepraat. Ook in No…</t>
  </si>
  <si>
    <t>RT @realDailyWire: WATCH: Hollywood Makes Vague References To #MeToo At The Oscars, Then Virtue Signals About Diversity https://t.co/Rj9JNo…</t>
  </si>
  <si>
    <t>RT @Cumfortune: Greedy Jordan milking #MeToo @HotFacials @facial_cumshots @CumshotClips @CumshotsDaiIy @FacialForum @UraSwallow @moneyshot_…</t>
  </si>
  <si>
    <t>#youaretheproblemhere 
#metoo 
@WomenforWomen @womenforwomenUK @recordstoreday  
#recordstoreday #recordstoreday2018 #downwiththepatriarchy
https://t.co/R6M0x3cbhh https://t.co/NsgLOQ2pd0</t>
  </si>
  <si>
    <t>Some pointed out the irony of Kobe Bryant, who was accused of rape in 2003, winning an Oscar in the wake of the #MeToo movement. https://t.co/zA53X0lTQb #Oscars90</t>
  </si>
  <si>
    <t>RT @HuffPost: Some pointed out the irony of Kobe Bryant, who was accused of rape in 2003, winning an Oscar in the wake of the #MeToo moveme…</t>
  </si>
  <si>
    <t>ABC Allows Chelsea Clinton to be #MeToo Advocate, No Mention of Bill.   @ABC doesn’t remind Chelsea about Bill Clinton 🤐🤐🤐 https://t.co/kJg41xA1b5</t>
  </si>
  <si>
    <t>그 작품 이후로 다른 영화를 찍지 못하고 있다는 이야기도. 당신은 같은 영화를 찍은 동료가 영화계를 떠난 사실에 대해서 아무런 책임이 없는지. #metoo</t>
  </si>
  <si>
    <t>하늘 아래 그 어디 그 누구도 믿을 수 없는 절망감. 나 자신조차도 의식하지 못한 채 혹여 누군가에게 상처를 준 건 아닌지 지난 세월을 고통스럽게 돌아보며 #metoo 모든 피해자분들께 마냥 미안하고 가슴아픕니다. 끝까지. 함께. 견고한 연대로. 공존의 시대로 #change_up</t>
  </si>
  <si>
    <t>RT @ExclusiveLogoUS: New York fashion week: industry faces its #MeToo moment https://t.co/crbEPrymz5 #NYFW #nyfw2018 #NewYork #fashion #sty…</t>
  </si>
  <si>
    <t>Take the time for this engrossing @aliceblloyd look at #MeToo and the feminist movement - the latest TWS cover story.
https://t.co/uajR1Qeg7i</t>
  </si>
  <si>
    <t>@stephenfhayes @aliceblloyd These discussions star with noble intent only to devolve into a petty bitching session. Women who have looks have always leveraged them into more. #metoo gives the less pretty some leverage. Why is the casting couch a sur</t>
  </si>
  <si>
    <t>So much fun at @theladyfactory tonight! Raising awareness #MeToo Happy International Women's Day!  https://t.co/8zi8IOxzu9 https://t.co/SRO7L9R1Pv</t>
  </si>
  <si>
    <t>RT @RykardaMusic: So much fun at @theladyfactory tonight! Raising awareness #MeToo Happy International Women's Day!  https://t.co/8zi8IOxzu…</t>
  </si>
  <si>
    <t>문화계 권력자들의 성폭력은 약자들의 꿈을 수단으로 합니다. 
그러나 결국 집밟히는 건 피해자들과 그들의 꿈..
2018.03.06 MBC PD수첩
'영화감독 김기덕, 거장의 민낯'
#MeToo #WithYou https://t.co/Kxx2UAoZ64</t>
  </si>
  <si>
    <t>RT @ILZANtm: 문화계 권력자들의 성폭력은 약자들의 꿈을 수단으로 합니다. 
그러나 결국 집밟히는 건 피해자들과 그들의 꿈..
2018.03.06 MBC PD수첩
'영화감독 김기덕, 거장의 민낯'
#MeToo #WithYou https:/…</t>
  </si>
  <si>
    <t>Last night, the #Oscars  showcased Hollywood Hypocrites shift from #PedoWood  &amp;amp; #metoo to honoring an accused rapist &amp;amp; their new fascination with bestiality. Because kids are so yesterday😡
The smell of sulfur emanating from Cali is beginning to gag the rest of 🇺🇸
#ShapeOfWater https://t.co/GDBUcEVNM3</t>
  </si>
  <si>
    <t>가해자 이름 언급도 안했고, 그저 내가 이런 피해를 겪었다고 글을 썼을 뿐인데 연락이 왔다. 그쪽에서 제일 처음 한 말은 "너는 얼마나 깨끗하냐"였다. 
#MeToo</t>
  </si>
  <si>
    <t>RT @kimminseoyoung: 가해자 이름 언급도 안했고, 그저 내가 이런 피해를 겪었다고 글을 썼을 뿐인데 연락이 왔다. 그쪽에서 제일 처음 한 말은 "너는 얼마나 깨끗하냐"였다. 
#MeToo</t>
  </si>
  <si>
    <t>Please take a moment to sign! This is about acknowledging and supporting survivors of sexual assault and abuse. #MeToo #TimesUp #hedley #Kitchener #kwawesome #wrawesome https://t.co/NOXQE3B9bT</t>
  </si>
  <si>
    <t>RT @WomensMarchCDA: Please take a moment to sign! This is about acknowledging and supporting survivors of sexual assault and abuse. #MeToo…</t>
  </si>
  <si>
    <t>El solo hecho de verbalizar una agresión/abuso/acoso sexual ya es un gran paso, sabed cuán importante es para las demás. No estás sola/e, #YoTeCreo #MeToo https://t.co/LjKkFplI4o</t>
  </si>
  <si>
    <t>¡Aaaah!, como que ya voy entiendo el #MeToo: aguantarse años de abuso para soltarlo cuando el abusador es reconocido. ¡#FelizMartesِ!
Nota: se ha simplificado tanto el asunto, que se volvió un chiste.</t>
  </si>
  <si>
    <t>My predictions for the 2018 Oscars.
I slept with the director to get the part.
#metoo 
I knew people were being abused but didn’t say anything.
#metoo 
I knew I was lowering my morals. #metoo 
Guns need to be taken from everyone, except for my security team of course.
#metoo</t>
  </si>
  <si>
    <t>Cosby lawyers cite #MeToo in move to block 19 accusers from trial https://t.co/nFGDpeqoVK</t>
  </si>
  <si>
    <t>RT @VPw5L2P3rQ8P4uz: Cosby lawyers cite #MeToo in move to block 19 accusers from trial https://t.co/nFGDpeqoVK</t>
  </si>
  <si>
    <t>행성인은 기만에 불과한 형식적 깃발행진이나 할 생각 그만두고, 진정한 #MeToo #WithYou 가 무엇인지 보여주세요. #행성인보이콧</t>
  </si>
  <si>
    <t>Eyes light up when you are around and our lens captures you @rk1610isme  at the screening on #metoo https://t.co/OCImPgpyp1 https://t.co/SryBAqiaQk</t>
  </si>
  <si>
    <t>@null Cosby lawyers cite #MeToo in move to block 19 accusers from trial NORRISTOWN, Pa  https://t.co/w5JEuNSNbZ</t>
  </si>
  <si>
    <t>RT @summerskirt: @null Cosby lawyers cite #MeToo in move to block 19 accusers from trial NORRISTOWN, Pa  https://t.co/w5JEuNSNbZ</t>
  </si>
  <si>
    <t>Bill Cosby's lawyers fear #MeToo backlash, fight to keep 19 other accusers out of court https://t.co/n8ee1fxGI4</t>
  </si>
  <si>
    <t>RT @PhillyDailyNews: Bill Cosby's lawyers fear #MeToo backlash, fight to keep 19 other accusers out of court https://t.co/n8ee1fxGI4</t>
  </si>
  <si>
    <t>El anuncio del timbre de Google #Nest que se une al #MeToo https://t.co/udsizm6pda https://t.co/VZlWrZPf2J</t>
  </si>
  <si>
    <t>RT @migueldelriomx: El anuncio del timbre de Google #Nest que se une al #MeToo https://t.co/udsizm6pda https://t.co/VZlWrZPf2J</t>
  </si>
  <si>
    <t>New York fashion week: industry faces its #MeToo moment https://t.co/crbEPrymz5 #NYFW #nyfw2018 #NewYork #fashion #style #startup #startups #branding #brands #DigitalMarketing #fashionblogger #FashionWeek #couture #USA #fashionshow</t>
  </si>
  <si>
    <t>Yolo County Library presents '#MeToo: A community conversation' https://t.co/3rZ3AyzTLd</t>
  </si>
  <si>
    <t>Ok. I can’t let this pass.
In the year of #MeToo did you guys see that the #HollywoodHypocrites gave Kobe Bryant an Oscar last night?
You can’t make this stuff up.
#Oscars</t>
  </si>
  <si>
    <t>#ヤバすぎる緊急事態条項
#ヤバすぎる安倍政権
#内閣総辞職
#公明党
#創価学会
#政府の不正許すな
#0307国会前 
#MeToo
こんな国にしてしまった自民党、公明党！
創価学会員！
貴方達の責任は重い。
指導者が道を間違えれば支持してはいけないのだ！ https://t.co/LJYXdZHncf</t>
  </si>
  <si>
    <t>RT @kktys1220jh: #ヤバすぎる緊急事態条項
#ヤバすぎる安倍政権
#内閣総辞職
#公明党
#創価学会
#政府の不正許すな
#0307国会前 
#MeToo
こんな国にしてしまった自民党、公明党！
創価学会員！
貴方達の責任は重い。
指導者が道を間違えれば支持して…</t>
  </si>
  <si>
    <t>45: #MeToo? I was Raped By Bill Clinton - w. Juanita Broaddrick: https://t.co/7kn5rBnm84 via @YouTube</t>
  </si>
  <si>
    <t>RT @tsidpod: 45: #MeToo? I was Raped By Bill Clinton - w. Juanita Broaddrick: https://t.co/7kn5rBnm84 via @YouTube</t>
  </si>
  <si>
    <t>He doesn't keep his pants on ever tho #metoo https://t.co/3iL1G2bvjz</t>
  </si>
  <si>
    <t>The latest The Gene Weitz Daily! https://t.co/00bsP3Rfuu #metoo</t>
  </si>
  <si>
    <t>오늘 두 번째 스플래시입니다.
"더 단호하고 당당하게 나가세요"
https://t.co/tLvMCQHshJ
-이희호 여사가 #MeToo 운동을 지지하다 https://t.co/v3S0CfCo8Z</t>
  </si>
  <si>
    <t>RT @HuffPostKorea: 오늘 두 번째 스플래시입니다.
"더 단호하고 당당하게 나가세요"
https://t.co/tLvMCQHshJ
-이희호 여사가 #MeToo 운동을 지지하다 https://t.co/v3S0CfCo8Z</t>
  </si>
  <si>
    <t>@GQMagazine @BillClinton Did he rape anyone? GQ displays impeccable taste in #MeToo perpetrators!</t>
  </si>
  <si>
    <t>ヤバ緊のツイートストームの皆様に提唱です。
伊藤詩織さんの記事を いつもの #ヤバすぎる緊急事態条項 と一緒に #metoo のタグをつけて拡散してください。
metooのタグは拡散力が高く、伊藤詩織さんの一件は安倍政権のアキレス腱でもあります。
https://t.co/Zv9jAmFI0D</t>
  </si>
  <si>
    <t>RT @mitarashidungo: ヤバ緊のツイートストームの皆様に提唱です。
伊藤詩織さんの記事を いつもの #ヤバすぎる緊急事態条項 と一緒に #metoo のタグをつけて拡散してください。
metooのタグは拡散力が高く、伊藤詩織さんの一件は安倍政権のアキレス腱でもあ…</t>
  </si>
  <si>
    <t>hey remember when Kobe raped that girl? great job #oscars. you're really doubling down on #metoo and #TimesUp</t>
  </si>
  <si>
    <t>スウェーデン、ストックホルムで妻が夫に襲われたと訴えたが、裁判所は「女が勘違いで襲われたと騒ぐのはよくある」とか「夫は良い家柄の人」などととして夫を無罪にした。
#フェミニスト 大国とは思えない判決として話題になっている
#スウェーデン　#metoo #北欧
https://t.co/dAOJLqgvh7</t>
  </si>
  <si>
    <t>RT @yasemete: スウェーデン、ストックホルムで妻が夫に襲われたと訴えたが、裁判所は「女が勘違いで襲われたと騒ぐのはよくある」とか「夫は良い家柄の人」などととして夫を無罪にした。
#フェミニスト 大国とは思えない判決として話題になっている
#スウェーデン　#metoo…</t>
  </si>
  <si>
    <t>Del #MeToo al #NotMe https://t.co/rkFRS4ITD8 vía @Pajaropolitico // Excelente texto. Me gustó.</t>
  </si>
  <si>
    <t>RT @allkpop: Jo Min Ki banned from leaving Korea while under investigation for sexual harassment, 20 victims give testimony #MeToo https://…</t>
  </si>
  <si>
    <t>@Disney @TheView @GretchenCarlson @FirstBook @ABCBeInspired 
#MagicOfStoryTelling
#MeToo #TimesUp 
Faith Above All Else
Be The Love..❤️ https://t.co/HnLNu8hjuX</t>
  </si>
  <si>
    <t>RT @ValentineMagic: @Disney @TheView @GretchenCarlson @FirstBook @ABCBeInspired 
#MagicOfStoryTelling
#MeToo #TimesUp 
Faith Above All Else…</t>
  </si>
  <si>
    <t>Numbers Hint at Why #MeToo Took Off: The Sheer Number Who Can Say Me Too https://t.co/f1hSg4uLZn via @UpshotNYT</t>
  </si>
  <si>
    <t>Join famous female artists, writers and activists at Women of the World festival @southbankcentre to discuss important issues from the #MeToo campaign to 100 years since the first female vote.  7th - 11th March https://t.co/jsICE1bY8m https://t.co/o72VVmnmJ1</t>
  </si>
  <si>
    <t>RT @KpopKfans: Another #Metoo confession points to an idol https://t.co/VlURunYZvr https://t.co/mwFO3ML5k3</t>
  </si>
  <si>
    <t>#prts wow... Just wow.. The fire has been sparked. It gonna burn the entire industry. Told you, #MeToo is far too powerful</t>
  </si>
  <si>
    <t>&amp;lt;어느 언론사에서 생긴 일&amp;gt;에 대한 상세한 설명입니다. 저는 KBS의 백진원 기자에게 강제추행을 당했습니다.
#MeToo
https://t.co/YvoBFrDHgi</t>
  </si>
  <si>
    <t>@JMHewson01 @HobyJaggz @CallofDuty @FortniteGame @EpicGames #Metoo</t>
  </si>
  <si>
    <t>RT @HobyJaggz: @CallofDuty Are you fucking autistic, "party limit 1" some people aren't a bunch of fat bald freaky fucks, #burnCOD #metoo #…</t>
  </si>
  <si>
    <t>自分の性犯罪被害を伝える内容なら ＃metoo を、男性でも使っていいと思いますよ。 https://t.co/KJY3hblKc6</t>
  </si>
  <si>
    <t>Turds of a feather... Where is #metoo I’m all of this? #liberalamnesia https://t.co/kh8CFJSpBr</t>
  </si>
  <si>
    <t>Beetje #metoo dit :) https://t.co/JVx6OhT70H</t>
  </si>
  <si>
    <t>La Semana de la Moda de París, con el feminismo en tiempos del #MeToo https://t.co/lL9yVesfCi</t>
  </si>
  <si>
    <t>@jimmykimmel Drumpf name pulled from Panama City, Panama building. Time to pull his “stars” off Hollywood Blvd. #MeToo 
We need to see the outtakes!
Too much pussy grabbing was going on.</t>
  </si>
  <si>
    <t>Sad Rose Marie wasn't in @TheAcademy IN MEMORIAM. 1929 saw 1st Oscars &amp;amp; her 1st film. Her #METOO moment was 25 yrs later w/her rejecting advances of a TOP BANANA producer. She did LOST &amp;amp; FOUND 70 yrs after her 1st film &amp;amp; ended her career w/#waitforyourlaugh 90 yrs after it began. https://t.co/4B4U0gRc4c</t>
  </si>
  <si>
    <t>@nursingclio looking for submissions about #metoo https://t.co/ZQRNkQbM4e</t>
  </si>
  <si>
    <t>RT @AustinMcCoy3: @nursingclio looking for submissions about #metoo https://t.co/ZQRNkQbM4e</t>
  </si>
  <si>
    <t>I love @trixiemattel Aim @mattel
#Mozart  #PlayItSlowly @POTUS @TwitterIR @realDonaldTrump #helpdesk #FalconHeavy #ThinkBIGSundayWithMarsha #MeToo @WhiteHouse @FLOTUS #Mozart https://t.co/XNeAAC6icL</t>
  </si>
  <si>
    <t>ABC Allows Chelsea Clinton to be #MeToo Advocate, No Mention of Bill https://t.co/ey56za28mY</t>
  </si>
  <si>
    <t>RT @JoeFreedomLove: ABC Allows Chelsea Clinton to be #MeToo Advocate, No Mention of Bill https://t.co/ey56za28mY</t>
  </si>
  <si>
    <t>For some fans, Gary Oldman's #Oscars win marks the "Darkest Hour" of the #MeToo era https://t.co/tFyXzPKz3i</t>
  </si>
  <si>
    <t>RT @PageSix: “I thought we had evolved. What happened to the #MeToo movement?” https://t.co/b8uxPCtWJt
@nypost https://t.co/b1yuMF0n3o</t>
  </si>
  <si>
    <t>Being BombDiggity is out! https://t.co/ND9or4uz3a #metoo</t>
  </si>
  <si>
    <t>Hey, Kobe won a #metoo award, thats got to give you hope. I'd say you should be in the running within the next couple of years. @HarveyWeinstein</t>
  </si>
  <si>
    <t>SHE a choreoplay debuts OFF-B'WAY on 4/1 in NYC! Standing with #MeToo and #TimesUp to combat violence against women &amp;amp; girls ( 1 out of 3 of who are victims worldwide), SHE is for everyone. Discounted ticket prices are available for groups. Visit https://t.co/pdGJLm293g</t>
  </si>
  <si>
    <t>@Serahwersh @rescue4779 @GMA @kobebryant @Cadillac @GOP @DNC You should tell your Democrat buddies, they just gave a rapist an Oscar #MeToo</t>
  </si>
  <si>
    <t>ICYMI: Please be an empathic witness to Benjamin's #MeToo story, below!
The brief empathic listening &amp;amp; healing session I had with him right after this has changed me forever🙏
(cc: @AnneWheaton @RichOnOWN @LynneLyman @3LWTV @Amy_Siskind and @TimesUpNOW)
https://t.co/wtttdN750F</t>
  </si>
  <si>
    <t>#MeToo https://t.co/VoJc6eh0vI</t>
  </si>
  <si>
    <t>RT @Compassioning: ICYMI: Please be an empathic witness to Benjamin's #MeToo story, below!
The brief empathic listening &amp;amp; healing session…</t>
  </si>
  <si>
    <t>#MeToo, says Monica Lewinsky in @VanityFair essay; @TheHwCon read it so you don't have to... https://t.co/6nL7m5Xvvg | #tcot #politics https://t.co/1VvA4nMkUi</t>
  </si>
  <si>
    <t>#MeToo  #partouze https://t.co/IGj28nNN9U</t>
  </si>
  <si>
    <t>RT @BarActu: #MeToo  #partouze https://t.co/IGj28nNN9U</t>
  </si>
  <si>
    <t>The latest Joe's Daily News! https://t.co/KsYV7IjSNy #metoo #iwd2018</t>
  </si>
  <si>
    <t>Oscars 2018 red carpet fashion: #MeToo, Time’s Up and now the Orange Pin https://t.co/jXQLOehx7U</t>
  </si>
  <si>
    <t>#MeToo ในเกาหลีใต้ จากวงการบันเทิงมาถึงวงการการเมืองเรียบร้อยแล้ว
อันฮวีจอง นักการเมืองเกาหลีใต้ที่ถูกต้องสงสัยว่าล่วงละเมิดทางเพศเลขาสาว ประกาศยอมลาออก แต่ทว่าหลายฝ่ายไม่ยอมให้ลาออกหนีปัญหาไปง่ายๆ โดยกดดันให้มีการสอบสวนเพื่อเอาผิดทางอาญากับเขาด้วย https://t.co/ASRXUeXHc3</t>
  </si>
  <si>
    <t>รอดูว่ากระแส #MeToo ในเกาหลีใต้จะลุกลามไปถึงไหน เพราะนี่คงเป็นวาระที่สะเทือนโครงสร้างสังคมเกาหลีมาก เพราะเกาหลีใต้คือสังคมชายเป็นใหญ่ ชายเหนือกว่า หญิงต้องยอม ต้องถูกกดขี่
#MeToo คือการที่ผู้หญิงเริ่มขบถต่อโครงสร้างดังกล่าว กล้าออกมาพูดว่าตนเองโดนกระทำอะไรบ้างตลอดเวลาที่ผ่านมา</t>
  </si>
  <si>
    <t>จากการตามเรื่อง #MeToo ในญี่ปุ่นและเกาหลีใต้มาสักพัก พบว่าที่เกาหลีใต้ประสบความสำเร็จกว่า สะเทือนจากวงการบันเทิงถึงการเมือง เป็นวาระทางสังคมระดับชาติ ส่วนหนึ่งเป็นเพราะพลังโซเชียลและการออกมาสนับสนุนของประธานาธิบดี มุนแจอิน
ส่วนญี่ปุ่น สังคมยอมรับเรื่องนี้ยากกว่า รัฐบาลยังนิ่ง</t>
  </si>
  <si>
    <t>Kulturhuset 8 mars, fantastiska ungerska poeter pratar om #MeToo i Ungern, @PENsweden arrangerar, jag modererar – kom!  https://t.co/u0y7MLvcMh</t>
  </si>
  <si>
    <t>@DailyCaller Hey... what wrong with a bit of corrective action when the little lady gets uppity?  I SAY  #metoo for us men!</t>
  </si>
  <si>
    <t>@BreitbartNews Ya see?  It ain't just the ladies that are bein' attacked!   Us men need a #metoo also for our protection! https://t.co/iCJK2HQ8KC</t>
  </si>
  <si>
    <t>#METOO https://t.co/hSMB8053TZ</t>
  </si>
  <si>
    <t>How should we have sex post-#MeToo? My @aeonmag piece on thinking through sex in the 'in between' and the limitations of 'consent' discourse has dropped! https://t.co/qjL2coNJ9w #sex #feminism #TimesUp https://t.co/Xo8KIxHTox</t>
  </si>
  <si>
    <t>THIS!! *#SamRockwell's voice in #3Billboards* #metoo same abt K Bryant!!! https://t.co/iwr5JHIGHi</t>
  </si>
  <si>
    <t>정희진, &amp;lt;#MeToo, 분야별 가해자 분석&amp;gt; 두잉 특강은 신청 마감되었습니다! 
입금하신 분들은  당일 7시20분까지 오시면 되겠습니다. 
O 일시: 3월 22일(목) pm7:30-9:30
O 장소: 두잉 (강남구 삼성로654/ 청담역5번출구)
O 문의: cafedoing@naver.com
#두잉특강 #3월22일_목_저녁7시20분</t>
  </si>
  <si>
    <t>RT @DoingFeminism: 정희진, &amp;lt;#MeToo, 분야별 가해자 분석&amp;gt; 두잉 특강은 신청 마감되었습니다! 
입금하신 분들은  당일 7시20분까지 오시면 되겠습니다. 
O 일시: 3월 22일(목) pm7:30-9:30
O 장소: 두잉 (강…</t>
  </si>
  <si>
    <t>HEY #METOO MOVEMENT!
100 Nigerian school girls are missing and, likely sold into a sex slavery. You made it YOUR crusade to take speak out about abuse?
WELL HERE YA GO!
And you think YOU are victims? 
Little girls are TAKEN! FORCED! ABUSED! While you sit back and clone dogs!</t>
  </si>
  <si>
    <t>#MeToo Let's change this - Women rule the world - They deserve better - Join me in this movement - Through music we will empower women to take charge - Enough is enough - Listen to my music and read this article - Here we go 2018! #Love #WomenEmpowerment 
https://t.co/VEG7hBZzTC https://t.co/sxeyMS9gF8</t>
  </si>
  <si>
    <t>@Kakdegen @kickitraff Då hade du nog fått skylla dej själv och inte börjat gnälla på #metoo</t>
  </si>
  <si>
    <t>RT @MaryLSchmidt: Beautiful #amreading Hug your children extra tight. https://t.co/eRp4ZPbShD #MeToo #PTSD
#1linewed #RT #RRBC #memoir #IAN…</t>
  </si>
  <si>
    <t>Dems seeking their Tea Party have burned thru #OWS, #BLM, #Womensmarch, #Antifa, #NeverTrump, #Resist, #MeToo, #TaxScam &amp;amp; are now reduced to a bunch of pimple popping #NeverAgain teenagers. #Desist</t>
  </si>
  <si>
    <t>RT @Snitfit: Dems seeking their Tea Party have burned thru #OWS, #BLM, #Womensmarch, #Antifa, #NeverTrump, #Resist, #MeToo, #TaxScam &amp;amp; are…</t>
  </si>
  <si>
    <t>This One Oscar Winner Shows Why Hollywood Is Totally Full Of Crap About #MeToo https://t.co/H1tjKx0HkD</t>
  </si>
  <si>
    <t>WATCH: Hollywood Makes Vague References To #MeToo At The Oscars, Then Virtue Signals About Diversity https://t.co/Rj9JNo1Fkq</t>
  </si>
  <si>
    <t>RT @realDailyWire: This One Oscar Winner Shows Why Hollywood Is Totally Full Of Crap About #MeToo https://t.co/H1tjKx0HkD</t>
  </si>
  <si>
    <t>Lorsque des hommes disent que la dénonciation des violences sexuelles  #metoo va les empêcher de "draguer" (utile d'ailleurs de réfléchir aux autres sens de ce mot, pour la pêche, par ex) ils avouent sans s'en rendre compte que leur "drague" consiste en des violences sexuelles</t>
  </si>
  <si>
    <t>RT @EleanorThom8: Lorsque des hommes disent que la dénonciation des violences sexuelles  #metoo va les empêcher de "draguer" (utile d'aille…</t>
  </si>
  <si>
    <t>#Oscars90 Host #JimmyKimmel Takes On #MeToo Gives Out Snacks And Prizes https://t.co/PIxD1XifL1 #EntertainmentNews https://t.co/Q2GFySOxuT</t>
  </si>
  <si>
    <t>Pablo Picasso was not a “monster” his granddaughter said as she insisted that his teenage muse would not have been part of the #metoo movement https://t.co/Xhsy8YWzkM</t>
  </si>
  <si>
    <t>FROM THE PIT to WOW #metoo  in reverse as Nashville Tennessee mayor resigns over affair   https://t.co/iysqBh0Cis</t>
  </si>
  <si>
    <t>RT @glezveloz: Comparto texto  para seguir pensando el movimiento #MeToo en el marco del #DíaInternacionalDeLaMujer #08DeMarzo... Mil graci…</t>
  </si>
  <si>
    <t>.@IAMMGraham: Oscars’ #MeToo show mighty fishy  https://t.co/ahr4Qnngsd https://t.co/nOqHHpYZZq</t>
  </si>
  <si>
    <t>Jo Min Ki banned from leaving Korea while under investigation for sexual harassment, 20 victims give testimony #MeToo https://t.co/70TBnKsJjt https://t.co/BrLazjSAMf</t>
  </si>
  <si>
    <t>Netizen says #MeToo, reveals she was sexually assaulted by Popular idol star 'A' https://t.co/IdXvqvGxiq https://t.co/9Hiei1twmm</t>
  </si>
  <si>
    <t>Breaking: @Harvard professor #JorgeDominguez resigns admin duties immediately; teaching at the end of semester. Total of 18 women have leveled allegations of #Harassment #abuse #MeToo. @chronicle @nellgluckman @tebartl https://t.co/yP23v0JNH3</t>
  </si>
  <si>
    <t>https://t.co/VHiQyhjQ0N It Was Always #MeToo: Korea’s Fight Against Sexual Violence - International Strategy Center</t>
  </si>
  <si>
    <t>Tarana Burke on why she created the #MeToo movement — and where it’s headed https://t.co/fyoYw3slhR</t>
  </si>
  <si>
    <t>The #MeToo movement has not caught on in Japan, where speaking out often draws criticism rather than sympathy, even from other women https://t.co/GHUmEcB1q5</t>
  </si>
  <si>
    <t>RT @andreasharsono: The #MeToo movement has not caught on in Japan, where speaking out often draws criticism rather than sympathy, even fro…</t>
  </si>
  <si>
    <t>Det ser ju inte så bra ut för dig politiskt, Schyman? #svpol #fi #metoo  https://t.co/daIjOZ1xUG</t>
  </si>
  <si>
    <t>김기덕 감독과 그의 페르소나였던 배우 조재현,
두 사람 모두 작품에 참여한 여배우들을 성폭행했다는 주장이 나왔습니다.
#영화계_미투 #metoo 
▶자세히보기 https://t.co/xUSF0JrPHF https://t.co/d6g3hudAQj</t>
  </si>
  <si>
    <t>It Was Always #MeToo: Korea’s Fight Against Sexual Violence - International Strategy Center https://t.co/c3ocDSljmJ</t>
  </si>
  <si>
    <t>@TwitterMoments @MayorMeganBarry And  she belonged to the #MeToo movement</t>
  </si>
  <si>
    <t>Inside the #MeToo Blog Giving Abused New Zealand Lawyers a Voice - VICE https://t.co/5u3zw2EzAj</t>
  </si>
  <si>
    <t>어제는 안 지사 충격에 잠을 자는 둥 마는 둥 설쳤는데 오늘은 한반도 평화 기대 때문에 또 잠을 설칠 듯 합니다. 부디 모든 #metoo 피해자 분들이 지지 보호 지원 받고 가해자들이 철저한 조사 수사와 처발 받고 근본적인 문화와 관행 인식 개선이 이루어지기 바랍니다. 한반도 평화도 부디부디.. 잘</t>
  </si>
  <si>
    <t>La revista incluye reportajes sobre las mujeres y el poder, el nacimiento del movimiento #Metoo, la mujeres y la guerra, el humor, la literatura, los medios, las cuotas, el mundo rural, los derechos, la ciencia, las palabras, el feminismo...@eldiarioes https://t.co/bHP4rLZsHQ</t>
  </si>
  <si>
    <t>RT @pilar51: La revista incluye reportajes sobre las mujeres y el poder, el nacimiento del movimiento #Metoo, la mujeres y la guerra, el hu…</t>
  </si>
  <si>
    <t>Another #Metoo confession points to an idol https://t.co/VlURunYZvr https://t.co/mwFO3ML5k3</t>
  </si>
  <si>
    <t>An idol is the next target of a #metoo confession? https://t.co/KGRUWsrQ1x https://t.co/4IK8XIPmHD</t>
  </si>
  <si>
    <t>Annaka shares some of her initial thoughts about the #metoo movement.... https://t.co/qFtBK5Csno</t>
  </si>
  <si>
    <t>RT @thesteve42: Thad Cochran resigned to avoid an onslaught of #MeToo accusations from a Mississippi dairy farm.
#Whatilearnedtoday @DocTh…</t>
  </si>
  <si>
    <t>Hollywood is so in tune w the #Metoo movement that they gave an award to an alleged rapist! Rad! https://t.co/eDr1UJZNM1</t>
  </si>
  <si>
    <t>RT @LizCrokin: Hollywood is so in tune w the #Metoo movement that they gave an award to an alleged rapist! Rad! https://t.co/eDr1UJZNM1</t>
  </si>
  <si>
    <t>La Semana de la Moda de París, con el feminismo en tiempos del #MeToo https://t.co/alzrwSDDIt</t>
  </si>
  <si>
    <t>Another violation of women's bodies ...
#MeToo #TimesUp https://t.co/NdwsfqO5jU</t>
  </si>
  <si>
    <t>Reality=mass casualties&amp;amp; prolonged war if ANY military action against NK-read letter in link in article #ImpeachTrump as DANGEROUS RECKLESS #VoteThemOut2018  #veterans #PTA #GenZ #Millennials #MeToo #p2 #AARP #tcot #ccot #BLM #LatinoAmerica #INDIGENOUS  https://t.co/JXJqxvKrfg</t>
  </si>
  <si>
    <t>Don't B gullible puppet View diverse&amp;amp;neutral news #CSMonitor #PBSNews #BBC #Telemundo #AlJezeera etc NOT #FakeNews owned by biased rich oligarchs= #FoxNews #Breitbart #veterans #PTA #MarchForOurLives #Millennials #MeToo #p2 #maga #AARP #tcot #ccot #BLM #LatinoAmerica #INDIGENOUS https://t.co/fX4Q0DAnZg</t>
  </si>
  <si>
    <t>#BlueWave2018 #veterans #PTA #MarchForOurLives #Millennials #MeToo #p2 #1u #SandyHookPromise #Everytown #AARP #tcot #ccot #BLM #DACA #EqualPay #LatinoAmerica #INDIGENOUS https://t.co/Gbnk4wj53R</t>
  </si>
  <si>
    <t>#BlueWave2018 #veterans #PTA #MarchForOurLives #Millennials #MeToo #p2 #1u #SandyHookPromise #Everytown #AARP... https://t.co/XMgSGHftDB</t>
  </si>
  <si>
    <t>Wenn ich Franz Josef Wagner in @Bild richtig verstehe, bezeichnet #MeToo die Praxis gutaussehender vollbusiger Frauen, sich tolle Rollen zu erschlafen. https://t.co/5uuCJ0Vura</t>
  </si>
  <si>
    <t>RT @niggi: Wenn ich Franz Josef Wagner in @Bild richtig verstehe, bezeichnet #MeToo die Praxis gutaussehender vollbusiger Frauen, sich toll…</t>
  </si>
  <si>
    <t>@BomboraMM @NWO_DEFIANCE @DualityMan @pacman522 @RoyalDeathPool @dum_phuk @AnalystReloaded @wienerherzog2 @llotus6 @unnameablemedia @vestonash @SharmilaW @PKekbar @Preredacted @GaiaElio #MeToo 
Corrections for #StrinkTheory from Dr. Strange
#MelSec https://t.co/tW9XHh5Az4</t>
  </si>
  <si>
    <t>We released this week's show early. It's a different kind of #MeToo story, about several women who worked for the same man. https://t.co/3VXMsC9c03 https://t.co/kH6MU40LXK</t>
  </si>
  <si>
    <t>Brilliant, powerful, heart-wrenching story from @chanajoffewalt and @ThisAmerLife. Captures so many complexities of #metoo and sheds light on how it is we all keep living like this. If you're a person, you should go listen to it.  https://t.co/SHajWRx5ep</t>
  </si>
  <si>
    <t>RT @JessBarrow: Brilliant, powerful, heart-wrenching story from @chanajoffewalt and @ThisAmerLife. Captures so many complexities of #metoo…</t>
  </si>
  <si>
    <t>https://trib.al/oLUAguJ</t>
  </si>
  <si>
    <t>http://www.spiked-online.com/newsite/article/feminism-the-oscars-must-have-accessory/21189#.Wp2a6JPFKi4</t>
  </si>
  <si>
    <t>https://www.waterstones.com/events/international-womens-day-launching-the-metoo-poetry-anthology/london-tottenham-court-road</t>
  </si>
  <si>
    <t>https://storgy.com/2018/03/06/book-review-when-i-hit-you-by-meena-kandasamy/</t>
  </si>
  <si>
    <t>https://www.youtube.com/watch?v=re7kcheSvYY</t>
  </si>
  <si>
    <t>http://money.cnn.com/2018/02/28/pf/gender-pay-gap/index.html</t>
  </si>
  <si>
    <t>http://www.denofgeek.com/us/culture/doctor-who/271468/doctor-who-metoo-and-why-gallifrey-is-done-waiting</t>
  </si>
  <si>
    <t>https://urplay.se/program/205211-ur-samtiden-me-too-vad-kan-skolan-gora-machofabriken-normkritik-for-unga</t>
  </si>
  <si>
    <t>https://edition.cnn.com/2018/03/02/africa/nigeria-rape-survivors-metoo-asequals/?no-st=9999999999</t>
  </si>
  <si>
    <t>https://www.amazon.com/When-Angels-Fly-S-Jackson-ebook/dp/B017UNVWDI/ref=tmm_kin_swatch_0?_encoding=UTF8&amp;qid=1447021901&amp;sr=1-2</t>
  </si>
  <si>
    <t>https://www.lemediatv.fr/video/1-reforme-education-merci-patron-02152018-1015</t>
  </si>
  <si>
    <t>https://twitter.com/RAINN/status/826838694086791170</t>
  </si>
  <si>
    <t>http://www.jornadaveracruz.com.mx/Post.aspx?id=180305_100707_729</t>
  </si>
  <si>
    <t>https://www.motherjones.com/politics/2018/03/metoo-has-revived-the-equal-rights-amendment/</t>
  </si>
  <si>
    <t>http://imnews.imbc.com/replay/2018/nwdesk/article/4547543_22663.html?menuid=nwdesk</t>
  </si>
  <si>
    <t>https://www.hollywoodreporter.com/news/south-korean-filmmaker-kim-ki-duk-accused-rape-1092225</t>
  </si>
  <si>
    <t>https://nypost.com/2018/03/04/the-best-way-to-fight-sex-trafficking-is-to-legalize-prostitution/?utm_source=twitter_sitebuttons&amp;utm_medium=site%20buttons&amp;utm_campaign=site%20buttons</t>
  </si>
  <si>
    <t>https://paper.li/afpadude/news-4?edition_id=222f4d00-2147-11e8-a2dc-0cc47a0d1609</t>
  </si>
  <si>
    <t>https://www.theguardian.com/sport/2018/mar/06/kobe-bryant-oscar-win-metoo-movement-assault-allegations</t>
  </si>
  <si>
    <t>https://www.youtube.com/watch?feature=player_embedded&amp;v=1eKa8ju_b2A</t>
  </si>
  <si>
    <t>https://mailchi.mp/c0bfcd82c683/alumni-connections-huac-gwdc-march-newsletter?e=ccab1f4e8c</t>
  </si>
  <si>
    <t>https://www.patreon.com/posts/16920235?utm_content=bufferad343&amp;utm_medium=social&amp;utm_source=twitter.com&amp;utm_campaign=buffer</t>
  </si>
  <si>
    <t>http://www.dailymail.co.uk/news/article-5468615/Nashville-mayor-resign-five-weeks-admitted-affair.html https://play.google.com/store/apps/details?id=com.dailymail.online&amp;referrer=utm_source%3Dapp%26utm_medium%3Dshare</t>
  </si>
  <si>
    <t>https://www.arte.tv/de/videos/078527-007-A/vox-pop/</t>
  </si>
  <si>
    <t>http://rachelintheoc.com/2017/01/this-is-why-sexual-abuse-survivors-do-tell/?utm_content=buffer67ac6&amp;utm_medium=social&amp;utm_source=twitter.com&amp;utm_campaign=buffer</t>
  </si>
  <si>
    <t>https://twitter.com/mirakamdar/status/970921487493316608</t>
  </si>
  <si>
    <t>https://trib.al/nuLqS7Q</t>
  </si>
  <si>
    <t>https://www.facebook.com/login/?next=https%3A%2F%2Fwww.facebook.com%2Fgroups%2FUrbanGirlGR%2F</t>
  </si>
  <si>
    <t>http://www.lepoint.fr/monde/le-mouvement-metoo-donne-de-l-espoir-aux-ouvrieres-americaines-06-03-2018-2199982_24.php</t>
  </si>
  <si>
    <t>https://paper.li/AlanFisher?edition_id=d0cef6a0-2168-11e8-b1a0-0cc47a0d1605</t>
  </si>
  <si>
    <t>https://www.newyorker.com/culture/culture-desk/a-strange-uneven-oscar-night-in-the-year-of-metoo</t>
  </si>
  <si>
    <t>https://twitter.com/RepJoeCourtney/status/971047040875745280</t>
  </si>
  <si>
    <t>https://thecrimereport.org/2018/02/26/why-isnt-there-a-metoo-for-imprisoned-women/</t>
  </si>
  <si>
    <t>https://rewire.news/ https://rewire.news/article/2018/03/02/sherman-alexie-longest-running-metoo-movement-history/?utm_source=Publishers%20Weekly&amp;utm_campaign=5ee0d3bd7b-EMAIL_CAMPAIGN_2018_03_05&amp;utm_medium=email&amp;utm_term=0_0bb2959cbb-5ee0d3bd7b-305153025</t>
  </si>
  <si>
    <t>http://www.mannennet.be/index.php?twid=1520359309&amp;tl=aHR0cDovL2Lb7H2serfO5adMpN1IGtKqc84J5ld3Ntb25rZXkuYmUvYXJ0aWNsZS84Njc0Nw%3D%3D&amp;utm_source=dlvr.it&amp;utm_medium=twitter</t>
  </si>
  <si>
    <t>https://apple.news/AIeZwY-S2R3qV89LLOfKJng</t>
  </si>
  <si>
    <t>https://twitter.com/andylassner/status/970846070988144640</t>
  </si>
  <si>
    <t>https://paper.li/f-1463009719?edition_id=ef208720-1c83-11e8-ab06-0cc47a0d164b</t>
  </si>
  <si>
    <t>https://www.asahi.com/articles/ASL2V6QV9L2VUUPI007.html</t>
  </si>
  <si>
    <t>https://www.nytimes.com/2018/03/05/world/asia/me-too-south-korea-ahn-hee-jung.html?smid=tw-share</t>
  </si>
  <si>
    <t>https://trib.al/r8R7jIn</t>
  </si>
  <si>
    <t>http://www.reuters.com/article/us-people-cosby/cosby-lawyers-cite-metoo-in-move-to-block-19-accusers-from-trial-idUSKCN1GI1TG?feedType=RSS&amp;feedName=entertainmentNews&amp;utm_source=dlvr.it&amp;utm_medium=twitter</t>
  </si>
  <si>
    <t>http://www.reuters.com/article/us-people-cosby/cosby-lawyers-cite-metoo-in-move-to-block-19-accusers-from-trial-idUSKCN1GI1TG?feedType=RSS&amp;feedName=entertainmentNews</t>
  </si>
  <si>
    <t>http://news.google.com/news/url?sa=t&amp;fd=R&amp;ct2=us&amp;usg=AFQjCNELhmlT5jIs3XAtCR5nCzgxdYJkTQ&amp;clid=c3a7d30bb8a4878e06b80cf16b898331&amp;cid=52779821316454&amp;ei=odieWrDvKcfE3gGYjpq4DQ&amp;url=http://theconversation.com/metoo-and-timesup-move-off-the-red-carpet-and-towards-activism-at-2018-oscars-92723</t>
  </si>
  <si>
    <t>http://insider.foxnews.com/2018/03/05/ann-coulter-oscars-night-politics-ruined-metoo-movement-hollywood</t>
  </si>
  <si>
    <t>http://kpop.youzab.com/117166</t>
  </si>
  <si>
    <t>https://twitter.com/allkpop/status/971056196986855424?ref_src=twcamp%5Ecopy%7Ctwsrc%5Eandroid%7Ctwgr%5Ecopy%7Ctwcon%5E7090%7Ctwterm%5E3</t>
  </si>
  <si>
    <t>https://apple.news/A0EtONwCKQtypZdbNmiMCMA</t>
  </si>
  <si>
    <t>https://www.grandesmedios.com/otra-defensa-silenciosa/</t>
  </si>
  <si>
    <t>https://twitter.com/i/web/status/971083489616408576</t>
  </si>
  <si>
    <t>http://fyimusicnews.ca/articles/2018/02/27/radio-broadcasting-metoo-hypocrisy#.Wp6xEtC6tiU.twitter</t>
  </si>
  <si>
    <t>https://www.koreaboo.com/buzz/btob-hyunsik-past-interview-comes-to-light-metoo-movement/</t>
  </si>
  <si>
    <t>https://www.reuters.com/article/us-people-cosby/cosby-lawyers-cite-metoo-in-move-to-block-19-accusers-from-trial-idUSKCN1GI1TG?feedType=RSS&amp;feedName=entertainmentNews</t>
  </si>
  <si>
    <t>https://www.ncel.org/page.aspx?eventid=491&amp;retid=6</t>
  </si>
  <si>
    <t>https://twitter.com/CNNAfrica/status/970649976505360384</t>
  </si>
  <si>
    <t>https://www.allkpop.com/article/2018/03/netizen-says-metoo-reveals-she-was-sexually-assaulted-by-popular-idol-star-a</t>
  </si>
  <si>
    <t>https://www.cnn.com/2018/03/02/africa/nigeria-rape-survivors-metoo-asequals/index.html</t>
  </si>
  <si>
    <t>https://paper.li/kranthicu/1400188111?edition_id=6135f950-2169-11e8-8c03-0cc47a0d164b</t>
  </si>
  <si>
    <t>https://itunes.apple.com/us/podcast/change-lab-conversations-on-transformation-creativity/id1278457181?mt=2</t>
  </si>
  <si>
    <t>https://www.them.us/story/trans-women-me-too?utm_source=newsletter&amp;utm_medium=email&amp;utm_content=but%20are%20you%20listening&amp;utm_campaign=OOR%20-%203.5.18</t>
  </si>
  <si>
    <t>http://www.denofgeek.com/uk/tv/doctor-who/55761/doctor-who-metoo-and-why-gallifrey-is-done-waiting</t>
  </si>
  <si>
    <t>https://twitter.com/abc7kristensze/status/970825889784086529</t>
  </si>
  <si>
    <t>https://www.facebook.com/photo.php?fbid=10155262761325986&amp;set=a.10152055098915986.1073741825.639155985&amp;type=3&amp;theater</t>
  </si>
  <si>
    <t>https://twitter.com/everfi/status/971076585938997248</t>
  </si>
  <si>
    <t>https://mobile.nytimes.com/2018/03/05/world/asia/me-too-south-korea-ahn-hee-jung.html?referer=http%3A%2F%2Fm.facebook.com</t>
  </si>
  <si>
    <t>http://www.slate.fr/story/158344/metoo-mouvement-general</t>
  </si>
  <si>
    <t>https://www.theblaze.com/video/hollywoods-oscars-performance-unbelievably-hollow-display-of-hypocrisy-and-self-righteousness</t>
  </si>
  <si>
    <t>http://www.reuters.com/article/us-people-cosby/cosby-lawyers-cite-metoo-in-move-to-block-19-accusers-from-trial-idUSKCN1GI1TG?feedType=RSS&amp;feedName=peopleNews</t>
  </si>
  <si>
    <t>http://www.nopactalent.com/blog/me-too-founder-tarana-burke-keynotes-ndmu-wow-festival-next-month.php</t>
  </si>
  <si>
    <t>http://www.kansas.com/news/local/article203482104.html?platform=hootsuite</t>
  </si>
  <si>
    <t>https://www.forbes.com/sites/michelleking/2018/02/27/alyssa-milano-on-what-is-next-for-metoo/#59d52b219e10</t>
  </si>
  <si>
    <t>https://www.instagram.com/p/Bf_ceMSnI6d/</t>
  </si>
  <si>
    <t>http://www.reuters.com/article/us-people-cosby/cosby-lawyers-cite-metoo-in-move-to-block-19-accusers-from-trial-idUSKCN1GI1TG?feedType=RSS&amp;feedName=entertainmentNews&amp;utm_source=feedburner&amp;utm_medium=feed&amp;utm_campaign=Feed%3A+reuters%2Fentertainment+%28News+%2F+US+%2F+Entertainment%29</t>
  </si>
  <si>
    <t>https://www.nytimes.com/2018/03/05/movies/oscars-metoo-harvey-weinstein.html</t>
  </si>
  <si>
    <t>https://paper.li/armchairtvnews/1421345404?edition_id=b1602130-2169-11e8-8c03-0cc47a0d164b</t>
  </si>
  <si>
    <t>https://www.instagram.com/kimokvin/</t>
  </si>
  <si>
    <t>https://www.animalpolitico.com/blogueros-el-huevo-y-quien-lo-puso/2018/02/26/del-metoo-al-notme/?platform=hootsuite</t>
  </si>
  <si>
    <t>http://abigailposner.com/2018/02/18/a-video-conversation-exploring-how-metoo-can-be-a-new-way-forward-not-a-tidal-wave-of-division/</t>
  </si>
  <si>
    <t>https://twitter.com/CdnClubTO/status/971082412062052352</t>
  </si>
  <si>
    <t>http://abcnews.go.com/Entertainment/wireStory/metoos-global-impact-big-places-scanty-53544830</t>
  </si>
  <si>
    <t>https://www.instagram.com/p/Bf_Khc3h6tL/</t>
  </si>
  <si>
    <t>http://bluepillsheep.com/democrat-who-helped-start-metoo-now-being-accused-of-you-guessed-it/</t>
  </si>
  <si>
    <t>http://www.guatevision.com/2018/03/06/la-semana-la-moda-paris-feminismo-tiempos-del-metoo/</t>
  </si>
  <si>
    <t>https://twitter.com/RepAdamSchiff/status/971051872894275584</t>
  </si>
  <si>
    <t>https://www.patreon.com/posts/international-17197210</t>
  </si>
  <si>
    <t>https://slate.com/culture/2018/03/slutever-and-getting-off-two-sex-memoirs-reviewed.html?wpsrc=sh_all_dt_tw_ru</t>
  </si>
  <si>
    <t>https://www.arte.tv/de/videos/079474-036-A/re-mach-mich-nicht-an/</t>
  </si>
  <si>
    <t>https://www.vice.com/en_uk/article/3k7ww9/chessy-prout-survived-an-elite-prep-school-rape-nightmare?utm_source=dlvr.it&amp;utm_medium=twitter</t>
  </si>
  <si>
    <t>https://paper.li/MENDEL_012/1357074819?edition_id=1755a960-216a-11e8-8c03-0cc47a0d164b</t>
  </si>
  <si>
    <t>https://www.eventbrite.ie/e/behind-the-headlines-metoo-then-and-now-tickets-43098083528</t>
  </si>
  <si>
    <t>https://bb4sp.com/chelsea-clinton-applauds-metoo/</t>
  </si>
  <si>
    <t>https://www.buzzfeed.com/jp/saoriibuki/torasan-no-namida?utm_term=.yf9ZGA2n6</t>
  </si>
  <si>
    <t>https://www.nytimes.com/reuters/2018/03/06/arts/06reuters-people-cosby.html?partner=IFTTT</t>
  </si>
  <si>
    <t>http://www.milenio.com/internacional/metoo-mujeres-chicago-industria-cwit-weinstein-milenio-noticias_0_1133886691.html?utm_source=Twitter&amp;utm_medium=Referral&amp;utm_term=Internacional&amp;utm_campaign=Milenio</t>
  </si>
  <si>
    <t>https://www.scoop.it/t/conservative-politics-by-alicia-fix-luke/p/4095112387/2018/03/06/chelsea-applauds-metoo-but-has-no-issue-taking-weinstein-s-money?utm_medium=social&amp;utm_source=twitter</t>
  </si>
  <si>
    <t>http://www.lindaikejis.net/2018/03/metoo-meet-female-sexual-abuse.html</t>
  </si>
  <si>
    <t>http://netizenbuzz.blogspot.com/2018/03/an-idol-is-next-target-of-metoo.html?utm_source=dlvr.it&amp;utm_medium=twitter</t>
  </si>
  <si>
    <t>https://www.vanityfair.com/news/2018/02/monica-lewinsky-in-the-age-of-metoo</t>
  </si>
  <si>
    <t>https://paper.li/MUDDLAW/1362510302?edition_id=1f30c130-20d2-11e8-aae6-0cc47a0d1609</t>
  </si>
  <si>
    <t>https://www.washingtonpost.com/lifestyle/style/lovestruck-hero-or-creepy-harasser-suddenly-were-seeing-our-favorite-rom-coms-in-a-new-light/2018/02/27/1d3d85d2-06a8-11e8-94e8-e8b8600ade23_story.html?utm_term=.136bc9afe812</t>
  </si>
  <si>
    <t>https://english.emmaclit.com/2018/01/11/its-not-ideal-but/</t>
  </si>
  <si>
    <t>http://feeds.feedburner.com/~r/GoogleAlert-Kpop/~3/5rdPBecvgi0/url?utm_source=feedburner&amp;utm_medium=twitter&amp;utm_campaign=panfurradio</t>
  </si>
  <si>
    <t>http://redaktion-bahamas.org/artikel/2018/78-asexuelle-belaestigung/</t>
  </si>
  <si>
    <t>https://twitter.com/AntVaughnMusic/status/966059684720533504</t>
  </si>
  <si>
    <t>https://allkpop.com/ https://www.youtube.com/watch?v=15npNXpcZe8&amp;feature=youtu.be&amp;a</t>
  </si>
  <si>
    <t>http://feeds.reuters.com/~r/reuters/entertainment/~3/kbsqZ4LN0I0/cosby-lawyers-cite-metoo-in-move-to-block-19-accusers-from-trial-idUSKCN1GI1TG</t>
  </si>
  <si>
    <t>http://delawareway.blogspot.com/2018/03/will-sexual-harassment-and-other.html</t>
  </si>
  <si>
    <t>http://dailyaftab.pk/2018/03/06/metoo-throws-new-spotlight-international/</t>
  </si>
  <si>
    <t>https://paper.li/FriendlyGiantME/1357348546?edition_id=799b21e0-216a-11e8-b1a0-0cc47a0d1605</t>
  </si>
  <si>
    <t>https://www.rollingstone.com/culture/features/andrew-lloyd-webber-on-phantom-evita-michael-jackson-w517518</t>
  </si>
  <si>
    <t>https://www.youtube.com/watch?v=e-T5krbS8qI&amp;feature=youtu.be</t>
  </si>
  <si>
    <t>https://twitter.com/andreactually/status/971031647222206464</t>
  </si>
  <si>
    <t>https://www.evernote.com/shard/s543/sh/398afe06-9c2c-4b39-aa79-f0cd68c77e18/5aa08d8792f928ad84b76aa12f59c53f</t>
  </si>
  <si>
    <t>https://www.thisamericanlife.org/640/five-women</t>
  </si>
  <si>
    <t>https://twitter.com/BrewDog/status/970949172567388161</t>
  </si>
  <si>
    <t>http://www.northfloridamlslistings.com http://ypnlounge.blogs.realtor.org/2017/12/12/the-rookie-agents-guide-to-selling-new-construction-part-2/</t>
  </si>
  <si>
    <t>http://redpilltimes.com/metoo-sjws-ignore-120db-mass-rapes-of-european-women-video/ http://redpilltimes.com/metoo-sjws-ignore-120db-mass-rapes-of-european-women-video/</t>
  </si>
  <si>
    <t>https://twitter.com/GQMagazine/status/971086333241384961</t>
  </si>
  <si>
    <t>http://www.latimes.com/politics/la-pol-ca-cristina-garcia-sexual-harassment-investigation-20180209-story.html</t>
  </si>
  <si>
    <t>https://twitter.com/videomug_sbs/status/970982806053584896</t>
  </si>
  <si>
    <t>https://twitter.com/jtbc_news/status/971017541270233089</t>
  </si>
  <si>
    <t>https://www.youtube.com/watch?v=1d4P9ZrAQ14&amp;feature=youtu.be</t>
  </si>
  <si>
    <t>https://www.salon.com/2018/01/14/its-not-a-sex-panic-how-to-hit-on-women-in-the-metoo-age/?page=2 https://www.thebigshare.org/organizations/rape-crisis-center-inc</t>
  </si>
  <si>
    <t>https://www.salon.com/2018/01/14/its-not-a-sex-panic-how-to-hit-on-women-in-the-metoo-age/?page=2</t>
  </si>
  <si>
    <t>https://www.elearningguild.com/lscon/content/4902/learning-solutions-2018-conference--expo--code-of-conduct</t>
  </si>
  <si>
    <t>https://www.youtube.com/watch?v=tB9n3ef_LEY&amp;feature=youtu.be</t>
  </si>
  <si>
    <t>https://twitter.com/leung/status/970999233397645312</t>
  </si>
  <si>
    <t>https://nalert.blogspot.com/2018/03/harvard-professor-accused-of-sexual.html#.Wp7bmn-71qs.twitter</t>
  </si>
  <si>
    <t>https://sharemylesson.com/teaching-resource/keynote-metook12-and-metoo-what-does-it-mean-schools-299550 https://twitter.com/sharemylesson/status/966070566666096641</t>
  </si>
  <si>
    <t>https://www.them.us/story/trans-women-me-too</t>
  </si>
  <si>
    <t>https://twitter.com/tuckahoedems/status/970684219352600576</t>
  </si>
  <si>
    <t>https://www.presseportal.de/blaulicht/pm/44143/3884259</t>
  </si>
  <si>
    <t>https://www.pbs.org/wgbh/frontline/article/what-happens-if-someone-breaks-a-non-disclosure-agreement/?platform=hootsuite</t>
  </si>
  <si>
    <t>https://www.youtube.com/watch?v=1KOalafxssE&amp;feature=youtu.be</t>
  </si>
  <si>
    <t>https://m.soundcloud.com/user-373106335</t>
  </si>
  <si>
    <t>https://paper.li/supersaminc?edition_id=1be83460-216b-11e8-bd19-0cc47a0d15fd</t>
  </si>
  <si>
    <t>https://www.telegraph.co.uk/news/2018/03/06/emma-watson-makes-light-times-tattoo-error-andjokes-needs-proofreader/?WT.mc_id=tmg_share_tw</t>
  </si>
  <si>
    <t>https://information.tv5monde.com/terriennes/le-mouvement-metoo-donne-de-l-espoir-aux-ouvrieres-americaines-224367</t>
  </si>
  <si>
    <t>https://twitter.com/oliverhackett/status/970862138758746118</t>
  </si>
  <si>
    <t>http://HOTELSMag.com http://www.hotelsmag.com/Member/Login?ReturnUrl=/Industry/Blogs/Details/78319</t>
  </si>
  <si>
    <t>http://www.oann.com/cosbys-lawyers-try-to-block-19-accusers-from-next-assault-trial-2/?utm_source=dlvr.it&amp;utm_medium=twitter</t>
  </si>
  <si>
    <t>https://edition.cnn.com/2018/03/02/africa/nigeria-rape-survivors-metoo-asequals/?utm_cid=+cnni-com-fb-africa-link</t>
  </si>
  <si>
    <t>https://areena.yle.fi/1-4202821</t>
  </si>
  <si>
    <t>https://www.newsbusters.org/blogs/nb/kyle-drennen/2018/03/06/abc-allows-chelsea-clinton-be-metoo-advocate-no-mention-bill</t>
  </si>
  <si>
    <t>https://www.washingtonpost.com/news/worldviews/wp/2018/03/06/france-to-enact-statutory-rape-law-setting-age-of-consent-at-15/</t>
  </si>
  <si>
    <t>https://www.instagram.com/p/Bf_duDnlRN6/</t>
  </si>
  <si>
    <t>https://player.fm/series/this-american-life/ep-640-five-women</t>
  </si>
  <si>
    <t>http://www.weeklystandard.com/the-catastrophic-success-of-metoo/article/2011784</t>
  </si>
  <si>
    <t>https://sverigesradio.se/sida/gruppsida.aspx?programid=83&amp;grupp=10974&amp;artikel=6899801</t>
  </si>
  <si>
    <t>https://www.indianz.com/News/2018/03/05/women-go-on-record-with-npr-about-dealin.asp</t>
  </si>
  <si>
    <t>https://www.vice.com/en_us/article/3k7ww9/chessy-prout-survived-an-elite-prep-school-rape-nightmare</t>
  </si>
  <si>
    <t>https://www.rt.com/uk/420644-sex-abuse-women-children/</t>
  </si>
  <si>
    <t>https://twitter.com/barabanch/status/971061370321022976</t>
  </si>
  <si>
    <t>https://twitter.com/SmartSwag_/status/971086935614803973</t>
  </si>
  <si>
    <t>http://www.primerahora.com/entretenimiento/cine/nota/exesposadegaryoldmanpremiaronaunmaltratante-1271420/</t>
  </si>
  <si>
    <t>http://adage.com/article/cmo-strategy/twitter-s-oscars-ad-latest-nod-timesup-metoo/312600/?utm_term=Marketing%20Dive&amp;utm_content=bufferdcd79&amp;utm_medium=social&amp;utm_source=twitter.com&amp;utm_campaign=buffer</t>
  </si>
  <si>
    <t>http://hallyunation.com/another-metoo-confession-points-to-an-idol/?utm_source=dlvr.it&amp;utm_medium=twitter</t>
  </si>
  <si>
    <t>https://www.amazon.com/Kellcey-Kacey-Kells/dp/1848978952/ref=sr_1_1?ie=UTF8&amp;qid=1509466940&amp;sr=8-1&amp;keywords=kellcey https://www.amazon.co.uk/Kellcey-Kacey-Kells/dp/1848978952/ref=sr_1_1_mimg_1_book_display_on_website?ie=UTF8&amp;qid=1509467061&amp;sr=8-1&amp;keywords=kellcey https://www.amazon.ca/Kellcey-Kacey-Kells/dp/1848978952/ref=tmm_pap_swatch_0?_encoding=UTF8&amp;qid=1518445399&amp;sr=8-1</t>
  </si>
  <si>
    <t>https://paper.li/GMGerard/1518830588?edition_id=6e4fa210-216b-11e8-bd19-0cc47a0d15fd</t>
  </si>
  <si>
    <t>https://twitter.com/sand_fox1/status/971050163551666176</t>
  </si>
  <si>
    <t>http://www.kaleidoscope.healthcare/kaleidoscope-blogs/view-from-the-summit</t>
  </si>
  <si>
    <t>https://www.therebel.media/_metoo_says_monica_lewinsky_in_vanity_fair_essay</t>
  </si>
  <si>
    <t>https://twitter.com/shannoncoulter/status/970416097630461952</t>
  </si>
  <si>
    <t>https://www.reddit.com/r/KotakuInAction/comments/82dioh/socjus_the_verge_super_seducer_is_the_last_game/</t>
  </si>
  <si>
    <t>https://www.bbc.co.uk/programmes/w172vrbckdd1hnr https://twitter.com/BBCOS/status/970695087222116352</t>
  </si>
  <si>
    <t>https://www.smh.com.au/business/careers/the-real-story-of-metoo-is-much-bigger-than-front-page-scandals-20180306-p4z326.html</t>
  </si>
  <si>
    <t>https://www.forbes.com/sites/rodgerdeanduncan/2018/03/06/metoo-and-the-high-cost-of-silence/#5f521ddf7678</t>
  </si>
  <si>
    <t>https://twitter.com/jimmykimmel/status/971073765567156224</t>
  </si>
  <si>
    <t>https://www.washingtonpost.com/news/world/wp/2018/03/05/feature/the-backlash-is-coming-the-global-wave-of-metoo/</t>
  </si>
  <si>
    <t>https://twitter.com/RealJamesWoods/status/970923371373379584</t>
  </si>
  <si>
    <t>https://hans-ebert.com/2018/03/06/the-oscars-and-the-phoniness-of-it-all/</t>
  </si>
  <si>
    <t>http://seriouslyarchitecture.com/2018/02/where-is-architectures-metoo-movement/</t>
  </si>
  <si>
    <t>https://meduza.io/news/2018/03/06/zhurnalistka-russkoy-sluzhby-bi-bi-si-rasskazala-o-domogatelstvah-deputata-slutskogo-ih-razgovor-zapisan-na-diktofon</t>
  </si>
  <si>
    <t>https://twitter.com/common/status/970521554617421825</t>
  </si>
  <si>
    <t>https://paper.li/e-1489915503?edition_id=422a3900-214a-11e8-8c03-0cc47a0d164b</t>
  </si>
  <si>
    <t>https://www.solomonmccown.com/sex-workplace-panel-recap-vice-president-t-j-winick/</t>
  </si>
  <si>
    <t>https://www1.president.go.kr/petitions/151430#_=_</t>
  </si>
  <si>
    <t>https://www.thenation.com/article/trumps-abortion-gag-rule-is-hurting-reproductive-rights-around-the-globe/</t>
  </si>
  <si>
    <t>https://www.theatlantic.com/entertainment/archive/2018/02/the-selective-empathy-of-metoo-backlash/553022/</t>
  </si>
  <si>
    <t>http://www.caras.com.mx/el-espia/18/02/26/karla-souza-me-too-abuso-sexual-acoso.html?hootPostID=0bc2e078fc14b38fd704a982d0ae229a</t>
  </si>
  <si>
    <t>https://paper.li/hbcu_lifestyle?edition_id=d3186a10-216b-11e8-bd19-0cc47a0d15fd</t>
  </si>
  <si>
    <t>https://paper.li/aronmoldovan/1312727167?edition_id=60adcea0-214a-11e8-b1a0-0cc47a0d1605</t>
  </si>
  <si>
    <t>http://www.therebel.media/_metoo_says_monica_lewinsky_in_vanity_fair_essay</t>
  </si>
  <si>
    <t>https://www.dailywire.com/news/27860/one-oscar-winner-shows-why-hollywood-totally-full-daily-wire</t>
  </si>
  <si>
    <t>https://twitter.com/gqmagazine/status/971086333241384961</t>
  </si>
  <si>
    <t>http://www.reuters.com/article/us-people-cosby/cosby-lawyers-cite-metoo-in-move-to-block-19-accusers-from-trial-idUSKCN1GI1TG?feedType=RSS&amp;feedName=peopleNews&amp;utm_source=dlvr.it&amp;utm_medium=twitter</t>
  </si>
  <si>
    <t>http://www.usatoday.com/story/news/politics/2018/03/06/new-legal-questions-case-involving-former-cleveland-clinic-surgeon-accused-rape/312079002/</t>
  </si>
  <si>
    <t>https://www.facebook.com/nonunadimeno/videos/2126122000941347/</t>
  </si>
  <si>
    <t>http://www.letteradonna.it/it/articoli/fatti/2018/03/06/asia-argento-non-una-di-meno/25413/</t>
  </si>
  <si>
    <t>https://twitter.com/triciatwasiima/status/971085060748214274</t>
  </si>
  <si>
    <t>https://twitter.com/luzsmellado/status/971089683622121473</t>
  </si>
  <si>
    <t>http://www.stltoday.com/news/national/metoo-movement-ripples-in-many-parts-of-the-world/article_061f4762-fa0f-5609-b9be-74908272a5f5.html?utm_medium=social&amp;utm_source=twitter&amp;utm_campaign=user-share</t>
  </si>
  <si>
    <t>https://twitter.com/DavidPattriot/status/971008059769262080</t>
  </si>
  <si>
    <t>https://www.tennessean.com/story/news/2018/03/06/nashville-mayor-megan-barry-expected-resign-press-conference-tuesday-morning/398440002/</t>
  </si>
  <si>
    <t>https://robichaudlaw.ca/podcast/gillian-hnatiw/</t>
  </si>
  <si>
    <t>https://twitter.com/washingtonpost/status/970550999327834112</t>
  </si>
  <si>
    <t>https://angrylittlegirls.com/blogs/comics</t>
  </si>
  <si>
    <t>https://twitter.com/Lotusblume6/status/964837985928785925</t>
  </si>
  <si>
    <t>https://twitter.com/nosoyyo7/status/971045897785233409</t>
  </si>
  <si>
    <t>https://www.ad.nl/binnenland/vertrouwenspersonen-metoo-slachtoffers-gedwarsboomd-door-werkgevers~a1086636/?utm_source=twitter&amp;utm_medium=social&amp;utm_campaign=socialsharing_web</t>
  </si>
  <si>
    <t>https://www.forbes.com/sites/westernbonime/2018/03/05/times-up-for-cleavage-on-the-red-carpet/#5442828e22a4</t>
  </si>
  <si>
    <t>https://www.youtube.com/watch?v=dQk7DO2W5bM</t>
  </si>
  <si>
    <t>https://ntknetwork.com/chelsea-clinton-applauds-metoo-but-has-no-problem-taking-weinstein-money/?utm_source=twitter&amp;utm_medium=organic</t>
  </si>
  <si>
    <t>http://sarahbessey.com/someone-elses-car/</t>
  </si>
  <si>
    <t>https://www.psychologytoday.com/blog/conquer-fear-flying/201803/metoo-and-why-abused-person-cant-just-move?utm_campaign=crowdfire&amp;utm_content=crowdfire&amp;utm_medium=social&amp;utm_source=twitter#949704916158877700-tw#1520340338463</t>
  </si>
  <si>
    <t>https://paper.li/timegodten?edition_id=456b13b1-216c-11e8-bd19-0cc47a0d15fd</t>
  </si>
  <si>
    <t>https://paper.li/f-1322418561?edition_id=4553e230-216c-11e8-8c03-0cc47a0d164b</t>
  </si>
  <si>
    <t>https://www.facebook.com/TomiLahren/posts/1691448840948296</t>
  </si>
  <si>
    <t>http://news.google.com/news/url?sa=t&amp;fd=R&amp;ct2=us&amp;usg=AFQjCNFLq8OqgNPaFyAbBWwhEISyvo-hgw&amp;clid=c3a7d30bb8a4878e06b80cf16b898331&amp;cid=52779821316454&amp;ei=Cd6eWpC_BY6FhQGssJLABw&amp;url=https%3A%2F%2Fwww.usatoday.com%2Fstory%2Fnews%2F2018%2F03%2F05%2Fshort-list-monday%2F394582002%2F&amp;utm_source=dlvr.it&amp;utm_medium=twitter</t>
  </si>
  <si>
    <t>https://www.denverpost.com/?p=2972800</t>
  </si>
  <si>
    <t>https://www.csmonitor.com/World/Europe/2018/0301/Vatican-magazine-denounces-nuns-treatment-as-indentured-servants?cmpid=TW&amp;utm_campaign=Echobox&amp;utm_medium=Social&amp;utm_source=Twitter</t>
  </si>
  <si>
    <t>http://www.msn.com/en-us/tv/video/oprah-winfrey-reveals-why-she-kept-her-own-supernumbermetoo-story-a-secret-for-so-long/vi-BBJKwf8?ocid=st</t>
  </si>
  <si>
    <t>https://theconversation.com/eight-ways-you-can-help-womens-rights-88113</t>
  </si>
  <si>
    <t>http://contrapunto.com/noticia/el-poder-invisible-en-el-puno-del-patriarcado-y-otros-dolores-culturales-189244/</t>
  </si>
  <si>
    <t>https://twitter.com/aavst/status/971089956415397889</t>
  </si>
  <si>
    <t>http://embracingmyself.com/2017/10/05/5-steps-invigorated-healthier/</t>
  </si>
  <si>
    <t>https://twitter.com/newcivilrights/status/970155880128884736</t>
  </si>
  <si>
    <t>https://twitter.com/funder/status/970838973684813824</t>
  </si>
  <si>
    <t>http://foreignpolicy.com/2018/03/05/for-us-diplomats-metoo-faces-hurdles-state-department-sexual-harassment/</t>
  </si>
  <si>
    <t>http://www.cbc.ca/news/canada/british-columbia/sexual-assault-harassment-ubc-metoo-1.4504272</t>
  </si>
  <si>
    <t>https://www.youtube.com/watch?v=YXP8tzQa0P8&amp;feature=youtu.be</t>
  </si>
  <si>
    <t>https://www.facebook.com/unwomen/videos/10154971519996905/</t>
  </si>
  <si>
    <t>https://www.thecut.com/2017/12/rebecca-traister-this-moment-isnt-just-about-sex.html</t>
  </si>
  <si>
    <t>https://paper.li/ganesh3/1325912413?edition_id=813db690-216c-11e8-8c03-0cc47a0d164b</t>
  </si>
  <si>
    <t>https://vawnet.org/news/era-metoo-how-can-we-leverage-power-our-voices-sexual-assault-awareness-month#sthash.EwTJkxGN.uxfs</t>
  </si>
  <si>
    <t>https://www.youtube.com/watch?v=y5WEhs0IdBo&amp;feature=youtu.be&amp;a</t>
  </si>
  <si>
    <t>http://ow.ly/qFFB50gKiRE</t>
  </si>
  <si>
    <t>https://twitter.com/Hardline_Stance/status/971090813777260545</t>
  </si>
  <si>
    <t>https://steemit.com/dtube/@benleemusic/0rft4huu</t>
  </si>
  <si>
    <t>https://apple.news/AcgxGKHWGQdq2TMeFS7JNcQ</t>
  </si>
  <si>
    <t>https://uk.reuters.com/video/2018/03/06/metoo-picks-up-in-south-korea-as-politic?videoId=406588107</t>
  </si>
  <si>
    <t>https://inclusion.olemiss.edu/</t>
  </si>
  <si>
    <t>https://www.eventbrite.com/e/metoo-to-nowwhat-workshop-on-your-rights-and-resources-tickets-43865537002</t>
  </si>
  <si>
    <t>https://paper.li/cj_thecreator/1355495524?edition_id=31bbdfa0-214b-11e8-b1a0-0cc47a0d1605</t>
  </si>
  <si>
    <t>http://www.dailykos.com/stories/2018/3/5/1746797/-Open-thread-for-night-owls-MeToo-has-revived-efforts-to-pass-the-Equal-Rights-Amendment</t>
  </si>
  <si>
    <t>https://apple.news/Av0LJGi5PRTCkfVdwzClzTQ</t>
  </si>
  <si>
    <t>https://www.voicetv.co.th/read/BJ0SJ2o_M</t>
  </si>
  <si>
    <t>https://edition.cnn.com/2018/03/02/africa/nigeria-rape-survivors-metoo-asequals/?utm_cid=%20cnni-com-fb-africa-link</t>
  </si>
  <si>
    <t>http://v.media.daum.net/v/20180306182119189</t>
  </si>
  <si>
    <t>https://mic.com/articles/188274/common-and-andra-day-perform-stand-up-for-something-with-leaders-of-blm-metoo-movement#.8cBFCwN6x</t>
  </si>
  <si>
    <t>https://twitter.com/ZemanLynnZ/status/931290268862767104</t>
  </si>
  <si>
    <t>https://twitter.com/thiafinart/status/931271993306972160</t>
  </si>
  <si>
    <t>https://www.youtube.com/watch?v=FqvCrrv6_iY</t>
  </si>
  <si>
    <t>https://www.youtube.com/watch?v=tyhXSDeU_Oc</t>
  </si>
  <si>
    <t>https://paper.li/data4all/1289500384?edition_id=d4b6bb50-216c-11e8-b1a0-0cc47a0d1605</t>
  </si>
  <si>
    <t>http://www.yolocounty.org/Home/Components/News/News/8428/26?backlist=%2fhome</t>
  </si>
  <si>
    <t>https://www.opensocietyfoundations.org/events/righting-carceral-feminism-s-wrongs-metoo-era?utm_content=buffer1f4da&amp;utm_medium=social&amp;utm_source=twitter.com&amp;utm_campaign=buffer</t>
  </si>
  <si>
    <t>https://www.etc.se/ledare/jag-ar-radd-att-man-redan-slutat-lyssna</t>
  </si>
  <si>
    <t>https://elpais.com/especiales/dia-de-la-mujer/</t>
  </si>
  <si>
    <t>http://www.ohmynews.com/NWS_Web/View/at_pg.aspx?CNTN_CD=A0002410996</t>
  </si>
  <si>
    <t>http://dlca.infor-matt.fr/culturewrld/?url=https://www.vice.com/en_us/article/3k7ww9/chessy-prout-survived-an-elite-prep-school-rape-nightmare&amp;utm_source=OverNewser&amp;utm_medium=CultureWrld&amp;utm_campaign=article</t>
  </si>
  <si>
    <t>https://apuntesdeclase.lamarea.com/cultura/literatura/metoo-las-abuelas/</t>
  </si>
  <si>
    <t>https://apnews.com/tag/AwardsSeason?utm_campaign=SocialFlow&amp;utm_source=Twitter&amp;utm_medium=APEntertainment</t>
  </si>
  <si>
    <t>https://twitter.com/seanmdav/status/971059782047223808</t>
  </si>
  <si>
    <t>https://twitter.com/deutsch365/status/970724463418466305</t>
  </si>
  <si>
    <t>https://www.mettezdurouge.com/</t>
  </si>
  <si>
    <t>https://www.hollywoodreporter.com/news/ashley-judd-salma-hayek-honor-diverse-films-metoo-times-up-movements-oscars-2018-1091014</t>
  </si>
  <si>
    <t>http://www.dt.se/opinion/ledare/ledare-inte-ens-metoo-far-overbevakade-fi-att-lyfta-schyman-har-tappat-halften-av-valjarna</t>
  </si>
  <si>
    <t>https://www.chronicle.com/article/harvard-professor-will-retire/242753?cid=bn&amp;elq=3da9a29b24744c2087cd85e9d362d524&amp;elqCampaignId=8047&amp;elqTrackId=2d01700c0c6948a58c52f716a0e1a53e&amp;elqaid=18076&amp;elqat=1&amp;utm_medium=en&amp;utm_source=bn</t>
  </si>
  <si>
    <t>https://www.chronicle.com/article/harvard-professor-will-retire/242753/#.Wp7fateuz80.twitter</t>
  </si>
  <si>
    <t>https://www.ipu.org/news/press-releases/2018-03/no-change-in-overall-average-women-in-parliaments-despite-increase-in-percentage-seats-won-women-in-2017-parliamentary</t>
  </si>
  <si>
    <t>http://time.com/4695840/womens-march-arrests-trump-hotel/</t>
  </si>
  <si>
    <t>https://www.nytimes.com/2018/03/06/world/europe/belgium-sexism-fine.html?partner=IFTTT</t>
  </si>
  <si>
    <t>https://twitter.com/thaqulla/status/970967060648902656</t>
  </si>
  <si>
    <t>https://www.mercurynews.com/2018/03/05/not-everyone-was-celebrating-kobe-bryants-win-at-a-supposedly-metoo-oscars/</t>
  </si>
  <si>
    <t>http://www.msn.com/en-us/lifestyle/celeb-style/the-nakedest-dresses-at-the-oscars-afterparty/ss-BBJU32w?ocid=st</t>
  </si>
  <si>
    <t>https://www.theonlinerocket.com/campus-life/2018/03/06/panel-of-faculty-and-students-discuss-sexual-violence-the-metoo-movement/?platform=hootsuite</t>
  </si>
  <si>
    <t>https://twitter.com/ColleenOwens4/status/970802302121586688</t>
  </si>
  <si>
    <t>https://twitter.com/LisaBrabson/status/970679903707389952</t>
  </si>
  <si>
    <t>https://twitter.com/AnimaLancaster/status/970147896791191552</t>
  </si>
  <si>
    <t>https://twitter.com/LewisandGregory/status/970709012621746176</t>
  </si>
  <si>
    <t>https://whydougie.wordpress.com/2018/03/05/o-movimento-metoo-chegou-com-forca-na-coreia-do-sul-mas-a-fanbase-nao-esta-fazendo-muito-barulho-nao/</t>
  </si>
  <si>
    <t>https://blogs.imf.org/2018/03/05/ending-harassment-helps-theeconomytoo/?cid=sm-com-TW</t>
  </si>
  <si>
    <t>https://twitter.com/AP/status/971054758705451008</t>
  </si>
  <si>
    <t>https://paper.li/The_Love_Kitty/1370788618?edition_id=730b1c60-216d-11e8-a142-002590a5ba2d</t>
  </si>
  <si>
    <t>https://www.inc.com/joseph-steinberg/3-important-reasons-why-we-should-be-hopeful-about-future.html</t>
  </si>
  <si>
    <t>https://www.mtv.fi/tv/ohjelmat/kaunis-elama/uutiset/artikkeli/raiskausyrityksia-kopelointia-ja-kahmintaa-ex-missit-paljastavat-me-too-kokemuksensa/6791758</t>
  </si>
  <si>
    <t>https://www.wsj.com/articles/the-clintons-owe-monica-an-apology-1520292148</t>
  </si>
  <si>
    <t>https://omonatheydidnt.livejournal.com/22045950.html</t>
  </si>
  <si>
    <t>https://onwallstreet.financial-planning.com/articles/senator-elizabeth-warren-wont-let-wall-street-escape-the-metoo-movement?utm_content=socialflow&amp;utm_campaign=onwallstreet-tw&amp;utm_source=twitter&amp;utm_medium=social</t>
  </si>
  <si>
    <t>https://edition.cnn.com/2018/03/02/africa/nigeria-rape-survivors-metoo-asequals/index.html</t>
  </si>
  <si>
    <t>https://blogg.kommunal.se/utredare/2018/03/06/metoo-visar-att-skyddsombuden-behover-starkas/</t>
  </si>
  <si>
    <t>https://blog.nacdonline.org/ https://www.linkedin.com/slink?code=eCm2XbC</t>
  </si>
  <si>
    <t>https://twitter.com/jacqprins/status/970594806824042496</t>
  </si>
  <si>
    <t>http://smarturl.it/YATPHLiveVideo</t>
  </si>
  <si>
    <t>http://m.huffpost.com/us/entry/kobe-bryant-the-basketball-player-just-won-an-oscar_us_5a9caeaee4b0479c025400a3?ncid=tweetlnkushpmg00000067</t>
  </si>
  <si>
    <t>https://www.theguardian.com/fashion/2018/feb/10/new-york-fashion-week-industry-faces-metoo-moment?CMP=share_btn_tw</t>
  </si>
  <si>
    <t>https://www.instagram.com/p/Bf9-S8RlyKx/?taken-by=rykarda.parasol</t>
  </si>
  <si>
    <t>https://www.change.org/p/berry-vrbanovic-kitchener-stands-with-sexual-assault-survivors</t>
  </si>
  <si>
    <t>https://twitter.com/barretfilms/status/971065632627351553</t>
  </si>
  <si>
    <t>http://www.philly.com/philly/news/pennsylvania/philadelphia/bill-cosby-andrea-constand-lawyers-fear-metoo-backlash-fight-19-other-accusers-20180306.html?utm_medium=social&amp;cid=Daily+News+Twitter+Account&amp;utm_source=t.co&amp;utm_campaign=Daily+News+Twitter+Account</t>
  </si>
  <si>
    <t>http://adage.com/article/advertising/nest-helps-a-dad-teach-son-a-good-man-brand-s-oscars-ad/312580/</t>
  </si>
  <si>
    <t>http://www.dailydemocrat.com/general-news/20180306/yolo-county-library-presents-metoo-a-community-conversation?utm_source=dlvr.it&amp;utm_medium=twitter</t>
  </si>
  <si>
    <t>https://twitter.com/demi0219/status/970979946326769664</t>
  </si>
  <si>
    <t>https://www.youtube.com/watch?v=-RyDdQ016gI&amp;feature=youtu.be&amp;a</t>
  </si>
  <si>
    <t>https://paper.li/SmartHealthTips/smart-health-and-beauty-2?edition_id=f1a144f0-216d-11e8-a142-002590a5ba2d</t>
  </si>
  <si>
    <t>http://www.huffingtonpost.kr/entry/metoo_kr_5a9c8da9e4b0a0ba4ad49e48?utm_hp_ref=kr-homepage</t>
  </si>
  <si>
    <t>http://news.livedoor.com/article/detail/14275952/</t>
  </si>
  <si>
    <t>https://www.thelocal.se/20180305/pressure-grows-on-swedish-lay-judge-from-controversial-assault-ruling-to-step-down</t>
  </si>
  <si>
    <t>https://www.animalpolitico.com/blogueros-el-huevo-y-quien-lo-puso/2018/02/26/del-metoo-al-notme/</t>
  </si>
  <si>
    <t>https://www.nytimes.com/2018/02/21/upshot/pervasive-sexual-harassment-why-me-too-took-off-poll.html?smid=tw-share</t>
  </si>
  <si>
    <t>https://www.southbankcentre.co.uk/whats-on/festivals-series/women-of-the-world</t>
  </si>
  <si>
    <t>http://kpopkfans.blogspot.com/2018/03/another-metoo-confession-points-to-idol.html</t>
  </si>
  <si>
    <t>https://www.ilnews.org/news/state_politics/illinois-house-democrats-mostly-stand-by-madigan-after-harassment-controversy/article_f9fb2810-20b8-11e8-9182-eb5e78b5c70a.html</t>
  </si>
  <si>
    <t>https://www.facebook.com/castorkattenpension/videos/928787810632963/</t>
  </si>
  <si>
    <t>https://twitter.com/nursingclio/status/970051187230863360</t>
  </si>
  <si>
    <t>https://trib.al/NtGM5vZ</t>
  </si>
  <si>
    <t>https://paper.li/DrLaneUTK/1341963775?edition_id=b37dfe50-214c-11e8-a142-002590a5ba2d</t>
  </si>
  <si>
    <t>http://www.jinahparker.com/tickets</t>
  </si>
  <si>
    <t>https://twitter.com/Compassioning/status/970690465921056768?s=19</t>
  </si>
  <si>
    <t>https://paper.li/Joegrubb/1327938229?edition_id=4cc88910-216e-11e8-b1a0-0cc47a0d1605</t>
  </si>
  <si>
    <t>http://indianexpress.com/article/lifestyle/fashion/oscars-2018-red-carpet-fashion-me-too-times-up-and-now-the-orange-pin-5085865/</t>
  </si>
  <si>
    <t>https://twitter.com/KBSnews/status/970869076363849728</t>
  </si>
  <si>
    <t>http://www.svenskapen.se/index.php?option=com_k2&amp;view=item&amp;id=476:8-mars&amp;Itemid=50</t>
  </si>
  <si>
    <t>https://twitter.com/NolteNC/status/971017682144448513</t>
  </si>
  <si>
    <t>https://aeon.co/ideas/how-do-we-understand-sexual-pleasure-in-this-age-of-consent https://twitter.com/aeonmag/status/971022842094596096</t>
  </si>
  <si>
    <t>https://twitter.com/HuffPostWomen/status/971093244934311936</t>
  </si>
  <si>
    <t>https://www.huffingtonpost.com/entry/metoo-campaign-continues-to-gain-momentum_us_5a4571d8e4b06cd2bd03def0</t>
  </si>
  <si>
    <t>https://www.dailywire.com/news/27860/one-oscar-winner-shows-why-hollywood-totally-full-daily-wire?utm_source=twitter&amp;utm_medium=social&amp;utm_content=051717-news&amp;utm_campaign=dwtwitter</t>
  </si>
  <si>
    <t>https://www.dailywire.com/news/27841/watch-hollywood-makes-vague-references-metoo-ben-shapiro?utm_source=twitter&amp;utm_medium=social&amp;utm_content=051717-news&amp;utm_campaign=dwtwitter</t>
  </si>
  <si>
    <t>http://www.94country.com/syndicated-article/?id=606010</t>
  </si>
  <si>
    <t>https://www.thetimes.co.uk/edition/news/picasso-was-no-monster-says-muse-s-granddaughter-ph598zwqw?CMP=Sprkr-_-Editorial-_-thetimes-_-Unspecified-_-TWITTER</t>
  </si>
  <si>
    <t>https://townhall.com/news/politics-elections/2018/03/06/the-latest-nashville-mayor-to-resign-as-part-of-plea-deal-n2458092</t>
  </si>
  <si>
    <t>http://www.bostonherald.com/opinion/op_ed/2018/03/graham_oscars_metoo_show_mighty_fishy?utm_source=Twitter&amp;utm_medium=socialflow</t>
  </si>
  <si>
    <t>https://www.allkpop.com/article/2018/03/jo-min-ki-banned-from-leaving-korea-while-under-investigation-for-sexual-harassment-20-victims-give-testimony</t>
  </si>
  <si>
    <t>https://twitter.com/kbmm/status/971063882662989825</t>
  </si>
  <si>
    <t>http://iscenter.or.kr/english/2018/02/26/it-was-always-metoo-koreas-fight-against-sexual-violence/</t>
  </si>
  <si>
    <t>https://www.apnews.com/26918a4764c04609b35d74ef853e7c23</t>
  </si>
  <si>
    <t>http://news.google.com/news/url?sa=t&amp;fd=R&amp;ct2=uk&amp;usg=AFQjCNHKpf11fL2pNE57c4PVkTaVBkOr8g&amp;clid=c3a7d30bb8a4878e06b80cf16b898331&amp;cid=52779823061629&amp;ei=3eGeWojxEdG93gGxqbSYCA&amp;url=https://www.vice.com/en_ca/article/wj4ayb/inside-the-metoo-blog-giving-abused-new-zealand-lawyers-a-voice</t>
  </si>
  <si>
    <t>http://survivorsare.org/essential-pro-survivor-movement/</t>
  </si>
  <si>
    <t>https://twitter.com/ldobsonhughes/status/970834713236647937</t>
  </si>
  <si>
    <t>https://lieu.house.gov/media-center/press-releases/rep-lieu-releases-letter-former-deputy-commander-us-forces-korea-his</t>
  </si>
  <si>
    <t>https://twitter.com/allentien/status/971015291449864192</t>
  </si>
  <si>
    <t>https://twitter.com/tonyschwartz/status/970802813612777472</t>
  </si>
  <si>
    <t>https://t.co/Gbnk4wj53R</t>
  </si>
  <si>
    <t>https://www.thisamericanlife.org/640/five-women?utm_content=buffer626a1&amp;utm_medium=social&amp;utm_source=twitter.com&amp;utm_campaign=buffer</t>
  </si>
  <si>
    <t>trib.al</t>
  </si>
  <si>
    <t>spiked-online.com</t>
  </si>
  <si>
    <t>waterstones.com</t>
  </si>
  <si>
    <t>storgy.com</t>
  </si>
  <si>
    <t>youtube.com</t>
  </si>
  <si>
    <t>cnn.com</t>
  </si>
  <si>
    <t>denofgeek.com</t>
  </si>
  <si>
    <t>urplay.se</t>
  </si>
  <si>
    <t>amazon.com</t>
  </si>
  <si>
    <t>lemediatv.fr</t>
  </si>
  <si>
    <t>twitter.com</t>
  </si>
  <si>
    <t>com.mx</t>
  </si>
  <si>
    <t>motherjones.com</t>
  </si>
  <si>
    <t>imbc.com</t>
  </si>
  <si>
    <t>hollywoodreporter.com</t>
  </si>
  <si>
    <t>nypost.com</t>
  </si>
  <si>
    <t>paper.li</t>
  </si>
  <si>
    <t>theguardian.com</t>
  </si>
  <si>
    <t>mailchi.mp</t>
  </si>
  <si>
    <t>patreon.com</t>
  </si>
  <si>
    <t>co.uk google.com</t>
  </si>
  <si>
    <t>arte.tv</t>
  </si>
  <si>
    <t>rachelintheoc.com</t>
  </si>
  <si>
    <t>facebook.com</t>
  </si>
  <si>
    <t>lepoint.fr</t>
  </si>
  <si>
    <t>newyorker.com</t>
  </si>
  <si>
    <t>thecrimereport.org</t>
  </si>
  <si>
    <t>rewire.news rewire.news</t>
  </si>
  <si>
    <t>mannennet.be</t>
  </si>
  <si>
    <t>apple.news</t>
  </si>
  <si>
    <t>asahi.com</t>
  </si>
  <si>
    <t>nytimes.com</t>
  </si>
  <si>
    <t>reuters.com</t>
  </si>
  <si>
    <t>google.com</t>
  </si>
  <si>
    <t>foxnews.com</t>
  </si>
  <si>
    <t>youzab.com</t>
  </si>
  <si>
    <t>grandesmedios.com</t>
  </si>
  <si>
    <t>fyimusicnews.ca</t>
  </si>
  <si>
    <t>koreaboo.com</t>
  </si>
  <si>
    <t>ncel.org</t>
  </si>
  <si>
    <t>allkpop.com</t>
  </si>
  <si>
    <t>apple.com</t>
  </si>
  <si>
    <t>them.us</t>
  </si>
  <si>
    <t>slate.fr</t>
  </si>
  <si>
    <t>theblaze.com</t>
  </si>
  <si>
    <t>nopactalent.com</t>
  </si>
  <si>
    <t>kansas.com</t>
  </si>
  <si>
    <t>forbes.com</t>
  </si>
  <si>
    <t>instagram.com</t>
  </si>
  <si>
    <t>animalpolitico.com</t>
  </si>
  <si>
    <t>abigailposner.com</t>
  </si>
  <si>
    <t>go.com</t>
  </si>
  <si>
    <t>bluepillsheep.com</t>
  </si>
  <si>
    <t>guatevision.com</t>
  </si>
  <si>
    <t>slate.com</t>
  </si>
  <si>
    <t>vice.com</t>
  </si>
  <si>
    <t>eventbrite.ie</t>
  </si>
  <si>
    <t>bb4sp.com</t>
  </si>
  <si>
    <t>buzzfeed.com</t>
  </si>
  <si>
    <t>milenio.com</t>
  </si>
  <si>
    <t>scoop.it</t>
  </si>
  <si>
    <t>lindaikejis.net</t>
  </si>
  <si>
    <t>blogspot.com</t>
  </si>
  <si>
    <t>vanityfair.com</t>
  </si>
  <si>
    <t>washingtonpost.com</t>
  </si>
  <si>
    <t>emmaclit.com</t>
  </si>
  <si>
    <t>feedburner.com</t>
  </si>
  <si>
    <t>redaktion-bahamas.org</t>
  </si>
  <si>
    <t>allkpop.com youtube.com</t>
  </si>
  <si>
    <t>dailyaftab.pk</t>
  </si>
  <si>
    <t>rollingstone.com</t>
  </si>
  <si>
    <t>evernote.com</t>
  </si>
  <si>
    <t>thisamericanlife.org</t>
  </si>
  <si>
    <t>northfloridamlslistings.com realtor.org</t>
  </si>
  <si>
    <t>redpilltimes.com redpilltimes.com</t>
  </si>
  <si>
    <t>latimes.com</t>
  </si>
  <si>
    <t>salon.com thebigshare.org</t>
  </si>
  <si>
    <t>salon.com</t>
  </si>
  <si>
    <t>elearningguild.com</t>
  </si>
  <si>
    <t>sharemylesson.com twitter.com</t>
  </si>
  <si>
    <t>presseportal.de</t>
  </si>
  <si>
    <t>pbs.org</t>
  </si>
  <si>
    <t>soundcloud.com</t>
  </si>
  <si>
    <t>co.uk</t>
  </si>
  <si>
    <t>tv5monde.com</t>
  </si>
  <si>
    <t>hotelsmag.com hotelsmag.com</t>
  </si>
  <si>
    <t>oann.com</t>
  </si>
  <si>
    <t>yle.fi</t>
  </si>
  <si>
    <t>newsbusters.org</t>
  </si>
  <si>
    <t>player.fm</t>
  </si>
  <si>
    <t>weeklystandard.com</t>
  </si>
  <si>
    <t>sverigesradio.se</t>
  </si>
  <si>
    <t>indianz.com</t>
  </si>
  <si>
    <t>rt.com</t>
  </si>
  <si>
    <t>primerahora.com</t>
  </si>
  <si>
    <t>adage.com</t>
  </si>
  <si>
    <t>hallyunation.com</t>
  </si>
  <si>
    <t>amazon.com co.uk amazon.ca</t>
  </si>
  <si>
    <t>kaleidoscope.healthcare</t>
  </si>
  <si>
    <t>therebel.media</t>
  </si>
  <si>
    <t>reddit.com</t>
  </si>
  <si>
    <t>co.uk twitter.com</t>
  </si>
  <si>
    <t>com.au</t>
  </si>
  <si>
    <t>hans-ebert.com</t>
  </si>
  <si>
    <t>seriouslyarchitecture.com</t>
  </si>
  <si>
    <t>meduza.io</t>
  </si>
  <si>
    <t>solomonmccown.com</t>
  </si>
  <si>
    <t>go.kr</t>
  </si>
  <si>
    <t>thenation.com</t>
  </si>
  <si>
    <t>theatlantic.com</t>
  </si>
  <si>
    <t>dailywire.com</t>
  </si>
  <si>
    <t>usatoday.com</t>
  </si>
  <si>
    <t>letteradonna.it</t>
  </si>
  <si>
    <t>stltoday.com</t>
  </si>
  <si>
    <t>tennessean.com</t>
  </si>
  <si>
    <t>robichaudlaw.ca</t>
  </si>
  <si>
    <t>angrylittlegirls.com</t>
  </si>
  <si>
    <t>ad.nl</t>
  </si>
  <si>
    <t>ntknetwork.com</t>
  </si>
  <si>
    <t>sarahbessey.com</t>
  </si>
  <si>
    <t>psychologytoday.com</t>
  </si>
  <si>
    <t>denverpost.com</t>
  </si>
  <si>
    <t>csmonitor.com</t>
  </si>
  <si>
    <t>msn.com</t>
  </si>
  <si>
    <t>theconversation.com</t>
  </si>
  <si>
    <t>contrapunto.com</t>
  </si>
  <si>
    <t>embracingmyself.com</t>
  </si>
  <si>
    <t>foreignpolicy.com</t>
  </si>
  <si>
    <t>cbc.ca</t>
  </si>
  <si>
    <t>thecut.com</t>
  </si>
  <si>
    <t>vawnet.org</t>
  </si>
  <si>
    <t>ow.ly</t>
  </si>
  <si>
    <t>steemit.com</t>
  </si>
  <si>
    <t>olemiss.edu</t>
  </si>
  <si>
    <t>eventbrite.com</t>
  </si>
  <si>
    <t>dailykos.com</t>
  </si>
  <si>
    <t>co.th</t>
  </si>
  <si>
    <t>daum.net</t>
  </si>
  <si>
    <t>mic.com</t>
  </si>
  <si>
    <t>yolocounty.org</t>
  </si>
  <si>
    <t>opensocietyfoundations.org</t>
  </si>
  <si>
    <t>etc.se</t>
  </si>
  <si>
    <t>elpais.com</t>
  </si>
  <si>
    <t>ohmynews.com</t>
  </si>
  <si>
    <t>infor-matt.fr</t>
  </si>
  <si>
    <t>lamarea.com</t>
  </si>
  <si>
    <t>apnews.com</t>
  </si>
  <si>
    <t>mettezdurouge.com</t>
  </si>
  <si>
    <t>dt.se</t>
  </si>
  <si>
    <t>chronicle.com</t>
  </si>
  <si>
    <t>ipu.org</t>
  </si>
  <si>
    <t>time.com</t>
  </si>
  <si>
    <t>mercurynews.com</t>
  </si>
  <si>
    <t>theonlinerocket.com</t>
  </si>
  <si>
    <t>wordpress.com</t>
  </si>
  <si>
    <t>imf.org</t>
  </si>
  <si>
    <t>inc.com</t>
  </si>
  <si>
    <t>mtv.fi</t>
  </si>
  <si>
    <t>wsj.com</t>
  </si>
  <si>
    <t>livejournal.com</t>
  </si>
  <si>
    <t>financial-planning.com</t>
  </si>
  <si>
    <t>kommunal.se</t>
  </si>
  <si>
    <t>nacdonline.org linkedin.com</t>
  </si>
  <si>
    <t>smarturl.it</t>
  </si>
  <si>
    <t>huffpost.com</t>
  </si>
  <si>
    <t>change.org</t>
  </si>
  <si>
    <t>philly.com</t>
  </si>
  <si>
    <t>dailydemocrat.com</t>
  </si>
  <si>
    <t>huffingtonpost.kr</t>
  </si>
  <si>
    <t>livedoor.com</t>
  </si>
  <si>
    <t>thelocal.se</t>
  </si>
  <si>
    <t>ilnews.org</t>
  </si>
  <si>
    <t>jinahparker.com</t>
  </si>
  <si>
    <t>indianexpress.com</t>
  </si>
  <si>
    <t>svenskapen.se</t>
  </si>
  <si>
    <t>aeon.co twitter.com</t>
  </si>
  <si>
    <t>huffingtonpost.com</t>
  </si>
  <si>
    <t>94country.com</t>
  </si>
  <si>
    <t>townhall.com</t>
  </si>
  <si>
    <t>bostonherald.com</t>
  </si>
  <si>
    <t>or.kr</t>
  </si>
  <si>
    <t>survivorsare.org</t>
  </si>
  <si>
    <t>house.gov</t>
  </si>
  <si>
    <t>t.co</t>
  </si>
  <si>
    <t>metoo</t>
  </si>
  <si>
    <t>metoo oscars</t>
  </si>
  <si>
    <t>metoo bookreview timesup</t>
  </si>
  <si>
    <t>120db metoo</t>
  </si>
  <si>
    <t>metoo timesup equalrightsnow</t>
  </si>
  <si>
    <t>doctorwho gally1 metoo</t>
  </si>
  <si>
    <t>metoo nigeria</t>
  </si>
  <si>
    <t>amreading metoo ptsd 1linewed rt rrbc memoir ian1 pdf1 kindle</t>
  </si>
  <si>
    <t>vraimentpolitique metoo balancetonporc</t>
  </si>
  <si>
    <t>metoo sexualassault sexualharassment</t>
  </si>
  <si>
    <t>metoo díainternacionaldelamujer 08demarzo</t>
  </si>
  <si>
    <t>metoo whatilearnedtoday</t>
  </si>
  <si>
    <t>metoo withyou 행성인보이콧</t>
  </si>
  <si>
    <t>daca metoo bluewave2018</t>
  </si>
  <si>
    <t>영화계_미투 metoo</t>
  </si>
  <si>
    <t>sextrafficking resist metoo</t>
  </si>
  <si>
    <t>metoo freeahedtamimi palestine jerusalem alquds</t>
  </si>
  <si>
    <t>internationalwomensday metoo</t>
  </si>
  <si>
    <t>oscar metoo timesup</t>
  </si>
  <si>
    <t>metoo timesup oscars</t>
  </si>
  <si>
    <t>trump roymoore alabama timesup metoo sexualharassment alpolitics uspolitics</t>
  </si>
  <si>
    <t>metoo justathought missastrong</t>
  </si>
  <si>
    <t>reportage schweden metoo</t>
  </si>
  <si>
    <t>sexualabuse csa metoo</t>
  </si>
  <si>
    <t>metoo femforum europeanparliament feminism womensrights fiercewomen</t>
  </si>
  <si>
    <t>metoo timesup</t>
  </si>
  <si>
    <t>am2dm amjoy morningjoe metoo timesup bestfanarmy ff np nowplaying pmjoy breakingnews neveragain</t>
  </si>
  <si>
    <t>leadership preach metoo leaders</t>
  </si>
  <si>
    <t>uggr leanin repproject metoo timesup squadgoals</t>
  </si>
  <si>
    <t>metoo afp</t>
  </si>
  <si>
    <t>thebachelor metoo</t>
  </si>
  <si>
    <t>metoo withyou</t>
  </si>
  <si>
    <t>metoo timesup theyknew hypocriticalscum</t>
  </si>
  <si>
    <t>nashvillestrong metoo neveragain</t>
  </si>
  <si>
    <t>nashvillestrong metoo</t>
  </si>
  <si>
    <t>resistance taxscam metoo traitortrump puertoricorelief fireproofmueller dreamers daca dworkinreport</t>
  </si>
  <si>
    <t>metoo paulajoneswasavictim monica</t>
  </si>
  <si>
    <t>timesup metoo impeachtrump</t>
  </si>
  <si>
    <t>metoo 8m</t>
  </si>
  <si>
    <t>saskatchewan metoo</t>
  </si>
  <si>
    <t>metoo wetoo deargirls 国際女性デー</t>
  </si>
  <si>
    <t>oscars metoo</t>
  </si>
  <si>
    <t>metoo entertainmentnews reuters</t>
  </si>
  <si>
    <t>metoo timesup ladygaga</t>
  </si>
  <si>
    <t>metoo blacklivesmatter</t>
  </si>
  <si>
    <t>metoo femforum</t>
  </si>
  <si>
    <t>actwithher metoo</t>
  </si>
  <si>
    <t>metoo femen</t>
  </si>
  <si>
    <t>youaretheproblemhere metoo recordstoreday recordstoreday2018</t>
  </si>
  <si>
    <t>metoo istandwithhedley</t>
  </si>
  <si>
    <t>humanrights inxeba metoo sahrc nakhane lgbtqi</t>
  </si>
  <si>
    <t>femforum metoo</t>
  </si>
  <si>
    <t>metoo 8mars</t>
  </si>
  <si>
    <t>8demarç 8mjofaigvaga metoo</t>
  </si>
  <si>
    <t>trump resistance resist dumptrump notmypresident theresistance impeachtrump metoo</t>
  </si>
  <si>
    <t>ufw womenshistorymonth metoo feminist womensday womensmarch2018 equalitynow sisepuede wefeedyou oscars2018 sacramento thankafarmworker catholic news</t>
  </si>
  <si>
    <t>metoo hollywoodhypocrites</t>
  </si>
  <si>
    <t>changelab podcast metoo</t>
  </si>
  <si>
    <t>metoo doctorwho</t>
  </si>
  <si>
    <t>metoo timesup ハンドメイズ・テイル</t>
  </si>
  <si>
    <t>womenlead wesaidenough metoo</t>
  </si>
  <si>
    <t>metoo wesaidenough womenshistorymonth2018 dosw silencebreakers</t>
  </si>
  <si>
    <t>oscars metoo harveyweinstein</t>
  </si>
  <si>
    <t>metoo churchtoo</t>
  </si>
  <si>
    <t>internationalwomensday metoo timesup</t>
  </si>
  <si>
    <t>pd수첩 metoo</t>
  </si>
  <si>
    <t>feminism metoo terredesfemmes</t>
  </si>
  <si>
    <t>김옥빈 metoo with_you</t>
  </si>
  <si>
    <t>metoo notme</t>
  </si>
  <si>
    <t>myfirsttweet mra antifeminist fuck metoo</t>
  </si>
  <si>
    <t>swsi metoo iwd2018 pressforprogress</t>
  </si>
  <si>
    <t>emotionaltax timesup metoo</t>
  </si>
  <si>
    <t>timesup metoo</t>
  </si>
  <si>
    <t>rajeevkhandelwal metoo</t>
  </si>
  <si>
    <t>democrat liberal metoo liberallogic liberals liberalsruineverything liberalsmustgo liberalhypocrisy democrats hypocrite hypocrisy hypocrites maga trump</t>
  </si>
  <si>
    <t>democrat liberal metoo</t>
  </si>
  <si>
    <t>speakingup internationalwomensday metoo</t>
  </si>
  <si>
    <t>metoo women4growth</t>
  </si>
  <si>
    <t>metoo internationalwomensday</t>
  </si>
  <si>
    <t>120db metoo timesup</t>
  </si>
  <si>
    <t>metoo withyou 행성인_보이콧 행성인_강간가해자_감싸기_규탄 행성인보이콧</t>
  </si>
  <si>
    <t>metoo withyou 행성인_보이콧</t>
  </si>
  <si>
    <t>dating metoo</t>
  </si>
  <si>
    <t>metoo eu</t>
  </si>
  <si>
    <t>metoo wetoo</t>
  </si>
  <si>
    <t>metoo kpop</t>
  </si>
  <si>
    <t>metoo dismantlethecbc defundthecbc</t>
  </si>
  <si>
    <t>metoo donations harvey weinstein</t>
  </si>
  <si>
    <t>metoo equalitynow meganbarry mayorbarry resignnow nashville tuesdaythoughts</t>
  </si>
  <si>
    <t>endrape metoo nigeria sexabuse</t>
  </si>
  <si>
    <t>american tv roseanne hollywood oscars news culture fashion metoo</t>
  </si>
  <si>
    <t>colinkaepernick nationalanthem america roseanne tv hollywood metoo oscars sports</t>
  </si>
  <si>
    <t>yourentertainmentstartupcfo metoo</t>
  </si>
  <si>
    <t>metoo mistymundae erinbrown</t>
  </si>
  <si>
    <t>metoo aufschrei sexismus</t>
  </si>
  <si>
    <t>metoo 120db</t>
  </si>
  <si>
    <t>metoo withyou metoo withyou</t>
  </si>
  <si>
    <t>affirmativeconsent metoo</t>
  </si>
  <si>
    <t>metoo deathforrape</t>
  </si>
  <si>
    <t>electionday thisiscnn draintheswamp maga metoo daddyfarrakhan standupforsomething democrats trump bluewave electionday oscars oscars2018 liberalismisamentaldisorder liberalsruineverything jointhenra firearms 2a nra defendthesecond</t>
  </si>
  <si>
    <t>wetoogether metoo</t>
  </si>
  <si>
    <t>metoo iwd2018</t>
  </si>
  <si>
    <t>metoo 종교_내_성폭력</t>
  </si>
  <si>
    <t>metoo metoo</t>
  </si>
  <si>
    <t>justice4jamie metoo ustoo oaklandvaro rhetoric heartlesshypocrisy</t>
  </si>
  <si>
    <t>hollywood sexaddicts sexualaddiction sex addiction libido mentalhealth metoo timesup internationalwomensday</t>
  </si>
  <si>
    <t>metoo cswbigshare</t>
  </si>
  <si>
    <t>svpol fucksharia metoo refugeeswelcome jagärhär migpol</t>
  </si>
  <si>
    <t>svpol fucksharia metoo refugeeswelcome</t>
  </si>
  <si>
    <t>antiharrassment codeofconduct metoo timesup</t>
  </si>
  <si>
    <t>어퓨 metoo 어퓨성추행 어퓨불매운동 미샤불매운동</t>
  </si>
  <si>
    <t>어퓨 metoo 어퓨성추행</t>
  </si>
  <si>
    <t>ihavetherightto metoo</t>
  </si>
  <si>
    <t>metoomx metoo</t>
  </si>
  <si>
    <t>clarencethomas anitahill metoo timesup</t>
  </si>
  <si>
    <t>harvard metoo sexualharassment jorge</t>
  </si>
  <si>
    <t>metook12 metoo</t>
  </si>
  <si>
    <t>womensmarch metoo indivisible</t>
  </si>
  <si>
    <t>womensmarch metoo</t>
  </si>
  <si>
    <t>kassel metoo</t>
  </si>
  <si>
    <t>weltfrauentag frauenkampftag weltraumaffen femiminismus aufschrei ausnahmslos metoo</t>
  </si>
  <si>
    <t>metoo barnrätt</t>
  </si>
  <si>
    <t>google thingspeopleshouldknow daughter bangsheadagainstawall news breaking metoo womentellall</t>
  </si>
  <si>
    <t>justice4jamie metoo ustoo</t>
  </si>
  <si>
    <t>metoo 8mars yaduboulot</t>
  </si>
  <si>
    <t>metoo feminism mentalillness</t>
  </si>
  <si>
    <t>misc metoo</t>
  </si>
  <si>
    <t>jeffweinstein metoo claracarter with</t>
  </si>
  <si>
    <t>niunamenos niunamas feminismo madrid diadelamujer 8demarzodiadelamujer 8mporqueparo 8marzohuelgafeminista 8mhuelgalegal24h 8marzo metoo gracias</t>
  </si>
  <si>
    <t>niunamenos niunamas huelga8m esmachismocuando feminismo madrid diadelamujer 8demarzodiadelamujer 8mporqueparo 8marzohuelgafeminista 8mhuelgalegal24h 8marzo metoo gracias</t>
  </si>
  <si>
    <t>ahoraeselmomento metoo timesup</t>
  </si>
  <si>
    <t>worldcup2018 metoo cadetbonespurs cadem2018 texasindependenceday maga dobbs resignsheriffisrael americansfirst witchhunt</t>
  </si>
  <si>
    <t>metoo mondaymotivation</t>
  </si>
  <si>
    <t>thelmaandlouise yleareena dokumentti metoo rape</t>
  </si>
  <si>
    <t>metoo ttt</t>
  </si>
  <si>
    <t>internationalwomensday metoo ajnewsgrid</t>
  </si>
  <si>
    <t>metoo usccfwomen</t>
  </si>
  <si>
    <t>metoo metoo ligestilling</t>
  </si>
  <si>
    <t>metoo timesup kids2</t>
  </si>
  <si>
    <t>sexualabuse csa metoo mondayblogs</t>
  </si>
  <si>
    <t>metoo youtoo</t>
  </si>
  <si>
    <t>book sexualassault metoo feminism ptsd love canada britishcolumbia uk london rape</t>
  </si>
  <si>
    <t>garyoldmanisinnocent oscars metoo timesup</t>
  </si>
  <si>
    <t>book sexualassault metoo feminism ptsd love canada britishcolumbia uk london rape suicide romance worldbookday</t>
  </si>
  <si>
    <t>afp metoo</t>
  </si>
  <si>
    <t>metoo hypocrisy</t>
  </si>
  <si>
    <t>metoo ntsummit</t>
  </si>
  <si>
    <t>metoo tcot politics</t>
  </si>
  <si>
    <t>timesup metoo oscars</t>
  </si>
  <si>
    <t>genderequality metoo</t>
  </si>
  <si>
    <t>metoo cctreform</t>
  </si>
  <si>
    <t>gamergate metoo metoo</t>
  </si>
  <si>
    <t>gamergate metoo</t>
  </si>
  <si>
    <t>metoo stopstaterbros grocery timesup australian</t>
  </si>
  <si>
    <t>metoo stopstaterbros harassment equalitynow</t>
  </si>
  <si>
    <t>metoo timesup potus</t>
  </si>
  <si>
    <t>dreamactnow metoo kidlit 1000blackgirlbooks guncontrol amwriting curriculum</t>
  </si>
  <si>
    <t>hollywoodhypocrites leftwingnut libtards hollywood metoo</t>
  </si>
  <si>
    <t>oscars2018 jimmykimmel hollywood merylstreep metoo fake politicallycorrect ryanseacrest e</t>
  </si>
  <si>
    <t>meneither metoo</t>
  </si>
  <si>
    <t>metoo chelseaclinton</t>
  </si>
  <si>
    <t>slutsky metoo</t>
  </si>
  <si>
    <t>feministforum aufschrei ausnahmslos metoo internationalwomensday</t>
  </si>
  <si>
    <t>metoo notmetoo notme metooliar</t>
  </si>
  <si>
    <t>google thingspeopleshouldknow daughter bangsheadagainstawall news breaking metoo womentellall weinstein breakingnews</t>
  </si>
  <si>
    <t>metoo 장자연</t>
  </si>
  <si>
    <t>metoo womeninleadership usccfwomen</t>
  </si>
  <si>
    <t>abortion globalgagrule reproductiverights iwd18 womensday womenstrike2018 1u shedecides metoo genderequity</t>
  </si>
  <si>
    <t>enportada metoo metoomx carasmetoo</t>
  </si>
  <si>
    <t>bethechange listentosurvivors sextrafficking cda230 fosta sesta iamjanedoe myfreedomday iwd2018 metoo</t>
  </si>
  <si>
    <t>stateofmind metoo</t>
  </si>
  <si>
    <t>電車には差別乗せるな安全守れ 女性専用車両に嫌がらせヤメロ metoo wetoo</t>
  </si>
  <si>
    <t>metoo maga uhuru</t>
  </si>
  <si>
    <t>metoo timesup sridevideathmystery sridevideathtwist howdidloyadie</t>
  </si>
  <si>
    <t>wetoogether metoo nonunadimeno</t>
  </si>
  <si>
    <t>oscars pedowood metoo</t>
  </si>
  <si>
    <t>feministforum metoo</t>
  </si>
  <si>
    <t>womenshistorymonth womensupportingwomen takebackthesky metoo timesup</t>
  </si>
  <si>
    <t>metoo uhuru poyb</t>
  </si>
  <si>
    <t>metoo fightforshiori justiceforshiori blackbox</t>
  </si>
  <si>
    <t>metoo fightforshiori</t>
  </si>
  <si>
    <t>maga tuesdaythoughts oscars90 worldcup2018 banklobbyistact oscars metoo</t>
  </si>
  <si>
    <t>maga lockherup ccot metoo youtoo nra</t>
  </si>
  <si>
    <t>מרגש metoo</t>
  </si>
  <si>
    <t>metoo metorres</t>
  </si>
  <si>
    <t>metoo nomeansno ibelieveyou</t>
  </si>
  <si>
    <t>metoo neveragain</t>
  </si>
  <si>
    <t>metoo antifa</t>
  </si>
  <si>
    <t>handmaiden metoo</t>
  </si>
  <si>
    <t>metoo woodyisamonster</t>
  </si>
  <si>
    <t>metoo timesup jesussaves redemptioninchristalone</t>
  </si>
  <si>
    <t>doctorwho metoo gally1</t>
  </si>
  <si>
    <t>globalcitizen metoo</t>
  </si>
  <si>
    <t>metoo weallknew</t>
  </si>
  <si>
    <t>youngoffenders metoo feminism allaboutwomen</t>
  </si>
  <si>
    <t>burncod metoo youngoffenders</t>
  </si>
  <si>
    <t>copolitics coleg metoo timesup</t>
  </si>
  <si>
    <t>metoo gtfoh</t>
  </si>
  <si>
    <t>esmachismocuando metoo</t>
  </si>
  <si>
    <t>metoo potus thevoice americanidol thewalkingdead younow</t>
  </si>
  <si>
    <t>metoo meneither amítampoco amítampoco</t>
  </si>
  <si>
    <t>metoo meneither</t>
  </si>
  <si>
    <t>internationalwomensday metoo iwd2018 timeisnow</t>
  </si>
  <si>
    <t>metoo russia</t>
  </si>
  <si>
    <t>oscars oscars2018 metoo trump hollywood hollywoodhypocrisy</t>
  </si>
  <si>
    <t>embracingmyself blog blogger lifestyleblogger gratitude lovingkindness friendship love narcissist domesticviolence domesticabuse timesupnow metoo</t>
  </si>
  <si>
    <t>resistance taxscam metoo traitortrump puertoricorelief fireproofmueller dreamers daca dworkinreport neveragain notonemore</t>
  </si>
  <si>
    <t>metoo fsgv supportsurvivors</t>
  </si>
  <si>
    <t>cerotoleranciaalacososexual metoo</t>
  </si>
  <si>
    <t>metoo timeisnow iwd2018</t>
  </si>
  <si>
    <t>ausbiz metoo</t>
  </si>
  <si>
    <t>metoo dmad18</t>
  </si>
  <si>
    <t>metoo timesup metoo</t>
  </si>
  <si>
    <t>rs metoo</t>
  </si>
  <si>
    <t>metoo korean</t>
  </si>
  <si>
    <t>internationalwomensday metoo womenshistorymonth</t>
  </si>
  <si>
    <t>metoo nowwhat</t>
  </si>
  <si>
    <t>voiceonline metoo</t>
  </si>
  <si>
    <t>dayofempathy metoo timesup</t>
  </si>
  <si>
    <t>media hollywood britaward metoo timesup uber sexualassault hypocrites</t>
  </si>
  <si>
    <t>media hollywood britaward metoo timesup</t>
  </si>
  <si>
    <t>metoo opentheconvo usccfwomen</t>
  </si>
  <si>
    <t>hacialahuelgafeminista8m metoo heforshe niunamenos yoparo8m timesup timeisnow sororidad feminismo inclusionrider igualdad empoderadas igualdad</t>
  </si>
  <si>
    <t>oscars metoo timesup cognitivedissonance</t>
  </si>
  <si>
    <t>nofgm metoo</t>
  </si>
  <si>
    <t>metoo timesup metoomovement</t>
  </si>
  <si>
    <t>mood metoo</t>
  </si>
  <si>
    <t>bodypositive metoo</t>
  </si>
  <si>
    <t>metoo metoo metoo</t>
  </si>
  <si>
    <t>falseallegations parentalalienation superdadtreal singledadtreal singlemomtreal metoo cjad globalnewsmontreal journaldemontreal tvanouvelles montrealgazette ctvmontreal tilashares lapresse nadiawiseman</t>
  </si>
  <si>
    <t>consent letstalkconsent metoo sexualviolenceeducation sexualviolenceprevention timesup healthyrelationships</t>
  </si>
  <si>
    <t>yeswecare askmoreofhim metoo maintenantonagit heforshe whiteribbon rubanblanc</t>
  </si>
  <si>
    <t>yeswecare askmoreofhim metoo</t>
  </si>
  <si>
    <t>svpol fi metoo</t>
  </si>
  <si>
    <t>metoo highered</t>
  </si>
  <si>
    <t>metoo parliaments womenmps internationalwomensweek</t>
  </si>
  <si>
    <t>metoo parliaments womenmps</t>
  </si>
  <si>
    <t>metoo 50shades callmebyyourname oscars</t>
  </si>
  <si>
    <t>daywithoutawoman heretostay metoo timesup thegreatawakening</t>
  </si>
  <si>
    <t>metoo feminine sistering masculine usccfwomen nowwhat corporatesupport speakup risetogether</t>
  </si>
  <si>
    <t>am2dm amjoy morningjoe metoo timesup bestfanarmy ff np nowplaying pmjoy breakingnews neveragain hardestthingstogiveup dreamactnow musicmonday mondaymotivation tuesdaythoughts wednesdaywisdom thursdaythoughts loseyourjobin5words 305day gwc2018</t>
  </si>
  <si>
    <t>am2dm amjoy morningjoe metoo timesup bestfanarmy ff np nowplaying pmjoy breakingnews neveragain bestwaystosaysorry dreamactnow musicmonday badhygienetips tuesdaythoughts wednesdaywisdom thursdaythoughts loseyourjobin5words msnbc gwc2018 getmorehappy</t>
  </si>
  <si>
    <t>am2dm amjoy morningjoe metoo timesup bestfanarmy ff np nowplaying pmjoy breakingnews neveragain hardestthingstogiveup thingsidontregret dreamactnow musicmonday loseyourjobin5words mondaymotivation tuesdaythoughts wednesdaywisdom thursdaythoughts</t>
  </si>
  <si>
    <t>metoo lapd</t>
  </si>
  <si>
    <t>film metoo nowwhat usccfwomen</t>
  </si>
  <si>
    <t>usccfwomen metoo</t>
  </si>
  <si>
    <t>metoo nowwhat usccfwomen</t>
  </si>
  <si>
    <t>iwd2018 internationalwomensday sheffield metoo shefest2018</t>
  </si>
  <si>
    <t>iwd2018 internationalwomensday sheffield metoo</t>
  </si>
  <si>
    <t>diainternacionaldelamujer feminismo igualdad derechos katharinehepburn metoo diadelamujer huelga8m</t>
  </si>
  <si>
    <t>feminism future metoo iot automation technology leadership womenintech</t>
  </si>
  <si>
    <t>avasuomi kauniselämä metoo</t>
  </si>
  <si>
    <t>billclinton crookedhillary metoo timesup heforshe sexualharassment allinforher chelseaclinton</t>
  </si>
  <si>
    <t>billclinton crookedhillary metoo timesup heforshe sexualharassment allinforher</t>
  </si>
  <si>
    <t>metoo usccfwomen iwd2018</t>
  </si>
  <si>
    <t>metoo comedian mc sexualharassment triggerwarning</t>
  </si>
  <si>
    <t>metoo comedian mc</t>
  </si>
  <si>
    <t>bnholland newreleasetuesday metoo</t>
  </si>
  <si>
    <t>metoo morewomensolidarity</t>
  </si>
  <si>
    <t>culture leadership risk metoo board</t>
  </si>
  <si>
    <t>metoo wechange alettajacobscongres diversiteitkomtnietvanzelf</t>
  </si>
  <si>
    <t>metoo wechange</t>
  </si>
  <si>
    <t>youaretheproblemhere metoo recordstoreday recordstoreday2018 downwiththepatriarchy</t>
  </si>
  <si>
    <t>metoo oscars90</t>
  </si>
  <si>
    <t>metoo change_up</t>
  </si>
  <si>
    <t>metoo nyfw nyfw2018 newyork fashion</t>
  </si>
  <si>
    <t>oscars pedowood metoo shapeofwater</t>
  </si>
  <si>
    <t>metoo timesup hedley kitchener kwawesome wrawesome</t>
  </si>
  <si>
    <t>yotecreo metoo</t>
  </si>
  <si>
    <t>metoo felizmartesِ</t>
  </si>
  <si>
    <t>metoo metoo metoo metoo</t>
  </si>
  <si>
    <t>nest metoo</t>
  </si>
  <si>
    <t>metoo nyfw nyfw2018 newyork fashion style startup startups branding brands digitalmarketing fashionblogger fashionweek couture usa fashionshow</t>
  </si>
  <si>
    <t>metoo hollywoodhypocrites oscars</t>
  </si>
  <si>
    <t>ヤバすぎる緊急事態条項 ヤバすぎる安倍政権 内閣総辞職 公明党 創価学会 政府の不正許すな 0307国会前 metoo</t>
  </si>
  <si>
    <t>ヤバすぎる緊急事態条項 metoo</t>
  </si>
  <si>
    <t>oscars metoo timesup</t>
  </si>
  <si>
    <t>フェミニスト スウェーデン metoo 北欧</t>
  </si>
  <si>
    <t>フェミニスト スウェーデン metoo</t>
  </si>
  <si>
    <t>magicofstorytelling metoo timesup</t>
  </si>
  <si>
    <t>prts metoo</t>
  </si>
  <si>
    <t>burncod metoo</t>
  </si>
  <si>
    <t>metoo liberalamnesia</t>
  </si>
  <si>
    <t>metoo waitforyourlaugh</t>
  </si>
  <si>
    <t>mozart playitslowly helpdesk falconheavy thinkbigsundaywithmarsha metoo mozart</t>
  </si>
  <si>
    <t>metoo partouze</t>
  </si>
  <si>
    <t>metoo sex feminism timesup</t>
  </si>
  <si>
    <t>samrockwell 3billboards metoo</t>
  </si>
  <si>
    <t>metoo 두잉특강 3월22일_목_저녁7시20분</t>
  </si>
  <si>
    <t>metoo love womenempowerment</t>
  </si>
  <si>
    <t>amreading metoo ptsd 1linewed rt rrbc memoir</t>
  </si>
  <si>
    <t>ows blm womensmarch antifa nevertrump resist metoo taxscam neveragain desist</t>
  </si>
  <si>
    <t>ows blm womensmarch antifa nevertrump resist metoo taxscam</t>
  </si>
  <si>
    <t>oscars90 jimmykimmel metoo entertainmentnews</t>
  </si>
  <si>
    <t>jorgedominguez harassment abuse metoo</t>
  </si>
  <si>
    <t>impeachtrump votethemout2018 veterans pta genz millennials metoo p2 aarp tcot ccot blm latinoamerica indigenous</t>
  </si>
  <si>
    <t>csmonitor pbsnews bbc telemundo aljezeera fakenews foxnews breitbart veterans pta marchforourlives millennials metoo p2 maga aarp tcot ccot blm latinoamerica indigenous</t>
  </si>
  <si>
    <t>bluewave2018 veterans pta marchforourlives millennials metoo p2 1u sandyhookpromise everytown aarp tcot ccot blm daca equalpay latinoamerica indigenous</t>
  </si>
  <si>
    <t>bluewave2018 veterans pta marchforourlives millennials metoo p2 1u sandyhookpromise everytown aarp</t>
  </si>
  <si>
    <t>metoo strinktheory melsec</t>
  </si>
  <si>
    <t>https://pbs.twimg.com/media/DXn5Ck5WsAA5gWM.jpg</t>
  </si>
  <si>
    <t>https://pbs.twimg.com/ext_tw_video_thumb/971042199906418689/pu/img/rjNpGgmdJKVprhmG.jpg</t>
  </si>
  <si>
    <t>https://pbs.twimg.com/ext_tw_video_thumb/970712248820948994/pu/img/afIXNCXEIFxRy8Ma.jpg</t>
  </si>
  <si>
    <t>https://pbs.twimg.com/media/DXiyv79WAAE72sa.jpg</t>
  </si>
  <si>
    <t>https://pbs.twimg.com/media/DXiBiTsVAAA4GSq.jpg</t>
  </si>
  <si>
    <t>https://pbs.twimg.com/media/DXmbQB5W0AAIXZo.jpg</t>
  </si>
  <si>
    <t>https://pbs.twimg.com/media/DSbs5xSXcAAe0yT.jpg</t>
  </si>
  <si>
    <t>https://pbs.twimg.com/media/DXn7XISVoAA5bkt.jpg</t>
  </si>
  <si>
    <t>https://pbs.twimg.com/media/DT5wNZyWkAAzabK.jpg</t>
  </si>
  <si>
    <t>https://pbs.twimg.com/media/DXn6696WkAUxh5A.jpg</t>
  </si>
  <si>
    <t>https://pbs.twimg.com/media/DXn7c2UXcAAiyW2.jpg</t>
  </si>
  <si>
    <t>https://pbs.twimg.com/media/DXn7rfzX4AAXG8K.jpg</t>
  </si>
  <si>
    <t>https://pbs.twimg.com/media/DXn7zZ0W0AEdMWP.jpg</t>
  </si>
  <si>
    <t>https://pbs.twimg.com/media/DXn73ToVMAAWrsn.jpg</t>
  </si>
  <si>
    <t>https://pbs.twimg.com/media/DXn75llU8AAsfIe.jpg</t>
  </si>
  <si>
    <t>https://pbs.twimg.com/media/DXS11MRX4AIF8wa.jpg</t>
  </si>
  <si>
    <t>https://pbs.twimg.com/media/DXelOV4UQAABuUj.jpg</t>
  </si>
  <si>
    <t>https://pbs.twimg.com/amplify_video_thumb/970994134889644034/img/_jHJpazZ1GbC0txx.jpg</t>
  </si>
  <si>
    <t>https://pbs.twimg.com/media/DQ8DfPsWAAAGXgy.jpg</t>
  </si>
  <si>
    <t>https://pbs.twimg.com/media/DXn8OUnV4AAZS5m.jpg</t>
  </si>
  <si>
    <t>https://pbs.twimg.com/media/DXn8Og2V4AEm2mi.jpg</t>
  </si>
  <si>
    <t>https://pbs.twimg.com/media/DXn8O9VU8AAZ7cw.jpg</t>
  </si>
  <si>
    <t>https://pbs.twimg.com/media/DXn8X8wWsAAIUmK.jpg</t>
  </si>
  <si>
    <t>https://pbs.twimg.com/media/DXntnHqUMAAmNIw.jpg</t>
  </si>
  <si>
    <t>https://pbs.twimg.com/media/DXgeRfiVwAA73yD.jpg</t>
  </si>
  <si>
    <t>https://pbs.twimg.com/ext_tw_video_thumb/961539880185745408/pu/img/nIs-VEDmJ9bEOzbM.jpg</t>
  </si>
  <si>
    <t>https://pbs.twimg.com/media/DXn8iBhWkAo3xbl.jpg</t>
  </si>
  <si>
    <t>https://pbs.twimg.com/media/DXn8lH2UQAAU0iw.jpg</t>
  </si>
  <si>
    <t>https://pbs.twimg.com/media/DXn8tPmX0AETNfu.jpg</t>
  </si>
  <si>
    <t>https://pbs.twimg.com/media/DXn8WsFU8AA3moI.jpg</t>
  </si>
  <si>
    <t>https://pbs.twimg.com/media/DXn8tN3VAAAlRxK.jpg</t>
  </si>
  <si>
    <t>https://pbs.twimg.com/ext_tw_video_thumb/971084961909424130/pu/img/iYWsyaZHNMwOtgqR.jpg</t>
  </si>
  <si>
    <t>https://pbs.twimg.com/media/DXn8g41V4AAxZc4.jpg</t>
  </si>
  <si>
    <t>https://pbs.twimg.com/media/DXTem3sU0AA21nO.jpg</t>
  </si>
  <si>
    <t>https://pbs.twimg.com/media/DXn8Ny_VAAE4wHU.jpg</t>
  </si>
  <si>
    <t>https://pbs.twimg.com/media/DXn9IQ-X4AA6yVi.jpg</t>
  </si>
  <si>
    <t>https://pbs.twimg.com/media/DXn9LL7VoAA2Nxa.jpg</t>
  </si>
  <si>
    <t>https://pbs.twimg.com/media/DXko6a9V4AADlLM.jpg</t>
  </si>
  <si>
    <t>https://pbs.twimg.com/media/DXmBdLYVwAA5fZU.jpg</t>
  </si>
  <si>
    <t>https://pbs.twimg.com/media/DXn9WPlXUAIyA0d.jpg</t>
  </si>
  <si>
    <t>https://pbs.twimg.com/ext_tw_video_thumb/971085705945538560/pu/img/PiYeQYGYYmMru63z.jpg</t>
  </si>
  <si>
    <t>https://pbs.twimg.com/ext_tw_video_thumb/971046573030469633/pu/img/CIeWfoZetWNIOf66.jpg</t>
  </si>
  <si>
    <t>https://pbs.twimg.com/media/DXnxZqUW4AEEEmy.jpg</t>
  </si>
  <si>
    <t>https://pbs.twimg.com/media/DXn9pgLVMAAg-XU.jpg</t>
  </si>
  <si>
    <t>https://pbs.twimg.com/media/DXn9qfQVwAAO5bf.jpg</t>
  </si>
  <si>
    <t>https://pbs.twimg.com/media/DXnI_FuXUAAlCta.jpg</t>
  </si>
  <si>
    <t>https://pbs.twimg.com/media/DXnGryQW0AEYar0.jpg</t>
  </si>
  <si>
    <t>https://pbs.twimg.com/media/DXnf2PeW0AAotho.jpg</t>
  </si>
  <si>
    <t>https://pbs.twimg.com/media/DXl9x_lXUAAJYRG.jpg</t>
  </si>
  <si>
    <t>https://pbs.twimg.com/ext_tw_video_thumb/958789957723852800/pu/img/XT91i2fkAS2mlUKL.jpg</t>
  </si>
  <si>
    <t>https://pbs.twimg.com/ext_tw_video_thumb/970978698890444800/pu/img/7gW-tR42q9aKKp1R.jpg</t>
  </si>
  <si>
    <t>https://pbs.twimg.com/media/DXn4j9hVoAEFx0N.jpg</t>
  </si>
  <si>
    <t>https://pbs.twimg.com/media/DXn966UWkAE9ae_.jpg</t>
  </si>
  <si>
    <t>https://pbs.twimg.com/media/DXmgoA2WkAAE9hY.jpg</t>
  </si>
  <si>
    <t>https://pbs.twimg.com/media/DXn94TcVwAAr0EE.jpg</t>
  </si>
  <si>
    <t>https://pbs.twimg.com/media/DXn-DNkVMAE85Ye.jpg</t>
  </si>
  <si>
    <t>https://pbs.twimg.com/media/DXn-O7_UMAAVoy8.jpg</t>
  </si>
  <si>
    <t>https://pbs.twimg.com/media/DXn-lLCVMAAW9z0.jpg</t>
  </si>
  <si>
    <t>https://pbs.twimg.com/media/DXUvkjQVoAAOtha.jpg</t>
  </si>
  <si>
    <t>https://pbs.twimg.com/media/DXn9IyCVQAAUYT-.jpg</t>
  </si>
  <si>
    <t>https://pbs.twimg.com/media/DXn-9zLWkAEkAWa.jpg</t>
  </si>
  <si>
    <t>https://pbs.twimg.com/media/DWu-3dJUMAAEXHv.jpg</t>
  </si>
  <si>
    <t>https://pbs.twimg.com/media/DXDShFNV4AAKBU-.jpg</t>
  </si>
  <si>
    <t>https://pbs.twimg.com/media/DXn_UMYX4AAQpe7.jpg</t>
  </si>
  <si>
    <t>https://pbs.twimg.com/media/DXSnWiEWkAAr55Q.jpg</t>
  </si>
  <si>
    <t>https://pbs.twimg.com/media/DXlkXpgVAAElXRd.jpg</t>
  </si>
  <si>
    <t>https://pbs.twimg.com/media/DXn_bdlV4AAwFce.jpg</t>
  </si>
  <si>
    <t>https://pbs.twimg.com/media/DXn-tG_W4AEN8IG.jpg</t>
  </si>
  <si>
    <t>https://pbs.twimg.com/media/DXn_dl2U8AAuJxf.jpg</t>
  </si>
  <si>
    <t>https://pbs.twimg.com/media/DXmtdxYXkAA95s5.jpg</t>
  </si>
  <si>
    <t>https://pbs.twimg.com/media/DXn_oNBVQAASSaB.jpg</t>
  </si>
  <si>
    <t>https://pbs.twimg.com/ext_tw_video_thumb/971084727187902471/pu/img/dnWK3oBOlpeKyAw1.jpg</t>
  </si>
  <si>
    <t>https://pbs.twimg.com/ext_tw_video_thumb/971087794524381186/pu/img/5oW9OqPRuQ--G-Po.jpg</t>
  </si>
  <si>
    <t>https://pbs.twimg.com/media/DXn-G0IV4AIO_gp.jpg</t>
  </si>
  <si>
    <t>https://pbs.twimg.com/tweet_video_thumb/DXnzkK5U0AAQ0T_.jpg</t>
  </si>
  <si>
    <t>https://pbs.twimg.com/media/DXn20dcW0AAoMDA.jpg</t>
  </si>
  <si>
    <t>https://pbs.twimg.com/media/DXn_1sPUQAAL7Qg.jpg</t>
  </si>
  <si>
    <t>https://pbs.twimg.com/media/DXNUWJIUQAADgno.jpg</t>
  </si>
  <si>
    <t>https://pbs.twimg.com/media/DXkEGy5WAAADqS5.jpg</t>
  </si>
  <si>
    <t>https://pbs.twimg.com/media/DXn_9_RV4AAyq4h.jpg</t>
  </si>
  <si>
    <t>https://pbs.twimg.com/media/DXoAGx4VAAAcjy_.jpg</t>
  </si>
  <si>
    <t>https://pbs.twimg.com/media/DXoAHBsV4AATjOc.jpg</t>
  </si>
  <si>
    <t>https://pbs.twimg.com/media/DW-dGzXWkAICLGn.jpg</t>
  </si>
  <si>
    <t>https://pbs.twimg.com/media/DXnrrLOWAAA-Kjo.jpg</t>
  </si>
  <si>
    <t>https://pbs.twimg.com/media/DXoAHP8UMAE7nsD.jpg</t>
  </si>
  <si>
    <t>https://pbs.twimg.com/tweet_video_thumb/DXoAQpJX0AEzBXx.jpg</t>
  </si>
  <si>
    <t>https://pbs.twimg.com/media/DXoAX5xXcAADBYy.jpg</t>
  </si>
  <si>
    <t>https://pbs.twimg.com/media/DXoAawrUMAAAEpF.jpg</t>
  </si>
  <si>
    <t>https://pbs.twimg.com/media/DXoAbOzVQAEv7-i.jpg</t>
  </si>
  <si>
    <t>https://pbs.twimg.com/tweet_video_thumb/DXoAZ4gVQAAYtwb.jpg</t>
  </si>
  <si>
    <t>https://pbs.twimg.com/media/DXoAax8VwAEWKGw.jpg</t>
  </si>
  <si>
    <t>https://pbs.twimg.com/media/DXgAPuSVoAAlu7M.jpg</t>
  </si>
  <si>
    <t>https://pbs.twimg.com/media/DXoAkvFXcAM9Oum.jpg</t>
  </si>
  <si>
    <t>https://pbs.twimg.com/media/DXoAk2mVQAANqXT.jpg</t>
  </si>
  <si>
    <t>https://pbs.twimg.com/media/DXoAoYBX4AYtjK8.jpg</t>
  </si>
  <si>
    <t>https://pbs.twimg.com/media/DXoArZ9XkAATeOr.jpg</t>
  </si>
  <si>
    <t>https://pbs.twimg.com/media/DXmskY7XkAAE_e9.jpg</t>
  </si>
  <si>
    <t>https://pbs.twimg.com/media/DW-xZD5WAAAeZg9.jpg</t>
  </si>
  <si>
    <t>https://pbs.twimg.com/media/DXef7I4VoAADsuW.jpg</t>
  </si>
  <si>
    <t>https://pbs.twimg.com/media/DXmuzI5WkAAc63i.jpg</t>
  </si>
  <si>
    <t>https://pbs.twimg.com/media/DXoA_n4XkAIWFFw.jpg</t>
  </si>
  <si>
    <t>https://pbs.twimg.com/media/DXoBCLlUMAApa9e.jpg</t>
  </si>
  <si>
    <t>https://pbs.twimg.com/media/DXoBMGLXUAELJUu.jpg</t>
  </si>
  <si>
    <t>https://pbs.twimg.com/media/DOCWC5WUQAIPtWY.jpg</t>
  </si>
  <si>
    <t>https://pbs.twimg.com/media/DXoBgCGXcAEfEPU.jpg</t>
  </si>
  <si>
    <t>https://pbs.twimg.com/media/DXoBg5rWsAcqXRx.jpg</t>
  </si>
  <si>
    <t>https://pbs.twimg.com/media/DXn9iqoU8AAgaS9.jpg</t>
  </si>
  <si>
    <t>https://pbs.twimg.com/media/DXn-1VaU0AAs0Gb.jpg</t>
  </si>
  <si>
    <t>https://pbs.twimg.com/media/DXn-JIzVQAIdwYA.jpg</t>
  </si>
  <si>
    <t>https://pbs.twimg.com/tweet_video_thumb/DXn2ll5WAAIcZ98.jpg</t>
  </si>
  <si>
    <t>https://pbs.twimg.com/media/DXn7C7UWkAAlGU2.jpg</t>
  </si>
  <si>
    <t>https://pbs.twimg.com/media/DXCCcM-W0AA4332.jpg</t>
  </si>
  <si>
    <t>https://pbs.twimg.com/media/DXcl3v9WsAEMt6V.jpg</t>
  </si>
  <si>
    <t>https://pbs.twimg.com/media/DXoByFuWsAA38eF.jpg</t>
  </si>
  <si>
    <t>https://pbs.twimg.com/media/DXn5zKfVoAEofw4.jpg</t>
  </si>
  <si>
    <t>https://pbs.twimg.com/media/DXn-buUU0AED_sm.jpg</t>
  </si>
  <si>
    <t>https://pbs.twimg.com/media/DXoBzraVAAAHGGe.jpg</t>
  </si>
  <si>
    <t>https://pbs.twimg.com/media/DXlQVINXkAA3Kfg.jpg</t>
  </si>
  <si>
    <t>https://pbs.twimg.com/media/DXmNkF1WkAAXGLM.jpg</t>
  </si>
  <si>
    <t>https://pbs.twimg.com/media/DXexgE7U8AASU0g.jpg</t>
  </si>
  <si>
    <t>https://pbs.twimg.com/media/DXoCAbAX4AgezLu.jpg</t>
  </si>
  <si>
    <t>https://pbs.twimg.com/media/DXoAZ0vU8AAphVe.jpg</t>
  </si>
  <si>
    <t>https://pbs.twimg.com/media/DXnL4d-W0AAXW4H.jpg</t>
  </si>
  <si>
    <t>https://pbs.twimg.com/media/DXkIPVSX4AAYl_4.jpg</t>
  </si>
  <si>
    <t>https://pbs.twimg.com/media/DXoCi5tX4AAPKzE.jpg</t>
  </si>
  <si>
    <t>https://pbs.twimg.com/media/DXoCeUGXkAAYDoH.jpg</t>
  </si>
  <si>
    <t>https://pbs.twimg.com/media/DXnMcTEWsAEmn-y.jpg</t>
  </si>
  <si>
    <t>https://pbs.twimg.com/media/DXmlGqUXcAYXaR0.jpg</t>
  </si>
  <si>
    <t>https://pbs.twimg.com/tweet_video_thumb/DXoCuaeUMAAs49D.jpg</t>
  </si>
  <si>
    <t>https://pbs.twimg.com/amplify_video_thumb/970439044944613376/img/iyG3keIM9lnTD8Rl.jpg</t>
  </si>
  <si>
    <t>https://pbs.twimg.com/media/DXoCzimWkAAhNYT.jpg</t>
  </si>
  <si>
    <t>https://pbs.twimg.com/media/DXoClRxXkAAxKt4.jpg</t>
  </si>
  <si>
    <t>https://pbs.twimg.com/tweet_video_thumb/DXoA8pbXkAc37l7.jpg</t>
  </si>
  <si>
    <t>https://pbs.twimg.com/media/DXn-5GqWsAE_4mI.jpg</t>
  </si>
  <si>
    <t>https://pbs.twimg.com/media/DXnP0aXWsAIhcO_.jpg</t>
  </si>
  <si>
    <t>https://pbs.twimg.com/media/DXGxED5W0AAPfFx.jpg</t>
  </si>
  <si>
    <t>https://pbs.twimg.com/media/DXGzm_xX0AIlZds.jpg</t>
  </si>
  <si>
    <t>https://pbs.twimg.com/media/DXQcgNGVwAI0XBy.jpg</t>
  </si>
  <si>
    <t>https://pbs.twimg.com/tweet_video_thumb/DXoCquLUQAAd15L.jpg</t>
  </si>
  <si>
    <t>https://pbs.twimg.com/media/DXn55psVoAAGkBy.jpg</t>
  </si>
  <si>
    <t>https://pbs.twimg.com/media/DXnIg1BW4AImI-H.jpg</t>
  </si>
  <si>
    <t>https://pbs.twimg.com/media/DXnXZKaU0AADRuu.jpg</t>
  </si>
  <si>
    <t>https://pbs.twimg.com/media/DXoDMftW4AAxEHf.jpg</t>
  </si>
  <si>
    <t>https://pbs.twimg.com/media/DXoDYnXWAAA6OLK.jpg</t>
  </si>
  <si>
    <t>https://pbs.twimg.com/media/DXoDeB5X4AMK94w.jpg</t>
  </si>
  <si>
    <t>https://pbs.twimg.com/media/DXoDqabXkAEEOkK.jpg</t>
  </si>
  <si>
    <t>https://pbs.twimg.com/media/DXoDsGPX4AACNv9.jpg</t>
  </si>
  <si>
    <t>https://pbs.twimg.com/media/DXn8MDtX0AMWHWC.jpg</t>
  </si>
  <si>
    <t>https://pbs.twimg.com/media/DXoDBU9VoAAv0pz.jpg</t>
  </si>
  <si>
    <t>https://pbs.twimg.com/media/DXoD1axWkAAHEcQ.jpg</t>
  </si>
  <si>
    <t>https://pbs.twimg.com/media/DXntHqyU8AUCEz8.jpg</t>
  </si>
  <si>
    <t>https://pbs.twimg.com/media/DXlM0fMU8AAmNYM.jpg</t>
  </si>
  <si>
    <t>https://pbs.twimg.com/ext_tw_video_thumb/971044163012710401/pu/img/yQFA5jUrsK1zL-lT.jpg</t>
  </si>
  <si>
    <t>https://pbs.twimg.com/media/DXhRIswWAAEbdmD.jpg</t>
  </si>
  <si>
    <t>https://pbs.twimg.com/media/DXnZgrqWkAAUO3w.jpg</t>
  </si>
  <si>
    <t>https://pbs.twimg.com/media/DXoD_9zVAAANaTx.jpg</t>
  </si>
  <si>
    <t>https://pbs.twimg.com/media/DXfJbSaU8AAe32x.jpg</t>
  </si>
  <si>
    <t>https://pbs.twimg.com/media/DXOXLHYU8AAfxAt.jpg</t>
  </si>
  <si>
    <t>https://pbs.twimg.com/media/DXoEcpSW4AAgdhD.jpg</t>
  </si>
  <si>
    <t>https://pbs.twimg.com/media/DXn0F1mVoAEnStg.jpg</t>
  </si>
  <si>
    <t>https://pbs.twimg.com/media/DXoEhh3X4AUFL3u.jpg</t>
  </si>
  <si>
    <t>https://pbs.twimg.com/media/DXgMXddWkAEo2ny.jpg</t>
  </si>
  <si>
    <t>https://pbs.twimg.com/ext_tw_video_thumb/971093724666134528/pu/img/E6YZI2e7ImybEDn9.jpg</t>
  </si>
  <si>
    <t>https://pbs.twimg.com/media/DXoEppAV4AAPvdn.jpg</t>
  </si>
  <si>
    <t>https://pbs.twimg.com/media/DVHm0WYWsAADykI.jpg</t>
  </si>
  <si>
    <t>https://pbs.twimg.com/media/DXoE3rJWAAAraIB.jpg</t>
  </si>
  <si>
    <t>https://pbs.twimg.com/media/DSN34qaXcAA1Hbq.jpg</t>
  </si>
  <si>
    <t>https://pbs.twimg.com/media/DXkPADBU0AUa_-6.jpg</t>
  </si>
  <si>
    <t>https://pbs.twimg.com/media/DXoFIrIV4AAcKiq.jpg</t>
  </si>
  <si>
    <t>https://pbs.twimg.com/media/DXkoCTiVQAEhVTN.jpg</t>
  </si>
  <si>
    <t>https://pbs.twimg.com/media/DXnnvhAWkAIP5vf.jpg</t>
  </si>
  <si>
    <t>https://pbs.twimg.com/media/DXmk-hmVoAECr9L.jpg</t>
  </si>
  <si>
    <t>https://pbs.twimg.com/media/DXju3_ZW0AA1YB3.jpg</t>
  </si>
  <si>
    <t>https://pbs.twimg.com/media/DXhfBuHUMAIrkyS.jpg</t>
  </si>
  <si>
    <t>https://pbs.twimg.com/media/DXoFbPCXkAEF_XG.jpg</t>
  </si>
  <si>
    <t>https://pbs.twimg.com/media/DXjwr7uWsAIdr71.jpg</t>
  </si>
  <si>
    <t>https://pbs.twimg.com/media/DXoE-i4W4AEV4mO.jpg</t>
  </si>
  <si>
    <t>https://pbs.twimg.com/media/DXZqUKfXkAIne7c.jpg</t>
  </si>
  <si>
    <t>http://pbs.twimg.com/profile_images/474547574049759232/dA8l2o_0_normal.jpeg</t>
  </si>
  <si>
    <t>http://pbs.twimg.com/profile_images/840004378681581568/7kv7qhWV_normal.jpg</t>
  </si>
  <si>
    <t>http://pbs.twimg.com/profile_images/773470063236096002/M3rc-1NF_normal.jpg</t>
  </si>
  <si>
    <t>http://pbs.twimg.com/profile_images/958035294216970240/9iR78uYU_normal.jpg</t>
  </si>
  <si>
    <t>http://pbs.twimg.com/profile_images/793907719803666432/7Fds8T4M_normal.jpg</t>
  </si>
  <si>
    <t>http://pbs.twimg.com/profile_images/492701437319606272/aBNVN9D9_normal.png</t>
  </si>
  <si>
    <t>http://pbs.twimg.com/profile_images/669605974026620929/BCTm9bvz_normal.jpg</t>
  </si>
  <si>
    <t>http://pbs.twimg.com/profile_images/567305384394645505/YDOIcDuj_normal.jpeg</t>
  </si>
  <si>
    <t>http://pbs.twimg.com/profile_images/506897228389023744/LY1WqRJR_normal.jpeg</t>
  </si>
  <si>
    <t>http://pbs.twimg.com/profile_images/903308500473757697/IhEh0Z7Y_normal.jpg</t>
  </si>
  <si>
    <t>http://pbs.twimg.com/profile_images/749245008692162561/rXDh0UQB_normal.jpg</t>
  </si>
  <si>
    <t>http://pbs.twimg.com/profile_images/899969438283378689/eJ_GuvX2_normal.jpg</t>
  </si>
  <si>
    <t>http://pbs.twimg.com/profile_images/969504062113595394/aufyB_CW_normal.jpg</t>
  </si>
  <si>
    <t>http://pbs.twimg.com/profile_images/970255353655869440/WDOMGuB-_normal.jpg</t>
  </si>
  <si>
    <t>http://pbs.twimg.com/profile_images/741418436467646464/sKU4OPYS_normal.jpg</t>
  </si>
  <si>
    <t>http://pbs.twimg.com/profile_images/962643514172436482/IGBmXlA0_normal.jpg</t>
  </si>
  <si>
    <t>http://pbs.twimg.com/profile_images/807499851269189632/IUqj_PLe_normal.jpg</t>
  </si>
  <si>
    <t>http://pbs.twimg.com/profile_images/710485763016667136/utWUivTi_normal.jpg</t>
  </si>
  <si>
    <t>http://pbs.twimg.com/profile_images/532326145304166400/TI4h7Ear_normal.jpeg</t>
  </si>
  <si>
    <t>http://abs.twimg.com/sticky/default_profile_images/default_profile_normal.png</t>
  </si>
  <si>
    <t>http://pbs.twimg.com/profile_images/606256280198647812/TmhoWqW2_normal.jpg</t>
  </si>
  <si>
    <t>http://pbs.twimg.com/profile_images/806615181547753472/bjyVh1r1_normal.jpg</t>
  </si>
  <si>
    <t>http://pbs.twimg.com/profile_images/378800000671676014/322c7521be2118b075e91d4aa3296ccb_normal.png</t>
  </si>
  <si>
    <t>http://pbs.twimg.com/profile_images/880611466067529729/CsT3CPj7_normal.jpg</t>
  </si>
  <si>
    <t>http://pbs.twimg.com/profile_images/955989761164021760/COmIW1zq_normal.jpg</t>
  </si>
  <si>
    <t>http://pbs.twimg.com/profile_images/894013824893947905/Z-GxRDnu_normal.jpg</t>
  </si>
  <si>
    <t>http://pbs.twimg.com/profile_images/529836921/BeautifulMindHair_normal.jpg</t>
  </si>
  <si>
    <t>http://pbs.twimg.com/profile_images/688141800222011392/iPosieKA_normal.jpg</t>
  </si>
  <si>
    <t>http://pbs.twimg.com/profile_images/968176508136296449/TcoJC_BA_normal.jpg</t>
  </si>
  <si>
    <t>http://pbs.twimg.com/profile_images/850672112146796545/gXX0XgCW_normal.jpg</t>
  </si>
  <si>
    <t>http://pbs.twimg.com/profile_images/953817042632650752/d4RY3NjE_normal.jpg</t>
  </si>
  <si>
    <t>http://pbs.twimg.com/profile_images/1540152961/HUAC_Greater_WashDC_normal.jpg</t>
  </si>
  <si>
    <t>http://pbs.twimg.com/profile_images/852715505341411329/f6zfKxp9_normal.jpg</t>
  </si>
  <si>
    <t>http://pbs.twimg.com/profile_images/894673157629526016/08EZrATV_normal.jpg</t>
  </si>
  <si>
    <t>http://pbs.twimg.com/profile_images/378800000749540607/0f8c63bb815a2412c8c51055252da776_normal.jpeg</t>
  </si>
  <si>
    <t>http://pbs.twimg.com/profile_images/502211536652226560/u0R_O8xh_normal.jpeg</t>
  </si>
  <si>
    <t>http://pbs.twimg.com/profile_images/968943650939039744/7dtFutDr_normal.jpg</t>
  </si>
  <si>
    <t>http://pbs.twimg.com/profile_images/815276386009026560/rrgIUkjK_normal.jpg</t>
  </si>
  <si>
    <t>http://pbs.twimg.com/profile_images/969144075503812608/zojVpnrq_normal.jpg</t>
  </si>
  <si>
    <t>http://pbs.twimg.com/profile_images/699088076019101696/1nHcuhNx_normal.jpg</t>
  </si>
  <si>
    <t>http://pbs.twimg.com/profile_images/969660681690763264/ryc9E9Zl_normal.jpg</t>
  </si>
  <si>
    <t>http://pbs.twimg.com/profile_images/961502650104606721/oKoq11tB_normal.jpg</t>
  </si>
  <si>
    <t>http://pbs.twimg.com/profile_images/545883006842306560/c0hzhjHu_normal.jpeg</t>
  </si>
  <si>
    <t>http://pbs.twimg.com/profile_images/958192739987873793/0X7Bp3-B_normal.jpg</t>
  </si>
  <si>
    <t>http://pbs.twimg.com/profile_images/969631180340453377/ry-o_Onq_normal.jpg</t>
  </si>
  <si>
    <t>http://pbs.twimg.com/profile_images/910097217217810432/NG6OO8A4_normal.jpg</t>
  </si>
  <si>
    <t>http://pbs.twimg.com/profile_images/897992741207945216/1awXvd57_normal.jpg</t>
  </si>
  <si>
    <t>http://pbs.twimg.com/profile_images/520351521637015552/Yu3u2QhN_normal.jpeg</t>
  </si>
  <si>
    <t>http://pbs.twimg.com/profile_images/900350308076756992/QrYYOPX9_normal.jpg</t>
  </si>
  <si>
    <t>http://pbs.twimg.com/profile_images/557099601073692672/Z6VTM3WP_normal.jpeg</t>
  </si>
  <si>
    <t>http://pbs.twimg.com/profile_images/859400796471005184/t9jHBLgp_normal.jpg</t>
  </si>
  <si>
    <t>http://pbs.twimg.com/profile_images/961648445189537792/WBS6lihE_normal.jpg</t>
  </si>
  <si>
    <t>http://pbs.twimg.com/profile_images/826085434635739136/wQJq6Jdj_normal.jpg</t>
  </si>
  <si>
    <t>http://pbs.twimg.com/profile_images/765172256670613504/aENU_JbM_normal.jpg</t>
  </si>
  <si>
    <t>http://pbs.twimg.com/profile_images/669970623247073280/hrtmGRTy_normal.jpg</t>
  </si>
  <si>
    <t>http://pbs.twimg.com/profile_images/968199796539392000/T3z6hheb_normal.jpg</t>
  </si>
  <si>
    <t>http://pbs.twimg.com/profile_images/651789217597652992/EQ6yM7R2_normal.jpg</t>
  </si>
  <si>
    <t>http://pbs.twimg.com/profile_images/884125458173804544/iQFLVlLE_normal.jpg</t>
  </si>
  <si>
    <t>http://pbs.twimg.com/profile_images/934938433105121280/iqTW3qOO_normal.jpg</t>
  </si>
  <si>
    <t>http://pbs.twimg.com/profile_images/646825134427254784/zWLYSQQQ_normal.jpg</t>
  </si>
  <si>
    <t>http://pbs.twimg.com/profile_images/822617744843698177/r_wrhIKI_normal.jpg</t>
  </si>
  <si>
    <t>http://pbs.twimg.com/profile_images/686994855243812865/-131EMd6_normal.jpg</t>
  </si>
  <si>
    <t>http://pbs.twimg.com/profile_images/959713002688864257/R7Ml-X6T_normal.jpg</t>
  </si>
  <si>
    <t>http://pbs.twimg.com/profile_images/931603937752383488/sqZgBtq2_normal.jpg</t>
  </si>
  <si>
    <t>http://pbs.twimg.com/profile_images/790352287084326913/NL4K7yx3_normal.jpg</t>
  </si>
  <si>
    <t>http://pbs.twimg.com/profile_images/869986915642167296/hUY4fJ25_normal.jpg</t>
  </si>
  <si>
    <t>http://pbs.twimg.com/profile_images/962823009663946752/7DQBFvSe_normal.jpg</t>
  </si>
  <si>
    <t>http://pbs.twimg.com/profile_images/878094379231059968/XmOjWXlY_normal.jpg</t>
  </si>
  <si>
    <t>http://pbs.twimg.com/profile_images/970369952803729408/tSZaD2r4_normal.jpg</t>
  </si>
  <si>
    <t>http://pbs.twimg.com/profile_images/923226127992156160/bnpbxndg_normal.jpg</t>
  </si>
  <si>
    <t>http://pbs.twimg.com/profile_images/952775005145739264/5SWPvQf4_normal.jpg</t>
  </si>
  <si>
    <t>http://pbs.twimg.com/profile_images/964962533655248896/MXQRRB1l_normal.jpg</t>
  </si>
  <si>
    <t>http://pbs.twimg.com/profile_images/862160213700423680/M9a6BX30_normal.jpg</t>
  </si>
  <si>
    <t>http://pbs.twimg.com/profile_images/1063941409/Darren_Steinke_mug_normal.jpg</t>
  </si>
  <si>
    <t>http://pbs.twimg.com/profile_images/959031781407145984/oK3njKa9_normal.jpg</t>
  </si>
  <si>
    <t>http://pbs.twimg.com/profile_images/699473281452081152/yJ8pNNTe_normal.jpg</t>
  </si>
  <si>
    <t>http://pbs.twimg.com/profile_images/965493247626813440/mqFggNft_normal.jpg</t>
  </si>
  <si>
    <t>http://pbs.twimg.com/profile_images/802663496752185344/N9QZzyoz_normal.jpg</t>
  </si>
  <si>
    <t>http://pbs.twimg.com/profile_images/823647743658729472/RcBvJ0OU_normal.jpg</t>
  </si>
  <si>
    <t>http://pbs.twimg.com/profile_images/968285914802868224/ZWcnrnRo_normal.jpg</t>
  </si>
  <si>
    <t>http://pbs.twimg.com/profile_images/794123837843460096/QXAI4PCx_normal.jpg</t>
  </si>
  <si>
    <t>http://pbs.twimg.com/profile_images/899416355069231106/pHpi2IDd_normal.jpg</t>
  </si>
  <si>
    <t>http://pbs.twimg.com/profile_images/969823096524832768/fZ_d8Mut_normal.jpg</t>
  </si>
  <si>
    <t>http://pbs.twimg.com/profile_images/967425478125674497/Q3By9mkj_normal.jpg</t>
  </si>
  <si>
    <t>http://pbs.twimg.com/profile_images/3162840334/20688fb4a913bb41ab88919b2ab76dee_normal.jpeg</t>
  </si>
  <si>
    <t>http://pbs.twimg.com/profile_images/1652620187/ToddsBlogsTwitter_normal.jpg</t>
  </si>
  <si>
    <t>http://pbs.twimg.com/profile_images/959794385201152000/cm3ndVR9_normal.jpg</t>
  </si>
  <si>
    <t>http://pbs.twimg.com/profile_images/956845891985358848/Qhnsb3qv_normal.jpg</t>
  </si>
  <si>
    <t>http://pbs.twimg.com/profile_images/714312207744573440/XpJ9Ekth_normal.jpg</t>
  </si>
  <si>
    <t>http://pbs.twimg.com/profile_images/968762912633491457/6HdnQAV5_normal.jpg</t>
  </si>
  <si>
    <t>http://pbs.twimg.com/profile_images/963416385421545473/eYNScOGc_normal.jpg</t>
  </si>
  <si>
    <t>http://pbs.twimg.com/profile_images/891808261913038848/wwLkaPPb_normal.jpg</t>
  </si>
  <si>
    <t>http://pbs.twimg.com/profile_images/970229011732287488/3VRPu6M-_normal.jpg</t>
  </si>
  <si>
    <t>http://pbs.twimg.com/profile_images/965951158870306816/3PoFfzSH_normal.jpg</t>
  </si>
  <si>
    <t>http://pbs.twimg.com/profile_images/626024757901836288/sdZJAeok_normal.jpg</t>
  </si>
  <si>
    <t>http://pbs.twimg.com/profile_images/969446976319188995/MrOvk93g_normal.jpg</t>
  </si>
  <si>
    <t>http://pbs.twimg.com/profile_images/525417618623045632/khbxhztg_normal.png</t>
  </si>
  <si>
    <t>http://pbs.twimg.com/profile_images/320098391/package_editors_normal.png</t>
  </si>
  <si>
    <t>http://pbs.twimg.com/profile_images/815707556089839616/9AEiEEmL_normal.jpg</t>
  </si>
  <si>
    <t>http://pbs.twimg.com/profile_images/821151739113938946/JEJbZJBp_normal.jpg</t>
  </si>
  <si>
    <t>http://pbs.twimg.com/profile_images/917772610213175297/_m7Td7--_normal.jpg</t>
  </si>
  <si>
    <t>http://pbs.twimg.com/profile_images/865847270406672386/MStS0lUg_normal.jpg</t>
  </si>
  <si>
    <t>http://pbs.twimg.com/profile_images/951092990705127424/am40WzPT_normal.jpg</t>
  </si>
  <si>
    <t>http://pbs.twimg.com/profile_images/916514307550076928/S1ftF2uU_normal.jpg</t>
  </si>
  <si>
    <t>http://pbs.twimg.com/profile_images/871792464205631488/NLbWD8pj_normal.jpg</t>
  </si>
  <si>
    <t>http://pbs.twimg.com/profile_images/880834786234949633/h955UWmk_normal.jpg</t>
  </si>
  <si>
    <t>http://pbs.twimg.com/profile_images/823667207045398528/tAEvnb3U_normal.jpg</t>
  </si>
  <si>
    <t>http://pbs.twimg.com/profile_images/903122638771339264/3VH_W3j3_normal.jpg</t>
  </si>
  <si>
    <t>http://pbs.twimg.com/profile_images/971021998183862272/Ldnr3Jlj_normal.jpg</t>
  </si>
  <si>
    <t>http://pbs.twimg.com/profile_images/884854839464865792/Uz4H5rYj_normal.jpg</t>
  </si>
  <si>
    <t>http://pbs.twimg.com/profile_images/826474154752876544/JFq6wAW2_normal.jpg</t>
  </si>
  <si>
    <t>http://pbs.twimg.com/profile_images/963075211867299842/ZXQ4XJ0A_normal.jpg</t>
  </si>
  <si>
    <t>http://pbs.twimg.com/profile_images/750107929102192640/cNvLpbAX_normal.jpg</t>
  </si>
  <si>
    <t>http://pbs.twimg.com/profile_images/966279375090958336/e0I4fs60_normal.jpg</t>
  </si>
  <si>
    <t>http://pbs.twimg.com/profile_images/966078657180655617/n6NwfEBB_normal.jpg</t>
  </si>
  <si>
    <t>http://pbs.twimg.com/profile_images/955774913779871744/1seZepnE_normal.jpg</t>
  </si>
  <si>
    <t>http://pbs.twimg.com/profile_images/969912824871964677/8tWC9Hbc_normal.jpg</t>
  </si>
  <si>
    <t>http://pbs.twimg.com/profile_images/967567126989950976/QqPpuxSr_normal.jpg</t>
  </si>
  <si>
    <t>http://pbs.twimg.com/profile_images/965008125378969600/RUBJMEnW_normal.jpg</t>
  </si>
  <si>
    <t>http://pbs.twimg.com/profile_images/970019449901338626/E5FWFIBj_normal.jpg</t>
  </si>
  <si>
    <t>http://pbs.twimg.com/profile_images/950387693338308609/JQRgmsMp_normal.jpg</t>
  </si>
  <si>
    <t>http://pbs.twimg.com/profile_images/951684793887899649/09HLEPhc_normal.jpg</t>
  </si>
  <si>
    <t>http://pbs.twimg.com/profile_images/943348303600726018/UrlGpnZV_normal.jpg</t>
  </si>
  <si>
    <t>http://pbs.twimg.com/profile_images/961225936174641153/WlkgFbT1_normal.jpg</t>
  </si>
  <si>
    <t>http://pbs.twimg.com/profile_images/592388739747438593/qESJgygf_normal.jpg</t>
  </si>
  <si>
    <t>http://pbs.twimg.com/profile_images/378800000432428917/55ac0f4fa004d58bf141263c354dd2ca_normal.jpeg</t>
  </si>
  <si>
    <t>http://pbs.twimg.com/profile_images/937256697466380288/XcJYY5Hy_normal.jpg</t>
  </si>
  <si>
    <t>http://pbs.twimg.com/profile_images/969200518701527047/7hMr9u5S_normal.jpg</t>
  </si>
  <si>
    <t>http://pbs.twimg.com/profile_images/845617028664872960/NCcM6PY8_normal.jpg</t>
  </si>
  <si>
    <t>http://pbs.twimg.com/profile_images/803529697304989697/uoPqoSJA_normal.jpg</t>
  </si>
  <si>
    <t>http://pbs.twimg.com/profile_images/944039923698384896/aRHAYCgc_normal.jpg</t>
  </si>
  <si>
    <t>http://pbs.twimg.com/profile_images/942090873944371201/u9kZdfjz_normal.jpg</t>
  </si>
  <si>
    <t>http://pbs.twimg.com/profile_images/930956759589576704/ZtNmEaFt_normal.jpg</t>
  </si>
  <si>
    <t>http://pbs.twimg.com/profile_images/822512774634946560/BFnANWgK_normal.jpg</t>
  </si>
  <si>
    <t>http://pbs.twimg.com/profile_images/797419757808930817/V1-O0Qdb_normal.jpg</t>
  </si>
  <si>
    <t>http://pbs.twimg.com/profile_images/967955024600059905/xtZPBh9F_normal.jpg</t>
  </si>
  <si>
    <t>http://pbs.twimg.com/profile_images/625464648859389952/Ui_LCunL_normal.jpg</t>
  </si>
  <si>
    <t>http://pbs.twimg.com/profile_images/693059312332066818/8vtsZ5BB_normal.jpg</t>
  </si>
  <si>
    <t>http://pbs.twimg.com/profile_images/1267914261/187321_656468459_3091738_n_normal.jpg</t>
  </si>
  <si>
    <t>http://pbs.twimg.com/profile_images/853643804120940545/G8nRWjye_normal.jpg</t>
  </si>
  <si>
    <t>http://pbs.twimg.com/profile_images/573643172/2iixyfs_normal.jpg</t>
  </si>
  <si>
    <t>http://pbs.twimg.com/profile_images/963868158426624000/WDSLEwug_normal.jpg</t>
  </si>
  <si>
    <t>http://pbs.twimg.com/profile_images/378800000177355305/9d929d1ca7440a5591a47c1f0705b474_normal.jpeg</t>
  </si>
  <si>
    <t>http://pbs.twimg.com/profile_images/2905062427/fcca40bd9b1b020372e26a71e29578ca_normal.jpeg</t>
  </si>
  <si>
    <t>http://pbs.twimg.com/profile_images/1436522655/chechnya_small_normal.JPG</t>
  </si>
  <si>
    <t>http://pbs.twimg.com/profile_images/952964791743623168/EvR600ls_normal.jpg</t>
  </si>
  <si>
    <t>http://pbs.twimg.com/profile_images/959562280173260801/9LvMaB03_normal.jpg</t>
  </si>
  <si>
    <t>http://pbs.twimg.com/profile_images/782167844742049793/VAfr6kcK_normal.jpg</t>
  </si>
  <si>
    <t>http://pbs.twimg.com/profile_images/794313448750534658/bMndCi1R_normal.jpg</t>
  </si>
  <si>
    <t>http://pbs.twimg.com/profile_images/753486906562846720/6noCtvv2_normal.jpg</t>
  </si>
  <si>
    <t>http://pbs.twimg.com/profile_images/891613747185414145/aE6zJX8S_normal.jpg</t>
  </si>
  <si>
    <t>http://pbs.twimg.com/profile_images/875542773486698496/LC5Dfi-V_normal.jpg</t>
  </si>
  <si>
    <t>http://pbs.twimg.com/profile_images/710311338774376449/mBw5FkuL_normal.jpg</t>
  </si>
  <si>
    <t>http://pbs.twimg.com/profile_images/811770173774438400/i9YEuVuF_normal.jpg</t>
  </si>
  <si>
    <t>http://pbs.twimg.com/profile_images/890251244291457024/mWC3pNn-_normal.jpg</t>
  </si>
  <si>
    <t>http://pbs.twimg.com/profile_images/2830387364/ab16e3458fd9dec64a098b1e8c1a26f6_normal.png</t>
  </si>
  <si>
    <t>http://pbs.twimg.com/profile_images/961218280747802624/tmgQ3J4E_normal.jpg</t>
  </si>
  <si>
    <t>http://pbs.twimg.com/profile_images/948594061035823105/L_oqJzLM_normal.jpg</t>
  </si>
  <si>
    <t>http://pbs.twimg.com/profile_images/957029198954160128/mdD6meEu_normal.jpg</t>
  </si>
  <si>
    <t>http://pbs.twimg.com/profile_images/954082288144474112/i1q95X05_normal.jpg</t>
  </si>
  <si>
    <t>http://pbs.twimg.com/profile_images/920199364659650560/g1Gcc_o2_normal.jpg</t>
  </si>
  <si>
    <t>http://pbs.twimg.com/profile_images/2631781292/8ba1ced61b6e7df417aeb3f8f0d86cfb_normal.png</t>
  </si>
  <si>
    <t>http://pbs.twimg.com/profile_images/627208191579955200/pPv944eo_normal.jpg</t>
  </si>
  <si>
    <t>http://pbs.twimg.com/profile_images/862657917962534912/_iVHKfG5_normal.jpg</t>
  </si>
  <si>
    <t>http://pbs.twimg.com/profile_images/962282732805115904/vFgo94iK_normal.jpg</t>
  </si>
  <si>
    <t>http://pbs.twimg.com/profile_images/907709812804390916/oq82yQA5_normal.jpg</t>
  </si>
  <si>
    <t>http://pbs.twimg.com/profile_images/824489282614104065/sJaIrQEL_normal.jpg</t>
  </si>
  <si>
    <t>http://pbs.twimg.com/profile_images/948894499454926848/vn17plPR_normal.jpg</t>
  </si>
  <si>
    <t>http://pbs.twimg.com/profile_images/964460281295388672/suNfmWOh_normal.jpg</t>
  </si>
  <si>
    <t>http://pbs.twimg.com/profile_images/378800000670021864/76afe06fb5e05c59685effcebfc76136_normal.png</t>
  </si>
  <si>
    <t>http://pbs.twimg.com/profile_images/970361146942291968/_aFYvigt_normal.jpg</t>
  </si>
  <si>
    <t>http://pbs.twimg.com/profile_images/959483831324590080/ENuIvHid_normal.jpg</t>
  </si>
  <si>
    <t>http://pbs.twimg.com/profile_images/470933615170179072/IHKLuNJP_normal.png</t>
  </si>
  <si>
    <t>http://pbs.twimg.com/profile_images/518669974424924161/CcoXhnl5_normal.jpeg</t>
  </si>
  <si>
    <t>http://pbs.twimg.com/profile_images/934309478173851649/_fXDfAIx_normal.jpg</t>
  </si>
  <si>
    <t>http://pbs.twimg.com/profile_images/490694148316360705/XqduGXoH_normal.jpeg</t>
  </si>
  <si>
    <t>http://pbs.twimg.com/profile_images/3308779253/34d6f1ac6aae43a8ebad4d8cd188925c_normal.jpeg</t>
  </si>
  <si>
    <t>http://pbs.twimg.com/profile_images/870574824283832321/jHwSQ0S-_normal.jpg</t>
  </si>
  <si>
    <t>http://pbs.twimg.com/profile_images/964169108332974080/i70LHyh2_normal.jpg</t>
  </si>
  <si>
    <t>http://pbs.twimg.com/profile_images/1264778453/OgAAAB-HYfcG2G-ULshmz06XRjoRDUaB4Gs3Eb0B0r6mUVPIrV0SydhizsVryxu5PEj366Kb_uGrsnokzawQCpPTHGAAm1T1UOGBVg5RwBvry_8sw_480aM8sTRR_normal.jpg</t>
  </si>
  <si>
    <t>http://pbs.twimg.com/profile_images/818184503717924864/FfhigbKB_normal.jpg</t>
  </si>
  <si>
    <t>http://pbs.twimg.com/profile_images/553393337328074752/JdcwmOgq_normal.jpeg</t>
  </si>
  <si>
    <t>http://pbs.twimg.com/profile_images/958768899998195712/vWaQ3deT_normal.jpg</t>
  </si>
  <si>
    <t>http://pbs.twimg.com/profile_images/969155285800505345/TKclQ-XT_normal.jpg</t>
  </si>
  <si>
    <t>http://pbs.twimg.com/profile_images/959317099364589568/mk3d-kso_normal.jpg</t>
  </si>
  <si>
    <t>http://pbs.twimg.com/profile_images/663469393880289280/UifzsEe1_normal.png</t>
  </si>
  <si>
    <t>http://pbs.twimg.com/profile_images/629781342893387776/BMoo5UUy_normal.jpg</t>
  </si>
  <si>
    <t>http://pbs.twimg.com/profile_images/970974497917538304/Zrawa4aF_normal.jpg</t>
  </si>
  <si>
    <t>http://pbs.twimg.com/profile_images/955782352122265600/XBmpKCk__normal.jpg</t>
  </si>
  <si>
    <t>http://pbs.twimg.com/profile_images/967576103563882497/UTNAtorB_normal.jpg</t>
  </si>
  <si>
    <t>http://pbs.twimg.com/profile_images/476659341345304577/wxeHsPsh_normal.jpeg</t>
  </si>
  <si>
    <t>http://pbs.twimg.com/profile_images/829400359168856064/XQ0yVRj1_normal.jpg</t>
  </si>
  <si>
    <t>http://pbs.twimg.com/profile_images/773977193135341569/7yhtq0nV_normal.jpg</t>
  </si>
  <si>
    <t>http://pbs.twimg.com/profile_images/921187195523944448/4uX6yxQ3_normal.jpg</t>
  </si>
  <si>
    <t>http://pbs.twimg.com/profile_images/2703527153/4eb8762cff597f97c416577c908d76e4_normal.png</t>
  </si>
  <si>
    <t>http://pbs.twimg.com/profile_images/964844053790707712/jrbnOCcp_normal.jpg</t>
  </si>
  <si>
    <t>http://pbs.twimg.com/profile_images/937962588930899969/rNzz3MPb_normal.jpg</t>
  </si>
  <si>
    <t>http://pbs.twimg.com/profile_images/962927626062057473/Ieo9kG5p_normal.jpg</t>
  </si>
  <si>
    <t>http://pbs.twimg.com/profile_images/967287562397155328/MOR0mg_L_normal.jpg</t>
  </si>
  <si>
    <t>http://pbs.twimg.com/profile_images/945317962516492293/ovmicXdX_normal.jpg</t>
  </si>
  <si>
    <t>http://pbs.twimg.com/profile_images/854690672347054081/7RKBvUne_normal.jpg</t>
  </si>
  <si>
    <t>http://pbs.twimg.com/profile_images/670009834557718530/7cGJ2Jx8_normal.png</t>
  </si>
  <si>
    <t>http://pbs.twimg.com/profile_images/942610859649589248/HKoRFcYr_normal.jpg</t>
  </si>
  <si>
    <t>http://pbs.twimg.com/profile_images/822437364106665984/qWdE_O0z_normal.jpg</t>
  </si>
  <si>
    <t>http://pbs.twimg.com/profile_images/970553635414335488/-xSHbAiF_normal.jpg</t>
  </si>
  <si>
    <t>http://pbs.twimg.com/profile_images/3595778553/c36397b853aa96ee70be66bfe713c216_normal.jpeg</t>
  </si>
  <si>
    <t>http://pbs.twimg.com/profile_images/854057193833865216/rRVSxU1w_normal.jpg</t>
  </si>
  <si>
    <t>http://pbs.twimg.com/profile_images/953292262443634688/o1dFMY0I_normal.jpg</t>
  </si>
  <si>
    <t>http://pbs.twimg.com/profile_images/915284371619373057/2GNFDYci_normal.jpg</t>
  </si>
  <si>
    <t>http://pbs.twimg.com/profile_images/962681175524323328/ELANYm2Y_normal.jpg</t>
  </si>
  <si>
    <t>http://pbs.twimg.com/profile_images/813167528700768256/Q-y4yTQP_normal.jpg</t>
  </si>
  <si>
    <t>http://pbs.twimg.com/profile_images/971043489755598849/SqQeQcYP_normal.jpg</t>
  </si>
  <si>
    <t>http://pbs.twimg.com/profile_images/814746637318787072/Byhi9Qx9_normal.jpg</t>
  </si>
  <si>
    <t>http://pbs.twimg.com/profile_images/836960978864599040/N7GMuAbn_normal.jpg</t>
  </si>
  <si>
    <t>http://pbs.twimg.com/profile_images/955802858904932352/NSE4SfkS_normal.jpg</t>
  </si>
  <si>
    <t>http://pbs.twimg.com/profile_images/963823945743982592/PmnleV9F_normal.jpg</t>
  </si>
  <si>
    <t>http://pbs.twimg.com/profile_images/665280305499119616/8OvmU3Kt_normal.jpg</t>
  </si>
  <si>
    <t>http://pbs.twimg.com/profile_images/951217374635503616/Ie8XFhlX_normal.jpg</t>
  </si>
  <si>
    <t>http://pbs.twimg.com/profile_images/963910333310971904/lFhYp3zg_normal.jpg</t>
  </si>
  <si>
    <t>http://pbs.twimg.com/profile_images/965998137566412800/O1_8qLMT_normal.jpg</t>
  </si>
  <si>
    <t>http://pbs.twimg.com/profile_images/971091567330017280/btIyz2PC_normal.jpg</t>
  </si>
  <si>
    <t>http://pbs.twimg.com/profile_images/911851723878154240/mIBvqHNu_normal.jpg</t>
  </si>
  <si>
    <t>http://pbs.twimg.com/profile_images/954199929924157441/KjDYv6Hk_normal.jpg</t>
  </si>
  <si>
    <t>http://pbs.twimg.com/profile_images/1972275291/Calgary-20120302-00025_normal.jpg</t>
  </si>
  <si>
    <t>http://pbs.twimg.com/profile_images/962368897142882304/kSLTKKgh_normal.jpg</t>
  </si>
  <si>
    <t>http://pbs.twimg.com/profile_images/709672887309963264/Z88-CaXk_normal.jpg</t>
  </si>
  <si>
    <t>http://pbs.twimg.com/profile_images/907016720111603712/YgNk55DD_normal.jpg</t>
  </si>
  <si>
    <t>http://pbs.twimg.com/profile_images/772483414909825024/MXT2a5uQ_normal.jpg</t>
  </si>
  <si>
    <t>http://pbs.twimg.com/profile_images/3163940729/01eef3af678ee73dcd064426070d2fe6_normal.jpeg</t>
  </si>
  <si>
    <t>http://pbs.twimg.com/profile_images/968251856181866496/yWKhV5qv_normal.jpg</t>
  </si>
  <si>
    <t>http://pbs.twimg.com/profile_images/885563625619861504/jMwMmPlb_normal.jpg</t>
  </si>
  <si>
    <t>http://pbs.twimg.com/profile_images/959172784097234949/WEvoU4dP_normal.jpg</t>
  </si>
  <si>
    <t>http://pbs.twimg.com/profile_images/2913832546/1c0ecd1cfdad63a91346d02b596e0937_normal.jpeg</t>
  </si>
  <si>
    <t>http://pbs.twimg.com/profile_images/954285298439004161/KBdnF4DU_normal.jpg</t>
  </si>
  <si>
    <t>http://pbs.twimg.com/profile_images/970873134545907717/PRKpVE0G_normal.jpg</t>
  </si>
  <si>
    <t>http://pbs.twimg.com/profile_images/626726416332230656/HKIts8M8_normal.jpg</t>
  </si>
  <si>
    <t>http://pbs.twimg.com/profile_images/545093257567301632/ekKmG45R_normal.jpeg</t>
  </si>
  <si>
    <t>http://pbs.twimg.com/profile_images/675133855679016960/-pQII5-K_normal.png</t>
  </si>
  <si>
    <t>http://pbs.twimg.com/profile_images/965998696134475777/fgpE8AeM_normal.jpg</t>
  </si>
  <si>
    <t>http://pbs.twimg.com/profile_images/965046457647579142/uJ_c3-5p_normal.jpg</t>
  </si>
  <si>
    <t>http://pbs.twimg.com/profile_images/1265937793/Arenson_image_normal.jpg</t>
  </si>
  <si>
    <t>http://pbs.twimg.com/profile_images/913835336190500864/6Im41aaD_normal.jpg</t>
  </si>
  <si>
    <t>http://pbs.twimg.com/profile_images/884689567785394177/T_tUMcWx_normal.jpg</t>
  </si>
  <si>
    <t>http://pbs.twimg.com/profile_images/1507063684/ELT200804231621454211834_normal.GIF</t>
  </si>
  <si>
    <t>http://pbs.twimg.com/profile_images/774388565652430848/J_gVCK43_normal.jpg</t>
  </si>
  <si>
    <t>http://pbs.twimg.com/profile_images/2162628271/Goat_9_normal.jpg</t>
  </si>
  <si>
    <t>http://pbs.twimg.com/profile_images/849619842973880322/hchEGpSv_normal.jpg</t>
  </si>
  <si>
    <t>http://pbs.twimg.com/profile_images/896397531718070272/GZcvCwhJ_normal.jpg</t>
  </si>
  <si>
    <t>http://pbs.twimg.com/profile_images/839713111145791492/uR3sL0W1_normal.jpg</t>
  </si>
  <si>
    <t>http://pbs.twimg.com/profile_images/954531799253762049/XRG4VLbB_normal.jpg</t>
  </si>
  <si>
    <t>http://pbs.twimg.com/profile_images/767507233303212032/9yLN-q6C_normal.jpg</t>
  </si>
  <si>
    <t>http://pbs.twimg.com/profile_images/966255264864272384/2_Hv18Tu_normal.jpg</t>
  </si>
  <si>
    <t>http://pbs.twimg.com/profile_images/963514013823971330/cr88SijY_normal.jpg</t>
  </si>
  <si>
    <t>http://pbs.twimg.com/profile_images/903223845670268930/iFSjblAb_normal.jpg</t>
  </si>
  <si>
    <t>http://pbs.twimg.com/profile_images/937427353659166721/dxhWLeNg_normal.jpg</t>
  </si>
  <si>
    <t>http://pbs.twimg.com/profile_images/970344675625390080/AChV0Nbc_normal.jpg</t>
  </si>
  <si>
    <t>http://pbs.twimg.com/profile_images/915599166197334016/7vSKHmAJ_normal.jpg</t>
  </si>
  <si>
    <t>http://pbs.twimg.com/profile_images/794981155590328320/AmiCekRL_normal.jpg</t>
  </si>
  <si>
    <t>http://pbs.twimg.com/profile_images/803900378874019840/1wwLLuTt_normal.jpg</t>
  </si>
  <si>
    <t>http://pbs.twimg.com/profile_images/760363211929419776/U8E2JaUb_normal.jpg</t>
  </si>
  <si>
    <t>http://pbs.twimg.com/profile_images/902527692297433089/4siLqB8i_normal.jpg</t>
  </si>
  <si>
    <t>http://pbs.twimg.com/profile_images/970202989721018369/yPwJGvXu_normal.jpg</t>
  </si>
  <si>
    <t>http://pbs.twimg.com/profile_images/942053808066064385/QZ_FYpgS_normal.jpg</t>
  </si>
  <si>
    <t>http://pbs.twimg.com/profile_images/606798781649174528/NYsUioKR_normal.png</t>
  </si>
  <si>
    <t>http://pbs.twimg.com/profile_images/966932656473673729/d17Y0puD_normal.jpg</t>
  </si>
  <si>
    <t>http://pbs.twimg.com/profile_images/3121694671/80f91ea2d85447f344e39bfff1b353bf_normal.jpeg</t>
  </si>
  <si>
    <t>http://pbs.twimg.com/profile_images/969857853199605760/JdHOhWRq_normal.jpg</t>
  </si>
  <si>
    <t>http://pbs.twimg.com/profile_images/730682410342309888/j9YcUl9V_normal.jpg</t>
  </si>
  <si>
    <t>http://pbs.twimg.com/profile_images/939106514567958528/tPr8IIq__normal.jpg</t>
  </si>
  <si>
    <t>http://pbs.twimg.com/profile_images/3039184686/29e4746216282713728e9d8abdca3fed_normal.jpeg</t>
  </si>
  <si>
    <t>http://pbs.twimg.com/profile_images/1473335894/fgbhhg_normal.jpg</t>
  </si>
  <si>
    <t>http://pbs.twimg.com/profile_images/869232909382713344/zSh7nPrK_normal.jpg</t>
  </si>
  <si>
    <t>http://pbs.twimg.com/profile_images/110511716/Bill7_normal.jpg</t>
  </si>
  <si>
    <t>http://pbs.twimg.com/profile_images/720322629748400128/xgF-t8pK_normal.jpg</t>
  </si>
  <si>
    <t>http://pbs.twimg.com/profile_images/838913564719136768/-9DqEEYm_normal.jpg</t>
  </si>
  <si>
    <t>http://pbs.twimg.com/profile_images/775951409996976128/6-wGttDv_normal.jpg</t>
  </si>
  <si>
    <t>http://pbs.twimg.com/profile_images/780134443365330946/hvHxDL3p_normal.jpg</t>
  </si>
  <si>
    <t>http://pbs.twimg.com/profile_images/721031181886599168/xhzP8642_normal.jpg</t>
  </si>
  <si>
    <t>http://pbs.twimg.com/profile_images/928231152892174337/q_a769Of_normal.jpg</t>
  </si>
  <si>
    <t>http://pbs.twimg.com/profile_images/962027545674657794/a0j0SoQ6_normal.jpg</t>
  </si>
  <si>
    <t>http://pbs.twimg.com/profile_images/786877053782024193/rAn_1P24_normal.jpg</t>
  </si>
  <si>
    <t>http://pbs.twimg.com/profile_images/730950624867553281/m5Qgs1xK_normal.jpg</t>
  </si>
  <si>
    <t>http://pbs.twimg.com/profile_images/959770975729483776/HrDgRbG-_normal.jpg</t>
  </si>
  <si>
    <t>http://pbs.twimg.com/profile_images/970871915241005058/hNaYnfXX_normal.jpg</t>
  </si>
  <si>
    <t>http://pbs.twimg.com/profile_images/970354570596683776/FChz5IgT_normal.jpg</t>
  </si>
  <si>
    <t>http://pbs.twimg.com/profile_images/959472322641059841/Drhaj1av_normal.jpg</t>
  </si>
  <si>
    <t>http://pbs.twimg.com/profile_images/741522748762148864/yuEnxp8h_normal.jpg</t>
  </si>
  <si>
    <t>http://pbs.twimg.com/profile_images/836705622695510020/0VwIvYn6_normal.jpg</t>
  </si>
  <si>
    <t>http://pbs.twimg.com/profile_images/918916376051544064/VpFOh4Qw_normal.jpg</t>
  </si>
  <si>
    <t>http://pbs.twimg.com/profile_images/970649013316861952/LIfWWsav_normal.jpg</t>
  </si>
  <si>
    <t>http://pbs.twimg.com/profile_images/924991831154352128/se9UImr9_normal.jpg</t>
  </si>
  <si>
    <t>http://pbs.twimg.com/profile_images/968780469608132609/C1mrQr9K_normal.jpg</t>
  </si>
  <si>
    <t>http://pbs.twimg.com/profile_images/616454622501187588/LjvscJJa_normal.jpg</t>
  </si>
  <si>
    <t>http://pbs.twimg.com/profile_images/934676286500372481/KGMCdPKy_normal.jpg</t>
  </si>
  <si>
    <t>http://pbs.twimg.com/profile_images/865616286830567424/HuRGCjK5_normal.jpg</t>
  </si>
  <si>
    <t>http://pbs.twimg.com/profile_images/896764762536558593/k5tngwc0_normal.jpg</t>
  </si>
  <si>
    <t>http://pbs.twimg.com/profile_images/507854509532385280/SF9dsTgE_normal.png</t>
  </si>
  <si>
    <t>http://pbs.twimg.com/profile_images/952696971772362752/0mfTmWll_normal.jpg</t>
  </si>
  <si>
    <t>http://pbs.twimg.com/profile_images/969163927203463168/3152tiMX_normal.jpg</t>
  </si>
  <si>
    <t>http://pbs.twimg.com/profile_images/1441589233/me001_normal.jpg</t>
  </si>
  <si>
    <t>http://pbs.twimg.com/profile_images/882733696272486402/gxETHyQj_normal.jpg</t>
  </si>
  <si>
    <t>http://pbs.twimg.com/profile_images/568549283188576258/nD4TIUyu_normal.jpeg</t>
  </si>
  <si>
    <t>http://pbs.twimg.com/profile_images/936772471218356225/FMne26ag_normal.jpg</t>
  </si>
  <si>
    <t>http://pbs.twimg.com/profile_images/968871931050123265/amQ25r4d_normal.jpg</t>
  </si>
  <si>
    <t>http://pbs.twimg.com/profile_images/927467319252615169/d6TYzSny_normal.jpg</t>
  </si>
  <si>
    <t>http://pbs.twimg.com/profile_images/958690648009277440/DJ6ss_LK_normal.jpg</t>
  </si>
  <si>
    <t>http://pbs.twimg.com/profile_images/868989596943622144/sZPBGeVh_normal.jpg</t>
  </si>
  <si>
    <t>http://pbs.twimg.com/profile_images/633624818772914176/AXRTyXqY_normal.jpg</t>
  </si>
  <si>
    <t>http://pbs.twimg.com/profile_images/942065264635424768/ACJcAdhR_normal.jpg</t>
  </si>
  <si>
    <t>http://pbs.twimg.com/profile_images/1362515022/ISupportIsrael_normal.jpg</t>
  </si>
  <si>
    <t>http://pbs.twimg.com/profile_images/2524022681/h3iqlrlixsn5d02z7aua_normal.png</t>
  </si>
  <si>
    <t>http://pbs.twimg.com/profile_images/969487510161117184/EfLiDSGq_normal.jpg</t>
  </si>
  <si>
    <t>http://pbs.twimg.com/profile_images/703007400698097664/-YzlFPvS_normal.jpg</t>
  </si>
  <si>
    <t>http://pbs.twimg.com/profile_images/703785920969854977/CE8GI6A-_normal.jpg</t>
  </si>
  <si>
    <t>http://pbs.twimg.com/profile_images/905137962828091393/kv2WJMgl_normal.jpg</t>
  </si>
  <si>
    <t>http://pbs.twimg.com/profile_images/940171061726912512/sCWyaplX_normal.jpg</t>
  </si>
  <si>
    <t>http://pbs.twimg.com/profile_images/883365949998366720/M7gOQMl4_normal.jpg</t>
  </si>
  <si>
    <t>http://pbs.twimg.com/profile_images/892120429829038080/WRxMiiUe_normal.jpg</t>
  </si>
  <si>
    <t>http://pbs.twimg.com/profile_images/962348004916285440/iC40ArSZ_normal.jpg</t>
  </si>
  <si>
    <t>http://pbs.twimg.com/profile_images/946326396439285760/IAiEwiNk_normal.jpg</t>
  </si>
  <si>
    <t>http://pbs.twimg.com/profile_images/478384359964045312/0aOraTgE_normal.jpeg</t>
  </si>
  <si>
    <t>http://pbs.twimg.com/profile_images/970831416203227136/HWT_K7j9_normal.jpg</t>
  </si>
  <si>
    <t>http://pbs.twimg.com/profile_images/967103382216462337/sy9CAprR_normal.jpg</t>
  </si>
  <si>
    <t>http://pbs.twimg.com/profile_images/683016151471755264/4upSBlhW_normal.jpg</t>
  </si>
  <si>
    <t>http://pbs.twimg.com/profile_images/966416983402037249/PwNZQiVF_normal.jpg</t>
  </si>
  <si>
    <t>http://pbs.twimg.com/profile_images/683759668020285445/d_VTzQOF_normal.jpg</t>
  </si>
  <si>
    <t>http://pbs.twimg.com/profile_images/839673585153228800/aXi3EWga_normal.jpg</t>
  </si>
  <si>
    <t>http://pbs.twimg.com/profile_images/822496549359980545/L5_2HK4d_normal.jpg</t>
  </si>
  <si>
    <t>http://pbs.twimg.com/profile_images/971053872201588737/eqR8mTsk_normal.jpg</t>
  </si>
  <si>
    <t>http://pbs.twimg.com/profile_images/450846312578027520/2lEywRlz_normal.jpeg</t>
  </si>
  <si>
    <t>http://pbs.twimg.com/profile_images/125380676/v_normal.jpg</t>
  </si>
  <si>
    <t>http://pbs.twimg.com/profile_images/919833228160233472/07gGIhWW_normal.jpg</t>
  </si>
  <si>
    <t>http://pbs.twimg.com/profile_images/876022512026505216/xxTz3ymf_normal.jpg</t>
  </si>
  <si>
    <t>http://pbs.twimg.com/profile_images/786310378300989440/sSUmseYa_normal.jpg</t>
  </si>
  <si>
    <t>http://pbs.twimg.com/profile_images/952960102679560192/6TMV5C-T_normal.jpg</t>
  </si>
  <si>
    <t>http://pbs.twimg.com/profile_images/912650791130890240/juIzSXuB_normal.jpg</t>
  </si>
  <si>
    <t>http://pbs.twimg.com/profile_images/693300557939896320/0TP-vutP_normal.jpg</t>
  </si>
  <si>
    <t>http://pbs.twimg.com/profile_images/969978294085890048/iPA9uHa8_normal.jpg</t>
  </si>
  <si>
    <t>http://pbs.twimg.com/profile_images/971053385767096320/Ee5bxWo5_normal.jpg</t>
  </si>
  <si>
    <t>http://pbs.twimg.com/profile_images/583631602892308481/3A3T0y-R_normal.jpg</t>
  </si>
  <si>
    <t>http://pbs.twimg.com/profile_images/779995407246131200/87EGGgZ4_normal.jpg</t>
  </si>
  <si>
    <t>http://pbs.twimg.com/profile_images/929575722699579398/O_-0bWtd_normal.jpg</t>
  </si>
  <si>
    <t>http://pbs.twimg.com/profile_images/849349136898023426/OtaoMbVe_normal.jpg</t>
  </si>
  <si>
    <t>http://pbs.twimg.com/profile_images/683343773338734592/Bt6DSyNe_normal.jpg</t>
  </si>
  <si>
    <t>http://pbs.twimg.com/profile_images/955519807604117504/buvnpYtx_normal.jpg</t>
  </si>
  <si>
    <t>http://pbs.twimg.com/profile_images/550649553897017344/RjpMLoiN_normal.png</t>
  </si>
  <si>
    <t>http://pbs.twimg.com/profile_images/944490922158333952/atXJAXkS_normal.jpg</t>
  </si>
  <si>
    <t>http://pbs.twimg.com/profile_images/885206612423659520/OkADsZzG_normal.jpg</t>
  </si>
  <si>
    <t>http://pbs.twimg.com/profile_images/743465569274503168/7lsUnY3k_normal.jpg</t>
  </si>
  <si>
    <t>http://pbs.twimg.com/profile_images/1092868587/BitterLogo_normal.jpg</t>
  </si>
  <si>
    <t>http://pbs.twimg.com/profile_images/954759728139091968/hNzPV80K_normal.jpg</t>
  </si>
  <si>
    <t>http://pbs.twimg.com/profile_images/902151513459523584/8SdRZhUg_normal.jpg</t>
  </si>
  <si>
    <t>http://pbs.twimg.com/profile_images/1271582658/sun_normal.JPG</t>
  </si>
  <si>
    <t>http://pbs.twimg.com/profile_images/895357681028005888/t8qAfBY3_normal.jpg</t>
  </si>
  <si>
    <t>http://pbs.twimg.com/profile_images/774707024726810624/qqAO1ggt_normal.jpg</t>
  </si>
  <si>
    <t>http://pbs.twimg.com/profile_images/378800000575023903/519f3b146d4126a9ad70ac0d1fa5e4b7_normal.png</t>
  </si>
  <si>
    <t>http://pbs.twimg.com/profile_images/771239227442941952/zIvnyVX1_normal.jpg</t>
  </si>
  <si>
    <t>http://pbs.twimg.com/profile_images/937395565289201665/bGEpruYn_normal.jpg</t>
  </si>
  <si>
    <t>http://pbs.twimg.com/profile_images/970439041450741760/aJyZA4re_normal.jpg</t>
  </si>
  <si>
    <t>http://pbs.twimg.com/profile_images/617783656086540292/inroDC0T_normal.jpg</t>
  </si>
  <si>
    <t>http://pbs.twimg.com/profile_images/837761650291662848/GE9CEiHc_normal.jpg</t>
  </si>
  <si>
    <t>http://pbs.twimg.com/profile_images/928307218629513216/44pfrFoE_normal.jpg</t>
  </si>
  <si>
    <t>http://pbs.twimg.com/profile_images/639019514181591040/dJhe_0bO_normal.jpg</t>
  </si>
  <si>
    <t>http://pbs.twimg.com/profile_images/940208392446009344/Yg6FSFgb_normal.jpg</t>
  </si>
  <si>
    <t>http://pbs.twimg.com/profile_images/962833147649019904/bgDiIhNB_normal.jpg</t>
  </si>
  <si>
    <t>http://pbs.twimg.com/profile_images/968152193546309632/3KqjSKJi_normal.jpg</t>
  </si>
  <si>
    <t>http://pbs.twimg.com/profile_images/965771072875331584/SmbglaGb_normal.jpg</t>
  </si>
  <si>
    <t>http://pbs.twimg.com/profile_images/750825661787430912/r5Ikf1mg_normal.jpg</t>
  </si>
  <si>
    <t>http://pbs.twimg.com/profile_images/791448556494290944/6IDFqUjG_normal.jpg</t>
  </si>
  <si>
    <t>http://pbs.twimg.com/profile_images/870027994718507010/FApxM7nm_normal.jpg</t>
  </si>
  <si>
    <t>http://pbs.twimg.com/profile_images/1395758548/FGCNP_logo_favicon_square_normal.png</t>
  </si>
  <si>
    <t>http://pbs.twimg.com/profile_images/925418360153821185/HZah91cc_normal.jpg</t>
  </si>
  <si>
    <t>http://pbs.twimg.com/profile_images/971054710265450497/XazZ_LB9_normal.jpg</t>
  </si>
  <si>
    <t>http://pbs.twimg.com/profile_images/449554269411102720/rZVqMkzj_normal.jpeg</t>
  </si>
  <si>
    <t>http://pbs.twimg.com/profile_images/912199616896098304/fpVPmPw0_normal.jpg</t>
  </si>
  <si>
    <t>http://pbs.twimg.com/profile_images/824301056540614656/ruhLLum9_normal.jpg</t>
  </si>
  <si>
    <t>http://pbs.twimg.com/profile_images/970991949791612928/SOcDG-s8_normal.jpg</t>
  </si>
  <si>
    <t>http://pbs.twimg.com/profile_images/757315297170849793/HYPcd8OT_normal.jpg</t>
  </si>
  <si>
    <t>http://pbs.twimg.com/profile_images/949748592704741376/2Uqq1NAu_normal.jpg</t>
  </si>
  <si>
    <t>http://pbs.twimg.com/profile_images/884585163212107776/n9n9Ogm9_normal.jpg</t>
  </si>
  <si>
    <t>http://pbs.twimg.com/profile_images/440410572450844672/odSDiaz9_normal.jpeg</t>
  </si>
  <si>
    <t>http://pbs.twimg.com/profile_images/844247650807529473/QbTCujuC_normal.jpg</t>
  </si>
  <si>
    <t>http://pbs.twimg.com/profile_images/884468646411620352/MSpW30Lc_normal.jpg</t>
  </si>
  <si>
    <t>http://pbs.twimg.com/profile_images/926031067126968322/PVcm42v8_normal.jpg</t>
  </si>
  <si>
    <t>http://pbs.twimg.com/profile_images/967922675762057216/7M6mITtu_normal.jpg</t>
  </si>
  <si>
    <t>http://pbs.twimg.com/profile_images/940061916340224001/PUqTFjIj_normal.jpg</t>
  </si>
  <si>
    <t>http://pbs.twimg.com/profile_images/833798865560141824/7nYhDkU1_normal.jpg</t>
  </si>
  <si>
    <t>http://pbs.twimg.com/profile_images/2656771506/ab3ddc27017d11767c31d42ed11d07d5_normal.jpeg</t>
  </si>
  <si>
    <t>http://pbs.twimg.com/profile_images/963859309078728704/WJoZm2g8_normal.jpg</t>
  </si>
  <si>
    <t>http://pbs.twimg.com/profile_images/943735160201134081/dI5okukh_normal.jpg</t>
  </si>
  <si>
    <t>http://pbs.twimg.com/profile_images/923533703929843713/1nv8aOvU_normal.jpg</t>
  </si>
  <si>
    <t>http://pbs.twimg.com/profile_images/788593681465040896/C7n1CTNg_normal.jpg</t>
  </si>
  <si>
    <t>http://pbs.twimg.com/profile_images/792266509854781441/5OkVu3CN_normal.jpg</t>
  </si>
  <si>
    <t>http://pbs.twimg.com/profile_images/966387424497614848/Lm0xHo8u_normal.jpg</t>
  </si>
  <si>
    <t>http://pbs.twimg.com/profile_images/933346380432793600/bUUP85QI_normal.jpg</t>
  </si>
  <si>
    <t>http://pbs.twimg.com/profile_images/963828417186512896/mSaG0kR2_normal.jpg</t>
  </si>
  <si>
    <t>http://pbs.twimg.com/profile_images/956542796797751296/UXaXLonZ_normal.jpg</t>
  </si>
  <si>
    <t>http://pbs.twimg.com/profile_images/971025873045397511/Tnd41ZiB_normal.jpg</t>
  </si>
  <si>
    <t>http://pbs.twimg.com/profile_images/421044121336160257/_-1odlQ3_normal.jpeg</t>
  </si>
  <si>
    <t>http://pbs.twimg.com/profile_images/967836595981377537/KRS0qTzn_normal.jpg</t>
  </si>
  <si>
    <t>http://pbs.twimg.com/profile_images/920818421322919936/itPynSPv_normal.jpg</t>
  </si>
  <si>
    <t>http://pbs.twimg.com/profile_images/902713566599536645/VexvhddK_normal.jpg</t>
  </si>
  <si>
    <t>http://pbs.twimg.com/profile_images/554084285947199490/6GwgZc0I_normal.jpeg</t>
  </si>
  <si>
    <t>http://pbs.twimg.com/profile_images/942237530954625024/h9VPRl0N_normal.jpg</t>
  </si>
  <si>
    <t>http://pbs.twimg.com/profile_images/937783294711574528/1jN9J5pI_normal.jpg</t>
  </si>
  <si>
    <t>http://pbs.twimg.com/profile_images/948056948905299969/co4j6h7T_normal.jpg</t>
  </si>
  <si>
    <t>http://pbs.twimg.com/profile_images/897603196532731904/fMEZHevI_normal.jpg</t>
  </si>
  <si>
    <t>http://pbs.twimg.com/profile_images/910283393224421376/G4mjCBaZ_normal.jpg</t>
  </si>
  <si>
    <t>http://pbs.twimg.com/profile_images/378800000181296558/39140a2f41c1000a461c45bface4d932_normal.jpeg</t>
  </si>
  <si>
    <t>http://pbs.twimg.com/profile_images/958383166812692480/iDzTuJ8T_normal.jpg</t>
  </si>
  <si>
    <t>http://pbs.twimg.com/profile_images/923107981591445504/DhAc3RPj_normal.jpg</t>
  </si>
  <si>
    <t>http://pbs.twimg.com/profile_images/948580320202309632/XgMX5JgE_normal.jpg</t>
  </si>
  <si>
    <t>http://pbs.twimg.com/profile_images/966884451979423745/j3gNqyb__normal.jpg</t>
  </si>
  <si>
    <t>http://pbs.twimg.com/profile_images/839881982574108672/qN7BVlr4_normal.jpg</t>
  </si>
  <si>
    <t>http://pbs.twimg.com/profile_images/959912983513223170/2fkLPhvk_normal.jpg</t>
  </si>
  <si>
    <t>http://pbs.twimg.com/profile_images/949781266261594112/4b8rXIWE_normal.jpg</t>
  </si>
  <si>
    <t>http://pbs.twimg.com/profile_images/959587979684540423/1M7_pcAA_normal.jpg</t>
  </si>
  <si>
    <t>http://pbs.twimg.com/profile_images/931610224116379649/YboRblvH_normal.jpg</t>
  </si>
  <si>
    <t>http://pbs.twimg.com/profile_images/531994764053577728/I4MeT4uc_normal.jpeg</t>
  </si>
  <si>
    <t>http://pbs.twimg.com/profile_images/948551073240788994/0Foc38W0_normal.jpg</t>
  </si>
  <si>
    <t>http://pbs.twimg.com/profile_images/519849015777579009/O--Ydzt__normal.png</t>
  </si>
  <si>
    <t>http://pbs.twimg.com/profile_images/567218174471315458/ARtHwro8_normal.jpeg</t>
  </si>
  <si>
    <t>http://pbs.twimg.com/profile_images/875387925185179648/5kMVS8uV_normal.jpg</t>
  </si>
  <si>
    <t>http://pbs.twimg.com/profile_images/969551183915335685/R3koTz1a_normal.jpg</t>
  </si>
  <si>
    <t>http://pbs.twimg.com/profile_images/903790315789803520/h5cYFwSG_normal.jpg</t>
  </si>
  <si>
    <t>http://pbs.twimg.com/profile_images/959617040788078592/8C3FJaAb_normal.jpg</t>
  </si>
  <si>
    <t>http://pbs.twimg.com/profile_images/697814138333106180/5H6Tm5hT_normal.jpg</t>
  </si>
  <si>
    <t>http://pbs.twimg.com/profile_images/868118970934710272/1T8Jy6WU_normal.jpg</t>
  </si>
  <si>
    <t>http://pbs.twimg.com/profile_images/964531136964816898/DxHTTpOu_normal.jpg</t>
  </si>
  <si>
    <t>http://pbs.twimg.com/profile_images/523876754994102275/vfDXiYyI_normal.png</t>
  </si>
  <si>
    <t>http://pbs.twimg.com/profile_images/422907815746105344/i9Gl4NnO_normal.jpeg</t>
  </si>
  <si>
    <t>http://pbs.twimg.com/profile_images/890786559808557056/ktqVxI3Q_normal.jpg</t>
  </si>
  <si>
    <t>http://pbs.twimg.com/profile_images/957690732709588993/DZLFLGdi_normal.jpg</t>
  </si>
  <si>
    <t>http://pbs.twimg.com/profile_images/948764350315048960/jqySEw3J_normal.jpg</t>
  </si>
  <si>
    <t>http://pbs.twimg.com/profile_images/939518919294951424/k4kkpuNp_normal.jpg</t>
  </si>
  <si>
    <t>http://pbs.twimg.com/profile_images/1590267401/PT4_normal.jpg</t>
  </si>
  <si>
    <t>http://pbs.twimg.com/profile_images/930988463217709056/J6ASISr-_normal.jpg</t>
  </si>
  <si>
    <t>http://pbs.twimg.com/profile_images/932276871969910789/9dMiH5Qj_normal.jpg</t>
  </si>
  <si>
    <t>http://pbs.twimg.com/profile_images/804892078631227392/NEkeec4o_normal.jpg</t>
  </si>
  <si>
    <t>http://pbs.twimg.com/profile_images/378800000204467226/661910a0ff8c4b8b4d98deabfcc9377f_normal.jpeg</t>
  </si>
  <si>
    <t>http://pbs.twimg.com/profile_images/827660866455793664/6svXffYc_normal.jpg</t>
  </si>
  <si>
    <t>http://pbs.twimg.com/profile_images/928008965937491968/cxDot0GB_normal.jpg</t>
  </si>
  <si>
    <t>http://pbs.twimg.com/profile_images/630723323324837888/pf6XI3YO_normal.jpg</t>
  </si>
  <si>
    <t>http://pbs.twimg.com/profile_images/923154016351088641/5negXJLH_normal.jpg</t>
  </si>
  <si>
    <t>http://pbs.twimg.com/profile_images/946485444853735424/R7B8eXXW_normal.jpg</t>
  </si>
  <si>
    <t>http://pbs.twimg.com/profile_images/825250017992519680/u2m6cfxa_normal.jpg</t>
  </si>
  <si>
    <t>http://pbs.twimg.com/profile_images/702800387464634368/2tYSm1nH_normal.jpg</t>
  </si>
  <si>
    <t>http://pbs.twimg.com/profile_images/946529154039730177/wYpifN9P_normal.jpg</t>
  </si>
  <si>
    <t>http://pbs.twimg.com/profile_images/967886347317817344/NprRKHDY_normal.jpg</t>
  </si>
  <si>
    <t>http://pbs.twimg.com/profile_images/855251644317093891/r4jLLkmN_normal.jpg</t>
  </si>
  <si>
    <t>http://pbs.twimg.com/profile_images/941902030318252032/cDhWAcuM_normal.jpg</t>
  </si>
  <si>
    <t>http://pbs.twimg.com/profile_images/449248028117839872/0PVtNCR6_normal.jpeg</t>
  </si>
  <si>
    <t>http://pbs.twimg.com/profile_images/884530989527117824/53JqJQBD_normal.jpg</t>
  </si>
  <si>
    <t>http://pbs.twimg.com/profile_images/887623699997704192/kUdIT7Z__normal.jpg</t>
  </si>
  <si>
    <t>http://pbs.twimg.com/profile_images/645506285274722304/B_ZJdOAe_normal.jpg</t>
  </si>
  <si>
    <t>http://pbs.twimg.com/profile_images/811256106240581632/6eNC0N0n_normal.jpg</t>
  </si>
  <si>
    <t>http://pbs.twimg.com/profile_images/847948835251003392/RtJhChFK_normal.jpg</t>
  </si>
  <si>
    <t>http://pbs.twimg.com/profile_images/949676545433657344/KDty4D87_normal.jpg</t>
  </si>
  <si>
    <t>http://pbs.twimg.com/profile_images/460227294196269059/iOK99OU8_normal.jpeg</t>
  </si>
  <si>
    <t>http://pbs.twimg.com/profile_images/971076443055669249/-J__UDYU_normal.jpg</t>
  </si>
  <si>
    <t>http://pbs.twimg.com/profile_images/759339876/Laura_Herman_3.09_normal.jpg</t>
  </si>
  <si>
    <t>http://pbs.twimg.com/profile_images/799956049440583682/U7n_BlTt_normal.jpg</t>
  </si>
  <si>
    <t>http://pbs.twimg.com/profile_images/1098845590/Profile_normal.jpg</t>
  </si>
  <si>
    <t>http://pbs.twimg.com/profile_images/950383939151122432/lCDRKt_o_normal.jpg</t>
  </si>
  <si>
    <t>http://pbs.twimg.com/profile_images/827886853957115905/GRuzU6ab_normal.jpg</t>
  </si>
  <si>
    <t>http://pbs.twimg.com/profile_images/681950115473444864/8xlPj9P4_normal.jpg</t>
  </si>
  <si>
    <t>http://pbs.twimg.com/profile_images/968440046167707649/K_ZNzDe7_normal.jpg</t>
  </si>
  <si>
    <t>http://pbs.twimg.com/profile_images/953335195431768064/PEw7-wVc_normal.jpg</t>
  </si>
  <si>
    <t>http://pbs.twimg.com/profile_images/880486921566334977/iiVVi9ai_normal.jpg</t>
  </si>
  <si>
    <t>http://pbs.twimg.com/profile_images/3153976293/69b7929a12597a31d77f79e36445a7e6_normal.jpeg</t>
  </si>
  <si>
    <t>http://pbs.twimg.com/profile_images/1583789441/somaro_normal.jpg</t>
  </si>
  <si>
    <t>http://pbs.twimg.com/profile_images/493577044274327552/6k-HhSKz_normal.jpeg</t>
  </si>
  <si>
    <t>http://pbs.twimg.com/profile_images/3246752047/4b1caa91d20f00bba3a52b044c4fe437_normal.jpeg</t>
  </si>
  <si>
    <t>http://pbs.twimg.com/profile_images/959826208962723840/cEW4iWCO_normal.jpg</t>
  </si>
  <si>
    <t>http://pbs.twimg.com/profile_images/441605727212146688/20rwWGDn_normal.jpeg</t>
  </si>
  <si>
    <t>http://pbs.twimg.com/profile_images/947316482626736129/hL40vF8h_normal.jpg</t>
  </si>
  <si>
    <t>http://pbs.twimg.com/profile_images/821032477896691712/zfdjPXIu_normal.jpg</t>
  </si>
  <si>
    <t>http://pbs.twimg.com/profile_images/378800000261938559/9ef415f053449fb1707c465d8e045aec_normal.jpeg</t>
  </si>
  <si>
    <t>http://pbs.twimg.com/profile_images/860244386528894976/rnb2RyrP_normal.jpg</t>
  </si>
  <si>
    <t>http://pbs.twimg.com/profile_images/752702909863911428/8SMJjnv5_normal.jpg</t>
  </si>
  <si>
    <t>http://pbs.twimg.com/profile_images/928341749059043328/Ai2T7Y_a_normal.jpg</t>
  </si>
  <si>
    <t>http://pbs.twimg.com/profile_images/235614078/jdlogo_normal.jpg</t>
  </si>
  <si>
    <t>http://pbs.twimg.com/profile_images/3481658099/ec779e0cc1772f7b3f04654b5785699d_normal.jpeg</t>
  </si>
  <si>
    <t>http://pbs.twimg.com/profile_images/676982609772171264/kEXO_k3H_normal.jpg</t>
  </si>
  <si>
    <t>http://pbs.twimg.com/profile_images/962405373507395585/T_Dh09Dd_normal.jpg</t>
  </si>
  <si>
    <t>http://pbs.twimg.com/profile_images/965932177077698560/L87kEf5K_normal.jpg</t>
  </si>
  <si>
    <t>http://pbs.twimg.com/profile_images/907223331958657025/rhJvip0a_normal.jpg</t>
  </si>
  <si>
    <t>http://pbs.twimg.com/profile_images/668576018391674880/QOrphIDr_normal.jpg</t>
  </si>
  <si>
    <t>http://pbs.twimg.com/profile_images/651809682445602816/zoqfZ7tj_normal.jpg</t>
  </si>
  <si>
    <t>http://pbs.twimg.com/profile_images/954810061188079616/3rjhpr0-_normal.jpg</t>
  </si>
  <si>
    <t>http://pbs.twimg.com/profile_images/954867998942269442/9MHT0iEn_normal.jpg</t>
  </si>
  <si>
    <t>http://pbs.twimg.com/profile_images/956016727447523329/aki5M_zT_normal.jpg</t>
  </si>
  <si>
    <t>http://pbs.twimg.com/profile_images/861000987473039360/JQ-eFvIe_normal.jpg</t>
  </si>
  <si>
    <t>http://pbs.twimg.com/profile_images/833321097332408320/CR7H8PZt_normal.jpg</t>
  </si>
  <si>
    <t>http://pbs.twimg.com/profile_images/1592991225/little_koala_normal.jpg</t>
  </si>
  <si>
    <t>http://pbs.twimg.com/profile_images/960324150026944512/_98kT1FE_normal.jpg</t>
  </si>
  <si>
    <t>http://pbs.twimg.com/profile_images/920430717284339712/P6gFdhQG_normal.jpg</t>
  </si>
  <si>
    <t>http://pbs.twimg.com/profile_images/878019260685066240/4jsTjbDP_normal.jpg</t>
  </si>
  <si>
    <t>http://pbs.twimg.com/profile_images/1433208086/frog-eyes3_normal.jpg</t>
  </si>
  <si>
    <t>http://pbs.twimg.com/profile_images/933027717552865280/OI5bC9yG_normal.jpg</t>
  </si>
  <si>
    <t>http://pbs.twimg.com/profile_images/968559814321225728/ZnLcPXxX_normal.jpg</t>
  </si>
  <si>
    <t>http://pbs.twimg.com/profile_images/971088465860456448/7_DPWxWh_normal.jpg</t>
  </si>
  <si>
    <t>http://pbs.twimg.com/profile_images/2809553620/412913a1e22936d0277fead6f633cc22_normal.png</t>
  </si>
  <si>
    <t>http://pbs.twimg.com/profile_images/968240105033994240/pSM5Jxkm_normal.jpg</t>
  </si>
  <si>
    <t>http://pbs.twimg.com/profile_images/964205516263014401/z95odl2y_normal.jpg</t>
  </si>
  <si>
    <t>http://pbs.twimg.com/profile_images/971079138806239232/lz2lyr6x_normal.jpg</t>
  </si>
  <si>
    <t>http://pbs.twimg.com/profile_images/881205330939584512/-IHSVEKt_normal.jpg</t>
  </si>
  <si>
    <t>http://pbs.twimg.com/profile_images/966506734268375040/uy2KEoB2_normal.jpg</t>
  </si>
  <si>
    <t>http://pbs.twimg.com/profile_images/1525409636/Temp04a_normal.jpg</t>
  </si>
  <si>
    <t>http://pbs.twimg.com/profile_images/966757884347502592/X1FdmfG0_normal.jpg</t>
  </si>
  <si>
    <t>http://pbs.twimg.com/profile_images/918214466856210434/c7IEAeYJ_normal.jpg</t>
  </si>
  <si>
    <t>http://pbs.twimg.com/profile_images/952845979757219840/7-BINSsW_normal.jpg</t>
  </si>
  <si>
    <t>http://pbs.twimg.com/profile_images/968577711902883840/JCxN_GwQ_normal.jpg</t>
  </si>
  <si>
    <t>http://pbs.twimg.com/profile_images/936580129739771904/HXUHk_RE_normal.jpg</t>
  </si>
  <si>
    <t>http://pbs.twimg.com/profile_images/605392998680145922/Um8RSQhN_normal.jpg</t>
  </si>
  <si>
    <t>http://pbs.twimg.com/profile_images/969419018737041408/r0MSTAm7_normal.jpg</t>
  </si>
  <si>
    <t>http://pbs.twimg.com/profile_images/760215033691463681/YzaC8bq2_normal.jpg</t>
  </si>
  <si>
    <t>http://pbs.twimg.com/profile_images/649129080672157696/vdCEVEf3_normal.jpg</t>
  </si>
  <si>
    <t>http://pbs.twimg.com/profile_images/968565168933236737/p5MPRYIO_normal.jpg</t>
  </si>
  <si>
    <t>http://pbs.twimg.com/profile_images/966083102937264128/4vEfEXqu_normal.jpg</t>
  </si>
  <si>
    <t>http://pbs.twimg.com/profile_images/875787148385026050/IwXE1SM9_normal.jpg</t>
  </si>
  <si>
    <t>http://pbs.twimg.com/profile_images/952779434246930432/xK3STgPD_normal.jpg</t>
  </si>
  <si>
    <t>http://pbs.twimg.com/profile_images/3611035893/02b9a3bedd750013b14cbf6efc7928c6_normal.jpeg</t>
  </si>
  <si>
    <t>http://pbs.twimg.com/profile_images/957003567625248768/3jtOfZ4D_normal.jpg</t>
  </si>
  <si>
    <t>http://pbs.twimg.com/profile_images/796430867048660996/8VmwWx2P_normal.jpg</t>
  </si>
  <si>
    <t>http://pbs.twimg.com/profile_images/959998718811385857/oK1q4mUf_normal.jpg</t>
  </si>
  <si>
    <t>http://pbs.twimg.com/profile_images/964986259390238720/4pfVyqbJ_normal.jpg</t>
  </si>
  <si>
    <t>http://pbs.twimg.com/profile_images/859803616089079808/hq1y-0my_normal.jpg</t>
  </si>
  <si>
    <t>http://pbs.twimg.com/profile_images/965334250051592192/WdCqLQT9_normal.jpg</t>
  </si>
  <si>
    <t>http://pbs.twimg.com/profile_images/1556455999/Copy_of_tardis1024-cropped_normal.jpg</t>
  </si>
  <si>
    <t>http://pbs.twimg.com/profile_images/2613526779/a9f282aa5ab99a2faae3b2c155c788e0_normal.jpg</t>
  </si>
  <si>
    <t>http://pbs.twimg.com/profile_images/917863032490942464/ZJzflSqm_normal.jpg</t>
  </si>
  <si>
    <t>http://pbs.twimg.com/profile_images/2675566142/bacd48c9dd08c71f77e4679676b5df91_normal.jpeg</t>
  </si>
  <si>
    <t>http://pbs.twimg.com/profile_images/957646770611408896/SgRjjQLM_normal.jpg</t>
  </si>
  <si>
    <t>http://pbs.twimg.com/profile_images/603582636842299393/K4WoZX6M_normal.jpg</t>
  </si>
  <si>
    <t>http://pbs.twimg.com/profile_images/859490985235107844/e0GqHT0k_normal.jpg</t>
  </si>
  <si>
    <t>http://pbs.twimg.com/profile_images/614988146342776832/RIXMbbPs_normal.jpg</t>
  </si>
  <si>
    <t>http://pbs.twimg.com/profile_images/716638232344002561/evIOZt7v_normal.jpg</t>
  </si>
  <si>
    <t>http://pbs.twimg.com/profile_images/3174186885/9cb4437d95afa1d805307d97c6ff075d_normal.jpeg</t>
  </si>
  <si>
    <t>http://pbs.twimg.com/profile_images/925936096848105474/0Ii6qlUy_normal.jpg</t>
  </si>
  <si>
    <t>http://pbs.twimg.com/profile_images/3523146248/055956172be4ced610d5ce2c30ea0281_normal.jpeg</t>
  </si>
  <si>
    <t>http://pbs.twimg.com/profile_images/945814122003869696/DryQPhzH_normal.jpg</t>
  </si>
  <si>
    <t>http://pbs.twimg.com/profile_images/842190229083717633/CKn62oKT_normal.jpg</t>
  </si>
  <si>
    <t>http://pbs.twimg.com/profile_images/840966476764913666/hfvdqjgI_normal.jpg</t>
  </si>
  <si>
    <t>http://pbs.twimg.com/profile_images/956493044118966272/g5g3s2fQ_normal.jpg</t>
  </si>
  <si>
    <t>http://pbs.twimg.com/profile_images/964194751451873280/cR7xEAzW_normal.jpg</t>
  </si>
  <si>
    <t>http://pbs.twimg.com/profile_images/904368661007355904/XAEFNmnh_normal.jpg</t>
  </si>
  <si>
    <t>http://pbs.twimg.com/profile_images/797898721635614720/uzC9Wj7o_normal.jpg</t>
  </si>
  <si>
    <t>http://pbs.twimg.com/profile_images/969696627471532032/eJYJsrMX_normal.jpg</t>
  </si>
  <si>
    <t>http://pbs.twimg.com/profile_images/931497893403549698/ObUz4MU__normal.jpg</t>
  </si>
  <si>
    <t>http://pbs.twimg.com/profile_images/426018586516140032/AGHneb4H_normal.jpeg</t>
  </si>
  <si>
    <t>http://pbs.twimg.com/profile_images/952738034239205376/DinXzl5b_normal.jpg</t>
  </si>
  <si>
    <t>http://pbs.twimg.com/profile_images/913394304634245120/2f4kFjY8_normal.jpg</t>
  </si>
  <si>
    <t>http://pbs.twimg.com/profile_images/466071700270903296/injoAE8o_normal.jpeg</t>
  </si>
  <si>
    <t>http://pbs.twimg.com/profile_images/970001052891209728/wiykzqPv_normal.jpg</t>
  </si>
  <si>
    <t>http://pbs.twimg.com/profile_images/378800000299817662/7c1bafa7b800c22bd08db5672262a43c_normal.jpeg</t>
  </si>
  <si>
    <t>http://pbs.twimg.com/profile_images/769347220009123840/V4WfV9rT_normal.jpg</t>
  </si>
  <si>
    <t>http://pbs.twimg.com/profile_images/791800887240949761/jBga9KLc_normal.jpg</t>
  </si>
  <si>
    <t>http://pbs.twimg.com/profile_images/965063549210058752/t60CmJfC_normal.jpg</t>
  </si>
  <si>
    <t>http://pbs.twimg.com/profile_images/963114506460131328/DL21NuCN_normal.jpg</t>
  </si>
  <si>
    <t>http://pbs.twimg.com/profile_images/884506946140876800/FnobEqBR_normal.jpg</t>
  </si>
  <si>
    <t>http://pbs.twimg.com/profile_images/963903479877050368/8pxJLBIT_normal.jpg</t>
  </si>
  <si>
    <t>http://pbs.twimg.com/profile_images/458338262688362496/yq3x93eM_normal.jpeg</t>
  </si>
  <si>
    <t>http://pbs.twimg.com/profile_images/522367417008144384/gpV758Yw_normal.jpeg</t>
  </si>
  <si>
    <t>http://pbs.twimg.com/profile_images/930863679272292357/kp780ODL_normal.jpg</t>
  </si>
  <si>
    <t>http://pbs.twimg.com/profile_images/971091273250611200/8VQRChoy_normal.jpg</t>
  </si>
  <si>
    <t>http://pbs.twimg.com/profile_images/702803430662938625/ZRfX_XIK_normal.jpg</t>
  </si>
  <si>
    <t>http://pbs.twimg.com/profile_images/966173517195726854/iDFihU4X_normal.jpg</t>
  </si>
  <si>
    <t>http://pbs.twimg.com/profile_images/949682246557974528/8vemJaW1_normal.jpg</t>
  </si>
  <si>
    <t>http://pbs.twimg.com/profile_images/963268792590782465/TlZIJjRE_normal.jpg</t>
  </si>
  <si>
    <t>http://pbs.twimg.com/profile_images/942216753127526400/0F3Y_hSS_normal.jpg</t>
  </si>
  <si>
    <t>http://pbs.twimg.com/profile_images/915942721839419392/BmkjtC6U_normal.jpg</t>
  </si>
  <si>
    <t>http://pbs.twimg.com/profile_images/945651309524520960/q4ZaGx58_normal.jpg</t>
  </si>
  <si>
    <t>http://pbs.twimg.com/profile_images/760536012212797440/VWn9FZpK_normal.jpg</t>
  </si>
  <si>
    <t>http://pbs.twimg.com/profile_images/820297022133518336/tpsEO9ci_normal.jpg</t>
  </si>
  <si>
    <t>http://pbs.twimg.com/profile_images/933378292966596608/JfiZusnv_normal.jpg</t>
  </si>
  <si>
    <t>http://pbs.twimg.com/profile_images/818962138047934466/Gus80BSA_normal.jpg</t>
  </si>
  <si>
    <t>http://pbs.twimg.com/profile_images/967788520440872961/onWrmBQF_normal.jpg</t>
  </si>
  <si>
    <t>http://pbs.twimg.com/profile_images/556231934104588288/uhnh6e5A_normal.jpeg</t>
  </si>
  <si>
    <t>http://pbs.twimg.com/profile_images/941129214035709953/KzQEiZl6_normal.jpg</t>
  </si>
  <si>
    <t>http://pbs.twimg.com/profile_images/783391436951748608/APKUIJ_o_normal.jpg</t>
  </si>
  <si>
    <t>http://pbs.twimg.com/profile_images/951536118348091393/fzM85Xqf_normal.jpg</t>
  </si>
  <si>
    <t>http://pbs.twimg.com/profile_images/944599043551965184/2tXGIDoh_normal.jpg</t>
  </si>
  <si>
    <t>http://pbs.twimg.com/profile_images/820039850841767936/pQLDfIwy_normal.jpg</t>
  </si>
  <si>
    <t>http://pbs.twimg.com/profile_images/905116554756542465/xK5NYvP3_normal.jpg</t>
  </si>
  <si>
    <t>http://pbs.twimg.com/profile_images/816015607090941952/lpEHI3NY_normal.jpg</t>
  </si>
  <si>
    <t>http://pbs.twimg.com/profile_images/536858733997858817/yOJobEPe_normal.jpeg</t>
  </si>
  <si>
    <t>http://pbs.twimg.com/profile_images/971058056481026048/7TOEsHRz_normal.jpg</t>
  </si>
  <si>
    <t>http://pbs.twimg.com/profile_images/760553705166868480/gBQQYUaQ_normal.jpg</t>
  </si>
  <si>
    <t>http://pbs.twimg.com/profile_images/603714424189394944/B_dhpnZ5_normal.jpg</t>
  </si>
  <si>
    <t>http://pbs.twimg.com/profile_images/914861535566139392/GN9cP8KK_normal.jpg</t>
  </si>
  <si>
    <t>http://pbs.twimg.com/profile_images/925771088654561281/zvbqNaXB_normal.jpg</t>
  </si>
  <si>
    <t>http://pbs.twimg.com/profile_images/668115168715530240/Bq46d09p_normal.jpg</t>
  </si>
  <si>
    <t>http://pbs.twimg.com/profile_images/843146680643993600/cGZGM2MK_normal.jpg</t>
  </si>
  <si>
    <t>http://pbs.twimg.com/profile_images/964640710732451842/hYla7qTK_normal.jpg</t>
  </si>
  <si>
    <t>http://pbs.twimg.com/profile_images/788388978600861697/UXbUQTF6_normal.jpg</t>
  </si>
  <si>
    <t>http://pbs.twimg.com/profile_images/970941185593245696/szvkoveo_normal.jpg</t>
  </si>
  <si>
    <t>http://pbs.twimg.com/profile_images/683405690040377345/mcCFhe7I_normal.jpg</t>
  </si>
  <si>
    <t>http://pbs.twimg.com/profile_images/2937627488/1891cb1c95638a76b0dd3eb2b6744721_normal.jpeg</t>
  </si>
  <si>
    <t>http://pbs.twimg.com/profile_images/672834899154305024/rD1y2--F_normal.png</t>
  </si>
  <si>
    <t>http://pbs.twimg.com/profile_images/962437720986603520/n84-ttGJ_normal.jpg</t>
  </si>
  <si>
    <t>http://pbs.twimg.com/profile_images/961491280395083777/GZQM80tn_normal.jpg</t>
  </si>
  <si>
    <t>http://pbs.twimg.com/profile_images/960043183592783878/pGKOaj6W_normal.jpg</t>
  </si>
  <si>
    <t>http://pbs.twimg.com/profile_images/864288728369332224/7w9j7NIK_normal.jpg</t>
  </si>
  <si>
    <t>http://pbs.twimg.com/profile_images/933991113442189314/F9g5v2-o_normal.jpg</t>
  </si>
  <si>
    <t>http://pbs.twimg.com/profile_images/663318402824564736/WHc-joy6_normal.jpg</t>
  </si>
  <si>
    <t>http://pbs.twimg.com/profile_images/970775860419747841/h5lMvt9n_normal.jpg</t>
  </si>
  <si>
    <t>http://pbs.twimg.com/profile_images/1633488034/petit_faucon_normal.jpg</t>
  </si>
  <si>
    <t>http://pbs.twimg.com/profile_images/953652742433591296/ev1vUSJ1_normal.jpg</t>
  </si>
  <si>
    <t>http://pbs.twimg.com/profile_images/427666084339015680/zVnCFOWu_normal.jpeg</t>
  </si>
  <si>
    <t>http://pbs.twimg.com/profile_images/965968615395741696/LSspQE2O_normal.jpg</t>
  </si>
  <si>
    <t>http://pbs.twimg.com/profile_images/957324805782437888/CvejbmbR_normal.jpg</t>
  </si>
  <si>
    <t>http://pbs.twimg.com/profile_images/729726314761064448/YJ5gAzIG_normal.jpg</t>
  </si>
  <si>
    <t>http://pbs.twimg.com/profile_images/925809289599389696/dtBk2IHb_normal.jpg</t>
  </si>
  <si>
    <t>http://pbs.twimg.com/profile_images/948992956018520064/NDH2wPO3_normal.jpg</t>
  </si>
  <si>
    <t>http://pbs.twimg.com/profile_images/859119983565185024/3SDcAQGp_normal.jpg</t>
  </si>
  <si>
    <t>http://pbs.twimg.com/profile_images/933330729546629120/beRIqxt7_normal.jpg</t>
  </si>
  <si>
    <t>http://pbs.twimg.com/profile_images/378800000424254378/c0b7d2e645724d0be04db609ff977b8f_normal.jpeg</t>
  </si>
  <si>
    <t>http://pbs.twimg.com/profile_images/378800000514899177/69b142e7b934068485b05a563bcd16a6_normal.jpeg</t>
  </si>
  <si>
    <t>http://pbs.twimg.com/profile_images/896771273828716544/v50Qynkb_normal.jpg</t>
  </si>
  <si>
    <t>http://pbs.twimg.com/profile_images/1811858383/Color_300dpi_gif_normal.gif</t>
  </si>
  <si>
    <t>http://pbs.twimg.com/profile_images/971079701484597248/ukUBLLa0_normal.jpg</t>
  </si>
  <si>
    <t>http://pbs.twimg.com/profile_images/930117320487395328/L3fWmV6z_normal.jpg</t>
  </si>
  <si>
    <t>http://pbs.twimg.com/profile_images/721065283419521025/-9R1-uZi_normal.jpg</t>
  </si>
  <si>
    <t>http://pbs.twimg.com/profile_images/434407758956212224/VpF4HSuV_normal.png</t>
  </si>
  <si>
    <t>http://pbs.twimg.com/profile_images/780124411458297856/-g1Onxne_normal.jpg</t>
  </si>
  <si>
    <t>http://pbs.twimg.com/profile_images/941691769611317249/Xd9y7FkF_normal.jpg</t>
  </si>
  <si>
    <t>http://pbs.twimg.com/profile_images/963459856425455616/EpJQsLJD_normal.jpg</t>
  </si>
  <si>
    <t>http://pbs.twimg.com/profile_images/964078740597854209/EopQ8w7E_normal.jpg</t>
  </si>
  <si>
    <t>http://pbs.twimg.com/profile_images/931379154481659904/E_JSJDZU_normal.jpg</t>
  </si>
  <si>
    <t>http://pbs.twimg.com/profile_images/965287480353312768/1S_gDQoa_normal.jpg</t>
  </si>
  <si>
    <t>http://pbs.twimg.com/profile_images/844498774894546944/eMt3235n_normal.jpg</t>
  </si>
  <si>
    <t>http://pbs.twimg.com/profile_images/378800000244846055/a22484b8afabe793279f5e453183fb65_normal.jpeg</t>
  </si>
  <si>
    <t>http://pbs.twimg.com/profile_images/796314930374905856/YQfp5lXl_normal.jpg</t>
  </si>
  <si>
    <t>http://pbs.twimg.com/profile_images/825674404722044929/w_MGaWVB_normal.jpg</t>
  </si>
  <si>
    <t>http://pbs.twimg.com/profile_images/963639919636828160/x0f8wmyx_normal.jpg</t>
  </si>
  <si>
    <t>http://pbs.twimg.com/profile_images/828207064480522240/Ky-UFYFf_normal.jpg</t>
  </si>
  <si>
    <t>http://pbs.twimg.com/profile_images/689154442202058752/TXgtkX5v_normal.png</t>
  </si>
  <si>
    <t>http://pbs.twimg.com/profile_images/875433433681539073/E3Nh40UN_normal.jpg</t>
  </si>
  <si>
    <t>http://pbs.twimg.com/profile_images/928696817205829633/nBiAlBp9_normal.jpg</t>
  </si>
  <si>
    <t>http://pbs.twimg.com/profile_images/845386296638013440/zs2MoeKj_normal.jpg</t>
  </si>
  <si>
    <t>http://pbs.twimg.com/profile_images/780859848539996160/1DzbBkQX_normal.jpg</t>
  </si>
  <si>
    <t>http://pbs.twimg.com/profile_images/661326538294562816/z3GaNl0r_normal.jpg</t>
  </si>
  <si>
    <t>http://pbs.twimg.com/profile_images/970832889347788800/SZAGhK1K_normal.jpg</t>
  </si>
  <si>
    <t>http://pbs.twimg.com/profile_images/73126828/boar-twitter_normal.png</t>
  </si>
  <si>
    <t>http://pbs.twimg.com/profile_images/971001651720085504/MSFbpLsi_normal.jpg</t>
  </si>
  <si>
    <t>http://pbs.twimg.com/profile_images/971091993211359232/fb7-FXaw_normal.jpg</t>
  </si>
  <si>
    <t>http://pbs.twimg.com/profile_images/777578104822886400/DzrJmCh__normal.jpg</t>
  </si>
  <si>
    <t>http://pbs.twimg.com/profile_images/897809607061630977/MY5bVhHn_normal.jpg</t>
  </si>
  <si>
    <t>http://pbs.twimg.com/profile_images/613875487325097985/yZoDGqGF_normal.jpg</t>
  </si>
  <si>
    <t>http://pbs.twimg.com/profile_images/891967029384806400/VG1VHQWi_normal.jpg</t>
  </si>
  <si>
    <t>http://pbs.twimg.com/profile_images/967823632067162112/nqP6HEFC_normal.jpg</t>
  </si>
  <si>
    <t>http://pbs.twimg.com/profile_images/970811961142382592/FUmtVqq0_normal.jpg</t>
  </si>
  <si>
    <t>http://pbs.twimg.com/profile_images/680450496423948289/UAKGAt05_normal.jpg</t>
  </si>
  <si>
    <t>http://pbs.twimg.com/profile_images/447374759567704064/0IP-Z0DT_normal.jpeg</t>
  </si>
  <si>
    <t>http://pbs.twimg.com/profile_images/422654666/9fb44c98d86051fe37b221d5ecca45da_normal.jpeg</t>
  </si>
  <si>
    <t>http://pbs.twimg.com/profile_images/692181259/DSC01951_2_normal.JPG</t>
  </si>
  <si>
    <t>http://pbs.twimg.com/profile_images/965324972930498561/uEoL2NND_normal.jpg</t>
  </si>
  <si>
    <t>http://pbs.twimg.com/profile_images/527037428591128578/FTr28gwm_normal.jpeg</t>
  </si>
  <si>
    <t>http://pbs.twimg.com/profile_images/746303243181973504/Hh9eFISS_normal.jpg</t>
  </si>
  <si>
    <t>http://pbs.twimg.com/profile_images/838559956370509824/cgN7heO2_normal.jpg</t>
  </si>
  <si>
    <t>http://pbs.twimg.com/profile_images/853774729957724160/95R-WF3X_normal.jpg</t>
  </si>
  <si>
    <t>http://pbs.twimg.com/profile_images/885379455891324928/FOPc10Vf_normal.jpg</t>
  </si>
  <si>
    <t>http://pbs.twimg.com/profile_images/946572338237190144/dFQ15VLA_normal.jpg</t>
  </si>
  <si>
    <t>http://pbs.twimg.com/profile_images/1253111873/Florida_R2_to_ISS__-_Ronnie_Bruce___2010_055B_normal.jpg</t>
  </si>
  <si>
    <t>http://pbs.twimg.com/profile_images/669164676324786176/-L34_ftU_normal.jpg</t>
  </si>
  <si>
    <t>http://pbs.twimg.com/profile_images/963413579365052416/tzuA1sPZ_normal.jpg</t>
  </si>
  <si>
    <t>http://pbs.twimg.com/profile_images/1278474466/shak_normal.jpg</t>
  </si>
  <si>
    <t>http://pbs.twimg.com/profile_images/789255139882311680/3_NehyXR_normal.jpg</t>
  </si>
  <si>
    <t>http://pbs.twimg.com/profile_images/803312883220234240/QKMpk4aV_normal.jpg</t>
  </si>
  <si>
    <t>http://pbs.twimg.com/profile_images/598490563256537088/Cvl_v6aV_normal.jpg</t>
  </si>
  <si>
    <t>http://pbs.twimg.com/profile_images/937970487933702144/ft3dOIpR_normal.jpg</t>
  </si>
  <si>
    <t>http://pbs.twimg.com/profile_images/3162925994/f7c97984a6e67c035a7a7b7453cfbd76_normal.png</t>
  </si>
  <si>
    <t>http://pbs.twimg.com/profile_images/811254844140855296/N1uBW64X_normal.jpg</t>
  </si>
  <si>
    <t>http://pbs.twimg.com/profile_images/906911654658629632/CNS2GO1i_normal.jpg</t>
  </si>
  <si>
    <t>http://pbs.twimg.com/profile_images/953823317089243136/F-PZuYeN_normal.jpg</t>
  </si>
  <si>
    <t>http://pbs.twimg.com/profile_images/959059309324890115/4_YZrQK8_normal.jpg</t>
  </si>
  <si>
    <t>http://pbs.twimg.com/profile_images/966225596966625281/Fte4UaJV_normal.jpg</t>
  </si>
  <si>
    <t>http://pbs.twimg.com/profile_images/925004429748834305/DZ5SoiUm_normal.jpg</t>
  </si>
  <si>
    <t>http://pbs.twimg.com/profile_images/890659586742550536/j4PDBW0s_normal.jpg</t>
  </si>
  <si>
    <t>http://pbs.twimg.com/profile_images/860511958239289344/kppxsFdl_normal.jpg</t>
  </si>
  <si>
    <t>http://pbs.twimg.com/profile_images/889255720545390593/L2fe2nyq_normal.jpg</t>
  </si>
  <si>
    <t>http://pbs.twimg.com/profile_images/909136832088170498/AozM9VdK_normal.jpg</t>
  </si>
  <si>
    <t>http://pbs.twimg.com/profile_images/953401455356112898/Tz165sED_normal.jpg</t>
  </si>
  <si>
    <t>http://pbs.twimg.com/profile_images/815223940150919168/h6zephIL_normal.jpg</t>
  </si>
  <si>
    <t>http://pbs.twimg.com/profile_images/753785016744804352/Q8_bMPXV_normal.jpg</t>
  </si>
  <si>
    <t>http://pbs.twimg.com/profile_images/882698606666543105/ypospBBz_normal.jpg</t>
  </si>
  <si>
    <t>http://pbs.twimg.com/profile_images/970388908650500097/Ydl-a2k4_normal.jpg</t>
  </si>
  <si>
    <t>http://pbs.twimg.com/profile_images/893683551979229184/Kul3fyIP_normal.jpg</t>
  </si>
  <si>
    <t>http://pbs.twimg.com/profile_images/933100159742853124/OsWuIVgG_normal.jpg</t>
  </si>
  <si>
    <t>http://pbs.twimg.com/profile_images/955916923887411203/DDs4OEtQ_normal.jpg</t>
  </si>
  <si>
    <t>http://pbs.twimg.com/profile_images/847853435630309379/rxQIt6h4_normal.jpg</t>
  </si>
  <si>
    <t>http://pbs.twimg.com/profile_images/421388599884390400/xYLeEOfp_normal.jpeg</t>
  </si>
  <si>
    <t>http://pbs.twimg.com/profile_images/915409276167847936/q83NBCQG_normal.jpg</t>
  </si>
  <si>
    <t>http://pbs.twimg.com/profile_images/926994885625942016/boCyEbd1_normal.jpg</t>
  </si>
  <si>
    <t>http://pbs.twimg.com/profile_images/964048962570346497/u1U1ABBV_normal.jpg</t>
  </si>
  <si>
    <t>http://pbs.twimg.com/profile_images/497971244436692992/W1Ov79i8_normal.png</t>
  </si>
  <si>
    <t>http://pbs.twimg.com/profile_images/694988265204510721/ACvWlOm8_normal.jpg</t>
  </si>
  <si>
    <t>http://pbs.twimg.com/profile_images/899077600924053505/-G0IYCH9_normal.jpg</t>
  </si>
  <si>
    <t>http://pbs.twimg.com/profile_images/804542722749018112/oRoAvXWt_normal.jpg</t>
  </si>
  <si>
    <t>http://pbs.twimg.com/profile_images/970475847235743744/zfLEuPUU_normal.jpg</t>
  </si>
  <si>
    <t>http://pbs.twimg.com/profile_images/482276760713580544/9ECaTQt5_normal.jpeg</t>
  </si>
  <si>
    <t>http://pbs.twimg.com/profile_images/1531822482/Joseph_Steinberg_normal.jpg</t>
  </si>
  <si>
    <t>http://pbs.twimg.com/profile_images/941528276261937152/aK752XtC_normal.jpg</t>
  </si>
  <si>
    <t>http://pbs.twimg.com/profile_images/776638233400733696/PMPtOyYj_normal.jpg</t>
  </si>
  <si>
    <t>http://pbs.twimg.com/profile_images/941837236277932033/jM5V0BtI_normal.jpg</t>
  </si>
  <si>
    <t>http://pbs.twimg.com/profile_images/835473333718290432/mAXrFguz_normal.jpg</t>
  </si>
  <si>
    <t>http://pbs.twimg.com/profile_images/970428960445227009/MtlSdBUg_normal.jpg</t>
  </si>
  <si>
    <t>http://pbs.twimg.com/profile_images/908374223709642753/KXdWJnLm_normal.jpg</t>
  </si>
  <si>
    <t>http://pbs.twimg.com/profile_images/754128385786286080/shynKREo_normal.jpg</t>
  </si>
  <si>
    <t>http://pbs.twimg.com/profile_images/459413286656540672/z-apMoAR_normal.png</t>
  </si>
  <si>
    <t>http://pbs.twimg.com/profile_images/968373492239486977/6GEJBaZf_normal.jpg</t>
  </si>
  <si>
    <t>http://pbs.twimg.com/profile_images/725868285418459137/PJxXkspE_normal.jpg</t>
  </si>
  <si>
    <t>http://pbs.twimg.com/profile_images/697901377079664640/fGcgHcTF_normal.jpg</t>
  </si>
  <si>
    <t>http://pbs.twimg.com/profile_images/705930166036467712/4NJDMivv_normal.jpg</t>
  </si>
  <si>
    <t>http://pbs.twimg.com/profile_images/463943134259335169/bK_Hiui6_normal.jpeg</t>
  </si>
  <si>
    <t>http://pbs.twimg.com/profile_images/697535001877942272/BUeKQkSB_normal.jpg</t>
  </si>
  <si>
    <t>http://pbs.twimg.com/profile_images/860765232796512256/fUUiPFEW_normal.jpg</t>
  </si>
  <si>
    <t>http://pbs.twimg.com/profile_images/461415921123196928/vTWZzpcK_normal.jpeg</t>
  </si>
  <si>
    <t>http://pbs.twimg.com/profile_images/521406560179085312/6RyXKIat_normal.jpeg</t>
  </si>
  <si>
    <t>http://pbs.twimg.com/profile_images/878379428765728769/aK6RtEAJ_normal.jpg</t>
  </si>
  <si>
    <t>http://pbs.twimg.com/profile_images/643489564586299392/yMqANPk7_normal.jpg</t>
  </si>
  <si>
    <t>http://pbs.twimg.com/profile_images/707310261103894529/snaFczE6_normal.jpg</t>
  </si>
  <si>
    <t>http://pbs.twimg.com/profile_images/771064103326609409/VVSRrAah_normal.jpg</t>
  </si>
  <si>
    <t>http://pbs.twimg.com/profile_images/872882493761888256/6aa-KH89_normal.jpg</t>
  </si>
  <si>
    <t>http://pbs.twimg.com/profile_images/780534943999004672/yvb9bnSU_normal.jpg</t>
  </si>
  <si>
    <t>http://pbs.twimg.com/profile_images/970179495218089984/wDtDx1ec_normal.jpg</t>
  </si>
  <si>
    <t>http://pbs.twimg.com/profile_images/875366648093577217/DPjc49xK_normal.jpg</t>
  </si>
  <si>
    <t>http://pbs.twimg.com/profile_images/683483509445365760/1X3siRex_normal.png</t>
  </si>
  <si>
    <t>http://pbs.twimg.com/profile_images/2657961774/9be008abb22ddad5b0f06724452b3b6d_normal.png</t>
  </si>
  <si>
    <t>http://pbs.twimg.com/profile_images/955784663582179328/sWILpIdj_normal.jpg</t>
  </si>
  <si>
    <t>http://pbs.twimg.com/profile_images/968958602974130176/_Jrvdh4T_normal.jpg</t>
  </si>
  <si>
    <t>http://pbs.twimg.com/profile_images/961541637338906624/9vih1iMX_normal.jpg</t>
  </si>
  <si>
    <t>http://pbs.twimg.com/profile_images/798060701445070848/NqWZ3aHx_normal.jpg</t>
  </si>
  <si>
    <t>http://pbs.twimg.com/profile_images/602921713635106816/wMHlSKm8_normal.jpg</t>
  </si>
  <si>
    <t>http://pbs.twimg.com/profile_images/3240471770/53d2ddf236bb192b6d829498b5fa90f7_normal.jpeg</t>
  </si>
  <si>
    <t>http://pbs.twimg.com/profile_images/969039719081197568/y-wbTHzR_normal.jpg</t>
  </si>
  <si>
    <t>http://pbs.twimg.com/profile_images/958759013532839936/Q4ZPOGSk_normal.jpg</t>
  </si>
  <si>
    <t>http://pbs.twimg.com/profile_images/948580122763788291/G471u0IG_normal.jpg</t>
  </si>
  <si>
    <t>http://pbs.twimg.com/profile_images/967754966126485507/cDbeA3at_normal.jpg</t>
  </si>
  <si>
    <t>http://pbs.twimg.com/profile_images/880767531967008769/XLVI8FP3_normal.jpg</t>
  </si>
  <si>
    <t>http://pbs.twimg.com/profile_images/955361077461639168/FJwc1SWj_normal.jpg</t>
  </si>
  <si>
    <t>http://pbs.twimg.com/profile_images/932660809632587777/4zJNqclv_normal.jpg</t>
  </si>
  <si>
    <t>http://pbs.twimg.com/profile_images/966708907602096128/Z6lVk3ov_normal.jpg</t>
  </si>
  <si>
    <t>http://pbs.twimg.com/profile_images/867722394546446336/0oLv6FxA_normal.jpg</t>
  </si>
  <si>
    <t>http://pbs.twimg.com/profile_images/967483005651636224/3vi6eaxX_normal.jpg</t>
  </si>
  <si>
    <t>http://pbs.twimg.com/profile_images/970640904221437953/Q8FoRGB5_normal.jpg</t>
  </si>
  <si>
    <t>http://pbs.twimg.com/profile_images/953282529649344513/H8dhqC0P_normal.jpg</t>
  </si>
  <si>
    <t>http://pbs.twimg.com/profile_images/957694488520085504/LtHN7Ukx_normal.jpg</t>
  </si>
  <si>
    <t>http://pbs.twimg.com/profile_images/715599552095453185/7UKoPWy5_normal.jpg</t>
  </si>
  <si>
    <t>http://pbs.twimg.com/profile_images/935943025884303365/9KplwcmQ_normal.jpg</t>
  </si>
  <si>
    <t>http://pbs.twimg.com/profile_images/716505199200722944/50gDU5KN_normal.jpg</t>
  </si>
  <si>
    <t>http://pbs.twimg.com/profile_images/961118963693490178/Ca8d1A0M_normal.jpg</t>
  </si>
  <si>
    <t>http://pbs.twimg.com/profile_images/805651073054584832/huotCG19_normal.jpg</t>
  </si>
  <si>
    <t>http://pbs.twimg.com/profile_images/965958901764997121/Twt1Tf_V_normal.jpg</t>
  </si>
  <si>
    <t>http://pbs.twimg.com/profile_images/954656691945013248/kY-c7oVx_normal.jpg</t>
  </si>
  <si>
    <t>http://pbs.twimg.com/profile_images/2820066395/ff974d600c265d52c90869774c85b6f7_normal.jpeg</t>
  </si>
  <si>
    <t>http://pbs.twimg.com/profile_images/886023221170122752/6AIohzBH_normal.jpg</t>
  </si>
  <si>
    <t>http://pbs.twimg.com/profile_images/1213038804/Democrat_FB_Icon_normal.jpg</t>
  </si>
  <si>
    <t>http://pbs.twimg.com/profile_images/439068418910593025/G2Lvrosg_normal.jpeg</t>
  </si>
  <si>
    <t>http://pbs.twimg.com/profile_images/970081900470702080/7Rr-QuJw_normal.jpg</t>
  </si>
  <si>
    <t>http://pbs.twimg.com/profile_images/959806431363940353/dpzqDW3g_normal.jpg</t>
  </si>
  <si>
    <t>http://pbs.twimg.com/profile_images/907806390374166530/Tp6eNWae_normal.jpg</t>
  </si>
  <si>
    <t>http://pbs.twimg.com/profile_images/847054606832091137/JLH0tu2H_normal.jpg</t>
  </si>
  <si>
    <t>http://pbs.twimg.com/profile_images/778692530200125440/8FWKukEx_normal.jpg</t>
  </si>
  <si>
    <t>http://pbs.twimg.com/profile_images/968170112317505537/_XunzCd0_normal.jpg</t>
  </si>
  <si>
    <t>http://pbs.twimg.com/profile_images/856884795720187904/FhLOeAs1_normal.jpg</t>
  </si>
  <si>
    <t>http://pbs.twimg.com/profile_images/941317371549151232/Pymk-ynR_normal.jpg</t>
  </si>
  <si>
    <t>http://pbs.twimg.com/profile_images/1184983005/smart-health-and-beauty-avatar_normal.jpg</t>
  </si>
  <si>
    <t>http://pbs.twimg.com/profile_images/822326211137282050/O6jag9-m_normal.jpg</t>
  </si>
  <si>
    <t>http://pbs.twimg.com/profile_images/819759693300015122/_JkvzQVw_normal.jpg</t>
  </si>
  <si>
    <t>http://pbs.twimg.com/profile_images/893943480149569537/rUW17aHt_normal.jpg</t>
  </si>
  <si>
    <t>http://pbs.twimg.com/profile_images/849829286647181312/tM51p7Il_normal.jpg</t>
  </si>
  <si>
    <t>http://pbs.twimg.com/profile_images/710735933771948032/7es5glWK_normal.jpg</t>
  </si>
  <si>
    <t>http://pbs.twimg.com/profile_images/958828161113866240/xVZwolF5_normal.jpg</t>
  </si>
  <si>
    <t>http://pbs.twimg.com/profile_images/971059919251234816/fDGi-nPr_normal.jpg</t>
  </si>
  <si>
    <t>http://pbs.twimg.com/profile_images/919513448286846977/L1b3roP2_normal.jpg</t>
  </si>
  <si>
    <t>http://pbs.twimg.com/profile_images/544280873554546688/J-nuv0Fk_normal.jpeg</t>
  </si>
  <si>
    <t>http://pbs.twimg.com/profile_images/971058507456884736/3meiDs7p_normal.jpg</t>
  </si>
  <si>
    <t>http://pbs.twimg.com/profile_images/891988916835954689/-_j1Fsvx_normal.jpg</t>
  </si>
  <si>
    <t>http://pbs.twimg.com/profile_images/378800000727980218/f9a35fd648c2a1eb5144273669064367_normal.jpeg</t>
  </si>
  <si>
    <t>http://pbs.twimg.com/profile_images/955114659396243456/GFobyoqj_normal.jpg</t>
  </si>
  <si>
    <t>http://pbs.twimg.com/profile_images/906593864722423808/8rxUt9lz_normal.jpg</t>
  </si>
  <si>
    <t>http://pbs.twimg.com/profile_images/827800831537786881/JfR8105w_normal.jpg</t>
  </si>
  <si>
    <t>http://pbs.twimg.com/profile_images/971090400625688577/QcgMvwfY_normal.jpg</t>
  </si>
  <si>
    <t>http://pbs.twimg.com/profile_images/682740924481286144/SSVEoTCN_normal.jpg</t>
  </si>
  <si>
    <t>http://pbs.twimg.com/profile_images/412419844496056320/efhlViQq_normal.jpeg</t>
  </si>
  <si>
    <t>http://pbs.twimg.com/profile_images/796292354240114688/vsin6nex_normal.jpg</t>
  </si>
  <si>
    <t>http://pbs.twimg.com/profile_images/947674711818989569/66fEO0Ny_normal.jpg</t>
  </si>
  <si>
    <t>http://pbs.twimg.com/profile_images/742361367143972864/gj3hKz66_normal.jpg</t>
  </si>
  <si>
    <t>http://pbs.twimg.com/profile_images/412293439330328576/Z0-c6q7R_normal.jpeg</t>
  </si>
  <si>
    <t>http://pbs.twimg.com/profile_images/626431815788687360/Zyu_eEsL_normal.jpg</t>
  </si>
  <si>
    <t>http://pbs.twimg.com/profile_images/928637492105961472/4uk11-_D_normal.jpg</t>
  </si>
  <si>
    <t>http://pbs.twimg.com/profile_images/500412055292092419/q7vIrkVA_normal.jpeg</t>
  </si>
  <si>
    <t>http://pbs.twimg.com/profile_images/448516971034726400/8ZW4_7eP_normal.jpeg</t>
  </si>
  <si>
    <t>http://pbs.twimg.com/profile_images/966372680306868224/60wfGe9e_normal.jpg</t>
  </si>
  <si>
    <t>http://pbs.twimg.com/profile_images/2157019931/302258_2160433566095_1104225428_31978675_1401814100_n_normal.jpg</t>
  </si>
  <si>
    <t>http://pbs.twimg.com/profile_images/951342765283168257/wTCDLRtN_normal.jpg</t>
  </si>
  <si>
    <t>http://pbs.twimg.com/profile_images/935038467192451073/MEfqhcPK_normal.jpg</t>
  </si>
  <si>
    <t>http://pbs.twimg.com/profile_images/875729529289003008/Xmlzn5vs_normal.jpg</t>
  </si>
  <si>
    <t>http://pbs.twimg.com/profile_images/969761794645512193/0U2RU-br_normal.jpg</t>
  </si>
  <si>
    <t>http://pbs.twimg.com/profile_images/950027889101086720/xk2qXre5_normal.jpg</t>
  </si>
  <si>
    <t>http://pbs.twimg.com/profile_images/771738485304819712/t0vyGVY__normal.jpg</t>
  </si>
  <si>
    <t>http://pbs.twimg.com/profile_images/941343787816689664/CQMB9gCN_normal.jpg</t>
  </si>
  <si>
    <t>http://pbs.twimg.com/profile_images/950026394653765632/bVZKVI1d_normal.jpg</t>
  </si>
  <si>
    <t>http://pbs.twimg.com/profile_images/532754683631509504/yn8kHYuO_normal.jpeg</t>
  </si>
  <si>
    <t>http://pbs.twimg.com/profile_images/695328007137812480/LRilQEwo_normal.jpg</t>
  </si>
  <si>
    <t>http://pbs.twimg.com/profile_images/1769005087/joe_profile_picture_normal.jpg</t>
  </si>
  <si>
    <t>http://pbs.twimg.com/profile_images/963571058627489793/Tah3es-e_normal.jpg</t>
  </si>
  <si>
    <t>http://pbs.twimg.com/profile_images/966222873118437376/8jL4GKRm_normal.jpg</t>
  </si>
  <si>
    <t>http://pbs.twimg.com/profile_images/963622540311711744/6jjMx7if_normal.jpg</t>
  </si>
  <si>
    <t>http://pbs.twimg.com/profile_images/877538118823362560/V0vbP0NJ_normal.jpg</t>
  </si>
  <si>
    <t>http://pbs.twimg.com/profile_images/764756414090846208/B1ZrWERm_normal.jpg</t>
  </si>
  <si>
    <t>http://pbs.twimg.com/profile_images/778098675990032385/V8YbaLhJ_normal.jpg</t>
  </si>
  <si>
    <t>http://pbs.twimg.com/profile_images/705824917191680000/Sug-equI_normal.jpg</t>
  </si>
  <si>
    <t>http://pbs.twimg.com/profile_images/971060409099841539/2CN0siJS_normal.jpg</t>
  </si>
  <si>
    <t>http://pbs.twimg.com/profile_images/942017423615684609/TVsSyt2C_normal.jpg</t>
  </si>
  <si>
    <t>http://pbs.twimg.com/profile_images/920635023077847040/1BVbDa-a_normal.jpg</t>
  </si>
  <si>
    <t>http://pbs.twimg.com/profile_images/966755084230160384/it66Pu9s_normal.jpg</t>
  </si>
  <si>
    <t>http://pbs.twimg.com/profile_images/828970305678778370/s2xrU9Wc_normal.jpg</t>
  </si>
  <si>
    <t>http://pbs.twimg.com/profile_images/965963897248206848/vQB0JNAS_normal.jpg</t>
  </si>
  <si>
    <t>http://pbs.twimg.com/profile_images/957271112596901888/Ar1NgqqQ_normal.jpg</t>
  </si>
  <si>
    <t>http://pbs.twimg.com/profile_images/663452565758078976/RGrU2tjw_normal.jpg</t>
  </si>
  <si>
    <t>http://pbs.twimg.com/profile_images/866738583939502080/XND4MqZ1_normal.jpg</t>
  </si>
  <si>
    <t>http://pbs.twimg.com/profile_images/957270994325925888/Q8TeUple_normal.jpg</t>
  </si>
  <si>
    <t>http://pbs.twimg.com/profile_images/1498435780/Picture0001_normal.JPG</t>
  </si>
  <si>
    <t>http://pbs.twimg.com/profile_images/929186201692618752/tTryx6g1_normal.jpg</t>
  </si>
  <si>
    <t>http://pbs.twimg.com/profile_images/946839910970949640/PKjgbciT_normal.jpg</t>
  </si>
  <si>
    <t>http://pbs.twimg.com/profile_images/412349509813800960/06Mavq4r_normal.jpeg</t>
  </si>
  <si>
    <t>http://pbs.twimg.com/profile_images/842059480842047488/j3HHDZiW_normal.jpg</t>
  </si>
  <si>
    <t>http://pbs.twimg.com/profile_images/836287525597626370/2GLgRc5P_normal.jpg</t>
  </si>
  <si>
    <t>http://pbs.twimg.com/profile_images/945291441554776065/nDRCXjYT_normal.jpg</t>
  </si>
  <si>
    <t>http://pbs.twimg.com/profile_images/958356144501633024/MrUhza35_normal.jpg</t>
  </si>
  <si>
    <t>http://pbs.twimg.com/profile_images/735567758222491650/4tmPUHsT_normal.jpg</t>
  </si>
  <si>
    <t>http://pbs.twimg.com/profile_images/949726598370033664/i-Lh56wD_normal.jpg</t>
  </si>
  <si>
    <t>http://pbs.twimg.com/profile_images/966807768949755906/tii4PLiI_normal.jpg</t>
  </si>
  <si>
    <t>http://pbs.twimg.com/profile_images/849739182666895361/NEZS2SHz_normal.jpg</t>
  </si>
  <si>
    <t>http://pbs.twimg.com/profile_images/881879546101891073/KoNl5qpa_normal.jpg</t>
  </si>
  <si>
    <t>http://pbs.twimg.com/profile_images/890959690401796098/UeM0xPX4_normal.jpg</t>
  </si>
  <si>
    <t>http://pbs.twimg.com/profile_images/862796074947289088/R6PeYCVc_normal.jpg</t>
  </si>
  <si>
    <t>http://pbs.twimg.com/profile_images/967374642355646465/YqAFFlpl_normal.jpg</t>
  </si>
  <si>
    <t>http://pbs.twimg.com/profile_images/2955076962/13c46c86178ea448cbcec4d19c8df585_normal.jpeg</t>
  </si>
  <si>
    <t>http://pbs.twimg.com/profile_images/836622451/mike0808_400_normal.jpg</t>
  </si>
  <si>
    <t>http://pbs.twimg.com/profile_images/756331387691511808/Au5GQD5S_normal.jpg</t>
  </si>
  <si>
    <t>http://pbs.twimg.com/profile_images/931033836800024576/d68SBA2-_normal.jpg</t>
  </si>
  <si>
    <t>http://pbs.twimg.com/profile_images/958922763615416320/3veJE4d9_normal.jpg</t>
  </si>
  <si>
    <t>http://pbs.twimg.com/profile_images/839735599020011520/xnPVmxgB_normal.jpg</t>
  </si>
  <si>
    <t>http://pbs.twimg.com/profile_images/542794451618242560/Zr0QW-TQ_normal.jpeg</t>
  </si>
  <si>
    <t>http://pbs.twimg.com/profile_images/970805945256128512/3E3y6zx4_normal.jpg</t>
  </si>
  <si>
    <t>http://pbs.twimg.com/profile_images/965857014705303552/KrzHPnz4_normal.jpg</t>
  </si>
  <si>
    <t>http://pbs.twimg.com/profile_images/378800000481815903/85869b3a8fd3d0105f2f48b506b1159e_normal.png</t>
  </si>
  <si>
    <t>http://pbs.twimg.com/profile_images/631149102189842432/NMKb_97A_normal.jpg</t>
  </si>
  <si>
    <t>http://pbs.twimg.com/profile_images/1961022870/YouBlawg_Welcome_to_your_law_2-0_normal.png</t>
  </si>
  <si>
    <t>http://pbs.twimg.com/profile_images/950741621846327296/OpsPzkvL_normal.jpg</t>
  </si>
  <si>
    <t>http://pbs.twimg.com/profile_images/946242980364435456/JQmpyB6p_normal.jpg</t>
  </si>
  <si>
    <t>http://pbs.twimg.com/profile_images/906082148528136193/X9QLljFF_normal.jpg</t>
  </si>
  <si>
    <t>http://pbs.twimg.com/profile_images/710787123410919424/giZlnyXi_normal.jpg</t>
  </si>
  <si>
    <t>http://pbs.twimg.com/profile_images/963757220835020800/6Ph77aMK_normal.jpg</t>
  </si>
  <si>
    <t>http://pbs.twimg.com/profile_images/954942923207983104/ya_sSRBT_normal.jpg</t>
  </si>
  <si>
    <t>http://pbs.twimg.com/profile_images/917467173068689408/ss-rSJTy_normal.jpg</t>
  </si>
  <si>
    <t>http://pbs.twimg.com/profile_images/964570120151621633/vnBIVb3S_normal.jpg</t>
  </si>
  <si>
    <t>http://pbs.twimg.com/profile_images/528334973133418496/0oohz_HH_normal.jpeg</t>
  </si>
  <si>
    <t>http://pbs.twimg.com/profile_images/959089516593037312/rC0og3BO_normal.jpg</t>
  </si>
  <si>
    <t>https://twitter.com/#!/shari_mackay/status/971081110347071488</t>
  </si>
  <si>
    <t>https://twitter.com/#!/bbcradio4/status/971042251576086529</t>
  </si>
  <si>
    <t>https://twitter.com/#!/spikedonline/status/970743939987857409</t>
  </si>
  <si>
    <t>https://twitter.com/#!/malikaskitchen/status/971048179851517952</t>
  </si>
  <si>
    <t>https://twitter.com/#!/morestorgy/status/970935245745872897</t>
  </si>
  <si>
    <t>https://twitter.com/#!/120dezibel/status/970987140833308672</t>
  </si>
  <si>
    <t>https://twitter.com/#!/eracoalition/status/970690399365890048</t>
  </si>
  <si>
    <t>https://twitter.com/#!/rtalalay/status/970903730424971264</t>
  </si>
  <si>
    <t>https://twitter.com/#!/nathanhamelberg/status/971036561436442625</t>
  </si>
  <si>
    <t>https://twitter.com/#!/blairglencorse/status/970980815248220160</t>
  </si>
  <si>
    <t>https://twitter.com/#!/d66/status/970713157743382531</t>
  </si>
  <si>
    <t>https://twitter.com/#!/cumfortune/status/970722307651063808</t>
  </si>
  <si>
    <t>https://twitter.com/#!/marylschmidt/status/970668166014742530</t>
  </si>
  <si>
    <t>https://twitter.com/#!/lemediatv/status/971037701788045312</t>
  </si>
  <si>
    <t>https://twitter.com/#!/mirasorvino/status/924703277794582528</t>
  </si>
  <si>
    <t>https://twitter.com/#!/glezveloz/status/971030660507885568</t>
  </si>
  <si>
    <t>https://twitter.com/#!/repdonbeyer/status/971002153434271744</t>
  </si>
  <si>
    <t>https://twitter.com/#!/thesteve42/status/970988724636082177</t>
  </si>
  <si>
    <t>https://twitter.com/#!/chattingehdoanc/status/971083572260909056</t>
  </si>
  <si>
    <t>https://twitter.com/#!/gatlingsmith/status/971083591034769409</t>
  </si>
  <si>
    <t>https://twitter.com/#!/kell__lly/status/971083593605832704</t>
  </si>
  <si>
    <t>https://twitter.com/#!/dvyancey/status/971083596852285440</t>
  </si>
  <si>
    <t>https://twitter.com/#!/breakoffbetty/status/971083604636794880</t>
  </si>
  <si>
    <t>https://twitter.com/#!/serenafosterpop/status/971083627596365824</t>
  </si>
  <si>
    <t>https://twitter.com/#!/nucman9/status/971083647867527168</t>
  </si>
  <si>
    <t>https://twitter.com/#!/rliyen/status/971083652208656385</t>
  </si>
  <si>
    <t>https://twitter.com/#!/lucas_shaw/status/971083660089688064</t>
  </si>
  <si>
    <t>https://twitter.com/#!/shyejuk11/status/971083668193132544</t>
  </si>
  <si>
    <t>https://twitter.com/#!/dmbatlle/status/971079153767329798</t>
  </si>
  <si>
    <t>https://twitter.com/#!/josiarganaraz/status/971083681963102213</t>
  </si>
  <si>
    <t>https://twitter.com/#!/cowboytexas/status/971083694114070532</t>
  </si>
  <si>
    <t>https://twitter.com/#!/georgegalloway/status/954323556418183169</t>
  </si>
  <si>
    <t>https://twitter.com/#!/joshuaobanor/status/971083712593932288</t>
  </si>
  <si>
    <t>https://twitter.com/#!/bonnydie/status/970992279266693120</t>
  </si>
  <si>
    <t>https://twitter.com/#!/mayetaisho/status/971083733523714049</t>
  </si>
  <si>
    <t>https://twitter.com/#!/ciaracalnan2gm2/status/971083737478909954</t>
  </si>
  <si>
    <t>https://twitter.com/#!/afpadude/status/971083749432725509</t>
  </si>
  <si>
    <t>https://twitter.com/#!/reptoid_hunter/status/971083761004744705</t>
  </si>
  <si>
    <t>https://twitter.com/#!/anya__alvarez/status/971083767065571328</t>
  </si>
  <si>
    <t>https://twitter.com/#!/goobinator02/status/971083781288448000</t>
  </si>
  <si>
    <t>https://twitter.com/#!/evry2min/status/971083087387004928</t>
  </si>
  <si>
    <t>https://twitter.com/#!/shitforbrains/status/971083784954105856</t>
  </si>
  <si>
    <t>https://twitter.com/#!/huacgwdc/status/971083786342551554</t>
  </si>
  <si>
    <t>https://twitter.com/#!/chrisoldcorn/status/971083840319053826</t>
  </si>
  <si>
    <t>https://twitter.com/#!/missamericamo/status/971032528923525120</t>
  </si>
  <si>
    <t>https://twitter.com/#!/piperbayard/status/971083857142280192</t>
  </si>
  <si>
    <t>https://twitter.com/#!/thecrackemcee/status/971083870144667649</t>
  </si>
  <si>
    <t>https://twitter.com/#!/auntiestate/status/971083884120236035</t>
  </si>
  <si>
    <t>https://twitter.com/#!/voxpop_artede/status/971083901341978624</t>
  </si>
  <si>
    <t>https://twitter.com/#!/bob42746/status/971083919104688128</t>
  </si>
  <si>
    <t>https://twitter.com/#!/krismark_nrm/status/971083919952035840</t>
  </si>
  <si>
    <t>https://twitter.com/#!/juliagouliah/status/971083938704879617</t>
  </si>
  <si>
    <t>https://twitter.com/#!/gottogetoutof/status/971083957243666433</t>
  </si>
  <si>
    <t>https://twitter.com/#!/cunterview/status/971083958430720000</t>
  </si>
  <si>
    <t>https://twitter.com/#!/laluna_stars/status/971083962754859008</t>
  </si>
  <si>
    <t>https://twitter.com/#!/hpiandycowper/status/971083980215914496</t>
  </si>
  <si>
    <t>https://twitter.com/#!/ceeleemusic/status/971083982996754434</t>
  </si>
  <si>
    <t>https://twitter.com/#!/pete_petez/status/971084035853189120</t>
  </si>
  <si>
    <t>https://twitter.com/#!/reutersshowbiz/status/971084057735032834</t>
  </si>
  <si>
    <t>https://twitter.com/#!/ilistentodisco/status/971084061014921217</t>
  </si>
  <si>
    <t>https://twitter.com/#!/carriekirkman/status/971084071810945024</t>
  </si>
  <si>
    <t>https://twitter.com/#!/revkatiebaker/status/971084081378275329</t>
  </si>
  <si>
    <t>https://twitter.com/#!/fany_pbear/status/971084098578993152</t>
  </si>
  <si>
    <t>https://twitter.com/#!/afpfr/status/971037939319754752</t>
  </si>
  <si>
    <t>https://twitter.com/#!/socialistes51/status/971084113275949059</t>
  </si>
  <si>
    <t>https://twitter.com/#!/bambamgot7mark/status/971084115960147968</t>
  </si>
  <si>
    <t>https://twitter.com/#!/alanfisher/status/971084126819422213</t>
  </si>
  <si>
    <t>https://twitter.com/#!/lukefolb/status/971084127389802498</t>
  </si>
  <si>
    <t>https://twitter.com/#!/meermeercat/status/971084131651149824</t>
  </si>
  <si>
    <t>https://twitter.com/#!/ogdezntz/status/971084139754676225</t>
  </si>
  <si>
    <t>https://twitter.com/#!/maattanger/status/971084161871065088</t>
  </si>
  <si>
    <t>https://twitter.com/#!/tweetalites/status/971084193110228992</t>
  </si>
  <si>
    <t>https://twitter.com/#!/nikolay_nikolov/status/971084197430484993</t>
  </si>
  <si>
    <t>https://twitter.com/#!/lizditz/status/971084197820448768</t>
  </si>
  <si>
    <t>https://twitter.com/#!/staywild4eve/status/971084049044340736</t>
  </si>
  <si>
    <t>https://twitter.com/#!/staywild4eve/status/971084213037555712</t>
  </si>
  <si>
    <t>https://twitter.com/#!/integralmathyt/status/971080665180459009</t>
  </si>
  <si>
    <t>https://twitter.com/#!/rickwillams76/status/971084223393292288</t>
  </si>
  <si>
    <t>https://twitter.com/#!/verainstitute/status/969600095531470849</t>
  </si>
  <si>
    <t>https://twitter.com/#!/tgijp/status/971084259405516805</t>
  </si>
  <si>
    <t>https://twitter.com/#!/athemis6024/status/971084261590798339</t>
  </si>
  <si>
    <t>https://twitter.com/#!/jenhartling/status/971084269652250624</t>
  </si>
  <si>
    <t>https://twitter.com/#!/hsprauge/status/971084274865659904</t>
  </si>
  <si>
    <t>https://twitter.com/#!/mannennetbe/status/971084280691507200</t>
  </si>
  <si>
    <t>https://twitter.com/#!/romellajanene/status/971084318343868416</t>
  </si>
  <si>
    <t>https://twitter.com/#!/mamook_154/status/971084357535281152</t>
  </si>
  <si>
    <t>https://twitter.com/#!/kirrinabarry/status/971084360131665921</t>
  </si>
  <si>
    <t>https://twitter.com/#!/chtemplin/status/971084374488768512</t>
  </si>
  <si>
    <t>https://twitter.com/#!/vozdemujer32/status/968827148407660544</t>
  </si>
  <si>
    <t>https://twitter.com/#!/cora11p/status/971084381900165120</t>
  </si>
  <si>
    <t>https://twitter.com/#!/diamondlynne1/status/971084386782384129</t>
  </si>
  <si>
    <t>https://twitter.com/#!/stankssports/status/971084387713368064</t>
  </si>
  <si>
    <t>https://twitter.com/#!/lad_paper/status/971084404079575040</t>
  </si>
  <si>
    <t>https://twitter.com/#!/ko_slang/status/970425922011582465</t>
  </si>
  <si>
    <t>https://twitter.com/#!/hariotoko/status/971084416863776768</t>
  </si>
  <si>
    <t>https://twitter.com/#!/motokorich/status/970892735694516224</t>
  </si>
  <si>
    <t>https://twitter.com/#!/lakulakulifes/status/971084429157421063</t>
  </si>
  <si>
    <t>https://twitter.com/#!/mtebaldi1/status/971084429895479297</t>
  </si>
  <si>
    <t>https://twitter.com/#!/bearsstillsux/status/971084442054873089</t>
  </si>
  <si>
    <t>https://twitter.com/#!/ningni_900523/status/971084442583232513</t>
  </si>
  <si>
    <t>https://twitter.com/#!/jpew15/status/971084464486014976</t>
  </si>
  <si>
    <t>https://twitter.com/#!/lovechofamily/status/971084466801094656</t>
  </si>
  <si>
    <t>https://twitter.com/#!/ohmydotfive/status/971084469393285121</t>
  </si>
  <si>
    <t>https://twitter.com/#!/realsgtcrumbs/status/971084476007755776</t>
  </si>
  <si>
    <t>https://twitter.com/#!/sarahaustin84/status/971084480562819074</t>
  </si>
  <si>
    <t>https://twitter.com/#!/shinfran/status/971084505720094720</t>
  </si>
  <si>
    <t>https://twitter.com/#!/anaandeblog/status/971084514146467840</t>
  </si>
  <si>
    <t>https://twitter.com/#!/brandonpromo/status/971084522807685120</t>
  </si>
  <si>
    <t>https://twitter.com/#!/hiput099/status/971084525420691461</t>
  </si>
  <si>
    <t>https://twitter.com/#!/qicpukel7hdbiyr/status/971084530357538818</t>
  </si>
  <si>
    <t>https://twitter.com/#!/actorselenab/status/971084531833778176</t>
  </si>
  <si>
    <t>https://twitter.com/#!/gj8yvzatkdpatdg/status/971084544249036800</t>
  </si>
  <si>
    <t>https://twitter.com/#!/authortnarang/status/971084545146617859</t>
  </si>
  <si>
    <t>https://twitter.com/#!/kimj_____/status/971084546115436544</t>
  </si>
  <si>
    <t>https://twitter.com/#!/johnsmithofiran/status/971084548699193345</t>
  </si>
  <si>
    <t>https://twitter.com/#!/samonwilliam/status/971084552465772544</t>
  </si>
  <si>
    <t>https://twitter.com/#!/abigfatblogger/status/971084597869076480</t>
  </si>
  <si>
    <t>https://twitter.com/#!/tinstl/status/971084601035821057</t>
  </si>
  <si>
    <t>https://twitter.com/#!/gagaheart3/status/971084605532012546</t>
  </si>
  <si>
    <t>https://twitter.com/#!/whiteboardnine/status/971084608904114176</t>
  </si>
  <si>
    <t>https://twitter.com/#!/goodamplified/status/971084610720419841</t>
  </si>
  <si>
    <t>https://twitter.com/#!/roaldc48/status/971084647689048064</t>
  </si>
  <si>
    <t>https://twitter.com/#!/hotmessparent/status/971084656295727104</t>
  </si>
  <si>
    <t>https://twitter.com/#!/mee_kbs/status/971084678017966080</t>
  </si>
  <si>
    <t>https://twitter.com/#!/vansternieu/status/971084685295177728</t>
  </si>
  <si>
    <t>https://twitter.com/#!/sloppyjo/status/970752353002541057</t>
  </si>
  <si>
    <t>https://twitter.com/#!/shopjago/status/971084685974454273</t>
  </si>
  <si>
    <t>https://twitter.com/#!/11e1ev1n/status/971084691481743360</t>
  </si>
  <si>
    <t>https://twitter.com/#!/xostep801me/status/971084694484746240</t>
  </si>
  <si>
    <t>https://twitter.com/#!/ath22wht/status/971084697936658432</t>
  </si>
  <si>
    <t>https://twitter.com/#!/mrstone0856/status/971084732128747521</t>
  </si>
  <si>
    <t>https://twitter.com/#!/garrettvascil/status/971084742979399680</t>
  </si>
  <si>
    <t>https://twitter.com/#!/realdlhughley/status/970520164151128064</t>
  </si>
  <si>
    <t>https://twitter.com/#!/michaeltiao/status/971084747035176960</t>
  </si>
  <si>
    <t>https://twitter.com/#!/perfjoo/status/971084753976942592</t>
  </si>
  <si>
    <t>https://twitter.com/#!/rukshanav/status/971084802605633536</t>
  </si>
  <si>
    <t>https://twitter.com/#!/twittematico/status/971084808574128128</t>
  </si>
  <si>
    <t>https://twitter.com/#!/lonzo_taylor1/status/971084812353236992</t>
  </si>
  <si>
    <t>https://twitter.com/#!/plumlogan/status/971084813527433216</t>
  </si>
  <si>
    <t>https://twitter.com/#!/_siemprefeliz/status/971084832573882368</t>
  </si>
  <si>
    <t>https://twitter.com/#!/jsmjbjyyjyybb/status/971084844036845568</t>
  </si>
  <si>
    <t>https://twitter.com/#!/vefelxgcfto5a1u/status/971084845790191617</t>
  </si>
  <si>
    <t>https://twitter.com/#!/davidcafc/status/971084848722006016</t>
  </si>
  <si>
    <t>https://twitter.com/#!/mxh9gmmpjep2qkg/status/971084856632512512</t>
  </si>
  <si>
    <t>https://twitter.com/#!/krisv241/status/971043306175062016</t>
  </si>
  <si>
    <t>https://twitter.com/#!/averyluchia/status/971084865520021504</t>
  </si>
  <si>
    <t>https://twitter.com/#!/apkca/status/971084868565250048</t>
  </si>
  <si>
    <t>https://twitter.com/#!/coolooafrica/status/961542842979057664</t>
  </si>
  <si>
    <t>https://twitter.com/#!/csalubabalo2/status/971084878891618304</t>
  </si>
  <si>
    <t>https://twitter.com/#!/anamariadias30/status/971084880619634688</t>
  </si>
  <si>
    <t>https://twitter.com/#!/mathildeginger/status/971084897958981633</t>
  </si>
  <si>
    <t>https://twitter.com/#!/zikq4ztbmquhtrk/status/971084899720581120</t>
  </si>
  <si>
    <t>https://twitter.com/#!/koreaboo/status/970660201161310208</t>
  </si>
  <si>
    <t>https://twitter.com/#!/jiminmochi2095/status/971084903587766273</t>
  </si>
  <si>
    <t>https://twitter.com/#!/moyrseocivbrbxn/status/971084909375868928</t>
  </si>
  <si>
    <t>https://twitter.com/#!/nceltweets/status/971084911967916032</t>
  </si>
  <si>
    <t>https://twitter.com/#!/gabrielgarci195/status/971084960965779456</t>
  </si>
  <si>
    <t>https://twitter.com/#!/lvv2_robot/status/971084975297761282</t>
  </si>
  <si>
    <t>https://twitter.com/#!/aniabialas/status/971084979823398912</t>
  </si>
  <si>
    <t>https://twitter.com/#!/forphang/status/971085016968015872</t>
  </si>
  <si>
    <t>https://twitter.com/#!/gallhagens/status/971085021351116800</t>
  </si>
  <si>
    <t>https://twitter.com/#!/sanonymousng/status/971085026715725825</t>
  </si>
  <si>
    <t>https://twitter.com/#!/myd1ckfelloff/status/971085050946011136</t>
  </si>
  <si>
    <t>https://twitter.com/#!/jerctrs/status/971085059380908033</t>
  </si>
  <si>
    <t>https://twitter.com/#!/triciatwasiima/status/971085060748214274</t>
  </si>
  <si>
    <t>https://twitter.com/#!/bondliesa/status/971085067610218499</t>
  </si>
  <si>
    <t>https://twitter.com/#!/oxefe7/status/971085078477660160</t>
  </si>
  <si>
    <t>https://twitter.com/#!/johnrankin13/status/971085015315464192</t>
  </si>
  <si>
    <t>https://twitter.com/#!/johnrankin13/status/971085097838325760</t>
  </si>
  <si>
    <t>https://twitter.com/#!/yxcdseaqq/status/971085117790679040</t>
  </si>
  <si>
    <t>https://twitter.com/#!/dubstercali/status/971085125336276992</t>
  </si>
  <si>
    <t>https://twitter.com/#!/arubababy48/status/971085130675769344</t>
  </si>
  <si>
    <t>https://twitter.com/#!/kranthicu/status/971085143262851072</t>
  </si>
  <si>
    <t>https://twitter.com/#!/rrivera3269/status/971085176284512256</t>
  </si>
  <si>
    <t>https://twitter.com/#!/artcenteredu/status/971085181309280256</t>
  </si>
  <si>
    <t>https://twitter.com/#!/aviatrixkim/status/971085195997827072</t>
  </si>
  <si>
    <t>https://twitter.com/#!/aboxofsouvenirs/status/971085209247649793</t>
  </si>
  <si>
    <t>https://twitter.com/#!/kitsunenoyoukai/status/971085216419901440</t>
  </si>
  <si>
    <t>https://twitter.com/#!/prancy__/status/971085219338993664</t>
  </si>
  <si>
    <t>https://twitter.com/#!/richardlapchick/status/971065404054532096</t>
  </si>
  <si>
    <t>https://twitter.com/#!/marquesdexter/status/971085266416029697</t>
  </si>
  <si>
    <t>https://twitter.com/#!/amie_fr/status/971085273709858816</t>
  </si>
  <si>
    <t>https://twitter.com/#!/bwxxxyz/status/971085291770413056</t>
  </si>
  <si>
    <t>https://twitter.com/#!/electra_tp/status/971085292252925953</t>
  </si>
  <si>
    <t>https://twitter.com/#!/1o7hiuujz2b4t9l/status/971085329364025344</t>
  </si>
  <si>
    <t>https://twitter.com/#!/puifay_ace/status/971085333591814144</t>
  </si>
  <si>
    <t>https://twitter.com/#!/moryan/status/971085335433236480</t>
  </si>
  <si>
    <t>https://twitter.com/#!/steenaleen/status/971009469806186496</t>
  </si>
  <si>
    <t>https://twitter.com/#!/courtneyjahenry/status/971085342479736833</t>
  </si>
  <si>
    <t>https://twitter.com/#!/imagicstudiong/status/971085349073182720</t>
  </si>
  <si>
    <t>https://twitter.com/#!/hulu_japan/status/971037687854616578</t>
  </si>
  <si>
    <t>https://twitter.com/#!/11bianconero/status/971085356920586240</t>
  </si>
  <si>
    <t>https://twitter.com/#!/figarotwo/status/971023778208559107</t>
  </si>
  <si>
    <t>https://twitter.com/#!/qingqueenqu/status/971084486946377728</t>
  </si>
  <si>
    <t>https://twitter.com/#!/iruitui/status/971085362016681984</t>
  </si>
  <si>
    <t>https://twitter.com/#!/mkt0si7yrdb7nou/status/971085407445311488</t>
  </si>
  <si>
    <t>https://twitter.com/#!/thejhf/status/970460132172877824</t>
  </si>
  <si>
    <t>https://twitter.com/#!/dolphinchix/status/971085411794784256</t>
  </si>
  <si>
    <t>https://twitter.com/#!/ryank03/status/971085418501431297</t>
  </si>
  <si>
    <t>https://twitter.com/#!/adamanation/status/970837601040056322</t>
  </si>
  <si>
    <t>https://twitter.com/#!/statusofwomensf/status/971085440613629953</t>
  </si>
  <si>
    <t>https://twitter.com/#!/statusofwomensf/status/969644615295840256</t>
  </si>
  <si>
    <t>https://twitter.com/#!/statusofwomensf/status/971083861240066048</t>
  </si>
  <si>
    <t>https://twitter.com/#!/moniquevwaters/status/971085447626678273</t>
  </si>
  <si>
    <t>https://twitter.com/#!/jenistyping/status/971085472549097472</t>
  </si>
  <si>
    <t>https://twitter.com/#!/aurora45791/status/971085473505357824</t>
  </si>
  <si>
    <t>https://twitter.com/#!/cornscrb/status/971085477624336384</t>
  </si>
  <si>
    <t>https://twitter.com/#!/rosanalopezokis/status/971085512147722240</t>
  </si>
  <si>
    <t>https://twitter.com/#!/docthompsonshow/status/970985116519620608</t>
  </si>
  <si>
    <t>https://twitter.com/#!/redrivergrl/status/971085529449160708</t>
  </si>
  <si>
    <t>https://twitter.com/#!/slfxb9opu3ib2oq/status/971085543135174656</t>
  </si>
  <si>
    <t>https://twitter.com/#!/rachelc69523454/status/971085545257488384</t>
  </si>
  <si>
    <t>https://twitter.com/#!/nopactalent/status/971085552102576129</t>
  </si>
  <si>
    <t>https://twitter.com/#!/zw8ngyf2x57bmyn/status/971085552895262721</t>
  </si>
  <si>
    <t>https://twitter.com/#!/kcatheists/status/971085554191302657</t>
  </si>
  <si>
    <t>https://twitter.com/#!/ilzairspar/status/971085556963794945</t>
  </si>
  <si>
    <t>https://twitter.com/#!/g56tpxmhwqry0lp/status/971085557634912256</t>
  </si>
  <si>
    <t>https://twitter.com/#!/womenexceeding/status/971085566396829697</t>
  </si>
  <si>
    <t>https://twitter.com/#!/goldsmithb/status/971085569655754752</t>
  </si>
  <si>
    <t>https://twitter.com/#!/captdragon/status/971085596503322625</t>
  </si>
  <si>
    <t>https://twitter.com/#!/withmbc/status/970886692285681664</t>
  </si>
  <si>
    <t>https://twitter.com/#!/b525_/status/971085598575374336</t>
  </si>
  <si>
    <t>https://twitter.com/#!/77deedd/status/971085601284878336</t>
  </si>
  <si>
    <t>https://twitter.com/#!/gerryharrah/status/971084977017360384</t>
  </si>
  <si>
    <t>https://twitter.com/#!/gerryharrah/status/971085603759644677</t>
  </si>
  <si>
    <t>https://twitter.com/#!/suepe_z/status/971085613217742848</t>
  </si>
  <si>
    <t>https://twitter.com/#!/lietzoliver/status/971085621631397889</t>
  </si>
  <si>
    <t>https://twitter.com/#!/allvolgbo/status/971085650224189441</t>
  </si>
  <si>
    <t>https://twitter.com/#!/carlaaevelyn/status/971085661414465536</t>
  </si>
  <si>
    <t>https://twitter.com/#!/flakphoto/status/971085680502820865</t>
  </si>
  <si>
    <t>https://twitter.com/#!/armchairtvnews/status/971085714225074177</t>
  </si>
  <si>
    <t>https://twitter.com/#!/poppyyysw/status/971085741672488961</t>
  </si>
  <si>
    <t>https://twitter.com/#!/hp9294/status/971085767748370432</t>
  </si>
  <si>
    <t>https://twitter.com/#!/hyo__yeon/status/971085801416044544</t>
  </si>
  <si>
    <t>https://twitter.com/#!/parannalgae/status/970949626734850049</t>
  </si>
  <si>
    <t>https://twitter.com/#!/rusoranetuser/status/971085819770372096</t>
  </si>
  <si>
    <t>https://twitter.com/#!/rusoranetuser/status/971085644612030465</t>
  </si>
  <si>
    <t>https://twitter.com/#!/gaabycarmona/status/971085837596282880</t>
  </si>
  <si>
    <t>https://twitter.com/#!/alyssagaia/status/971085841190871040</t>
  </si>
  <si>
    <t>https://twitter.com/#!/lexfphcnaljkc6g/status/971085850451808257</t>
  </si>
  <si>
    <t>https://twitter.com/#!/gmfur0rzmdzaeow/status/971085858903293953</t>
  </si>
  <si>
    <t>https://twitter.com/#!/beautyskew/status/971085873382125568</t>
  </si>
  <si>
    <t>https://twitter.com/#!/capitalistash/status/971085887055409152</t>
  </si>
  <si>
    <t>https://twitter.com/#!/medoucheka/status/971085892206067712</t>
  </si>
  <si>
    <t>https://twitter.com/#!/karlynpercil/status/971084121903525888</t>
  </si>
  <si>
    <t>https://twitter.com/#!/karlynpercil/status/971084009542266880</t>
  </si>
  <si>
    <t>https://twitter.com/#!/karlynpercil/status/971085894668005376</t>
  </si>
  <si>
    <t>https://twitter.com/#!/kabrandli/status/971085904067678208</t>
  </si>
  <si>
    <t>https://twitter.com/#!/gill_mcgoldrick/status/971056783761575936</t>
  </si>
  <si>
    <t>https://twitter.com/#!/gill_mcgoldrick/status/971085845464846336</t>
  </si>
  <si>
    <t>https://twitter.com/#!/thetemplenews/status/971085983327408128</t>
  </si>
  <si>
    <t>https://twitter.com/#!/rkzfandom/status/971046844502593540</t>
  </si>
  <si>
    <t>https://twitter.com/#!/nehaabbasim/status/971086009478926336</t>
  </si>
  <si>
    <t>https://twitter.com/#!/nehaabbasim/status/971085638668902400</t>
  </si>
  <si>
    <t>https://twitter.com/#!/wilsonqu/status/971086011550715904</t>
  </si>
  <si>
    <t>https://twitter.com/#!/xtinarc/status/971086019150925825</t>
  </si>
  <si>
    <t>https://twitter.com/#!/halliefire/status/971086027195641862</t>
  </si>
  <si>
    <t>https://twitter.com/#!/theretired27/status/971086043154919426</t>
  </si>
  <si>
    <t>https://twitter.com/#!/bluepillsheep/status/971072619998007296</t>
  </si>
  <si>
    <t>https://twitter.com/#!/newliberallogic/status/971086052025946115</t>
  </si>
  <si>
    <t>https://twitter.com/#!/schlichtingalan/status/971086089799680000</t>
  </si>
  <si>
    <t>https://twitter.com/#!/guatevision_tv/status/971086103703728128</t>
  </si>
  <si>
    <t>https://twitter.com/#!/thekhrc/status/971028769472438274</t>
  </si>
  <si>
    <t>https://twitter.com/#!/thekhrc/status/971027324056596482</t>
  </si>
  <si>
    <t>https://twitter.com/#!/martinmavenjina/status/971086102428823553</t>
  </si>
  <si>
    <t>https://twitter.com/#!/martinmavenjina/status/971086111182413824</t>
  </si>
  <si>
    <t>https://twitter.com/#!/misimikakoti27/status/970920666357788672</t>
  </si>
  <si>
    <t>https://twitter.com/#!/foodiealltm/status/971086119818293248</t>
  </si>
  <si>
    <t>https://twitter.com/#!/race2diversity/status/971086117918466048</t>
  </si>
  <si>
    <t>https://twitter.com/#!/race2diversity/status/971086140630593536</t>
  </si>
  <si>
    <t>https://twitter.com/#!/valsadie/status/971086151267299331</t>
  </si>
  <si>
    <t>https://twitter.com/#!/gckyuknbzus/status/971086151615438848</t>
  </si>
  <si>
    <t>https://twitter.com/#!/cnare/status/971086173501378560</t>
  </si>
  <si>
    <t>https://twitter.com/#!/shoooting_st/status/971086179582976001</t>
  </si>
  <si>
    <t>https://twitter.com/#!/radioeins/status/971053321447407616</t>
  </si>
  <si>
    <t>https://twitter.com/#!/rbbreligion/status/971086180354854912</t>
  </si>
  <si>
    <t>https://twitter.com/#!/junani74/status/971086188504342529</t>
  </si>
  <si>
    <t>https://twitter.com/#!/atonfaii93/status/971086201414303744</t>
  </si>
  <si>
    <t>https://twitter.com/#!/rocapri/status/971086211745017857</t>
  </si>
  <si>
    <t>https://twitter.com/#!/palampampalm/status/971086217323282432</t>
  </si>
  <si>
    <t>https://twitter.com/#!/lnhrtdgrl/status/970945707724156928</t>
  </si>
  <si>
    <t>https://twitter.com/#!/nat_worx_/status/971086219949084675</t>
  </si>
  <si>
    <t>https://twitter.com/#!/tokaisash/status/971086220938821632</t>
  </si>
  <si>
    <t>https://twitter.com/#!/brangoch/status/971086243336396800</t>
  </si>
  <si>
    <t>https://twitter.com/#!/lucyfrown/status/958803751099355137</t>
  </si>
  <si>
    <t>https://twitter.com/#!/adamlee95508095/status/971086260474400768</t>
  </si>
  <si>
    <t>https://twitter.com/#!/artere/status/970979461972848641</t>
  </si>
  <si>
    <t>https://twitter.com/#!/artere/status/971086286151979009</t>
  </si>
  <si>
    <t>https://twitter.com/#!/_sp277/status/971086302031568896</t>
  </si>
  <si>
    <t>https://twitter.com/#!/niveditakapoor/status/971086303117922304</t>
  </si>
  <si>
    <t>https://twitter.com/#!/viceuk/status/971080497106333696</t>
  </si>
  <si>
    <t>https://twitter.com/#!/quevega/status/971086304736956417</t>
  </si>
  <si>
    <t>https://twitter.com/#!/kowfang/status/971086282016284672</t>
  </si>
  <si>
    <t>https://twitter.com/#!/kowfang/status/971086307278471168</t>
  </si>
  <si>
    <t>https://twitter.com/#!/rebeccahomkes/status/971086311779110914</t>
  </si>
  <si>
    <t>https://twitter.com/#!/rinorooter/status/971086166169608192</t>
  </si>
  <si>
    <t>https://twitter.com/#!/rinorooter/status/971086313947414528</t>
  </si>
  <si>
    <t>https://twitter.com/#!/real_cut_cut/status/970997792754647046</t>
  </si>
  <si>
    <t>https://twitter.com/#!/gramdaramg/status/971086322520567808</t>
  </si>
  <si>
    <t>https://twitter.com/#!/alley1734/status/971086373812781056</t>
  </si>
  <si>
    <t>https://twitter.com/#!/qqqqwpd/status/971086380326518784</t>
  </si>
  <si>
    <t>https://twitter.com/#!/ppbrain103/status/971086389814075392</t>
  </si>
  <si>
    <t>https://twitter.com/#!/agn_bialke/status/971086404892667904</t>
  </si>
  <si>
    <t>https://twitter.com/#!/2_bluestarmom/status/971086405857312768</t>
  </si>
  <si>
    <t>https://twitter.com/#!/scdallav/status/971086419270631424</t>
  </si>
  <si>
    <t>https://twitter.com/#!/mendel_012/status/971086431912382465</t>
  </si>
  <si>
    <t>https://twitter.com/#!/tlrhub/status/970988540724203520</t>
  </si>
  <si>
    <t>https://twitter.com/#!/rebel_women_ire/status/971086449570406401</t>
  </si>
  <si>
    <t>https://twitter.com/#!/bonnybay48/status/971086491920355328</t>
  </si>
  <si>
    <t>https://twitter.com/#!/vawaisexpiring/status/971086520051535880</t>
  </si>
  <si>
    <t>https://twitter.com/#!/ikuewanezaki/status/971086522177830913</t>
  </si>
  <si>
    <t>https://twitter.com/#!/women2date/status/971086536346341376</t>
  </si>
  <si>
    <t>https://twitter.com/#!/uhohmorshedios/status/971086537717817344</t>
  </si>
  <si>
    <t>https://twitter.com/#!/paula_pereiraec/status/971086556332208131</t>
  </si>
  <si>
    <t>https://twitter.com/#!/thatonezygon/status/971086585327505408</t>
  </si>
  <si>
    <t>https://twitter.com/#!/uxcnqoqh/status/971086591572742145</t>
  </si>
  <si>
    <t>https://twitter.com/#!/bb4sp/status/971086596765339650</t>
  </si>
  <si>
    <t>https://twitter.com/#!/garurur1/status/971008580055810048</t>
  </si>
  <si>
    <t>https://twitter.com/#!/koe_nara/status/971086598098976768</t>
  </si>
  <si>
    <t>https://twitter.com/#!/firstviewapt/status/971086608538664960</t>
  </si>
  <si>
    <t>https://twitter.com/#!/snsd_otforever/status/971086614381322240</t>
  </si>
  <si>
    <t>https://twitter.com/#!/julesavec/status/971086616017100800</t>
  </si>
  <si>
    <t>https://twitter.com/#!/muddlaw/status/970812690577858560</t>
  </si>
  <si>
    <t>https://twitter.com/#!/real_dei/status/971086627002036226</t>
  </si>
  <si>
    <t>https://twitter.com/#!/jjunplay/status/971086635453489152</t>
  </si>
  <si>
    <t>https://twitter.com/#!/adamarenson/status/971086636065935362</t>
  </si>
  <si>
    <t>https://twitter.com/#!/britpoptarts/status/971086680957517824</t>
  </si>
  <si>
    <t>https://twitter.com/#!/diary_0106/status/971086689153134592</t>
  </si>
  <si>
    <t>https://twitter.com/#!/piyanat2310/status/971086695356538880</t>
  </si>
  <si>
    <t>https://twitter.com/#!/pernillabaralt/status/971086702214344704</t>
  </si>
  <si>
    <t>https://twitter.com/#!/no_serfdom_1776/status/971086722460086272</t>
  </si>
  <si>
    <t>https://twitter.com/#!/panfurradio/status/971086724062433282</t>
  </si>
  <si>
    <t>https://twitter.com/#!/nicholas919191/status/971086739040358402</t>
  </si>
  <si>
    <t>https://twitter.com/#!/schweizermag/status/971086745050677248</t>
  </si>
  <si>
    <t>https://twitter.com/#!/o522o326/status/971086804257402880</t>
  </si>
  <si>
    <t>https://twitter.com/#!/solidaireworld/status/971086807826755584</t>
  </si>
  <si>
    <t>https://twitter.com/#!/filmtvdiversity/status/971086809235992576</t>
  </si>
  <si>
    <t>https://twitter.com/#!/awy2b9njycx6b8d/status/971086818170097664</t>
  </si>
  <si>
    <t>https://twitter.com/#!/ana_zumba/status/971086842459144192</t>
  </si>
  <si>
    <t>https://twitter.com/#!/tidakberfandom/status/971086849291689984</t>
  </si>
  <si>
    <t>https://twitter.com/#!/sixbravebulls/status/970776096298815488</t>
  </si>
  <si>
    <t>https://twitter.com/#!/xianghuaxiaofan/status/971086896465174528</t>
  </si>
  <si>
    <t>https://twitter.com/#!/peeke_cjh/status/971086908154552320</t>
  </si>
  <si>
    <t>https://twitter.com/#!/niezgoda_/status/971086915855405057</t>
  </si>
  <si>
    <t>https://twitter.com/#!/lorislifehacks/status/971086925103812609</t>
  </si>
  <si>
    <t>https://twitter.com/#!/pusztapunk/status/971086949271433216</t>
  </si>
  <si>
    <t>https://twitter.com/#!/bsmyq_/status/971086963481575424</t>
  </si>
  <si>
    <t>https://twitter.com/#!/tinatinde/status/971086964970663936</t>
  </si>
  <si>
    <t>https://twitter.com/#!/antvaughnmusic/status/971085450134872064</t>
  </si>
  <si>
    <t>https://twitter.com/#!/antvaughnmusic/status/971086969034993665</t>
  </si>
  <si>
    <t>https://twitter.com/#!/rprose/status/971087000391610369</t>
  </si>
  <si>
    <t>https://twitter.com/#!/_jm85/status/971087009774211072</t>
  </si>
  <si>
    <t>https://twitter.com/#!/animado_desenho/status/971087037318262784</t>
  </si>
  <si>
    <t>https://twitter.com/#!/dkeastllc/status/971087037435695104</t>
  </si>
  <si>
    <t>https://twitter.com/#!/0dyssey2001/status/971087041239789568</t>
  </si>
  <si>
    <t>https://twitter.com/#!/csviptop_1/status/971087053755596800</t>
  </si>
  <si>
    <t>https://twitter.com/#!/evawuk/status/970788032193466369</t>
  </si>
  <si>
    <t>https://twitter.com/#!/shonaghdillon/status/971087054653313025</t>
  </si>
  <si>
    <t>https://twitter.com/#!/llapple0310/status/971087082163769344</t>
  </si>
  <si>
    <t>https://twitter.com/#!/satangfany/status/971087086169178112</t>
  </si>
  <si>
    <t>https://twitter.com/#!/wilmingtonbuzz/status/971087095065440256</t>
  </si>
  <si>
    <t>https://twitter.com/#!/cryptofsmart/status/971087095937761284</t>
  </si>
  <si>
    <t>https://twitter.com/#!/roznamaaftab/status/971087111469244416</t>
  </si>
  <si>
    <t>https://twitter.com/#!/friendlygiantme/status/971087115764330497</t>
  </si>
  <si>
    <t>https://twitter.com/#!/rubendario209/status/971087119870504960</t>
  </si>
  <si>
    <t>https://twitter.com/#!/philipwegmann/status/971087124719177728</t>
  </si>
  <si>
    <t>https://twitter.com/#!/bill_zebub/status/971087126006849537</t>
  </si>
  <si>
    <t>https://twitter.com/#!/davidsonjess22/status/971087134345060357</t>
  </si>
  <si>
    <t>https://twitter.com/#!/persikan32/status/971087152908992512</t>
  </si>
  <si>
    <t>https://twitter.com/#!/ogyjoy/status/971087178704064513</t>
  </si>
  <si>
    <t>https://twitter.com/#!/nina_hana0127/status/971087206239662080</t>
  </si>
  <si>
    <t>https://twitter.com/#!/cuscorepublica/status/971087206327693312</t>
  </si>
  <si>
    <t>https://twitter.com/#!/fiction_jee/status/971087221561241600</t>
  </si>
  <si>
    <t>https://twitter.com/#!/sammccaffrey/status/971087228012318721</t>
  </si>
  <si>
    <t>https://twitter.com/#!/soggypamphlet/status/971087228993667072</t>
  </si>
  <si>
    <t>https://twitter.com/#!/gbxm27/status/971087264666107905</t>
  </si>
  <si>
    <t>https://twitter.com/#!/poormuse/status/971087277957918720</t>
  </si>
  <si>
    <t>https://twitter.com/#!/markinjax/status/971087286032093184</t>
  </si>
  <si>
    <t>https://twitter.com/#!/freetobeme14/status/971023796818857985</t>
  </si>
  <si>
    <t>https://twitter.com/#!/priscilla__f/status/971087288011755521</t>
  </si>
  <si>
    <t>https://twitter.com/#!/nreiniger/status/971087290364780545</t>
  </si>
  <si>
    <t>https://twitter.com/#!/lindquistlord/status/971086039669526528</t>
  </si>
  <si>
    <t>https://twitter.com/#!/haris1khan/status/971087292378112004</t>
  </si>
  <si>
    <t>https://twitter.com/#!/vtwincrucible/status/971087293967749120</t>
  </si>
  <si>
    <t>https://twitter.com/#!/mgoec/status/971087305296564224</t>
  </si>
  <si>
    <t>https://twitter.com/#!/bookwormfoodie/status/971087318546309120</t>
  </si>
  <si>
    <t>https://twitter.com/#!/chaechaefemi/status/971087328604114944</t>
  </si>
  <si>
    <t>https://twitter.com/#!/krystielyandoli/status/970522371424751616</t>
  </si>
  <si>
    <t>https://twitter.com/#!/yourwinna/status/971087197683179520</t>
  </si>
  <si>
    <t>https://twitter.com/#!/yourwinna/status/971086896934735872</t>
  </si>
  <si>
    <t>https://twitter.com/#!/yourwinna/status/971087216570068992</t>
  </si>
  <si>
    <t>https://twitter.com/#!/yourwinna/status/971087340885037056</t>
  </si>
  <si>
    <t>https://twitter.com/#!/outkick/status/971067897182334976</t>
  </si>
  <si>
    <t>https://twitter.com/#!/rdixon175/status/971087359092674560</t>
  </si>
  <si>
    <t>https://twitter.com/#!/dragonshadowlv/status/971087371071565824</t>
  </si>
  <si>
    <t>https://twitter.com/#!/mikeoloughlin/status/971087377874681856</t>
  </si>
  <si>
    <t>https://twitter.com/#!/handinglove_191/status/971087350628429824</t>
  </si>
  <si>
    <t>https://twitter.com/#!/handinglove_191/status/971087387915730944</t>
  </si>
  <si>
    <t>https://twitter.com/#!/firefemiaction/status/969733619995430912</t>
  </si>
  <si>
    <t>https://twitter.com/#!/malborarose/status/971087392961544193</t>
  </si>
  <si>
    <t>https://twitter.com/#!/xilaire/status/971087410250600448</t>
  </si>
  <si>
    <t>https://twitter.com/#!/comicalwagner/status/971087414394540033</t>
  </si>
  <si>
    <t>https://twitter.com/#!/pal2pals59/status/971087414662967296</t>
  </si>
  <si>
    <t>https://twitter.com/#!/kzsmecha/status/971087462360530944</t>
  </si>
  <si>
    <t>https://twitter.com/#!/saulgood13/status/971087486091976704</t>
  </si>
  <si>
    <t>https://twitter.com/#!/seriouspersona/status/971087490487672834</t>
  </si>
  <si>
    <t>https://twitter.com/#!/slouise2004/status/971087523157102592</t>
  </si>
  <si>
    <t>https://twitter.com/#!/aundria_hamby/status/971087533969936385</t>
  </si>
  <si>
    <t>https://twitter.com/#!/nonunadimenopr/status/971087551779016705</t>
  </si>
  <si>
    <t>https://twitter.com/#!/vitaliucija/status/971087553217662977</t>
  </si>
  <si>
    <t>https://twitter.com/#!/kellierosewick/status/971087570519166976</t>
  </si>
  <si>
    <t>https://twitter.com/#!/ayudhar/status/971087599312891904</t>
  </si>
  <si>
    <t>https://twitter.com/#!/zq4gayqyrsejyat/status/971087599887503360</t>
  </si>
  <si>
    <t>https://twitter.com/#!/kimt_nyy/status/971087600915066880</t>
  </si>
  <si>
    <t>https://twitter.com/#!/thereisanocean/status/971087621597184000</t>
  </si>
  <si>
    <t>https://twitter.com/#!/thewaywelove/status/971051596330053632</t>
  </si>
  <si>
    <t>https://twitter.com/#!/thewaywelove/status/971082718288035840</t>
  </si>
  <si>
    <t>https://twitter.com/#!/gloria2femi9/status/971087630883373056</t>
  </si>
  <si>
    <t>https://twitter.com/#!/mrsamosbardi/status/971087654354935809</t>
  </si>
  <si>
    <t>https://twitter.com/#!/atheismplus/status/921147734664544256</t>
  </si>
  <si>
    <t>https://twitter.com/#!/commoncormorant/status/971087668615397378</t>
  </si>
  <si>
    <t>https://twitter.com/#!/thetysawyer/status/971087676257554432</t>
  </si>
  <si>
    <t>https://twitter.com/#!/veteranprivacy/status/967078014776369152</t>
  </si>
  <si>
    <t>https://twitter.com/#!/bledsoechuck/status/971087682011983872</t>
  </si>
  <si>
    <t>https://twitter.com/#!/m0rpheouz/status/971087712714477568</t>
  </si>
  <si>
    <t>https://twitter.com/#!/psychopaediahq/status/971087713783963648</t>
  </si>
  <si>
    <t>https://twitter.com/#!/rapecrisisdane/status/971067934000013312</t>
  </si>
  <si>
    <t>https://twitter.com/#!/commshareswi/status/971087715683962881</t>
  </si>
  <si>
    <t>https://twitter.com/#!/almedalenlive/status/971086955558719488</t>
  </si>
  <si>
    <t>https://twitter.com/#!/sv_pol_se/status/971087737347624962</t>
  </si>
  <si>
    <t>https://twitter.com/#!/jdyktz/status/971087744205176832</t>
  </si>
  <si>
    <t>https://twitter.com/#!/flyoverusofa/status/970836538576683009</t>
  </si>
  <si>
    <t>https://twitter.com/#!/queenhollyfay/status/971087744456908801</t>
  </si>
  <si>
    <t>https://twitter.com/#!/kisstoomuch/status/968505413023907847</t>
  </si>
  <si>
    <t>https://twitter.com/#!/yuria765/status/971087745547362306</t>
  </si>
  <si>
    <t>https://twitter.com/#!/chessy_prout/status/971042699271950337</t>
  </si>
  <si>
    <t>https://twitter.com/#!/oliviaweardon/status/971087832717684737</t>
  </si>
  <si>
    <t>https://twitter.com/#!/billwrh1970/status/971087848525922305</t>
  </si>
  <si>
    <t>https://twitter.com/#!/laloestralop/status/971087876891992065</t>
  </si>
  <si>
    <t>https://twitter.com/#!/mirandaharp2/status/971087907892203520</t>
  </si>
  <si>
    <t>https://twitter.com/#!/startrekker/status/971087915936661504</t>
  </si>
  <si>
    <t>https://twitter.com/#!/euglent3/status/971087926393221120</t>
  </si>
  <si>
    <t>https://twitter.com/#!/stevebartin/status/971087934534438912</t>
  </si>
  <si>
    <t>https://twitter.com/#!/claudeelkhal/status/971087948467892224</t>
  </si>
  <si>
    <t>https://twitter.com/#!/sonymusicsg/status/971087959280635904</t>
  </si>
  <si>
    <t>https://twitter.com/#!/debrammason1/status/971087969598582784</t>
  </si>
  <si>
    <t>https://twitter.com/#!/powerupspeakout/status/971087980847775744</t>
  </si>
  <si>
    <t>https://twitter.com/#!/them/status/969583827994726400</t>
  </si>
  <si>
    <t>https://twitter.com/#!/landontjones/status/971088015031349248</t>
  </si>
  <si>
    <t>https://twitter.com/#!/clackpark/status/971088025189941248</t>
  </si>
  <si>
    <t>https://twitter.com/#!/tomwatson/status/970686785146818561</t>
  </si>
  <si>
    <t>https://twitter.com/#!/danielconvissor/status/971088026272182273</t>
  </si>
  <si>
    <t>https://twitter.com/#!/publicsexcrimes/status/971088044391616516</t>
  </si>
  <si>
    <t>https://twitter.com/#!/themceow/status/971088046085976065</t>
  </si>
  <si>
    <t>https://twitter.com/#!/gracieg57905753/status/971088051366760448</t>
  </si>
  <si>
    <t>https://twitter.com/#!/samorwhatever/status/971088062653575168</t>
  </si>
  <si>
    <t>https://twitter.com/#!/zainabsalbi/status/971088062968221700</t>
  </si>
  <si>
    <t>https://twitter.com/#!/ppeunjlj/status/971088063458811904</t>
  </si>
  <si>
    <t>https://twitter.com/#!/bitter_caramelz/status/971088065576882176</t>
  </si>
  <si>
    <t>https://twitter.com/#!/xxxopexobxxx/status/971088078650724352</t>
  </si>
  <si>
    <t>https://twitter.com/#!/voteinco/status/971088087932530688</t>
  </si>
  <si>
    <t>https://twitter.com/#!/ywenxiu/status/971088096673452032</t>
  </si>
  <si>
    <t>https://twitter.com/#!/magnusjagerskog/status/970997931384991744</t>
  </si>
  <si>
    <t>https://twitter.com/#!/takenbythem/status/971088107817897985</t>
  </si>
  <si>
    <t>https://twitter.com/#!/congdonteri/status/971088118118891520</t>
  </si>
  <si>
    <t>https://twitter.com/#!/deanyb71/status/971088122850267142</t>
  </si>
  <si>
    <t>https://twitter.com/#!/bmack03088355/status/971088139698634755</t>
  </si>
  <si>
    <t>https://twitter.com/#!/sanrous2/status/971088163224551426</t>
  </si>
  <si>
    <t>https://twitter.com/#!/jamiewalton/status/971058122960842752</t>
  </si>
  <si>
    <t>https://twitter.com/#!/thatjoser/status/971088168584847360</t>
  </si>
  <si>
    <t>https://twitter.com/#!/heidihofer06/status/971088179871838208</t>
  </si>
  <si>
    <t>https://twitter.com/#!/purabejjezza/status/971088181977235456</t>
  </si>
  <si>
    <t>https://twitter.com/#!/redrawlondon/status/971088198393892864</t>
  </si>
  <si>
    <t>https://twitter.com/#!/bittrscrptreadr/status/971088209525420032</t>
  </si>
  <si>
    <t>https://twitter.com/#!/jordie_starbaby/status/971088211475943424</t>
  </si>
  <si>
    <t>https://twitter.com/#!/_gmafb/status/971088212025372675</t>
  </si>
  <si>
    <t>https://twitter.com/#!/alienobserver1/status/971088245055459335</t>
  </si>
  <si>
    <t>https://twitter.com/#!/totallysamsays/status/971088261799084033</t>
  </si>
  <si>
    <t>https://twitter.com/#!/xixcliberal/status/971002299513524224</t>
  </si>
  <si>
    <t>https://twitter.com/#!/xixcliberal/status/971088261845340162</t>
  </si>
  <si>
    <t>https://twitter.com/#!/tickets4dc/status/971088264894455808</t>
  </si>
  <si>
    <t>https://twitter.com/#!/terriennestv5/status/971018047355019264</t>
  </si>
  <si>
    <t>https://twitter.com/#!/josavigneau/status/971088264944803840</t>
  </si>
  <si>
    <t>https://twitter.com/#!/hatmitnixzutun/status/971088266589016066</t>
  </si>
  <si>
    <t>https://twitter.com/#!/racoow/status/971088274373607424</t>
  </si>
  <si>
    <t>https://twitter.com/#!/truehotelguru/status/971088280094560256</t>
  </si>
  <si>
    <t>https://twitter.com/#!/msmujer/status/971085112602451968</t>
  </si>
  <si>
    <t>https://twitter.com/#!/msmujer/status/971088286008709120</t>
  </si>
  <si>
    <t>https://twitter.com/#!/housecracka/status/971086593338482688</t>
  </si>
  <si>
    <t>https://twitter.com/#!/paulnew2325/status/971088297559703552</t>
  </si>
  <si>
    <t>https://twitter.com/#!/msbjpeart/status/971088325212766208</t>
  </si>
  <si>
    <t>https://twitter.com/#!/cienmkt/status/971075006540152838</t>
  </si>
  <si>
    <t>https://twitter.com/#!/lilinola17/status/971088330132631552</t>
  </si>
  <si>
    <t>https://twitter.com/#!/cathyspartanj/status/971088330594103296</t>
  </si>
  <si>
    <t>https://twitter.com/#!/patriot261/status/970635111279579143</t>
  </si>
  <si>
    <t>https://twitter.com/#!/jb19tele/status/971088334276743173</t>
  </si>
  <si>
    <t>https://twitter.com/#!/nightskypatrol/status/971088341264424960</t>
  </si>
  <si>
    <t>https://twitter.com/#!/mementomaori/status/971088343944622081</t>
  </si>
  <si>
    <t>https://twitter.com/#!/marikor/status/971088357076951045</t>
  </si>
  <si>
    <t>https://twitter.com/#!/hopingforachang/status/971088408364945410</t>
  </si>
  <si>
    <t>https://twitter.com/#!/jennybangdal/status/971088427201581056</t>
  </si>
  <si>
    <t>https://twitter.com/#!/fgcnp/status/971087030779195392</t>
  </si>
  <si>
    <t>https://twitter.com/#!/fgcnp/status/971088459703054336</t>
  </si>
  <si>
    <t>https://twitter.com/#!/phigj07/status/971088460709875713</t>
  </si>
  <si>
    <t>https://twitter.com/#!/cherkassky1168/status/971088479672328192</t>
  </si>
  <si>
    <t>https://twitter.com/#!/ajenglish/status/971078579114184704</t>
  </si>
  <si>
    <t>https://twitter.com/#!/coolbayns/status/971088483321184262</t>
  </si>
  <si>
    <t>https://twitter.com/#!/tobiasbaudin/status/971088489746980864</t>
  </si>
  <si>
    <t>https://twitter.com/#!/el_bell__/status/971088490057285632</t>
  </si>
  <si>
    <t>https://twitter.com/#!/wai106/status/971087185083555841</t>
  </si>
  <si>
    <t>https://twitter.com/#!/wai106/status/971088496822759427</t>
  </si>
  <si>
    <t>https://twitter.com/#!/missionprtnrs/status/971088509988671488</t>
  </si>
  <si>
    <t>https://twitter.com/#!/tolulawson/status/971088517026676738</t>
  </si>
  <si>
    <t>https://twitter.com/#!/emilyjashinsky/status/971086014587572225</t>
  </si>
  <si>
    <t>https://twitter.com/#!/dennislennox/status/971088522953265158</t>
  </si>
  <si>
    <t>https://twitter.com/#!/rebekka_mahler/status/970980467670470656</t>
  </si>
  <si>
    <t>https://twitter.com/#!/helle_jac/status/971088556268642304</t>
  </si>
  <si>
    <t>https://twitter.com/#!/willowtreefaery/status/971088557828849664</t>
  </si>
  <si>
    <t>https://twitter.com/#!/the_kittykat5/status/969211092097490946</t>
  </si>
  <si>
    <t>https://twitter.com/#!/4804ocps/status/971088560844673024</t>
  </si>
  <si>
    <t>https://twitter.com/#!/corey_feldman/status/970408190310457344</t>
  </si>
  <si>
    <t>https://twitter.com/#!/neonwookie/status/971088589856571395</t>
  </si>
  <si>
    <t>https://twitter.com/#!/l_townpride/status/971088591748083712</t>
  </si>
  <si>
    <t>https://twitter.com/#!/indianz/status/970811712730517505</t>
  </si>
  <si>
    <t>https://twitter.com/#!/fishshelf/status/971088595930046469</t>
  </si>
  <si>
    <t>https://twitter.com/#!/simbenfam/status/971088616029122561</t>
  </si>
  <si>
    <t>https://twitter.com/#!/jmcnchicago/status/971088627907354624</t>
  </si>
  <si>
    <t>https://twitter.com/#!/rachelintheoc/status/970787319593742338</t>
  </si>
  <si>
    <t>https://twitter.com/#!/rachelintheoc/status/971088630629347330</t>
  </si>
  <si>
    <t>https://twitter.com/#!/chinesedrama/status/971088637805899776</t>
  </si>
  <si>
    <t>https://twitter.com/#!/natvasilyevaap/status/971064086497824769</t>
  </si>
  <si>
    <t>https://twitter.com/#!/metapraha/status/971088642075742208</t>
  </si>
  <si>
    <t>https://twitter.com/#!/very_mint/status/971088652028686336</t>
  </si>
  <si>
    <t>https://twitter.com/#!/ikkh__/status/971088652359974912</t>
  </si>
  <si>
    <t>https://twitter.com/#!/natttgeo/status/971088655224799232</t>
  </si>
  <si>
    <t>https://twitter.com/#!/authorellie/status/971088668201959425</t>
  </si>
  <si>
    <t>https://twitter.com/#!/mandaachann/status/971088672605880320</t>
  </si>
  <si>
    <t>https://twitter.com/#!/paulamerian/status/971088677123346433</t>
  </si>
  <si>
    <t>https://twitter.com/#!/may16eh/status/971088703987761152</t>
  </si>
  <si>
    <t>https://twitter.com/#!/smarick/status/971088722753216512</t>
  </si>
  <si>
    <t>https://twitter.com/#!/smartswag_/status/971088745754714112</t>
  </si>
  <si>
    <t>https://twitter.com/#!/leoimpr/status/971088763010117632</t>
  </si>
  <si>
    <t>https://twitter.com/#!/radkejen/status/971088788180078593</t>
  </si>
  <si>
    <t>https://twitter.com/#!/hallyunation/status/971088793208958981</t>
  </si>
  <si>
    <t>https://twitter.com/#!/eiggipeiggip/status/971088801643880448</t>
  </si>
  <si>
    <t>https://twitter.com/#!/kaceykells/status/968165623690944512</t>
  </si>
  <si>
    <t>https://twitter.com/#!/artyny59/status/971088822309212160</t>
  </si>
  <si>
    <t>https://twitter.com/#!/imaeffingfool1/status/971088829540126720</t>
  </si>
  <si>
    <t>https://twitter.com/#!/lenore_macadam/status/971084928795385856</t>
  </si>
  <si>
    <t>https://twitter.com/#!/lenore_macadam/status/971088833394622464</t>
  </si>
  <si>
    <t>https://twitter.com/#!/gmgerard/status/971088844769648640</t>
  </si>
  <si>
    <t>https://twitter.com/#!/badkarma5555/status/971083848347017221</t>
  </si>
  <si>
    <t>https://twitter.com/#!/mcolfer02/status/971088846245937153</t>
  </si>
  <si>
    <t>https://twitter.com/#!/hahah_2020/status/971053442184527872</t>
  </si>
  <si>
    <t>https://twitter.com/#!/whion58/status/971084665300791296</t>
  </si>
  <si>
    <t>https://twitter.com/#!/whion58/status/971088867032932352</t>
  </si>
  <si>
    <t>https://twitter.com/#!/kscopehealth/status/971066477062303744</t>
  </si>
  <si>
    <t>https://twitter.com/#!/chrisgrahamuk/status/971088871634145280</t>
  </si>
  <si>
    <t>https://twitter.com/#!/paeweap/status/971088872485588992</t>
  </si>
  <si>
    <t>https://twitter.com/#!/cutcbc/status/971088896162398208</t>
  </si>
  <si>
    <t>https://twitter.com/#!/jtf18james/status/971088924272676865</t>
  </si>
  <si>
    <t>https://twitter.com/#!/good/status/970510765835907075</t>
  </si>
  <si>
    <t>https://twitter.com/#!/eltontafili3/status/971088930731851777</t>
  </si>
  <si>
    <t>https://twitter.com/#!/hnisbetg/status/971088940915716096</t>
  </si>
  <si>
    <t>https://twitter.com/#!/slickstweetz/status/971088957470625793</t>
  </si>
  <si>
    <t>https://twitter.com/#!/_ptmjn/status/971088818492260353</t>
  </si>
  <si>
    <t>https://twitter.com/#!/_ptmjn/status/971088960653897728</t>
  </si>
  <si>
    <t>https://twitter.com/#!/primisrulz/status/971088976420450304</t>
  </si>
  <si>
    <t>https://twitter.com/#!/cdnclubto/status/971086860326985733</t>
  </si>
  <si>
    <t>https://twitter.com/#!/forshannonski/status/971083575679377408</t>
  </si>
  <si>
    <t>https://twitter.com/#!/forshannonski/status/971089022603816960</t>
  </si>
  <si>
    <t>https://twitter.com/#!/sewing7414/status/971089031055400960</t>
  </si>
  <si>
    <t>https://twitter.com/#!/kotakuinaction/status/970938878835208192</t>
  </si>
  <si>
    <t>https://twitter.com/#!/blaugast/status/971089039423148032</t>
  </si>
  <si>
    <t>https://twitter.com/#!/linacovfefe/status/971089067331928065</t>
  </si>
  <si>
    <t>https://twitter.com/#!/kokoro_tan/status/971089069609336833</t>
  </si>
  <si>
    <t>https://twitter.com/#!/bereniceser2/status/971089080703508480</t>
  </si>
  <si>
    <t>https://twitter.com/#!/womenbelong/status/971042481398861824</t>
  </si>
  <si>
    <t>https://twitter.com/#!/lismariefl/status/971089081022210048</t>
  </si>
  <si>
    <t>https://twitter.com/#!/boris2fdg/status/971089088496439296</t>
  </si>
  <si>
    <t>https://twitter.com/#!/gchristie1922/status/971089090870497281</t>
  </si>
  <si>
    <t>https://twitter.com/#!/_choikate/status/971089092350898176</t>
  </si>
  <si>
    <t>https://twitter.com/#!/loandalex/status/971089097459630081</t>
  </si>
  <si>
    <t>https://twitter.com/#!/polireac/status/971016552450547712</t>
  </si>
  <si>
    <t>https://twitter.com/#!/sr_mochila/status/971089107240804352</t>
  </si>
  <si>
    <t>https://twitter.com/#!/bluefoxassassin/status/971089112429023233</t>
  </si>
  <si>
    <t>https://twitter.com/#!/nightwing_irl/status/971089120016650246</t>
  </si>
  <si>
    <t>https://twitter.com/#!/stopstaterbros/status/971085117710942208</t>
  </si>
  <si>
    <t>https://twitter.com/#!/stopstaterbros/status/971089121459421184</t>
  </si>
  <si>
    <t>https://twitter.com/#!/deck_of_52/status/971089128010870784</t>
  </si>
  <si>
    <t>https://twitter.com/#!/deck_of_52/status/971088369575854080</t>
  </si>
  <si>
    <t>https://twitter.com/#!/thejasonboland/status/971089135778914304</t>
  </si>
  <si>
    <t>https://twitter.com/#!/curtislwalker/status/971089139939524609</t>
  </si>
  <si>
    <t>https://twitter.com/#!/teachwithhonore/status/971089140912721921</t>
  </si>
  <si>
    <t>https://twitter.com/#!/feel93291/status/971089143366270977</t>
  </si>
  <si>
    <t>https://twitter.com/#!/peabotrambull/status/971089168850878464</t>
  </si>
  <si>
    <t>https://twitter.com/#!/babe_sone/status/971089178875150336</t>
  </si>
  <si>
    <t>https://twitter.com/#!/billyjtweets/status/971085988041695233</t>
  </si>
  <si>
    <t>https://twitter.com/#!/billyjtweets/status/971089180724875264</t>
  </si>
  <si>
    <t>https://twitter.com/#!/katy1927/status/971089183921012736</t>
  </si>
  <si>
    <t>https://twitter.com/#!/seriousarchitec/status/971089196348772353</t>
  </si>
  <si>
    <t>https://twitter.com/#!/mjluxmoore/status/971089215000899586</t>
  </si>
  <si>
    <t>https://twitter.com/#!/usmc_cpd296/status/971089226124034049</t>
  </si>
  <si>
    <t>https://twitter.com/#!/mickeyd_mkd/status/971089235565580290</t>
  </si>
  <si>
    <t>https://twitter.com/#!/metoomvmt/status/970531519323299840</t>
  </si>
  <si>
    <t>https://twitter.com/#!/metoomvmt/status/970526093810679808</t>
  </si>
  <si>
    <t>https://twitter.com/#!/lailadoncaster/status/971089151473758208</t>
  </si>
  <si>
    <t>https://twitter.com/#!/lailadoncaster/status/971089242825764865</t>
  </si>
  <si>
    <t>https://twitter.com/#!/_gnin97/status/971089256427892736</t>
  </si>
  <si>
    <t>https://twitter.com/#!/mainelybutch/status/971089300703137792</t>
  </si>
  <si>
    <t>https://twitter.com/#!/dykekin/status/971087757086023680</t>
  </si>
  <si>
    <t>https://twitter.com/#!/_gardevoirite/status/971089302040936448</t>
  </si>
  <si>
    <t>https://twitter.com/#!/bigbookofhr/status/971089302900891649</t>
  </si>
  <si>
    <t>https://twitter.com/#!/gotworkconflict/status/971089305983692800</t>
  </si>
  <si>
    <t>https://twitter.com/#!/dcdem1163/status/971089311213989894</t>
  </si>
  <si>
    <t>https://twitter.com/#!/ldiamond39/status/971089311402790913</t>
  </si>
  <si>
    <t>https://twitter.com/#!/solomonmccown/status/964495531501326342</t>
  </si>
  <si>
    <t>https://twitter.com/#!/the626killa/status/971089326862979072</t>
  </si>
  <si>
    <t>https://twitter.com/#!/zdkhp222/status/971089341207334912</t>
  </si>
  <si>
    <t>https://twitter.com/#!/roxane_roth_/status/971089372756967424</t>
  </si>
  <si>
    <t>https://twitter.com/#!/hyparion1/status/971089383305527297</t>
  </si>
  <si>
    <t>https://twitter.com/#!/kbari12/status/971089393913073665</t>
  </si>
  <si>
    <t>https://twitter.com/#!/cashmoneymatrix/status/971089418114256896</t>
  </si>
  <si>
    <t>https://twitter.com/#!/dddaughters/status/970996942149963776</t>
  </si>
  <si>
    <t>https://twitter.com/#!/thegingerpig/status/971089443624050689</t>
  </si>
  <si>
    <t>https://twitter.com/#!/eisernerbesen73/status/971089446283161602</t>
  </si>
  <si>
    <t>https://twitter.com/#!/ejaykim1/status/967942863676944384</t>
  </si>
  <si>
    <t>https://twitter.com/#!/syuzhett/status/971089446316601344</t>
  </si>
  <si>
    <t>https://twitter.com/#!/lauraslherman/status/971089451417047041</t>
  </si>
  <si>
    <t>https://twitter.com/#!/hno5paf0lai5o6f/status/971089452985544704</t>
  </si>
  <si>
    <t>https://twitter.com/#!/meeshellchen/status/971089463169441792</t>
  </si>
  <si>
    <t>https://twitter.com/#!/militaryrosary/status/971089463265890304</t>
  </si>
  <si>
    <t>https://twitter.com/#!/ss_ovob/status/971088983374483456</t>
  </si>
  <si>
    <t>https://twitter.com/#!/ss_ovob/status/971089436757798913</t>
  </si>
  <si>
    <t>https://twitter.com/#!/ss_ovob/status/971089477681627136</t>
  </si>
  <si>
    <t>https://twitter.com/#!/wellbeingwgtn/status/971089481649373184</t>
  </si>
  <si>
    <t>https://twitter.com/#!/dorameiradiary/status/971057379960860672</t>
  </si>
  <si>
    <t>https://twitter.com/#!/xiyeon_sz/status/971089491472642048</t>
  </si>
  <si>
    <t>https://twitter.com/#!/iamwilson6/status/971089498531647490</t>
  </si>
  <si>
    <t>https://twitter.com/#!/carasmexico/status/968187492343209991</t>
  </si>
  <si>
    <t>https://twitter.com/#!/virgenarteagaxd/status/971089502323257344</t>
  </si>
  <si>
    <t>https://twitter.com/#!/freethecaptives/status/971089505687166976</t>
  </si>
  <si>
    <t>https://twitter.com/#!/soldan56/status/971089549857312770</t>
  </si>
  <si>
    <t>https://twitter.com/#!/hbcu_lifestyle/status/971089553426612224</t>
  </si>
  <si>
    <t>https://twitter.com/#!/orichalcum7/status/971089559323856897</t>
  </si>
  <si>
    <t>https://twitter.com/#!/nknow7/status/971089561777463296</t>
  </si>
  <si>
    <t>https://twitter.com/#!/aronmoldovan/status/971089569759350789</t>
  </si>
  <si>
    <t>https://twitter.com/#!/prenthisa/status/971089575618777088</t>
  </si>
  <si>
    <t>https://twitter.com/#!/themrc/status/971064253733097474</t>
  </si>
  <si>
    <t>https://twitter.com/#!/rmji27/status/971089615787569154</t>
  </si>
  <si>
    <t>https://twitter.com/#!/marisa29110889/status/970420268081426432</t>
  </si>
  <si>
    <t>https://twitter.com/#!/god7teenn/status/971089635588784130</t>
  </si>
  <si>
    <t>https://twitter.com/#!/proudboyswv/status/971089638529142784</t>
  </si>
  <si>
    <t>https://twitter.com/#!/qkode/status/971089646338928640</t>
  </si>
  <si>
    <t>https://twitter.com/#!/peachiisone/status/971089646737215488</t>
  </si>
  <si>
    <t>https://twitter.com/#!/johnnydollar01/status/971089647144140801</t>
  </si>
  <si>
    <t>https://twitter.com/#!/paco_fmendez/status/971089678832082944</t>
  </si>
  <si>
    <t>https://twitter.com/#!/bobdolan111/status/971089695030562816</t>
  </si>
  <si>
    <t>https://twitter.com/#!/pimkung/status/971089695986802688</t>
  </si>
  <si>
    <t>https://twitter.com/#!/bountyofbeads2/status/971089723543425024</t>
  </si>
  <si>
    <t>https://twitter.com/#!/nonunadimeno/status/970999404256776194</t>
  </si>
  <si>
    <t>https://twitter.com/#!/letteradonna/status/971089732015968261</t>
  </si>
  <si>
    <t>https://twitter.com/#!/glennmcmillan14/status/971089745324359680</t>
  </si>
  <si>
    <t>https://twitter.com/#!/emilydcrews/status/971089761053151233</t>
  </si>
  <si>
    <t>https://twitter.com/#!/wrroute/status/971089776718893056</t>
  </si>
  <si>
    <t>https://twitter.com/#!/girlfriday08/status/971089779394842629</t>
  </si>
  <si>
    <t>https://twitter.com/#!/luzsmellado/status/971089683622121473</t>
  </si>
  <si>
    <t>https://twitter.com/#!/luzsmellado/status/971089781852688384</t>
  </si>
  <si>
    <t>https://twitter.com/#!/dionbaia/status/971089790237110272</t>
  </si>
  <si>
    <t>https://twitter.com/#!/tempomilwaukee/status/971089808771690496</t>
  </si>
  <si>
    <t>https://twitter.com/#!/proudboystx/status/971089809031729154</t>
  </si>
  <si>
    <t>https://twitter.com/#!/hattongardenbaz/status/971089840803590144</t>
  </si>
  <si>
    <t>https://twitter.com/#!/ichigekistk/status/971056656002904064</t>
  </si>
  <si>
    <t>https://twitter.com/#!/aqualove7/status/971089857085833217</t>
  </si>
  <si>
    <t>https://twitter.com/#!/awake_today/status/971089870348316672</t>
  </si>
  <si>
    <t>https://twitter.com/#!/hollywoodintoto/status/971089909631959040</t>
  </si>
  <si>
    <t>https://twitter.com/#!/flyer1618/status/971089911133687808</t>
  </si>
  <si>
    <t>https://twitter.com/#!/realitysilheo/status/971089939092799488</t>
  </si>
  <si>
    <t>https://twitter.com/#!/heuw0nkm0klgrov/status/971089940506439680</t>
  </si>
  <si>
    <t>https://twitter.com/#!/toto5252/status/971089970495541248</t>
  </si>
  <si>
    <t>https://twitter.com/#!/lduck623/status/971089977554608128</t>
  </si>
  <si>
    <t>https://twitter.com/#!/punkythesinger/status/971089983493869568</t>
  </si>
  <si>
    <t>https://twitter.com/#!/skeyeks/status/971089994524762113</t>
  </si>
  <si>
    <t>https://twitter.com/#!/seanrobichaud/status/971090003324530688</t>
  </si>
  <si>
    <t>https://twitter.com/#!/teresascanlan/status/971046225255587840</t>
  </si>
  <si>
    <t>https://twitter.com/#!/misscc2018/status/971090006268821504</t>
  </si>
  <si>
    <t>https://twitter.com/#!/infowartz/status/971090007388839936</t>
  </si>
  <si>
    <t>https://twitter.com/#!/lelalee/status/927906536176807941</t>
  </si>
  <si>
    <t>https://twitter.com/#!/claritykisses/status/971090027961659392</t>
  </si>
  <si>
    <t>https://twitter.com/#!/augustus709/status/971059847033745409</t>
  </si>
  <si>
    <t>https://twitter.com/#!/lindahalercsd/status/971090031359049728</t>
  </si>
  <si>
    <t>https://twitter.com/#!/chucksailer/status/971090043371737088</t>
  </si>
  <si>
    <t>https://twitter.com/#!/jenshattendorf/status/964887798670086146</t>
  </si>
  <si>
    <t>https://twitter.com/#!/wahemue/status/971090046098006018</t>
  </si>
  <si>
    <t>https://twitter.com/#!/toofaass/status/971090060773801984</t>
  </si>
  <si>
    <t>https://twitter.com/#!/iks2959/status/971090060782182400</t>
  </si>
  <si>
    <t>https://twitter.com/#!/vertrouwensps/status/971090074250240000</t>
  </si>
  <si>
    <t>https://twitter.com/#!/rainevals/status/971090087898357762</t>
  </si>
  <si>
    <t>https://twitter.com/#!/corinnesusan/status/971090128570585089</t>
  </si>
  <si>
    <t>https://twitter.com/#!/carlosvfrvn/status/971090146044063744</t>
  </si>
  <si>
    <t>https://twitter.com/#!/aaronfowler19/status/971090147436503040</t>
  </si>
  <si>
    <t>https://twitter.com/#!/phillip_koo/status/971090191283834883</t>
  </si>
  <si>
    <t>https://twitter.com/#!/ntknet/status/971070208608817152</t>
  </si>
  <si>
    <t>https://twitter.com/#!/russ8979/status/971090192240177154</t>
  </si>
  <si>
    <t>https://twitter.com/#!/letsturndayglo/status/971090218790080514</t>
  </si>
  <si>
    <t>https://twitter.com/#!/essientall/status/971090246225006593</t>
  </si>
  <si>
    <t>https://twitter.com/#!/jennwhitmer/status/971090250410885121</t>
  </si>
  <si>
    <t>https://twitter.com/#!/pjam57/status/971090254697463808</t>
  </si>
  <si>
    <t>https://twitter.com/#!/danidi6/status/971090319730270208</t>
  </si>
  <si>
    <t>https://twitter.com/#!/wehism/status/971090185101361152</t>
  </si>
  <si>
    <t>https://twitter.com/#!/wehism/status/971090323194634241</t>
  </si>
  <si>
    <t>https://twitter.com/#!/alaarata1/status/971090332673863680</t>
  </si>
  <si>
    <t>https://twitter.com/#!/nomberci/status/971090334917840896</t>
  </si>
  <si>
    <t>https://twitter.com/#!/kt7794/status/971090336016515072</t>
  </si>
  <si>
    <t>https://twitter.com/#!/thelifeinbites/status/971090337300144129</t>
  </si>
  <si>
    <t>https://twitter.com/#!/thedwdaily/status/971090354882711552</t>
  </si>
  <si>
    <t>https://twitter.com/#!/helgaleena/status/971090373853446144</t>
  </si>
  <si>
    <t>https://twitter.com/#!/tomilahren/status/970908350052319232</t>
  </si>
  <si>
    <t>https://twitter.com/#!/thejcsheridan/status/971090378647658496</t>
  </si>
  <si>
    <t>https://twitter.com/#!/hobyjaggz/status/971083937740095488</t>
  </si>
  <si>
    <t>https://twitter.com/#!/hobyjaggz/status/971090388789415937</t>
  </si>
  <si>
    <t>https://twitter.com/#!/litheeth/status/971090393218670592</t>
  </si>
  <si>
    <t>https://twitter.com/#!/goldenwura/status/971090394695028736</t>
  </si>
  <si>
    <t>https://twitter.com/#!/blaubok/status/971085975936888832</t>
  </si>
  <si>
    <t>https://twitter.com/#!/blaubok/status/971087390600130560</t>
  </si>
  <si>
    <t>https://twitter.com/#!/salvato231janet/status/971086631343181828</t>
  </si>
  <si>
    <t>https://twitter.com/#!/salvato231janet/status/971090402504790018</t>
  </si>
  <si>
    <t>https://twitter.com/#!/spiffyw/status/971090409026973696</t>
  </si>
  <si>
    <t>https://twitter.com/#!/kobebryantworld/status/971090420749950976</t>
  </si>
  <si>
    <t>https://twitter.com/#!/thespinzone/status/971090426039033856</t>
  </si>
  <si>
    <t>https://twitter.com/#!/progressnowco/status/971090430967230464</t>
  </si>
  <si>
    <t>https://twitter.com/#!/constitutionlo1/status/971078333462188032</t>
  </si>
  <si>
    <t>https://twitter.com/#!/coff33loveit/status/971090436432506882</t>
  </si>
  <si>
    <t>https://twitter.com/#!/fulhamchap/status/971088700653363202</t>
  </si>
  <si>
    <t>https://twitter.com/#!/mindonthee/status/971090440169562112</t>
  </si>
  <si>
    <t>https://twitter.com/#!/mankiewiczzz/status/971090441360769024</t>
  </si>
  <si>
    <t>https://twitter.com/#!/csmonitor/status/971083226658811904</t>
  </si>
  <si>
    <t>https://twitter.com/#!/cherteapet/status/971090444812800000</t>
  </si>
  <si>
    <t>https://twitter.com/#!/acafanmom/status/971090446083674112</t>
  </si>
  <si>
    <t>https://twitter.com/#!/exiamlol/status/971090463129264128</t>
  </si>
  <si>
    <t>https://twitter.com/#!/steakbbq1/status/971090474701336578</t>
  </si>
  <si>
    <t>https://twitter.com/#!/lamarea_com/status/968418258532601857</t>
  </si>
  <si>
    <t>https://twitter.com/#!/peizocadiaz/status/971090489637253120</t>
  </si>
  <si>
    <t>https://twitter.com/#!/ironapache/status/971090514509475840</t>
  </si>
  <si>
    <t>https://twitter.com/#!/davidbowser102/status/971090517143490561</t>
  </si>
  <si>
    <t>https://twitter.com/#!/conversationca/status/971090520188555268</t>
  </si>
  <si>
    <t>https://twitter.com/#!/aglaia_berlutti/status/971090535820640257</t>
  </si>
  <si>
    <t>https://twitter.com/#!/grandlakeguy/status/971090549917728773</t>
  </si>
  <si>
    <t>https://twitter.com/#!/fontankadom/status/971090573145886720</t>
  </si>
  <si>
    <t>https://twitter.com/#!/bbi_lister/status/971090593253240833</t>
  </si>
  <si>
    <t>https://twitter.com/#!/jeanrenelaget/status/971090622487678977</t>
  </si>
  <si>
    <t>https://twitter.com/#!/lauridmeizler/status/971090631782293504</t>
  </si>
  <si>
    <t>https://twitter.com/#!/dubie1151/status/971081855603585024</t>
  </si>
  <si>
    <t>https://twitter.com/#!/dubie1151/status/971086950743425024</t>
  </si>
  <si>
    <t>https://twitter.com/#!/dubie1151/status/971088334201151488</t>
  </si>
  <si>
    <t>https://twitter.com/#!/dubie1151/status/971090632780365824</t>
  </si>
  <si>
    <t>https://twitter.com/#!/darwhaley/status/971090649759059968</t>
  </si>
  <si>
    <t>https://twitter.com/#!/etothenev/status/971090658680123393</t>
  </si>
  <si>
    <t>https://twitter.com/#!/npnikk/status/971090664976011264</t>
  </si>
  <si>
    <t>https://twitter.com/#!/cryptoglamdoll/status/971090665378545664</t>
  </si>
  <si>
    <t>https://twitter.com/#!/redsteeze/status/970494382964174849</t>
  </si>
  <si>
    <t>https://twitter.com/#!/jasmine8137488/status/971090674618642434</t>
  </si>
  <si>
    <t>https://twitter.com/#!/vanfamservices/status/971090685557387264</t>
  </si>
  <si>
    <t>https://twitter.com/#!/dicentra33/status/971090700572942336</t>
  </si>
  <si>
    <t>https://twitter.com/#!/aminerals/status/971090707061583872</t>
  </si>
  <si>
    <t>https://twitter.com/#!/taranaburke/status/947706239844315136</t>
  </si>
  <si>
    <t>https://twitter.com/#!/un_women/status/970895522545459201</t>
  </si>
  <si>
    <t>https://twitter.com/#!/nmazonilowe/status/971090741152878593</t>
  </si>
  <si>
    <t>https://twitter.com/#!/hkodamat/status/971090752674541568</t>
  </si>
  <si>
    <t>https://twitter.com/#!/alistairpge/status/971090754754969604</t>
  </si>
  <si>
    <t>https://twitter.com/#!/realifemy/status/971090769074208768</t>
  </si>
  <si>
    <t>https://twitter.com/#!/mormiw_224/status/971090776162619392</t>
  </si>
  <si>
    <t>https://twitter.com/#!/letahong/status/971078714187542528</t>
  </si>
  <si>
    <t>https://twitter.com/#!/bdideafairy/status/971090783775395842</t>
  </si>
  <si>
    <t>https://twitter.com/#!/letahong/status/971075941341499393</t>
  </si>
  <si>
    <t>https://twitter.com/#!/bdideafairy/status/971090729329135616</t>
  </si>
  <si>
    <t>https://twitter.com/#!/petemitchellmav/status/971090790633046018</t>
  </si>
  <si>
    <t>https://twitter.com/#!/potatoparrie/status/971090796060450816</t>
  </si>
  <si>
    <t>https://twitter.com/#!/carlylane/status/971090799168577537</t>
  </si>
  <si>
    <t>https://twitter.com/#!/ucmiller31/status/971090799416041472</t>
  </si>
  <si>
    <t>https://twitter.com/#!/ganesh3/status/971090803866075138</t>
  </si>
  <si>
    <t>https://twitter.com/#!/byp_100/status/971068310342250497</t>
  </si>
  <si>
    <t>https://twitter.com/#!/4thgradegoth/status/971090803945811974</t>
  </si>
  <si>
    <t>https://twitter.com/#!/sarunsaku_ne/status/971090806902685697</t>
  </si>
  <si>
    <t>https://twitter.com/#!/abdullahciftcib/status/970966164028493824</t>
  </si>
  <si>
    <t>https://twitter.com/#!/as_allahinkulu/status/971090810077925378</t>
  </si>
  <si>
    <t>https://twitter.com/#!/yosefozia/status/971090822476259328</t>
  </si>
  <si>
    <t>https://twitter.com/#!/medillonthehill/status/971090822572756992</t>
  </si>
  <si>
    <t>https://twitter.com/#!/nashvillesac/status/971090825252888576</t>
  </si>
  <si>
    <t>https://twitter.com/#!/btsadv/status/971090831959580672</t>
  </si>
  <si>
    <t>https://twitter.com/#!/johnbmillerclea/status/971090832752222208</t>
  </si>
  <si>
    <t>https://twitter.com/#!/vaudourpenny/status/971090839924543489</t>
  </si>
  <si>
    <t>https://twitter.com/#!/borzoiyunis/status/970439970287534080</t>
  </si>
  <si>
    <t>https://twitter.com/#!/ckddnrj0/status/971090844190035969</t>
  </si>
  <si>
    <t>https://twitter.com/#!/sam_cooper19/status/971090851609923584</t>
  </si>
  <si>
    <t>https://twitter.com/#!/hardline_stance/status/971090880101781506</t>
  </si>
  <si>
    <t>https://twitter.com/#!/teodranik/status/971090890335948804</t>
  </si>
  <si>
    <t>https://twitter.com/#!/imperatortruth/status/971083661654274048</t>
  </si>
  <si>
    <t>https://twitter.com/#!/psundin777/status/971090893468876800</t>
  </si>
  <si>
    <t>https://twitter.com/#!/thepolitisay/status/971090895331196928</t>
  </si>
  <si>
    <t>https://twitter.com/#!/monitalan/status/971090902587408386</t>
  </si>
  <si>
    <t>https://twitter.com/#!/secretmsi/status/971090909961113600</t>
  </si>
  <si>
    <t>https://twitter.com/#!/katiemowgli/status/971090924393697280</t>
  </si>
  <si>
    <t>https://twitter.com/#!/mass_writer/status/971090926218203136</t>
  </si>
  <si>
    <t>https://twitter.com/#!/miminitch/status/971090939522334720</t>
  </si>
  <si>
    <t>https://twitter.com/#!/allredtodorojo/status/971090959231520768</t>
  </si>
  <si>
    <t>https://twitter.com/#!/stophaineux/status/971091003577860096</t>
  </si>
  <si>
    <t>https://twitter.com/#!/uminclusion/status/971091009852633091</t>
  </si>
  <si>
    <t>https://twitter.com/#!/antferret/status/971091061593456640</t>
  </si>
  <si>
    <t>https://twitter.com/#!/ancawrites/status/971091063359311873</t>
  </si>
  <si>
    <t>https://twitter.com/#!/cj_thecreator/status/971091064995155968</t>
  </si>
  <si>
    <t>https://twitter.com/#!/therebis/status/971091066676854784</t>
  </si>
  <si>
    <t>https://twitter.com/#!/unquotable1185/status/971090413506498560</t>
  </si>
  <si>
    <t>https://twitter.com/#!/unquotable1185/status/971091071651414016</t>
  </si>
  <si>
    <t>https://twitter.com/#!/voiceonlineth/status/970940784206893061</t>
  </si>
  <si>
    <t>https://twitter.com/#!/nangsoneson/status/971091001694502912</t>
  </si>
  <si>
    <t>https://twitter.com/#!/nangsoneson/status/971090377221394433</t>
  </si>
  <si>
    <t>https://twitter.com/#!/nangsoneson/status/971091107030302720</t>
  </si>
  <si>
    <t>https://twitter.com/#!/yoongyoungjun/status/971091120993157120</t>
  </si>
  <si>
    <t>https://twitter.com/#!/cnnafrica/status/970649976505360384</t>
  </si>
  <si>
    <t>https://twitter.com/#!/deboodulana/status/971091142145200128</t>
  </si>
  <si>
    <t>https://twitter.com/#!/mfillerup/status/971031381269712896</t>
  </si>
  <si>
    <t>https://twitter.com/#!/seasoned4u/status/971091152903471109</t>
  </si>
  <si>
    <t>https://twitter.com/#!/ninixseak/status/971091166820171776</t>
  </si>
  <si>
    <t>https://twitter.com/#!/lepetitfaucon/status/971091173766041602</t>
  </si>
  <si>
    <t>https://twitter.com/#!/zzangaman21/status/970917577160409089</t>
  </si>
  <si>
    <t>https://twitter.com/#!/zzangaman21/status/971009398964277250</t>
  </si>
  <si>
    <t>https://twitter.com/#!/pinky090221/status/971091180074057728</t>
  </si>
  <si>
    <t>https://twitter.com/#!/aaronlmorrison/status/970626262296416256</t>
  </si>
  <si>
    <t>https://twitter.com/#!/wendywendt6/status/971091211107913729</t>
  </si>
  <si>
    <t>https://twitter.com/#!/tomejery65/status/971091235564933121</t>
  </si>
  <si>
    <t>https://twitter.com/#!/imoaim/status/971091286131318784</t>
  </si>
  <si>
    <t>https://twitter.com/#!/nnegph/status/971091295912382464</t>
  </si>
  <si>
    <t>https://twitter.com/#!/ldo_diablo/status/971091299603382273</t>
  </si>
  <si>
    <t>https://twitter.com/#!/arnews1936/status/971089115935633410</t>
  </si>
  <si>
    <t>https://twitter.com/#!/paganmediabites/status/931548932966158336</t>
  </si>
  <si>
    <t>https://twitter.com/#!/paganmediabites/status/931548572335640577</t>
  </si>
  <si>
    <t>https://twitter.com/#!/paganmediabites/status/970646296720797697</t>
  </si>
  <si>
    <t>https://twitter.com/#!/paganmediabites/status/971085315988475904</t>
  </si>
  <si>
    <t>https://twitter.com/#!/paganmediabites/status/971086105507491840</t>
  </si>
  <si>
    <t>https://twitter.com/#!/paganmediabites/status/971086427462266880</t>
  </si>
  <si>
    <t>https://twitter.com/#!/paganmediabites/status/971091317613789184</t>
  </si>
  <si>
    <t>https://twitter.com/#!/coolingbox/status/971091324882509824</t>
  </si>
  <si>
    <t>https://twitter.com/#!/paultmadden/status/970816261910421504</t>
  </si>
  <si>
    <t>https://twitter.com/#!/taxitrafford/status/971091334210650112</t>
  </si>
  <si>
    <t>https://twitter.com/#!/data4all/status/971091369648377856</t>
  </si>
  <si>
    <t>https://twitter.com/#!/yolopio/status/971091409498460160</t>
  </si>
  <si>
    <t>https://twitter.com/#!/aoochacha/status/971091433040965632</t>
  </si>
  <si>
    <t>https://twitter.com/#!/carolinegodin/status/971091433963876352</t>
  </si>
  <si>
    <t>https://twitter.com/#!/bronxdefenders/status/969648718893998080</t>
  </si>
  <si>
    <t>https://twitter.com/#!/bklyndefender/status/971091463982510082</t>
  </si>
  <si>
    <t>https://twitter.com/#!/danielleheiny/status/971091474761777153</t>
  </si>
  <si>
    <t>https://twitter.com/#!/elizabeth_2ne1/status/971091579002789888</t>
  </si>
  <si>
    <t>https://twitter.com/#!/salmrizza/status/971091586963697666</t>
  </si>
  <si>
    <t>https://twitter.com/#!/kpopyouzab/status/971068480341532672</t>
  </si>
  <si>
    <t>https://twitter.com/#!/ploipink/status/971091591220768768</t>
  </si>
  <si>
    <t>https://twitter.com/#!/donjohn64758764/status/971091594404384768</t>
  </si>
  <si>
    <t>https://twitter.com/#!/darkmirrob/status/971091597927514114</t>
  </si>
  <si>
    <t>https://twitter.com/#!/primerahora/status/971083227296337920</t>
  </si>
  <si>
    <t>https://twitter.com/#!/losaie2029/status/971091607457009665</t>
  </si>
  <si>
    <t>https://twitter.com/#!/paprika2017/status/971091613119283201</t>
  </si>
  <si>
    <t>https://twitter.com/#!/rfsu/status/971091614008561666</t>
  </si>
  <si>
    <t>https://twitter.com/#!/cuttingedgedino/status/971091624154497024</t>
  </si>
  <si>
    <t>https://twitter.com/#!/pnitas/status/971091420558909440</t>
  </si>
  <si>
    <t>https://twitter.com/#!/guengl/status/971091515215896576</t>
  </si>
  <si>
    <t>https://twitter.com/#!/hibowardere/status/971031998776082438</t>
  </si>
  <si>
    <t>https://twitter.com/#!/darrsam1/status/971091631314231297</t>
  </si>
  <si>
    <t>https://twitter.com/#!/c_f_diablesse/status/970623643804815360</t>
  </si>
  <si>
    <t>https://twitter.com/#!/meon235/status/971091635550412800</t>
  </si>
  <si>
    <t>https://twitter.com/#!/meon235/status/971091566205927425</t>
  </si>
  <si>
    <t>https://twitter.com/#!/nstindallx/status/970988794500583424</t>
  </si>
  <si>
    <t>https://twitter.com/#!/_jaclynpaige/status/971091639925055490</t>
  </si>
  <si>
    <t>https://twitter.com/#!/culturewrld/status/971091658325549057</t>
  </si>
  <si>
    <t>https://twitter.com/#!/ihateweeknds/status/971091677908697089</t>
  </si>
  <si>
    <t>https://twitter.com/#!/mwchristo/status/971091678827335680</t>
  </si>
  <si>
    <t>https://twitter.com/#!/baconlvr23/status/971091695604588546</t>
  </si>
  <si>
    <t>https://twitter.com/#!/manouchkya/status/971091707914801152</t>
  </si>
  <si>
    <t>https://twitter.com/#!/berflowersta/status/970955037840150528</t>
  </si>
  <si>
    <t>https://twitter.com/#!/noeliayoquese/status/971091709143715840</t>
  </si>
  <si>
    <t>https://twitter.com/#!/apentertainment/status/970440449126207490</t>
  </si>
  <si>
    <t>https://twitter.com/#!/sofiawoedem/status/971091755331440643</t>
  </si>
  <si>
    <t>https://twitter.com/#!/dadtreal/status/971091761325137922</t>
  </si>
  <si>
    <t>https://twitter.com/#!/shetrapecrisis/status/971091762046558210</t>
  </si>
  <si>
    <t>https://twitter.com/#!/herrold/status/971091795420631040</t>
  </si>
  <si>
    <t>https://twitter.com/#!/iimittiess/status/971091803293343745</t>
  </si>
  <si>
    <t>https://twitter.com/#!/bhbpr/status/971091814580178947</t>
  </si>
  <si>
    <t>https://twitter.com/#!/heinrich_krug/status/971000049093226496</t>
  </si>
  <si>
    <t>https://twitter.com/#!/sebastianhampel/status/971091817755226112</t>
  </si>
  <si>
    <t>https://twitter.com/#!/kathyerwin15/status/971091828387794944</t>
  </si>
  <si>
    <t>https://twitter.com/#!/mettezdurouge/status/971091033718165505</t>
  </si>
  <si>
    <t>https://twitter.com/#!/leedyaah/status/971091847786397696</t>
  </si>
  <si>
    <t>https://twitter.com/#!/mickeyppetrovic/status/971091862210727937</t>
  </si>
  <si>
    <t>https://twitter.com/#!/brazilterence/status/971091905445552134</t>
  </si>
  <si>
    <t>https://twitter.com/#!/hhedlund50/status/971091915750993920</t>
  </si>
  <si>
    <t>https://twitter.com/#!/cdnclubto/status/971088947802791937</t>
  </si>
  <si>
    <t>https://twitter.com/#!/sheenaweenabim/status/971091918653358083</t>
  </si>
  <si>
    <t>https://twitter.com/#!/ppppacc/status/971091931315843072</t>
  </si>
  <si>
    <t>https://twitter.com/#!/jojahoda/status/971087464046743553</t>
  </si>
  <si>
    <t>https://twitter.com/#!/guengl/status/971091626264285184</t>
  </si>
  <si>
    <t>https://twitter.com/#!/nemokrati/status/971091932603666433</t>
  </si>
  <si>
    <t>https://twitter.com/#!/4km/status/971091952149016577</t>
  </si>
  <si>
    <t>https://twitter.com/#!/gmbritton/status/971091959975686146</t>
  </si>
  <si>
    <t>https://twitter.com/#!/ipuparliament/status/971035696747118592</t>
  </si>
  <si>
    <t>https://twitter.com/#!/antonibosch1/status/971091961317937153</t>
  </si>
  <si>
    <t>https://twitter.com/#!/r_eading/status/971091969614086145</t>
  </si>
  <si>
    <t>https://twitter.com/#!/victor_houses/status/971091971573010432</t>
  </si>
  <si>
    <t>https://twitter.com/#!/kwhotline/status/970900409735786497</t>
  </si>
  <si>
    <t>https://twitter.com/#!/kwhotline/status/968750547242274816</t>
  </si>
  <si>
    <t>https://twitter.com/#!/kwhotline/status/968752928466132993</t>
  </si>
  <si>
    <t>https://twitter.com/#!/kwhotline/status/969431824970563584</t>
  </si>
  <si>
    <t>https://twitter.com/#!/dalibom_book/status/971091972583649280</t>
  </si>
  <si>
    <t>https://twitter.com/#!/jessercomedian/status/971091611940720640</t>
  </si>
  <si>
    <t>https://twitter.com/#!/dempstermd/status/971091992980713473</t>
  </si>
  <si>
    <t>https://twitter.com/#!/txintenseradio/status/971092009686568960</t>
  </si>
  <si>
    <t>https://twitter.com/#!/odeh_juniorodeh/status/971092027827015680</t>
  </si>
  <si>
    <t>https://twitter.com/#!/joshua_dm_shaw/status/971092045363318784</t>
  </si>
  <si>
    <t>https://twitter.com/#!/ocneal/status/971092079001591811</t>
  </si>
  <si>
    <t>https://twitter.com/#!/strong_girl2012/status/971092088732504066</t>
  </si>
  <si>
    <t>https://twitter.com/#!/rogertharpe/status/971092089931841536</t>
  </si>
  <si>
    <t>https://twitter.com/#!/chesushi/status/971092101353021440</t>
  </si>
  <si>
    <t>https://twitter.com/#!/svveldhoven/status/971092121187966977</t>
  </si>
  <si>
    <t>https://twitter.com/#!/socialnnent/status/971092128087592961</t>
  </si>
  <si>
    <t>https://twitter.com/#!/whoisjanegalt/status/971092132462252038</t>
  </si>
  <si>
    <t>https://twitter.com/#!/shantitheman/status/971092138078466049</t>
  </si>
  <si>
    <t>https://twitter.com/#!/dudyez/status/971092153043685377</t>
  </si>
  <si>
    <t>https://twitter.com/#!/dlgd1973/status/971092166847205376</t>
  </si>
  <si>
    <t>https://twitter.com/#!/txxcrown/status/971092173872513024</t>
  </si>
  <si>
    <t>https://twitter.com/#!/srurocket/status/971037872764719104</t>
  </si>
  <si>
    <t>https://twitter.com/#!/sruliberalarts/status/971092184995979266</t>
  </si>
  <si>
    <t>https://twitter.com/#!/milenio/status/971081969294594048</t>
  </si>
  <si>
    <t>https://twitter.com/#!/photwife/status/971092190842769409</t>
  </si>
  <si>
    <t>https://twitter.com/#!/raulorozco/status/970802473173594112</t>
  </si>
  <si>
    <t>https://twitter.com/#!/raulorozco/status/970800889425379328</t>
  </si>
  <si>
    <t>https://twitter.com/#!/raulorozco/status/970823714299314178</t>
  </si>
  <si>
    <t>https://twitter.com/#!/raulorozco/status/970751716655218688</t>
  </si>
  <si>
    <t>https://twitter.com/#!/faustinimary/status/971092195720691712</t>
  </si>
  <si>
    <t>https://twitter.com/#!/alannabennett/status/971073941539377160</t>
  </si>
  <si>
    <t>https://twitter.com/#!/juliekosin/status/971092205656997889</t>
  </si>
  <si>
    <t>https://twitter.com/#!/winnerbr_/status/971058101720961024</t>
  </si>
  <si>
    <t>https://twitter.com/#!/limah_lele/status/971092206114295808</t>
  </si>
  <si>
    <t>https://twitter.com/#!/johnretiredroo/status/971092206206488583</t>
  </si>
  <si>
    <t>https://twitter.com/#!/lagarde/status/971027663879065600</t>
  </si>
  <si>
    <t>https://twitter.com/#!/lagarde/status/971044024244195330</t>
  </si>
  <si>
    <t>https://twitter.com/#!/brianwalkerdc/status/971092225676529664</t>
  </si>
  <si>
    <t>https://twitter.com/#!/unitedw47075445/status/971092229384232969</t>
  </si>
  <si>
    <t>https://twitter.com/#!/barracudamama/status/971086340954755074</t>
  </si>
  <si>
    <t>https://twitter.com/#!/fbuzzg/status/971092240784216065</t>
  </si>
  <si>
    <t>https://twitter.com/#!/norcalstuknsoca/status/971092297344417792</t>
  </si>
  <si>
    <t>https://twitter.com/#!/danriehl/status/971088571233914882</t>
  </si>
  <si>
    <t>https://twitter.com/#!/danriehl/status/971089553695105026</t>
  </si>
  <si>
    <t>https://twitter.com/#!/dusty_in_jville/status/971092301983420416</t>
  </si>
  <si>
    <t>https://twitter.com/#!/lauraasialacsr/status/971087323436933120</t>
  </si>
  <si>
    <t>https://twitter.com/#!/usccfbiz4good/status/971091959963152385</t>
  </si>
  <si>
    <t>https://twitter.com/#!/lauraasialacsr/status/971089530647441409</t>
  </si>
  <si>
    <t>https://twitter.com/#!/lauraasialacsr/status/971092307847143424</t>
  </si>
  <si>
    <t>https://twitter.com/#!/brinkleyminor/status/971092313551257600</t>
  </si>
  <si>
    <t>https://twitter.com/#!/tallboy66/status/971092330219438085</t>
  </si>
  <si>
    <t>https://twitter.com/#!/shefestsheff/status/971092223692627968</t>
  </si>
  <si>
    <t>https://twitter.com/#!/heatherpaterson/status/971092357167964160</t>
  </si>
  <si>
    <t>https://twitter.com/#!/leekiren/status/971092362603540480</t>
  </si>
  <si>
    <t>https://twitter.com/#!/hierodula/status/971092372225449989</t>
  </si>
  <si>
    <t>https://twitter.com/#!/pandarve_alice/status/971092396330176512</t>
  </si>
  <si>
    <t>https://twitter.com/#!/reyes_monforte/status/971092405096206336</t>
  </si>
  <si>
    <t>https://twitter.com/#!/lbmlkm/status/971092410179530752</t>
  </si>
  <si>
    <t>https://twitter.com/#!/rina06243/status/971092464953049088</t>
  </si>
  <si>
    <t>https://twitter.com/#!/the_love_kitty/status/971092474147082241</t>
  </si>
  <si>
    <t>https://twitter.com/#!/mavenclinic/status/971092486113415169</t>
  </si>
  <si>
    <t>https://twitter.com/#!/josephsteinberg/status/971092528496893952</t>
  </si>
  <si>
    <t>https://twitter.com/#!/bieberwang1994/status/971092562583871488</t>
  </si>
  <si>
    <t>https://twitter.com/#!/deryodler/status/971092568044957697</t>
  </si>
  <si>
    <t>https://twitter.com/#!/bellbellchc/status/971092579474325504</t>
  </si>
  <si>
    <t>https://twitter.com/#!/john_jakester/status/971092598453551104</t>
  </si>
  <si>
    <t>https://twitter.com/#!/tjaluka/status/971092623212589056</t>
  </si>
  <si>
    <t>https://twitter.com/#!/uotilajani/status/971092631538282496</t>
  </si>
  <si>
    <t>https://twitter.com/#!/scottmc9/status/971091365739163648</t>
  </si>
  <si>
    <t>https://twitter.com/#!/1trumpmaga/status/971092651981332482</t>
  </si>
  <si>
    <t>https://twitter.com/#!/elizabethgore/status/971092702489206784</t>
  </si>
  <si>
    <t>https://twitter.com/#!/omonatheydidnt/status/971078368908140544</t>
  </si>
  <si>
    <t>https://twitter.com/#!/dinolovesfood1/status/971092726367207424</t>
  </si>
  <si>
    <t>https://twitter.com/#!/onwallstreet/status/971078592384983041</t>
  </si>
  <si>
    <t>https://twitter.com/#!/lelkan/status/971092738547601415</t>
  </si>
  <si>
    <t>https://twitter.com/#!/bnhollandmi/status/971092740216967169</t>
  </si>
  <si>
    <t>https://twitter.com/#!/deshola/status/971092772513034240</t>
  </si>
  <si>
    <t>https://twitter.com/#!/majafjaestad/status/971068426184687616</t>
  </si>
  <si>
    <t>https://twitter.com/#!/hakanknilsson/status/971092785787936769</t>
  </si>
  <si>
    <t>https://twitter.com/#!/annedoyleldr/status/971084526041608192</t>
  </si>
  <si>
    <t>https://twitter.com/#!/jessicaolivan/status/971092006704484354</t>
  </si>
  <si>
    <t>https://twitter.com/#!/emprendedoralac/status/971092807304740867</t>
  </si>
  <si>
    <t>https://twitter.com/#!/etdoncjedis/status/971092814187638789</t>
  </si>
  <si>
    <t>https://twitter.com/#!/seasnail4/status/971092838145449984</t>
  </si>
  <si>
    <t>https://twitter.com/#!/globalethicist/status/968954505999118337</t>
  </si>
  <si>
    <t>https://twitter.com/#!/allenanita/status/971092841396137985</t>
  </si>
  <si>
    <t>https://twitter.com/#!/jenni873/status/971092886304575493</t>
  </si>
  <si>
    <t>https://twitter.com/#!/cholsuu/status/971092909448601601</t>
  </si>
  <si>
    <t>https://twitter.com/#!/aletta2018/status/970751238450155521</t>
  </si>
  <si>
    <t>https://twitter.com/#!/martiendevries/status/971092968030593025</t>
  </si>
  <si>
    <t>https://twitter.com/#!/obsessedabroad/status/971092976813400064</t>
  </si>
  <si>
    <t>https://twitter.com/#!/cumshotclips/status/971092988867817472</t>
  </si>
  <si>
    <t>https://twitter.com/#!/firstaidkitband/status/971067926756319232</t>
  </si>
  <si>
    <t>https://twitter.com/#!/fillipemarchi/status/971093019297501186</t>
  </si>
  <si>
    <t>https://twitter.com/#!/huffpost/status/971025674700980230</t>
  </si>
  <si>
    <t>https://twitter.com/#!/forestofmyown/status/971093039631536129</t>
  </si>
  <si>
    <t>https://twitter.com/#!/vsprus4trump/status/971093054034558976</t>
  </si>
  <si>
    <t>https://twitter.com/#!/nnnampueng/status/971093062771343360</t>
  </si>
  <si>
    <t>https://twitter.com/#!/kzqv5dbl6inxblo/status/967410086426497024</t>
  </si>
  <si>
    <t>https://twitter.com/#!/elgawd/status/971093088616632321</t>
  </si>
  <si>
    <t>https://twitter.com/#!/elgawd/status/971091924739174400</t>
  </si>
  <si>
    <t>https://twitter.com/#!/sunmee_jin/status/970911290368581633</t>
  </si>
  <si>
    <t>https://twitter.com/#!/human3004/status/971093093473705984</t>
  </si>
  <si>
    <t>https://twitter.com/#!/wooldridge2376/status/971093094182637569</t>
  </si>
  <si>
    <t>https://twitter.com/#!/upgrademyroom/status/971093102642585601</t>
  </si>
  <si>
    <t>https://twitter.com/#!/stephenfhayes/status/971088293340352514</t>
  </si>
  <si>
    <t>https://twitter.com/#!/jgsalerno/status/971093125157539846</t>
  </si>
  <si>
    <t>https://twitter.com/#!/rykardamusic/status/970891735688626176</t>
  </si>
  <si>
    <t>https://twitter.com/#!/theladyfactory/status/971088910255190016</t>
  </si>
  <si>
    <t>https://twitter.com/#!/lunaisamerica/status/971093146984620033</t>
  </si>
  <si>
    <t>https://twitter.com/#!/fanatic_rambbo/status/971093164097380352</t>
  </si>
  <si>
    <t>https://twitter.com/#!/ilzantm/status/971044909204541440</t>
  </si>
  <si>
    <t>https://twitter.com/#!/jg_k_drama/status/971093169336135680</t>
  </si>
  <si>
    <t>https://twitter.com/#!/mzbodie/status/970614932696977410</t>
  </si>
  <si>
    <t>https://twitter.com/#!/mrkilroi/status/971093173853392897</t>
  </si>
  <si>
    <t>https://twitter.com/#!/nada72kang/status/971093182904598528</t>
  </si>
  <si>
    <t>https://twitter.com/#!/keng82/status/971093190181732352</t>
  </si>
  <si>
    <t>https://twitter.com/#!/kimminseoyoung/status/970666380163887104</t>
  </si>
  <si>
    <t>https://twitter.com/#!/kuhaha_leem/status/971093199597916160</t>
  </si>
  <si>
    <t>https://twitter.com/#!/womensmarchcda/status/970802621270249472</t>
  </si>
  <si>
    <t>https://twitter.com/#!/brianneamira/status/971093226802225152</t>
  </si>
  <si>
    <t>https://twitter.com/#!/cjgodiva/status/971093265461071872</t>
  </si>
  <si>
    <t>https://twitter.com/#!/lau_der/status/971093273203892225</t>
  </si>
  <si>
    <t>https://twitter.com/#!/saruchango/status/971093280158109696</t>
  </si>
  <si>
    <t>https://twitter.com/#!/education4libs/status/970463771423490048</t>
  </si>
  <si>
    <t>https://twitter.com/#!/internatlgmr1/status/971093300844281856</t>
  </si>
  <si>
    <t>https://twitter.com/#!/vpw5l2p3rq8p4uz/status/971085646336004096</t>
  </si>
  <si>
    <t>https://twitter.com/#!/bigdontee/status/971085738090618880</t>
  </si>
  <si>
    <t>https://twitter.com/#!/ayadzzeo_vol2/status/971053056459616256</t>
  </si>
  <si>
    <t>https://twitter.com/#!/bigdontee/status/971085774002311174</t>
  </si>
  <si>
    <t>https://twitter.com/#!/rkianz/status/971046351919353856</t>
  </si>
  <si>
    <t>https://twitter.com/#!/bigdontee/status/971085805073641478</t>
  </si>
  <si>
    <t>https://twitter.com/#!/summerskirt/status/971085637217497088</t>
  </si>
  <si>
    <t>https://twitter.com/#!/bigdontee/status/971085819321733120</t>
  </si>
  <si>
    <t>https://twitter.com/#!/phillydailynews/status/971093121290457089</t>
  </si>
  <si>
    <t>https://twitter.com/#!/bigdontee/status/971093226101923840</t>
  </si>
  <si>
    <t>https://twitter.com/#!/migueldelriomx/status/971093108812341248</t>
  </si>
  <si>
    <t>https://twitter.com/#!/bigdontee/status/971093285631504384</t>
  </si>
  <si>
    <t>https://twitter.com/#!/exclusivelogous/status/962286435687682048</t>
  </si>
  <si>
    <t>https://twitter.com/#!/bigdontee/status/971093305407823874</t>
  </si>
  <si>
    <t>https://twitter.com/#!/woodlandnews/status/971093320028975104</t>
  </si>
  <si>
    <t>https://twitter.com/#!/claudioporcu73/status/971093327117475843</t>
  </si>
  <si>
    <t>https://twitter.com/#!/doodisgirl/status/970788086794858496</t>
  </si>
  <si>
    <t>https://twitter.com/#!/sandiedesert/status/971093333215887360</t>
  </si>
  <si>
    <t>https://twitter.com/#!/kktys1220jh/status/971002539373047809</t>
  </si>
  <si>
    <t>https://twitter.com/#!/9wrueztuheejb28/status/971093340149067776</t>
  </si>
  <si>
    <t>https://twitter.com/#!/christiannadmk/status/971093341407469573</t>
  </si>
  <si>
    <t>https://twitter.com/#!/pinkwallbluesky/status/971093346037809153</t>
  </si>
  <si>
    <t>https://twitter.com/#!/tsidpod/status/970529030666620928</t>
  </si>
  <si>
    <t>https://twitter.com/#!/mariah_legs/status/971093348676263936</t>
  </si>
  <si>
    <t>https://twitter.com/#!/mariah_legs/status/971093116789895169</t>
  </si>
  <si>
    <t>https://twitter.com/#!/smarthealthtips/status/971093363062640646</t>
  </si>
  <si>
    <t>https://twitter.com/#!/huffpostkorea/status/970465733162381312</t>
  </si>
  <si>
    <t>https://twitter.com/#!/laughing__pear/status/971093363674918912</t>
  </si>
  <si>
    <t>https://twitter.com/#!/jtwilson37/status/971093374710304777</t>
  </si>
  <si>
    <t>https://twitter.com/#!/mitarashidungo/status/971003264220119041</t>
  </si>
  <si>
    <t>https://twitter.com/#!/9cs52zcgeyem1ru/status/971093392523341824</t>
  </si>
  <si>
    <t>https://twitter.com/#!/scott_king33/status/971093397078454272</t>
  </si>
  <si>
    <t>https://twitter.com/#!/yasemete/status/970898537151053824</t>
  </si>
  <si>
    <t>https://twitter.com/#!/5ken6/status/971093437045854210</t>
  </si>
  <si>
    <t>https://twitter.com/#!/nanfuentes78/status/971093443249393664</t>
  </si>
  <si>
    <t>https://twitter.com/#!/waddell385/status/971093487117627392</t>
  </si>
  <si>
    <t>https://twitter.com/#!/imymeminep/status/971093080714616833</t>
  </si>
  <si>
    <t>https://twitter.com/#!/imymeminep/status/971093462777909253</t>
  </si>
  <si>
    <t>https://twitter.com/#!/imymeminep/status/971093492750434304</t>
  </si>
  <si>
    <t>https://twitter.com/#!/valentinemagic/status/969284564144160768</t>
  </si>
  <si>
    <t>https://twitter.com/#!/valentinemagic/status/971093496198152192</t>
  </si>
  <si>
    <t>https://twitter.com/#!/peqnicaznp/status/971093500023459845</t>
  </si>
  <si>
    <t>https://twitter.com/#!/serientante/status/971093521749958657</t>
  </si>
  <si>
    <t>https://twitter.com/#!/learningvt/status/971093555925090305</t>
  </si>
  <si>
    <t>https://twitter.com/#!/indiebaysnacks/status/971093566717157381</t>
  </si>
  <si>
    <t>https://twitter.com/#!/blueberrybbang/status/971091894187868160</t>
  </si>
  <si>
    <t>https://twitter.com/#!/blueberrybbang/status/971093213162303488</t>
  </si>
  <si>
    <t>https://twitter.com/#!/blueberrybbang/status/971093573947936769</t>
  </si>
  <si>
    <t>https://twitter.com/#!/dodo_visdomljus/status/967150442529439744</t>
  </si>
  <si>
    <t>https://twitter.com/#!/toestel77/status/971093574245801989</t>
  </si>
  <si>
    <t>https://twitter.com/#!/autistic_alfie/status/971089589686407168</t>
  </si>
  <si>
    <t>https://twitter.com/#!/autistic_alfie/status/971093586736533504</t>
  </si>
  <si>
    <t>https://twitter.com/#!/packraty/status/971091326702727168</t>
  </si>
  <si>
    <t>https://twitter.com/#!/waka_n_s/status/971093595062091776</t>
  </si>
  <si>
    <t>https://twitter.com/#!/themorningrant/status/971093596387426304</t>
  </si>
  <si>
    <t>https://twitter.com/#!/ratifyeraorg/status/971093597394231297</t>
  </si>
  <si>
    <t>https://twitter.com/#!/xqsbjosy/status/971093604683874304</t>
  </si>
  <si>
    <t>https://twitter.com/#!/dmoreno200/status/971093606315409408</t>
  </si>
  <si>
    <t>https://twitter.com/#!/pensionkat/status/971093613378785281</t>
  </si>
  <si>
    <t>https://twitter.com/#!/denisse783/status/971093643984502785</t>
  </si>
  <si>
    <t>https://twitter.com/#!/horsrescuedavid/status/971093653794963456</t>
  </si>
  <si>
    <t>https://twitter.com/#!/rosemarie4real/status/970540281874604032</t>
  </si>
  <si>
    <t>https://twitter.com/#!/randomfervor/status/971093687395606528</t>
  </si>
  <si>
    <t>https://twitter.com/#!/austinmccoy3/status/971069467034824704</t>
  </si>
  <si>
    <t>https://twitter.com/#!/elaineluther/status/971093697277304832</t>
  </si>
  <si>
    <t>https://twitter.com/#!/dobbeluck/status/971093764751200261</t>
  </si>
  <si>
    <t>https://twitter.com/#!/lebo2679/status/971093772414148608</t>
  </si>
  <si>
    <t>https://twitter.com/#!/joefreedomlove/status/971091871391821824</t>
  </si>
  <si>
    <t>https://twitter.com/#!/je_reh/status/971093775417307137</t>
  </si>
  <si>
    <t>https://twitter.com/#!/nypost/status/970646377222025216</t>
  </si>
  <si>
    <t>https://twitter.com/#!/dapolitte/status/971093790487330816</t>
  </si>
  <si>
    <t>https://twitter.com/#!/drlaneutk/status/971093803422674944</t>
  </si>
  <si>
    <t>https://twitter.com/#!/wsbiggerstaff/status/971093823437893637</t>
  </si>
  <si>
    <t>https://twitter.com/#!/starstar77723/status/971093829255249920</t>
  </si>
  <si>
    <t>https://twitter.com/#!/lovelara/status/971093873979265024</t>
  </si>
  <si>
    <t>https://twitter.com/#!/jimmysnakes/status/971093877934436353</t>
  </si>
  <si>
    <t>https://twitter.com/#!/compassioning/status/971093897827860482</t>
  </si>
  <si>
    <t>https://twitter.com/#!/jedediahbila/status/971089435642167297</t>
  </si>
  <si>
    <t>https://twitter.com/#!/pdr3abn/status/971093906619355137</t>
  </si>
  <si>
    <t>https://twitter.com/#!/ucla444/status/971093960855666688</t>
  </si>
  <si>
    <t>https://twitter.com/#!/therebeltv/status/971088804093112321</t>
  </si>
  <si>
    <t>https://twitter.com/#!/cbns007/status/971093976106307586</t>
  </si>
  <si>
    <t>https://twitter.com/#!/baractu/status/959802019858059265</t>
  </si>
  <si>
    <t>https://twitter.com/#!/egnanage/status/971093983014408193</t>
  </si>
  <si>
    <t>https://twitter.com/#!/truenorthhouse/status/971094009446785024</t>
  </si>
  <si>
    <t>https://twitter.com/#!/joegrubb/status/971094009786634245</t>
  </si>
  <si>
    <t>https://twitter.com/#!/delorose/status/971094017000792065</t>
  </si>
  <si>
    <t>https://twitter.com/#!/anuragvohra8/status/971094020171751425</t>
  </si>
  <si>
    <t>https://twitter.com/#!/washizaemon/status/970899324262498304</t>
  </si>
  <si>
    <t>https://twitter.com/#!/washizaemon/status/970580412962455552</t>
  </si>
  <si>
    <t>https://twitter.com/#!/washizaemon/status/971083830189637633</t>
  </si>
  <si>
    <t>https://twitter.com/#!/__krimmmmm__/status/971094026018471936</t>
  </si>
  <si>
    <t>https://twitter.com/#!/ceciliapoesi/status/971094034122002435</t>
  </si>
  <si>
    <t>https://twitter.com/#!/bendyerjohnson/status/971092554883256323</t>
  </si>
  <si>
    <t>https://twitter.com/#!/bendyerjohnson/status/971094044150558721</t>
  </si>
  <si>
    <t>https://twitter.com/#!/jerryva42295629/status/971094047182991366</t>
  </si>
  <si>
    <t>https://twitter.com/#!/thelionking444/status/971094055835742209</t>
  </si>
  <si>
    <t>https://twitter.com/#!/montaigut2247/status/971094077960871936</t>
  </si>
  <si>
    <t>https://twitter.com/#!/heidi__matthews/status/971050835974213633</t>
  </si>
  <si>
    <t>https://twitter.com/#!/dtgill/status/971094080888356864</t>
  </si>
  <si>
    <t>https://twitter.com/#!/nathasurvivor/status/971094087402127361</t>
  </si>
  <si>
    <t>https://twitter.com/#!/doingfeminism/status/971013566701584384</t>
  </si>
  <si>
    <t>https://twitter.com/#!/thwlssla00/status/971094102212149250</t>
  </si>
  <si>
    <t>https://twitter.com/#!/simbasays444/status/971094110609133568</t>
  </si>
  <si>
    <t>https://twitter.com/#!/pahubb43/status/971051398975680512</t>
  </si>
  <si>
    <t>https://twitter.com/#!/dreed9665/status/971094115214594049</t>
  </si>
  <si>
    <t>https://twitter.com/#!/vonstolk/status/946733185488113665</t>
  </si>
  <si>
    <t>https://twitter.com/#!/inugjqjaip/status/971094142070743041</t>
  </si>
  <si>
    <t>https://twitter.com/#!/scruggzy/status/971094168129781760</t>
  </si>
  <si>
    <t>https://twitter.com/#!/kenteklund/status/971094175780352000</t>
  </si>
  <si>
    <t>https://twitter.com/#!/cka0/status/971094203949236224</t>
  </si>
  <si>
    <t>https://twitter.com/#!/patrikoksanen/status/971094206524649473</t>
  </si>
  <si>
    <t>https://twitter.com/#!/gmawellie1999/status/971094226585956352</t>
  </si>
  <si>
    <t>https://twitter.com/#!/repmaloney/status/971094228464996352</t>
  </si>
  <si>
    <t>https://twitter.com/#!/snitfit/status/970328195311513600</t>
  </si>
  <si>
    <t>https://twitter.com/#!/laurabeth320/status/971094236362928129</t>
  </si>
  <si>
    <t>https://twitter.com/#!/realdailywire/status/970787441740193792</t>
  </si>
  <si>
    <t>https://twitter.com/#!/realdailywire/status/971086266602319874</t>
  </si>
  <si>
    <t>https://twitter.com/#!/bladez_edge/status/971094245942718464</t>
  </si>
  <si>
    <t>https://twitter.com/#!/ramona69659167/status/971094271125311494</t>
  </si>
  <si>
    <t>https://twitter.com/#!/fabrice_lisens/status/971094238531289088</t>
  </si>
  <si>
    <t>https://twitter.com/#!/eleanorthom8/status/971002087818584064</t>
  </si>
  <si>
    <t>https://twitter.com/#!/fabrice_lisens/status/971094281464287232</t>
  </si>
  <si>
    <t>https://twitter.com/#!/945country/status/971094310589415429</t>
  </si>
  <si>
    <t>https://twitter.com/#!/thetimes/status/971094311411634178</t>
  </si>
  <si>
    <t>https://twitter.com/#!/mediapython/status/971094316000137221</t>
  </si>
  <si>
    <t>https://twitter.com/#!/veracruj/status/971094318558531585</t>
  </si>
  <si>
    <t>https://twitter.com/#!/bostonherald/status/971094318919405569</t>
  </si>
  <si>
    <t>https://twitter.com/#!/allkpop/status/970851265134686213</t>
  </si>
  <si>
    <t>https://twitter.com/#!/allkpop/status/971062004030066688</t>
  </si>
  <si>
    <t>https://twitter.com/#!/bjmjb2324/status/971094320680902657</t>
  </si>
  <si>
    <t>https://twitter.com/#!/kbmm/status/971094382702223360</t>
  </si>
  <si>
    <t>https://twitter.com/#!/miketreen/status/971094417166815235</t>
  </si>
  <si>
    <t>https://twitter.com/#!/businessinsider/status/970958163515203584</t>
  </si>
  <si>
    <t>https://twitter.com/#!/cat_19_nics/status/971094420769656833</t>
  </si>
  <si>
    <t>https://twitter.com/#!/andreasharsono/status/970763944146108418</t>
  </si>
  <si>
    <t>https://twitter.com/#!/andy_hartono/status/971094453547970561</t>
  </si>
  <si>
    <t>https://twitter.com/#!/_langdonh/status/971094459684278272</t>
  </si>
  <si>
    <t>https://twitter.com/#!/jensrunnberg/status/971090828650336256</t>
  </si>
  <si>
    <t>https://twitter.com/#!/sakpol_se/status/971094460389052417</t>
  </si>
  <si>
    <t>https://twitter.com/#!/minmuni_mu/status/971094486028709888</t>
  </si>
  <si>
    <t>https://twitter.com/#!/mbcnews/status/970997422997479424</t>
  </si>
  <si>
    <t>https://twitter.com/#!/saltypretzels16/status/971094490474733570</t>
  </si>
  <si>
    <t>https://twitter.com/#!/uniteunion/status/971094499194757120</t>
  </si>
  <si>
    <t>https://twitter.com/#!/infinspi/status/971094520732434432</t>
  </si>
  <si>
    <t>https://twitter.com/#!/1951peterbilt/status/971094522661781504</t>
  </si>
  <si>
    <t>https://twitter.com/#!/youblawg/status/971094545474744320</t>
  </si>
  <si>
    <t>https://twitter.com/#!/drpyo/status/971053438745194498</t>
  </si>
  <si>
    <t>https://twitter.com/#!/f41aleylkjvy665/status/971094563656941568</t>
  </si>
  <si>
    <t>https://twitter.com/#!/pilar51/status/970788367326679040</t>
  </si>
  <si>
    <t>https://twitter.com/#!/pilar51/status/971094602072588288</t>
  </si>
  <si>
    <t>https://twitter.com/#!/kpopkfans/status/971075607495929858</t>
  </si>
  <si>
    <t>https://twitter.com/#!/debjky/status/971094482287407106</t>
  </si>
  <si>
    <t>https://twitter.com/#!/netizenbuzz/status/971086529618616321</t>
  </si>
  <si>
    <t>https://twitter.com/#!/debjky/status/971094620108087296</t>
  </si>
  <si>
    <t>https://twitter.com/#!/survivorsare/status/971094620796006400</t>
  </si>
  <si>
    <t>https://twitter.com/#!/realrob86/status/971094626835709952</t>
  </si>
  <si>
    <t>https://twitter.com/#!/lizcrokin/status/970630207110463488</t>
  </si>
  <si>
    <t>https://twitter.com/#!/dixiedoodle12/status/971094629335601152</t>
  </si>
  <si>
    <t>https://twitter.com/#!/fatimagil190/status/971094635350319104</t>
  </si>
  <si>
    <t>https://twitter.com/#!/5explorer/status/971094637061423105</t>
  </si>
  <si>
    <t>https://twitter.com/#!/drlindashelton/status/971090920719486979</t>
  </si>
  <si>
    <t>https://twitter.com/#!/drlindashelton/status/971092727655010305</t>
  </si>
  <si>
    <t>https://twitter.com/#!/drlindashelton/status/971094616488505344</t>
  </si>
  <si>
    <t>https://twitter.com/#!/drlindashelton/status/971094644628090880</t>
  </si>
  <si>
    <t>https://twitter.com/#!/niggi/status/970790363018485760</t>
  </si>
  <si>
    <t>https://twitter.com/#!/ni_naseweis/status/971094649665413120</t>
  </si>
  <si>
    <t>https://twitter.com/#!/stalininst/status/971094660436365313</t>
  </si>
  <si>
    <t>https://twitter.com/#!/thisamerlife/status/970079666496253952</t>
  </si>
  <si>
    <t>https://twitter.com/#!/jessbarrow/status/971050541911441408</t>
  </si>
  <si>
    <t>https://twitter.com/#!/calynndowler/status/971094666044235777</t>
  </si>
  <si>
    <t>971081110347071488</t>
  </si>
  <si>
    <t>971042251576086529</t>
  </si>
  <si>
    <t>970743939987857409</t>
  </si>
  <si>
    <t>971048179851517952</t>
  </si>
  <si>
    <t>970935245745872897</t>
  </si>
  <si>
    <t>970987140833308672</t>
  </si>
  <si>
    <t>970690399365890048</t>
  </si>
  <si>
    <t>970903730424971264</t>
  </si>
  <si>
    <t>971036561436442625</t>
  </si>
  <si>
    <t>970980815248220160</t>
  </si>
  <si>
    <t>970713157743382531</t>
  </si>
  <si>
    <t>970722307651063808</t>
  </si>
  <si>
    <t>970668166014742530</t>
  </si>
  <si>
    <t>971037701788045312</t>
  </si>
  <si>
    <t>924703277794582528</t>
  </si>
  <si>
    <t>971030660507885568</t>
  </si>
  <si>
    <t>971002153434271744</t>
  </si>
  <si>
    <t>970988724636082177</t>
  </si>
  <si>
    <t>971083572260909056</t>
  </si>
  <si>
    <t>971083591034769409</t>
  </si>
  <si>
    <t>971083593605832704</t>
  </si>
  <si>
    <t>971083596852285440</t>
  </si>
  <si>
    <t>971083604636794880</t>
  </si>
  <si>
    <t>971083627596365824</t>
  </si>
  <si>
    <t>971083647867527168</t>
  </si>
  <si>
    <t>971083652208656385</t>
  </si>
  <si>
    <t>971083660089688064</t>
  </si>
  <si>
    <t>971083668193132544</t>
  </si>
  <si>
    <t>971079153767329798</t>
  </si>
  <si>
    <t>971083681963102213</t>
  </si>
  <si>
    <t>971083694114070532</t>
  </si>
  <si>
    <t>954323556418183169</t>
  </si>
  <si>
    <t>971083712593932288</t>
  </si>
  <si>
    <t>970992279266693120</t>
  </si>
  <si>
    <t>971083733523714049</t>
  </si>
  <si>
    <t>971083737478909954</t>
  </si>
  <si>
    <t>971083749432725509</t>
  </si>
  <si>
    <t>971083761004744705</t>
  </si>
  <si>
    <t>971083767065571328</t>
  </si>
  <si>
    <t>971083781288448000</t>
  </si>
  <si>
    <t>971083087387004928</t>
  </si>
  <si>
    <t>971083784954105856</t>
  </si>
  <si>
    <t>971083786342551554</t>
  </si>
  <si>
    <t>971083840319053826</t>
  </si>
  <si>
    <t>971032528923525120</t>
  </si>
  <si>
    <t>971083857142280192</t>
  </si>
  <si>
    <t>971083870144667649</t>
  </si>
  <si>
    <t>971083884120236035</t>
  </si>
  <si>
    <t>971083901341978624</t>
  </si>
  <si>
    <t>971083919104688128</t>
  </si>
  <si>
    <t>971083919952035840</t>
  </si>
  <si>
    <t>971083938704879617</t>
  </si>
  <si>
    <t>971083957243666433</t>
  </si>
  <si>
    <t>971083958430720000</t>
  </si>
  <si>
    <t>971083962754859008</t>
  </si>
  <si>
    <t>971083980215914496</t>
  </si>
  <si>
    <t>971083982996754434</t>
  </si>
  <si>
    <t>971084035853189120</t>
  </si>
  <si>
    <t>971084057735032834</t>
  </si>
  <si>
    <t>971084061014921217</t>
  </si>
  <si>
    <t>971084071810945024</t>
  </si>
  <si>
    <t>971084081378275329</t>
  </si>
  <si>
    <t>971084098578993152</t>
  </si>
  <si>
    <t>971037939319754752</t>
  </si>
  <si>
    <t>971084113275949059</t>
  </si>
  <si>
    <t>971084115960147968</t>
  </si>
  <si>
    <t>971084126819422213</t>
  </si>
  <si>
    <t>971084127389802498</t>
  </si>
  <si>
    <t>971084131651149824</t>
  </si>
  <si>
    <t>971084139754676225</t>
  </si>
  <si>
    <t>971084161871065088</t>
  </si>
  <si>
    <t>971084193110228992</t>
  </si>
  <si>
    <t>971084197430484993</t>
  </si>
  <si>
    <t>971084197820448768</t>
  </si>
  <si>
    <t>971084049044340736</t>
  </si>
  <si>
    <t>971084213037555712</t>
  </si>
  <si>
    <t>971080665180459009</t>
  </si>
  <si>
    <t>971084223393292288</t>
  </si>
  <si>
    <t>969600095531470849</t>
  </si>
  <si>
    <t>971084259405516805</t>
  </si>
  <si>
    <t>971084261590798339</t>
  </si>
  <si>
    <t>971084269652250624</t>
  </si>
  <si>
    <t>971084274865659904</t>
  </si>
  <si>
    <t>971084280691507200</t>
  </si>
  <si>
    <t>971084318343868416</t>
  </si>
  <si>
    <t>971084357535281152</t>
  </si>
  <si>
    <t>971084360131665921</t>
  </si>
  <si>
    <t>971084374488768512</t>
  </si>
  <si>
    <t>968827148407660544</t>
  </si>
  <si>
    <t>971084381900165120</t>
  </si>
  <si>
    <t>971084386782384129</t>
  </si>
  <si>
    <t>971084387713368064</t>
  </si>
  <si>
    <t>971084404079575040</t>
  </si>
  <si>
    <t>970425922011582465</t>
  </si>
  <si>
    <t>971084416863776768</t>
  </si>
  <si>
    <t>970892735694516224</t>
  </si>
  <si>
    <t>971084429157421063</t>
  </si>
  <si>
    <t>971084429895479297</t>
  </si>
  <si>
    <t>971084442054873089</t>
  </si>
  <si>
    <t>971084442583232513</t>
  </si>
  <si>
    <t>971084464486014976</t>
  </si>
  <si>
    <t>971084466801094656</t>
  </si>
  <si>
    <t>971084469393285121</t>
  </si>
  <si>
    <t>971084476007755776</t>
  </si>
  <si>
    <t>971084480562819074</t>
  </si>
  <si>
    <t>971084505720094720</t>
  </si>
  <si>
    <t>971084514146467840</t>
  </si>
  <si>
    <t>971084522807685120</t>
  </si>
  <si>
    <t>971084525420691461</t>
  </si>
  <si>
    <t>971084530357538818</t>
  </si>
  <si>
    <t>971084531833778176</t>
  </si>
  <si>
    <t>971084544249036800</t>
  </si>
  <si>
    <t>971084545146617859</t>
  </si>
  <si>
    <t>971084546115436544</t>
  </si>
  <si>
    <t>971084548699193345</t>
  </si>
  <si>
    <t>971084552465772544</t>
  </si>
  <si>
    <t>971084597869076480</t>
  </si>
  <si>
    <t>971084601035821057</t>
  </si>
  <si>
    <t>971084605532012546</t>
  </si>
  <si>
    <t>971084608904114176</t>
  </si>
  <si>
    <t>971084610720419841</t>
  </si>
  <si>
    <t>971084647689048064</t>
  </si>
  <si>
    <t>971084656295727104</t>
  </si>
  <si>
    <t>971084678017966080</t>
  </si>
  <si>
    <t>971084685295177728</t>
  </si>
  <si>
    <t>970752353002541057</t>
  </si>
  <si>
    <t>971084685974454273</t>
  </si>
  <si>
    <t>971084691481743360</t>
  </si>
  <si>
    <t>971084694484746240</t>
  </si>
  <si>
    <t>971084697936658432</t>
  </si>
  <si>
    <t>971084732128747521</t>
  </si>
  <si>
    <t>971084742979399680</t>
  </si>
  <si>
    <t>970520164151128064</t>
  </si>
  <si>
    <t>971084747035176960</t>
  </si>
  <si>
    <t>971084753976942592</t>
  </si>
  <si>
    <t>971084802605633536</t>
  </si>
  <si>
    <t>971084808574128128</t>
  </si>
  <si>
    <t>971084812353236992</t>
  </si>
  <si>
    <t>971084813527433216</t>
  </si>
  <si>
    <t>971084832573882368</t>
  </si>
  <si>
    <t>971084844036845568</t>
  </si>
  <si>
    <t>971084845790191617</t>
  </si>
  <si>
    <t>971084848722006016</t>
  </si>
  <si>
    <t>971084856632512512</t>
  </si>
  <si>
    <t>971043306175062016</t>
  </si>
  <si>
    <t>971084865520021504</t>
  </si>
  <si>
    <t>971084868565250048</t>
  </si>
  <si>
    <t>961542842979057664</t>
  </si>
  <si>
    <t>971084878891618304</t>
  </si>
  <si>
    <t>971084880619634688</t>
  </si>
  <si>
    <t>971084897958981633</t>
  </si>
  <si>
    <t>971084899720581120</t>
  </si>
  <si>
    <t>970660201161310208</t>
  </si>
  <si>
    <t>971084903587766273</t>
  </si>
  <si>
    <t>971084909375868928</t>
  </si>
  <si>
    <t>971084911967916032</t>
  </si>
  <si>
    <t>971084960965779456</t>
  </si>
  <si>
    <t>971084975297761282</t>
  </si>
  <si>
    <t>971084979823398912</t>
  </si>
  <si>
    <t>971085016968015872</t>
  </si>
  <si>
    <t>971085021351116800</t>
  </si>
  <si>
    <t>971085026715725825</t>
  </si>
  <si>
    <t>971085050946011136</t>
  </si>
  <si>
    <t>971085059380908033</t>
  </si>
  <si>
    <t>971085060748214274</t>
  </si>
  <si>
    <t>971085067610218499</t>
  </si>
  <si>
    <t>971085078477660160</t>
  </si>
  <si>
    <t>971085015315464192</t>
  </si>
  <si>
    <t>971085097838325760</t>
  </si>
  <si>
    <t>971085117790679040</t>
  </si>
  <si>
    <t>971085125336276992</t>
  </si>
  <si>
    <t>971085130675769344</t>
  </si>
  <si>
    <t>971085143262851072</t>
  </si>
  <si>
    <t>971085176284512256</t>
  </si>
  <si>
    <t>971085181309280256</t>
  </si>
  <si>
    <t>971085195997827072</t>
  </si>
  <si>
    <t>971085209247649793</t>
  </si>
  <si>
    <t>971085216419901440</t>
  </si>
  <si>
    <t>971085219338993664</t>
  </si>
  <si>
    <t>971065404054532096</t>
  </si>
  <si>
    <t>971085266416029697</t>
  </si>
  <si>
    <t>971085273709858816</t>
  </si>
  <si>
    <t>971085291770413056</t>
  </si>
  <si>
    <t>971085292252925953</t>
  </si>
  <si>
    <t>971085329364025344</t>
  </si>
  <si>
    <t>971085333591814144</t>
  </si>
  <si>
    <t>971085335433236480</t>
  </si>
  <si>
    <t>971009469806186496</t>
  </si>
  <si>
    <t>971085342479736833</t>
  </si>
  <si>
    <t>971085349073182720</t>
  </si>
  <si>
    <t>971037687854616578</t>
  </si>
  <si>
    <t>971085356920586240</t>
  </si>
  <si>
    <t>971023778208559107</t>
  </si>
  <si>
    <t>971084486946377728</t>
  </si>
  <si>
    <t>971085362016681984</t>
  </si>
  <si>
    <t>971085407445311488</t>
  </si>
  <si>
    <t>970460132172877824</t>
  </si>
  <si>
    <t>971085411794784256</t>
  </si>
  <si>
    <t>971085418501431297</t>
  </si>
  <si>
    <t>970837601040056322</t>
  </si>
  <si>
    <t>971085440613629953</t>
  </si>
  <si>
    <t>969644615295840256</t>
  </si>
  <si>
    <t>971083861240066048</t>
  </si>
  <si>
    <t>971085447626678273</t>
  </si>
  <si>
    <t>971085472549097472</t>
  </si>
  <si>
    <t>971085473505357824</t>
  </si>
  <si>
    <t>971085477624336384</t>
  </si>
  <si>
    <t>971085512147722240</t>
  </si>
  <si>
    <t>970985116519620608</t>
  </si>
  <si>
    <t>971085529449160708</t>
  </si>
  <si>
    <t>971085543135174656</t>
  </si>
  <si>
    <t>971085545257488384</t>
  </si>
  <si>
    <t>971085552102576129</t>
  </si>
  <si>
    <t>971085552895262721</t>
  </si>
  <si>
    <t>971085554191302657</t>
  </si>
  <si>
    <t>971085556963794945</t>
  </si>
  <si>
    <t>971085557634912256</t>
  </si>
  <si>
    <t>971085566396829697</t>
  </si>
  <si>
    <t>971085569655754752</t>
  </si>
  <si>
    <t>971085596503322625</t>
  </si>
  <si>
    <t>970886692285681664</t>
  </si>
  <si>
    <t>971085598575374336</t>
  </si>
  <si>
    <t>971085601284878336</t>
  </si>
  <si>
    <t>971084977017360384</t>
  </si>
  <si>
    <t>971085603759644677</t>
  </si>
  <si>
    <t>971085613217742848</t>
  </si>
  <si>
    <t>971085621631397889</t>
  </si>
  <si>
    <t>971085650224189441</t>
  </si>
  <si>
    <t>971085661414465536</t>
  </si>
  <si>
    <t>971085680502820865</t>
  </si>
  <si>
    <t>971085714225074177</t>
  </si>
  <si>
    <t>971085741672488961</t>
  </si>
  <si>
    <t>971085767748370432</t>
  </si>
  <si>
    <t>971085801416044544</t>
  </si>
  <si>
    <t>970949626734850049</t>
  </si>
  <si>
    <t>971085819770372096</t>
  </si>
  <si>
    <t>971085644612030465</t>
  </si>
  <si>
    <t>971085837596282880</t>
  </si>
  <si>
    <t>971085841190871040</t>
  </si>
  <si>
    <t>971085850451808257</t>
  </si>
  <si>
    <t>971085858903293953</t>
  </si>
  <si>
    <t>971085873382125568</t>
  </si>
  <si>
    <t>971085887055409152</t>
  </si>
  <si>
    <t>971085892206067712</t>
  </si>
  <si>
    <t>971084121903525888</t>
  </si>
  <si>
    <t>971084009542266880</t>
  </si>
  <si>
    <t>971085894668005376</t>
  </si>
  <si>
    <t>971085904067678208</t>
  </si>
  <si>
    <t>971056783761575936</t>
  </si>
  <si>
    <t>971085845464846336</t>
  </si>
  <si>
    <t>971085983327408128</t>
  </si>
  <si>
    <t>971046844502593540</t>
  </si>
  <si>
    <t>971086009478926336</t>
  </si>
  <si>
    <t>971085638668902400</t>
  </si>
  <si>
    <t>971086011550715904</t>
  </si>
  <si>
    <t>971086019150925825</t>
  </si>
  <si>
    <t>971086027195641862</t>
  </si>
  <si>
    <t>971086043154919426</t>
  </si>
  <si>
    <t>971072619998007296</t>
  </si>
  <si>
    <t>971086052025946115</t>
  </si>
  <si>
    <t>971086089799680000</t>
  </si>
  <si>
    <t>971086103703728128</t>
  </si>
  <si>
    <t>971028769472438274</t>
  </si>
  <si>
    <t>971027324056596482</t>
  </si>
  <si>
    <t>971086102428823553</t>
  </si>
  <si>
    <t>971086111182413824</t>
  </si>
  <si>
    <t>970920666357788672</t>
  </si>
  <si>
    <t>971086119818293248</t>
  </si>
  <si>
    <t>971086117918466048</t>
  </si>
  <si>
    <t>971086140630593536</t>
  </si>
  <si>
    <t>971086151267299331</t>
  </si>
  <si>
    <t>971086151615438848</t>
  </si>
  <si>
    <t>971086173501378560</t>
  </si>
  <si>
    <t>971086179582976001</t>
  </si>
  <si>
    <t>971053321447407616</t>
  </si>
  <si>
    <t>971086180354854912</t>
  </si>
  <si>
    <t>971086188504342529</t>
  </si>
  <si>
    <t>971086201414303744</t>
  </si>
  <si>
    <t>971086211745017857</t>
  </si>
  <si>
    <t>971086217323282432</t>
  </si>
  <si>
    <t>970945707724156928</t>
  </si>
  <si>
    <t>971086219949084675</t>
  </si>
  <si>
    <t>971086220938821632</t>
  </si>
  <si>
    <t>971086243336396800</t>
  </si>
  <si>
    <t>958803751099355137</t>
  </si>
  <si>
    <t>971086260474400768</t>
  </si>
  <si>
    <t>970979461972848641</t>
  </si>
  <si>
    <t>971086286151979009</t>
  </si>
  <si>
    <t>971086302031568896</t>
  </si>
  <si>
    <t>971086303117922304</t>
  </si>
  <si>
    <t>971080497106333696</t>
  </si>
  <si>
    <t>971086304736956417</t>
  </si>
  <si>
    <t>971086282016284672</t>
  </si>
  <si>
    <t>971086307278471168</t>
  </si>
  <si>
    <t>971086311779110914</t>
  </si>
  <si>
    <t>971086166169608192</t>
  </si>
  <si>
    <t>971086313947414528</t>
  </si>
  <si>
    <t>970997792754647046</t>
  </si>
  <si>
    <t>971086322520567808</t>
  </si>
  <si>
    <t>971086373812781056</t>
  </si>
  <si>
    <t>971086380326518784</t>
  </si>
  <si>
    <t>971086389814075392</t>
  </si>
  <si>
    <t>971086404892667904</t>
  </si>
  <si>
    <t>971086405857312768</t>
  </si>
  <si>
    <t>971086419270631424</t>
  </si>
  <si>
    <t>971086431912382465</t>
  </si>
  <si>
    <t>970988540724203520</t>
  </si>
  <si>
    <t>971086449570406401</t>
  </si>
  <si>
    <t>971086491920355328</t>
  </si>
  <si>
    <t>971086520051535880</t>
  </si>
  <si>
    <t>971086522177830913</t>
  </si>
  <si>
    <t>971086536346341376</t>
  </si>
  <si>
    <t>971086537717817344</t>
  </si>
  <si>
    <t>971086556332208131</t>
  </si>
  <si>
    <t>971086585327505408</t>
  </si>
  <si>
    <t>971086591572742145</t>
  </si>
  <si>
    <t>971086596765339650</t>
  </si>
  <si>
    <t>971008580055810048</t>
  </si>
  <si>
    <t>971086598098976768</t>
  </si>
  <si>
    <t>971086608538664960</t>
  </si>
  <si>
    <t>971086614381322240</t>
  </si>
  <si>
    <t>971086616017100800</t>
  </si>
  <si>
    <t>970812690577858560</t>
  </si>
  <si>
    <t>971086627002036226</t>
  </si>
  <si>
    <t>971086635453489152</t>
  </si>
  <si>
    <t>971086636065935362</t>
  </si>
  <si>
    <t>971086680957517824</t>
  </si>
  <si>
    <t>971086689153134592</t>
  </si>
  <si>
    <t>971086695356538880</t>
  </si>
  <si>
    <t>971086702214344704</t>
  </si>
  <si>
    <t>971086722460086272</t>
  </si>
  <si>
    <t>971086724062433282</t>
  </si>
  <si>
    <t>971086739040358402</t>
  </si>
  <si>
    <t>971086745050677248</t>
  </si>
  <si>
    <t>971086804257402880</t>
  </si>
  <si>
    <t>971086807826755584</t>
  </si>
  <si>
    <t>971086809235992576</t>
  </si>
  <si>
    <t>971086818170097664</t>
  </si>
  <si>
    <t>971086842459144192</t>
  </si>
  <si>
    <t>971086849291689984</t>
  </si>
  <si>
    <t>970776096298815488</t>
  </si>
  <si>
    <t>971086896465174528</t>
  </si>
  <si>
    <t>971086908154552320</t>
  </si>
  <si>
    <t>971086915855405057</t>
  </si>
  <si>
    <t>971086925103812609</t>
  </si>
  <si>
    <t>971086949271433216</t>
  </si>
  <si>
    <t>971086963481575424</t>
  </si>
  <si>
    <t>971086964970663936</t>
  </si>
  <si>
    <t>971085450134872064</t>
  </si>
  <si>
    <t>971086969034993665</t>
  </si>
  <si>
    <t>971087000391610369</t>
  </si>
  <si>
    <t>971087009774211072</t>
  </si>
  <si>
    <t>971087037318262784</t>
  </si>
  <si>
    <t>971087037435695104</t>
  </si>
  <si>
    <t>971087041239789568</t>
  </si>
  <si>
    <t>971087053755596800</t>
  </si>
  <si>
    <t>970788032193466369</t>
  </si>
  <si>
    <t>971087054653313025</t>
  </si>
  <si>
    <t>971087082163769344</t>
  </si>
  <si>
    <t>971087086169178112</t>
  </si>
  <si>
    <t>971087095065440256</t>
  </si>
  <si>
    <t>971087095937761284</t>
  </si>
  <si>
    <t>971087111469244416</t>
  </si>
  <si>
    <t>971087115764330497</t>
  </si>
  <si>
    <t>971087119870504960</t>
  </si>
  <si>
    <t>971087124719177728</t>
  </si>
  <si>
    <t>971087126006849537</t>
  </si>
  <si>
    <t>971087134345060357</t>
  </si>
  <si>
    <t>971087152908992512</t>
  </si>
  <si>
    <t>971087178704064513</t>
  </si>
  <si>
    <t>971087206239662080</t>
  </si>
  <si>
    <t>971087206327693312</t>
  </si>
  <si>
    <t>971087221561241600</t>
  </si>
  <si>
    <t>971087228012318721</t>
  </si>
  <si>
    <t>971087228993667072</t>
  </si>
  <si>
    <t>971087264666107905</t>
  </si>
  <si>
    <t>971087277957918720</t>
  </si>
  <si>
    <t>971087286032093184</t>
  </si>
  <si>
    <t>971023796818857985</t>
  </si>
  <si>
    <t>971087288011755521</t>
  </si>
  <si>
    <t>971087290364780545</t>
  </si>
  <si>
    <t>971086039669526528</t>
  </si>
  <si>
    <t>971087292378112004</t>
  </si>
  <si>
    <t>971087293967749120</t>
  </si>
  <si>
    <t>971087305296564224</t>
  </si>
  <si>
    <t>971087318546309120</t>
  </si>
  <si>
    <t>971087328604114944</t>
  </si>
  <si>
    <t>970522371424751616</t>
  </si>
  <si>
    <t>971087197683179520</t>
  </si>
  <si>
    <t>971086896934735872</t>
  </si>
  <si>
    <t>971087216570068992</t>
  </si>
  <si>
    <t>971087340885037056</t>
  </si>
  <si>
    <t>971067897182334976</t>
  </si>
  <si>
    <t>971087359092674560</t>
  </si>
  <si>
    <t>971087371071565824</t>
  </si>
  <si>
    <t>971087377874681856</t>
  </si>
  <si>
    <t>971087350628429824</t>
  </si>
  <si>
    <t>971087387915730944</t>
  </si>
  <si>
    <t>969733619995430912</t>
  </si>
  <si>
    <t>971087392961544193</t>
  </si>
  <si>
    <t>971087410250600448</t>
  </si>
  <si>
    <t>971087414394540033</t>
  </si>
  <si>
    <t>971087414662967296</t>
  </si>
  <si>
    <t>971087462360530944</t>
  </si>
  <si>
    <t>971087486091976704</t>
  </si>
  <si>
    <t>971087490487672834</t>
  </si>
  <si>
    <t>971087523157102592</t>
  </si>
  <si>
    <t>971087533969936385</t>
  </si>
  <si>
    <t>971087551779016705</t>
  </si>
  <si>
    <t>971087553217662977</t>
  </si>
  <si>
    <t>971087570519166976</t>
  </si>
  <si>
    <t>971087599312891904</t>
  </si>
  <si>
    <t>971087599887503360</t>
  </si>
  <si>
    <t>971087600915066880</t>
  </si>
  <si>
    <t>971087621597184000</t>
  </si>
  <si>
    <t>971051596330053632</t>
  </si>
  <si>
    <t>971082718288035840</t>
  </si>
  <si>
    <t>971087630883373056</t>
  </si>
  <si>
    <t>971087654354935809</t>
  </si>
  <si>
    <t>921147734664544256</t>
  </si>
  <si>
    <t>971087668615397378</t>
  </si>
  <si>
    <t>971087676257554432</t>
  </si>
  <si>
    <t>967078014776369152</t>
  </si>
  <si>
    <t>971087682011983872</t>
  </si>
  <si>
    <t>971087712714477568</t>
  </si>
  <si>
    <t>971087713783963648</t>
  </si>
  <si>
    <t>971067934000013312</t>
  </si>
  <si>
    <t>971087715683962881</t>
  </si>
  <si>
    <t>971086955558719488</t>
  </si>
  <si>
    <t>971087737347624962</t>
  </si>
  <si>
    <t>971087744205176832</t>
  </si>
  <si>
    <t>970836538576683009</t>
  </si>
  <si>
    <t>971087744456908801</t>
  </si>
  <si>
    <t>968505413023907847</t>
  </si>
  <si>
    <t>971087745547362306</t>
  </si>
  <si>
    <t>971042699271950337</t>
  </si>
  <si>
    <t>971087832717684737</t>
  </si>
  <si>
    <t>971087848525922305</t>
  </si>
  <si>
    <t>971087876891992065</t>
  </si>
  <si>
    <t>971087907892203520</t>
  </si>
  <si>
    <t>971087915936661504</t>
  </si>
  <si>
    <t>971087926393221120</t>
  </si>
  <si>
    <t>971087934534438912</t>
  </si>
  <si>
    <t>971087948467892224</t>
  </si>
  <si>
    <t>971087959280635904</t>
  </si>
  <si>
    <t>971087969598582784</t>
  </si>
  <si>
    <t>971087980847775744</t>
  </si>
  <si>
    <t>969583827994726400</t>
  </si>
  <si>
    <t>971088015031349248</t>
  </si>
  <si>
    <t>971088025189941248</t>
  </si>
  <si>
    <t>970686785146818561</t>
  </si>
  <si>
    <t>971088026272182273</t>
  </si>
  <si>
    <t>971088044391616516</t>
  </si>
  <si>
    <t>971088046085976065</t>
  </si>
  <si>
    <t>971088051366760448</t>
  </si>
  <si>
    <t>971088062653575168</t>
  </si>
  <si>
    <t>971088062968221700</t>
  </si>
  <si>
    <t>971088063458811904</t>
  </si>
  <si>
    <t>971088065576882176</t>
  </si>
  <si>
    <t>971088078650724352</t>
  </si>
  <si>
    <t>971088087932530688</t>
  </si>
  <si>
    <t>971088096673452032</t>
  </si>
  <si>
    <t>970997931384991744</t>
  </si>
  <si>
    <t>971088107817897985</t>
  </si>
  <si>
    <t>971088118118891520</t>
  </si>
  <si>
    <t>971088122850267142</t>
  </si>
  <si>
    <t>971088139698634755</t>
  </si>
  <si>
    <t>971088163224551426</t>
  </si>
  <si>
    <t>971058122960842752</t>
  </si>
  <si>
    <t>971088168584847360</t>
  </si>
  <si>
    <t>971088179871838208</t>
  </si>
  <si>
    <t>971088181977235456</t>
  </si>
  <si>
    <t>971088198393892864</t>
  </si>
  <si>
    <t>971088209525420032</t>
  </si>
  <si>
    <t>971088211475943424</t>
  </si>
  <si>
    <t>971088212025372675</t>
  </si>
  <si>
    <t>971088245055459335</t>
  </si>
  <si>
    <t>971088261799084033</t>
  </si>
  <si>
    <t>971002299513524224</t>
  </si>
  <si>
    <t>971088261845340162</t>
  </si>
  <si>
    <t>971088264894455808</t>
  </si>
  <si>
    <t>971018047355019264</t>
  </si>
  <si>
    <t>971088264944803840</t>
  </si>
  <si>
    <t>971088266589016066</t>
  </si>
  <si>
    <t>971088274373607424</t>
  </si>
  <si>
    <t>971088280094560256</t>
  </si>
  <si>
    <t>971085112602451968</t>
  </si>
  <si>
    <t>971088286008709120</t>
  </si>
  <si>
    <t>971086593338482688</t>
  </si>
  <si>
    <t>971088297559703552</t>
  </si>
  <si>
    <t>971088325212766208</t>
  </si>
  <si>
    <t>971075006540152838</t>
  </si>
  <si>
    <t>971088330132631552</t>
  </si>
  <si>
    <t>971088330594103296</t>
  </si>
  <si>
    <t>970635111279579143</t>
  </si>
  <si>
    <t>971088334276743173</t>
  </si>
  <si>
    <t>971088341264424960</t>
  </si>
  <si>
    <t>971088343944622081</t>
  </si>
  <si>
    <t>971088357076951045</t>
  </si>
  <si>
    <t>971088408364945410</t>
  </si>
  <si>
    <t>971088427201581056</t>
  </si>
  <si>
    <t>971087030779195392</t>
  </si>
  <si>
    <t>971088459703054336</t>
  </si>
  <si>
    <t>971088460709875713</t>
  </si>
  <si>
    <t>971088479672328192</t>
  </si>
  <si>
    <t>971078579114184704</t>
  </si>
  <si>
    <t>971088483321184262</t>
  </si>
  <si>
    <t>971088489746980864</t>
  </si>
  <si>
    <t>971088490057285632</t>
  </si>
  <si>
    <t>971087185083555841</t>
  </si>
  <si>
    <t>971088496822759427</t>
  </si>
  <si>
    <t>971088509988671488</t>
  </si>
  <si>
    <t>971088517026676738</t>
  </si>
  <si>
    <t>971086014587572225</t>
  </si>
  <si>
    <t>971088522953265158</t>
  </si>
  <si>
    <t>970980467670470656</t>
  </si>
  <si>
    <t>971088556268642304</t>
  </si>
  <si>
    <t>971088557828849664</t>
  </si>
  <si>
    <t>969211092097490946</t>
  </si>
  <si>
    <t>971088560844673024</t>
  </si>
  <si>
    <t>970408190310457344</t>
  </si>
  <si>
    <t>971088589856571395</t>
  </si>
  <si>
    <t>971088591748083712</t>
  </si>
  <si>
    <t>970811712730517505</t>
  </si>
  <si>
    <t>971088595930046469</t>
  </si>
  <si>
    <t>971088616029122561</t>
  </si>
  <si>
    <t>971088627907354624</t>
  </si>
  <si>
    <t>970787319593742338</t>
  </si>
  <si>
    <t>971088630629347330</t>
  </si>
  <si>
    <t>971088637805899776</t>
  </si>
  <si>
    <t>971064086497824769</t>
  </si>
  <si>
    <t>971088642075742208</t>
  </si>
  <si>
    <t>971088652028686336</t>
  </si>
  <si>
    <t>971088652359974912</t>
  </si>
  <si>
    <t>971088655224799232</t>
  </si>
  <si>
    <t>971088668201959425</t>
  </si>
  <si>
    <t>971088672605880320</t>
  </si>
  <si>
    <t>971088677123346433</t>
  </si>
  <si>
    <t>971088703987761152</t>
  </si>
  <si>
    <t>971088722753216512</t>
  </si>
  <si>
    <t>971088745754714112</t>
  </si>
  <si>
    <t>971088763010117632</t>
  </si>
  <si>
    <t>971088788180078593</t>
  </si>
  <si>
    <t>971088793208958981</t>
  </si>
  <si>
    <t>971088801643880448</t>
  </si>
  <si>
    <t>968165623690944512</t>
  </si>
  <si>
    <t>971088822309212160</t>
  </si>
  <si>
    <t>971088829540126720</t>
  </si>
  <si>
    <t>971084928795385856</t>
  </si>
  <si>
    <t>971088833394622464</t>
  </si>
  <si>
    <t>971088844769648640</t>
  </si>
  <si>
    <t>971083848347017221</t>
  </si>
  <si>
    <t>971088846245937153</t>
  </si>
  <si>
    <t>971053442184527872</t>
  </si>
  <si>
    <t>971084665300791296</t>
  </si>
  <si>
    <t>971088867032932352</t>
  </si>
  <si>
    <t>971066477062303744</t>
  </si>
  <si>
    <t>971088871634145280</t>
  </si>
  <si>
    <t>971088872485588992</t>
  </si>
  <si>
    <t>971088896162398208</t>
  </si>
  <si>
    <t>971088924272676865</t>
  </si>
  <si>
    <t>970510765835907075</t>
  </si>
  <si>
    <t>971088930731851777</t>
  </si>
  <si>
    <t>971088940915716096</t>
  </si>
  <si>
    <t>971088957470625793</t>
  </si>
  <si>
    <t>971088818492260353</t>
  </si>
  <si>
    <t>971088960653897728</t>
  </si>
  <si>
    <t>971088976420450304</t>
  </si>
  <si>
    <t>971086860326985733</t>
  </si>
  <si>
    <t>971083575679377408</t>
  </si>
  <si>
    <t>971089022603816960</t>
  </si>
  <si>
    <t>971089031055400960</t>
  </si>
  <si>
    <t>970938878835208192</t>
  </si>
  <si>
    <t>971089039423148032</t>
  </si>
  <si>
    <t>971089067331928065</t>
  </si>
  <si>
    <t>971089069609336833</t>
  </si>
  <si>
    <t>971089080703508480</t>
  </si>
  <si>
    <t>971042481398861824</t>
  </si>
  <si>
    <t>971089081022210048</t>
  </si>
  <si>
    <t>971089088496439296</t>
  </si>
  <si>
    <t>971089090870497281</t>
  </si>
  <si>
    <t>971089092350898176</t>
  </si>
  <si>
    <t>971089097459630081</t>
  </si>
  <si>
    <t>971016552450547712</t>
  </si>
  <si>
    <t>971089107240804352</t>
  </si>
  <si>
    <t>971089112429023233</t>
  </si>
  <si>
    <t>971089120016650246</t>
  </si>
  <si>
    <t>971085117710942208</t>
  </si>
  <si>
    <t>971089121459421184</t>
  </si>
  <si>
    <t>971089128010870784</t>
  </si>
  <si>
    <t>971088369575854080</t>
  </si>
  <si>
    <t>971089135778914304</t>
  </si>
  <si>
    <t>971089139939524609</t>
  </si>
  <si>
    <t>971089140912721921</t>
  </si>
  <si>
    <t>971089143366270977</t>
  </si>
  <si>
    <t>971089168850878464</t>
  </si>
  <si>
    <t>971089178875150336</t>
  </si>
  <si>
    <t>971085988041695233</t>
  </si>
  <si>
    <t>971089180724875264</t>
  </si>
  <si>
    <t>971089183921012736</t>
  </si>
  <si>
    <t>971089196348772353</t>
  </si>
  <si>
    <t>971089215000899586</t>
  </si>
  <si>
    <t>971089226124034049</t>
  </si>
  <si>
    <t>971089235565580290</t>
  </si>
  <si>
    <t>970531519323299840</t>
  </si>
  <si>
    <t>970526093810679808</t>
  </si>
  <si>
    <t>971089151473758208</t>
  </si>
  <si>
    <t>971089242825764865</t>
  </si>
  <si>
    <t>971089256427892736</t>
  </si>
  <si>
    <t>971089300703137792</t>
  </si>
  <si>
    <t>971087757086023680</t>
  </si>
  <si>
    <t>971089302040936448</t>
  </si>
  <si>
    <t>971089302900891649</t>
  </si>
  <si>
    <t>971089305983692800</t>
  </si>
  <si>
    <t>971089311213989894</t>
  </si>
  <si>
    <t>971089311402790913</t>
  </si>
  <si>
    <t>964495531501326342</t>
  </si>
  <si>
    <t>971089326862979072</t>
  </si>
  <si>
    <t>971089341207334912</t>
  </si>
  <si>
    <t>971089372756967424</t>
  </si>
  <si>
    <t>971089383305527297</t>
  </si>
  <si>
    <t>971089393913073665</t>
  </si>
  <si>
    <t>971089418114256896</t>
  </si>
  <si>
    <t>970996942149963776</t>
  </si>
  <si>
    <t>971089443624050689</t>
  </si>
  <si>
    <t>971089446283161602</t>
  </si>
  <si>
    <t>967942863676944384</t>
  </si>
  <si>
    <t>971089446316601344</t>
  </si>
  <si>
    <t>971089451417047041</t>
  </si>
  <si>
    <t>971089452985544704</t>
  </si>
  <si>
    <t>971089463169441792</t>
  </si>
  <si>
    <t>971089463265890304</t>
  </si>
  <si>
    <t>971088983374483456</t>
  </si>
  <si>
    <t>971089436757798913</t>
  </si>
  <si>
    <t>971089477681627136</t>
  </si>
  <si>
    <t>971089481649373184</t>
  </si>
  <si>
    <t>971057379960860672</t>
  </si>
  <si>
    <t>971089491472642048</t>
  </si>
  <si>
    <t>971089498531647490</t>
  </si>
  <si>
    <t>968187492343209991</t>
  </si>
  <si>
    <t>971089502323257344</t>
  </si>
  <si>
    <t>971089505687166976</t>
  </si>
  <si>
    <t>971089549857312770</t>
  </si>
  <si>
    <t>971089553426612224</t>
  </si>
  <si>
    <t>971089559323856897</t>
  </si>
  <si>
    <t>971089561777463296</t>
  </si>
  <si>
    <t>971089569759350789</t>
  </si>
  <si>
    <t>971089575618777088</t>
  </si>
  <si>
    <t>971064253733097474</t>
  </si>
  <si>
    <t>971089615787569154</t>
  </si>
  <si>
    <t>970420268081426432</t>
  </si>
  <si>
    <t>971089635588784130</t>
  </si>
  <si>
    <t>971089638529142784</t>
  </si>
  <si>
    <t>971089646338928640</t>
  </si>
  <si>
    <t>971089646737215488</t>
  </si>
  <si>
    <t>971089647144140801</t>
  </si>
  <si>
    <t>971089678832082944</t>
  </si>
  <si>
    <t>971089695030562816</t>
  </si>
  <si>
    <t>971089695986802688</t>
  </si>
  <si>
    <t>971089723543425024</t>
  </si>
  <si>
    <t>970999404256776194</t>
  </si>
  <si>
    <t>971089732015968261</t>
  </si>
  <si>
    <t>971089745324359680</t>
  </si>
  <si>
    <t>971089761053151233</t>
  </si>
  <si>
    <t>971089776718893056</t>
  </si>
  <si>
    <t>971089779394842629</t>
  </si>
  <si>
    <t>971089683622121473</t>
  </si>
  <si>
    <t>971089781852688384</t>
  </si>
  <si>
    <t>971089790237110272</t>
  </si>
  <si>
    <t>971089808771690496</t>
  </si>
  <si>
    <t>971089809031729154</t>
  </si>
  <si>
    <t>971089840803590144</t>
  </si>
  <si>
    <t>971056656002904064</t>
  </si>
  <si>
    <t>971089857085833217</t>
  </si>
  <si>
    <t>971089870348316672</t>
  </si>
  <si>
    <t>971089909631959040</t>
  </si>
  <si>
    <t>971089911133687808</t>
  </si>
  <si>
    <t>971089939092799488</t>
  </si>
  <si>
    <t>971089940506439680</t>
  </si>
  <si>
    <t>971089970495541248</t>
  </si>
  <si>
    <t>971089977554608128</t>
  </si>
  <si>
    <t>971089983493869568</t>
  </si>
  <si>
    <t>971089994524762113</t>
  </si>
  <si>
    <t>971090003324530688</t>
  </si>
  <si>
    <t>971046225255587840</t>
  </si>
  <si>
    <t>971090006268821504</t>
  </si>
  <si>
    <t>971090007388839936</t>
  </si>
  <si>
    <t>927906536176807941</t>
  </si>
  <si>
    <t>971090027961659392</t>
  </si>
  <si>
    <t>971059847033745409</t>
  </si>
  <si>
    <t>971090031359049728</t>
  </si>
  <si>
    <t>971090043371737088</t>
  </si>
  <si>
    <t>964887798670086146</t>
  </si>
  <si>
    <t>971090046098006018</t>
  </si>
  <si>
    <t>971090060773801984</t>
  </si>
  <si>
    <t>971090060782182400</t>
  </si>
  <si>
    <t>971090074250240000</t>
  </si>
  <si>
    <t>971090087898357762</t>
  </si>
  <si>
    <t>971090128570585089</t>
  </si>
  <si>
    <t>971090146044063744</t>
  </si>
  <si>
    <t>971090147436503040</t>
  </si>
  <si>
    <t>971090191283834883</t>
  </si>
  <si>
    <t>971070208608817152</t>
  </si>
  <si>
    <t>971090192240177154</t>
  </si>
  <si>
    <t>971090218790080514</t>
  </si>
  <si>
    <t>971090246225006593</t>
  </si>
  <si>
    <t>971090250410885121</t>
  </si>
  <si>
    <t>971090254697463808</t>
  </si>
  <si>
    <t>971090319730270208</t>
  </si>
  <si>
    <t>971090185101361152</t>
  </si>
  <si>
    <t>971090323194634241</t>
  </si>
  <si>
    <t>971090332673863680</t>
  </si>
  <si>
    <t>971090334917840896</t>
  </si>
  <si>
    <t>971090336016515072</t>
  </si>
  <si>
    <t>971090337300144129</t>
  </si>
  <si>
    <t>971090354882711552</t>
  </si>
  <si>
    <t>971090373853446144</t>
  </si>
  <si>
    <t>970908350052319232</t>
  </si>
  <si>
    <t>971090378647658496</t>
  </si>
  <si>
    <t>971083937740095488</t>
  </si>
  <si>
    <t>971090388789415937</t>
  </si>
  <si>
    <t>971090393218670592</t>
  </si>
  <si>
    <t>971090394695028736</t>
  </si>
  <si>
    <t>971085975936888832</t>
  </si>
  <si>
    <t>971087390600130560</t>
  </si>
  <si>
    <t>971086631343181828</t>
  </si>
  <si>
    <t>971090402504790018</t>
  </si>
  <si>
    <t>971090409026973696</t>
  </si>
  <si>
    <t>971090420749950976</t>
  </si>
  <si>
    <t>971090426039033856</t>
  </si>
  <si>
    <t>971090430967230464</t>
  </si>
  <si>
    <t>971078333462188032</t>
  </si>
  <si>
    <t>971090436432506882</t>
  </si>
  <si>
    <t>971088700653363202</t>
  </si>
  <si>
    <t>971090440169562112</t>
  </si>
  <si>
    <t>971090441360769024</t>
  </si>
  <si>
    <t>971083226658811904</t>
  </si>
  <si>
    <t>971090444812800000</t>
  </si>
  <si>
    <t>971090446083674112</t>
  </si>
  <si>
    <t>971090463129264128</t>
  </si>
  <si>
    <t>971090474701336578</t>
  </si>
  <si>
    <t>968418258532601857</t>
  </si>
  <si>
    <t>971090489637253120</t>
  </si>
  <si>
    <t>971090514509475840</t>
  </si>
  <si>
    <t>971090517143490561</t>
  </si>
  <si>
    <t>971090520188555268</t>
  </si>
  <si>
    <t>971090535820640257</t>
  </si>
  <si>
    <t>971090549917728773</t>
  </si>
  <si>
    <t>971090573145886720</t>
  </si>
  <si>
    <t>971090593253240833</t>
  </si>
  <si>
    <t>971090622487678977</t>
  </si>
  <si>
    <t>971090631782293504</t>
  </si>
  <si>
    <t>971081855603585024</t>
  </si>
  <si>
    <t>971086950743425024</t>
  </si>
  <si>
    <t>971088334201151488</t>
  </si>
  <si>
    <t>971090632780365824</t>
  </si>
  <si>
    <t>971090649759059968</t>
  </si>
  <si>
    <t>971090658680123393</t>
  </si>
  <si>
    <t>971090664976011264</t>
  </si>
  <si>
    <t>971090665378545664</t>
  </si>
  <si>
    <t>970494382964174849</t>
  </si>
  <si>
    <t>971090674618642434</t>
  </si>
  <si>
    <t>971090685557387264</t>
  </si>
  <si>
    <t>971090700572942336</t>
  </si>
  <si>
    <t>971090707061583872</t>
  </si>
  <si>
    <t>947706239844315136</t>
  </si>
  <si>
    <t>970895522545459201</t>
  </si>
  <si>
    <t>971090741152878593</t>
  </si>
  <si>
    <t>971090752674541568</t>
  </si>
  <si>
    <t>971090754754969604</t>
  </si>
  <si>
    <t>971090769074208768</t>
  </si>
  <si>
    <t>971090776162619392</t>
  </si>
  <si>
    <t>971078714187542528</t>
  </si>
  <si>
    <t>971090783775395842</t>
  </si>
  <si>
    <t>971075941341499393</t>
  </si>
  <si>
    <t>971090729329135616</t>
  </si>
  <si>
    <t>971090790633046018</t>
  </si>
  <si>
    <t>971090796060450816</t>
  </si>
  <si>
    <t>971090799168577537</t>
  </si>
  <si>
    <t>971090799416041472</t>
  </si>
  <si>
    <t>971090803866075138</t>
  </si>
  <si>
    <t>971068310342250497</t>
  </si>
  <si>
    <t>971090803945811974</t>
  </si>
  <si>
    <t>971090806902685697</t>
  </si>
  <si>
    <t>970966164028493824</t>
  </si>
  <si>
    <t>971090810077925378</t>
  </si>
  <si>
    <t>971090822476259328</t>
  </si>
  <si>
    <t>971090822572756992</t>
  </si>
  <si>
    <t>971090825252888576</t>
  </si>
  <si>
    <t>971090831959580672</t>
  </si>
  <si>
    <t>971090832752222208</t>
  </si>
  <si>
    <t>971090839924543489</t>
  </si>
  <si>
    <t>970439970287534080</t>
  </si>
  <si>
    <t>971090844190035969</t>
  </si>
  <si>
    <t>971090851609923584</t>
  </si>
  <si>
    <t>971090880101781506</t>
  </si>
  <si>
    <t>971090890335948804</t>
  </si>
  <si>
    <t>971083661654274048</t>
  </si>
  <si>
    <t>971090893468876800</t>
  </si>
  <si>
    <t>971090895331196928</t>
  </si>
  <si>
    <t>971090902587408386</t>
  </si>
  <si>
    <t>971090909961113600</t>
  </si>
  <si>
    <t>971090924393697280</t>
  </si>
  <si>
    <t>971090926218203136</t>
  </si>
  <si>
    <t>971090939522334720</t>
  </si>
  <si>
    <t>971090959231520768</t>
  </si>
  <si>
    <t>971091003577860096</t>
  </si>
  <si>
    <t>971091009852633091</t>
  </si>
  <si>
    <t>971091061593456640</t>
  </si>
  <si>
    <t>971091063359311873</t>
  </si>
  <si>
    <t>971091064995155968</t>
  </si>
  <si>
    <t>971091066676854784</t>
  </si>
  <si>
    <t>971090413506498560</t>
  </si>
  <si>
    <t>971091071651414016</t>
  </si>
  <si>
    <t>970940784206893061</t>
  </si>
  <si>
    <t>971091001694502912</t>
  </si>
  <si>
    <t>971090377221394433</t>
  </si>
  <si>
    <t>971091107030302720</t>
  </si>
  <si>
    <t>971091120993157120</t>
  </si>
  <si>
    <t>970649976505360384</t>
  </si>
  <si>
    <t>971091142145200128</t>
  </si>
  <si>
    <t>971031381269712896</t>
  </si>
  <si>
    <t>971091152903471109</t>
  </si>
  <si>
    <t>971091166820171776</t>
  </si>
  <si>
    <t>971091173766041602</t>
  </si>
  <si>
    <t>970917577160409089</t>
  </si>
  <si>
    <t>971009398964277250</t>
  </si>
  <si>
    <t>971091180074057728</t>
  </si>
  <si>
    <t>970626262296416256</t>
  </si>
  <si>
    <t>971091211107913729</t>
  </si>
  <si>
    <t>971091235564933121</t>
  </si>
  <si>
    <t>971091286131318784</t>
  </si>
  <si>
    <t>971091295912382464</t>
  </si>
  <si>
    <t>971091299603382273</t>
  </si>
  <si>
    <t>971089115935633410</t>
  </si>
  <si>
    <t>931548932966158336</t>
  </si>
  <si>
    <t>931548572335640577</t>
  </si>
  <si>
    <t>970646296720797697</t>
  </si>
  <si>
    <t>971085315988475904</t>
  </si>
  <si>
    <t>971086105507491840</t>
  </si>
  <si>
    <t>971086427462266880</t>
  </si>
  <si>
    <t>971091317613789184</t>
  </si>
  <si>
    <t>971091324882509824</t>
  </si>
  <si>
    <t>970816261910421504</t>
  </si>
  <si>
    <t>971091334210650112</t>
  </si>
  <si>
    <t>971091369648377856</t>
  </si>
  <si>
    <t>971091409498460160</t>
  </si>
  <si>
    <t>971091433040965632</t>
  </si>
  <si>
    <t>971091433963876352</t>
  </si>
  <si>
    <t>969648718893998080</t>
  </si>
  <si>
    <t>971091463982510082</t>
  </si>
  <si>
    <t>971091474761777153</t>
  </si>
  <si>
    <t>971091579002789888</t>
  </si>
  <si>
    <t>971091586963697666</t>
  </si>
  <si>
    <t>971068480341532672</t>
  </si>
  <si>
    <t>971091591220768768</t>
  </si>
  <si>
    <t>971091594404384768</t>
  </si>
  <si>
    <t>971091597927514114</t>
  </si>
  <si>
    <t>971083227296337920</t>
  </si>
  <si>
    <t>971091607457009665</t>
  </si>
  <si>
    <t>971091613119283201</t>
  </si>
  <si>
    <t>971091614008561666</t>
  </si>
  <si>
    <t>971091624154497024</t>
  </si>
  <si>
    <t>971091420558909440</t>
  </si>
  <si>
    <t>971091515215896576</t>
  </si>
  <si>
    <t>971031998776082438</t>
  </si>
  <si>
    <t>971091631314231297</t>
  </si>
  <si>
    <t>970623643804815360</t>
  </si>
  <si>
    <t>971091635550412800</t>
  </si>
  <si>
    <t>971091566205927425</t>
  </si>
  <si>
    <t>970988794500583424</t>
  </si>
  <si>
    <t>971091639925055490</t>
  </si>
  <si>
    <t>971091658325549057</t>
  </si>
  <si>
    <t>971091677908697089</t>
  </si>
  <si>
    <t>971091678827335680</t>
  </si>
  <si>
    <t>971091695604588546</t>
  </si>
  <si>
    <t>971091707914801152</t>
  </si>
  <si>
    <t>970955037840150528</t>
  </si>
  <si>
    <t>971091709143715840</t>
  </si>
  <si>
    <t>970440449126207490</t>
  </si>
  <si>
    <t>971091755331440643</t>
  </si>
  <si>
    <t>971091761325137922</t>
  </si>
  <si>
    <t>971091762046558210</t>
  </si>
  <si>
    <t>971091795420631040</t>
  </si>
  <si>
    <t>971091803293343745</t>
  </si>
  <si>
    <t>971091814580178947</t>
  </si>
  <si>
    <t>971000049093226496</t>
  </si>
  <si>
    <t>971091817755226112</t>
  </si>
  <si>
    <t>971091828387794944</t>
  </si>
  <si>
    <t>971091033718165505</t>
  </si>
  <si>
    <t>971091847786397696</t>
  </si>
  <si>
    <t>971091862210727937</t>
  </si>
  <si>
    <t>971091905445552134</t>
  </si>
  <si>
    <t>971091915750993920</t>
  </si>
  <si>
    <t>971088947802791937</t>
  </si>
  <si>
    <t>971091918653358083</t>
  </si>
  <si>
    <t>971091931315843072</t>
  </si>
  <si>
    <t>971087464046743553</t>
  </si>
  <si>
    <t>971091626264285184</t>
  </si>
  <si>
    <t>971091932603666433</t>
  </si>
  <si>
    <t>971091952149016577</t>
  </si>
  <si>
    <t>971091959975686146</t>
  </si>
  <si>
    <t>971035696747118592</t>
  </si>
  <si>
    <t>971091961317937153</t>
  </si>
  <si>
    <t>971091969614086145</t>
  </si>
  <si>
    <t>971091971573010432</t>
  </si>
  <si>
    <t>970900409735786497</t>
  </si>
  <si>
    <t>968750547242274816</t>
  </si>
  <si>
    <t>968752928466132993</t>
  </si>
  <si>
    <t>969431824970563584</t>
  </si>
  <si>
    <t>971091972583649280</t>
  </si>
  <si>
    <t>971091611940720640</t>
  </si>
  <si>
    <t>971091992980713473</t>
  </si>
  <si>
    <t>971092009686568960</t>
  </si>
  <si>
    <t>971092027827015680</t>
  </si>
  <si>
    <t>971092045363318784</t>
  </si>
  <si>
    <t>971092079001591811</t>
  </si>
  <si>
    <t>971092088732504066</t>
  </si>
  <si>
    <t>971092089931841536</t>
  </si>
  <si>
    <t>971092101353021440</t>
  </si>
  <si>
    <t>971092121187966977</t>
  </si>
  <si>
    <t>971092128087592961</t>
  </si>
  <si>
    <t>971092132462252038</t>
  </si>
  <si>
    <t>971092138078466049</t>
  </si>
  <si>
    <t>971092153043685377</t>
  </si>
  <si>
    <t>971092166847205376</t>
  </si>
  <si>
    <t>971092173872513024</t>
  </si>
  <si>
    <t>971037872764719104</t>
  </si>
  <si>
    <t>971092184995979266</t>
  </si>
  <si>
    <t>971081969294594048</t>
  </si>
  <si>
    <t>971092190842769409</t>
  </si>
  <si>
    <t>970802473173594112</t>
  </si>
  <si>
    <t>970800889425379328</t>
  </si>
  <si>
    <t>970823714299314178</t>
  </si>
  <si>
    <t>970751716655218688</t>
  </si>
  <si>
    <t>971092195720691712</t>
  </si>
  <si>
    <t>971073941539377160</t>
  </si>
  <si>
    <t>971092205656997889</t>
  </si>
  <si>
    <t>971058101720961024</t>
  </si>
  <si>
    <t>971092206114295808</t>
  </si>
  <si>
    <t>971092206206488583</t>
  </si>
  <si>
    <t>971027663879065600</t>
  </si>
  <si>
    <t>971044024244195330</t>
  </si>
  <si>
    <t>971092225676529664</t>
  </si>
  <si>
    <t>971092229384232969</t>
  </si>
  <si>
    <t>971086340954755074</t>
  </si>
  <si>
    <t>971092240784216065</t>
  </si>
  <si>
    <t>971092297344417792</t>
  </si>
  <si>
    <t>971088571233914882</t>
  </si>
  <si>
    <t>971089553695105026</t>
  </si>
  <si>
    <t>971092301983420416</t>
  </si>
  <si>
    <t>971087323436933120</t>
  </si>
  <si>
    <t>971091959963152385</t>
  </si>
  <si>
    <t>971089530647441409</t>
  </si>
  <si>
    <t>971092307847143424</t>
  </si>
  <si>
    <t>971092313551257600</t>
  </si>
  <si>
    <t>971092330219438085</t>
  </si>
  <si>
    <t>971092223692627968</t>
  </si>
  <si>
    <t>971092357167964160</t>
  </si>
  <si>
    <t>971092362603540480</t>
  </si>
  <si>
    <t>971092372225449989</t>
  </si>
  <si>
    <t>971092396330176512</t>
  </si>
  <si>
    <t>971092405096206336</t>
  </si>
  <si>
    <t>971092410179530752</t>
  </si>
  <si>
    <t>971092464953049088</t>
  </si>
  <si>
    <t>971092474147082241</t>
  </si>
  <si>
    <t>971092486113415169</t>
  </si>
  <si>
    <t>971092528496893952</t>
  </si>
  <si>
    <t>971092562583871488</t>
  </si>
  <si>
    <t>971092568044957697</t>
  </si>
  <si>
    <t>971092579474325504</t>
  </si>
  <si>
    <t>971092598453551104</t>
  </si>
  <si>
    <t>971092623212589056</t>
  </si>
  <si>
    <t>971092631538282496</t>
  </si>
  <si>
    <t>971091365739163648</t>
  </si>
  <si>
    <t>971092651981332482</t>
  </si>
  <si>
    <t>971092702489206784</t>
  </si>
  <si>
    <t>971078368908140544</t>
  </si>
  <si>
    <t>971092726367207424</t>
  </si>
  <si>
    <t>971078592384983041</t>
  </si>
  <si>
    <t>971092738547601415</t>
  </si>
  <si>
    <t>971092740216967169</t>
  </si>
  <si>
    <t>971092772513034240</t>
  </si>
  <si>
    <t>971068426184687616</t>
  </si>
  <si>
    <t>971092785787936769</t>
  </si>
  <si>
    <t>971084526041608192</t>
  </si>
  <si>
    <t>971092006704484354</t>
  </si>
  <si>
    <t>971092807304740867</t>
  </si>
  <si>
    <t>971092814187638789</t>
  </si>
  <si>
    <t>971092838145449984</t>
  </si>
  <si>
    <t>968954505999118337</t>
  </si>
  <si>
    <t>971092841396137985</t>
  </si>
  <si>
    <t>971092886304575493</t>
  </si>
  <si>
    <t>971092909448601601</t>
  </si>
  <si>
    <t>970751238450155521</t>
  </si>
  <si>
    <t>971092968030593025</t>
  </si>
  <si>
    <t>971092976813400064</t>
  </si>
  <si>
    <t>971092988867817472</t>
  </si>
  <si>
    <t>971067926756319232</t>
  </si>
  <si>
    <t>971093019297501186</t>
  </si>
  <si>
    <t>971025674700980230</t>
  </si>
  <si>
    <t>971093039631536129</t>
  </si>
  <si>
    <t>971093054034558976</t>
  </si>
  <si>
    <t>971093062771343360</t>
  </si>
  <si>
    <t>967410086426497024</t>
  </si>
  <si>
    <t>971093088616632321</t>
  </si>
  <si>
    <t>971091924739174400</t>
  </si>
  <si>
    <t>970911290368581633</t>
  </si>
  <si>
    <t>971093093473705984</t>
  </si>
  <si>
    <t>971093094182637569</t>
  </si>
  <si>
    <t>971093102642585601</t>
  </si>
  <si>
    <t>971088293340352514</t>
  </si>
  <si>
    <t>971093125157539846</t>
  </si>
  <si>
    <t>970891735688626176</t>
  </si>
  <si>
    <t>971088910255190016</t>
  </si>
  <si>
    <t>971093146984620033</t>
  </si>
  <si>
    <t>971093164097380352</t>
  </si>
  <si>
    <t>971044909204541440</t>
  </si>
  <si>
    <t>971093169336135680</t>
  </si>
  <si>
    <t>970614932696977410</t>
  </si>
  <si>
    <t>971093173853392897</t>
  </si>
  <si>
    <t>971093182904598528</t>
  </si>
  <si>
    <t>971093190181732352</t>
  </si>
  <si>
    <t>970666380163887104</t>
  </si>
  <si>
    <t>971093199597916160</t>
  </si>
  <si>
    <t>970802621270249472</t>
  </si>
  <si>
    <t>971093226802225152</t>
  </si>
  <si>
    <t>971093265461071872</t>
  </si>
  <si>
    <t>971093273203892225</t>
  </si>
  <si>
    <t>971093280158109696</t>
  </si>
  <si>
    <t>970463771423490048</t>
  </si>
  <si>
    <t>971093300844281856</t>
  </si>
  <si>
    <t>971085646336004096</t>
  </si>
  <si>
    <t>971085738090618880</t>
  </si>
  <si>
    <t>971053056459616256</t>
  </si>
  <si>
    <t>971085774002311174</t>
  </si>
  <si>
    <t>971046351919353856</t>
  </si>
  <si>
    <t>971085805073641478</t>
  </si>
  <si>
    <t>971085637217497088</t>
  </si>
  <si>
    <t>971085819321733120</t>
  </si>
  <si>
    <t>971093121290457089</t>
  </si>
  <si>
    <t>971093226101923840</t>
  </si>
  <si>
    <t>971093108812341248</t>
  </si>
  <si>
    <t>971093285631504384</t>
  </si>
  <si>
    <t>962286435687682048</t>
  </si>
  <si>
    <t>971093305407823874</t>
  </si>
  <si>
    <t>971093320028975104</t>
  </si>
  <si>
    <t>971093327117475843</t>
  </si>
  <si>
    <t>970788086794858496</t>
  </si>
  <si>
    <t>971093333215887360</t>
  </si>
  <si>
    <t>971002539373047809</t>
  </si>
  <si>
    <t>971093340149067776</t>
  </si>
  <si>
    <t>971093341407469573</t>
  </si>
  <si>
    <t>971093346037809153</t>
  </si>
  <si>
    <t>970529030666620928</t>
  </si>
  <si>
    <t>971093348676263936</t>
  </si>
  <si>
    <t>971093116789895169</t>
  </si>
  <si>
    <t>971093363062640646</t>
  </si>
  <si>
    <t>970465733162381312</t>
  </si>
  <si>
    <t>971093363674918912</t>
  </si>
  <si>
    <t>971093374710304777</t>
  </si>
  <si>
    <t>971003264220119041</t>
  </si>
  <si>
    <t>971093392523341824</t>
  </si>
  <si>
    <t>971093397078454272</t>
  </si>
  <si>
    <t>970898537151053824</t>
  </si>
  <si>
    <t>971093437045854210</t>
  </si>
  <si>
    <t>971093443249393664</t>
  </si>
  <si>
    <t>971093487117627392</t>
  </si>
  <si>
    <t>971093080714616833</t>
  </si>
  <si>
    <t>971093462777909253</t>
  </si>
  <si>
    <t>971093492750434304</t>
  </si>
  <si>
    <t>969284564144160768</t>
  </si>
  <si>
    <t>971093496198152192</t>
  </si>
  <si>
    <t>971093500023459845</t>
  </si>
  <si>
    <t>971093521749958657</t>
  </si>
  <si>
    <t>971093555925090305</t>
  </si>
  <si>
    <t>971093566717157381</t>
  </si>
  <si>
    <t>971091894187868160</t>
  </si>
  <si>
    <t>971093213162303488</t>
  </si>
  <si>
    <t>971093573947936769</t>
  </si>
  <si>
    <t>967150442529439744</t>
  </si>
  <si>
    <t>971093574245801989</t>
  </si>
  <si>
    <t>971089589686407168</t>
  </si>
  <si>
    <t>971093586736533504</t>
  </si>
  <si>
    <t>971091326702727168</t>
  </si>
  <si>
    <t>971093595062091776</t>
  </si>
  <si>
    <t>971093596387426304</t>
  </si>
  <si>
    <t>971093597394231297</t>
  </si>
  <si>
    <t>971093604683874304</t>
  </si>
  <si>
    <t>971093606315409408</t>
  </si>
  <si>
    <t>971093613378785281</t>
  </si>
  <si>
    <t>971093643984502785</t>
  </si>
  <si>
    <t>971093653794963456</t>
  </si>
  <si>
    <t>970540281874604032</t>
  </si>
  <si>
    <t>971093687395606528</t>
  </si>
  <si>
    <t>971069467034824704</t>
  </si>
  <si>
    <t>971093697277304832</t>
  </si>
  <si>
    <t>971093764751200261</t>
  </si>
  <si>
    <t>971093772414148608</t>
  </si>
  <si>
    <t>971091871391821824</t>
  </si>
  <si>
    <t>971093775417307137</t>
  </si>
  <si>
    <t>970646377222025216</t>
  </si>
  <si>
    <t>971093790487330816</t>
  </si>
  <si>
    <t>971093803422674944</t>
  </si>
  <si>
    <t>971093823437893637</t>
  </si>
  <si>
    <t>971093829255249920</t>
  </si>
  <si>
    <t>971093873979265024</t>
  </si>
  <si>
    <t>971093877934436353</t>
  </si>
  <si>
    <t>971093897827860482</t>
  </si>
  <si>
    <t>971089435642167297</t>
  </si>
  <si>
    <t>971093906619355137</t>
  </si>
  <si>
    <t>971093960855666688</t>
  </si>
  <si>
    <t>971088804093112321</t>
  </si>
  <si>
    <t>971093976106307586</t>
  </si>
  <si>
    <t>959802019858059265</t>
  </si>
  <si>
    <t>971093983014408193</t>
  </si>
  <si>
    <t>971094009446785024</t>
  </si>
  <si>
    <t>971094009786634245</t>
  </si>
  <si>
    <t>971094017000792065</t>
  </si>
  <si>
    <t>971094020171751425</t>
  </si>
  <si>
    <t>970899324262498304</t>
  </si>
  <si>
    <t>970580412962455552</t>
  </si>
  <si>
    <t>971083830189637633</t>
  </si>
  <si>
    <t>971094026018471936</t>
  </si>
  <si>
    <t>971094034122002435</t>
  </si>
  <si>
    <t>971092554883256323</t>
  </si>
  <si>
    <t>971094044150558721</t>
  </si>
  <si>
    <t>971094047182991366</t>
  </si>
  <si>
    <t>971094055835742209</t>
  </si>
  <si>
    <t>971094077960871936</t>
  </si>
  <si>
    <t>971050835974213633</t>
  </si>
  <si>
    <t>971094080888356864</t>
  </si>
  <si>
    <t>971094087402127361</t>
  </si>
  <si>
    <t>971013566701584384</t>
  </si>
  <si>
    <t>971094102212149250</t>
  </si>
  <si>
    <t>971094110609133568</t>
  </si>
  <si>
    <t>971051398975680512</t>
  </si>
  <si>
    <t>971094115214594049</t>
  </si>
  <si>
    <t>946733185488113665</t>
  </si>
  <si>
    <t>971094142070743041</t>
  </si>
  <si>
    <t>971094168129781760</t>
  </si>
  <si>
    <t>971094175780352000</t>
  </si>
  <si>
    <t>971094203949236224</t>
  </si>
  <si>
    <t>971094206524649473</t>
  </si>
  <si>
    <t>971094226585956352</t>
  </si>
  <si>
    <t>971094228464996352</t>
  </si>
  <si>
    <t>970328195311513600</t>
  </si>
  <si>
    <t>971094236362928129</t>
  </si>
  <si>
    <t>970787441740193792</t>
  </si>
  <si>
    <t>971086266602319874</t>
  </si>
  <si>
    <t>971094245942718464</t>
  </si>
  <si>
    <t>971094271125311494</t>
  </si>
  <si>
    <t>971094238531289088</t>
  </si>
  <si>
    <t>971002087818584064</t>
  </si>
  <si>
    <t>971094281464287232</t>
  </si>
  <si>
    <t>971094310589415429</t>
  </si>
  <si>
    <t>971094311411634178</t>
  </si>
  <si>
    <t>971094316000137221</t>
  </si>
  <si>
    <t>971094318558531585</t>
  </si>
  <si>
    <t>971094318919405569</t>
  </si>
  <si>
    <t>970851265134686213</t>
  </si>
  <si>
    <t>971062004030066688</t>
  </si>
  <si>
    <t>971094320680902657</t>
  </si>
  <si>
    <t>971094382702223360</t>
  </si>
  <si>
    <t>971094417166815235</t>
  </si>
  <si>
    <t>970958163515203584</t>
  </si>
  <si>
    <t>971094420769656833</t>
  </si>
  <si>
    <t>970763944146108418</t>
  </si>
  <si>
    <t>971094453547970561</t>
  </si>
  <si>
    <t>971094459684278272</t>
  </si>
  <si>
    <t>971090828650336256</t>
  </si>
  <si>
    <t>971094460389052417</t>
  </si>
  <si>
    <t>971094486028709888</t>
  </si>
  <si>
    <t>970997422997479424</t>
  </si>
  <si>
    <t>971094490474733570</t>
  </si>
  <si>
    <t>971094499194757120</t>
  </si>
  <si>
    <t>971094520732434432</t>
  </si>
  <si>
    <t>971094522661781504</t>
  </si>
  <si>
    <t>971094545474744320</t>
  </si>
  <si>
    <t>971053438745194498</t>
  </si>
  <si>
    <t>971094563656941568</t>
  </si>
  <si>
    <t>970788367326679040</t>
  </si>
  <si>
    <t>971094602072588288</t>
  </si>
  <si>
    <t>971075607495929858</t>
  </si>
  <si>
    <t>971094482287407106</t>
  </si>
  <si>
    <t>971086529618616321</t>
  </si>
  <si>
    <t>971094620108087296</t>
  </si>
  <si>
    <t>971094620796006400</t>
  </si>
  <si>
    <t>971094626835709952</t>
  </si>
  <si>
    <t>970630207110463488</t>
  </si>
  <si>
    <t>971094629335601152</t>
  </si>
  <si>
    <t>971094635350319104</t>
  </si>
  <si>
    <t>971094637061423105</t>
  </si>
  <si>
    <t>971090920719486979</t>
  </si>
  <si>
    <t>971092727655010305</t>
  </si>
  <si>
    <t>971094616488505344</t>
  </si>
  <si>
    <t>971094644628090880</t>
  </si>
  <si>
    <t>970790363018485760</t>
  </si>
  <si>
    <t>971094649665413120</t>
  </si>
  <si>
    <t>971094660436365313</t>
  </si>
  <si>
    <t>970079666496253952</t>
  </si>
  <si>
    <t>971050541911441408</t>
  </si>
  <si>
    <t>971094666044235777</t>
  </si>
  <si>
    <t>939536796228005888</t>
  </si>
  <si>
    <t>971081642642104320</t>
  </si>
  <si>
    <t>970550999327834112</t>
  </si>
  <si>
    <t>971054021124481027</t>
  </si>
  <si>
    <t>971068935163580416</t>
  </si>
  <si>
    <t>971047040875745280</t>
  </si>
  <si>
    <t>970800774233063424</t>
  </si>
  <si>
    <t>971078730876637185</t>
  </si>
  <si>
    <t>971026053564002304</t>
  </si>
  <si>
    <t>971006939726360576</t>
  </si>
  <si>
    <t>971081161035231234</t>
  </si>
  <si>
    <t>971040891162054656</t>
  </si>
  <si>
    <t>970921462289793024</t>
  </si>
  <si>
    <t>971083909826977792</t>
  </si>
  <si>
    <t>971085807254720512</t>
  </si>
  <si>
    <t>970633793785622528</t>
  </si>
  <si>
    <t>970887018153734150</t>
  </si>
  <si>
    <t>971086235128270849</t>
  </si>
  <si>
    <t>971074541698142214</t>
  </si>
  <si>
    <t>970774710102495232</t>
  </si>
  <si>
    <t>971008843307241472</t>
  </si>
  <si>
    <t>971083072635621376</t>
  </si>
  <si>
    <t>971081040222670848</t>
  </si>
  <si>
    <t>971082832692023297</t>
  </si>
  <si>
    <t>971086748007546880</t>
  </si>
  <si>
    <t>971085184849383425</t>
  </si>
  <si>
    <t>970727998306562048</t>
  </si>
  <si>
    <t>971087006062301191</t>
  </si>
  <si>
    <t>970577113270112256</t>
  </si>
  <si>
    <t>971019306388611073</t>
  </si>
  <si>
    <t>971062072481005568</t>
  </si>
  <si>
    <t>970524302570409984</t>
  </si>
  <si>
    <t>971086333241384961</t>
  </si>
  <si>
    <t>970408189144449024</t>
  </si>
  <si>
    <t>971071603265155072</t>
  </si>
  <si>
    <t>971088628741914624</t>
  </si>
  <si>
    <t>971087422514778118</t>
  </si>
  <si>
    <t>971080909406572544</t>
  </si>
  <si>
    <t>971052888540794880</t>
  </si>
  <si>
    <t>971088592784314369</t>
  </si>
  <si>
    <t>971087885528166400</t>
  </si>
  <si>
    <t>971061875113852929</t>
  </si>
  <si>
    <t>971069818689413120</t>
  </si>
  <si>
    <t>970852375635288065</t>
  </si>
  <si>
    <t>970996242804289536</t>
  </si>
  <si>
    <t>971080642569146369</t>
  </si>
  <si>
    <t>971088903397675008</t>
  </si>
  <si>
    <t>971085829736140802</t>
  </si>
  <si>
    <t>971089567297261568</t>
  </si>
  <si>
    <t>971059845687373824</t>
  </si>
  <si>
    <t>970385350018318336</t>
  </si>
  <si>
    <t>971084773581082624</t>
  </si>
  <si>
    <t>971090133771522050</t>
  </si>
  <si>
    <t>971050132702683136</t>
  </si>
  <si>
    <t>971068096185221120</t>
  </si>
  <si>
    <t>971073765567156224</t>
  </si>
  <si>
    <t>970830804157894656</t>
  </si>
  <si>
    <t>970508123730579461</t>
  </si>
  <si>
    <t>970358521840717824</t>
  </si>
  <si>
    <t>971077779289726977</t>
  </si>
  <si>
    <t>971069926290214912</t>
  </si>
  <si>
    <t>971090449329991683</t>
  </si>
  <si>
    <t>971089509629775872</t>
  </si>
  <si>
    <t>970893285526048768</t>
  </si>
  <si>
    <t>971089809027600390</t>
  </si>
  <si>
    <t>971090423761506304</t>
  </si>
  <si>
    <t>971090709523570689</t>
  </si>
  <si>
    <t>971080931804176384</t>
  </si>
  <si>
    <t>970503436352471041</t>
  </si>
  <si>
    <t>971089969488920576</t>
  </si>
  <si>
    <t>970899990783582208</t>
  </si>
  <si>
    <t>968752572059279362</t>
  </si>
  <si>
    <t>971087743995600901</t>
  </si>
  <si>
    <t>971090975287373825</t>
  </si>
  <si>
    <t>971083238235148295</t>
  </si>
  <si>
    <t>970784798611566592</t>
  </si>
  <si>
    <t>970769672940507137</t>
  </si>
  <si>
    <t>971088833541541888</t>
  </si>
  <si>
    <t>970995694323556358</t>
  </si>
  <si>
    <t>967408888080289792</t>
  </si>
  <si>
    <t>971052511829278720</t>
  </si>
  <si>
    <t>971087937873080320</t>
  </si>
  <si>
    <t>971047833381081088</t>
  </si>
  <si>
    <t>971087289463070720</t>
  </si>
  <si>
    <t>971082796457451520</t>
  </si>
  <si>
    <t>970774942487924737</t>
  </si>
  <si>
    <t>971055103951233026</t>
  </si>
  <si>
    <t>971089089050173440</t>
  </si>
  <si>
    <t/>
  </si>
  <si>
    <t>28654816</t>
  </si>
  <si>
    <t>318218261</t>
  </si>
  <si>
    <t>2467791</t>
  </si>
  <si>
    <t>933120704056356864</t>
  </si>
  <si>
    <t>766475901261471744</t>
  </si>
  <si>
    <t>85396297</t>
  </si>
  <si>
    <t>16163639</t>
  </si>
  <si>
    <t>978787610</t>
  </si>
  <si>
    <t>252429520</t>
  </si>
  <si>
    <t>962075190644518913</t>
  </si>
  <si>
    <t>849286829450838017</t>
  </si>
  <si>
    <t>3086338765</t>
  </si>
  <si>
    <t>12054952</t>
  </si>
  <si>
    <t>15917522</t>
  </si>
  <si>
    <t>3562471</t>
  </si>
  <si>
    <t>2502307809</t>
  </si>
  <si>
    <t>178999981</t>
  </si>
  <si>
    <t>757683962114347009</t>
  </si>
  <si>
    <t>11744152</t>
  </si>
  <si>
    <t>817589767755931653</t>
  </si>
  <si>
    <t>874574432</t>
  </si>
  <si>
    <t>18856867</t>
  </si>
  <si>
    <t>2863207648</t>
  </si>
  <si>
    <t>125547081</t>
  </si>
  <si>
    <t>759251</t>
  </si>
  <si>
    <t>18829430</t>
  </si>
  <si>
    <t>2453717094</t>
  </si>
  <si>
    <t>356312021</t>
  </si>
  <si>
    <t>193037668</t>
  </si>
  <si>
    <t>37377065</t>
  </si>
  <si>
    <t>1367531</t>
  </si>
  <si>
    <t>823204765215625222</t>
  </si>
  <si>
    <t>25073877</t>
  </si>
  <si>
    <t>261542075</t>
  </si>
  <si>
    <t>457984599</t>
  </si>
  <si>
    <t>21701757</t>
  </si>
  <si>
    <t>197224469</t>
  </si>
  <si>
    <t>926620369</t>
  </si>
  <si>
    <t>23487853</t>
  </si>
  <si>
    <t>18825410</t>
  </si>
  <si>
    <t>2534260295</t>
  </si>
  <si>
    <t>837369375128711172</t>
  </si>
  <si>
    <t>888393093384417281</t>
  </si>
  <si>
    <t>914898555189514242</t>
  </si>
  <si>
    <t>14511951</t>
  </si>
  <si>
    <t>27408741</t>
  </si>
  <si>
    <t>468646961</t>
  </si>
  <si>
    <t>746387674286559232</t>
  </si>
  <si>
    <t>592730371</t>
  </si>
  <si>
    <t>19899606</t>
  </si>
  <si>
    <t>187102833</t>
  </si>
  <si>
    <t>936102521617158144</t>
  </si>
  <si>
    <t>826261914</t>
  </si>
  <si>
    <t>893900539083313152</t>
  </si>
  <si>
    <t>48947848</t>
  </si>
  <si>
    <t>861189925</t>
  </si>
  <si>
    <t>290097288</t>
  </si>
  <si>
    <t>1917731</t>
  </si>
  <si>
    <t>3837213803</t>
  </si>
  <si>
    <t>637044474</t>
  </si>
  <si>
    <t>931286316</t>
  </si>
  <si>
    <t>775561376928403456</t>
  </si>
  <si>
    <t>462681106</t>
  </si>
  <si>
    <t>26053643</t>
  </si>
  <si>
    <t>234972665</t>
  </si>
  <si>
    <t>14247236</t>
  </si>
  <si>
    <t>730526980370776064</t>
  </si>
  <si>
    <t>292931596</t>
  </si>
  <si>
    <t>1209620678</t>
  </si>
  <si>
    <t>79663227</t>
  </si>
  <si>
    <t>793905914789163009</t>
  </si>
  <si>
    <t>17091862</t>
  </si>
  <si>
    <t>959119089267560448</t>
  </si>
  <si>
    <t>321147890</t>
  </si>
  <si>
    <t>1969046496</t>
  </si>
  <si>
    <t>201727015</t>
  </si>
  <si>
    <t>22650211</t>
  </si>
  <si>
    <t>199454067</t>
  </si>
  <si>
    <t>127450836</t>
  </si>
  <si>
    <t>934683942858514432</t>
  </si>
  <si>
    <t>188925338</t>
  </si>
  <si>
    <t>1075807478</t>
  </si>
  <si>
    <t>17546958</t>
  </si>
  <si>
    <t>216499606</t>
  </si>
  <si>
    <t>2276821540</t>
  </si>
  <si>
    <t>966659932593377280</t>
  </si>
  <si>
    <t>793946029863432192</t>
  </si>
  <si>
    <t>967407779357970437</t>
  </si>
  <si>
    <t>69773058</t>
  </si>
  <si>
    <t>959988320108388352</t>
  </si>
  <si>
    <t>67418441</t>
  </si>
  <si>
    <t>744146729046544385</t>
  </si>
  <si>
    <t>567651069</t>
  </si>
  <si>
    <t>884069715202768896</t>
  </si>
  <si>
    <t>39308549</t>
  </si>
  <si>
    <t>522187138</t>
  </si>
  <si>
    <t>3260518932</t>
  </si>
  <si>
    <t>3341405181</t>
  </si>
  <si>
    <t>en</t>
  </si>
  <si>
    <t>sv</t>
  </si>
  <si>
    <t>nl</t>
  </si>
  <si>
    <t>fr</t>
  </si>
  <si>
    <t>es</t>
  </si>
  <si>
    <t>th</t>
  </si>
  <si>
    <t>ko</t>
  </si>
  <si>
    <t>pt</t>
  </si>
  <si>
    <t>de</t>
  </si>
  <si>
    <t>und</t>
  </si>
  <si>
    <t>ht</t>
  </si>
  <si>
    <t>ja</t>
  </si>
  <si>
    <t>fa</t>
  </si>
  <si>
    <t>ar</t>
  </si>
  <si>
    <t>zh</t>
  </si>
  <si>
    <t>ca</t>
  </si>
  <si>
    <t>it</t>
  </si>
  <si>
    <t>fi</t>
  </si>
  <si>
    <t>da</t>
  </si>
  <si>
    <t>tl</t>
  </si>
  <si>
    <t>ru</t>
  </si>
  <si>
    <t>iw</t>
  </si>
  <si>
    <t>tr</t>
  </si>
  <si>
    <t>in</t>
  </si>
  <si>
    <t>826838694086791170</t>
  </si>
  <si>
    <t>970921487493316608</t>
  </si>
  <si>
    <t>970802302121586688</t>
  </si>
  <si>
    <t>971061370321022976</t>
  </si>
  <si>
    <t>970846070988144640</t>
  </si>
  <si>
    <t>970982806053584896</t>
  </si>
  <si>
    <t>971056196986855424</t>
  </si>
  <si>
    <t>970825889784086529</t>
  </si>
  <si>
    <t>971076585938997248</t>
  </si>
  <si>
    <t>970679903707389952</t>
  </si>
  <si>
    <t>970147896791191552</t>
  </si>
  <si>
    <t>970869076363849728</t>
  </si>
  <si>
    <t>971082412062052352</t>
  </si>
  <si>
    <t>971051872894275584</t>
  </si>
  <si>
    <t>966059684720533504</t>
  </si>
  <si>
    <t>971031647222206464</t>
  </si>
  <si>
    <t>970949172567388161</t>
  </si>
  <si>
    <t>971017541270233089</t>
  </si>
  <si>
    <t>964837985928785925</t>
  </si>
  <si>
    <t>970999233397645312</t>
  </si>
  <si>
    <t>966070566666096641</t>
  </si>
  <si>
    <t>970684219352600576</t>
  </si>
  <si>
    <t>970862138758746118</t>
  </si>
  <si>
    <t>971086935614803973</t>
  </si>
  <si>
    <t>971050163551666176</t>
  </si>
  <si>
    <t>970416097630461952</t>
  </si>
  <si>
    <t>970695087222116352</t>
  </si>
  <si>
    <t>970923371373379584</t>
  </si>
  <si>
    <t>970521554617421825</t>
  </si>
  <si>
    <t>971008059769262080</t>
  </si>
  <si>
    <t>971045897785233409</t>
  </si>
  <si>
    <t>971089956415397889</t>
  </si>
  <si>
    <t>970155880128884736</t>
  </si>
  <si>
    <t>970838973684813824</t>
  </si>
  <si>
    <t>971090813777260545</t>
  </si>
  <si>
    <t>931290268862767104</t>
  </si>
  <si>
    <t>931271993306972160</t>
  </si>
  <si>
    <t>971059782047223808</t>
  </si>
  <si>
    <t>970724463418466305</t>
  </si>
  <si>
    <t>971022842094596096</t>
  </si>
  <si>
    <t>970967060648902656</t>
  </si>
  <si>
    <t>970709012621746176</t>
  </si>
  <si>
    <t>971054758705451008</t>
  </si>
  <si>
    <t>970594806824042496</t>
  </si>
  <si>
    <t>971065632627351553</t>
  </si>
  <si>
    <t>970979946326769664</t>
  </si>
  <si>
    <t>970051187230863360</t>
  </si>
  <si>
    <t>970690465921056768</t>
  </si>
  <si>
    <t>971017682144448513</t>
  </si>
  <si>
    <t>971093244934311936</t>
  </si>
  <si>
    <t>971063882662989825</t>
  </si>
  <si>
    <t>970834713236647937</t>
  </si>
  <si>
    <t>971015291449864192</t>
  </si>
  <si>
    <t>970802813612777472</t>
  </si>
  <si>
    <t>Twitter for iPhone</t>
  </si>
  <si>
    <t>SocialFlow</t>
  </si>
  <si>
    <t>Twitter Web Client</t>
  </si>
  <si>
    <t>Twitter for Android</t>
  </si>
  <si>
    <t>TweetDeck</t>
  </si>
  <si>
    <t>Media Studio</t>
  </si>
  <si>
    <t>Twitter for iPad</t>
  </si>
  <si>
    <t>tweechaPrime</t>
  </si>
  <si>
    <t>Twitter Lite</t>
  </si>
  <si>
    <t>Paper.li</t>
  </si>
  <si>
    <t>Facebook</t>
  </si>
  <si>
    <t>Hootsuite</t>
  </si>
  <si>
    <t>Buffer</t>
  </si>
  <si>
    <t>dlvr.it</t>
  </si>
  <si>
    <t>IFTTT</t>
  </si>
  <si>
    <t>Botize</t>
  </si>
  <si>
    <t>旅途新热榜</t>
  </si>
  <si>
    <t>cjdhenry</t>
  </si>
  <si>
    <t>Twitter Ads Composer</t>
  </si>
  <si>
    <t>中文热推机器人</t>
  </si>
  <si>
    <t>Instagram</t>
  </si>
  <si>
    <t>twittbot.net</t>
  </si>
  <si>
    <t>Hallie Fire</t>
  </si>
  <si>
    <t>Tweepsmap</t>
  </si>
  <si>
    <t>retweet LiberalHypocrisy</t>
  </si>
  <si>
    <t>Guatevision</t>
  </si>
  <si>
    <t>Swat.io</t>
  </si>
  <si>
    <t>Scoop.it</t>
  </si>
  <si>
    <t>Google</t>
  </si>
  <si>
    <t>daily aftab</t>
  </si>
  <si>
    <t>Sprout Social</t>
  </si>
  <si>
    <t>Twuffer</t>
  </si>
  <si>
    <t>SVPOL SE</t>
  </si>
  <si>
    <t>Echofon</t>
  </si>
  <si>
    <t>Twitter for Mac</t>
  </si>
  <si>
    <t>RT News Sharing</t>
  </si>
  <si>
    <t>Tweetbot for iΟS</t>
  </si>
  <si>
    <t>WordPress.com</t>
  </si>
  <si>
    <t>cuteconnection</t>
  </si>
  <si>
    <t>Crowdfire - Go Big</t>
  </si>
  <si>
    <t>Echobox Social</t>
  </si>
  <si>
    <t>Statusbrew</t>
  </si>
  <si>
    <t xml:space="preserve">Freshie </t>
  </si>
  <si>
    <t>GovDelivery</t>
  </si>
  <si>
    <t>DestroyTwitter</t>
  </si>
  <si>
    <t>Twitter for Windows</t>
  </si>
  <si>
    <t>RoundTeam</t>
  </si>
  <si>
    <t>Make America Amazing</t>
  </si>
  <si>
    <t>LinkedIn</t>
  </si>
  <si>
    <t>BigDonT_decrees_part_Deux</t>
  </si>
  <si>
    <t xml:space="preserve">Falcon Social Media Management </t>
  </si>
  <si>
    <t>TweetCaster for Android</t>
  </si>
  <si>
    <t>Twibble.io</t>
  </si>
  <si>
    <t>SocialOomph</t>
  </si>
  <si>
    <t>Sprinklr</t>
  </si>
  <si>
    <t>Sakpol Magic</t>
  </si>
  <si>
    <t>Tweetbot for Mac</t>
  </si>
  <si>
    <t>Retweet</t>
  </si>
  <si>
    <t>-81.046876,35.001706 
-80.646695,35.001706 
-80.646695,35.416412 
-81.046876,35.416412</t>
  </si>
  <si>
    <t>-122.514926,37.708075 
-122.357031,37.708075 
-122.357031,37.833238 
-122.514926,37.833238</t>
  </si>
  <si>
    <t>-77.119401,38.801826 
-76.909396,38.801826 
-76.909396,38.9953797 
-77.119401,38.9953797</t>
  </si>
  <si>
    <t>8.802306,50.547465 
8.924925,50.547465 
8.924925,50.6317119 
8.802306,50.6317119</t>
  </si>
  <si>
    <t>-91.258663,30.428997 
-91.199819,30.428997 
-91.199819,30.511859 
-91.258663,30.511859</t>
  </si>
  <si>
    <t>-122.6823831,38.205307 
-122.584356,38.205307 
-122.584356,38.283601 
-122.6823831,38.283601</t>
  </si>
  <si>
    <t>-0.39216,51.391383 
-0.221832,51.391383 
-0.221832,51.489646 
-0.39216,51.489646</t>
  </si>
  <si>
    <t>-84.21092,39.5791637 
-84.098555,39.5791637 
-84.098555,39.674261 
-84.21092,39.674261</t>
  </si>
  <si>
    <t>-73.853645,40.889695 
-73.805123,40.889695 
-73.805123,40.935303 
-73.853645,40.935303</t>
  </si>
  <si>
    <t>-83.200169,39.832013 
-82.7713751,39.832013 
-82.7713751,40.157354 
-83.200169,40.157354</t>
  </si>
  <si>
    <t>-117.3319992406559,33.214256360629925 
-117.3319992406559,33.214256360629925 
-117.3319992406559,33.214256360629925 
-117.3319992406559,33.214256360629925</t>
  </si>
  <si>
    <t>-117.399853,33.152639 
-117.241905,33.152639 
-117.241905,33.299993 
-117.399853,33.299993</t>
  </si>
  <si>
    <t>23.9325829,56.8570671 
24.3247299,56.8570671 
24.3247299,57.0859184 
23.9325829,57.0859184</t>
  </si>
  <si>
    <t>72.74484,18.845343 
73.003648,18.845343 
73.003648,19.502937 
72.74484,19.502937</t>
  </si>
  <si>
    <t>-83.353955,32.04683 
-78.499301,32.04683 
-78.499301,35.215449 
-83.353955,35.215449</t>
  </si>
  <si>
    <t>12.0909912,48.5515315 
18.8599103,48.5515315 
18.8599103,51.055648 
12.0909912,51.055648</t>
  </si>
  <si>
    <t>United States</t>
  </si>
  <si>
    <t>Germany</t>
  </si>
  <si>
    <t>United Kingdom</t>
  </si>
  <si>
    <t>Latvia</t>
  </si>
  <si>
    <t>India</t>
  </si>
  <si>
    <t>Czech Republic</t>
  </si>
  <si>
    <t>US</t>
  </si>
  <si>
    <t>DE</t>
  </si>
  <si>
    <t>GB</t>
  </si>
  <si>
    <t>LV</t>
  </si>
  <si>
    <t>IN</t>
  </si>
  <si>
    <t>CZ</t>
  </si>
  <si>
    <t>Charlotte, NC</t>
  </si>
  <si>
    <t>San Francisco, CA</t>
  </si>
  <si>
    <t>Washington, DC</t>
  </si>
  <si>
    <t>Reiskirchen, Deutschland</t>
  </si>
  <si>
    <t>Port Allen, LA</t>
  </si>
  <si>
    <t>Petaluma, CA</t>
  </si>
  <si>
    <t>Richmond, London</t>
  </si>
  <si>
    <t>Centerville, OH</t>
  </si>
  <si>
    <t>Mount Vernon, NY</t>
  </si>
  <si>
    <t>Columbus, OH</t>
  </si>
  <si>
    <t>Emerald Isle Golf Public Golf Course</t>
  </si>
  <si>
    <t>Oceanside, CA</t>
  </si>
  <si>
    <t>Riga, Latvia</t>
  </si>
  <si>
    <t>Mumbai, India</t>
  </si>
  <si>
    <t>South Carolina, USA</t>
  </si>
  <si>
    <t>512a8a4a4c4b4be0</t>
  </si>
  <si>
    <t>5a110d312052166f</t>
  </si>
  <si>
    <t>01fbe706f872cb32</t>
  </si>
  <si>
    <t>c2f5aa144fbe64bf</t>
  </si>
  <si>
    <t>009ade906fbc90f2</t>
  </si>
  <si>
    <t>239aa72871ae24ab</t>
  </si>
  <si>
    <t>1c37515518593fe3</t>
  </si>
  <si>
    <t>edacd050f402302c</t>
  </si>
  <si>
    <t>44453d2ae8e47fd5</t>
  </si>
  <si>
    <t>3df0e3eb1e91170b</t>
  </si>
  <si>
    <t>07d9f32acac86000</t>
  </si>
  <si>
    <t>1cf657005480e70e</t>
  </si>
  <si>
    <t>1d73626cc863c69f</t>
  </si>
  <si>
    <t>7929cea6bd5b32bd</t>
  </si>
  <si>
    <t>6057f1e35bcc6c20</t>
  </si>
  <si>
    <t>6b5d375c346e3be9</t>
  </si>
  <si>
    <t>Charlotte</t>
  </si>
  <si>
    <t>San Francisco</t>
  </si>
  <si>
    <t>Washington</t>
  </si>
  <si>
    <t>Reiskirchen</t>
  </si>
  <si>
    <t>Port Allen</t>
  </si>
  <si>
    <t>Petaluma</t>
  </si>
  <si>
    <t>Richmond</t>
  </si>
  <si>
    <t>Centerville</t>
  </si>
  <si>
    <t>Mount Vernon</t>
  </si>
  <si>
    <t>Columbus</t>
  </si>
  <si>
    <t>Oceanside</t>
  </si>
  <si>
    <t>Riga</t>
  </si>
  <si>
    <t>Mumbai</t>
  </si>
  <si>
    <t>South Carolina</t>
  </si>
  <si>
    <t>city</t>
  </si>
  <si>
    <t>poi</t>
  </si>
  <si>
    <t>admin</t>
  </si>
  <si>
    <t>country</t>
  </si>
  <si>
    <t>https://api.twitter.com/1.1/geo/id/512a8a4a4c4b4be0.json</t>
  </si>
  <si>
    <t>https://api.twitter.com/1.1/geo/id/5a110d312052166f.json</t>
  </si>
  <si>
    <t>https://api.twitter.com/1.1/geo/id/01fbe706f872cb32.json</t>
  </si>
  <si>
    <t>https://api.twitter.com/1.1/geo/id/c2f5aa144fbe64bf.json</t>
  </si>
  <si>
    <t>https://api.twitter.com/1.1/geo/id/009ade906fbc90f2.json</t>
  </si>
  <si>
    <t>https://api.twitter.com/1.1/geo/id/239aa72871ae24ab.json</t>
  </si>
  <si>
    <t>https://api.twitter.com/1.1/geo/id/1c37515518593fe3.json</t>
  </si>
  <si>
    <t>https://api.twitter.com/1.1/geo/id/edacd050f402302c.json</t>
  </si>
  <si>
    <t>https://api.twitter.com/1.1/geo/id/44453d2ae8e47fd5.json</t>
  </si>
  <si>
    <t>https://api.twitter.com/1.1/geo/id/3df0e3eb1e91170b.json</t>
  </si>
  <si>
    <t>https://api.twitter.com/1.1/geo/id/07d9f32acac86000.json</t>
  </si>
  <si>
    <t>https://api.twitter.com/1.1/geo/id/1cf657005480e70e.json</t>
  </si>
  <si>
    <t>https://api.twitter.com/1.1/geo/id/1d73626cc863c69f.json</t>
  </si>
  <si>
    <t>https://api.twitter.com/1.1/geo/id/7929cea6bd5b32bd.json</t>
  </si>
  <si>
    <t>https://api.twitter.com/1.1/geo/id/6057f1e35bcc6c20.json</t>
  </si>
  <si>
    <t>https://api.twitter.com/1.1/geo/id/6b5d375c346e3be9.json</t>
  </si>
  <si>
    <t>Name</t>
  </si>
  <si>
    <t>Followed</t>
  </si>
  <si>
    <t>Followers</t>
  </si>
  <si>
    <t>Tweets</t>
  </si>
  <si>
    <t>Favorites</t>
  </si>
  <si>
    <t>Time Zone UTC Offset (Seconds)</t>
  </si>
  <si>
    <t>Description</t>
  </si>
  <si>
    <t>Location</t>
  </si>
  <si>
    <t>Web</t>
  </si>
  <si>
    <t>Time Zone</t>
  </si>
  <si>
    <t>Joined Twitter Date (UTC)</t>
  </si>
  <si>
    <t>Profile Banner Url</t>
  </si>
  <si>
    <t>Default Profile</t>
  </si>
  <si>
    <t>Default Profile Image</t>
  </si>
  <si>
    <t>Geo Enabled</t>
  </si>
  <si>
    <t>Listed Count</t>
  </si>
  <si>
    <t>Profile Background Image Url</t>
  </si>
  <si>
    <t>Verified</t>
  </si>
  <si>
    <t>Custom Menu Item Text</t>
  </si>
  <si>
    <t>Custom Menu Item Action</t>
  </si>
  <si>
    <t>Tweeted Search Term?</t>
  </si>
  <si>
    <t>Shari MacKay✨</t>
  </si>
  <si>
    <t>Deloitte</t>
  </si>
  <si>
    <t>BBC Radio 4</t>
  </si>
  <si>
    <t>BBC Woman's Hour</t>
  </si>
  <si>
    <t>spiked</t>
  </si>
  <si>
    <t>Ella Whelan</t>
  </si>
  <si>
    <t>Jill Abram</t>
  </si>
  <si>
    <t>Mona Arshi</t>
  </si>
  <si>
    <t>STORGY</t>
  </si>
  <si>
    <t>Deborah Lee Singer</t>
  </si>
  <si>
    <t>120Dezibel</t>
  </si>
  <si>
    <t>Tommy Robinson 🇬🇧</t>
  </si>
  <si>
    <t>ERA Coalition</t>
  </si>
  <si>
    <t>Julia Carpenter</t>
  </si>
  <si>
    <t>Rachel  Talalay</t>
  </si>
  <si>
    <t>Den Of Geek UK</t>
  </si>
  <si>
    <t>Afrofuturist</t>
  </si>
  <si>
    <t>UR SAMTIDEN</t>
  </si>
  <si>
    <t>Blair Glencorse</t>
  </si>
  <si>
    <t>Oby Ezekwesili</t>
  </si>
  <si>
    <t>Ngozi Okonjo-Iweala</t>
  </si>
  <si>
    <t>Sheryl Winarick</t>
  </si>
  <si>
    <t>D66</t>
  </si>
  <si>
    <t>Alexander Pechtold</t>
  </si>
  <si>
    <t>CUMFORTUNE</t>
  </si>
  <si>
    <t>MoneyShot</t>
  </si>
  <si>
    <t>Mary L Schmidt</t>
  </si>
  <si>
    <t>Amazon.com</t>
  </si>
  <si>
    <t>Le Média</t>
  </si>
  <si>
    <t>Aude Lancelin</t>
  </si>
  <si>
    <t>Mira Sorvino</t>
  </si>
  <si>
    <t>RAINN</t>
  </si>
  <si>
    <t>Adriana González</t>
  </si>
  <si>
    <t>Dainzu Lopez</t>
  </si>
  <si>
    <t>Rep. Don Beyer</t>
  </si>
  <si>
    <t>Jackie Speier</t>
  </si>
  <si>
    <t>TheSteve42</t>
  </si>
  <si>
    <t>Kari Malinak</t>
  </si>
  <si>
    <t>Martín</t>
  </si>
  <si>
    <t>jeff</t>
  </si>
  <si>
    <t>Kris Cruz</t>
  </si>
  <si>
    <t>:p</t>
  </si>
  <si>
    <t>鷲左衛門</t>
  </si>
  <si>
    <t>Jose T. Alzate Celis</t>
  </si>
  <si>
    <t>Tarana</t>
  </si>
  <si>
    <t>Kelly</t>
  </si>
  <si>
    <t>2번 아얐져</t>
  </si>
  <si>
    <t>David V. Yancey</t>
  </si>
  <si>
    <t>TruthMatters</t>
  </si>
  <si>
    <t>Juanita Broaddrick</t>
  </si>
  <si>
    <t>Sarah Ruth Ashcraft</t>
  </si>
  <si>
    <t>(((Supertascha)))</t>
  </si>
  <si>
    <t>Serena Foster</t>
  </si>
  <si>
    <t>The Sundial 🗞</t>
  </si>
  <si>
    <t>Robert Glick</t>
  </si>
  <si>
    <t>NTK Network</t>
  </si>
  <si>
    <t>Inquisitor Malakai</t>
  </si>
  <si>
    <t>Jamie Walton</t>
  </si>
  <si>
    <t>Lucas Shaw</t>
  </si>
  <si>
    <t>해진</t>
  </si>
  <si>
    <t>MBC News (MBC 뉴스)</t>
  </si>
  <si>
    <t>Diego Batlle</t>
  </si>
  <si>
    <t>José M. Argañaráz</t>
  </si>
  <si>
    <t>cowboytexas🇺🇸🌊</t>
  </si>
  <si>
    <t>New York Post</t>
  </si>
  <si>
    <t>George Galloway</t>
  </si>
  <si>
    <t>Brujeria 💀😈</t>
  </si>
  <si>
    <t>Lolafly</t>
  </si>
  <si>
    <t>MeAndMyPrincessComplex</t>
  </si>
  <si>
    <t>Ciaracalnan2@gmail.com</t>
  </si>
  <si>
    <t>Al Jazeera English</t>
  </si>
  <si>
    <t>Alan</t>
  </si>
  <si>
    <t>Ω</t>
  </si>
  <si>
    <t>Titus Frost</t>
  </si>
  <si>
    <t>Anya Alvarez</t>
  </si>
  <si>
    <t>Mark Goddard</t>
  </si>
  <si>
    <t>Peggy A Hubbard</t>
  </si>
  <si>
    <t>EveryTwoMinutes</t>
  </si>
  <si>
    <t>Defeat Globalism</t>
  </si>
  <si>
    <t>HUAC WASHINGTON DC</t>
  </si>
  <si>
    <t>Christopher Oldcorn🇨🇦🇸🇾🇰🇵🇵🇸🇻🇪🇨🇺🌹💸</t>
  </si>
  <si>
    <t>Miss Missouri</t>
  </si>
  <si>
    <t>Washington Post</t>
  </si>
  <si>
    <t>Piper Bayard</t>
  </si>
  <si>
    <t>The Crack Emcee</t>
  </si>
  <si>
    <t>AuntieState</t>
  </si>
  <si>
    <t>Vox Pop DE</t>
  </si>
  <si>
    <t>ARTE</t>
  </si>
  <si>
    <t>Bob Sharp</t>
  </si>
  <si>
    <t>KRISMARK</t>
  </si>
  <si>
    <t>☄🌼Julia Gulia🌼☄</t>
  </si>
  <si>
    <t>Jimmy Kimmel</t>
  </si>
  <si>
    <t>Flyover Country</t>
  </si>
  <si>
    <t>Unforgiven Warrior</t>
  </si>
  <si>
    <t>Rachel Thompson, Writer of Uncomfortable Truths</t>
  </si>
  <si>
    <t>Fierce Women</t>
  </si>
  <si>
    <t>Malin Björk</t>
  </si>
  <si>
    <t>anne wizorek 💁‍♀️</t>
  </si>
  <si>
    <t>봄봄</t>
  </si>
  <si>
    <t>학생1</t>
  </si>
  <si>
    <t>Andy Cowper</t>
  </si>
  <si>
    <t>Nuffield Trust</t>
  </si>
  <si>
    <t>Richard Taunt</t>
  </si>
  <si>
    <t>Kaleidoscope H&amp;C</t>
  </si>
  <si>
    <t>PassMeAPickle</t>
  </si>
  <si>
    <t>Ellie Peach 🍑</t>
  </si>
  <si>
    <t>Reuters Showbiz</t>
  </si>
  <si>
    <t>Stephen</t>
  </si>
  <si>
    <t>RaulOrozco</t>
  </si>
  <si>
    <t>Carrie Kirkman</t>
  </si>
  <si>
    <t>Cdn ClubToronto</t>
  </si>
  <si>
    <t>Katherine Lee Baker</t>
  </si>
  <si>
    <t>✎ นี่หมีไงยู ®</t>
  </si>
  <si>
    <t>Agence France-Presse</t>
  </si>
  <si>
    <t>Parti Socialiste 51</t>
  </si>
  <si>
    <t>เปย์มันทั้ง3บั้มเลยเย้ๆๆ</t>
  </si>
  <si>
    <t>Alan Fisher</t>
  </si>
  <si>
    <t>ricky ross</t>
  </si>
  <si>
    <t>Kate Garraway</t>
  </si>
  <si>
    <t>Clayton Swisher</t>
  </si>
  <si>
    <t>Luke Folb</t>
  </si>
  <si>
    <t>며캣쨩✨</t>
  </si>
  <si>
    <t>Dennis Ridolfi jr</t>
  </si>
  <si>
    <t>Bruce Kramer</t>
  </si>
  <si>
    <t>Wolf FyreEyes</t>
  </si>
  <si>
    <t>Ron Perlman</t>
  </si>
  <si>
    <t>Ville Loppinen</t>
  </si>
  <si>
    <t>PEPE HARDEN</t>
  </si>
  <si>
    <t>HardenOverCurry(49-13)</t>
  </si>
  <si>
    <t>Tweetalite</t>
  </si>
  <si>
    <t>Nikolay Nikolov</t>
  </si>
  <si>
    <t>Nataliya Vasilyeva</t>
  </si>
  <si>
    <t>(((Liz Ditz)))</t>
  </si>
  <si>
    <t>CS Monitor</t>
  </si>
  <si>
    <t>EDUC CHANGES LIVES</t>
  </si>
  <si>
    <t>Rep. Joe Courtney</t>
  </si>
  <si>
    <t>The Associated Press</t>
  </si>
  <si>
    <t>Ava DuVernay</t>
  </si>
  <si>
    <t>Girls Write Now</t>
  </si>
  <si>
    <t>Women's March</t>
  </si>
  <si>
    <t>Women's Media Center</t>
  </si>
  <si>
    <t>U.S. Term Limits</t>
  </si>
  <si>
    <t>CT GOP</t>
  </si>
  <si>
    <t>USA TODAY</t>
  </si>
  <si>
    <t>Hartford Courant</t>
  </si>
  <si>
    <t>TIME'S UP</t>
  </si>
  <si>
    <t>Justicar</t>
  </si>
  <si>
    <t>RickTheResurrected</t>
  </si>
  <si>
    <t>Vera Institute of Justice</t>
  </si>
  <si>
    <t>TGI Justice Project</t>
  </si>
  <si>
    <t>AprilThemis6024</t>
  </si>
  <si>
    <t>Scott Dworkin</t>
  </si>
  <si>
    <t>patty p @dubie1151</t>
  </si>
  <si>
    <t>The Relentless Reader</t>
  </si>
  <si>
    <t>Howard Sprauge</t>
  </si>
  <si>
    <t>Join the NRA Today!!!!</t>
  </si>
  <si>
    <t>mannenNETbe</t>
  </si>
  <si>
    <t>Romella El Kharzazi</t>
  </si>
  <si>
    <t>POLITICO</t>
  </si>
  <si>
    <t>chanie ⚓️ ft.woojin</t>
  </si>
  <si>
    <t>#StopAdani</t>
  </si>
  <si>
    <t>Christine #resist</t>
  </si>
  <si>
    <t>Voz de Mujer</t>
  </si>
  <si>
    <t>C o r a l</t>
  </si>
  <si>
    <t>DiamondLynne</t>
  </si>
  <si>
    <t>Sarah Sanders</t>
  </si>
  <si>
    <t>⚔️Jason Borne⚔️</t>
  </si>
  <si>
    <t>Elizabeth ❄️ Oliver</t>
  </si>
  <si>
    <t>💚💚☘️☘️☘️🌊💙Lynn💙🌊☘️☘️☘️💚💚</t>
  </si>
  <si>
    <t>Anonymychele</t>
  </si>
  <si>
    <t>E.S.Robertson</t>
  </si>
  <si>
    <t>Manda (irresistable-resister) Posthumously</t>
  </si>
  <si>
    <t>Poison Ivy</t>
  </si>
  <si>
    <t>Gloves Off Dem 🌊⚡️⚡️Proud #ActivistBitch</t>
  </si>
  <si>
    <t>🦄Chelcy❄️ #TEXASReSister</t>
  </si>
  <si>
    <t>Pamela Glasner</t>
  </si>
  <si>
    <t>Dumfounded, aglow with Schadenfreude 🤯🥂😈</t>
  </si>
  <si>
    <t>Citizens Fed Up</t>
  </si>
  <si>
    <t>Chicago Mike 2.0 🍩</t>
  </si>
  <si>
    <t>(((Barbls23)))</t>
  </si>
  <si>
    <t>Molly's Back</t>
  </si>
  <si>
    <t xml:space="preserve">vestige </t>
  </si>
  <si>
    <t>Shannon Ritenour</t>
  </si>
  <si>
    <t>PacificBerry #BoycottAmazon 🚫  #BoycottNRA 🚫</t>
  </si>
  <si>
    <t>🌊AlohaLife🌊</t>
  </si>
  <si>
    <t>Phoenix Rising</t>
  </si>
  <si>
    <t>Slash</t>
  </si>
  <si>
    <t>GulDam</t>
  </si>
  <si>
    <t>JVE1400</t>
  </si>
  <si>
    <t>JJ Poitras</t>
  </si>
  <si>
    <t>Richard Cevat  🌊 🌊</t>
  </si>
  <si>
    <t>⚡️Lynis Glover⚡️</t>
  </si>
  <si>
    <t>LyonThe Myth Buster</t>
  </si>
  <si>
    <t>Rosalyn</t>
  </si>
  <si>
    <t>Rhodey 2018💥</t>
  </si>
  <si>
    <t>Jim Eckmage</t>
  </si>
  <si>
    <t>Paula #FBR 🌊❄️🗽🔯☮️</t>
  </si>
  <si>
    <t>Ryan Knight #BlueWave2018 🌊</t>
  </si>
  <si>
    <t>Allison | Lib | Dem 👩🏼‍💼</t>
  </si>
  <si>
    <t>JoCo</t>
  </si>
  <si>
    <t>JP</t>
  </si>
  <si>
    <t>JJohnson 🌊</t>
  </si>
  <si>
    <t>☠️Bellatrix2018⚡️#BanAssaultWeapons⚡️✝️🇺🇸🐍🖖🏼</t>
  </si>
  <si>
    <t>Hello Felicia</t>
  </si>
  <si>
    <t>🌊🌊🌊 BlueTsunami #FBR</t>
  </si>
  <si>
    <t>Donna &amp; Atticus Finch RESIST</t>
  </si>
  <si>
    <t>Colorado Resists</t>
  </si>
  <si>
    <t>Uncle John's Band</t>
  </si>
  <si>
    <t>Johnny Soyboy</t>
  </si>
  <si>
    <t>Helen❄️🌊Votes❄️</t>
  </si>
  <si>
    <t>🍀💜Wild Violet: Irish Spitfire For Diversity💜🍀</t>
  </si>
  <si>
    <t>AsperGirl, Under Attack by LW Trolls</t>
  </si>
  <si>
    <t>Just Gina #BoycottNRA🚫</t>
  </si>
  <si>
    <t>Kodiak</t>
  </si>
  <si>
    <t>Adrienne Young #Resist</t>
  </si>
  <si>
    <t>Darren Steinke</t>
  </si>
  <si>
    <t>Tammy Robert</t>
  </si>
  <si>
    <t>คนนี้ก็ผัวนะจ้ะ</t>
  </si>
  <si>
    <t>KO_SLANG</t>
  </si>
  <si>
    <t>青さン、ご主人様は神対応抗日デス</t>
  </si>
  <si>
    <t>Motoko Rich</t>
  </si>
  <si>
    <t>Lakulakulives</t>
  </si>
  <si>
    <t>Mike</t>
  </si>
  <si>
    <t>Pauly G</t>
  </si>
  <si>
    <t>밍밍</t>
  </si>
  <si>
    <t>유성애</t>
  </si>
  <si>
    <t>Junior Lapew</t>
  </si>
  <si>
    <t>Outkick the Coverage</t>
  </si>
  <si>
    <t>(어용)수구친일적폐척결되는그날까지!!</t>
  </si>
  <si>
    <t>자비</t>
  </si>
  <si>
    <t>#AmericanDreamer 🇺🇸</t>
  </si>
  <si>
    <t>Sarah</t>
  </si>
  <si>
    <t>Business Insider</t>
  </si>
  <si>
    <t>Providence</t>
  </si>
  <si>
    <t>이정렬</t>
  </si>
  <si>
    <t>An A and E Blog</t>
  </si>
  <si>
    <t>Brandon Thompson</t>
  </si>
  <si>
    <t>Margarita correa</t>
  </si>
  <si>
    <t>Lesot Entertainment</t>
  </si>
  <si>
    <t>Selena Brown</t>
  </si>
  <si>
    <t>Blue Music Zone</t>
  </si>
  <si>
    <t>TNarang</t>
  </si>
  <si>
    <t>재이</t>
  </si>
  <si>
    <t>جان اسمیت</t>
  </si>
  <si>
    <t>Blue Grass Ent Inc</t>
  </si>
  <si>
    <t>I Am A Big Fat Blogger</t>
  </si>
  <si>
    <t>rose mcgowan</t>
  </si>
  <si>
    <t>Lupine</t>
  </si>
  <si>
    <t>TinStL.</t>
  </si>
  <si>
    <t>GagaHeart</t>
  </si>
  <si>
    <t>weatherboard9</t>
  </si>
  <si>
    <t>Danny Green</t>
  </si>
  <si>
    <t>Dr Chris Brown</t>
  </si>
  <si>
    <t>Julia Morris</t>
  </si>
  <si>
    <t>#ImACelebrityAU</t>
  </si>
  <si>
    <t>Janelle Chesters</t>
  </si>
  <si>
    <t>Good Amplified</t>
  </si>
  <si>
    <t>UN Women</t>
  </si>
  <si>
    <t>Roald C. Harr</t>
  </si>
  <si>
    <t>Holly Hurley Feather</t>
  </si>
  <si>
    <t>P!nk</t>
  </si>
  <si>
    <t>Steena St. Vincent Millay</t>
  </si>
  <si>
    <t>ปล้ำพลุ้ยในป่ากล้วย</t>
  </si>
  <si>
    <t>Vänsterpartiet i EU</t>
  </si>
  <si>
    <t>GUE/NGL in the EP</t>
  </si>
  <si>
    <t>🇺🇸Joseph ☝️C☝️ Littlefield🇺🇸</t>
  </si>
  <si>
    <t>Democratic Party</t>
  </si>
  <si>
    <t>Shop Jago</t>
  </si>
  <si>
    <t>Morrigan</t>
  </si>
  <si>
    <t>Educating Liberals</t>
  </si>
  <si>
    <t>เปงฟานี่อ่อมาสั่ง</t>
  </si>
  <si>
    <t>Kpop Youzab</t>
  </si>
  <si>
    <t>KING OF AEGYO_JR</t>
  </si>
  <si>
    <t>Gab.ai/MrStone</t>
  </si>
  <si>
    <t>Garrett Vascil</t>
  </si>
  <si>
    <t>DL Hughley</t>
  </si>
  <si>
    <t>Michael Tiao</t>
  </si>
  <si>
    <t>شوقاين</t>
  </si>
  <si>
    <t>thirdeye activation</t>
  </si>
  <si>
    <t>Misimi Kakoti</t>
  </si>
  <si>
    <t>Twittemático🔹</t>
  </si>
  <si>
    <t>Lonzo Taylor</t>
  </si>
  <si>
    <t>Jamb Nite Runner</t>
  </si>
  <si>
    <t>Cristina Garrido</t>
  </si>
  <si>
    <t>Donald J. Trump</t>
  </si>
  <si>
    <t>Alejandra Maldonado</t>
  </si>
  <si>
    <t>E'🐦</t>
  </si>
  <si>
    <t>The Music Cartel Group</t>
  </si>
  <si>
    <t>David Robson</t>
  </si>
  <si>
    <t>Record Store Day</t>
  </si>
  <si>
    <t>Women for Women UK</t>
  </si>
  <si>
    <t>Women for Women Intl</t>
  </si>
  <si>
    <t>First Aid Kit</t>
  </si>
  <si>
    <t>Teal Sound</t>
  </si>
  <si>
    <t>Kris</t>
  </si>
  <si>
    <t>Ayyvvv</t>
  </si>
  <si>
    <t>Apk</t>
  </si>
  <si>
    <t>CoolooAfrica</t>
  </si>
  <si>
    <t>Inxeba (The Wound)</t>
  </si>
  <si>
    <t>I DID JUST TO FLEX☔👑🎤🎤</t>
  </si>
  <si>
    <t>INTERLOPER</t>
  </si>
  <si>
    <t>Ana Maria Dias</t>
  </si>
  <si>
    <t>mathilde ❄</t>
  </si>
  <si>
    <t>The Feel Good Mob</t>
  </si>
  <si>
    <t>Koreaboo</t>
  </si>
  <si>
    <t>ANGEL JONGHYUN</t>
  </si>
  <si>
    <t>WM Media Inc</t>
  </si>
  <si>
    <t>NCEL</t>
  </si>
  <si>
    <t>GABRIEL GARCIA</t>
  </si>
  <si>
    <t>Lucky</t>
  </si>
  <si>
    <t>Ania Bialas</t>
  </si>
  <si>
    <t>ฟรั่ง</t>
  </si>
  <si>
    <t>Susanne Gällhagen</t>
  </si>
  <si>
    <t>Kommunal</t>
  </si>
  <si>
    <t>Oskar Taxén</t>
  </si>
  <si>
    <t>Maja Fjaestad</t>
  </si>
  <si>
    <t>Shareanonymousng</t>
  </si>
  <si>
    <t>「AŁMONĐJØY」</t>
  </si>
  <si>
    <t>JERC Terrassa 🎗</t>
  </si>
  <si>
    <t>Tяıċıa</t>
  </si>
  <si>
    <t>Corrine's Music</t>
  </si>
  <si>
    <t>oxefe</t>
  </si>
  <si>
    <t>John Rankin</t>
  </si>
  <si>
    <t>US Catholic Bishops</t>
  </si>
  <si>
    <t>Catholic News Agency</t>
  </si>
  <si>
    <t>viva wilkinson</t>
  </si>
  <si>
    <t>vonStolk™</t>
  </si>
  <si>
    <t>iWantWall 🔨</t>
  </si>
  <si>
    <t>Inquisitor</t>
  </si>
  <si>
    <t>Ann🕊🇺🇸</t>
  </si>
  <si>
    <t>Kranthi Reddy</t>
  </si>
  <si>
    <t>Rico</t>
  </si>
  <si>
    <t>ArtCenter College</t>
  </si>
  <si>
    <t>Lorne Buchman</t>
  </si>
  <si>
    <t>Amy Ziering</t>
  </si>
  <si>
    <t>Kim Green</t>
  </si>
  <si>
    <t>This American Life</t>
  </si>
  <si>
    <t>Sofie</t>
  </si>
  <si>
    <t>L (Mutant and Proud) ♿️ 🏳️‍🌈</t>
  </si>
  <si>
    <t>A.B.</t>
  </si>
  <si>
    <t>Prancy</t>
  </si>
  <si>
    <t>Richard Lapchick</t>
  </si>
  <si>
    <t>InstituteSSJ</t>
  </si>
  <si>
    <t>Marques R. Dexter, MS</t>
  </si>
  <si>
    <t>UCF DeVos Program</t>
  </si>
  <si>
    <t>Amie Ferris-Rotman</t>
  </si>
  <si>
    <t>พิซองอุนของเวิ่นD-21✨☁️🍑🐦🍭✌️</t>
  </si>
  <si>
    <t>Anya 🏳️‍🌈</t>
  </si>
  <si>
    <t>Liceo Flamenco</t>
  </si>
  <si>
    <t>🍀นางร้าย❤🍃The Prince Kris wu</t>
  </si>
  <si>
    <t>Mo Ryan</t>
  </si>
  <si>
    <t>Whovian Feminism</t>
  </si>
  <si>
    <t>courtneyhenry</t>
  </si>
  <si>
    <t>iMagic Studio</t>
  </si>
  <si>
    <t>Hulu Japan</t>
  </si>
  <si>
    <t>bianconero12</t>
  </si>
  <si>
    <t>期待與少時重逢的旺財</t>
  </si>
  <si>
    <t>LBM Entertainment Group</t>
  </si>
  <si>
    <t>Joyful Heart</t>
  </si>
  <si>
    <t>Tiphany</t>
  </si>
  <si>
    <t>Ryan Krueger</t>
  </si>
  <si>
    <t>CatPA</t>
  </si>
  <si>
    <t>Adama Iwu</t>
  </si>
  <si>
    <t>Kristen Sze</t>
  </si>
  <si>
    <t>SF DOSW</t>
  </si>
  <si>
    <t>Monique W</t>
  </si>
  <si>
    <t>Jennifer Kim</t>
  </si>
  <si>
    <t>Oh</t>
  </si>
  <si>
    <t>표창원</t>
  </si>
  <si>
    <t>Cornélie</t>
  </si>
  <si>
    <t>Slate.fr</t>
  </si>
  <si>
    <t>Rosana López R</t>
  </si>
  <si>
    <t>Doc Thompson</t>
  </si>
  <si>
    <t>♥️RedRiverGirl♥️</t>
  </si>
  <si>
    <t>Stellar Music</t>
  </si>
  <si>
    <t>EKP Adult Info</t>
  </si>
  <si>
    <t>NOPACTalent.com</t>
  </si>
  <si>
    <t>La Musique</t>
  </si>
  <si>
    <t>KC Atheist Coalition</t>
  </si>
  <si>
    <t>Zair 🐺</t>
  </si>
  <si>
    <t>The Jaivetic Gallery</t>
  </si>
  <si>
    <t>Women Exceeding</t>
  </si>
  <si>
    <t>Brian Goldsmith</t>
  </si>
  <si>
    <t>DVF</t>
  </si>
  <si>
    <t>케세라세라</t>
  </si>
  <si>
    <t>withMBC</t>
  </si>
  <si>
    <t>김팡다</t>
  </si>
  <si>
    <t>tareko</t>
  </si>
  <si>
    <t>Gerry Harrah</t>
  </si>
  <si>
    <t>Suzanne Suppes</t>
  </si>
  <si>
    <t>Solomon McCown &amp;</t>
  </si>
  <si>
    <t>Oliver Lietz</t>
  </si>
  <si>
    <t>Carla Evelyn</t>
  </si>
  <si>
    <t>not quite nothing</t>
  </si>
  <si>
    <t>Andy Adams</t>
  </si>
  <si>
    <t>ArmChairTVNews</t>
  </si>
  <si>
    <t>ปิ้ปรอพซว.ที่ท่าน้ำทุกวันเลยนะ ft.期中考试</t>
  </si>
  <si>
    <t>10:25.24:16♡</t>
  </si>
  <si>
    <t>Hyoyeon</t>
  </si>
  <si>
    <t>Younginn, Choi</t>
  </si>
  <si>
    <t>소라넷... 하니...?</t>
  </si>
  <si>
    <t>Gabriela Carmona</t>
  </si>
  <si>
    <t>sLøw</t>
  </si>
  <si>
    <t>FMA-Brotherhood</t>
  </si>
  <si>
    <t>Sustainable Society Index</t>
  </si>
  <si>
    <t>Beauty Skew</t>
  </si>
  <si>
    <t>Rachael McCrary</t>
  </si>
  <si>
    <t>Abigail Posner</t>
  </si>
  <si>
    <t>Marci Weisler</t>
  </si>
  <si>
    <t>SWSI Media</t>
  </si>
  <si>
    <t>El Ahorrador</t>
  </si>
  <si>
    <t>Meh Di</t>
  </si>
  <si>
    <t>Karlyn Percil</t>
  </si>
  <si>
    <t>Kate Brandli</t>
  </si>
  <si>
    <t>Gillian McGoldrick</t>
  </si>
  <si>
    <t>The Temple News</t>
  </si>
  <si>
    <t>RajeevKhandelwalFandom-RKF®️</t>
  </si>
  <si>
    <t>NehaAbbasi Malik</t>
  </si>
  <si>
    <t>Rajeev Khandelwal</t>
  </si>
  <si>
    <t>Rajeev Khandelwal’ianz 🏕</t>
  </si>
  <si>
    <t>wilson</t>
  </si>
  <si>
    <t>xtina</t>
  </si>
  <si>
    <t>Hallie Fire Myers</t>
  </si>
  <si>
    <t>#ThePersistence</t>
  </si>
  <si>
    <t>Sarah Connor</t>
  </si>
  <si>
    <t>chris crane</t>
  </si>
  <si>
    <t>Mezz</t>
  </si>
  <si>
    <t>Liberal Logic</t>
  </si>
  <si>
    <t>Alan Schlichting</t>
  </si>
  <si>
    <t>Kassy Dillon</t>
  </si>
  <si>
    <t>Guatevisión</t>
  </si>
  <si>
    <t>KHRC</t>
  </si>
  <si>
    <t>Martin Mavenjina</t>
  </si>
  <si>
    <t>ishika dasgupta</t>
  </si>
  <si>
    <t>Racing 2 Diversity</t>
  </si>
  <si>
    <t>Christine Lagarde</t>
  </si>
  <si>
    <t>Valerie Hawkins</t>
  </si>
  <si>
    <t>mellie baldwin</t>
  </si>
  <si>
    <t>Cnare</t>
  </si>
  <si>
    <t>🙅🙅🏻이소🙅🏾🙅🏿</t>
  </si>
  <si>
    <t>rbb Religion</t>
  </si>
  <si>
    <t>주나니 안녕들하십니까</t>
  </si>
  <si>
    <t>ฝ้ายฝ้ายเมียหยางหยางอะแกรรร🤩</t>
  </si>
  <si>
    <t>rogier</t>
  </si>
  <si>
    <t>พี่มัคเปงปู้จายอบอุ่น~</t>
  </si>
  <si>
    <t>Sue</t>
  </si>
  <si>
    <t>natascha artworx</t>
  </si>
  <si>
    <t>🌱ユジン달빛기사단(문파)</t>
  </si>
  <si>
    <t>ffransis ap ffransis</t>
  </si>
  <si>
    <t>Slate</t>
  </si>
  <si>
    <t>l u c y  b r o w n</t>
  </si>
  <si>
    <t>Adam🇬🇧</t>
  </si>
  <si>
    <t>ARTE Re:</t>
  </si>
  <si>
    <t>Suzanne Pagano</t>
  </si>
  <si>
    <t>Nivedita Kapoor</t>
  </si>
  <si>
    <t>VICE UK</t>
  </si>
  <si>
    <t>Martin</t>
  </si>
  <si>
    <t>ขฟ.</t>
  </si>
  <si>
    <t>Rebecca Homkes</t>
  </si>
  <si>
    <t>Rino Rooter</t>
  </si>
  <si>
    <t>🐦Whitney🐦</t>
  </si>
  <si>
    <t>노세범</t>
  </si>
  <si>
    <t>쥐람다</t>
  </si>
  <si>
    <t>elissa alley</t>
  </si>
  <si>
    <t>อยากโล้สำเภากับมินฮยอน</t>
  </si>
  <si>
    <t>더사계</t>
  </si>
  <si>
    <t>Agnieszka Białek</t>
  </si>
  <si>
    <t>☆☆2BlueStarMom☆☆</t>
  </si>
  <si>
    <t>Stephen Miller</t>
  </si>
  <si>
    <t>Steven DallaVicenza</t>
  </si>
  <si>
    <t>Yashar Ali 🐘</t>
  </si>
  <si>
    <t>Prosper Antwi-Yeboah</t>
  </si>
  <si>
    <t>TrinityLongRoomHub</t>
  </si>
  <si>
    <t>Revolutionary Women</t>
  </si>
  <si>
    <t>Bonnie Simmons</t>
  </si>
  <si>
    <t>Barracuda Brigade</t>
  </si>
  <si>
    <t>#RepealVAWA</t>
  </si>
  <si>
    <t>Alice Lloyd</t>
  </si>
  <si>
    <t>Emily Jashinsky</t>
  </si>
  <si>
    <t>自助アコア@AC、摂食障害、DV被害者〜福岡・東京</t>
  </si>
  <si>
    <t>Dating photos</t>
  </si>
  <si>
    <t>Jillian with a G</t>
  </si>
  <si>
    <t>Paula Pereira</t>
  </si>
  <si>
    <t>Milou 👽</t>
  </si>
  <si>
    <t>صادق سليمان</t>
  </si>
  <si>
    <t>がルル전립선이 썩고 있다</t>
  </si>
  <si>
    <t>声にならない声を</t>
  </si>
  <si>
    <t>FirstView Hotel</t>
  </si>
  <si>
    <t>SHINE ON ME ✨</t>
  </si>
  <si>
    <t>Netizen Buzz</t>
  </si>
  <si>
    <t>JuliaCon</t>
  </si>
  <si>
    <t>JOHN E. MUDD</t>
  </si>
  <si>
    <t>Raúl R. Labrador</t>
  </si>
  <si>
    <t>Daniel Iturregui Pérez</t>
  </si>
  <si>
    <t>Think Puerto Rico</t>
  </si>
  <si>
    <t>Tamara Holder</t>
  </si>
  <si>
    <t>Ha-Neui Kim</t>
  </si>
  <si>
    <t>Adam Arenson</t>
  </si>
  <si>
    <t>KCRW Press Play</t>
  </si>
  <si>
    <t>🍀Britpoptarts🍀</t>
  </si>
  <si>
    <t>SERENDIPITY 🐈</t>
  </si>
  <si>
    <t>⋆ #พิชิตมิตเทอม ✌</t>
  </si>
  <si>
    <t>Pernilla Baralt</t>
  </si>
  <si>
    <t>Åsa Regnér</t>
  </si>
  <si>
    <t>Magnus Jägerskog</t>
  </si>
  <si>
    <t>Kevin G</t>
  </si>
  <si>
    <t>Panfur Radio</t>
  </si>
  <si>
    <t>Nicholas</t>
  </si>
  <si>
    <t>Caroline Mulroney</t>
  </si>
  <si>
    <t>The Globe and Mail</t>
  </si>
  <si>
    <t>Ontario Today</t>
  </si>
  <si>
    <t>Paul Cameron</t>
  </si>
  <si>
    <t>Schweizermag</t>
  </si>
  <si>
    <t>사샤（*ﾟーﾟ）</t>
  </si>
  <si>
    <t>solidarité4all</t>
  </si>
  <si>
    <t>FilmTVDiversity</t>
  </si>
  <si>
    <t>American Council of Christian Churches</t>
  </si>
  <si>
    <t>Sassa</t>
  </si>
  <si>
    <t>Alli Thorson</t>
  </si>
  <si>
    <t>⛅️</t>
  </si>
  <si>
    <t>el cordobes</t>
  </si>
  <si>
    <t>XianghuaXiaoyuFan85</t>
  </si>
  <si>
    <t>pp_hmy : )</t>
  </si>
  <si>
    <t>🌇</t>
  </si>
  <si>
    <t>zrk</t>
  </si>
  <si>
    <t>A Girl Has No Name</t>
  </si>
  <si>
    <t>Kibaszott Tomek™ 🇭🇺</t>
  </si>
  <si>
    <t>นุ้งชูวฉัมขวบ🍒</t>
  </si>
  <si>
    <t>Gry Tina Tinde</t>
  </si>
  <si>
    <t>Chase Anthony Vaughn</t>
  </si>
  <si>
    <t>Roseanne Barr</t>
  </si>
  <si>
    <t>NFL</t>
  </si>
  <si>
    <t>Scott Rose</t>
  </si>
  <si>
    <t>James</t>
  </si>
  <si>
    <t>The Cut</t>
  </si>
  <si>
    <t>Will Leitch</t>
  </si>
  <si>
    <t>Longform</t>
  </si>
  <si>
    <t>desenho animado em p</t>
  </si>
  <si>
    <t>YouTube</t>
  </si>
  <si>
    <t>dK east LLC</t>
  </si>
  <si>
    <t>Camden - Sephardim</t>
  </si>
  <si>
    <t>♡I'll love him forever♡</t>
  </si>
  <si>
    <t>EVAW Coalition</t>
  </si>
  <si>
    <t>Shonagh Dillon</t>
  </si>
  <si>
    <t>Linda Applegate</t>
  </si>
  <si>
    <t>หน่องแน่วแน่^^</t>
  </si>
  <si>
    <t>Wilmington Buzz</t>
  </si>
  <si>
    <t>Crypto Smart</t>
  </si>
  <si>
    <t>CNN</t>
  </si>
  <si>
    <t>DailyAftab</t>
  </si>
  <si>
    <t>Friendly Giant</t>
  </si>
  <si>
    <t>Rubendario</t>
  </si>
  <si>
    <t>Philip Wegmann</t>
  </si>
  <si>
    <t>Bill Zebub</t>
  </si>
  <si>
    <t>Jess Davidson</t>
  </si>
  <si>
    <t>Prosit 🌸🌸</t>
  </si>
  <si>
    <t>LO Sverige</t>
  </si>
  <si>
    <t>Veronica Palm</t>
  </si>
  <si>
    <t>🌱담</t>
  </si>
  <si>
    <t>.</t>
  </si>
  <si>
    <t>Eulogio Pariguana</t>
  </si>
  <si>
    <t>park jeewan</t>
  </si>
  <si>
    <t>도도</t>
  </si>
  <si>
    <t>Sam McCaffrey</t>
  </si>
  <si>
    <t>plant-based pierogi</t>
  </si>
  <si>
    <t>ɢв</t>
  </si>
  <si>
    <t>달빛전사</t>
  </si>
  <si>
    <t>Mark Chestnut- Agent</t>
  </si>
  <si>
    <t>Cyndi</t>
  </si>
  <si>
    <t>Caitriona Balfe</t>
  </si>
  <si>
    <t>Priscilla</t>
  </si>
  <si>
    <t>nichole reiniger</t>
  </si>
  <si>
    <t>I Call Bullshit</t>
  </si>
  <si>
    <t>kat</t>
  </si>
  <si>
    <t>LordScottLindquist</t>
  </si>
  <si>
    <t>Hi, My name is Joe</t>
  </si>
  <si>
    <t>Haris Khan</t>
  </si>
  <si>
    <t>FOODFIGHT!™' Hermann</t>
  </si>
  <si>
    <t>〽️goec</t>
  </si>
  <si>
    <t>WDR Aktuelle Stunde</t>
  </si>
  <si>
    <t>CSU</t>
  </si>
  <si>
    <t>Dorothee Bär</t>
  </si>
  <si>
    <t>Verena Egbringhoff</t>
  </si>
  <si>
    <t>CLR</t>
  </si>
  <si>
    <t>(신)전후좌우당원동지암약 / 구계정이 잠겨부럿어~</t>
  </si>
  <si>
    <t>한국여성의전화</t>
  </si>
  <si>
    <t>Krystie Lee Yandoli</t>
  </si>
  <si>
    <t>มนุษย์นก 🐥</t>
  </si>
  <si>
    <t>The Academy</t>
  </si>
  <si>
    <t>Rose Marie-Official</t>
  </si>
  <si>
    <t>Rick Dixon</t>
  </si>
  <si>
    <t>Berkley R. Bruce</t>
  </si>
  <si>
    <t>Michael J. O'Loughlin</t>
  </si>
  <si>
    <t>🌷191🎗</t>
  </si>
  <si>
    <t>불꽃페미액션</t>
  </si>
  <si>
    <t>말보라단 공식계정</t>
  </si>
  <si>
    <t>Hilaire</t>
  </si>
  <si>
    <t>Emergency Poet 🚑 📚#FBPE</t>
  </si>
  <si>
    <t>Alan David</t>
  </si>
  <si>
    <t>Thestia Williams</t>
  </si>
  <si>
    <t>김주성</t>
  </si>
  <si>
    <t>Saul Good</t>
  </si>
  <si>
    <t>Dana Loesch</t>
  </si>
  <si>
    <t>Petr</t>
  </si>
  <si>
    <t>King Saul</t>
  </si>
  <si>
    <t>Talib Kweli Greene</t>
  </si>
  <si>
    <t>CoasterDeb</t>
  </si>
  <si>
    <t>Shari L</t>
  </si>
  <si>
    <t>I'mATexanNotABot</t>
  </si>
  <si>
    <t>NonUnadiMenoParma</t>
  </si>
  <si>
    <t>Asia</t>
  </si>
  <si>
    <t>NonUnaDiMeno</t>
  </si>
  <si>
    <t>Vita</t>
  </si>
  <si>
    <t>KELLIE ROSE WICK 🕊️</t>
  </si>
  <si>
    <t>asriyani yudhar</t>
  </si>
  <si>
    <t>적폐청산</t>
  </si>
  <si>
    <t>CTㅑ</t>
  </si>
  <si>
    <t>OMNIA AB UNO</t>
  </si>
  <si>
    <t>🌷⚘Proud to be feminine Feminist⚘🌷</t>
  </si>
  <si>
    <t>Teresa Bryson</t>
  </si>
  <si>
    <t>Atheism+</t>
  </si>
  <si>
    <t>Ninja Boy</t>
  </si>
  <si>
    <t>Ty Sawyer</t>
  </si>
  <si>
    <t>Ronan Farrow</t>
  </si>
  <si>
    <t>The Five</t>
  </si>
  <si>
    <t>Tucker Carlson</t>
  </si>
  <si>
    <t>Sean Hannity</t>
  </si>
  <si>
    <t>Jamie Fox</t>
  </si>
  <si>
    <t>Fox News</t>
  </si>
  <si>
    <t>President Trump</t>
  </si>
  <si>
    <t>Chuck Bledsoe@gab.ai ✝ ن  🐸 #MAGA🇺🇸</t>
  </si>
  <si>
    <t>Morpheouz /🌻B90🏳️‍🌈</t>
  </si>
  <si>
    <t>Dr. Jens</t>
  </si>
  <si>
    <t>Psychopaedia Girls</t>
  </si>
  <si>
    <t>ashley judd</t>
  </si>
  <si>
    <t>Salma Hayek</t>
  </si>
  <si>
    <t>Rape Crisis Center</t>
  </si>
  <si>
    <t>Community Shares WI</t>
  </si>
  <si>
    <t>Magnus</t>
  </si>
  <si>
    <t>SV POL SE</t>
  </si>
  <si>
    <t>Judy Katz</t>
  </si>
  <si>
    <t>eLearning Guild</t>
  </si>
  <si>
    <t>LSCon</t>
  </si>
  <si>
    <t>Holly England /AnnieOakley 🌼 💝</t>
  </si>
  <si>
    <t>한남중성화프로젝트</t>
  </si>
  <si>
    <t>잉여</t>
  </si>
  <si>
    <t>Chessy Prout</t>
  </si>
  <si>
    <t>Florida</t>
  </si>
  <si>
    <t>Wildbill</t>
  </si>
  <si>
    <t>Lalito Estrada</t>
  </si>
  <si>
    <t>miranda harp</t>
  </si>
  <si>
    <t>eleanor ruby moon</t>
  </si>
  <si>
    <t>Euglent Zeqaj</t>
  </si>
  <si>
    <t>Steve Bartin</t>
  </si>
  <si>
    <t>Claude El Khal</t>
  </si>
  <si>
    <t>Sony Music Singapore</t>
  </si>
  <si>
    <t>TRUMPs My POTUS 👌</t>
  </si>
  <si>
    <t>Power Up, Speak Out!</t>
  </si>
  <si>
    <t>AFT</t>
  </si>
  <si>
    <t>Planned Parenthood</t>
  </si>
  <si>
    <t>NWLC</t>
  </si>
  <si>
    <t>SSAIS</t>
  </si>
  <si>
    <t>them.</t>
  </si>
  <si>
    <t>LANDON JONES</t>
  </si>
  <si>
    <t>엉머구리</t>
  </si>
  <si>
    <t>New Generation🚉</t>
  </si>
  <si>
    <t>Tom Watson</t>
  </si>
  <si>
    <t>Daniel Convissor</t>
  </si>
  <si>
    <t>Sexuelle Übergriffe im öffentlichen Raum</t>
  </si>
  <si>
    <t>softy🌹</t>
  </si>
  <si>
    <t>gracie greene</t>
  </si>
  <si>
    <t>Sam or whatever</t>
  </si>
  <si>
    <t>Zainab Salbi</t>
  </si>
  <si>
    <t>🦄🍄 y o l p 🐰🚌</t>
  </si>
  <si>
    <t>ด.ช.นี่ ㅎㅅㅎ</t>
  </si>
  <si>
    <t>Denis Orechov</t>
  </si>
  <si>
    <t>CoVoter</t>
  </si>
  <si>
    <t>Parole d'honneur</t>
  </si>
  <si>
    <t>Emil Gustafsson</t>
  </si>
  <si>
    <t>Teri Congdon</t>
  </si>
  <si>
    <t>DEAN</t>
  </si>
  <si>
    <t>#DDD</t>
  </si>
  <si>
    <t>Bill McCollom</t>
  </si>
  <si>
    <t>Nikki Santana</t>
  </si>
  <si>
    <t>ThatJoser</t>
  </si>
  <si>
    <t>Heidi Hofer</t>
  </si>
  <si>
    <t>🌸 alljannn . น้องหนูที่แปลว่าแจฮยอน</t>
  </si>
  <si>
    <t>Atlantic</t>
  </si>
  <si>
    <t>Sophie Cameron</t>
  </si>
  <si>
    <t>meena kandasamy</t>
  </si>
  <si>
    <t>Bitter Script Reader</t>
  </si>
  <si>
    <t>Jordan Elizabeth</t>
  </si>
  <si>
    <t>BoMae Alcott</t>
  </si>
  <si>
    <t>david bieber</t>
  </si>
  <si>
    <t>SAM N. HAWKINS</t>
  </si>
  <si>
    <t>XIX Century Liberal</t>
  </si>
  <si>
    <t>TERRIENNES</t>
  </si>
  <si>
    <t>Josyane Savigneau</t>
  </si>
  <si>
    <t>Nix</t>
  </si>
  <si>
    <t>Bea</t>
  </si>
  <si>
    <t>WINNER Brazil</t>
  </si>
  <si>
    <t>Bob Rauch</t>
  </si>
  <si>
    <t>Mayte Navarrete</t>
  </si>
  <si>
    <t>General Deplorable</t>
  </si>
  <si>
    <t>Paul newman</t>
  </si>
  <si>
    <t>Brenda J. Peart</t>
  </si>
  <si>
    <t>CIEN Marketing</t>
  </si>
  <si>
    <t>Liliana</t>
  </si>
  <si>
    <t>Cathy</t>
  </si>
  <si>
    <t>Texas.gov</t>
  </si>
  <si>
    <t>Truth Of The Matter</t>
  </si>
  <si>
    <t>One America News</t>
  </si>
  <si>
    <t>CNN Breaking News</t>
  </si>
  <si>
    <t>Devin Nunes</t>
  </si>
  <si>
    <t>Ted Lieu</t>
  </si>
  <si>
    <t>Crypto56</t>
  </si>
  <si>
    <t>jane bardoe</t>
  </si>
  <si>
    <t>Patriot26</t>
  </si>
  <si>
    <t>Breitbart News</t>
  </si>
  <si>
    <t>Jim Bailey</t>
  </si>
  <si>
    <t>﹡ marcevine</t>
  </si>
  <si>
    <t>proud fujoshiphobe</t>
  </si>
  <si>
    <t>MementoMāori 💀</t>
  </si>
  <si>
    <t>Bill Clinton</t>
  </si>
  <si>
    <t>GQ Magazine</t>
  </si>
  <si>
    <t>Mari Korpimäki</t>
  </si>
  <si>
    <t>Fire and FuryNRA</t>
  </si>
  <si>
    <t>Chelsea Clinton</t>
  </si>
  <si>
    <t>Robin Roberts</t>
  </si>
  <si>
    <t>Jenny</t>
  </si>
  <si>
    <t>fgcnp.org</t>
  </si>
  <si>
    <t>φ Νέμεσις</t>
  </si>
  <si>
    <t>pansy cherkassky</t>
  </si>
  <si>
    <t>Bayns</t>
  </si>
  <si>
    <t>Tobias Baudin</t>
  </si>
  <si>
    <t>Ellen Koski</t>
  </si>
  <si>
    <t>Miss America Org</t>
  </si>
  <si>
    <t>Teresa Scanlan</t>
  </si>
  <si>
    <t>Way with an 'i'.</t>
  </si>
  <si>
    <t>Mission Partners</t>
  </si>
  <si>
    <t>PBS</t>
  </si>
  <si>
    <t>Anne Doyle</t>
  </si>
  <si>
    <t>Tolu Lawson</t>
  </si>
  <si>
    <t>CNN Africa</t>
  </si>
  <si>
    <t>Dennis Lennox</t>
  </si>
  <si>
    <t>Rebekka Mahler</t>
  </si>
  <si>
    <t>Helle Jacobsen</t>
  </si>
  <si>
    <t>Willowtree</t>
  </si>
  <si>
    <t>purple jieunsus</t>
  </si>
  <si>
    <t>..</t>
  </si>
  <si>
    <t>Corey Feldman</t>
  </si>
  <si>
    <t>Brian Daugharthy</t>
  </si>
  <si>
    <t>#1 Dash Klan Fan</t>
  </si>
  <si>
    <t>Christine Ethier</t>
  </si>
  <si>
    <t>Anne Simmons-Benton</t>
  </si>
  <si>
    <t>Kill the NRA - JMcNChicago</t>
  </si>
  <si>
    <t>Craig Reynolds</t>
  </si>
  <si>
    <t>MetaPraha</t>
  </si>
  <si>
    <t>🎄</t>
  </si>
  <si>
    <t>ㅇㅇㅅ ❄️</t>
  </si>
  <si>
    <t>NatttGeo</t>
  </si>
  <si>
    <t>Ⓐdam Trout</t>
  </si>
  <si>
    <t>I_Am_The_Walrus</t>
  </si>
  <si>
    <t>Ellie Douglas Author</t>
  </si>
  <si>
    <t>Kacey Kells</t>
  </si>
  <si>
    <t>🐼</t>
  </si>
  <si>
    <t>Paula Merian</t>
  </si>
  <si>
    <t>🌱文派쏭🐯 기레기박멸!˘◡˘ㅗ</t>
  </si>
  <si>
    <t>Andy Smarick</t>
  </si>
  <si>
    <t>Stephen Hayes</t>
  </si>
  <si>
    <t>Zahra</t>
  </si>
  <si>
    <t>Puerto Rico - 51st State</t>
  </si>
  <si>
    <t>Primera Hora</t>
  </si>
  <si>
    <t>Jennifer Radke</t>
  </si>
  <si>
    <t>Hallyu Nation</t>
  </si>
  <si>
    <t>bunny Ⓥ</t>
  </si>
  <si>
    <t>JPBarney Ⓥ</t>
  </si>
  <si>
    <t>Arthur Butt</t>
  </si>
  <si>
    <t>Imaeffingfool</t>
  </si>
  <si>
    <t>Lenore</t>
  </si>
  <si>
    <t>Rubin Thomlinson</t>
  </si>
  <si>
    <t>Gerardo Campos ®</t>
  </si>
  <si>
    <t>A . Breacher</t>
  </si>
  <si>
    <t>#MAGACOVFEFE</t>
  </si>
  <si>
    <t>方外人🌲</t>
  </si>
  <si>
    <t>백일홍</t>
  </si>
  <si>
    <t>Chris Graham</t>
  </si>
  <si>
    <t>ทฟน มรจลกป?</t>
  </si>
  <si>
    <t>#CutCBC</t>
  </si>
  <si>
    <t>J T Fuentes</t>
  </si>
  <si>
    <t>GOOD</t>
  </si>
  <si>
    <t>Elton Tafili</t>
  </si>
  <si>
    <t>Hannah Grant</t>
  </si>
  <si>
    <t>TRUMP Defense ☎️</t>
  </si>
  <si>
    <t>ปว.midterm</t>
  </si>
  <si>
    <t>RIN ™</t>
  </si>
  <si>
    <t>Shannon Morton</t>
  </si>
  <si>
    <t>so~~~~</t>
  </si>
  <si>
    <t>KotakuInAction</t>
  </si>
  <si>
    <t>Refvgee</t>
  </si>
  <si>
    <t>#4Amatters</t>
  </si>
  <si>
    <t>เป็นคูมหมีแมวน้าม 🤢🌻</t>
  </si>
  <si>
    <t>berenice</t>
  </si>
  <si>
    <t>We Belong Together</t>
  </si>
  <si>
    <t>Myrla Baldonado</t>
  </si>
  <si>
    <t>𝙇𝙞𝙨-𝙈𝙖𝙧𝙞𝙚 𝘼𝙡𝙫𝙖𝙧𝙖𝙙𝙤</t>
  </si>
  <si>
    <t>BBC Outside Source</t>
  </si>
  <si>
    <t>roumazeille boris</t>
  </si>
  <si>
    <t>Gloria</t>
  </si>
  <si>
    <t>ㅇㅅㅇ</t>
  </si>
  <si>
    <t>Lo&amp;Alex</t>
  </si>
  <si>
    <t>memes políticos</t>
  </si>
  <si>
    <t>Marcos</t>
  </si>
  <si>
    <t>Blue Fox Assassin</t>
  </si>
  <si>
    <t>Justin Trudeau</t>
  </si>
  <si>
    <t>Andrew Lynch</t>
  </si>
  <si>
    <t>Mr Bo the Cat</t>
  </si>
  <si>
    <t>Nightwing, Minister of Monika</t>
  </si>
  <si>
    <t>Stop Stater Bros</t>
  </si>
  <si>
    <t>MK</t>
  </si>
  <si>
    <t>Diana Davison</t>
  </si>
  <si>
    <t>Stefan Molyneux</t>
  </si>
  <si>
    <t>The Guardian</t>
  </si>
  <si>
    <t>Cassie Jaye</t>
  </si>
  <si>
    <t>Paul Elam</t>
  </si>
  <si>
    <t>darth™</t>
  </si>
  <si>
    <t>David Roberts</t>
  </si>
  <si>
    <t>francesca fiorentini</t>
  </si>
  <si>
    <t>Yoda Knight</t>
  </si>
  <si>
    <t>HuffPost</t>
  </si>
  <si>
    <t>Jessica Valenti</t>
  </si>
  <si>
    <t>Jason Boland</t>
  </si>
  <si>
    <t>Curtis L Walker</t>
  </si>
  <si>
    <t>📚Sarah Honore📚</t>
  </si>
  <si>
    <t>니시나리홀릭</t>
  </si>
  <si>
    <t>Mr Mojo Risin</t>
  </si>
  <si>
    <t>👽K.Taeng 🕶</t>
  </si>
  <si>
    <t>Billy J</t>
  </si>
  <si>
    <t>Hans Ebert</t>
  </si>
  <si>
    <t>Suzie de Kretser</t>
  </si>
  <si>
    <t>Hiti de Kretser</t>
  </si>
  <si>
    <t>Katy</t>
  </si>
  <si>
    <t>MA Barracuda</t>
  </si>
  <si>
    <t>ARnews 1936</t>
  </si>
  <si>
    <t>seriously architec</t>
  </si>
  <si>
    <t>Matthew Luxmoore</t>
  </si>
  <si>
    <t>BBC</t>
  </si>
  <si>
    <t>#BlueLivesMatter</t>
  </si>
  <si>
    <t>smeker</t>
  </si>
  <si>
    <t>Tomi Lahren</t>
  </si>
  <si>
    <t>Me Too</t>
  </si>
  <si>
    <t>Laila Doncaster</t>
  </si>
  <si>
    <t>~มนุษย์ขี้แง~</t>
  </si>
  <si>
    <t>Mainely Butch  (Ang)</t>
  </si>
  <si>
    <t>Ace people are queer or block me</t>
  </si>
  <si>
    <t>The Big Book of HR</t>
  </si>
  <si>
    <t>D1</t>
  </si>
  <si>
    <t>Diane Sweezer Davis</t>
  </si>
  <si>
    <t>Elliott Lusztig</t>
  </si>
  <si>
    <t>LeslieSDiamond🇺🇸✡👠</t>
  </si>
  <si>
    <t>nephtali Guzman</t>
  </si>
  <si>
    <t>국민안전 적폐청산</t>
  </si>
  <si>
    <t>Roxane Roth</t>
  </si>
  <si>
    <t>홈워즈</t>
  </si>
  <si>
    <t>🇺🇸American Mom🌹</t>
  </si>
  <si>
    <t>Aaron Fraser</t>
  </si>
  <si>
    <t>Ginger Pig1</t>
  </si>
  <si>
    <t>eisernerbesen73🥛🐸👌</t>
  </si>
  <si>
    <t>🎗김이제이</t>
  </si>
  <si>
    <t>Syuzhett</t>
  </si>
  <si>
    <t>LauraLokerHerman</t>
  </si>
  <si>
    <t>USChamber Foundation</t>
  </si>
  <si>
    <t>겨우살이</t>
  </si>
  <si>
    <t>Michelle Z Chen</t>
  </si>
  <si>
    <t>Serra Sippel</t>
  </si>
  <si>
    <t>Global Fund forWomen</t>
  </si>
  <si>
    <t>Planned Parenthood Action</t>
  </si>
  <si>
    <t>Surviving The Purge</t>
  </si>
  <si>
    <t>Jack Posobiec 🇺🇸</t>
  </si>
  <si>
    <t>지나가는솝이러</t>
  </si>
  <si>
    <t>Wellbeing Wellington</t>
  </si>
  <si>
    <t>dorameira diary</t>
  </si>
  <si>
    <t>Isa luvs ully ♡ nao ta mais em hiatus</t>
  </si>
  <si>
    <t>Ian Wilson</t>
  </si>
  <si>
    <t>David Vance</t>
  </si>
  <si>
    <t>CARAS</t>
  </si>
  <si>
    <t>Karla Souza</t>
  </si>
  <si>
    <t>Victor Virgen</t>
  </si>
  <si>
    <t>Free the Captives</t>
  </si>
  <si>
    <t>National Center on Sexual Exploitation</t>
  </si>
  <si>
    <t>Kamala Harris</t>
  </si>
  <si>
    <t>Kirsten Gillibrand</t>
  </si>
  <si>
    <t>Chuck Schumer</t>
  </si>
  <si>
    <t>Leader McConnel</t>
  </si>
  <si>
    <t>Danilo☭</t>
  </si>
  <si>
    <t>HBCU Lifestyle</t>
  </si>
  <si>
    <t>Black Greek Success</t>
  </si>
  <si>
    <t>HBCU Endowment</t>
  </si>
  <si>
    <t>SEM Link Inc</t>
  </si>
  <si>
    <t>Orichalcum</t>
  </si>
  <si>
    <t>samesan</t>
  </si>
  <si>
    <t>aron.moldovan</t>
  </si>
  <si>
    <t>Prenthis  Aguilar</t>
  </si>
  <si>
    <t>MediaResearchCenter</t>
  </si>
  <si>
    <t>まりさ🐾</t>
  </si>
  <si>
    <t>ありさ(低浮上)</t>
  </si>
  <si>
    <t>Proud Boys WV</t>
  </si>
  <si>
    <t>Shrewd Alik ⚡️</t>
  </si>
  <si>
    <t>.N.</t>
  </si>
  <si>
    <t>johnny dollar</t>
  </si>
  <si>
    <t>Jedediah Bila</t>
  </si>
  <si>
    <t>Paco Fernandez</t>
  </si>
  <si>
    <t>Bob Dolan</t>
  </si>
  <si>
    <t>♡touché.ai</t>
  </si>
  <si>
    <t>Ginger 🇺🇸 Boycott the NRA</t>
  </si>
  <si>
    <t>Asia Argento</t>
  </si>
  <si>
    <t>LetteraDonna</t>
  </si>
  <si>
    <t>Glenn Mc Millan</t>
  </si>
  <si>
    <t>Bodie</t>
  </si>
  <si>
    <t>WomenRefugeeRoute</t>
  </si>
  <si>
    <t>European Parliament</t>
  </si>
  <si>
    <t>Girl Friday</t>
  </si>
  <si>
    <t>Luz Sánchez-Mellado</t>
  </si>
  <si>
    <t>Mamen Mendizabal</t>
  </si>
  <si>
    <t>Antonio Naranjo</t>
  </si>
  <si>
    <t>Sonia Sánchez</t>
  </si>
  <si>
    <t>Dion Baia</t>
  </si>
  <si>
    <t>TEMPO Milwaukee</t>
  </si>
  <si>
    <t>Milwaukee Rotary</t>
  </si>
  <si>
    <t>Proud Boys Texas</t>
  </si>
  <si>
    <t>basil Hatton</t>
  </si>
  <si>
    <t>Amanda Head</t>
  </si>
  <si>
    <t>VANITY FAIR</t>
  </si>
  <si>
    <t>The Rebel</t>
  </si>
  <si>
    <t>一撃筆殺</t>
  </si>
  <si>
    <t>St. Louis Post-Dispatch</t>
  </si>
  <si>
    <t>あきじいさん</t>
  </si>
  <si>
    <t>American Nomad😒👌🐼</t>
  </si>
  <si>
    <t>Christian Toto</t>
  </si>
  <si>
    <t>Viewzu</t>
  </si>
  <si>
    <t>Joanne 三丁</t>
  </si>
  <si>
    <t>יובל אראל</t>
  </si>
  <si>
    <t>Woori</t>
  </si>
  <si>
    <t>YoungDuck</t>
  </si>
  <si>
    <t>TRAP AALIYAH</t>
  </si>
  <si>
    <t>Lil B THE BASEDGOD</t>
  </si>
  <si>
    <t>Powerpuff Girls fan account</t>
  </si>
  <si>
    <t>ET</t>
  </si>
  <si>
    <t>Sean Robichaud</t>
  </si>
  <si>
    <t>Adair Goldblatt Bieber LLP</t>
  </si>
  <si>
    <t>Gillian Hnatiw</t>
  </si>
  <si>
    <t>Haley Passione - Miss Carson City 2018</t>
  </si>
  <si>
    <t>Paulie Joe Wokeson</t>
  </si>
  <si>
    <t>Phil Torres</t>
  </si>
  <si>
    <t>Andres Esteller</t>
  </si>
  <si>
    <t>Helen Pluckrose</t>
  </si>
  <si>
    <t>James Lindsay</t>
  </si>
  <si>
    <t>Lela Lee</t>
  </si>
  <si>
    <t>Abigail Chang ☀</t>
  </si>
  <si>
    <t>Augustus 11</t>
  </si>
  <si>
    <t>linda hale</t>
  </si>
  <si>
    <t>Deplorable Crumb</t>
  </si>
  <si>
    <t>wamü</t>
  </si>
  <si>
    <t>Minerva Kinney</t>
  </si>
  <si>
    <t>이석범</t>
  </si>
  <si>
    <t>DeVertrouwenspersoon</t>
  </si>
  <si>
    <t>Loraine Williams #DestroyTheNRA</t>
  </si>
  <si>
    <t>Woody Allen Pages</t>
  </si>
  <si>
    <t>Bob Weide</t>
  </si>
  <si>
    <t>Corinne Ruff</t>
  </si>
  <si>
    <t>CarlosBenzo Martel</t>
  </si>
  <si>
    <t>☯️⚛ Aaron ⚛☯️</t>
  </si>
  <si>
    <t>Phillip Koo</t>
  </si>
  <si>
    <t>Russ Foust</t>
  </si>
  <si>
    <t>amilyn jellicoe</t>
  </si>
  <si>
    <t>Fortune Essien</t>
  </si>
  <si>
    <t>Sarah Bessey</t>
  </si>
  <si>
    <t>Marie Brown</t>
  </si>
  <si>
    <t>Danidi</t>
  </si>
  <si>
    <t>พราวบอกว่าให้เปลี่ยนชื่อไว้จะได้ไม่ลืมไปเอารูป</t>
  </si>
  <si>
    <t>alara</t>
  </si>
  <si>
    <t>Noniyf</t>
  </si>
  <si>
    <t>김광태(#용인시 갑)</t>
  </si>
  <si>
    <t>The Life in Bites</t>
  </si>
  <si>
    <t>The Doctor Who Daily</t>
  </si>
  <si>
    <t>Jeremiah Sheridan</t>
  </si>
  <si>
    <t>Jaggz</t>
  </si>
  <si>
    <t>Plusnet</t>
  </si>
  <si>
    <t>George Snodin</t>
  </si>
  <si>
    <t>Abdullah</t>
  </si>
  <si>
    <t>Flaw.</t>
  </si>
  <si>
    <t>DJ™</t>
  </si>
  <si>
    <t>The Hill</t>
  </si>
  <si>
    <t>Janet</t>
  </si>
  <si>
    <t>🇺🇸SpiffyWolf</t>
  </si>
  <si>
    <t>Kobe Bryant World</t>
  </si>
  <si>
    <t>Lauren Joffe</t>
  </si>
  <si>
    <t>ESPN</t>
  </si>
  <si>
    <t>Jemele Hill</t>
  </si>
  <si>
    <t>Alex</t>
  </si>
  <si>
    <t>ProgressNowCO</t>
  </si>
  <si>
    <t>Mom Mary</t>
  </si>
  <si>
    <t>Fulhamchap</t>
  </si>
  <si>
    <t>Jerry Dunleavy IV</t>
  </si>
  <si>
    <t>MindstayedonThee</t>
  </si>
  <si>
    <t>Kobe Bryant</t>
  </si>
  <si>
    <t>MANKIEWICZ</t>
  </si>
  <si>
    <t>Masa</t>
  </si>
  <si>
    <t>Cherteapet</t>
  </si>
  <si>
    <t>lori morimoto fft2 | rdc5</t>
  </si>
  <si>
    <t>Laura Elliott</t>
  </si>
  <si>
    <t>unknown</t>
  </si>
  <si>
    <t>La Marea</t>
  </si>
  <si>
    <t>marisa diaz sanchez</t>
  </si>
  <si>
    <t>Wilmington Ghoul</t>
  </si>
  <si>
    <t>Nefertiti🌹</t>
  </si>
  <si>
    <t>he gon cry in tha car</t>
  </si>
  <si>
    <t>David Bowser</t>
  </si>
  <si>
    <t>The Conversation Canada</t>
  </si>
  <si>
    <t>Athabasca University</t>
  </si>
  <si>
    <t>Jane Arscott</t>
  </si>
  <si>
    <t>Aglaia Berlutti</t>
  </si>
  <si>
    <t>Contrapunto</t>
  </si>
  <si>
    <t>TR Bair</t>
  </si>
  <si>
    <t>이로🦔</t>
  </si>
  <si>
    <t>Jean-René LAGET</t>
  </si>
  <si>
    <t>EmbracingMyself</t>
  </si>
  <si>
    <t>Emma González</t>
  </si>
  <si>
    <t>TrumpsTaxes</t>
  </si>
  <si>
    <t>Darline Whaley</t>
  </si>
  <si>
    <t>Eliza ❄️</t>
  </si>
  <si>
    <t>ツ Nick</t>
  </si>
  <si>
    <t>cryptographer</t>
  </si>
  <si>
    <t>Jasmine Star 🌟✝❤✡</t>
  </si>
  <si>
    <t>Family Services of Greater Vancouver</t>
  </si>
  <si>
    <t>dicentra ن</t>
  </si>
  <si>
    <t>DanRiehl</t>
  </si>
  <si>
    <t>Antofagasta Minerals</t>
  </si>
  <si>
    <t>#Mujeres #Mineria</t>
  </si>
  <si>
    <t>Natália Mazoni</t>
  </si>
  <si>
    <t>ลูเล่อมารี</t>
  </si>
  <si>
    <t>Alistair MacFadyen</t>
  </si>
  <si>
    <t>BRILLIVNT</t>
  </si>
  <si>
    <t>_MarTiNiii_</t>
  </si>
  <si>
    <t>Leta Hong Fincher洪理达</t>
  </si>
  <si>
    <t>Rebecca Traister</t>
  </si>
  <si>
    <t>RenHatesNazis</t>
  </si>
  <si>
    <t>MAV™ ✈🇺🇸</t>
  </si>
  <si>
    <t>Alexandra</t>
  </si>
  <si>
    <t>감자</t>
  </si>
  <si>
    <t>Carly Lane</t>
  </si>
  <si>
    <t>Ryan</t>
  </si>
  <si>
    <t>Rhiannon Zrostlik-Lillquist</t>
  </si>
  <si>
    <t>Chris Martin</t>
  </si>
  <si>
    <t>Julie Thompson 👑</t>
  </si>
  <si>
    <t>Ganesh Bhat</t>
  </si>
  <si>
    <t>BYP100</t>
  </si>
  <si>
    <t>kear 👂🏻</t>
  </si>
  <si>
    <t>👑กลัวแล้วววเมนจ้า #คนกลัวเมน</t>
  </si>
  <si>
    <t>Abdullah Çiftçi</t>
  </si>
  <si>
    <t>INANDIK HAKKA#AK#RTE</t>
  </si>
  <si>
    <t>Yosef Ozia</t>
  </si>
  <si>
    <t>Drunken Uncle</t>
  </si>
  <si>
    <t>Medill on the Hill</t>
  </si>
  <si>
    <t>Nashville Sexual Assault Center</t>
  </si>
  <si>
    <t>BTSADV ™</t>
  </si>
  <si>
    <t>John Barry Miller</t>
  </si>
  <si>
    <t>Penny Vaudour</t>
  </si>
  <si>
    <t>The Blue Borzoi   ½   ㊁</t>
  </si>
  <si>
    <t>ParkChangWoo</t>
  </si>
  <si>
    <t>Samantha Cooper</t>
  </si>
  <si>
    <t>Allyson Goldberg</t>
  </si>
  <si>
    <t>Hardline Stance</t>
  </si>
  <si>
    <t>oswin 🇮🇱</t>
  </si>
  <si>
    <t>enakshi</t>
  </si>
  <si>
    <t>🇺🇸7️⃣PASU7️⃣NDIN7️⃣🇺🇸</t>
  </si>
  <si>
    <t>PolitiSay</t>
  </si>
  <si>
    <t>Monica Talan</t>
  </si>
  <si>
    <t>Major Security Incident</t>
  </si>
  <si>
    <t>Kaarchin</t>
  </si>
  <si>
    <t>Katie〽️owgli</t>
  </si>
  <si>
    <t>mi♡</t>
  </si>
  <si>
    <t>AnOnALLREDToDoRoJo</t>
  </si>
  <si>
    <t>Carlos Hammer</t>
  </si>
  <si>
    <t>Center for Inclusion</t>
  </si>
  <si>
    <t>RASA</t>
  </si>
  <si>
    <t>wet raccoon</t>
  </si>
  <si>
    <t>Anca Szilagyi</t>
  </si>
  <si>
    <t>Crystal J. Allen</t>
  </si>
  <si>
    <t>King DaJuan Lucas</t>
  </si>
  <si>
    <t>Voice Online</t>
  </si>
  <si>
    <t>ออเจ้าซอน</t>
  </si>
  <si>
    <t>카르파(문재인대통령사수하자)</t>
  </si>
  <si>
    <t>Dr. Debo Odulana</t>
  </si>
  <si>
    <t>Maggie Filler</t>
  </si>
  <si>
    <t>#cut50</t>
  </si>
  <si>
    <t>ShamekaParrishWright</t>
  </si>
  <si>
    <t>#CBXsoon✨</t>
  </si>
  <si>
    <t>φ Petit Faucon φ</t>
  </si>
  <si>
    <t>끝까지 함께한다 !!!</t>
  </si>
  <si>
    <t>Aaron L. Morrison</t>
  </si>
  <si>
    <t>Mic</t>
  </si>
  <si>
    <t>Wendy wendt</t>
  </si>
  <si>
    <t>tom&amp;jery</t>
  </si>
  <si>
    <t>แลดูมีอนาคต</t>
  </si>
  <si>
    <t>n</t>
  </si>
  <si>
    <t>DIABLO</t>
  </si>
  <si>
    <t>Pagan Media</t>
  </si>
  <si>
    <t>황원극</t>
  </si>
  <si>
    <t>진선미와 더불어 민주당</t>
  </si>
  <si>
    <t>Paul</t>
  </si>
  <si>
    <t>Trafford Taxi Driver</t>
  </si>
  <si>
    <t>W. David Stephenson</t>
  </si>
  <si>
    <t>Yolo PIO</t>
  </si>
  <si>
    <t>Au 🐯🍉</t>
  </si>
  <si>
    <t>The Bronx Defenders</t>
  </si>
  <si>
    <t>Open Society</t>
  </si>
  <si>
    <t>Brooklyn Defender Services</t>
  </si>
  <si>
    <t>Danielle Heiny</t>
  </si>
  <si>
    <t>blackjack_elizabeth</t>
  </si>
  <si>
    <t>Susanne Sternlo</t>
  </si>
  <si>
    <t>pЊöβίA</t>
  </si>
  <si>
    <t>Don John</t>
  </si>
  <si>
    <t>Miriam ॐ Robles</t>
  </si>
  <si>
    <t>🔮Nefer👒</t>
  </si>
  <si>
    <t>Patrissia Mnm</t>
  </si>
  <si>
    <t>RFSU</t>
  </si>
  <si>
    <t>CuttingEdgeDinosaur</t>
  </si>
  <si>
    <t>p.nitas*</t>
  </si>
  <si>
    <t>hibo wardere</t>
  </si>
  <si>
    <t>Sam Darr</t>
  </si>
  <si>
    <t>마녀</t>
  </si>
  <si>
    <t>과학은 자존심이 없죠</t>
  </si>
  <si>
    <t>Naomi</t>
  </si>
  <si>
    <t>JC</t>
  </si>
  <si>
    <t>Culture World</t>
  </si>
  <si>
    <t>anthony perez</t>
  </si>
  <si>
    <t>Chris</t>
  </si>
  <si>
    <t>American Infidel Bear 🐻🥓🍺🇺🇸</t>
  </si>
  <si>
    <t>MONICA VADROT</t>
  </si>
  <si>
    <t>Berta Flowers</t>
  </si>
  <si>
    <t>NoeliaY</t>
  </si>
  <si>
    <t>AP Entertainment</t>
  </si>
  <si>
    <t>Abla🇬🇭</t>
  </si>
  <si>
    <t>Super DADtreal</t>
  </si>
  <si>
    <t>Shetland Rape Crisis</t>
  </si>
  <si>
    <t>R Herrold ❎🔹</t>
  </si>
  <si>
    <t>aline</t>
  </si>
  <si>
    <t>Harlan Boll</t>
  </si>
  <si>
    <t>HeinrichKrug</t>
  </si>
  <si>
    <t>Sebastian Hampel</t>
  </si>
  <si>
    <t>Kathy Erwin</t>
  </si>
  <si>
    <t>Cadillac</t>
  </si>
  <si>
    <t>Good Morning America</t>
  </si>
  <si>
    <t>#sharewith</t>
  </si>
  <si>
    <t>MICKEY PÉREZ®</t>
  </si>
  <si>
    <t>Hollywood Reporter</t>
  </si>
  <si>
    <t>Traolach</t>
  </si>
  <si>
    <t>Hedlund</t>
  </si>
  <si>
    <t>Jens Runnberg</t>
  </si>
  <si>
    <t>Sheena Weir</t>
  </si>
  <si>
    <t>หน่องภัคไม่อยากเรียนหนังสือแร้ว!!!</t>
  </si>
  <si>
    <t>Marie Naaß</t>
  </si>
  <si>
    <t>Nemokrati</t>
  </si>
  <si>
    <t>Alice MacGillivray</t>
  </si>
  <si>
    <t>Greg Britton</t>
  </si>
  <si>
    <t>The Chronicle of Higher Education</t>
  </si>
  <si>
    <t>IPUparliament</t>
  </si>
  <si>
    <t>antonibosch</t>
  </si>
  <si>
    <t>눈팅하는 알계</t>
  </si>
  <si>
    <t>Alfil Negro.</t>
  </si>
  <si>
    <t>PAEZ 🦁</t>
  </si>
  <si>
    <t>Trish.</t>
  </si>
  <si>
    <t>책방 달리, 봄</t>
  </si>
  <si>
    <t>Jesse Robinette</t>
  </si>
  <si>
    <t>Matt Dempster</t>
  </si>
  <si>
    <t>TX Intense TV  🇺🇸</t>
  </si>
  <si>
    <t>Amy Mek</t>
  </si>
  <si>
    <t>Klaus L</t>
  </si>
  <si>
    <t>Marisa</t>
  </si>
  <si>
    <t>Michael Derderian</t>
  </si>
  <si>
    <t>Stephanie Busari</t>
  </si>
  <si>
    <t>#NotATarget</t>
  </si>
  <si>
    <t>Joshua Shaw</t>
  </si>
  <si>
    <t>Aeon</t>
  </si>
  <si>
    <t>Heidi Matthews</t>
  </si>
  <si>
    <t>ocNEAL</t>
  </si>
  <si>
    <t>Rodney Peete</t>
  </si>
  <si>
    <t>Caroline</t>
  </si>
  <si>
    <t>Roger</t>
  </si>
  <si>
    <t>SUSHI</t>
  </si>
  <si>
    <t>永添泰子（歴史を直視し過去と対決を）</t>
  </si>
  <si>
    <t>Stientje v Veldhoven</t>
  </si>
  <si>
    <t>Entertainment Austin</t>
  </si>
  <si>
    <t>Joan of Galt</t>
  </si>
  <si>
    <t>Lauren Duca</t>
  </si>
  <si>
    <t>Nicole Cliffe</t>
  </si>
  <si>
    <t>The Weekly Standard</t>
  </si>
  <si>
    <t>Shanti Fleming</t>
  </si>
  <si>
    <t>TATIANA DUDYEZ</t>
  </si>
  <si>
    <t>David León Glez Díaz</t>
  </si>
  <si>
    <t>House Antifascista ☭</t>
  </si>
  <si>
    <t>triumph🏆</t>
  </si>
  <si>
    <t>The Rocket</t>
  </si>
  <si>
    <t>SRU Liberal Arts</t>
  </si>
  <si>
    <t>Milenio.com</t>
  </si>
  <si>
    <t>peyli hotwife</t>
  </si>
  <si>
    <t>mary ellen faustini</t>
  </si>
  <si>
    <t>Julie Kosin</t>
  </si>
  <si>
    <t>Le Lima</t>
  </si>
  <si>
    <t>Hugo Phirst</t>
  </si>
  <si>
    <t>Brian Walker</t>
  </si>
  <si>
    <t>United We Stand</t>
  </si>
  <si>
    <t>Buzz Guilbault</t>
  </si>
  <si>
    <t>Ivanka Trump</t>
  </si>
  <si>
    <t>NorCalStuckInSoCal</t>
  </si>
  <si>
    <t>LAPD HQ</t>
  </si>
  <si>
    <t>Dusty</t>
  </si>
  <si>
    <t>Laura Asiala</t>
  </si>
  <si>
    <t>PYXERAGlobal</t>
  </si>
  <si>
    <t>USCCFBiz4Good</t>
  </si>
  <si>
    <t>USCCF - Women</t>
  </si>
  <si>
    <t>Im With Blasphemy</t>
  </si>
  <si>
    <t>SheFestSheffield</t>
  </si>
  <si>
    <t>Beverley Thomas</t>
  </si>
  <si>
    <t>Heather Paterson</t>
  </si>
  <si>
    <t>Our Mel</t>
  </si>
  <si>
    <t>Kiren Lee</t>
  </si>
  <si>
    <t>Hierodule⭐️⭐️⭐️⭐️</t>
  </si>
  <si>
    <t>Pandarve_Alice</t>
  </si>
  <si>
    <t>Minor-Attracted Pers</t>
  </si>
  <si>
    <t>Malcom Bastida</t>
  </si>
  <si>
    <t>reyes monforte</t>
  </si>
  <si>
    <t>La Razón</t>
  </si>
  <si>
    <t>순례의 길 가운데</t>
  </si>
  <si>
    <t>덕질의 시작은</t>
  </si>
  <si>
    <t>#kittylove</t>
  </si>
  <si>
    <t>Maven</t>
  </si>
  <si>
    <t>Joseph Steinberg</t>
  </si>
  <si>
    <t>Inc.</t>
  </si>
  <si>
    <t>王段❤</t>
  </si>
  <si>
    <t>Pr0f. Fr0$Ty 👨🏽‍🔬</t>
  </si>
  <si>
    <t>J0L0 K0KA</t>
  </si>
  <si>
    <t>เบลเบล</t>
  </si>
  <si>
    <t>John Leslie</t>
  </si>
  <si>
    <t>Tanvi Jaluka</t>
  </si>
  <si>
    <t>Jani Uotila</t>
  </si>
  <si>
    <t>Scott McIntosh</t>
  </si>
  <si>
    <t>Monica Lewinsky</t>
  </si>
  <si>
    <t>Trump Fan Account</t>
  </si>
  <si>
    <t>Elizabeth Gore</t>
  </si>
  <si>
    <t>Alice</t>
  </si>
  <si>
    <t>OMONA THEY DIDN'T!</t>
  </si>
  <si>
    <t>Giselle 🦕</t>
  </si>
  <si>
    <t>On Wall Street</t>
  </si>
  <si>
    <t>Elizabeth Warren</t>
  </si>
  <si>
    <t>LARRY ELKAN</t>
  </si>
  <si>
    <t>B&amp;N Holland MI</t>
  </si>
  <si>
    <t>Adeshola Komolafe</t>
  </si>
  <si>
    <t>Håkan Nilsson</t>
  </si>
  <si>
    <t>Jessica Olivan</t>
  </si>
  <si>
    <t>Emprendedora LAC</t>
  </si>
  <si>
    <t>.JEPENSEdoncJEDIS</t>
  </si>
  <si>
    <t>아이고참</t>
  </si>
  <si>
    <t>Andrea Bonime-Blanc</t>
  </si>
  <si>
    <t>anita allen</t>
  </si>
  <si>
    <t>jenni</t>
  </si>
  <si>
    <t>มายมี่โปะโกะ</t>
  </si>
  <si>
    <t>AlettaJacobsCongres</t>
  </si>
  <si>
    <t>Martien de Vries</t>
  </si>
  <si>
    <t>(((ObsessedAbroad)))</t>
  </si>
  <si>
    <t>The Daily Wire</t>
  </si>
  <si>
    <t>👅UraSwallow 🔞 220K</t>
  </si>
  <si>
    <t>CumshotClips 23k</t>
  </si>
  <si>
    <t>Facial Forum</t>
  </si>
  <si>
    <t>Cumshots Daily</t>
  </si>
  <si>
    <t>Facial Cumshots</t>
  </si>
  <si>
    <t>Hot🔥Facials 126K</t>
  </si>
  <si>
    <t>Marchi</t>
  </si>
  <si>
    <t>Rea</t>
  </si>
  <si>
    <t>Victoria Sprus4Trump</t>
  </si>
  <si>
    <t>ABC News</t>
  </si>
  <si>
    <t>MINHYUN 황민현👑</t>
  </si>
  <si>
    <t>프로구독러</t>
  </si>
  <si>
    <t>유적</t>
  </si>
  <si>
    <t>loris wooldridge</t>
  </si>
  <si>
    <t>Upgrade My Room</t>
  </si>
  <si>
    <t>ExclusiveLogo🇺🇸USA</t>
  </si>
  <si>
    <t>James Salerno</t>
  </si>
  <si>
    <t>Rykarda Parasol</t>
  </si>
  <si>
    <t>The Lady Factory</t>
  </si>
  <si>
    <t>Luna Malbroux</t>
  </si>
  <si>
    <t>`k-티'✈️</t>
  </si>
  <si>
    <t>a.k.a ILZAN</t>
  </si>
  <si>
    <t>gunman</t>
  </si>
  <si>
    <t>Wayne Lymburner</t>
  </si>
  <si>
    <t>MijungKang</t>
  </si>
  <si>
    <t>KHKim</t>
  </si>
  <si>
    <t>민서영</t>
  </si>
  <si>
    <t>크하하</t>
  </si>
  <si>
    <t>Women's March Canada</t>
  </si>
  <si>
    <t>B.</t>
  </si>
  <si>
    <t>Cheryl A.</t>
  </si>
  <si>
    <t>laudervlc</t>
  </si>
  <si>
    <t>MD サル-ちゃん 5~♪♪</t>
  </si>
  <si>
    <t>Christopher A. Bosak</t>
  </si>
  <si>
    <t>The Music &amp; Art Team</t>
  </si>
  <si>
    <t>Don Teee</t>
  </si>
  <si>
    <t>ㅤ</t>
  </si>
  <si>
    <t>Philly Daily News</t>
  </si>
  <si>
    <t>Miguel Del Rio</t>
  </si>
  <si>
    <t>The Daily Democrat</t>
  </si>
  <si>
    <t>Claudio porcu</t>
  </si>
  <si>
    <t>Ruan Sandies</t>
  </si>
  <si>
    <t>ヒョクLOVE♡</t>
  </si>
  <si>
    <t>風琴庵主</t>
  </si>
  <si>
    <t>Christianna Dimaki</t>
  </si>
  <si>
    <t>TENcitizen #BABYDONTSTOP #NCT_U_BDS</t>
  </si>
  <si>
    <t>The System is Down</t>
  </si>
  <si>
    <t>gr€g</t>
  </si>
  <si>
    <t>Gene Weitz</t>
  </si>
  <si>
    <t>허프포스트코리아</t>
  </si>
  <si>
    <t>액체빵</t>
  </si>
  <si>
    <t>Jon</t>
  </si>
  <si>
    <t>みたらしだんごが好きすぎる男</t>
  </si>
  <si>
    <t>ゆきんこ@2歳児子育て中</t>
  </si>
  <si>
    <t>Scott King</t>
  </si>
  <si>
    <t>北欧の理想と現実</t>
  </si>
  <si>
    <t>AKIRA</t>
  </si>
  <si>
    <t>Nan</t>
  </si>
  <si>
    <t>AnimalPolitico.com</t>
  </si>
  <si>
    <t>valarie waddell</t>
  </si>
  <si>
    <t>It's me</t>
  </si>
  <si>
    <t>Cis Rundle</t>
  </si>
  <si>
    <t>ABC Be Inspired</t>
  </si>
  <si>
    <t>First Book</t>
  </si>
  <si>
    <t>Gretchen Carlson</t>
  </si>
  <si>
    <t>The View</t>
  </si>
  <si>
    <t>Disney</t>
  </si>
  <si>
    <t>mabel casal</t>
  </si>
  <si>
    <t>meike</t>
  </si>
  <si>
    <t>Nancy Cornell</t>
  </si>
  <si>
    <t>The Upshot</t>
  </si>
  <si>
    <t>Indie Bay Snacks</t>
  </si>
  <si>
    <t>Southbank Centre</t>
  </si>
  <si>
    <t>차뇨의작은우주 🐳</t>
  </si>
  <si>
    <t>K-POP, K-FANS</t>
  </si>
  <si>
    <t>에스텔</t>
  </si>
  <si>
    <t>Fat Boi T</t>
  </si>
  <si>
    <t>Epic Games</t>
  </si>
  <si>
    <t>Fortnite</t>
  </si>
  <si>
    <t>BigOldBrenda</t>
  </si>
  <si>
    <t>Call of Duty</t>
  </si>
  <si>
    <t>Ko-den（行伝・행전）</t>
  </si>
  <si>
    <t>The Morning Rant</t>
  </si>
  <si>
    <t>Ratifyera.org</t>
  </si>
  <si>
    <t>فضل محمد</t>
  </si>
  <si>
    <t>Deee</t>
  </si>
  <si>
    <t>KattenpensionCastor</t>
  </si>
  <si>
    <t>denisse</t>
  </si>
  <si>
    <t>David Hannon</t>
  </si>
  <si>
    <t>Rachael</t>
  </si>
  <si>
    <t>Austin McCoy</t>
  </si>
  <si>
    <t>Nursing Clio</t>
  </si>
  <si>
    <t>ElaineLuther</t>
  </si>
  <si>
    <t>Melania Trump</t>
  </si>
  <si>
    <t>The White House</t>
  </si>
  <si>
    <t>Twitter Investor Relations</t>
  </si>
  <si>
    <t>Mattel</t>
  </si>
  <si>
    <t>Trixie Mattel</t>
  </si>
  <si>
    <t>dianne lebo</t>
  </si>
  <si>
    <t>Joe FreedomLover🇺🇸</t>
  </si>
  <si>
    <t>JE Reh</t>
  </si>
  <si>
    <t>David Allen Politte</t>
  </si>
  <si>
    <t>Page Six</t>
  </si>
  <si>
    <t>Lane Morris</t>
  </si>
  <si>
    <t>WILLIAM BIGGERSTAFF</t>
  </si>
  <si>
    <t>Harvey Weinstein</t>
  </si>
  <si>
    <t>하늘별(수원팔달)</t>
  </si>
  <si>
    <t>Lara Devika ☀️🌸🍃</t>
  </si>
  <si>
    <t>Jimmy Snakes 🇺🇸</t>
  </si>
  <si>
    <t>GOP</t>
  </si>
  <si>
    <t>Lisa Davis</t>
  </si>
  <si>
    <t>Sarah Walsh</t>
  </si>
  <si>
    <t>Tony Scruggs⚾️#TheEmpathyGuy🙏</t>
  </si>
  <si>
    <t>Amy Siskind</t>
  </si>
  <si>
    <t>Lonnell Williams</t>
  </si>
  <si>
    <t>Lynne Lyman</t>
  </si>
  <si>
    <t>Rich Cruse</t>
  </si>
  <si>
    <t>Anne Wheaton</t>
  </si>
  <si>
    <t>Billy</t>
  </si>
  <si>
    <t>The Empathy Guy⚾Tony Scruggs</t>
  </si>
  <si>
    <t>Corey Baltzer ن 🇨🇦</t>
  </si>
  <si>
    <t>L'actu de Bar</t>
  </si>
  <si>
    <t>Egna Nage</t>
  </si>
  <si>
    <t>True North House (Publishing &amp; Productions)🙏</t>
  </si>
  <si>
    <t>Joe Grubb</t>
  </si>
  <si>
    <t>Jeannine Lakes</t>
  </si>
  <si>
    <t>Anurag Vohra</t>
  </si>
  <si>
    <t>วายบีเบื่อหยาง</t>
  </si>
  <si>
    <t>Cecilia Hansson</t>
  </si>
  <si>
    <t>Svenska PEN</t>
  </si>
  <si>
    <t>Dagwood Bumpstock</t>
  </si>
  <si>
    <t>The Daily Caller</t>
  </si>
  <si>
    <t>Glen Finley-NRA-MEMBER</t>
  </si>
  <si>
    <t>Mark Antony Scruggs</t>
  </si>
  <si>
    <t>jay montaigut</t>
  </si>
  <si>
    <t>David Gill</t>
  </si>
  <si>
    <t>nath★ Rip Dolores🌹</t>
  </si>
  <si>
    <t>CafeDoing</t>
  </si>
  <si>
    <t>“엠창걸레년”남</t>
  </si>
  <si>
    <t>SiMBa (Spirit, Mind &amp; Body)⚾Tony Scruggs🙏</t>
  </si>
  <si>
    <t>Jael Kalashnakov</t>
  </si>
  <si>
    <t>ظافر فهد</t>
  </si>
  <si>
    <t>Mindful Empathy⚾Tony 'The Empathy Guy' Scruggs🙏</t>
  </si>
  <si>
    <t>Kent Eklund</t>
  </si>
  <si>
    <t>Christine Träff</t>
  </si>
  <si>
    <t>Kakan</t>
  </si>
  <si>
    <t>차경아</t>
  </si>
  <si>
    <t>Patrik Oksanen</t>
  </si>
  <si>
    <t>Wanda N.kuhl</t>
  </si>
  <si>
    <t>Carolyn  B. Maloney</t>
  </si>
  <si>
    <t>SNITFIT</t>
  </si>
  <si>
    <t>#OVERIT ❤ 🇺🇸💕#2A</t>
  </si>
  <si>
    <t>borisdblade</t>
  </si>
  <si>
    <t>Ramona</t>
  </si>
  <si>
    <t>Fabrice Lisens</t>
  </si>
  <si>
    <t>Eleanor Thompson</t>
  </si>
  <si>
    <t>94.5 Country</t>
  </si>
  <si>
    <t>The Times of London</t>
  </si>
  <si>
    <t>Michael E. Dehn</t>
  </si>
  <si>
    <t>Compa Jorge5862</t>
  </si>
  <si>
    <t>Boston Herald</t>
  </si>
  <si>
    <t>ConservativeNotCrazy</t>
  </si>
  <si>
    <t>T^_^ T</t>
  </si>
  <si>
    <t>Karyn Miller-Medzon</t>
  </si>
  <si>
    <t>Tom Bartlett</t>
  </si>
  <si>
    <t>Nell Gluckman</t>
  </si>
  <si>
    <t>Harvard University</t>
  </si>
  <si>
    <t>Mike Treen</t>
  </si>
  <si>
    <t>Catherine</t>
  </si>
  <si>
    <t>Andreas Harsono</t>
  </si>
  <si>
    <t>andy hartono</t>
  </si>
  <si>
    <t>Langdon Hone</t>
  </si>
  <si>
    <t>Säkpol_SE</t>
  </si>
  <si>
    <t>[4월 대기타는 중]피곤한 민무</t>
  </si>
  <si>
    <t>뿌레즐! ~3.12</t>
  </si>
  <si>
    <t>Unite Union</t>
  </si>
  <si>
    <t>ㅎ🌸(semi-hiatus)</t>
  </si>
  <si>
    <t>Bernie Standiford</t>
  </si>
  <si>
    <t>Megan Barry</t>
  </si>
  <si>
    <t>Twitter Moments</t>
  </si>
  <si>
    <t>YouBlawg ®</t>
  </si>
  <si>
    <t>레지나..문꿀..♥</t>
  </si>
  <si>
    <t>Pilar Barrientos#8M</t>
  </si>
  <si>
    <t>eldiario.es</t>
  </si>
  <si>
    <t>🐧</t>
  </si>
  <si>
    <t>survivorsARE</t>
  </si>
  <si>
    <t>Blue-86</t>
  </si>
  <si>
    <t>THOMAS ROGER HAINES</t>
  </si>
  <si>
    <t>LIZ ArrestThePedos‼️</t>
  </si>
  <si>
    <t>DIXIE DOODLE</t>
  </si>
  <si>
    <t>fatima</t>
  </si>
  <si>
    <t>Eve Thorne</t>
  </si>
  <si>
    <t>Linda Shelton</t>
  </si>
  <si>
    <t>Stefan Niggemeier</t>
  </si>
  <si>
    <t>BILD</t>
  </si>
  <si>
    <t>Erdbeerblond</t>
  </si>
  <si>
    <t>📻.™ JEREVAN 너구리</t>
  </si>
  <si>
    <t>💮Gaia💮</t>
  </si>
  <si>
    <t>Q</t>
  </si>
  <si>
    <t>Pepehu Kekbar</t>
  </si>
  <si>
    <t>🌩️S Warren</t>
  </si>
  <si>
    <t>VESTON ASH NEIT RUSKY SNORKELBOT</t>
  </si>
  <si>
    <t>llotus</t>
  </si>
  <si>
    <t>jonesy ☠️🌋🗿</t>
  </si>
  <si>
    <t>EmpressBash 🦋👓</t>
  </si>
  <si>
    <t>Dr. Mrs. Totally RUSSIAN 😒</t>
  </si>
  <si>
    <t>SimonPeter</t>
  </si>
  <si>
    <t>Duality of Man</t>
  </si>
  <si>
    <t>#AngryAmerican</t>
  </si>
  <si>
    <t>Love Conquers All</t>
  </si>
  <si>
    <t>Jess Barrow</t>
  </si>
  <si>
    <t>Calynn Dowler</t>
  </si>
  <si>
    <t>Chana Joffe-Walt</t>
  </si>
  <si>
    <t>Public Servant,City &amp; Nation Builder,Civic Action Fellow #GGCLC 2015 &amp; regional co-chair 2017. Promoting engagement,action &amp; AWESOME in communities &amp; everywhere</t>
  </si>
  <si>
    <t>Sharing the latest news, research, events and more from Deloitte Global and the Deloitte network of member firms. More https://t.co/HyPqP91OFA</t>
  </si>
  <si>
    <t>The official account for BBC Radio 4 from the @BBC. We like philosophy, drama, comedy, arts, science and knitting. https://t.co/6QaddlSGmn</t>
  </si>
  <si>
    <t>http://t.co/Ino0bTmn2V @BBCRadio4 programme. Informing, entertaining, surprising. Join us at 10am weekdays, 4pm Sat. Presented by @whjm and @janegarvey1.</t>
  </si>
  <si>
    <t>Humanity is underrated</t>
  </si>
  <si>
    <t>Author and assistant editor at @spikedonline. Out now - What Women Want: Fun, Freedom and an End to Feminism.</t>
  </si>
  <si>
    <t>Jill Abram is the Director of poets' collective Malika's Kitchen and creator of the Stablemates reading series</t>
  </si>
  <si>
    <t>Poet: http://Author of 'Small Hands' Winner of best first poetry collection 2015 @Forwardprizes. UEA graduate was lawyer @liberty instagram:@monaarshipoetry</t>
  </si>
  <si>
    <t>Online Arts &amp; Entertainment Magazine for those who love short stories, books and movies. All tweets posted by our editors @TomekDzido @Mr_Selfy &amp; @Ross1982</t>
  </si>
  <si>
    <t>#horror &amp; #crime #writer. WIP: psychological thriller. Technical writer by day. PhD in English literature &amp; horror cinema. #indieauthor #bookblogger #mom</t>
  </si>
  <si>
    <t>#120dB - Der echte Aufschrei gegen die wahre Gefahr. 
https://t.co/1XUG5dSZot,
FB: https://t.co/Qrf52qQL9X,  
Insta: https://t.co/wGuWsBbCee</t>
  </si>
  <si>
    <t>check out my website https://t.co/noq3rn13lL</t>
  </si>
  <si>
    <t>Believers in equal rights.  Working to ratify the Equal Rights Amendment into the U.S. Constitution.  Equal Means Equal. https://t.co/3z1IKCOS2Q</t>
  </si>
  <si>
    <t>I write about women and work at @CNNMoney // I mentor at @girlswritenow // I did other stuff at @washingtonpost, #PayUp, https://t.co/u33A9OZ52V</t>
  </si>
  <si>
    <t>All of time and space...</t>
  </si>
  <si>
    <t>News, reviews, features and more from the world of movies, TV, games and stuff...
Tweets by @simonbrew, @ryanlambie and @louisa_mellor.
See also @denofgeekus.</t>
  </si>
  <si>
    <t>Living online in a permanent state of vicarious embarrassment</t>
  </si>
  <si>
    <t>UR Samtiden sänder föreläsningar, samtal och debatt i @Kunskapskanalen varje dag. Efter sändning hittar du alla våra program på #URskola och i #URPlay.</t>
  </si>
  <si>
    <t>Founder and Director of @accountlab @integrityidol @icampusLIB. Fellow @echoinggreen @bmwfoundation.</t>
  </si>
  <si>
    <t>A fiercely passionate believer in the public good of nations, serving before leading. Validated by God &amp; my Dad who taught me to never dignify nonsense .</t>
  </si>
  <si>
    <t>Dr. Ngozi Okonjo-Iweala is Senior Advisor @LazardLtd; Board Chair @Gavi; Board Member @ARCapacity &amp; 2-time Minister of Finance, Nigeria</t>
  </si>
  <si>
    <t>Goed onderwijs. Goed klimaat. Goede zorg. D66 krijgt het voor elkaar.</t>
  </si>
  <si>
    <t>Fractievoorzitter @D66 Tweede Kamer, voorzitter commissie Koninkrijksrelaties. (foto ANP)</t>
  </si>
  <si>
    <t>Where Fantasy becomes Reality / Real Female Orgasms, Huge Facial Cumshots all in POV-View. 100% exclusive content.</t>
  </si>
  <si>
    <t>Action cumshot Gifs and Vids</t>
  </si>
  <si>
    <t>aka #SJackson Member #SCBWI #RRBC #ChildrensBooks  #ChildhoodCancer #IAN1 #CR4U #RPBP #readersfavorite #IARTG #Christian</t>
  </si>
  <si>
    <t>Official Twitter of http://t.co/4rwjfdidk3.   Contact @AmazonHelp for customer support.</t>
  </si>
  <si>
    <t>Soutenez la création d'un média citoyen, audiovisuel, et généraliste en devenant socio :  https://t.co/Knj3NFcTPT   Compte officiel #LeMédia</t>
  </si>
  <si>
    <t>Journaliste, auteur, "Le Monde libre", "La Pensée en otage" (LLL), @LeMediaTV @LabasOfficiel @Le1hebdo @Grain_a_moudre, ex-Obs et Marianne. Socio, évidemment.</t>
  </si>
  <si>
    <t>Actress, activist, mother. FB: MiraSorvino Instagram: @MiraSorvino Goodwill Ambassador for @UNODC against Human Trafficking since 2009</t>
  </si>
  <si>
    <t>Nation's largest anti-sexual violence org. Helping survivors via National Sexual Assault Hotline (800.656.HOPE) &amp; DoD Safe Helpline (https://t.co/1ujoMgVV0s )</t>
  </si>
  <si>
    <t>Mujer, Madre,Investigadora/ Comprometida con los Derechos Humanos/ UNAM, FLACSO y ahora  estudiando el Doctorado en Ciencias Sociales en UAM-X</t>
  </si>
  <si>
    <t>Representing Virginia's 8th District, Northern Virginia, in Congress. Vice-Ranking @SciCmteDems. Co-Chair @CaucusOnClimate. #EqualPay #StopGunViolence</t>
  </si>
  <si>
    <t>Represents California's 14th Congressional District. House Armed Services Committee, House Permanent Select Committee on Intelligence. https://t.co/gGH33BzCXx</t>
  </si>
  <si>
    <t>@TheBlaze #Whatilearnedtoday. #TMB fans join us on FB https://t.co/CGhCBoCiqX. Married to @4tapestry7. Tweets are sarcasm.</t>
  </si>
  <si>
    <t>Texan- Musician- Gamer Joel on TMB #WhatILearnedToday</t>
  </si>
  <si>
    <t>The greatest handicap to overcome is yourself.</t>
  </si>
  <si>
    <t>Air Force Veteran•Media Producer at @theblaze • #Director, The Morning Blaze w/@DocThompsonShow on https://t.co/LDvfaVXPZf on https://t.co/CYHkMlFIvb 6-9a ET</t>
  </si>
  <si>
    <t>@gatlingsmith
jtac-gatlingsmith@gmail.com
@josealzatecelis
jsmit.jtac98@gmail.com ...
University..Lavoratory High School
Estudió en Cambridge Latin School.</t>
  </si>
  <si>
    <t>Servant Leader. Contact: metooMVMT@gmail.com/or press@metooMVMT.org</t>
  </si>
  <si>
    <t>#Girls_can_do_anything</t>
  </si>
  <si>
    <t>한국남자 줄여써서 울트라페미니스트 재배하자/ 킬로렌 짱 팬 아닙니다</t>
  </si>
  <si>
    <t>Artist. Dog &amp; Cat Dad. Free Thinker. Singer-Songwriter. Realist. Determined to see Trump exposed &amp; impeached. #Resist #Impeach</t>
  </si>
  <si>
    <t>The general population doesn't even know what is happening, and doesn't even know that it doesn't know.  #MAGA #QAnon</t>
  </si>
  <si>
    <t>Author, "You'd Better Put Some Ice On That" a rape survivor of Bill Clinton, retired RN, business owner, mother, grandmother and tennis player. No More Silence</t>
  </si>
  <si>
    <t>Survivor of Ritual Abuse, Mind Control, Child Porn, and Sex Trafficking. Philosopher by education. Truth warrior by divine command. #SayBraveThings #MAGA</t>
  </si>
  <si>
    <t>Pragmatic progressive, LGBTQ ally #UniteBlue #Feminist #StillWithHer #Resist #ItWasACoup!! 
RWNJs, Dem &amp; HRC-haters blocked!</t>
  </si>
  <si>
    <t>▪️Singer/Songwriter/Recording Artist▪️ —▪️.....FLAT LINE LOVE - OUT 02/14▪️—Booking/Features: info@serenafoster.com--</t>
  </si>
  <si>
    <t>California State University, Northridge's award-winning student newspaper | Follow us for CSUN news!</t>
  </si>
  <si>
    <t>NTK Network has the  political, business, and world news that you need to know as it happens and without the liberal bias.</t>
  </si>
  <si>
    <t>Just a follower of all things AT boardgames, Mutant Chronicles, and stuff.
https://t.co/oOBiNAedPf</t>
  </si>
  <si>
    <t>President &amp; co-founder of The Wayne Foundation @TheWayneFDN Program Director, Advocate, Public Speaker, #DMST #CSEC #SexTrafficking Survivor aka Batgirl #SModCo</t>
  </si>
  <si>
    <t>Reporter @Business. Write a newsletter about Hollywood (https://t.co/BOEwpQzTcF). Views are my own. Tips: 323 363 6059.</t>
  </si>
  <si>
    <t>MBC 뉴스의 공식 트위터입니다. 시청자 여러분의 의견과 제보를 항상 기다립니다. 세상과 소통하는 시간, MBC 뉴스와 함께 하세요!</t>
  </si>
  <si>
    <t>Periodista / Crítico de cine + series / Director del sitio @OtrosCines / Escribo en @LANACION / Medios / Música / NBA / Fútbol (Banfield, Barcelona y Tottenham)</t>
  </si>
  <si>
    <t>Haciendo lo que más me gusta. Cine/series/cómics/tecnología en @culturageek.</t>
  </si>
  <si>
    <t>Progressive,Vietnam vet, military family, unions, ALL are created equal, Patriot. No Lists! # #VetsResistSquadron #Resist #VetsAgainstTrump #FBR</t>
  </si>
  <si>
    <t>Breaking news &amp; features from The New York Post. Follow your favorite sections: @pagesix, @nypmetro, @nypostbiz, @nypostsports, @nypfashion, @nypostopinion</t>
  </si>
  <si>
    <t>Straight talking, straight forward. @theblairdoc @rt_sputnik @talkradio @kalimalondon ⠀⠀⠀⠀⠀⠀⠀⠀⠀⠀⠀⠀⠀ ⠀⠀⠀⠀⠀⠀⠀⠀⠀⠀⠀⠀⠀⠀⠀⠀ Booking enquiries: natasha.h@mn2s.com  ⠀⠀⠀⠀</t>
  </si>
  <si>
    <t>Young and Ambitious| YOU ARE NOT ALONE 🙏🏾 🇳🇬</t>
  </si>
  <si>
    <t>- 09/12 EU FUI E EU FIZ - ice bear ice bear ice bear ice bear</t>
  </si>
  <si>
    <t>Certa vez eu vivi em um lugar onde a opinião dos outros importava. Isso me sufocava, quase me destruiu.
Vão lá no meu blog, tem umas fanfics até que legais lá</t>
  </si>
  <si>
    <t>Everyone has a story worth hearing. Follow @AJENews for the latest news.</t>
  </si>
  <si>
    <t>Looking for better way to do communication integration: PA/PR are all engagement. I don't think outside the box, I burn it. (view is my own, not the AF)</t>
  </si>
  <si>
    <t>[VISUAL ARTIST/ANIMATOR]
The truth WILL out - Tweeting the truth they want to hide and the occasional painting/animation...</t>
  </si>
  <si>
    <t>Researcher, journalist, YouTuber "#TitusFrost", hockey, #AnonStig. Author of #TheLostTruth. Exposing illuminati, #Anonymous, Expect Us...</t>
  </si>
  <si>
    <t>Former LPGA golfer who believes #TheFutureofSportsIsGirls •• Women's Sports Advocate &amp; public speaker •• writing featured in @espnW @vicesports @rollingstone</t>
  </si>
  <si>
    <t>Right leaning ,Proud dad &amp;granpaw Issinhryu patriot</t>
  </si>
  <si>
    <t>Born in raised in St Louis City by a strong single mother and grandma. Raised in the church Attended public schools. Navy Vet, former cop, biker &amp; wife</t>
  </si>
  <si>
    <t>#SexualViolence &amp; #RapeCulture Activism. Creator of nxt gen mobile learning platforms to change the culture on college campuses. Also follow me @PositiveDetroit</t>
  </si>
  <si>
    <t>#StopWhiteGenocide #SmashCulturalMarxism #FightTheZionistWorldOrder 
#NoMoreWarsForIsrael #BuildTheWall #DeportThemAll</t>
  </si>
  <si>
    <t>The Howard University Alumni Club of Greater Washington~DC serves the Bison community of the Greater Washington, DC area</t>
  </si>
  <si>
    <t>Independent Journalist / DM me for Signal or Telegram / Encrypted Secure chrisoldcorn@protonmail.com / I cannot shut up / #onpoli #cdnpoli #Canada</t>
  </si>
  <si>
    <t>The official Twitter of #MissMissouri 2017, Jennifer Davis, representing Missouri at the @MissAmericaOrg Competition!</t>
  </si>
  <si>
    <t>Tweet-length breaking news, analysis from around the world. Founded in 1877. Follow our journalists on Twitter: https://t.co/VV0UBAMHg8</t>
  </si>
  <si>
    <t>Author &amp; recovering attorney. Writes spy thrillers &amp; non-fiction w/40-yr veteran field spook &amp; sr member of intel community. Tweets on NatSec, Writing, Humor.</t>
  </si>
  <si>
    <t>Formerly of SF's The Beatnigs (Alternative Tentacles) Consolidated (Nettwerk) Broun Fellinis (Moonshine) &amp; Little White Radio (Crack House).</t>
  </si>
  <si>
    <t>Mind your own damned biz but, Larry Silverstein still owes me money from a job we did back in '01.should I go out b4Uwake I'll take as many along as I can❤️✌🏻</t>
  </si>
  <si>
    <t>Das europäische Investigationsmagazin von ARTE, präsentiert von John Paul Lepers. Jeden Montag bei @ARTEde En français : @VoxPop_ARTE</t>
  </si>
  <si>
    <t>Aktuelles zu Programm und Highlights des europäischen Kulturkanals ARTE. Folgt uns auch unter @ARTEfr, @ARTEen, @ARTEesp und @ARTEpl.</t>
  </si>
  <si>
    <t>Father of 3 - AA Degree C.J.
Former police Sgt. Baltimore PD 
BA - Christian Studies &amp; Biblical History - Am.Legion Chaplin -
Navy Reserves -1963-1969 CT3-NRA</t>
  </si>
  <si>
    <t>สี่ห้องหัวใจนี้สามารถบรรจุผู้ชายได้นับพัน~
บ่นขิงบ่นข่าไปเรื่อย</t>
  </si>
  <si>
    <t>Here's my 10 cents, my 2 cents is free.
#MAGA , #LiberalismIsAMentalDisorder
There is a Meme for that...😉 Crushin liberals dreams since 2016.</t>
  </si>
  <si>
    <t>1997 Bowling Digest Co-Bowler of the Year  https://t.co/ruFTB3yu8L</t>
  </si>
  <si>
    <t>Unapologetically American. BEWARE, if you follow me, you may encounter: Conservatism, Western Values, and Rational Thought</t>
  </si>
  <si>
    <t>Survivor CPTSD Warrior of childhood sexualabuse Facilitator @Gatehouse_The ASIST trainer #zerosuicide @blogtalkradio https://t.co/V4eJzZOj3O #Toronto</t>
  </si>
  <si>
    <t>#Author, #SexAbuse survivor BROKEN PIECES, BROKEN PLACES Living my truth not yours. Founder #SexAbuseChat #MondayBlogs, @BadRedheadMedia https://t.co/VuplzD3FLm</t>
  </si>
  <si>
    <t>"Fierce Women" / "Strašne žene" celebrates the work and contributions of women to society.</t>
  </si>
  <si>
    <t>Europaparlamentariker för Vänsterpartiet - Feministen som står upp mot fästning Europa, demokratifientliga handelsavtal, och som krävde Junckers avgång..</t>
  </si>
  <si>
    <t>digital media consultant / author / speaker / founder: @kleiner_3 / tweets: german &amp; english / instagram: marthadear / if the apocalypse comes beep me!</t>
  </si>
  <si>
    <t>알티많고 관심있는 것도 많은 페미니스트</t>
  </si>
  <si>
    <t>Editor, Health Policy Insight; contributing editor &amp; columnist, HSJ. "The Nicole Kidman of health policy" (Simon Stevens). "Childish abuse" (Andrew Lansley).</t>
  </si>
  <si>
    <t>We are an independent health charity aiming to improve the quality of health care in the UK by providing evidence-based research &amp; policy analysis.</t>
  </si>
  <si>
    <t>Part of @kscopehealth. Tweeting about health &amp; how to improve it. Occasionally veering into south London life.</t>
  </si>
  <si>
    <t>We bring people together to improve health &amp; care. We create connections, support strategy, &amp; spark fresh debate. Enquiries: hello@kaleidoscope.healthcare</t>
  </si>
  <si>
    <t>Brooklyn Girl survival kit: The man I love, my baby boy, best friends ever, making music, human kindness. And of course, a great sour pickle. #LoveTrumpsHate</t>
  </si>
  <si>
    <t>복숭아 🍑🐷🐻
❤ชอบแต่งหน้า บ้าซื้อเครื่องสำอาง/💋💄รีวิวไปเรื่อยตามที่ใช้แล้วชอบ/ไม่สวยตัวไม่บางใส่กางเกงไซร์ L 😋
ติดต่องาน/อยากเม้า DM 📲🎶</t>
  </si>
  <si>
    <t>Breaking Entertainment news from Reuters. 
https://t.co/ChRZZAkv9N</t>
  </si>
  <si>
    <t>WE... ARE... #DebHeads !!! Yup, @DebbieGibson (3791) and @TiffanyTunes (4842) follow me, ya know !!!</t>
  </si>
  <si>
    <t>President GBG Canada/Passionate about the Business of Fashion/ Mother/ Disruptor/ Curious traveller https://t.co/1A8a2U1Mrw Opinions=my own</t>
  </si>
  <si>
    <t>Engaging Canadians on what matters most since 1897.</t>
  </si>
  <si>
    <t>Leader, communicator, employee engager, creator, reader, runner, cook, mom. President &amp; CEO @EdelmanPR Canada and global chair, @EdelmanGWEN. Opinions = my own.</t>
  </si>
  <si>
    <t>RCA Minister | Sedentary Athlete | Impulsive Shopper | Unconventional Dancer | Storyteller Extraordinaire</t>
  </si>
  <si>
    <t>เป็นไรก็เรื่องของหมี..</t>
  </si>
  <si>
    <t>Morceaux choisis des fils d'actu, coulisses &amp; RT des 1.575 journalistes de l'AFP à travers le monde. Ailleurs sur Twitter: http://t.co/4pIm8k2HLC</t>
  </si>
  <si>
    <t>GOT7 &amp; Stray Kids #มาร์คต้วน #ชางบิน จริงๆก็หลงทุกคน</t>
  </si>
  <si>
    <t>DC based Al Jazeera English Senior Correspondent. Interested in news, people;social media;journalism &amp; mass comms theory/practice.Unlikely runner. Golfer. Scot.</t>
  </si>
  <si>
    <t>A Arab. Manager:Tom O’Rourke/tom@topm.uk</t>
  </si>
  <si>
    <t>I'm a presenter on Good Morning Britain, the ITV breakfast show. Plus every weekday between 10am and 1pm join me on Smooth Radio.</t>
  </si>
  <si>
    <t>Investigative reporter and author. Tweets are mine alone &amp; RT ≠ endorsement.</t>
  </si>
  <si>
    <t>I'm a writer who loves words, gin and Manchester United. Journalist at @WeekendArgus</t>
  </si>
  <si>
    <t>그림/디자인/영상/음악/만화/각종 작업 가리지 않고 하고 있습니당 /인디음악/나루토/귀여운 것 좋아함/고먐미 모모쨩/간헐적 만화와 그림/11월 13일 퇴근송 발매!</t>
  </si>
  <si>
    <t>Chronic Tugger and biter</t>
  </si>
  <si>
    <t>yeah, I'm a Witch. wanna make something of it?</t>
  </si>
  <si>
    <t>@EasyStreetBook is now available. Order link in bio. Instagram: perlmutations</t>
  </si>
  <si>
    <t>Sports fanatic from FINLAND! @penguins @HoustonRockets @FCBarcelona @steelers @BCNokia</t>
  </si>
  <si>
    <t>CLUTCH CITY CARTEL, TOAD SQUAD, BEARD GANG, TEAM ADIDAS! WHOLE LOTTA GANG SHIT 💯</t>
  </si>
  <si>
    <t>“CP3 and Harden won’t work” 😂 In Harden We Trust, ❤️H-Town❤️, CP3 is fantastic at karaoke, casuals need to die #prayForFlorida</t>
  </si>
  <si>
    <t>Giving my unwanted opinion. 
If my tweet makes you upset you’re elligible for marijuana prescription.
Meditative  #kinbaku English is my pain. Centre droit.</t>
  </si>
  <si>
    <t>Producer @Mashable. Formerly @ajplus and once upon a time @TheTakeaway. Tell me your stories: nikolay@mashable.com</t>
  </si>
  <si>
    <t>Moscow correspondent for @AP //Московский корреспондент "Ассошиэйтед Пресс"</t>
  </si>
  <si>
    <t>Dyslexia consultant, autism advocate, and blogger. See https://t.co/QHGkBIKInd for autism advocacy. Pronouns: she/her</t>
  </si>
  <si>
    <t>Trustworthy global coverage. Committed to providing unbiased, solution-oriented news since 1908. https://t.co/OdUjI0sFvI</t>
  </si>
  <si>
    <t>Mom,Geek,Writer,Humanitarian-UNION THUGS"WITH POLITICIANS IN ONE POCKET &amp; JUDGES IN THE OTHER, YOU TOO, CAN MAKE ALL YOUR DREAMS COME TRUE. #Metoo @Timesupnow</t>
  </si>
  <si>
    <t>U.S. Congressman proudly fighting for the residents of Connecticut’s 2nd Congressional District. https://t.co/qNiLbsYBdJ, Instagram: repjoecourtney</t>
  </si>
  <si>
    <t>News from The Associated Press, and a taste of the great journalism produced by AP members and customers. Managed 24/7 by these editors: https://t.co/D0hLCc7ShX</t>
  </si>
  <si>
    <t>A girl from Compton who got to make a Disney movie.</t>
  </si>
  <si>
    <t>GIRLS WRITE NOW is New York’s premier creative writing and mentoring organization for high school girls. Join us!</t>
  </si>
  <si>
    <t>Our work bringing our #PowerToThePolls to win in 2018 is only beginning. Text P2P to RTVOTE (788-683) to make sure you're registered to vote!</t>
  </si>
  <si>
    <t>Amplifying women's voices. Changing the conversation.</t>
  </si>
  <si>
    <t>We're USTL: Non-Partisan, Non-Profit Organization aggregating and advocating for #TermLimits at ALL levels of government since 1992. #ArticleV</t>
  </si>
  <si>
    <t>Updates from the Connecticut Republican Party</t>
  </si>
  <si>
    <t>The latest news and most interesting stories from USA TODAY. News that's meant to be shared.</t>
  </si>
  <si>
    <t>Connecticut breaking news, sports and politics from the state's largest newsroom and America's oldest continuously published newspaper.</t>
  </si>
  <si>
    <t>The TIME’S UP Legal Defense Fund provides subsidized legal support to those who have experienced sexual harassment, assault, or abuse in the workplace. #TIMESUP</t>
  </si>
  <si>
    <t>Godless, groovy, and gregarious. Veteran. Ex-cop. Official Guild Troll. Youtube's Number 1 fag.  Thought criminal at large.</t>
  </si>
  <si>
    <t>Reincarnated as a burning eagle of the sun. Warning a lot of this content is NSFW.</t>
  </si>
  <si>
    <t>The Vera Institute of Justice works to secure equal justice, end mass incarceration, and strengthen families and communities across America. Founded 1961.</t>
  </si>
  <si>
    <t>Fighting for justice for trans, gender variant &amp; intersex people in California prisons, jails, detention centers and beyond.</t>
  </si>
  <si>
    <t>#Privacy #Anti_Bullying in Cyber &amp; everywhere #UnhackTheVote #Resist #End_Surveillance_State #Respect #CommonSenseGunReform #Rule_of_Law</t>
  </si>
  <si>
    <t>Co-Founder @TheDemCoalition. #AMJoy on MSNBC Contributor. I help lead #TheResistance. I helped uncover the #TrumpRussia scandal. Soon: #DworkinReport podcast</t>
  </si>
  <si>
    <t>photographer</t>
  </si>
  <si>
    <t>Library Aide- Ardent Reader - Lapsed Blogger - LFL Steward (Charter 19930)- Homeschooling Mama - Wife to UPS Guy - Nasty Woman - GRANDMA TO BE! #Resist</t>
  </si>
  <si>
    <t>Men like this built this country... made it great... no safe spaces... no snowflakes... no pajama boys... MAGA...</t>
  </si>
  <si>
    <t>My stash of lesbian porn proves I'm not homophobic.</t>
  </si>
  <si>
    <t>http://t.co/YppSAln6pw Startpagina voor mannen met sportnieuws, computerinfo, algemeen nieuws en zoveel meer.</t>
  </si>
  <si>
    <t>#Psychologist. #Economist. #EEOexpert. Member @ISOCDC, @IGFUSA. #ViewsAreMyOwn. #Help other people.</t>
  </si>
  <si>
    <t>Nobody knows politics like POLITICO.
Sign up for the only politics newsletter you need in the link below.</t>
  </si>
  <si>
    <t>1996 | Thai | vet student | #SEVENTEEN #IOI #parkwoojin #wannaone ขอบคุณโลกนี้ที่มีพัคอูจิน</t>
  </si>
  <si>
    <t>Participation is no longer OPTIONAL  https://t.co/Aqc7bnynA1  #oaklandbaby  🏖🐕🐕🐕🌲🍷</t>
  </si>
  <si>
    <t>Poblana. Bebedora de café,  mate y chai por igual.</t>
  </si>
  <si>
    <t>GodlessBitch, #birder #atheism animal welfare, #Havanese #gardening. #FBR #MeToo Blocked by Ken Ham, Joel Osteen. @GOP...GreedOverPrinciples, porn&amp;MAGA blocked</t>
  </si>
  <si>
    <t>@WhiteHouse Press Secretary. Proudly representing @POTUS Trump's Administration. Tweets may be archived: https://t.co/eVVzoBb3Zr.</t>
  </si>
  <si>
    <t>Like, really smart | Very Stable Genius | I have the biggest words | Tapp phones bigly | See Trump’s deleted tweets here 👇</t>
  </si>
  <si>
    <t>Don’t blame me, I voted for Hillary. if you aren’t outraged, you aren’t paying attention. #resistance #FBR #impeachtrump #countryoverparty #25for45</t>
  </si>
  <si>
    <t>Retired, resister, not republican 💙💙🌊🦍🐘🐈🐕👊🏼🍿🥗🌊💙💙💙💙💙💙💙💙💙💙💙💙💙💙💙💙💙💙💙💙💙💙💙💙💙💙</t>
  </si>
  <si>
    <t>Activist/Anarchist/Empath  #Anonymous #NetNeutrality #Resist #Nameless #Yemen #AnimalRights  #MMJ  #TruthSec  #Science #Privacy #ClimateChange</t>
  </si>
  <si>
    <t>Democratic Patriot. Lover of Science, History, Philosophy, Film, &amp; The U.S. Constitution. #TheResistance</t>
  </si>
  <si>
    <t>••Mental Health Advocate, Mildly articulate loudmouth, Whovian, artist and host of #MandasHeadgames Sunday's 9pst @hashtagroundup•• #YouShouldntAssumeThat</t>
  </si>
  <si>
    <t>Fighting injustice always. People only have the power we give them. Not always about you, but sometimes it is.</t>
  </si>
  <si>
    <t>Proud Democrat #RESISTANCE #BlueWave2018 #EmbracetheBase #DACA  #SaveACA #GillumForFL #ChiAGR #UnionYes #FundPublicEducation #DemsWork4USA #JBforIllinois</t>
  </si>
  <si>
    <t>🎸 #reptiles #sciencenerd 🌈🌌#ANTI45🖕🏿#RESIST 🐾 DogMom•SmallBIZOwner • amphotog📷 #CPTSD💪🏻🧠❤️ #BLUEinTX #iblockMAGAts #NOWALL #MFFL 🌿💨 #NeverBernie</t>
  </si>
  <si>
    <t>Published author, historian, playwright, filmmaker, social advocate.  Web: https://t.co/LmIA03Kcf1 &amp; http://t.co/xFwq6XFrbs .... I block hateful &amp; rude people.</t>
  </si>
  <si>
    <t>🇺🇸🦉 #TrumpRussia #WheresManafort #PutinPays💸 #GOPcorruptAF #RussiaInvadedUkraine. Real News junkie. Listmaker. Climate &amp; human rights, time permitting.</t>
  </si>
  <si>
    <t>We're Fed Up with the dysfunction in our Government &amp; with the idea that politics is more important than people!</t>
  </si>
  <si>
    <t>Chicago Sports fan, Democrat. New account, if you followed the old one please follow again. Creator of the word #Liberaltarian. #TheResistance</t>
  </si>
  <si>
    <t>I Think, I Feel, I Am. Adam Lambert's My Music Passion &amp; Human Rights 4 All Is What I Stand For! I'm Not Afraid To Have An Opinion &amp;  Express it! #TheResistance</t>
  </si>
  <si>
    <t>#TheResistance #NeverAgain 
#EqualRights  #BLM    
#LGBTQ supporter 
#PAResists #PA05  
#ConorLamb4Congress
HP fan</t>
  </si>
  <si>
    <t>The only way we’re getting out of this mess is to VOTE &amp; help Democrats get elected everywhere! #BlueWave2018 #alpolitics #ALDems #TheResistance #FBR #RollTide</t>
  </si>
  <si>
    <t>World Affairs. Human Rights. 🌎             
Science-based. Evidence-based. Diversity. Vulnerable. Transgender. Fetus. Entitlement.
MyOp
RT n/e
#FBR after vet.</t>
  </si>
  <si>
    <t>✊🌊Keeping the Peace🌊✊ #TheResistance #RESIST #FBR</t>
  </si>
  <si>
    <t>Soccer, Politics #FBR #FBPE
                             #RESISTANCE
                                       Earth</t>
  </si>
  <si>
    <t>I really just wanted to check out tweets about birds and other wildlife. Humans are distracting me. #TheResistance #FBR</t>
  </si>
  <si>
    <t>Army Brat, Old Punk Drummer, Artist, BoatBldr, UI Engineer. Political Junky, Dad, Trad-Jujutsu #FBR #TheResistance #Resist #ResistanceBrigrade</t>
  </si>
  <si>
    <t>Retired, USMC Veteran, Progressive, Active in sports, Volunteer, food preparer for a very nice dog and a cat with attitude. #Never Again #TheResistance #FBR</t>
  </si>
  <si>
    <t>News. Politics. Humor. Welcome to my bubble! #TheResistance #FBR ☮️💟👓 ☀️</t>
  </si>
  <si>
    <t>Male, proud Dutch and very proud Liberal. Animal and especially Dog lover #StillWithHer #Resist #FBR</t>
  </si>
  <si>
    <t>Business woman, CPA, Activist. Opinions my own. Bot-Blocker. #Resist #Vote #FBR *If you #Resist &amp; I'm not following you, DM me* #StrengthInNumbers</t>
  </si>
  <si>
    <t>Anti Trump and all Bigots |  #TheResistance | #RESIST | #FBR</t>
  </si>
  <si>
    <t>🌊🌊🌊 🇺🇸🇺🇸🇺🇸😍
#TheResistance 
#UniteBlue
#VoteBlueNoMatterWho
#FBR</t>
  </si>
  <si>
    <t>💥#HeroesResist💥 #TheResistance  #AvengersAssemble  War Machine ROX with an X, all CAPS.  #BlueWave  #FBR</t>
  </si>
  <si>
    <t>A setback has often cleared the way for greater prosperity. Many things have fallen only to rise to more exalted heights. - Seneca  #Resist #FBR</t>
  </si>
  <si>
    <t>Nasty woman.Cancer survivor. Proud Grandma. Proud member of #TheResistance #FBR #TrumpRussia #NeverAgain #Resist #StrongerTogether #BoycottNRA #ImpeachTrump</t>
  </si>
  <si>
    <t>Grassroots Activist helping to empower #TheResistance and #BlueWave2018.</t>
  </si>
  <si>
    <t>@HillaryClinton's biggest support. Future President. Gay disabled snowflake. Music, food, and animals. @humaabedin enthusiast. HRC Spokeswoman. Omnist. 💅🏻</t>
  </si>
  <si>
    <t>#TheResistance, BOOMER SOONER! The first time someone shows you who they are believe them. ~ Maya Angelou. Opinions are my own NOT my employers!</t>
  </si>
  <si>
    <t>Just lil ole lady, sad, angry about what has happened to our country. Grateful to those who keep us informed on TRUTH! Fairly new to twitter. Learning to Resist</t>
  </si>
  <si>
    <t>#TheResistance #ImpeachTrump #TrumpRussia and holding others accountable in office exposing political corruption #MakingAMurderer #NoDapl #FBR</t>
  </si>
  <si>
    <t>Ex-pat, Writer, Christian, Mum, #Spoonie, #WWWResist #ScientistsResist, #DemsWork4USA #BOF #AllisonForMD01 #HeroesPersist #VillainsResist #NCResists</t>
  </si>
  <si>
    <t>Data geek 🕵️‍♀️, mom 👨‍👩‍👧‍👦, genealogy addict 🔎 &amp; breast cancer survivor💪. #TheResistance #Hashtagger.   Cohost: @AlterEgoTags 👻account: @hellofelicia3</t>
  </si>
  <si>
    <t>Pro-human, civil &amp; animal rights; criminal justice, punishment &amp; bail reform; pro-choice, pro-voting rights, #TheResistance #FBR #BlueTsunami 🌊🌊🌊 🌊🌊</t>
  </si>
  <si>
    <t>❄️#RESISTANCE🌊ATTICUS IS FAMILY WE ARE REBELS ❄️🌊NATIVE AMERICAN ❄️SERVICE DOG TRAINER🌊 WRITER❄️ SECRET SOCIETY🌊 #BLUEWAVE🌊DESPISE DUMPSTER DONNIE #NORACISM</t>
  </si>
  <si>
    <t>Mountain Biker #TheResistance #Resist #FBR Straight not Narrow Humor No 🍊💩🤡 Pardon my French but as mad as I sound I'm still holding back MAGATwats Blocked</t>
  </si>
  <si>
    <t>🌊Come hear Uncle John's Band by the riverside,  Got some things to talk about, here beside the rising tide.🌊#Resistance #FBR Liberal Democrat, Dad, Veteran🇺🇸✌🏽</t>
  </si>
  <si>
    <t>My name is John! I'm a fat, queer, transgender man and I make Youtube videos with my friends :) I like monsters, magic, fantasy, sci-fi, and pastel palettes.</t>
  </si>
  <si>
    <t>Keep country &amp; our democracy intact / ReTweets=Endorsement! My TL=My Political state of mind, nothing else/ #Resistance #BlueWave2018 #SaveACA</t>
  </si>
  <si>
    <t>🐶 and 🐥 mom first and foremost. ♉ Good sense of humor. 🌛🌝🌜 Proud feminist. Natural redhead. Ambivert. Goth. Aspie w/ADHD and GAD. Creative. She/they. #FBR</t>
  </si>
  <si>
    <t>High-value target of Ω trolls, who put 100+ man hours in 4 days into smear trolling me. I don't scare easy or avoid touchy subjects #StillWithHer #TheResistance</t>
  </si>
  <si>
    <t>Let's keep our words short and sweet, because we never know which ones we will have to eat...</t>
  </si>
  <si>
    <t>Secret Society attendee, Gramma, Mom, ❤️Vets/kids/critters advocate ❤️#FBR block Magats , Swat bots/Liberal/hippie-I curse cause I can and i'm old🇺🇸🇺🇸🇺🇸</t>
  </si>
  <si>
    <t>Former sports reporter with the Medicine Hat News and Prince Albert Daily Herald. An available freelancer that can be contacted at stankssports@gmail.com.</t>
  </si>
  <si>
    <t>Media relations. Need to tell a story in Saskatchewan? No one can do it like I can - promise.</t>
  </si>
  <si>
    <t>ไปเรื่อยๆๆ ชอบทุกคนนน</t>
  </si>
  <si>
    <t>SLANGのKOです。SLANGオフィシャル（@SLANG_SCHC）／IGNORANCE （@IgnoranceShop）／#NBC作戦(被災地物資支援活動) &amp;ブログ（https://t.co/aN9FrhLHN4）</t>
  </si>
  <si>
    <t>青さんのご主人様は私です。神対応を心がけています。</t>
  </si>
  <si>
    <t>リッチ 素子 NYT Tokyo buro chief covering Japan &amp; Koreas. Mom, wife, book &amp; binge TV fiend. Reach me at richm@nytimes.com. Instagram: @motokorich</t>
  </si>
  <si>
    <t>conservative, Trump/Pence supporter, Defend the Constitution of the UNITED STATES from all enemies foreign and Domestic, Pro veterans, Israel🇮🇱, Ban Islam.</t>
  </si>
  <si>
    <t>God Family Loving Husband Son Brother USA Korn All Good Music Sports Hunting Hard Work. ICE T, Homer, Sunny Whosoever, n Tom Crabtree have like my tweets 😎</t>
  </si>
  <si>
    <t>이재균 조상웅 문진아</t>
  </si>
  <si>
    <t>오마이뉴스 정치팀 기자. 묻고, 듣고, 쓰며, 삽니다. 더 나은 언론, 여성, 정치 + 목소리 작은 이들에 마음이 자꾸 기웁니다. '춤을 추며 절망이랑 싸울거야' (트윗=사견)</t>
  </si>
  <si>
    <t>Catch @Outkick with @ClayTravis from 6am-9am ET on @FoxSportsRadio, &amp; also #OutkickTheShow on Periscope 3pm ET daily. For tweets from Clay, follow @ClayTravis.</t>
  </si>
  <si>
    <t>친일파척결 부패정권척결 부패정권딸랑이척결 트윗잠겨 새로시작했네요 순리대로 가길..</t>
  </si>
  <si>
    <t>쩜오디 파고있음</t>
  </si>
  <si>
    <t>Jesus, Wife is Immigrant 🇰🇷, 4 kids, Veteran 🇺🇸, 1A🎙, 2A, R2L, #MAGA 🇺🇸 @potus  
FB: @GenFlynn @JessieJaneDuff @jordie_ray @codeofvets @ScottPresler</t>
  </si>
  <si>
    <t>Bisexual, transgender woman.</t>
  </si>
  <si>
    <t>What you need to know.</t>
  </si>
  <si>
    <t>난 진보 세상도 보수 세상도 필요없다 그저 상식이 통하는 세상에서 살고 싶을 뿐이다… All I want is to live in a common-sense world…</t>
  </si>
  <si>
    <t>법무법인 동안 사무장, 미디어협동조합 국민TV 이사 / 똑바로 살려고 발버둥치는 중 / 멘션에 답 제대로 드리지 못하지만 격려와 응원에 깊이 감사드립니다 /</t>
  </si>
  <si>
    <t>From photography to movies; articles, insights, opinions and much more. #arts #entertainment #movies</t>
  </si>
  <si>
    <t>10NEWS WTSP-TV CBS Marketing Manager--Family first and work. #marketing #entertainment #news #sports #digital #media #weirdnews</t>
  </si>
  <si>
    <t>I would like to welcome you to my blog, which is all about entertainment, that
includes celebrity news from hollywood stars to music
artists.</t>
  </si>
  <si>
    <t>Army #Veteran. #Vegan and Enjoy Cooking. Product #Reviewer &amp; #ChristianVlogger on YouTube. #EntertainmentProfessional. Actress. Director. Never Give Up!</t>
  </si>
  <si>
    <t>Blue Music Zone is here to give you some insights and info about music industry that might help some people who loves music.</t>
  </si>
  <si>
    <t>#Author, Movie Buff, Thrill junkie. The noise is defeaning</t>
  </si>
  <si>
    <t>페미니스트(소녀, 자랑, 패션)</t>
  </si>
  <si>
    <t>استاد دانشگاه محقق علوم حوزوی و حلقوی. دبیرکل انجمن حمایت از خیار چمبر</t>
  </si>
  <si>
    <t>Pop culture junkie. Music specialist. Thinker. Alcohol practitioner. Beer fanatic. Bacon scholar. Tv guru. Subtly charming reader.</t>
  </si>
  <si>
    <t>I'm a fat blogger that writes about family, love, relationships, and the world.</t>
  </si>
  <si>
    <t>Order #BRAVE Amazon: https://t.co/zBkeIFNkOT B&amp;N: https://t.co/0RmJ8JN3DS #ROSEARMY UK Edition of Brave: https://t.co/qMsd8OZoPN</t>
  </si>
  <si>
    <t>Please note my Rose McGowan Innocence Project. Member of #ROSEARMY</t>
  </si>
  <si>
    <t>Just your regular Iguana hanging out on twitter.. oh and #Resistance ..When it all comes down look for me I’ll still be around...      Awoke in middle America..</t>
  </si>
  <si>
    <t>World's biggest #LadyGaga fan!</t>
  </si>
  <si>
    <t>Bio</t>
  </si>
  <si>
    <t>Olympian.4X/3 wght pro boxng Wrld Champ. Likes goin fast &amp;getn tubed. I come from a land down under. Founder CowardsPunchCampaign.
Bookings info@amwmedia.com.au</t>
  </si>
  <si>
    <t>Veterinarian and TV Host: Bondi Vet : I'm a Celebrity Get Me Out of Here : The Living Room : CBS America's Dr Chris Pet Vet : Instagram @drchrisbrown</t>
  </si>
  <si>
    <t>Does anyone know what day it is?</t>
  </si>
  <si>
    <t>Hosted by @Ladyjmo and @drchrisbrown. 7.30 Sunday to Thursday on TEN✌️ #ImACelebrityAU</t>
  </si>
  <si>
    <t>Wife, Mother, carer, nurse, photo is of my Children, who are my world my everything the reason I wake up every day 🙏❤️💋</t>
  </si>
  <si>
    <t>Good Amplified is the first and only multi-channel YouTube network exclusively servicing nonprofits while creating global impact through storytelling.</t>
  </si>
  <si>
    <t>UN Women is the UN entity for #genderequality &amp; women's empowerment. Executive Director: @phumzileunwomen.</t>
  </si>
  <si>
    <t>Niche Sites Newsstand</t>
  </si>
  <si>
    <t>I'm not winning mother of year today.</t>
  </si>
  <si>
    <t>it's all happening</t>
  </si>
  <si>
    <t>Obscure factoid movie genius, INFJ, Huffledor, Senshi, Avenger, Kibeth, Theologian, #HouseOrgana, #IGGPPC</t>
  </si>
  <si>
    <t>❤️1D+5SOS❤️|#OTRAinbkk A2.14.03.58|BRUTD|</t>
  </si>
  <si>
    <t>Följ vad som händer i EU genom Europaparlamentariker Malin Björk och hennes medarbetare i Bryssel! /// Office of MEP Malin Björk of the Swedish Left Party</t>
  </si>
  <si>
    <t>Our group brings together MEPs standing up for workers, the environment, human rights, gender equality &amp; democracy. Another Europe is possible!</t>
  </si>
  <si>
    <t>MAGA</t>
  </si>
  <si>
    <t>News about the future of our party. Follow @TheDemocrats to see how we're fighting back against the Trump administration.</t>
  </si>
  <si>
    <t>Home decor, toys, apparel and more!
https://t.co/wl1t55tvao</t>
  </si>
  <si>
    <t>#MAGA #Trump #BlueLivesMatter 💙#BackTheBlue #LEOW #ProudArmyMom #artist🎨</t>
  </si>
  <si>
    <t>Sore losers make winning more fun. Follow me &amp; we can take on the liberal insanity together! My name is Dylan. Find Educating Liberals on Facebook, IG &amp; YouTube</t>
  </si>
  <si>
    <t>tiffany | daniel | taeny | nielwink | until next time | WEAREHERE&amp;SONEISHERE 🎀 toujours belle (ความสวยงามตลอดกาล) &amp; votum &amp; fides (สาบานและศรัทธา)</t>
  </si>
  <si>
    <t>ข่าวK-Pop,ศิลปินไอดอลเกาหลีชื่อดัง,ดาราเกาหลี,ละครซีรี่ส์,MV,เพลงเกาหลี แซ่บ...ทันเหตุการณ์แดนกิมจิ</t>
  </si>
  <si>
    <t>Every day, the future looks a little bit darker. But the past... even the grimy parts of it... keep on getting brighter.</t>
  </si>
  <si>
    <t>I pride myself in knowing that I don't know a lot</t>
  </si>
  <si>
    <t>Radio &amp; Game Show Host | Actor | Comedian | Author | King of Comedy | #DWTS Season 16 Dancer | Coming Soon to a City Near You https://t.co/Api6KG1lR4</t>
  </si>
  <si>
    <t>آه يا حياة، كم أخذتي كثيراً ولم يكفيك بعد</t>
  </si>
  <si>
    <t>seven chakra power believer,
karma believer 
Be alone,that is the secret of invention,be alone ,that is when ideas are born;)
actor,creative director,model</t>
  </si>
  <si>
    <t>Moderately opinionated. A dance enthusiast. Dramatically neurotic. Staunch believer of -equal rights for all. Views are my own!</t>
  </si>
  <si>
    <t>La cuenta de Twitter con la mejor y más variada selección de contenidos en español.</t>
  </si>
  <si>
    <t>Surprisingly unslippery when wet</t>
  </si>
  <si>
    <t>24 | Johns Hopkins University graduate | Cancer survivor | Follow me on Instagram and Snapchat at pinkcris2012 | Follow my second Instagram at actvistvoices</t>
  </si>
  <si>
    <t>45th President of the United States of America🇺🇸</t>
  </si>
  <si>
    <t>Soñadora, #Arte y #Cultura</t>
  </si>
  <si>
    <t>GOT7•JJP•KIMJAEJONG•LISA•Park Ji Hoon #YuZhou</t>
  </si>
  <si>
    <t>This site is run by a team of entertainers from the music, movie, and other entertainment industries. The primary goal of this team is to share the benefits.</t>
  </si>
  <si>
    <t>35, Hufflepuff, Running as far as I can! follow @RunRobsonRun for my London Marathon blogging!</t>
  </si>
  <si>
    <t>This is the US Twitter account for RSD. We celebrate real, live record stores all year long. Record Store Day 2018 is April 21.</t>
  </si>
  <si>
    <t>Women for Women International helps women survivors of war rebuild their lives. Like us on http://t.co/qvieQM3B</t>
  </si>
  <si>
    <t>Helping women survivors of war rebuild their lives. Current events, WfWI news and more. RTs do not equal endorsements.</t>
  </si>
  <si>
    <t>It's one life, it's this life and it's beautiful. New album #Ruins out now. https://t.co/acaa6JgGCJ</t>
  </si>
  <si>
    <t>Teal Sound is here to help you when it comes to music equipment, especially about drums.</t>
  </si>
  <si>
    <t>Dreamer coming to reality.. 💙 BSc Psychology. Neuromarketing. Soon Fashion. ⚓️🙏🏻 Belief: Panpsychism - Dedicated to Plants🌲☀️ Dreams: @AveryBowCanada</t>
  </si>
  <si>
    <t>Amazing Services in Bio | | Methods Daily | | Video Games &amp; Keys Plug | | Partners: @tnttaolin2 @BuildzGivez | | #ApkGives #ApkLegit #ApkLeaks | |</t>
  </si>
  <si>
    <t>Authentic Daily Stories in Sports, Pop Culture and Life for the connected and on the Move African generation.</t>
  </si>
  <si>
    <t>YUNG GOLDEN👑💰💲</t>
  </si>
  <si>
    <t>South African Musician/Novelist/Actor . Based in London</t>
  </si>
  <si>
    <t>Apparemment j'étudie la culture, qui sait ce que cela signifie 🙃</t>
  </si>
  <si>
    <t>We are a team that loves to have fun. We like dancing, singing, and partying. We want to share this good feeling with all people around the world.</t>
  </si>
  <si>
    <t>Koreaboo is an entertainment and digital media company, that creates content focusing on K-Pop and Korea, reaching 60MM+ unique social followers every month.</t>
  </si>
  <si>
    <t>Go follow my insta @pink_mochi2095</t>
  </si>
  <si>
    <t>We are working to be the internet’s ultimate source of entertainment news.</t>
  </si>
  <si>
    <t>North Central Electrical League unites the electrical industry. NCEL Gets You.... Started / Better / Connected!</t>
  </si>
  <si>
    <t>Desempleado</t>
  </si>
  <si>
    <t>自动转推 推特中文圈 热门推文。(可能是推上算法最好，噪音(垃圾信息)过滤最好，转推质量最高的机器人😜😝)本账号不持任何立场和观点，欢迎访问机器人官网https://t.co/yZASn9vjpa 墙内聚合机器人:@lvv2com 电报群：https://t.co/SvXaA5qsFY</t>
  </si>
  <si>
    <t>attentive/defensive/moderate/ sentimental/sensitive/talkative/ homeless art/blogging/English/ mountain climbing/music/ reading/swimming/travel</t>
  </si>
  <si>
    <t>Campaigner for Russia &amp; EECA at @ChangeOrgRus. #HumanRights Activist. #PeoplePower Believer (All views expressed here are my own)</t>
  </si>
  <si>
    <t>#facket med över 500 000 medlemmar och visionen; viktiga jobb värda att älska - dygnets alla timmar. Här twittrar kommunikatörer och ombudsmän.</t>
  </si>
  <si>
    <t>Jurist, Kommunal</t>
  </si>
  <si>
    <t>Policy director at @Facketkommunal . Associate professor at KTH. Fellow at @Framtidsstudier. Into everything digital &amp; sustainable. Social Democrat in Nacka.</t>
  </si>
  <si>
    <t>#Shareanonymousng provides a platform for survivors of sexual violence to reclaim their voice by sharing their stories in a safe space. #Speakout #Speaktogether</t>
  </si>
  <si>
    <t>Amazing, all it took was 16 hours.</t>
  </si>
  <si>
    <t>breaking kpop celebrity news and gossip!</t>
  </si>
  <si>
    <t>Joventuts d'Esquerra Republicana a #Terrassa — https://t.co/3XGHNwqePg</t>
  </si>
  <si>
    <t>Interested in articulating the multiplicities of identities by advocating, writing, and pushing for change in small &amp; big ways.</t>
  </si>
  <si>
    <t>Entertainment is makes life more colorful, it helps to us to relax and unwind for a bit. It's also a nice way of spending time with your family.</t>
  </si>
  <si>
    <t>Christian, Conservative, Business Owner, Musician, Political Activist, American</t>
  </si>
  <si>
    <t>Supporting the ministry of Catholic bishops. Striving to promote the greater good which the Church offers humankind.</t>
  </si>
  <si>
    <t>Official Twitter account | News and resources about the Catholic Church | #AMA here: https://t.co/RL2OwGC3gF | Snapchat: cnalive</t>
  </si>
  <si>
    <t>🖋 Chairman/CEO, Stolk Music Group. 🎼 Founder #MeTooMusicRevolution. ♀ Women’s Rights Advocate. 🕗 #TimesUp it’s 2018 not 1918! 🙏 Joshua 1:9</t>
  </si>
  <si>
    <t>Shut up and Dribble!🏀Drain the damn swamp in DC! Then move to the communists running California! Make America Great Again and not into a Third World!</t>
  </si>
  <si>
    <t>New beginning on twitter since being blocked. MAGA🇺🇸🇺🇸😊</t>
  </si>
  <si>
    <t>Mom:💁🏼‍♀️Maybe you shouldn’t bring up politics or religion! Me:😳Uhhh...Dang it😂 #Bible #Constitution #Trump #TruthWars #MAGA Lover of Jesus. Fighter 👊🏼</t>
  </si>
  <si>
    <t>Open Source | Molecular Gastronomy | Analytics | Digital Science</t>
  </si>
  <si>
    <t>The Puerto Rican Patriot</t>
  </si>
  <si>
    <t>A global leader in art, design, film, transportation and social innovation. Tag us at #artcenterlife</t>
  </si>
  <si>
    <t>President of Art Center College of Design</t>
  </si>
  <si>
    <t>Writer, radio producer, pilot, gardener, 2x Camino pilgrim. Longtime contributor to @WPLN &amp; @NashvilleScene. Editor of @PursuitMag.</t>
  </si>
  <si>
    <t>A weekly public radio show and podcast hosted by @iraglass, and produced in collaboration with @WBEZ.</t>
  </si>
  <si>
    <t>Artist + Writer, Genetic marvel. Queer, NB androgyne, disabled, activist/advocate. (EhlersDanlos+Chiari+VACTERL+) (Wiccan/Hulkling) https://t.co/6Tl5w59uOX</t>
  </si>
  <si>
    <t>TV &amp; Film Writer. Once called the cheeriest goth around. I’ll be your broke Nancy Meyers, your brown Nora Ephron. alannakcbennett@gmail</t>
  </si>
  <si>
    <t>무통보 블언블 잦음/ 헤어질 땐 블언블
/ 스타듀밸리  중독자 /</t>
  </si>
  <si>
    <t>Husband, Dad, HR Activist, Educator/Author, Feminist, Abolitionist, Animal lover, UCF Knight, Founder @InstituteSSJ 
@UCFDevos, Sport for Positive Social Change</t>
  </si>
  <si>
    <t>Our mission is to harness the power of sport to effect positive social change through education and empowerment. #sport4change</t>
  </si>
  <si>
    <t>🎓PhD student at @ugacoe ✊🏾#BLM 👨🏾‍🏫Future Sport Sociologist🏃🏾 ΚΑΨ👌🏾  Views are my own</t>
  </si>
  <si>
    <t>We are the DeVos Sport Business Management MBA/MSBM program at the University of Central Florida. Ethics. Diversity. Community. Leadership. Innovation.</t>
  </si>
  <si>
    <t>Moscow correspondent for @ForeignPolicy. @JSKStanford Fellow. Founder of @Sahar_Speaks</t>
  </si>
  <si>
    <t>NO SUNGWOON NO LIFE ✨☁️🍑🐦🍭✌️ | บางวันเปงแม่ บางวันก็เปงเมีย | จิ้นพี่ซองอุนกับผู้ชายทั้งวงการเกาหลีค่ะ | #Juiceoveralcohol</t>
  </si>
  <si>
    <t>I have three pet turtles and my favourite colour is clear</t>
  </si>
  <si>
    <t>If you are looking for a flamenco performance, Liceo Flamenco is where to go.</t>
  </si>
  <si>
    <t>I'm Meigeni  Call me Ace ..每个你  我爱吴亦凡 /Twice  Once thailand ❤️. we are IGOT7  ❤️ Got7 / I'm Exo L  EXO WE ARE ONE !!! /  POTTER HEAD 
[#NCT10] Nutchaya</t>
  </si>
  <si>
    <t>I'm a television critic for @Variety. Ride or die for a free press, democracy, curiosity, compassion &amp; chocolate. 
#LetsBeDragons  mryan@variety.com</t>
  </si>
  <si>
    <t>Author of Whovian Feminism, Co-Host of @InDefenseCast &amp; @drwhothisweek. Swears at @swear_who. Alyssa, it's pronounced like Nyssa.</t>
  </si>
  <si>
    <t>Courtney JD Henry- Frequent blogger, journalist and Social Media Specialist</t>
  </si>
  <si>
    <t>映画・ドラマ・アニメ・バラエティが見放題の動画配信サービスHulu。 現在配信している作品の様々な話題やキャンペーン情報をお届けします。Huluに関するご要望やご意見はhttps://t.co/51kbYpnwTn までお願いいたします。</t>
  </si>
  <si>
    <t>喜歡🐱與🚬，現在是少女時代，以後是少女時代，永遠是少女時代。After all this time? Always. 泛性戀。</t>
  </si>
  <si>
    <t>自动寻找并转发热门或有趣的推文。 所转发推文并不表明本帐号维护者观点。推文的真伪与对错请自行判断。 如有被本推转发的推文需要删除，请知悉 @iruitui。</t>
  </si>
  <si>
    <t>LBM Entertainment Group is dedicated to gathering and provide you with relevant news and information about the entertainment industry.</t>
  </si>
  <si>
    <t>Transforming society's response to sexual assault, domestic violence, and child abuse. Tweets from Managing Director Sarah Haacke Byrd signed —SHB.</t>
  </si>
  <si>
    <t>Every champion was once a contender that refused to give up ~ Rocky Balboa</t>
  </si>
  <si>
    <t>@abc7newsbayarea 11A/5P News Anchor, fan of @SFGiants @Warriors @CalAthletics! RT's do not imply endorsement.</t>
  </si>
  <si>
    <t>The official account of the San Francisco Department on the Status of Women.</t>
  </si>
  <si>
    <t>@EVERFI Head of Comms | former @CoryBooker flack | @SPSA_DC member | proud @RutgersU alum | views=mine | RTs ≠ endorsements</t>
  </si>
  <si>
    <t>Ex-@Lever, I built a team+culture that was diverse, inclusive, mission-driven. Now sharing what I've learned. Future of Work + Aspiring bibliotherapist.</t>
  </si>
  <si>
    <t>#대한민국 #국회의원 #표창원 #정면돌파 #더불어민주당 #용인정 #정의 #안전 #행정 #Justice #Safety #MemberOfParliament (후원계좌) 국민은행 431401-04-088652 (국회의원표창원 후원회)</t>
  </si>
  <si>
    <t>Bac de formol et boule de naphtaline (i.e. professeur de lettres classiques).
Instagram, Snapchat : cornscrb.
Babelio : Cornelie.</t>
  </si>
  <si>
    <t>Site d'analyses et commentaires sur l'actu. Politique, tech, genre, culture, science... l'info en version magazine.
Suivez-nous: https://t.co/pcyUftd8ai</t>
  </si>
  <si>
    <t>Talk Radio Host 6-9a(et) #WhatILearnedToday • #FixTheVA @RealKrisCruz, @Kal79, @TheBlazeBrad • https://t.co/yqmGTV3DUN (888) 900-3393 📞</t>
  </si>
  <si>
    <t>#OK #Boomer! #Thunder Loyalty to country ALWAYS. Loyalty to government when it deserves it. #Christian #Israel #prolife #conservatarian #exgop</t>
  </si>
  <si>
    <t>Radio provides a great form of entertainment for the present generation. In fact, it justifies the old saying that “Old is Gold”.</t>
  </si>
  <si>
    <t>We believe that the
key to great relationship is having good sexual
health.</t>
  </si>
  <si>
    <t>Celebrity speakers bureau / talent agency booking athletes, business speakers and celebrities for appearances, endorsements and speaking engagements.</t>
  </si>
  <si>
    <t>The entertainment business is a very interesting industry,
it is filled with all sorts of people and personalities.</t>
  </si>
  <si>
    <t>Grad Student at Dominican Universiity. TNM #8895 #Leskru Angry Raccoon #Earper</t>
  </si>
  <si>
    <t>Here at The Jaivetic Gallery, rest assured we're sharing topics that are all related to entertainment, such as music, dancing and parties.</t>
  </si>
  <si>
    <t>Connecting young women to their future. Providing resources and guidance from women, for women. #Chicago #Houston</t>
  </si>
  <si>
    <t>Co-host, Couric podcast. Investor. Was: political consultant @YahooNews, co-head @Seedrs America, contributor @TheAtlantic, producer @CBSNews. Enjoys dim sum.</t>
  </si>
  <si>
    <t>The New Collection has arrived! Shop it now: https://t.co/Bh5LPHeLfx</t>
  </si>
  <si>
    <t>자유로운 영혼을 꿈꾸며,  사람 냄새가 물신 풍기는  정의롭고 상식이 통하는 세상을 추구..........</t>
  </si>
  <si>
    <t>MBC 방송 프로그램 홍보 트위터 MBC PR</t>
  </si>
  <si>
    <t>하..인생..</t>
  </si>
  <si>
    <t>Cat person. Reds fan. Loves the music of Jethro Tull, and Frank Zappa. Friend of Bill and Lois W. Proud papa of a rescue cat.</t>
  </si>
  <si>
    <t>Buckeye grad., married to HS sweetheart who is Mich grad (we make it work); devoted wife, mother, grandma. Hates the hypocrisy &amp;polarization of current  times.</t>
  </si>
  <si>
    <t>Solomon McCown delivers integrated, strategic communications, public affairs and crisis management services to regional and national clients. Boston | NYC</t>
  </si>
  <si>
    <t>Knight of the 21st. Century,
between freedom, justic and solidarity.</t>
  </si>
  <si>
    <t>Jesus the Ultimate VOLUNTEER ..JESUS FREAK ..physo VOL fan. love UT ..if u have never donned the uniform for div1 keep ur nasty comments private</t>
  </si>
  <si>
    <t>love yourself 😇</t>
  </si>
  <si>
    <t>Media geek • Picture junkie • Jazz fan</t>
  </si>
  <si>
    <t>Following and tracking local television news throughout the United States, and more, so you don't have to.</t>
  </si>
  <si>
    <t>• 슈퍼주니어 • 태국 엘프 • SIWONEST♡ • WONKYU &amp; HAEEUN Shipper • 박보검 • 胡一天 •</t>
  </si>
  <si>
    <t>nielong.♡#wannaone | seungwoo♡seungsik.♡#victon | ติ่งเยอะชิปคู่ตัวเองหนัก โลกสวยไม่ต้องฟอลเนอะ รำคาญ.</t>
  </si>
  <si>
    <t>paródia hyoyeon (não o real)</t>
  </si>
  <si>
    <t>대구. 스탈린. 구하라. 데스메탈.  블랙메탈. 고딕메탈. 스냅사진. L'Amour est bleu. / 일베관련과 문빠관련은 무조건 블락.</t>
  </si>
  <si>
    <t>소라넷... 하는거니?</t>
  </si>
  <si>
    <t>16. tremendously ok person. mad online and memes. if i were a boy... i would cum all over ur safespace :)
antifeminist.</t>
  </si>
  <si>
    <t>Here at FMA-Brotherhood, rest assured we're giving insights about entertainment, especially music and concerts.</t>
  </si>
  <si>
    <t>The Sustainable Society Index shows at a glance the level of sustainability in 151 countries.</t>
  </si>
  <si>
    <t>Appreciating #Beauty on a Daily Basis at https://t.co/fCFVkCcP8x w @google strategist &amp; #HWAspkr #AbigailPosner @APosner #newyorker #harvard</t>
  </si>
  <si>
    <t>CEO of @jeweltoned Fashion designer, entrepreneur, startup advisor, life coach, lingerie expert, RYT-500 yoga teacher #fashion #startup #womenintech #lingerie</t>
  </si>
  <si>
    <t>Head #StrategicPlanning @Google #UberStrategist byday &amp; @beautyskew bloggerbynight! #visualweb #SocialAnthropology #HWAspkr #IoT #womenintech #WOBINYC</t>
  </si>
  <si>
    <t>Digital/mobile biz &amp; startup pro, founder SWSI Media, #womenentrepreneurs #innovation #transformation, Brooklyn convert, dog lover, busy mom who gets it done</t>
  </si>
  <si>
    <t>Multi-screen original programming featuring female founders of the next big consumer brands. C'mon Ladies! #GetKnown #GetFunded #GoBIG #QueenBoss</t>
  </si>
  <si>
    <t>Investor | Scholar | Worker | Future Pilot | Libertarian</t>
  </si>
  <si>
    <t>Certified Neuro-Success Coach • Elephant Storyteller : helping you master your brain, thoughts + emotions.
CEO: SisterTalk Group as seen on OWN TV.</t>
  </si>
  <si>
    <t>Surviving the mainstream and lame stream one eye roll at a time 🙄 Working with @UNpeacekeeping Tweets and RTs are my own.</t>
  </si>
  <si>
    <t>Senior Editor @50StatesofBlue and News Editor @TheTempleNews. Formerly: @abc, @TheWeekUK, @thephilacitizen and EIC of The Playwickian.</t>
  </si>
  <si>
    <t>A watchdog for the Temple University community since 1921. Tips? Email editor@temple-news.com.</t>
  </si>
  <si>
    <t>Rajeev Khandelwal Fandom- RKF®️- Actor Rajeev Khandelwal's Official Fanclub &amp; Forum | Follow Rajeev @RK1610IsMe</t>
  </si>
  <si>
    <t>My life is my parents......👌👌
I'm biggest fan of rajeev khandelwal</t>
  </si>
  <si>
    <t>Explorer| A Husband | An Actor</t>
  </si>
  <si>
    <t>Official fan community of Rajeev Khandelwal.We provide latest info abt #RajeevKhandelwal FB: https://t.co/AKG055EWhO. Rajeev's Id: @RK1610IsMe</t>
  </si>
  <si>
    <t>weary, but bored</t>
  </si>
  <si>
    <t>2018 - yeah, I'm back. Queen of the stars. Telepathic connection with the Foolishness Fighters of the World!</t>
  </si>
  <si>
    <t>Hi, I'm Scott. I spent 2 years of my life working to defeat Hillary. We did it! 🇺🇸 #RedWave2018 / #Trump2020 Investigate #ImranAwan ⬇️</t>
  </si>
  <si>
    <t>I "resist" media and people who foment hatred towards fellow Americans for difference of opinion. Love the USA!
#freethinker #NCPOL #ProGun  #Christian</t>
  </si>
  <si>
    <t>@LSU @Saints @athletics @manutd @pelicansnba @thedoors @outkick west coast baseball</t>
  </si>
  <si>
    <t>For the Latest News visit our site https://t.co/MCTgeXQ9bv Conservative, #Trump Right-wing News and Opinion #MAGA https://t.co/otG0755zVe</t>
  </si>
  <si>
    <t>Pointing out the obvious. Or, not so obvious contradictions of the Progressive Movement. READ: https://t.co/G4gps4AzOI</t>
  </si>
  <si>
    <t>Don’t try to pin me down. Politically right, in every sense of the word. I tweet what I want, just like you. John Jay ‘20ish.</t>
  </si>
  <si>
    <t>Founder @LoConservative • Contributor @CampusReform @TheHill @realDailyWire @RedAlert • Never Sarcastic kassy@loneconservative.com</t>
  </si>
  <si>
    <t>¡Lo mejor que ves! Un canal comprometido con sus televidentes. Mantente al tanto de las noticias en: https://t.co/mOmUmlmTAV</t>
  </si>
  <si>
    <t>The Kenya Human Rights Commission (KHRC) is a premier and flagship Non-Governmental Organization (NGO) in Africa mandated to enhancing human rights.</t>
  </si>
  <si>
    <t>Advocate of the High Court of Kenya and Human Rights Activist</t>
  </si>
  <si>
    <t>food food food khabaar khabaar khabaar!!!!!!!!!!!!! love of my life.........</t>
  </si>
  <si>
    <t>Racing Toward Diversity magazine showcases the best diversity efforts &amp; initiatives being made today.</t>
  </si>
  <si>
    <t>Managing Director of the International Monetary Fund (IMF).  Also follow @IMFNews.</t>
  </si>
  <si>
    <t>Single, 50, no children. Let's talk about it over a pizza. In Second Life, I am Valsadie Springvale :)!   #PopCultureSocialMedia #SaveACA #RestoreTheVRA</t>
  </si>
  <si>
    <t>I am woman hear me roar Set on surviving the Fall of the American Empire Seeking truth/justice If this gives you pain, don't follow #Feminista #BlackLivesMatter</t>
  </si>
  <si>
    <t>🅜🅒🅤 -🔥!🅰🅾🆂!🔥 / 🔥c͙o͙c͙o͙🔥 / ɦǟʀʀʏ քօᏆᏆɛʀ ||| ʚ ᴸᴼᵛᴱˢ ʀᴏʙᴇʀᴛ.ᴅ.ᴊʀ ✿ ᴇʟɪᴢᴀʙᴇᴛʜ.ᴏʟsᴇɴ ✿ ᴅᴀɪsʏ.ʀɪᴅʟᴇʏ ✿ ᴄʜʟᴏᴇ.ʙᴇɴɴᴇᴛ... ɞ ~~ ∩( ・ω・)∩ ~~ ᴬᴺᴰ cнarlιe pυтн*</t>
  </si>
  <si>
    <t>radioeins - Nur für Erwachsene vom Rundfunk Berlin-Brandenburg (rbb) Livestream: https://t.co/KAqHpcRjl5 Impressum: https://t.co/UCOlHImU4H</t>
  </si>
  <si>
    <t>GESELLSCHAFT RELIGION OSTEUROPA | HÖRFUNK FERNSEHEN ONLINE</t>
  </si>
  <si>
    <t>국민tv 오마이티비 팩트tv 문재인 유세 보세요
더 플랜
꼭 보고 공유해요
변호인, 또 하나의 약속 대박을 기원합니다.
부패 친일 독재숭배 새누리 반대
뻐꾸기 종편 공중파대신 jtbc 뉴스룸 보세요
노예 되기가 싫다면</t>
  </si>
  <si>
    <t>Forget the past. Focus on the present. Hope you for the future. Our life is what we make of it.</t>
  </si>
  <si>
    <t>A mid20  old  Queer Black/Lokono guy. Avid reader &amp; booklover
#WeNeedDiverseBooks</t>
  </si>
  <si>
    <t>.................IGOT7 + GOT7 = 💚...............    
🐦นกน้อยๆที่นกมันทุกอย่าง
🐍🐊ทาสน้องแบมเบมวันเอกับพี่มาร์คเอ็มที
💋และบรรดาเด็กเกรียนอีก 5 คน</t>
  </si>
  <si>
    <t>Multi-tasking curator, artist and barista in Berlin. Breaking taboos on women's health and mental health. PERIOD.</t>
  </si>
  <si>
    <t>patron powered artist,creative worker,teacher,recycling queen,live painter at rock shows,music lover,content creator,connector of dots</t>
  </si>
  <si>
    <t>나는 색깔이 뚜렷한 사람입니다 싫은거 표현 못하면 스트레스로 죽어요 .마음 아파서 이해할려고 했는데 도저히 그때 그들의 행동들을 이해못해서 고백합니다 . 저는 이재명 존경하지 않아요. 이글로 좋은사람들이 떠나가더라도 어쩔수 없네요 . #평창올림픽#문재인대통령</t>
  </si>
  <si>
    <t>Jewish, Leveller, Friend, UU, Historian and writer.  Lefty Crank and grouch. Will Block Reactionaries, Self-promoters  &amp; Know-nothings. I Liked Ike!</t>
  </si>
  <si>
    <t>Welcome to Slate's new look.</t>
  </si>
  <si>
    <t>Manners, maketh, man. 🇬🇧🇵🇱</t>
  </si>
  <si>
    <t>It's okay to be WHITE</t>
  </si>
  <si>
    <t>ARTE Re: erzählt die Geschichten, die hinter den Schlagzeilen stecken. Montag bis Freitag um 19.40 Uhr auf @ARTEde.</t>
  </si>
  <si>
    <t>Mother of 5, grandmother of 5. Works in the legal field.</t>
  </si>
  <si>
    <t>PhD Scholar at the Center for Russian and Central Asian Studies, SIS, JNU</t>
  </si>
  <si>
    <t>The definitive guide to enlightening information.</t>
  </si>
  <si>
    <t>Racing Odds Compiler, P2P Reporter/Writer/Advisor, Owner, etc.  MUA, Part owner of Ididandididn't &amp; Alfa Wolf.</t>
  </si>
  <si>
    <t>Master of None</t>
  </si>
  <si>
    <t>Fellow, London Business School; Director, Ashridge Strategic Management Centre; Executive adviser and consultant</t>
  </si>
  <si>
    <t>Rino Rooting happens in the primaries. It's how we got Trump. #2018 #MAGA 🇺🇸Reagan fan, Pro-Israel,🇮🇱 https://t.co/tLxBRP4dx0</t>
  </si>
  <si>
    <t>My life changed when I became brave.
#MAGA #VETERAN #USNAVY</t>
  </si>
  <si>
    <t>레디컬페미니스트 아님 / 나도 모름 / 🐣🍳 알계 아님 🍳🐣 / 대머리 한남 🔪🔪🔪</t>
  </si>
  <si>
    <t>ศาสนาฮวังมินฮยอน ลัทธิน้อนแบคโฮ
/ จาก100จนถึง0</t>
  </si>
  <si>
    <t>Członkini @partiarazem. 한국. Książki. Zmęczenie. Niepewność. LGBT.</t>
  </si>
  <si>
    <t>☆☆ 2 Blue Star Mom ☆☆ NaNa #Conservative #Nurse Pray for #braydenthebrave</t>
  </si>
  <si>
    <t>I've converted to an electric toothbrush to cut down on carbon pollution from coming out of my mouth |
Contributor foxnewsdotcom | 
Archive @NRO @HeatSt @TheIJR</t>
  </si>
  <si>
    <t>New York Magazine/HuffPost  
Email: currentyashar (at) https://t.co/N8GNSmiLuw 
Direct Messages Open.</t>
  </si>
  <si>
    <t>Medical Student at UDS. #FutureSurgeon. #NeverStopLearning. Opoku Ware School class of 2012. MENDEL || #o12</t>
  </si>
  <si>
    <t>Trinity Long Room Hub Arts and Humanities Research Institute | Advancing Collaborative Research and Debate. Signup for latest events: https://t.co/oRWR68CkiS</t>
  </si>
  <si>
    <t>Women, Violence &amp; Revolution in Ireland| Women &amp; Activism, 1917-1918  | Women &amp; Irish War of Independence &amp; Civil War, 1919-1923 | tweets @MaryMcAuliffe4</t>
  </si>
  <si>
    <t>#ShieldShelby Followed by @HumanEvents @GovernorPerry @AllenWest @jjauthor @fredthompson @RealJamesWoods @newsbusters @tedcruz  @JanineTurner @BristolsBlog</t>
  </si>
  <si>
    <t>Parental Alienation is Child Abuse Feminism is Hate</t>
  </si>
  <si>
    <t>Staff writer @weeklystandard. Maybe not as clever as I think I am.</t>
  </si>
  <si>
    <t>Commentary Writer, Washington Examiner</t>
  </si>
  <si>
    <t>ひとりじゃないよ 繋がろう☆ ACと摂食障害、DV被害者の自助グループ アコア acoawane@yahoo.co.jp NPO法人アコア代表/心理カウンセラー 催眠セラピスト:心の相談室アコア主宰</t>
  </si>
  <si>
    <t>Online dating https://t.co/MSkixqPuN9 Russian brides club Russian brides photos, Ukrainian brides photos for dating marriage in photo catalogs dating club sites</t>
  </si>
  <si>
    <t>Lover of TV. Obsessor over pop culture things. Organizer of @CommuniConNews. Yearner for Larry's happiness. I tweet non-obsessive things at @excitableidiot.</t>
  </si>
  <si>
    <t>Defensora de los animalitos, reportera urbana</t>
  </si>
  <si>
    <t>*°.• extraterrestrial | aspiring writer | books | films | weird hair | slytherin | whovian | sherlockian | crystal queer | 18 | arts and culture student</t>
  </si>
  <si>
    <t>BB's Official Twitter Account ~ Caution Barracuda Patrolled Waters ~ Followed By @DLoesch @newsbusters @GovernorPerry  @fredthompson @TwitchyTeam @chuckwoolery</t>
  </si>
  <si>
    <t>Scoop.it helps professionals and #marketers develop their online visibility and generate more results through #ContentMarketing and #ContentIntelligence.</t>
  </si>
  <si>
    <t>Girls can do anythin
女性ヘイト許すな
ロリコン許すな
https://t.co/JEoxmWp1fv
通報先
メディア欄の私が書いた画像はフリー素材なのでお好きにどうぞ
전립선이 썩고 있다
 #電車には差別乗せるな安全守れ</t>
  </si>
  <si>
    <t>暴力・dv “当事者”だから分かること、できること、繋いでいく…… ピアサポート、心理・社会に関する当事者研究等への参加・依頼はdmへ @hokkaido, ebetsu, nopporo</t>
  </si>
  <si>
    <t>https://t.co/wqDb4EZVVE</t>
  </si>
  <si>
    <t>+65 // mostly kpop stuff. Red velvet / SNSD / Wendy-biased / Major Fluff-Enthusiast / INTJ / INTP</t>
  </si>
  <si>
    <t>Please direct all questions and requests to contact@netizenbuzz.net</t>
  </si>
  <si>
    <t>Túmbala Corazón, no hay prisa. JS</t>
  </si>
  <si>
    <t>Dad | Husband | Attorney | Legal Analyst | Teller of Stories| Bread Baker | Statehood Supporter | Contact info on my blog : https://t.co/lwgrpjxpqb</t>
  </si>
  <si>
    <t>Proudly serving Idaho's beautiful 1st Congressional District.</t>
  </si>
  <si>
    <t>#PuertoRico 🇵🇷. Concerned 2nd Class Citizen. Accounting Major. Classical Liberal. Journalism Junkie. Vi  Veri Universum Vivus Vici. RTs≠views.</t>
  </si>
  <si>
    <t>#NOalGasoducto Via Verde</t>
  </si>
  <si>
    <t>Women’s, LGBTQ &amp; Equal Rights Attorney •#Plantbased •Former Dem/‘Sports Court’ host, Fox News •Insta: tamara_holder •Snap: tnh77</t>
  </si>
  <si>
    <t>Writing history for a wider public: Civil War, American West, urban, digital humanities, GIS, the cultural side of politics, St. Louis, Canada, California,...</t>
  </si>
  <si>
    <t>KCRW's midday show with Madeleine Brand. Check us out at noon every weekday. 89.9 FM.</t>
  </si>
  <si>
    <t>❝Ah, it stinks, it sucks; it's anthropologically unjust.❞ ~ Jarvis Cocker  _x000D_
✯ Progressives welcome. No GOP Troglodytes. Shoo. ✯  _x000D_
❤https://t.co/yuqONitZRq❤</t>
  </si>
  <si>
    <t>News from http://t.co/Z3JOKIYzYa (that's the hosted version). Follow @WordPress for .org updates. Get support at: http://t.co/uAI0RPs8hM An @Automattic product.</t>
  </si>
  <si>
    <t>아이유(유애나): my everything &amp; 방탄소년단(아미) If loving BTS is wrong, I don’t wanna to be right. #VKOOK 🐯🐰 #YOONMIN 🐢🐥 #KOOKU 🐰🐰</t>
  </si>
  <si>
    <t>Hottest&amp;Uaena ❤ @0430yes @lily199iu ทีม❤ #TaecWoo #WooU Hate❌WooyoungSeyoung Shipper❌⚠ SUPPORT 2PM (6) &amp; IU  ❤ #มิกค์เซฟ  ❤#Mark_Prin #洋爽</t>
  </si>
  <si>
    <t>Statssekreterare på Socialdepartementet.</t>
  </si>
  <si>
    <t>Barn-, äldre- och jämställdhetsminister Åsa Regnérs officiella konto som sköts av hennes medarbetare. För frågor till ministern hänvisar vi till webbplatsen.</t>
  </si>
  <si>
    <t>Secretary General Bris - Childrens rights in society. #barnrätt #psykiskohälsa #MR #Brispodden</t>
  </si>
  <si>
    <t>Libertarian Economics, Reagan/Trump Republican
'Underlying most arguments against the free market is a lack of belief in freedom itself' Milton Friedman</t>
  </si>
  <si>
    <t>Music News</t>
  </si>
  <si>
    <t>Fighting Trump and the new left. What do they have in common? NONE have any sense of DECENCY.</t>
  </si>
  <si>
    <t>Running for @OntarioPCParty Leader. PC candidate for York-Simcoe. Let's get it done. Contact Caroline directly: caroline@carolinemulroney.ca</t>
  </si>
  <si>
    <t>Canada's national news organization.  Customer service: @GlobeHelp Share info with us anonymously: https://t.co/mDkX2boooF Ask us anything: #AskTheGlobe</t>
  </si>
  <si>
    <t>Ontario Today is the province's No. 1 call-in radio show. It airs on CBC Radio One from 12-1 p.m. Join the conversation every weekday 1-888-817-8995</t>
  </si>
  <si>
    <t>Grüezi. Brit in Switzerland: sport, music and reading enthusiast. Fond of wine. Lots of it please - no, that's not enough. Proud member, Tripe Marketing Board.</t>
  </si>
  <si>
    <t>최애즈(시우민, 수호) : 9인 엑소 지지 : 슈른쪽 : 리버스 및 나간 놈들 취급 않함 - 리밋 잘걸릴 정도로 리트윗 굉장히 많이 하는 일개 수니♡</t>
  </si>
  <si>
    <t>back us up to develop greatest projects and actions around the world. NGO, Charity</t>
  </si>
  <si>
    <t>Dedicated to Activism, the Support, Promotion and Celebration of Diversity and Inclusion in the Arts while covering and offering Industry news &amp; resources</t>
  </si>
  <si>
    <t>The ACCC is a Fundamentalist multi-denominational organization whose purposes are to provide information, encouragement and assistance to Bible-believing one.</t>
  </si>
  <si>
    <t>Happy mommy, and baby-daddy wife, feisty Greek, radical feminist, social justice advocate, dancer, foodie, trash TV fan, frequent eye-roller.</t>
  </si>
  <si>
    <t>As far back as I can remember I always wanted to be a gangster.</t>
  </si>
  <si>
    <t>e/infj-t, libra, ravenclaw✨</t>
  </si>
  <si>
    <t>Death In The Afternoon. Proud Dad. Bullfight enthusiast. Tupac is the GOAT. Anti-militarism and Deep State. USC Trojan. Police Hater. Laker Fan.</t>
  </si>
  <si>
    <t>❤️ | 황민현&amp;권현빈 | #넨년💕 [ nothing! better than MH🦊 ] 😘 ( nu'est - wannaone - jbj )</t>
  </si>
  <si>
    <t>Je danse tout nu sous la foudre j'attends un éclair de génie</t>
  </si>
  <si>
    <t>https://t.co/zxlthdZ7KV</t>
  </si>
  <si>
    <t>15 years as a Salon Manager, I have heard just about everything, and will share with it with you.....</t>
  </si>
  <si>
    <t>Staatlich geprüfter Bahnhofsklatscher &amp; zertifizierter Debilendompteur. Mag Politik, Fußball und (elektrischen) ÖPNV - und seine Heimat nicht. Cis: er/he/him</t>
  </si>
  <si>
    <t>❤️ @JYPEsuzy #chichu #jisoo #taeyong #hyunbin #jungwoo #jaehyun I AM #BLINK #NCTzen 🌟#ไอตี๋บินเป็นดั่งข้อยกเว้น #แทยงพ่อบ้านของเรา 😍😝</t>
  </si>
  <si>
    <t>Gender &amp; #Diversity Coordinator @Federation. Assistance without #discrimination. @umontana @collegeofeurope grad. #MeToo #AidToo #PSEA Opinions are my own.</t>
  </si>
  <si>
    <t>I make WiErD and GnArLy #music..MY WAY..Tryna make that 💰 so I Can pass the 💵💵 to others and change lives</t>
  </si>
  <si>
    <t>DomesticGoddess TV: https://t.co/EuocZBM2zA Roseanneworld: https://t.co/TfNxKWVqGy</t>
  </si>
  <si>
    <t>Official Twitter account of the National Football League. Our Social Media Policy: https://t.co/EyuKeWltUk</t>
  </si>
  <si>
    <t>Moscow deputy bureau chief @business. CFA, Python &amp; VBA hobbyist, Mainer. Russia, markets, etc. Views my own</t>
  </si>
  <si>
    <t>Business and random interesting things. A fan of print more than digital content.</t>
  </si>
  <si>
    <t>Showing the world what women are made of.</t>
  </si>
  <si>
    <t>Senior writer, MLB. Contributing Editor, NY mag. Host, SI's "The Will Leitch Show." Critic, @griersonleitch. Founder, Deadspin. Author, four books. Mattoonian.</t>
  </si>
  <si>
    <t>The best articles on the web, recommended daily. Conversations with non-fiction writers on @longformpodcast.</t>
  </si>
  <si>
    <t>turminha da graça,desenhos biblicos,turminha querubim,turminha da fe,turminha da graca,turma da graça,midinho 2016,  midinho pequeno missionario</t>
  </si>
  <si>
    <t>Never doubt that a small group of cat videos can change the world; indeed, it's the only thing that ever has.</t>
  </si>
  <si>
    <t>Helping companies with finance and strategy so they can focus on what they are passionate about while being a super active mom of 4 boys and sports fanatic!</t>
  </si>
  <si>
    <t>Hope of deliverance from the darkness that surrounds us
#FreePalestine #FreeAhedTamimi
#BDS #BLM
Weapons of war belongs in war</t>
  </si>
  <si>
    <t>[1997] V.I.P ❤ 뇽토리 | 판섢 | 마이틴 | Flowsik | Tanner Patrick | WINNER | 85Leo | Nu.D | 이든
♨♨ㅡ being healed by oppatherapy ㅡ♨♨
I spent half my life on my bed 😪</t>
  </si>
  <si>
    <t>Campaigning to end all forms of violence against women. Tweets from EVAW staff. Retweet not an endorsement etc</t>
  </si>
  <si>
    <t>Proud feminist, born in Pompey- made in the second wave. Founder &amp; CEO of @AuroraNewDawn Prof Doc ICJS student @portsmouthuni *views my own</t>
  </si>
  <si>
    <t>Retired</t>
  </si>
  <si>
    <t>ชอบอ่านวรรณกรรม ชอบงานศิลปะมากกว่า
ชอบฟังเพลง
ชอบซื้อหนังสือ 
โลกส่วนตัวสูง 
เป็นติ่ง🍀 #satangread 📖
studying 🇹🇭󾓨󾓪󾓮󾓭󾓥</t>
  </si>
  <si>
    <t>Curating the best media feeds in Wilmington. Part of the 400-city The Breaking News Network, the largest community news network supporting the social good</t>
  </si>
  <si>
    <t>#cryptocurrency will be the #wallstreet of tomorrow. be there or be a #hater. When the dust settles where will you be? I will be sitting in my #lambo</t>
  </si>
  <si>
    <t>It’s our job to #GoThere &amp; tell the most difficult stories. Join us! For more breaking news updates follow @CNNBRK  &amp; Download our app 📲https://t.co/Xgo5kjIt8c</t>
  </si>
  <si>
    <t>Roznama Aftab Epaper online NEWS. Get latest breaking NEWS updated daily</t>
  </si>
  <si>
    <t>Building a reputation for creating focused marketing and branding work that spreads smart ideas.</t>
  </si>
  <si>
    <t>Loco y divertido, el tema #Music</t>
  </si>
  <si>
    <t>Writer at @dcexaminer  pwegmann@washingtonexaminer.com                                                         Measures life in Keurig cups</t>
  </si>
  <si>
    <t>Gender justice advocate. Exec. Director @endrapeoncampus, @BidenFoundation advisory, @ObamaWhiteHouse alum &amp; Champ of Change, @uofdenver &amp; CO native. Views mine</t>
  </si>
  <si>
    <t>I facket jobbar vi tillsammans för ett bättre arbetsliv. Uppdateras av personal på LOs Ledningskansli. Swedish TUC. 🚩</t>
  </si>
  <si>
    <t>Nyfiken och rastlös. Feminist och antirasist. Mamma till tre döttrar.</t>
  </si>
  <si>
    <t>“When they go low, we go high" -Michelle Obama</t>
  </si>
  <si>
    <t>🔵🔴 Vísca El Barça🔴🔵</t>
  </si>
  <si>
    <t>Artes Ciencia y Tecnología Noticias Internacionales Noticias Noticias Artes y Cultura</t>
  </si>
  <si>
    <t>바느질 #GoWildSpeakLoudThinkHard</t>
  </si>
  <si>
    <t>위즈덤캔들 도도가 아무 말이나 하는 공간. 가끔 고양이 라이브 방송. 기사 등 공식 활동에 대한 정보는 @wisdomcandle 에서 찾아주시기 바랍니다.</t>
  </si>
  <si>
    <t>Editor of https://t.co/Fp0JNrqDKE. Writes about theme parks, museums, zoos and such. Likes books, board games, country pubs, Netflix and the Oakland Raiders.</t>
  </si>
  <si>
    <t>scheming + screaming // let me interview u about ur indie lit project, link in the description // they/them</t>
  </si>
  <si>
    <t>10💛kyc</t>
  </si>
  <si>
    <t>월가문파</t>
  </si>
  <si>
    <t>Finding Diamonds in The Rough Mark Chestnut-Realtor-Investor NuVIEW REALTY ,Inc. Jacksonville Florida 32216 904-383-5483 https://t.co/bCAtFZ2rxN</t>
  </si>
  <si>
    <t>Life is about not knowing, having to change, taking the moment and making the best of it, without knowing what’s going to happen next. - Gilda Radner</t>
  </si>
  <si>
    <t>Actress, Proud patron of World Child Cancer @WChildCancer</t>
  </si>
  <si>
    <t>Mother, Wife, ADOW Trilogy, Peaky Blinders, Taboo, Nick Cave, The Replacements, Jack White, Iggy, knits, reads, travel.</t>
  </si>
  <si>
    <t>🇨🇦</t>
  </si>
  <si>
    <t>Man United fan from Urmston who moved to Stockholm after meeting a Swedish Woman at a Bus stop! Was Billy Meredith! Lord because I own a square foot of land! 👍</t>
  </si>
  <si>
    <t>Rapper. Be aware that I always say too much #MUFC #Houndoggz #WWE #TheFlash #PDCDarts #HuggerSection</t>
  </si>
  <si>
    <t>Feminism is cancer.
Pukhtoon.
#MUFC</t>
  </si>
  <si>
    <t>To minimize the effect of the coming purge, please follow https://t.co/Vxf0PgOT0S aka 'FoodFight' &amp; my spare @ChrsHrmnn &amp; dog @HairyChihuahua #BanSharia #TenthC</t>
  </si>
  <si>
    <t>Vom Bordstein bis zur Timeline</t>
  </si>
  <si>
    <t>Der exklusivste Blick auf den Westen und darüber hinaus. Die besten Videos aus der Aktuellen Stunde. | 
Impressum: https://t.co/x09CcN8YOB</t>
  </si>
  <si>
    <t>Hier twittert das CSU-OnlineTeam. Impressum: https://t.co/JhnzZCFtU5</t>
  </si>
  <si>
    <t>MdB, Parl. Staatssekretärin beim Bundesminister für Verkehr und digitale Infrastruktur, Koordinatorin der Bundesregierung für Güterverkehr &amp; Logistik</t>
  </si>
  <si>
    <t>Journalistin @WDR @aktuelle_stunde @wdr_3sechzich - Make a difference. „The best obtainable version of the truth“ Carl Bernstein | Supporter of @KAKSStiftung</t>
  </si>
  <si>
    <t>Politics*Books*Food*Art*Music</t>
  </si>
  <si>
    <t>(구)전후좌우당원동지암약 @detruire24
#withyou #Metoo</t>
  </si>
  <si>
    <t>1983년 첫발을 내디뎠습니다. 여성폭력 관련 정부 감시와 정책 제안, 법 제·개정, 가정폭력 근절을 위한‘움직이는’ 마을 만들기, 여성폭력인식개선캠페인@antiviolencekr, 여성인권영화제@fiwom, 여성폭력피해자지원을 위한 상담및쉼터를 운영합니다. 문자후원 #2540-1983</t>
  </si>
  <si>
    <t>@BuzzFeed. Somewhere between I want it and I got it. Tell me things: krystie.yandoli@buzzfeed.com</t>
  </si>
  <si>
    <t>P couple 👫</t>
  </si>
  <si>
    <t>Home of the Oscars</t>
  </si>
  <si>
    <t>Best known as Sally Rogers on The Dick Van Dyke Show &amp; top center square on Hollywood Squares. There's a  a new documentary about  me called WAIT FOR YOUR LAUGH</t>
  </si>
  <si>
    <t>You wanna go do some karate in the garage? #dallascowboys #nashvillepredators #mtsu #ihatebaseball</t>
  </si>
  <si>
    <t>Dragon Shadow Training Group
 Firearms &amp; Personal Protection Instruction.</t>
  </si>
  <si>
    <t>Reporting on Catholicism with a healthy dose of politics for @AmericaMag. Formerly: @BostonGlobe, @Crux. Author, The Tweetable Pope (https://t.co/pARJmkz3xl)</t>
  </si>
  <si>
    <t>🙅워마드🙅 💁교차⭕️</t>
  </si>
  <si>
    <t>불꽃여자농구단에서 시작되어 강남역 여성살해사건을 거쳐 한국의 여성혐오에 저항하기 위해 페미니스트 여성들이 만들었습니다. 후원은 사랑입니다💜☺ 🔥우리 1005-903-341273 불꽃페미액션🔥가입 https://t.co/RVxdY5pENh 💜</t>
  </si>
  <si>
    <t>여성 예술가들의 모임 말보라단 입니다!</t>
  </si>
  <si>
    <t>Writer of poetry and prose. Philhellene et Francophile. I'll repeat that. Philhellene et Francophile. Londoner. Antipodean European. Londoner.</t>
  </si>
  <si>
    <t>Poetry on prescription. National Poetry Day ambassador. 'True Tales of the Countryside' The Emma Press &amp; 'Dirty Laundry' from Nine Arches #saboteur #MeTooPoems</t>
  </si>
  <si>
    <t>Comedian, drummer, writer.   Plan is to tell people I'm Larry's brother and worked at Goldman Sachs until they pay me to stop.</t>
  </si>
  <si>
    <t>Midwesterner - Baby Boomer - Late Bloomer - Nice to most, mean to trolls &amp; RWNJs #HumanRights #FreePalestine #BlackLivesMatter #Veterans #Resistance</t>
  </si>
  <si>
    <t>a Traveler on the Earth..</t>
  </si>
  <si>
    <t>Liberals are seeking recognition of a 3rd gender. We already have penises and vaginas.  I guess all that's left is assholes.</t>
  </si>
  <si>
    <t>Nationally syndicated radio host. Bestselling author. #2A advocate. Born for the storm. All opinions mine. 🇺🇸</t>
  </si>
  <si>
    <t>Killer of the Careers of Racist Rapers. Freudian Slipper. Psychologist.</t>
  </si>
  <si>
    <t>It's lovely here.</t>
  </si>
  <si>
    <t>I'm the one Kip Addotta warned you about.  Mostly liberal, independent thinker using logic over emotion. Self-determination for all people - including Jews.</t>
  </si>
  <si>
    <t>The Racist Rapper Career Killer. 
Radio Silence Nov 17
Streaming/iTunes: https://t.co/aTQCHZgT0m 
Soundcloud: https://t.co/KvWY17NJ63</t>
  </si>
  <si>
    <t>Coaster and Amusement Park Enthusiast, Football(Patriots) and WNBA(CT Sun) fan. Intersectional Feminist. #Resist #BlackLivesMatter #NoDAPL</t>
  </si>
  <si>
    <t>Conservative Christian #MAGA #Draintheswamp Convict the criminals in the Obama Administration, the FBI, the DOJ, the IRS, etc.</t>
  </si>
  <si>
    <t>Conservative who believes in God Constitution America &amp; all she stands for Loves &amp; Supports our Military PROUD member of NRA🔫 Trump supporter🚂&amp; Longhorn Fan🤘</t>
  </si>
  <si>
    <t>Contro la violenza sulle donne, tutti i giorni. Contro la violenza sulle donne, per un grande sciopero delle donne l'8 marzo</t>
  </si>
  <si>
    <t>Contro la violenza sulle donne, tutti i giorni.</t>
  </si>
  <si>
    <t>ACADEMY QUEST: Science Oriented Research from the best sources found on Twitter...   🗽 #KellieRoseWick / Energy Producer.          #Nonproliferation 🕊️</t>
  </si>
  <si>
    <t>International Relations@UINjkt~ Peace begins with a smile~Friends are the most important ingredient in this recipe of life.</t>
  </si>
  <si>
    <t>YOU KNOW NOTHING TAEYEON KIM' t&amp;t @ArianaGrande💕</t>
  </si>
  <si>
    <t>Harmony ... Gravity ... Core ... Sea ... Astronomy ... Invictus --------------------- *ALL, from ONE* -------------------</t>
  </si>
  <si>
    <t>페미니스트가 일궈놓은 발자취를 알면 알 수록 존경심 쑥쑥
Hello sunshine
It's good to be a feminine feminist
Fight like a girl! Run like a girl! Kick like a girl! Hit like a girl!</t>
  </si>
  <si>
    <t>Constitution. DOI. BOR. The Left are enemies of the Republic.I reject collectivism. Blocked by @Deray @beingMicahWhite</t>
  </si>
  <si>
    <t>The official parody Twitter account of Atheism+.</t>
  </si>
  <si>
    <t>● Sci-fi/fantasy novel ↣ https://t.co/ENl4WUJfnB
● Video project ↣ Dont Get Your News From Me (on YouTube) ↣ @dgynfm
● Free speech absolutist ● #Copenhagen2017</t>
  </si>
  <si>
    <t>🕇✡🇺🇸🇨🇮🐕🎸⚽🏈🗽🎢🛩☉🍕🍺</t>
  </si>
  <si>
    <t>Investigative reporter | @HBO | @newyorker | Send tips to ronan_farrow@newyorker.com | Former undiplomatic diplomat | Bad lawyer | Preorder WAR ON PEACE below</t>
  </si>
  <si>
    <t>Don't miss 'The Five' as we discuss, debate and at times debunk the hot news stories, controversies and issues of the day! Tune in at 5 PM ET. #TheFive</t>
  </si>
  <si>
    <t>Host of "Tucker Carlson Tonight", weeknights at 8 PM ET on @FoxNews. Re-tweets are emphatic endorsements.</t>
  </si>
  <si>
    <t>TV Host Fox News Channel 9 PM EST. Nationally Syndicated Radio Host 3-6 PM EST. https://t.co/z23FRgA02S Retweets, Follows NOT endorsements! Due to hackings, no DM’s!</t>
  </si>
  <si>
    <t>US Navy Veteran working to root out corrupt VA managers &amp; get privacy protection for veterans #Justice4Jamie #USToo #protectveteranprivacy sign the petition</t>
  </si>
  <si>
    <t>America’s Strongest Primetime Lineup Anywhere! Follow America's #1 cable news network, delivering you breaking news, insightful analysis, and must-see videos.</t>
  </si>
  <si>
    <t>45th President of the United States of America, @realDonaldTrump. Tweets archived: https://t.co/eVVzoBb3Zr</t>
  </si>
  <si>
    <t>RWChristian who loves guitars, horses, firearms &amp; animals. Gov. is corrupt on both sides. #TGDN #TCOT #CCOT  Following folks I'll enjoy. The real fight's coming</t>
  </si>
  <si>
    <t>I support #Novorossia, #Palestine, #Russia, #Syria, #Iran and all the other nations in their resistance against the Empire of Evil. Don't add me to any lists!</t>
  </si>
  <si>
    <t>No excuse for bullshit!</t>
  </si>
  <si>
    <t>#PsychoEducation #videos by #Psychotherapists Rizwana Virdee &amp; Deborah Kerr empowering people #therapists &amp; students in #MentalHealth #Psychology #Psychotherapy</t>
  </si>
  <si>
    <t>Global Goodwill Ambassador for @UNFPA</t>
  </si>
  <si>
    <t>After hundreds of impostors, years of procrastination, and a self-imposed allergy to technology, FINALLY I'm here. ¡Hola! It's Salma.</t>
  </si>
  <si>
    <t>Human rights agency providing hope, help and healing to all victims of sexual assault and educating the community to prevent sexual violence.</t>
  </si>
  <si>
    <t>Many People. Many Dreams. One Community</t>
  </si>
  <si>
    <t>Entreprenör, politisk oberoende men engagerad. PK-resistent, står till höger. Optimist och sanningstörstande. Fakta före emotionellt handlande.</t>
  </si>
  <si>
    <t>Bot som retweetar allt taggat #svpol. Följ om du vill hålla koll på allt som tweetas under taggen #svpol. Kan förekomma egna tweets.</t>
  </si>
  <si>
    <t>I make/write/speak at the intersection of learning, technology, and design. Ask me about my No Capes policy.</t>
  </si>
  <si>
    <t>Community &amp; Resources for eLearning Professionals</t>
  </si>
  <si>
    <t>Learning Solutions Conference &amp; Expo, March 27 – 29, 2018. #LSCon</t>
  </si>
  <si>
    <t>#MAGA #America1stFL @NRAMember #tcot #ccot #Pro-life #BTB My HERO/Grandfather Corporal @USARMY WWII sacrificed his Life 💔 #PJNET #DTN #heritage  #AMtrain 🙋😹</t>
  </si>
  <si>
    <t>성희롱부터 성폭행까지 죄의 가벼움과 무거움을 떠나서 모두 고발과 처벌의 대상입니다.</t>
  </si>
  <si>
    <t>파슨질용 계정입니다. 일반인은 팔로우하셔도 별 쓸모가 없습니다. 빵,컵등,사생,악개 모두 꺼져. Fuck SM Family</t>
  </si>
  <si>
    <t>High School Sexual Assault Survivor, PAVE Ambassador, Founder of #IHaveTheRightTo, Author of I HAVE THE RIGHT TO: https://t.co/GdVqYttDDM</t>
  </si>
  <si>
    <t>Make Memories✨ ΚΔ</t>
  </si>
  <si>
    <t>US Army, Vietnam, 2nd Am, Israel. Followed by Sean Hanniity, Jim Rosen, Harlin Hill, Jesse Duff, Dr. Gina Loudon, Juliet Landau. MAGA!! Trumpster from beginning</t>
  </si>
  <si>
    <t>Escribiendo puras tonterias, principalmente de peliculas, deporte y especialmente futbol.</t>
  </si>
  <si>
    <t>australian, so I say what I think and mean what I say</t>
  </si>
  <si>
    <t>Università degli Studi di Pavia!</t>
  </si>
  <si>
    <t>Réalisateur, auteur du blog My Beirut Chronicles, dessinateur occasionnel, et correspondant @LeMediaTV. Mes tweets n'engagent que celles et ceux qui les lisent.</t>
  </si>
  <si>
    <t>Official Sony Music Singapore Twitter Account / IG: https://t.co/metAbSiD7d</t>
  </si>
  <si>
    <t>⭐⭐Trump 45th President⭐⭐
 #Israel #Christian #MAGA #1A #2A #AmericaFirst  Conservative #Brexit #MCanadaGA #LePenn #Farage #NRA 
No Lists #TrumpPence20</t>
  </si>
  <si>
    <t>Want your middle school students to learn about healthy peer and dating relationships? We can help!</t>
  </si>
  <si>
    <t>We're 1.7 million teachers, paraprofessionals/school-related personnel, higher ed faculty, gov't employees, &amp; healthcare workers making a difference every day.</t>
  </si>
  <si>
    <t>Hi! We’re America’s most trusted provider of reproductive health care, and we think we look pretty good for over 100 years old.</t>
  </si>
  <si>
    <t>At the National Women's Law Center (NWLC), we've been expanding the possibilities for women and girls since 1972.</t>
  </si>
  <si>
    <t>#MeTooK12 creator, watch Sexual Harassment: Not in Our School! https://t.co/b0l83TkPza Leading the charge K12 in WA Post Slate EdSource Women's eNews, NEA Today</t>
  </si>
  <si>
    <t>Are you one of us?</t>
  </si>
  <si>
    <t>[they/them] #Mizzou18 @mujschool @Mizzou_MCC @MizzouBreaks @SummerWelcomeMU</t>
  </si>
  <si>
    <t>자주국방/자유민주주의수호/
정의사회구현/부정부패/비리척결</t>
  </si>
  <si>
    <t>사랑과 행복의 향기. 상식과 잡식 사이.</t>
  </si>
  <si>
    <t>CauseWired founder |  Chronicle of Philanthropy columnist |  Columbia lecturer |  Journalist, author, consultant, Mets fan, guitar player, liberal. #Resist</t>
  </si>
  <si>
    <t>Transportation, environment &amp; public policy activist in Sleepy Hollow, NY. Director of @BikeTarrytown.</t>
  </si>
  <si>
    <t>Auswertungen von Polizeimeldungen zu sexuellen Übergriffen im öffentlichen Raum</t>
  </si>
  <si>
    <t>My milkshake brings all the boys to the yard,
And they're like
It's better than yours,
Damn right,
It's better than yours,
I can teach you,
But I have to charge</t>
  </si>
  <si>
    <t>Above Jesus deals with defilement of the Temple and SAINT John The Baptist reveals to us so look very closely see the writing on the..HE comes back with a sword</t>
  </si>
  <si>
    <t>Its just me.</t>
  </si>
  <si>
    <t>~ Just the way you are ~ ChanBaek #DEAN</t>
  </si>
  <si>
    <t>♥ @realjonghyun90 (^▽^) (ᄒᄉᄒ) ( 'ᄇ'*) (ᄑ_ᄑ) (^ ^ ;;) https://t.co/Oc7SyArZSH นอกจากรักพี่จงแล้วฉันก็ไม่เก่งอะไรอีกเลย #5HINee
17.12.18 พี่จงฮยอนอยู่บนฟ้า</t>
  </si>
  <si>
    <t>Building @ThatSafeSpace because the free and uncensored formation of opinions is the prerequisite for a free society.</t>
  </si>
  <si>
    <t>Tennis</t>
  </si>
  <si>
    <t>Everything is nothing.</t>
  </si>
  <si>
    <t>Tillfällig teamchef för team Visual, grafisk formgivare och projektledare på kommunikationsbyrån Narva. Läser japanska och är svag för nötter.</t>
  </si>
  <si>
    <t>say what I like if you don't like it join the gang , bye @londontaxi_pr</t>
  </si>
  <si>
    <t>Dads Defending Daughters: Highlighting Minicab/PH Rape In London #DDD #UberRAPE #UberFRAUD #UberCRASH #Ubered #Ubergate TFL NOT FIT FOR PURPOSE</t>
  </si>
  <si>
    <t>-PATRIOT-VET-PROTRUMP-MAGANIFICENT-PEACETHROUGHSTRENGHT-CHRISTIAN-TEXAN-#MAGAMAN</t>
  </si>
  <si>
    <t>•Love All things-Great &amp; Small. 
•Pro-life. 
•#Rescue 🐕🐶🐺 Don't Buy
•Mommy of one
•#Maga</t>
  </si>
  <si>
    <t>I love funny women. Best uncle ever. Artwork by @Nurse_Normal</t>
  </si>
  <si>
    <t>hold your hand and walking with @BTS_twt .</t>
  </si>
  <si>
    <t>Independent British publisher of literary fiction and non-fiction.                         
Also the home of @CorvusBooks and @AllenandUnwinUK</t>
  </si>
  <si>
    <t>Monthly cabaret night in London</t>
  </si>
  <si>
    <t>My Kali kills. My Draupadi strips. My Sita climbs on a stranger’s lap. All my women militate. They brave bombs, belittle kings, take on the sun, take after me.</t>
  </si>
  <si>
    <t>A Hollywood script reader working to save writers from their mistakes. Author of MICHAEL F-ING BAY http://t.co/xAWrn5lP75</t>
  </si>
  <si>
    <t>NYC Actress (Agent- @RogerPaulInc ) aka JLaw &amp; Amy Schumer’s lovechild. Brazen, Unbridled, &amp; Blond - CEO of @starbabyentnyc - lover of Dogs &amp; skull patterns</t>
  </si>
  <si>
    <t>🤷</t>
  </si>
  <si>
    <t>i am curently on a mission taking pictures of world events, with my wifes permssion of course.</t>
  </si>
  <si>
    <t>#SAGAFTRA #Actor, #CelebrityTrainer &amp; #Entrepreneur. Making the world smile one person at a time. ❤ Paying It Forward helping others at https://t.co/KFyOPtnYrQ</t>
  </si>
  <si>
    <t>Lover of freedom, a small state, and a property owning democracy. Likes science, dislikes scientism. Has a PhD, meh.</t>
  </si>
  <si>
    <t>Get #Tickets to your upcoming #Events - #Sports, #Concerts, #Theater etc. Best Seats. Lowest Prices. 100% Money Back Guarantee! https://t.co/8YJyLvY6dt</t>
  </si>
  <si>
    <t>Le site francophone pour la condition des femmes sur tous les continents. Actualités, témoignages, vidéos sur le site de @TV5MONDE http://t.co/ub8Z5KIEFI</t>
  </si>
  <si>
    <t>Journaliste. Longtemps au Monde. Désormais RCJ et « nomade ». Membre du jury Femina. A écrit quelques livres.</t>
  </si>
  <si>
    <t>»Die friedfertige Mehrheit ist irrelevant, wenn sie untätig ist!« H.A.-Samad // 2.friedl. Revolution à la 9.Okt.1989 überfällig! Merkel&amp;Co. müssen weg. Go 13%!!</t>
  </si>
  <si>
    <t>full pistola</t>
  </si>
  <si>
    <t>Sua melhor fonte brasileira sobre o WINNER e seu ex-integrante Nam Taehyun!</t>
  </si>
  <si>
    <t>CEO, RAR Hospitality, a full-service hotel management company and Faculty Associate at Arizona State University</t>
  </si>
  <si>
    <t>📺 Produzco deportes en TV 
© Creadora de El día que me escogí. 
Experiencia nivel: “Podrían hacer una película de tu vida”
https://t.co/NR2CSainzZ</t>
  </si>
  <si>
    <t>The Supreme Ruler of Crackistan</t>
  </si>
  <si>
    <t>Da Visual Griot - documenting life in the Lowcountry and beyond. #BLM #FoodPorn #BrainPhart  #ConnectingthedotsacrosstheDiaspora</t>
  </si>
  <si>
    <t>Agencia especializada en marketing digital 100% mexicana</t>
  </si>
  <si>
    <t>México</t>
  </si>
  <si>
    <t>I'm tired of the corruption, lies &amp; career politicians ! its time to stop the madness .done watching incompetence &amp; greed ruin America, my country Go Trump</t>
  </si>
  <si>
    <t>http://t.co/CI3ea0FX is the official website for the State of Texas. Access over 1,000 services online - driver license, vehicle registration renewals &amp; more!</t>
  </si>
  <si>
    <t>The truth has no bias. #Constitution  #Conservative #ProLife I stand w/Gen Flynn #Potus #MAGA #Military #Vets</t>
  </si>
  <si>
    <t>Your nation. Your news. #OANN</t>
  </si>
  <si>
    <t>Breaking news from CNN Digital. Now 54M strong. Check @cnn for all things CNN, breaking and more. Download the app for custom alerts: https://t.co/QFUAuNnQyS</t>
  </si>
  <si>
    <t>RTs do not equal endorsement.  This is my personal Twitter account.  If you have questions about my official activities please visit my website.</t>
  </si>
  <si>
    <t>Husband of Betty, the love of my life. Father of two great kids. USAF veteran. Member of Congress. In that order. Also, I don't take orders from Vladimir Putin.</t>
  </si>
  <si>
    <t>If they block you, you win</t>
  </si>
  <si>
    <t>Native Californian</t>
  </si>
  <si>
    <t>Proud to be an #American 🇺🇸 #God-fearing #Reagan #Conservative #Freedom, Faith &amp; Family #MAGA Bless our #Military #BackTheBlue #ThinBlueLine</t>
  </si>
  <si>
    <t>News, commentary, and destruction of the political/media establishment.</t>
  </si>
  <si>
    <t>TRUMP!🇺🇸CONSERVATIVE,Cut the SIZE OF GOVERNMENT,Deregulate,CUT TAXES,#Christian,#2A,#NRA,#VETERAN,#INVESTOR,#Businessman,GUITAR, #Family!</t>
  </si>
  <si>
    <t>「 🍓 ﹡ vivi/lith ﹡ 21 ﹡ nb 」┄┄┈ ❝ I'm not mean. I'm a thousand years old, and I just lost track of my moral code. ❞</t>
  </si>
  <si>
    <t>cereza/carmesi-20-puerto rican - @playoverwatch blocked me for interacting with kin doubles (lesbian, not q---r)</t>
  </si>
  <si>
    <t>ENTP</t>
  </si>
  <si>
    <t>Founder, Clinton Foundation and 42nd President _x0003_of the United States. Follow @clintonfdn for _x0003_more on my work around the world.</t>
  </si>
  <si>
    <t>Look Sharp + Live Smart.</t>
  </si>
  <si>
    <t>Secretary General, Asiamies @ Kolttakulttuurisäätiö | Nuõrttsääʹmkultturfondd | Skolt Sámi Cultural Foundation</t>
  </si>
  <si>
    <t>Pro-life, pro-military, pro-police. Proud new member of the NRA.</t>
  </si>
  <si>
    <t>Mom of Charlotte &amp; Aidan, Married to Marc, Advocate, Author, Teacher, @ClintonFdn &amp; @ClintonHealth &amp; @HealthierGen, New Yorker</t>
  </si>
  <si>
    <t>Good Morning America Anchor</t>
  </si>
  <si>
    <t>mum, wife, music lover, MS warrior.
-livet är knasigt men jag försöker iaf.</t>
  </si>
  <si>
    <t>The Resource Center for Participatory Peace (Nonprofit): learn Universal Human Commonalities, connect with people &amp; peace NGOs, share experience &amp; build peace.</t>
  </si>
  <si>
    <t>Me encantan los frijoles.</t>
  </si>
  <si>
    <t>Förbundsordförande Kommunal</t>
  </si>
  <si>
    <t>give your dog a hug for me</t>
  </si>
  <si>
    <t>The Miss America Organization is one of the nation’s leading achievement programs for young women. Follow @MissAmerica 2018 Cara Mund.</t>
  </si>
  <si>
    <t>Miss America 2011; Nebraskan; public speaker; advocate for women; certified personal trainer; book worm; boy mom. Micah 6:8</t>
  </si>
  <si>
    <t>I like what I do, I do what I like.</t>
  </si>
  <si>
    <t>We guide high potential nonprofits, foundations and purpose-driven corporations in realizing their greatest social impact. Team led by @carriefox and @cberkow</t>
  </si>
  <si>
    <t>PBS invites you to discover new ideas and explore new worlds. Join us here for conversation.</t>
  </si>
  <si>
    <t>Author, POWERING UP! How America's Women Achievers Become Leaders. Global speaker, media strategist, elected official. @forbeswoman Columnist .</t>
  </si>
  <si>
    <t>Founder, Future Wox. Creative, learner, pharmacist.</t>
  </si>
  <si>
    <t>Highlighting the latest news and buzz from Africa on @CNNI. Got a tip? Whatsapp us: +234 909 751 2227</t>
  </si>
  <si>
    <t>Episcopalian/Anglican. I regularly opine on politics. I also write travel for @ChristianPost.</t>
  </si>
  <si>
    <t>Arbejder med køn og ligestilling på KVINFO #gender #feminism #equality</t>
  </si>
  <si>
    <t>Ansvarlig for #Køn, #kvinder og #lgbti rettigheder i @amnestydk fang mig om #kvindersrettigheder #voldtægt #lgbti #transkønnede #interkøn hjacobsen@amnesty.dk</t>
  </si>
  <si>
    <t>She/her. Survivor. Feminist. Lover of trees and animals...sometimes people too. Equality, freedom, justice. Resist ignorance. Keep the planet alive.</t>
  </si>
  <si>
    <t>징짱💕 @iuteamstarcandy</t>
  </si>
  <si>
    <t>Hi! This is Corey Feldman and this is my official Twitter page. I LOVE God, Nature, &amp; ALL LIVING BEINGS! PLEASE HELP ME EXPOSE THE #TRUTH! #Kids2</t>
  </si>
  <si>
    <t>There's a Rob in every family</t>
  </si>
  <si>
    <t>Native American news, information and entertainment. Owned by Ho-Chunk Inc., economic development arm of Winnebago Tribe. 202 630 8439 indianz @ indianz dot com</t>
  </si>
  <si>
    <t>Reader. Book Blogger. Always learning. Owned by dogs and cats. Sarcasm.  Trying to find my voice.</t>
  </si>
  <si>
    <t>International Development, #Trade and #Gender, #WomensEconomicEmpowerment</t>
  </si>
  <si>
    <t>My short stories have been published in several literary magazines. #feminist #liberal #TheResistance</t>
  </si>
  <si>
    <t>I do nonprofit stuff, love beer, talk about politics &amp; baseball,  daydream of my return to the CZ, &amp; have sincere hatred of the mice living in my house.</t>
  </si>
  <si>
    <t>:] ,TWITTER IS MY PRIVATE AREA .</t>
  </si>
  <si>
    <t>@kyuzizi @GaemGyu</t>
  </si>
  <si>
    <t>#MMIW</t>
  </si>
  <si>
    <t>Free Markets▪️️Anti-War▪️Anti-State▪️Non-Aggression Principle▪️Think For Yourself, Question Authority▪️Backup @realAdamTrout</t>
  </si>
  <si>
    <t>#Writer Marketing Strategist/Product Launch Specialist/Music Editor for  https://t.co/Hoo6VSpKG3</t>
  </si>
  <si>
    <t>Published horror author of six books and many more on the way :) https://t.co/lnhv6UoVME All of my books here: https://t.co/JXX0yvnaqT Proud member of #RRBC</t>
  </si>
  <si>
    <t>Author of 'KELLCEY'. From Victoria BC, I now live in London UK. I love fashion, books and feel concerned with women's rights #MeToo</t>
  </si>
  <si>
    <t>LOVE YOURSELF, LOVE MYSELF, PEACE</t>
  </si>
  <si>
    <t>Licenciada en Filosofía. Redactora asociada del Grupo Editorial Grandes Medios.</t>
  </si>
  <si>
    <t>김대중대통령💙노무현대통령💙문재인대통령💙이해찬💙이낙연💙추미애💙최재성💙박광온💙표창원💙법정💙김수환추기경
#촛불승리🕯#세월호🎗(사람이먼저다!)우리가 가진 능력보다 진정한 우리를 훨씬 잘 보여주는 것은 우리의 선택이다. #문재인_대통령님_강철지지자 (•̀ᴗ•́) 사랑합니다!</t>
  </si>
  <si>
    <t>Morgridge Fellow, Education Studies, @AEI; President, MD State Board of Education @MdPublicSchools; Author @TUSSotF; Husband to best wife; Dad to 3 best littles</t>
  </si>
  <si>
    <t>Editor-in-Chief, The Weekly Standard; Fox News Contributor. Subscribe to The Weekly Standard here: https://t.co/gXFokp88hs</t>
  </si>
  <si>
    <t>Hardcore Heat Fan</t>
  </si>
  <si>
    <t>Periódico líder en Puerto Rico con enfoque en entretenimiento, deportes, y noticias desde un punto de vista boricua.</t>
  </si>
  <si>
    <t>Passionate about Social Media, industry certification, Sales, Education, Leadership, Motherhood, &amp; Helping Others.  CEO @NISMpulse Proud sponsor of @WhyISocial</t>
  </si>
  <si>
    <t>Asian Entertainment News At Your Fingertips</t>
  </si>
  <si>
    <t>vegan and talkin' about it.</t>
  </si>
  <si>
    <t>Check out my newest books and more at Facebook  (Arthur Butt The Fantasy SyFi Author). Published by @CleanReads_ and @SummerSolstice6</t>
  </si>
  <si>
    <t>Patricia arkette had my last account Deleted by being a Z list, liberal Celebrity. Trump 2020. I curse,  so that's that. oh. do NOT add me to list,i block!</t>
  </si>
  <si>
    <t>Senior Manager, Accessibility, at Deloitte Canada. // Pride at Work Canada board member.</t>
  </si>
  <si>
    <t>Employment lawyers working across the country conducting workplace investigations, assessments and work-related training.</t>
  </si>
  <si>
    <t>Sui géneris-Estudiante de Relaciones Internacionales en @UFGoficial. Vivo mi vida al máximo! Los tiempos de Dios son Perfectos! Fanático de los cursos en línea.</t>
  </si>
  <si>
    <t>The police of a state should never be stronger or better armed than the citizenry. An armed citizenry, willing to fight, is the foundation of civil freedom.</t>
  </si>
  <si>
    <t>Conservative Independent , I believe in the Constitution as Written.
Physician.</t>
  </si>
  <si>
    <t>God, Family &amp; Country, &amp; God Bless America. #MAGA  #BuildTheWall  #TrumpPatriotsTrain #America1st #RedStatesRising #BanDemocrates</t>
  </si>
  <si>
    <t>상식으로 살 수 있는 세상, 진실이 기록될 수 있는 나라, 모두가 희망을 품을 수 있는 사회를 꿈꿉니다.</t>
  </si>
  <si>
    <t>Chief Executive at the Picker Institute. Opinions are my own.</t>
  </si>
  <si>
    <t>|| 🕯💎 💕 || #กอดปริ๊นซ์แน่นมาก #teamPrinceFluffy || Everything's gonna be alright || ⭐️</t>
  </si>
  <si>
    <t>you can help✊ tag #CutCBC,  #defundCBC, #DefundTheCBC, #sellCBC, #endCBC
or buy some merch! piss off passing Liberals and support our shitposting!~</t>
  </si>
  <si>
    <t>“Let us prepare our minds as if we’d come to the very end of life. Let us postpone nothing. Let us balance life’s books each day..." Seneca</t>
  </si>
  <si>
    <t>Understand the world so you can improve it. Since 2006 and still pushing. Click to buy your copy of The GOOD Guide to Donald Trump!
https://t.co/DUD4t49Rax</t>
  </si>
  <si>
    <t>Zemren Ti Maje !</t>
  </si>
  <si>
    <t>#ConnectTheDots in this #GrandIllusion of #FakeNews #Propaganda | #TRUMP #MAGA #1A #2A | The #GreatAwakening | #ReleaseTheMemo | https://t.co/PWYNdwewCv</t>
  </si>
  <si>
    <t>샤이니 - 엔시티 - 레벨 || #markno #lujung #jaedo #taeten || 24/06/17 #SWC5inBKK || 🎀 JENO JUNGWOO 🎀 ||</t>
  </si>
  <si>
    <t>𝙄 𝙖𝙢 𝙣𝙤𝙩 𝙩𝙝𝙖𝙩 𝙠𝙞𝙣𝙙 𝙤𝙛 𝙂𝙖𝙢𝙚𝙧</t>
  </si>
  <si>
    <t>Works at Edelman. Geeks out over: music; gadgets; grammar; Optimus Prime; orcas; pens. Chronic multitasker. Squirrel-like attention span. Tweets=mine.</t>
  </si>
  <si>
    <t>사람이 먼저인 세상.</t>
  </si>
  <si>
    <t>KotakuInAction subreddit newsfeed. Easy way to keep informed &amp; share stories.</t>
  </si>
  <si>
    <t>Native NYer/patriot lll%-so excited to see the🇺🇸I grew up in make a comeback!🕳🐇#MAGA Proudly followed by @GenFlynn Proudly blocked by @DWStweets</t>
  </si>
  <si>
    <t>-kanaxkoko- ฟังเพลง,ท่องเที่ยว,อ่านหนังสือ -TH cosplayer/News/Travel/Music/ELF=13+2 영원하자 슈주💙엘프/A.R.M.Y,, Apart of your galaxy 🌏🌌 joyful::JBJ💛 재환 &amp; 새운 &amp;ㄴㅇㅅㅌ</t>
  </si>
  <si>
    <t>Women for Immigration</t>
  </si>
  <si>
    <t>I am a grassroots organizer</t>
  </si>
  <si>
    <t>I’m a passionate community organizer working at the intersection of migration, gender &amp; racial justice with @afsc_org. ¡Únete a la lucha!</t>
  </si>
  <si>
    <t>Broadcast live from the BBC newsroom. Combining your news sources and ours. World Service radio &amp; BBC World News. Contact via WhatsApp +4477 30751925</t>
  </si>
  <si>
    <t>A Etudié à Marseille en Mathématiques, enseignant dans le secondaire. Engagé avec la France insoumise pour une société plus humaine.</t>
  </si>
  <si>
    <t>family | Puerto Rico | classic movies☂Disney | Hamilton</t>
  </si>
  <si>
    <t>0525/0126/0613/0808 | #แปะลิงก์ไว้ดูย้อนหลัง</t>
  </si>
  <si>
    <t>Lo 🇷🇺(95-line) @LolaStDream, Alex 🇺🇦(98-line) @kotorog1998</t>
  </si>
  <si>
    <t>s'ha fet la corrupció</t>
  </si>
  <si>
    <t>Cada tweet publicado en esta cuenta pasa el mismo control de calidad que el de los condones que te regalan en el hospital.</t>
  </si>
  <si>
    <t>Not really a blue fox... Co-host for @WTFATTA Twitter is dead. Welcome to the after party.</t>
  </si>
  <si>
    <t>Account run by the 23rd Prime Minister of Canada and staff… Compte géré par le 23e premier ministre du Canada et personnel.</t>
  </si>
  <si>
    <t>Rapscallion.</t>
  </si>
  <si>
    <t>Stalkin yo back yard and peepin in yo windows. I poop in your shoe while you sleep</t>
  </si>
  <si>
    <t>Individual #5089 of the individualist collective
Highkey Nightwing IRL</t>
  </si>
  <si>
    <t>Fighting for the rights of women and minorities throughout Southern California. #MeToo #TimesUp</t>
  </si>
  <si>
    <t>Humanist. Anti-Feminist. Alpha. Used to identify as liberal, now am on the RIGHT side. #MGTOW</t>
  </si>
  <si>
    <t>Founder of the Lighthouse Project
https://t.co/9AATcAJ8rx</t>
  </si>
  <si>
    <t>Peaceful Parent, Philosopher and Host of Freedomain Radio.   
https://t.co/aTPsyc0Vbd
https://t.co/RUHAD3NjXd</t>
  </si>
  <si>
    <t>Find me on Youtube at http://t.co/VSRewkGb</t>
  </si>
  <si>
    <t>The need for independent journalism has never been greater. Become a Guardian supporter: https://t.co/EWg9aqA7PQ</t>
  </si>
  <si>
    <t>Filmmaker &amp; Founder of Jaye Bird Productions. Director of @RedPillMovie, @TheRightToLove and @DaddyIDo - Questions? Contact: info@theredpillmovie.com</t>
  </si>
  <si>
    <t>##MAGA #idontbelieve #GynocentrismIsCancer 
BRANDED A HATER BY SPLC!!!
 YouTube: https://t.co/HT20o1Rwiw Patreon: https://t.co/8wE1K3y7c9</t>
  </si>
  <si>
    <t>not the darth you are looking for avatar by @WatchMeDesign ‘s son!</t>
  </si>
  <si>
    <t>Seattleite transplanted from Tennessee; now blogging for https://t.co/5gESirnht7 about energy politics. Climate hawk, deficit dove. Not a doctor.</t>
  </si>
  <si>
    <t>Host of Newsbroke on @ajplus. Stand up comic, journalist, correspondent on NatGeo’s Explorer. “Ain’t nobody perfect cause ain’t nobody free.” — Nina Simone</t>
  </si>
  <si>
    <t>OXFORD UNIVERSITY
I punch UP at ppl with power (esp. journalists) who punch DOWN; corrupted by their self-appointed or Zeitgeist-sanctioned sense of authority.</t>
  </si>
  <si>
    <t>Know what's real.</t>
  </si>
  <si>
    <t>Feminist author, @GuardianUS columnist, @Eater Host. My bitch face never rests.</t>
  </si>
  <si>
    <t>Oh, one more thing. If you ever need to find me, all you have to do is look up.</t>
  </si>
  <si>
    <t>Retired Unemployment Insurance Administrator: No Job, No Biz, Nothing to Sell, Just Time to give back or pay forward!! 2008 Obama National Delegate. Impeach DJT</t>
  </si>
  <si>
    <t>English teacher, mother of daughter-dragons, curriculum writer, book collector, Ravenclaw, ENFJ.  Fave words: pamplemousse and interstices. Views are my own.</t>
  </si>
  <si>
    <t>니시나리를 사랑하는 한국인</t>
  </si>
  <si>
    <t>History,Mythology,Archaeology,Profanity,Vulgarity,Guitarist,LEAFS,MUFC. HATE Yodelers, Reality TV, Eggplant, Wrap the Rap! Something new please! Dog Parent.</t>
  </si>
  <si>
    <t>THS💖NE/#believeintaeny/#TaeNyprotectionsquad/OT9♡/☆소녀시대/MUFC / 1991/TN,TS/ลูกหมียอนจอง/น้องนู
            🤓👽💙💖</t>
  </si>
  <si>
    <t>Horse racing analyst @ThirdDividend Full-stack developer @3rdDivTech Listens to music while watching horses go round &amp; round. More than likely at the beach.</t>
  </si>
  <si>
    <t>Former Executive Director with Universal and EMI Music, launched McDonald's in HK when with DDB, Chairman and CEO of Fasttrack HK. Advisor to the HKJC.</t>
  </si>
  <si>
    <t>RN Div1-❤️😷💉. ⚖📓student @RMIT. Doping/sports. Mental health advocate. Myasthenia Gravis induced 'Resting Bitch Face'. My views;retweets interest only. ❤️🏇</t>
  </si>
  <si>
    <t>God Guns Country!</t>
  </si>
  <si>
    <t>Oficines i Administratius som un binomi indissoluble, delegat sindical al Grup Mapfre Assegurances.</t>
  </si>
  <si>
    <t>Shalom, I am an Israeli right-wing, I tweet news from the Middle East and around the world, Patriot, Pro-USA| Retweet≠endorsement |</t>
  </si>
  <si>
    <t>Reporter, currently with @nytimes in Moscow. Formerly @DCRES_Harvard. Reach me at mjluxmoore@gmail.com</t>
  </si>
  <si>
    <t>Our mission is to enrich your life and to inform, educate and entertain you, wherever you are.</t>
  </si>
  <si>
    <t>Marine/Retired Police Officer
#Proudfatherof4
#Sonanddaughterinmilitary
#hikinginsouthernutah
#ProudTrumpsupporterFromDayOne
#EveryoneDoesNotGetaTrophy</t>
  </si>
  <si>
    <t>Making America Great Again!</t>
  </si>
  <si>
    <t>Fox News. Faith. Family. Freedom. Final Thoughts. https://t.co/IdLitPP1kj</t>
  </si>
  <si>
    <t>From survivor to survivor know that you are not alone and that a movement for radical healing is happening and possible.  Text metoo to 90975 for updates.</t>
  </si>
  <si>
    <t>#MeToo #Survivor &amp; #Author of #Book 📖 #CocooningTheButterfly 🦋#ASMSG #IAN1 #RTS #AmWriting #AmReading #CleanReads #Drama #Fiction❤️🍁#Canadian  #StopChildAbuse</t>
  </si>
  <si>
    <t>Proud Butch lesbian enjoying life on the coast of Maine. I enjoy Femmes, dogs, beach time. Amateur photographer, reader, writer and true Mainer!</t>
  </si>
  <si>
    <t>Ash they/them enby panromantic asexual. 🇸🇩 Watch Flip Flappers</t>
  </si>
  <si>
    <t>A comprehensive guide to successful HR practices for business owners, managers &amp; HR professionals to optimize talent &amp; meet the challenges of today's workforce.</t>
  </si>
  <si>
    <t>Managed correctly, conflict can be a positive source for innovation &amp; creativity. This is the ideal resource to help manage conflict vs run from it.</t>
  </si>
  <si>
    <t>Proud, Honest American Patriot. Fighting the “good fight” #Resistance #VoteGOPout #MeToo 💙💯🇺🇸</t>
  </si>
  <si>
    <t>Gone to Canada in my mind.</t>
  </si>
  <si>
    <t>American Narrator Loves USA/Constitution! Oathkeeper! No anti Semitism/Anti Israel/bigotry! RVer! #TrumpTrain Lifetime NRA member https://t.co/JcCsJ4DvLY</t>
  </si>
  <si>
    <t>yankees. cowboys. manu. blackhawks.LS.U. mr. reagan. the. doors. the. who. pro isreal. pro N.R.A. the. Beatles. Radiohead star. wars. the. road. warrior.</t>
  </si>
  <si>
    <t>//말은 칼이다~검을 다루는 마음이 도움이 된ㄷㅏ!//보도된 오류는 사실효과가 있ㄷㅏ//언어가 실패할 때 전쟁은 일어나는 것이다.</t>
  </si>
  <si>
    <t>Bavarian Brezl Expat with a big European Heart// Feminist// Social Democrat// Project+Comms Manager at EUFORES// personal views</t>
  </si>
  <si>
    <t>FUB FREE. L'G'BT, Femi, 수인러, 잡덕, 가끔 19금 짤, 영상 올라올 수 있음.</t>
  </si>
  <si>
    <t>Mom, Wife, Believer of God, Country, Peace, and old fashioned hard work ! Saving the Country for Our Children's futures.MAGA 🇺🇸🇺🇸NO LISTS ...or blocked</t>
  </si>
  <si>
    <t>문재인대통령과 국민이 함께 만드는 정의와 상식이 통하는 나라 대한민국을 향하여↗️👊🏻</t>
  </si>
  <si>
    <t>낭만 한 조각을 위해 불편을 삼키지 않는 습관. 신변잡기. 정치/시사 구독 및 수집. Moon-Knight🌜 FUB Free. 저도 자유롭게 합니다. 교류는 멘션 부탁해요.</t>
  </si>
  <si>
    <t>Managing Director at FSG (@fsgtweets) focused on #globalhealth, #sharedvalue and #collectiveimpact, Council on Foreign Relations member, and mom of 3</t>
  </si>
  <si>
    <t>Nonprofit affiliate of the U.S. Chamber of Commerce. Educating the public on how business does well, does good, and prepares for the future.</t>
  </si>
  <si>
    <t>Keen observer. Unworthy surveillance target. Occasionally spotted at @TheNation @DissentMag, @culturestrike, #Belabored &amp; @APFRadio.</t>
  </si>
  <si>
    <t>President @genderhealth defending women's rights, sexual &amp; reproductive rights, human rights for all; US foreign policy; married to @cmdgrosso, pro DC rights</t>
  </si>
  <si>
    <t>Global Fund for Women is a champion for gender equality, standing up for women and girls to be strong, safe, powerful, and heard.</t>
  </si>
  <si>
    <t>We're the Planned Parenthood Action Fund, a 501(c)(4) organization. We engage in education and advocacy to protect and advance women's health and rights.</t>
  </si>
  <si>
    <t>From each according to their Ambition, - To each according to their Accomplishment.  
If you need trigger warnings, it's already too late.</t>
  </si>
  <si>
    <t>Veteran US Navy Officer. Conservative Christian. SciFi fan. Author of Citizens for Trump: https://t.co/WqiZZlKV8r</t>
  </si>
  <si>
    <t>20👆해외러😛HQ&amp;MHA소비러♥솝♥ソブ//구독계購読//HQ켄마研磨,오이와及岩위주中心//MHA캇른勝右</t>
  </si>
  <si>
    <t>Instagram WellbeingWgtn</t>
  </si>
  <si>
    <t>me perdi no mundo dos doramas e nunca mais me achei ~mai (não falo apenas sobre dramas então...)</t>
  </si>
  <si>
    <t>☆ @BTS_twt my angels ☆ #전정국 my love ☆ #태국 my life ☆ ”Every short girl needs a tall best friend ♡ ’’ (@unnieejkur05 ;meu nenê ciumento )</t>
  </si>
  <si>
    <t>Greyhounds, cricket and family (maybe not in that order).  Love the countryside, hate the city.  Sooner we are out of EU the better.</t>
  </si>
  <si>
    <t>“I used to be disgusted but now I try to be amused..”</t>
  </si>
  <si>
    <t>La revista de la sociedad mexicana. ¡Síguenos en Instagram- @carasmexico !</t>
  </si>
  <si>
    <t>Lady Actor. 🇲🇽🇺🇸</t>
  </si>
  <si>
    <t>🎷🎹🎺🎸🎻🎼🎶🎵 O:-) 
[HAPPY-DAY]</t>
  </si>
  <si>
    <t>A Christian anti-human trafficking 501(c)3 fighting the exploitation &amp; trafficking of Houston's youth. More info: http://t.co/vjK6oFsjav</t>
  </si>
  <si>
    <t>Founded in 1962, the National Center on Sexual Exploitation is a national organization opposing porn and highlighting the links to all forms of exploitation.</t>
  </si>
  <si>
    <t>Senator for California. Former CA Attorney General. Dedicated to fighting for justice &amp; giving voice to the voiceless. Wife, s-mom, sister, aunt. Aspiring chef.</t>
  </si>
  <si>
    <t>Theo and Henry's mom, U.S. Senator from New York, author of NYT bestseller Off the Sidelines. Pitcher, but sometimes left fielder. Democrat.</t>
  </si>
  <si>
    <t>Campaign account for Senator Chuck Schumer, D-NY Fighting hard for the middle class - father, husband, Giants &amp; Yankees fan</t>
  </si>
  <si>
    <t>Just a small town guy fighting Democratic obstructionism in big government D.C. Real Time Senate Life Tweets. Fake Mitch.</t>
  </si>
  <si>
    <t>Your one-stop shop for black college living. Finances to frats, schools to scholarships. Your source for all things black college living. IG: hbculifestyle</t>
  </si>
  <si>
    <t>Promoting the identity &amp; value of #NPHC fraternities &amp; sororities to strengthen servant leadership &amp; membership. Book the #BlackGreekSuccess Program today.</t>
  </si>
  <si>
    <t>Official Twitter of the HBCU Endowment Foundation - Supporting the African Diaspora movement of empowerment.</t>
  </si>
  <si>
    <t>A national nonprofit org that promotes student achievement &amp; career exploration in STEM for K-12 students through hands-on  activities and career exploration.</t>
  </si>
  <si>
    <t>Ancient historian, feminist, parent, traveler, baker</t>
  </si>
  <si>
    <t>EXO All SM |
BNK48 1st gen
Pun Jan Jaa
A-Flow</t>
  </si>
  <si>
    <t>empower, engineer, enterprise, enlighten, explore...the fifth letter and most used symbol  -  Hē ה, the Name (of God), 5⃣, E Ë Ɛ e ℯ € ∈ 𐎅... Transcendental</t>
  </si>
  <si>
    <t>America's Media Watchdog. Parent company of @NewsBusters and @CNSNews.</t>
  </si>
  <si>
    <t>God bless the USA</t>
  </si>
  <si>
    <t>借りてきた肉球🐾壊憲阻止！
世の中お勉強アカウントです🐞
たまに呟いてます🐰
アイヌ・琉球 😺肉球新党🐾🐾
あとアスペルガー</t>
  </si>
  <si>
    <t>ロックされましたぁぁぁぁぁぁあ@god7teen_でっっす(ㆀ˘･з･˘)解除の仕方わからないので新垢に移動しましたぁぁぁぁあシクヨロ٩( ᐛ )و</t>
  </si>
  <si>
    <t>Official Proud Boys of West Virginia! 
#CoalCountry Bring back #AMERICAN jobs!
#ProudBoys #POYB #MAGA #FOAK</t>
  </si>
  <si>
    <t>✨   There are no shortcuts to any place worth going.    If you want something you never had, you have to do something you've never done.  🐩</t>
  </si>
  <si>
    <t>just ordinary girl who suck in relationship</t>
  </si>
  <si>
    <t>Blogger on all things cable news and your source for the truth about the Fox News Channel. I shouldn't have to point out RT does not necessarily mean agree.</t>
  </si>
  <si>
    <t>Emmy-nominated TV host. Superhero wannabe. Freedom-lover. https://t.co/qH0ooKm3Lz</t>
  </si>
  <si>
    <t>Welcome!.My name's Paco.I live in Oviedo with my son and my wife. In my #FreeTime, I'm #EnglishStudent and #Blogger (in Spanish). I like to practice meditation.</t>
  </si>
  <si>
    <t>♡@BTS_twt pouty face ✦ ♡@bnmboysofficial chubby cheek</t>
  </si>
  <si>
    <t>Do not wait for leaders; do it alone, person to person. Mother Teresa; The Resistance, DemForce, Donald Trump is Not My President,  We the people are the Wall,</t>
  </si>
  <si>
    <t>I WAS BORN FOR SUCH A TIME AS THIS #NOSHAMEFIST Instagram: asiaargento</t>
  </si>
  <si>
    <t>L'attualità, i personaggi e l'approfondimento. Ma anche tutte le novità su salute, benessere, moda e beauty. LetteraDonna, il vostro femminile quotidiano.</t>
  </si>
  <si>
    <t>Conservative! I create through conscious choice ,,enjoy a walk in the rainforest I enjoy my freedom.its not free,,Freedom is fought for daily!   NO LIBERALS,,L</t>
  </si>
  <si>
    <t>Often Imitated Never Duplicated Diagonally Parked in a Parallel Universe Gypsy Biker with Zero Tolerance for #LiberalLunatic Ignorance.
#ArmyBrat
#MAGA</t>
  </si>
  <si>
    <t>PhD candidate UChicago Div, Director of Undergraduate Religious Studies at UChicago, African religions in Africa&amp;US, gender, race, ritual. New(ish) teacher.</t>
  </si>
  <si>
    <t>NGO founded by @MinaHalabjai to help women refugees; educate them about there rights; create safe places - don't just work for women refugees, work with them!</t>
  </si>
  <si>
    <t>I write poetry, then I sing it..🎶🐛🦋📚</t>
  </si>
  <si>
    <t>Oigo, veo y no me callo.
#SoyTestiga</t>
  </si>
  <si>
    <t>Periodista, Journalist</t>
  </si>
  <si>
    <t>Director de @ElSemanalD. Periodista y consultor de Comunicación. Analista en TV y radio. Fui profesor en la Carlos III.</t>
  </si>
  <si>
    <t>Periodista/Journalist | Executive MBA IE Business School | Ahora Jefa de Política de la Cadena SER | Me interesa casi todo | ssanchezplaza@gmail.com</t>
  </si>
  <si>
    <t>Writer, Podcaster @SatSleepovers, Actor, A2, Film School Grad. Works in television &amp; @ times can be caught on FNC on YourWorld w/ Neil Cavuto, making funnies.</t>
  </si>
  <si>
    <t>350+ members strong. Furthering the impact of women leaders in the #Milwaukee community and beyond.</t>
  </si>
  <si>
    <t>Since 1913, we Connect People and Resources for Common Good.</t>
  </si>
  <si>
    <t>Official Proud Boys of Texas! #ProudBoys #POYB #MAGA #FOAK</t>
  </si>
  <si>
    <t>United against the globalists and NWO</t>
  </si>
  <si>
    <t>Nat’l Spox Committee to Defend the President Host of The Hollywood Conservative on @TheRebelTV Miniature wrecking ball on @foxnews @bbcworld</t>
  </si>
  <si>
    <t>In-depth reporting, gripping narratives, and world-class photography, plus heaping doses of Oscar-blogging, royal-watching, and assorted guilty pleasures.</t>
  </si>
  <si>
    <t>A fearless source of news, opinion and activism. And some fun, too.</t>
  </si>
  <si>
    <t>Sataka First! Make Sataka Karakuchi Again! 「佐高無双」(@週刊金曜日の赤岩編集部員)とまで言われる辛口評論家の佐高信先生ウォッチング。 ミーハーネットサターカー。佐畜、佐高信者とも。同志们好！我是日本著名评论家「佐高信」的私生饭。</t>
  </si>
  <si>
    <t>St. Louis Post-Dispatch news, sports, business, features, blogs, photos and video. @Weatherbird is the Twitter ambassador for the P-D.</t>
  </si>
  <si>
    <t>趣味:スポーツ&amp;旅。過去に🇨🇦、🇲🇽、🇰🇷、🇻🇳、🇲🇾、🇹🇭、🇮🇩 に🚶。🇺🇸を1ヶ月かけて🚌で🚶旅したことも 有。何度か🙀い経験も！お仕事: 🏥関係。特技、自慢: 人生経験、創造力💡豊か(たぶん)。特許も持ってます。^_^</t>
  </si>
  <si>
    <t>Proud #disabledveteran #USAF #oathkeeper taking my country back. #WeAreTheStorm 
#MS =MERCURY POISON!
A Nail in fake corporate media's coffin. #SethRich #BTC 👇</t>
  </si>
  <si>
    <t>Conservative film critic and podcaster. https://t.co/CbrbxNWlyv contributor. Dad made me love movies w/help from Abbott, Costello. https://t.co/Gxw8IUnmz4</t>
  </si>
  <si>
    <t>DO YOUR BIT.
THEN DO A BIT MORE!      #maga</t>
  </si>
  <si>
    <t>Don't wake me up. Sleep is life.</t>
  </si>
  <si>
    <t>여행/사진/신의 물방울과 음악감상/B&amp;W/Jazz,Blues......I love iPhone + &amp; iMac..MacPro</t>
  </si>
  <si>
    <t>Singer/Songwriter/A f*cking ICON/ IG:sincerely.punky • SC: Punkygang #TrustPunky3018</t>
  </si>
  <si>
    <t>Mogul, First Rapper Ever To Write And Publish A Book at 19, Film Score, Composer, Producer,Director/Photo/Branding/Marketing/Historical Online Figure #BASED</t>
  </si>
  <si>
    <t>Knowledgeable, but not always right.
#skatersandthieves
#undeadyouth_s
#based
arts: @javon_wept
| RTs: @j_k_em
| nudes: @lieph3r</t>
  </si>
  <si>
    <t>再造山河 더민주 십만 당원</t>
  </si>
  <si>
    <t>You have a right to remain silent. Anything you tweet may be used against you...</t>
  </si>
  <si>
    <t>Civil litigation law firm in Toronto, Canada. https://t.co/h4I61UchQA</t>
  </si>
  <si>
    <t>Litigator. Feminist. Specialist in the law of sexual abuse, exploitation and violence. Board of Directors, LEAF National.</t>
  </si>
  <si>
    <t>University of Nevada, Reno • Court Appointed Special Advocates • CMN Advocate • Service, Style, Scholarship, Success 👑</t>
  </si>
  <si>
    <t>Here for entertainment purposes only.</t>
  </si>
  <si>
    <t>Writer for Motherboard, Salon. Scholar of religious/secular doomsday scenarios. Author of an introduction to x-risk studies: https://t.co/2OBvk9To6J.</t>
  </si>
  <si>
    <t>BE THE CHANGE YOU WANT TO SEE IN THE WORLD. Engineer-to-be, Factual Progressive, Student, FreeThinker, Humanist, Skeptic, Feminist, Venezuelan-American.🇺🇸🇻🇪</t>
  </si>
  <si>
    <t>Writer &amp; assistant editor for @AreoMagazine &amp; writer for @ConatusNews. Pragmatic, humanist liberal.  Mother.  Doglover. Sometimes does late medieval history</t>
  </si>
  <si>
    <t>A thinker, not a philosopher. Holds a key to a city and thinks everybody is wrong about God. The penis mightier.</t>
  </si>
  <si>
    <t>I survived an Asian mom and a Twitter fight. FB https://t.co/feUKWZN6yY -- Instagram https://t.co/plAvUsWrUO</t>
  </si>
  <si>
    <t>Small in size but not in heart // The beauty of his love as he carried my burdens only to die for my eternal presence.</t>
  </si>
  <si>
    <t>11th Doctor Who, Star Wars, the Constitution, Rule of Law. INFP. President of the @Clara_Resists Fan Club. #RebelScum #HeroesResist #RBA⚖️ #ClitteratiAlly #FBR</t>
  </si>
  <si>
    <t>tweets to entertain, re-tweet to inform (following=sources). twitter=news imo #ShePersisted #RefugeesWelcome</t>
  </si>
  <si>
    <t>#MAGA, The Left Are not American, US Army Retired, @realDonaldTrump, @USArmy, #codeofvets I FOLLOW BACK ALL CONSERVATIVES</t>
  </si>
  <si>
    <t>Nicht die ans Licht gekommenen Wahrheiten fördern Revolutionen, sondern Wahrheiten, die unterdrückt wurden. (Seneca). listen=block, RT=nicht immer Zustimmung</t>
  </si>
  <si>
    <t>The price of liberty is eternal vigilance.  Gender atheist. Allergic to BS + anti-science dogma of all political stripes.</t>
  </si>
  <si>
    <t>#GIRLS_CAN_DO_ANYTHING</t>
  </si>
  <si>
    <t>De Vertrouwenspersoon: specialist op de terreinen ongewenste omgangsvormen en integriteit. Op Twitter: waardevrij delen van zaken op ons werkgebied...</t>
  </si>
  <si>
    <t>I'm me. I lend my voice to equality and peace...when I'm not trolling Russian Dumpsterfire stooges.
💗creating Custom jewelry for people.</t>
  </si>
  <si>
    <t>A fansite with news, reviews and all things Woody Allen</t>
  </si>
  <si>
    <t>Director/EP #CurbYourEnthusiasm, Creator @MrSloane, director @WoodyAllenDoc, @VonnegutDoc. Bringing unbridled joy to untold dozens. https://t.co/9SIahlClfM</t>
  </si>
  <si>
    <t>News fanatic and travel addict. Editor @Retaildive, host @convocommerce, former @chronicle @usnews @TheDailyIllini My views are my own.</t>
  </si>
  <si>
    <t>Vous voulez stopper l'islamisation ? Retweetez @StopHaineux @AntiLeftistsFas @AntiLeftistFas1 Verify my account https://t.co/irqpGNWm3W</t>
  </si>
  <si>
    <t>For though I am free from all men, I have made myself a slave to all, so that I may win more. 1Cor919</t>
  </si>
  <si>
    <t>profit improvement consultant</t>
  </si>
  <si>
    <t>that's not my name | fake fan | alternative lifestyles advocate | she/her | #SaveSweetVicious</t>
  </si>
  <si>
    <t>Tall, dark skinned, lanky. Realist,optimist. I love love, try to live love. Dont believe i have to go to church to acknowledge God. He's all around us.</t>
  </si>
  <si>
    <t>Christ-follower, wife, mom to 4 not-so-littles, prayer, champion, musician, storyteller, activator, joy-bringer.  Really I just want my life to be a musical.</t>
  </si>
  <si>
    <t>Author: Jesus Feminist &amp; Out of Sorts. Wife. Mum of 4 tinies. Preacher. Recovering know-it-all. INFJ. Enneagram 9.</t>
  </si>
  <si>
    <t>Christian, Cons. Racism is taught, not inherent. Your heart has a mind of its own. Resist we MUCH!!! We must and we will MUCH!!     USA Military = Heroes</t>
  </si>
  <si>
    <t>우리 변하지 않아 서로에 맘에 새겨져 있으니까</t>
  </si>
  <si>
    <t>🇺🇸• political junkie, marvel enthusiast and all around lover of taylor swift• make america learn again 💆🏼 •</t>
  </si>
  <si>
    <t>#나라다운 나라.#정의로운 대한민국.  #사람이 먼저다. #국민의 나라 #사회적 약자를 보호하고 #장애인 #노인 #어린이의 #인권을 존중하는 국민. 
우리 함께 만들어가요~^^- https://t.co/M0GoYK7qLl
 https://t.co/rISyJaPuqh</t>
  </si>
  <si>
    <t>Self-development. Self-growth. Self-care. Good prana🌈♻️ 🐣Newborn #blogger🐣</t>
  </si>
  <si>
    <t>The top Doctor Who stories published daily in an easy-to-read, newspaper format.</t>
  </si>
  <si>
    <t>#Editor, #Druid, #StarWars slasher, #erotic #romance author @DarkRoastPress http://t.co/7dFf8kvcRV  #Healing Line. #fsm  RT -madly</t>
  </si>
  <si>
    <t>Outspoken conservative. Wrestling fan. Anime/manga/video game geek extraordinaire.</t>
  </si>
  <si>
    <t>👌👌👌</t>
  </si>
  <si>
    <t>Award-winning UK communications provider, bringing you news, fun, offers and maybe a cup of tea. Follow @Plusnethelp for tech support and queries.</t>
  </si>
  <si>
    <t>Hey there! I am using Twitter.</t>
  </si>
  <si>
    <t>Feminist with the broken smile.</t>
  </si>
  <si>
    <t>Independent, Data Analyst, Traveller
Alaska &amp; Yukon
I make 99% of the memes I post &amp; they're researched
(occasional satire)
NC-17
#FactsMatter</t>
  </si>
  <si>
    <t>The Hill is the premier source for policy and political news. Follow for tweets on what's happening in Washington, breaking news and retweets of our reporters.</t>
  </si>
  <si>
    <t>O&amp;A fan 4 LIFE! #TACS #PoliceLivesMatter #TWD #Seinfeld #USA #TRUMP !</t>
  </si>
  <si>
    <t>Joe Gould had a secret.I like mine better. I Love Life and the people I meet.Burner14’ will follow back @twitr2112012 #WAR #AnnCoulterFanExtroidinair #HaHa</t>
  </si>
  <si>
    <t>It is all about Kobe Bryant</t>
  </si>
  <si>
    <t>Arizona Wildcat, Sports Fanatic, Bettor | Dog Lover | @ActionNetworkHQ | Heard on @chickenxdinner &amp; @oldtakesexposed | B2G Sports | #BearDown</t>
  </si>
  <si>
    <t>Serving sports fans anytime, anywhere, since 1979.  For support, tweet us @espnfansupport.</t>
  </si>
  <si>
    <t>Senior correspondent and columnist for The Undefeated. Born and raised by Detroit. Grew up at Michigan State. Fourth-worst Twitter account at ESPN.</t>
  </si>
  <si>
    <t>I’m a little stitious.</t>
  </si>
  <si>
    <t>Progressive Politics, Colorado Style.</t>
  </si>
  <si>
    <t>@michellemalkin @realJamesWoods @MikeEmanuelFox @jessebwatters @richardgrenell GOD BLESS USA !!!!!!!!!!!!</t>
  </si>
  <si>
    <t>influencer</t>
  </si>
  <si>
    <t>Digital @judicialwatch | Writer @resurgent | Alum @tedcruz Campaign | OpinionsMine | Unfailingly Decisive About Where to Eat | Account is Salacious &amp; Unverified</t>
  </si>
  <si>
    <t>"Our grandfathers had to run, run, run. My generation's out of breath. We ain't running no more." - Stokely Carmichael</t>
  </si>
  <si>
    <t>Granity Studios - CEO, Writer, Producer</t>
  </si>
  <si>
    <t>El capitalismo es el único sistema capaz de hacer que te guste Melendi. Hago movidas en @eljueves. Rapeo mierdas en @sonsofaguirre.</t>
  </si>
  <si>
    <t>✝There's no tragedy in life like the death of a child. Things never get back to the way they were. Dwight D. Eisenhower</t>
  </si>
  <si>
    <t>phd | transcultural fan studies | acafannibal | FFT2 | 張國榮 | 日本語OK</t>
  </si>
  <si>
    <t>🇺🇸Conservative Patriot🇺🇸
"AMERICAN'S ARE DREAMERS TOO"</t>
  </si>
  <si>
    <t>comic/poet/haliens</t>
  </si>
  <si>
    <t>Periodismo para gente independiente | Suscríbete: https://t.co/dZCWwbpEv7</t>
  </si>
  <si>
    <t>xubilada da xubilacion ,sen horarios nin obrigas,salvada pola lectura e o cine</t>
  </si>
  <si>
    <t>inspirational listener, equal opportunity separatists, and loves gummy candy
You attract who and what you are!
#FlyEaglesFly
#SuperBowlLII 
#4for4</t>
  </si>
  <si>
    <t>🌞</t>
  </si>
  <si>
    <t>Location: somewhere in Georgia .. #FreeBobbyShmurda</t>
  </si>
  <si>
    <t>A complete genius at absolutely nothing.  Dumber then a box of rocks and proud of it.</t>
  </si>
  <si>
    <t>An independent news, analysis and commentary website on today's most pressing issues, produced by academics and journalists. Free to read and republish.</t>
  </si>
  <si>
    <t>News from Athabasca University, a leading Canadian online university focused on the future of learning. Answering Qs Mon-Fri 8:30 to 4:30 p.m.</t>
  </si>
  <si>
    <t>Bruja y hereje. A veces grosera y quizá demente. Fotografa por pasión, amante de las palabras por convicción. Firme creyente en el poder del pensamiento libre.</t>
  </si>
  <si>
    <t>Somos un medio de ADN digital. Nuestro pulmón es la generación de debate y el corazón, la audiencia.</t>
  </si>
  <si>
    <t>Citizen, soldier, scientist, pastor, striving to live the Cowboy Code. Every time I hear a 45 promise, I think of Eddie Haskel. #LaGenteSufre</t>
  </si>
  <si>
    <t>Миру - мир! Social Entrepreneurship Mentor, #socent #sustainability #socialprogress #innovation #smallbusiness #impinv #Russia #international #diplomacy</t>
  </si>
  <si>
    <t>Q, GIRLS CAN DO ANYTHING✨</t>
  </si>
  <si>
    <t>Délégué National @rpfjeunes #RPFJ - Porte-Parole nat. - Membre BP @rpf_officiel - Délégué @rpfjeunes06 - Resp #RPF 2°&amp; 7°06 -DP @dtomfr - #dtomfr #RPF06 #RPFJ06</t>
  </si>
  <si>
    <t>Follow me #LifeBoosting Tips #Entrepreneur #Healthcoach #Speaker #Crohns Mom #MySilenceIsHisPower #DV #DA #Blogger #TimesUp #MeToo https://t.co/UbGGFdLnbZ</t>
  </si>
  <si>
    <t>Change is here. March with us on March 24th.</t>
  </si>
  <si>
    <t>Come for the jokes! Stay for the activism! My 2018 goal? Help elect as many Democrats as possible, whether Local, State, or Federal. #BlueWave2018 #FlipItBlue</t>
  </si>
  <si>
    <t>Strong minded and warm hearted.</t>
  </si>
  <si>
    <t>⚡️ INDEPENDENT {no affiliation} point of view &amp; able spat on hot topics, shorn of undue binging on guilty pleasures or feeding upon little but a rankest crap ⭐</t>
  </si>
  <si>
    <t>🦄🍭🎉💕 remind me to put a cash app link here $btc $xrp $xlm and erry thang else 💁🏾‍♀️</t>
  </si>
  <si>
    <t>#ARIELSARMY✝
Yahweh God 💜USMC  VETS ⭐🚂 
FB: @WatchChad
🌟  @GenFlynn #GLORYTRAIN2020
@Imamofpeace @Angelluisr 
🌿🌹Birth3-14
🐸https://t.co/tKPPdtL3CH</t>
  </si>
  <si>
    <t>Family Services of Greater Vancouver builds healthy communities by transforming the lives of those who need it most. Get help at https://t.co/fm6mfxhZPB</t>
  </si>
  <si>
    <t>herbaceous 🌿 woodland 🌳 perennial</t>
  </si>
  <si>
    <t>News and Politics Blogger</t>
  </si>
  <si>
    <t>Somos el principal grupo minero privado chileno y uno de los diez mayores productores de cobre del mundo.</t>
  </si>
  <si>
    <t>Women In Mining Chile, ONG sin fines d lucro q genera networking, Mentorías, Charlas, Bolsa Laboral y trabaja especialmente x la equidad d la 👷‍♀️ en la Minería</t>
  </si>
  <si>
    <t>Brazilian based in Washington, DC. Law, indicators, gender, development, this and that | Views are my own |</t>
  </si>
  <si>
    <t>พี่จะอยู่!!!!! 
พี่เป็นเอลลี่ เป็นโปรดิวเซอร์ต่างด้าว พี่เป็นโอตะ48
#EXO #Produce101 #BNK48 #Gfriend #Twice #Allkpop #THEBOYZ #NCT #Chenle #Lucas
AD. #ซับดาว</t>
  </si>
  <si>
    <t>HSSEQ Consultant</t>
  </si>
  <si>
    <t>태연 ♡ 제시카 ♡ 써니 ♡ 티파니 ♡ 효연 ♡ 유리 ♡ 수영 ♡ 윤아 ♡ 서현 | #BluePink 💙💖</t>
  </si>
  <si>
    <t>❤️LOVE LOVE ❤️👉🏻 | CNBLUE : Girl's Generation #OT9 #ALWAYSHERE | 👉🏻 My Love ❤️KimTaeYeon | 👉🏻 LIKE | Apink | MAIN : 김태연(Taeyeon) ~정용화(Yonghwa)~윤보미(Bomi)❤️</t>
  </si>
  <si>
    <t>Author, Leftover Women (Zed 2014) https://t.co/fB0LQYn2El &amp; Betraying Big Brother: The Feminist Awakening in China (Verso 2018). RTs are not endorsements.</t>
  </si>
  <si>
    <t>Writer at Large @NYMag &amp; @TheCut Contributing editor @Elle. Order All The Single Ladies, here: https://t.co/gc5zzVUJr5. rtraister{at}gmail</t>
  </si>
  <si>
    <t>ISFJ-T
#Bawdywoman  TAKEN  #BlackLivesMatter #Feminist #BDSM #LoveisLove #CourtesansRock She/Her #AdultFilmStarsAreAwesomePeople #AutismIsAFuckingSuperPower</t>
  </si>
  <si>
    <t>work=planes. #2A. don't tread on me. inappropriate 69% of the time. i can't teach you how to dougie b/c #dadbod. love America. views=mine. #whiskey is bae. KSU.</t>
  </si>
  <si>
    <t>TAMU18 🍀</t>
  </si>
  <si>
    <t>드림캐쳐 . 마마무 .
너의달빛이돼줄게 🌕</t>
  </si>
  <si>
    <t>I hope no one minds if I livetweet this. Co-founder @LegionofWomen, contributing editor @SYFYFANGRRLS/@SYFYWIRE, writes elsewhere. ✍️📚📺🎮</t>
  </si>
  <si>
    <t>Just a girl, trying to figure out what my passion is, wishing I would have followed my dreams when I was younger and hoping I can still do so someday!</t>
  </si>
  <si>
    <t>I'm half sick of shadows</t>
  </si>
  <si>
    <t>#CRM | #CX | #Mfg | #Bank | #FinTech | #Strategy #Consultant | #OpenSource | #Environment | #Social | #IPR | #Analytics| #IoT | #AI | #Chatbot / #Chatops</t>
  </si>
  <si>
    <t>An activist, member-based organization of Black 18-35 year olds dedicated to creating freedom &amp; justice for all Black people through a Black Queer Feminist Lens</t>
  </si>
  <si>
    <t>libra on the virgo cusp that feels #very #connected #to #shaniatwain // illustration &amp; handpoked tattoos ⚖️ bookings@kearamcgrawcreative.com ig : keara_handpoke</t>
  </si>
  <si>
    <t>💎 [TH🇹🇭] ➡️[ติ่งศลป.ค่ายสีชมพู ѕм ғaмιlч ] 💎소시💎✨👑👑👑👑👑👑👑👑✨ 💖ความสุขของเราคือการได้เห็นพวกคุณทุกคนอยู่ด้วยกัน♥️TY</t>
  </si>
  <si>
    <t>https://t.co/l2xDjVXdm1…</t>
  </si>
  <si>
    <t>Foul-mouthed defender of every day logic.</t>
  </si>
  <si>
    <t>Students from @MedillSchool reporting from the nation's capital. Contact us at medilldc@gmail.com</t>
  </si>
  <si>
    <t>SAC provides healing for children, adults and families
affected by sexual assault and to end sexual violence through counseling, education, and advocacy.</t>
  </si>
  <si>
    <t>Break the Silence Against Domestic Violence. Managed by survivors. #AskASurvivor tag us @btsadv. Tweets by BTSADV Founder Kristen Faith -KF #btsadv</t>
  </si>
  <si>
    <t>John Barry Miller Clearwater Blog</t>
  </si>
  <si>
    <t>tant que j'aurai un souffle de vie je lutterai contre les fachos, le f-haine. de gauche, la vrai gauche, pas celle de macron.</t>
  </si>
  <si>
    <t>Bozoi Lover ♡   
계폭당한  리가 #문꿀_오소리 의 재림 Y O L O You Only Live Once</t>
  </si>
  <si>
    <t>나는 문파다 ^^한국철도공사재직중/함께하는 행복봉사회 머슴입니다/아이들이 좋아서 아이들하고 맛난것 먹고 노는게 최고의 봉사라고 생각합니다/아이들에게 살맛나는 세상을/꿈과 희망을......</t>
  </si>
  <si>
    <t>rock-ribbed Conservative,  too young to vote for Reagan, #Cruzader #CruzCrew  #WroteInCruz    #VotedMyConscience for @TedCruz on election night</t>
  </si>
  <si>
    <t>Boris Diaw fan account</t>
  </si>
  <si>
    <t>should've been ms bareilly</t>
  </si>
  <si>
    <t>7️⃣Training to fight a hurricane 🌳🔥🍀 Raise your frequency. #MAGA 🔜 #DrainTheSewer 7️⃣ We must secure our border from California. #NewCalifornia 7️⃣</t>
  </si>
  <si>
    <t>Communications consultant. Passionate about diversity, education, building connections &amp; making an impact. Mex/Tex - Born in Mexico, raised in Texas.</t>
  </si>
  <si>
    <t>The real world is essentially a simulation anyway.
En public ici : @pblmsi</t>
  </si>
  <si>
    <t>Julien ? ._.</t>
  </si>
  <si>
    <t>love is easy @themowglis</t>
  </si>
  <si>
    <t>Inbound marketing, web designer, tools, tech writer, progressive! Two beautiful kids, one autistic. RTs do not eq endorsement #LeftRightOrWrong #StillSanders</t>
  </si>
  <si>
    <t>💗💜💛💚💙
인피니트 #김명수 🐱 #MYUNGYEOL 💕 // THE BOYZ #현재 // WANNA-ONE #박우진// BNK48 บ้างเป็นครั้งคราว</t>
  </si>
  <si>
    <t>#ANONYMOUS #99er #FREEANONS THE FIRST DUTY OF A REVOLUTIONIST IS TO GET AWAY WITH IT #OCCUPY #FREEPALESTINE #OpSafeWinter #FREELEONARDPELTIER #OpAnonySantaClaus</t>
  </si>
  <si>
    <t>All you have to know https://t.co/YFWAKRZHDQ
Ce compte est automatisé. N'attendez pas de follow back.
Follow @AntiLeftistsFas @AntiLeftistFas1 @StopHaineux</t>
  </si>
  <si>
    <t>The University of Mississippi's Center for Inclusion and Cross Cultural Engagement</t>
  </si>
  <si>
    <t>Rebels Against Sexual Assault (RASA) works to make the University of Mississippi campus a safer place for everyone through education, prevention, and events.</t>
  </si>
  <si>
    <t>queer hippie dork lost boy. has anxiety. mostly depression. watches tv.  #sixseasonsandamovie 💛🌳📺</t>
  </si>
  <si>
    <t>Debut novel DAUGHTERS OF THE AIR (@LFPbooks, Dec '17). Writing in @electriclit, @lareviewofbooks, etc. Awards from @ArtistTrust, @4culture, etc. Fond of plums.</t>
  </si>
  <si>
    <t>multicultural media wizard, chamomile tea enthusiast, food critic, writer.</t>
  </si>
  <si>
    <t>@teamSpazzOutEnt LM(lucid music) SOE(spazzout entertainment) DaJuans theory #813🌴🌴🌴</t>
  </si>
  <si>
    <t>ชอบให้เพื่อนเรียกว่าซอน แทยอนคือผัวน้อง เป็นโซวอนนะคะ</t>
  </si>
  <si>
    <t>해군부사관116기,엘지팬,고리영희교수님존경,좌파우파없다,나의 정체성 보수인듯한 진보 골수는 아님 정도를 걸어야한다는 원칙을 세워놓은 잡배</t>
  </si>
  <si>
    <t>Starter at @Doctoorahealth #CLKfoundation #ImperialBiz | African Development enthusiast -excited by technology, infrastructure and spare capacity.</t>
  </si>
  <si>
    <t>Prisoners' rights lawyer tweeting about prisoners' rights, solitary confinement, and all things unjust. Views are my own.</t>
  </si>
  <si>
    <t>Bipartisan initiative to cut crime + incarcerated population in half. Co-Founded by @VanJones68 @jessymichele @matthaneysf &amp; powered by @thedreamcorps.</t>
  </si>
  <si>
    <t>Dear life, I was here, I am here and will always be here through all my children and my social justice efforts . Yep with lots of help I made a difference:-)</t>
  </si>
  <si>
    <t>φ Instit à la campagne, insoumis φ</t>
  </si>
  <si>
    <t>안철수 지지자! 수꼴 후안무치 문로남불의 쓰레기 문베충 사절 동물들과 함께 행복하게 공존하는 세상</t>
  </si>
  <si>
    <t>Senior Writer, @Mic. Interests: #M4BL, #cjreform, #civilrights. Former VP of @NYABJ. RTs ≠ endorsements. Tips: aaron@mic.com</t>
  </si>
  <si>
    <t>Promote and do a lil artwork Tx hip-hop artists Bmthustlers. They got that 🔥 
https://t.co/xWBGU4je2R
Twitter@bmthustlers409 
I.g.@bmthustlers</t>
  </si>
  <si>
    <t>En marche... ou crève.
#Athée #Socio #Insoumis #Décroissant
Quand la Presse est muselée, c'est toujours un peu Hitler qui revient. Desproges.</t>
  </si>
  <si>
    <t>ที่ปรึกษาบอกว่า ถ้าไม่รู้จะเสนอวิจัยหัวข้ออะไรให้เขียนขอบเขตกว้างๆไว้ อาทิเช่น ชื่อวิชา...</t>
  </si>
  <si>
    <t>SHINee | SHINee is always 5 | from now on | you did well, you worked hard 🦖❤️ |</t>
  </si>
  <si>
    <t>Making America Great Again!                A 27 year U.S. Naval Mustang Officer.</t>
  </si>
  <si>
    <t>Get your Free Palestine Twibbon like you see in my profile. https://t.co/GSBNNYljRQ
NODAPL https://t.co/8fqntY6uNd</t>
  </si>
  <si>
    <t>Fertilizer Expert, 원예작물 재배기술 전문,수경재배무료컨설턴트,최강비료 도프의 핵심인재,한국 농업의 미래,글고 채원다원휘원의 담벼락,지영의 든든백...</t>
  </si>
  <si>
    <t>19대, 20대 국회의원, 변호사, 이북5도(함경남도)2세로 명실상부 전국구! 명일 상일 강일 고덕 길동 암사(강동 갑)♥최고의 칭찬은 '후원'입니다♥ 301-0108-7782-21(농협) 816901-04-186777(국민)</t>
  </si>
  <si>
    <t>GREEN BADGE SINCE 86. NOT GOING ANYWHERE 👊https://t.co/rSct3QnqoQ https://t.co/VKRQus9fJu</t>
  </si>
  <si>
    <t>independent Taxi Driver, struggling to make sense of the world, views are my own</t>
  </si>
  <si>
    <t>Internet of Things &amp; data thought leader. author: The Future Is Smart (Amacom 8/18) Data Dynamite https://t.co/mc8Wi6dkON. Twitter user #2654.</t>
  </si>
  <si>
    <t>Since 1850, providing services to the residents of Yolo County.</t>
  </si>
  <si>
    <t>Nu'est W Baekho 🐯🔥 //Baekho Princess 🤗</t>
  </si>
  <si>
    <t>Jill of all Trades for things TV (create, write, produce, consult &amp; sell) .. romance novelist .. Christian .. love comedy .. a one girl revolution</t>
  </si>
  <si>
    <t>Redefining public defense and providing holistic legal representation for low-income people in the Bronx.</t>
  </si>
  <si>
    <t>The Open Society Foundations work to build vibrant and tolerant democracies whose governments are accountable to their citizens.
https://t.co/S1XoVe9f3c</t>
  </si>
  <si>
    <t>Brooklyn Defender Services provides criminal, civil, family and immigration legal defense in nearly 40,000 cases annually.</t>
  </si>
  <si>
    <t>Helping mission-driven brands harness their potential. I ❤️ #CSR, cross-cultural #comms &amp; crushing goals 👩🏻‍💻✈️🌏 #ThirdCultureKid #Branding</t>
  </si>
  <si>
    <t>I will become Hokage some day.</t>
  </si>
  <si>
    <t>"Susanne är precis som en stridsvagn i kristall"/BB Journalist! Har jobbat för Expressen, Aftonbladet Media och Passagen.</t>
  </si>
  <si>
    <t>#เสียงครางของวีนัส</t>
  </si>
  <si>
    <t>29 otoños, Comprometida ❤, Graduada de la UPRCA, Graduada de maestría en RH, Exmodelo, catlover, 🔮🔮🔮.</t>
  </si>
  <si>
    <t>J'aspire à plus de justice, de paix et d'amour. Si tous les hommes et femmes de bonne volonté voulaient se donner la main...</t>
  </si>
  <si>
    <t>Riksförbundet för sexuell upplysning. 
The Swedish Association for Sexuality  Education.</t>
  </si>
  <si>
    <t>Ilustradora y artivista feminista. Mujeres que gritan.</t>
  </si>
  <si>
    <t>Anti-FGM https://t.co/zdJuDjacMQ &amp; Public Speaker.Offering Training/Workshop #FGM.2017 Orwel Longlist Prize.Humanaterian.Survivor of FGM
hibowardere@msn.com</t>
  </si>
  <si>
    <t>Health Health Entertainment  social care manager care love ❤️ my job and a reflector love all nations</t>
  </si>
  <si>
    <t>피해자들의 말을 듣습니다 피해자들의 말을 전합니다 피해자들과 함께 말합니다(당분간 멘션에 답하지 않습니다)</t>
  </si>
  <si>
    <t>f f f f</t>
  </si>
  <si>
    <t>twenty-one || TN ✨</t>
  </si>
  <si>
    <t>All the #culture you need in one account only! Follow us.</t>
  </si>
  <si>
    <t>Husband, Father, Patriot, Western Chauvinist, Capitalist, Vinyl Collector🇺🇸</t>
  </si>
  <si>
    <t>Antifa smells like rotting cheese. Tolerate me you intolerant bigots. I don’t like certain ideologies...tough 💩.</t>
  </si>
  <si>
    <t>Je suis bastille insoumise revoltee...La planete est mon pays. Habitee par les reves et le doute... J'aime le partage et la vie! psy clinique de formation.</t>
  </si>
  <si>
    <t>«Ese conjunto preciso de hilos del pasado en la textura del presente».
Rojo, en los labios y como forma de vida. Hanekista.
Feminismo de clase o barbarie.</t>
  </si>
  <si>
    <t>Enseño literatura en la pública. Cuando no corrijo, leo</t>
  </si>
  <si>
    <t>This is the official account of AP's Entertainment Department. Check here for the top stories in showbiz.</t>
  </si>
  <si>
    <t>Ghana 🇬🇭 woman YouTube @SofiaWoedem IG: Sofia.Woedem 💕</t>
  </si>
  <si>
    <t>Super DADtreal was created by a single Montreal dad who will do anything for his daughter. My quest to tell my story has led me to this path.</t>
  </si>
  <si>
    <t>Providing free &amp; confidential information, advocacy &amp; support to anyone in Shetland affected by sexual violence. Support our work: https://t.co/IqMJ3PZxLr</t>
  </si>
  <si>
    <t>Burned often enough to be skeptical of elite driven, ultra-liberal, ideological, utopian borderless world-view. UMich Law, Chicago School (monetarism) economist</t>
  </si>
  <si>
    <t>張藝興 一 1991</t>
  </si>
  <si>
    <t>#TinselTown's PR pro,—Liz Smith | Harlan’s clients include #Literary, Event, Charity, Hwd Institutions as well as Iconic &amp; Legendary personalities! 🎥🎭</t>
  </si>
  <si>
    <t>Wir leben in der Merkel-Matrix!
Ich hätte jetzt gern die rote Pille!</t>
  </si>
  <si>
    <t>🇩🇪🇺🇦</t>
  </si>
  <si>
    <t>Registered Nurse, Christian, STL Cardinal Fan, Ky Wildcat Fan, Lover of Music!</t>
  </si>
  <si>
    <t>“At Cadillac, we dare greatly. Only those who dare drive the world forward.” Privacy Statement - https://t.co/HA03sDLhMm</t>
  </si>
  <si>
    <t>Put some GOOD in your morning! Watch GMA every morning at 7am and around the clock at https://t.co/zWNTWbVVGq!</t>
  </si>
  <si>
    <t>#YesWeCare #menagainstsexualassaults Faire connaitre les statistiques des viols &amp; Inclure les hommes dans le débat</t>
  </si>
  <si>
    <t>Christian
SNAP-IG: @leedyaah
@LePasFeminin Magazine cofounder &amp; PR
Reader, Writing on life, Taurus
Capital Markets PM
ShoesAddict
https://t.co/XXYuhh5d3A</t>
  </si>
  <si>
    <t>The Hollywood Reporter is the premier destination &amp; most widely trusted resource for entertainment news, reviews, videos &amp; more.</t>
  </si>
  <si>
    <t>Give a man a fish and you will feed him for a day, deport him and you will never have to feed him again.
Irish nationalists who loves Ireland and God.</t>
  </si>
  <si>
    <t>Jag är en vit heterosexuell medelålders man. male
#Gastronaut #Wine #traveler
RT are worthy of some attention.
Blocks spam, timewasters &amp; esp abusive behaviour.</t>
  </si>
  <si>
    <t>Pol red i äran och hjältarnas landskap. Horn-Per enligt S i Borlänge. F d kulturred Civilekonom. Litteraturvetare. Jägare. Operanörd. Liberal. Egentligen snäll</t>
  </si>
  <si>
    <t>Interests: legal profession, politics and humour. Not necessarily in that order.</t>
  </si>
  <si>
    <t>Feminist | SAR volunteer in the Med &amp; Humanitarian Advisor @seenotrettung | @DiEM25Belgium | working @ European Parliament</t>
  </si>
  <si>
    <t>Latest news from the European Parliament. Tweets by the Parliament's web team. Find plenary content with #EPlenary. RTs ≠ endorsement</t>
  </si>
  <si>
    <t>Försvarar demokratin, yttrandefriheten och mänskliga rättigheter. Defending democracy, free speech and human rights.</t>
  </si>
  <si>
    <t>Inspired by natural systems, I work with leadership, knowledge &amp; complexity. PhD in systems. Health Entrepreneur. Author of Riding Horseback in Purple.</t>
  </si>
  <si>
    <t>Editorial Director of the Johns Hopkins University Press. I’ve never met Merriam Webster, but I’ve had a crush on her since grade school.</t>
  </si>
  <si>
    <t>The leading news source for higher education. Sister accounts: @ChronicleReview @chroniclevitae @aldaily. Like us on Facebook: http://t.co/awRQv37eqn</t>
  </si>
  <si>
    <t>The global organization of parliaments. We work to safeguard peace and drive positive democratic change. Retweets not an endorsement.</t>
  </si>
  <si>
    <t>조용히 구독합니다.</t>
  </si>
  <si>
    <t>No soy escritor, pero amo las palabras como se ama a un sueño. Me encantan los libros, las historias, la WWE y cosas sobrevaloradas. victor_casas_2@hotmail.com</t>
  </si>
  <si>
    <t>Mis barbaries se llaman #Paolismos 
Echelon de bajos recursos que a veces habla con una cámara, me manifiesto en booktube(; 
-realpaopaez@outlook.com</t>
  </si>
  <si>
    <t>A mermaid on dry land.</t>
  </si>
  <si>
    <t>봉천중앙시장에 위치한 책방.
페미니즘 서적과 함께 다양한 여성의 이야기를 모아 소개합니다.</t>
  </si>
  <si>
    <t>I am a mom, stand up comedian, tattoo artist, fine artist, business owner, and that is it. Otherwise I'm kinda dull. jesserobinette12@gmail.com</t>
  </si>
  <si>
    <t>Shaggy/Velma lovechild. -A Male. Loathsome Loser. Militant Moderate. Bilingual Illiterate. Southerner out West.</t>
  </si>
  <si>
    <t>Child of God, American, Texan, Patriot,#ProLife, #1A, #2A,Constitutionalist, #MAGA , NASA, Jihad Watch 🚫#ShariaLaw 🚫#AntiFA, #1DDrive #EMSJMUSICDRIVE ΜΟΛΩΝ ΛΑΒΕ</t>
  </si>
  <si>
    <t>God, Family &amp; Country; Sports Fitness &amp; Vegan; Psychotherapist &amp; Fixer; I Fight 4 the Wrongfully Incarcerated &amp; Animals #RAIR #RAIRFoundation #NRA #Trump 🇺🇸</t>
  </si>
  <si>
    <t>Hard working American, that thanks GOD each day to live in a great country like ours. Love my family and country. Can't stand liberals. #MAGA #Patriot</t>
  </si>
  <si>
    <t>The night is dark and full of terrors</t>
  </si>
  <si>
    <t>retired armed bank protection officer/#PATRIOT
emergency response team/#TRUMP
operation specialist/#CONSERVATIVE
bodyguard/#MAGA
communications#RELEASETHEMEMO</t>
  </si>
  <si>
    <t>#Repat heading up CNN Nigeria bureau/W.Africa @TEDxBrixton founder, @PeabodyAwards winner. Curator &amp; Storyteller. #TED speaker. Proudly #Naija. I ❤️God.</t>
  </si>
  <si>
    <t>#Data | #SavingLives | #ManUtd | ❤️ MyWife | #SocialChange #Advocate | 💯 %#JESUS | #Basketball | #InformationManagement | #IntegrityIdol
’All views are my own'</t>
  </si>
  <si>
    <t>By day, I provide policy analysis and advice on public health issues that engage the security of, and privacy in, health information.</t>
  </si>
  <si>
    <t>Aeon is a magazine of ideas and culture. We publish in-depth essays, incisive articles, and a mix of original and curated videos - free to all.</t>
  </si>
  <si>
    <t>Assistant Prof of Law @OsgoodeNews | Law, politics, history &amp; gender of/in war | socialist feminist sex radical | doctorate from @Harvard_Law | Newfie | RT=I❤️ü</t>
  </si>
  <si>
    <t>Spent 16 years in the #NFL SHOW, Rollin six deep with the Peete Fam!! #Dad #Husband #author #Trojan #Lunchtime with @rogginandrodney @am570lasports</t>
  </si>
  <si>
    <t>Specific interests in #Fitness, #Heath, Current affairs &amp; animals.</t>
  </si>
  <si>
    <t>A Voice Crying in the Wilderness</t>
  </si>
  <si>
    <t>#kop you'll never walk alone #liverpool no nuke</t>
  </si>
  <si>
    <t>86年の4月26日に起きたチェルノブイリ事故で、私の人生は変わりました。科学も、医学も政治も、私達の生活と密接に関わっていて、自分から知らなくては情報は出てこないのです。戦争には誰も勝利者はいません。世界中の人たちと一緒に幸せになりたい。そんな社会を創っていきたいです。</t>
  </si>
  <si>
    <t>Staatssecretaris Infrastructuur en Waterstaat #Spoor #Openbaarvervoer #(opde)Fiets #Milieu #Circulaireeconomie #D66 #Hardlopen #Mama #Goedekoffie</t>
  </si>
  <si>
    <t>Entertainment news compiled by college students for college students. | 🤘🐂 | Suggestions and comments always welcome. | also: @socialnn &amp; @socialnnsports</t>
  </si>
  <si>
    <t>I'm an objectivist sympathizer watching from the peanut gallery and commenting blissfully on the fall of reason.</t>
  </si>
  <si>
    <t>Award-winning &amp; -losing freelance journalist!!! Tweets are my own and do not reflect the views of Clay Aiken. lauren.duca@gmail.com</t>
  </si>
  <si>
    <t>Writes on television and advice and God for Slate, Vulture, ELLE, Catapult, Christianity Today, and Decider. Formerly of The Toast. Proud Utahn.</t>
  </si>
  <si>
    <t>A magazine of news and opinion.
Subscribe here: https://t.co/DWtb5YnB14</t>
  </si>
  <si>
    <t>Dreams will come true....MAKE IT HAPPEN!</t>
  </si>
  <si>
    <t>Power Strategist. We desperately need more Authentic, Unapologetic Powerful Women. Unleash Feminine Intelligence. Customized Inclusive Leadership training.</t>
  </si>
  <si>
    <t>la vida es bella</t>
  </si>
  <si>
    <t>Si votas al PP dame tu dirección y ya te robo yo. Borroka da bide bakarra. Visca Andalucía Lliure. A los que provoco nauseas, vuélvanse bulímicos.</t>
  </si>
  <si>
    <t>🏁 #TU82 Wissenschaft - Mathematik🇩🇪</t>
  </si>
  <si>
    <t>The independent, student-run newspaper at Slippery Rock University.</t>
  </si>
  <si>
    <t>Fostering an interdisciplinary and collaborative culture,  CLA is home to the fine and performing arts, the humanities, and social sciences.</t>
  </si>
  <si>
    <t>#FuerzaMéxico 🇲🇽</t>
  </si>
  <si>
    <t>HOT NEWS de una Pareja AMANTE de la vida, la  información y la cultura. BUSCANDO cómplices de pasiones DOTADOS de sentido común y ALEGRÍA.</t>
  </si>
  <si>
    <t>Born Jan 19
Love animals so much. Enjoy cozy mysteries. Opera lover esp Puccini. Boston Celtics and NE Pats fan.</t>
  </si>
  <si>
    <t>senior dig editor, social &amp; culture @harpersbazaarus. mag alum @NewhouseSU. she/her. indignant. tweets—my opinion only.</t>
  </si>
  <si>
    <t>A vida é um baile funk e eu não sei sarrar no ar.</t>
  </si>
  <si>
    <t>Viet Nam vet</t>
  </si>
  <si>
    <t>Broadcast Media Officer at IMF. Fmr. Intl. Biz and White House producer @ CNN, Reuters and AP. RT not necessarily endorsement!</t>
  </si>
  <si>
    <t>conservative, father, husband, Christian, gun rights advocate, ready to have our country back! #maga #trumpsupporter #2A #trumptrain</t>
  </si>
  <si>
    <t>Wife, mother, sister, daughter. Advisor to POTUS on job creation + economic empowerment, workforce development &amp; entrepreneurship. Personal Pg. Views are my own</t>
  </si>
  <si>
    <t>SoCal is like a pack of Labrador puppies: Happily slobbery. NorCal is like an unamused cat barely tolerating oblivious slobbery puppies.</t>
  </si>
  <si>
    <t>Official LAPD Headquarters Account. Not monitored 24/7. Call 911 for emergencies. Facebook-Instagram-SnapChat: LAPDHQ</t>
  </si>
  <si>
    <t>Conservative American woman. I stand with our president. "The Resistance" is futile.</t>
  </si>
  <si>
    <t>Passionate about the power of business to solve world problems, mutually &amp; inclusively. Senior Fellow @PYXERAGlobal. My opinions.</t>
  </si>
  <si>
    <t>The New Frontier of #Global #Engagement — Our mission is to reinvent how public, private, and social interests engage to solve global challenges.</t>
  </si>
  <si>
    <t>US Chamber Foundation @USCCFbiz4good. Leading resource and voice for business and corporate citizenship #CSR</t>
  </si>
  <si>
    <t>Learn more about the U.S. Chamber of Commerce Foundation and its efforts to promote women's economic empowerment at https://t.co/mtMuj7EeiN.</t>
  </si>
  <si>
    <t>I'm told I'm a middle aged broken individual grasping straws so I'm acting accordingly.</t>
  </si>
  <si>
    <t>Sheffield's Fringe Festival Celebrating International Women's Day | March 2018 | Promoting Gender Equality &amp; Opportunities for Women |shefestsheffield@gmail.com</t>
  </si>
  <si>
    <t>Candidate for City Ward
Vote for Me, May 3rd 2018
No thrills, no fakery - just honest, down to earth politics...</t>
  </si>
  <si>
    <t>ACTIVISM | ART | COMMUNITY
Columnist @ExposedMagSheff, LGBT+ Hub Rep @EqualityHubNwk, Director @LibreDigitalOrg She/Her 🌈
Contact: mail@heatherpaterson.co.uk</t>
  </si>
  <si>
    <t>Two Sheffield lasses on a journey of self love. My Mel ~ Your Mel ~ Our Mel</t>
  </si>
  <si>
    <t>Some guy who tried to be less narcissistic by joining twitter. xian. likes convos about race but usually alienates.</t>
  </si>
  <si>
    <t>Normal human being. MAP. Non acting and virtuous. Against all abuse and trying to be a part of the community. #pedophile #pedofilie Integrity of body and mind</t>
  </si>
  <si>
    <t>I am a 16 - 19 year old Non-Offending Pedophile. trying to show the world that pedophiles ARE NOT the same as child molesters.</t>
  </si>
  <si>
    <t>Boychott products &amp; services of all countries with sex offender registries. You can buy everything from non-registry countries. Free trade is your friend.</t>
  </si>
  <si>
    <t>Periodista y escritora. Autora de Un burka por amor. Premio Novela Histórica Alfonso X el Sabio 2015 con Una pasión rusa. Descubriendo historias.</t>
  </si>
  <si>
    <t>Cuenta oficial del diario LA RAZÓN. RT y HT no significan necesariamente acuerdo. http://t.co/bx1x5M7Fvs http://t.co/XbQDicRcA7</t>
  </si>
  <si>
    <t>강다녤 &amp; 고혜란 &amp; 사회이슈 etc.</t>
  </si>
  <si>
    <t>Digital musician making music and a podcast with my hubbie @Papa_Gauge, living with lupus and fibromyalgia on the wrong side of the rainbow #music 420 #Buddhism</t>
  </si>
  <si>
    <t>The digital clinic for women. Make your health a priority; easy to book video appointments with our network of women's health practitioners.</t>
  </si>
  <si>
    <t>#CyberSecurity, #BlockChain &amp; #Tech thought leader, influencer, advisor, inventor, &amp; columnist. Formerly @Forbes &amp; @Inc. CEO @SecureMySocial</t>
  </si>
  <si>
    <t>Everything you need to know to start and grow your business now.</t>
  </si>
  <si>
    <t>{JARK}  JUSTIN BIEBER 💕😈
                                        ••IG:Photovideo.got7th 
เมื่อไหร่แจ็คสันกับมาร์คจะได้กันจริงๆสักที บ้าจิง!😶😑</t>
  </si>
  <si>
    <t>☃️🏀🥇</t>
  </si>
  <si>
    <t>i komm fon South c€ntr@L</t>
  </si>
  <si>
    <t>เบลที่แปลว่าระคังดะเน่ว</t>
  </si>
  <si>
    <t>Married and enjoying it!
Add me to lists, Bye Bye.</t>
  </si>
  <si>
    <t>Working for @CGDev, expert in gender equality, yoga, and breakfast food. @Vassar alum &amp; upstate NY native navigating DC. Views are my own.</t>
  </si>
  <si>
    <t>Scriptwriter and director. Entertainment and reality for Rabbit Films. TV-reporter for MTV Sports. Partner/CD in Groundhog Media Oy Instagram: @janiuotila1</t>
  </si>
  <si>
    <t>bullying prevention + social activist • speaker •@vanityfair contributor • ambassador @bystanderrev + @antibullyingpro • knitter laugher • compassion shazammer</t>
  </si>
  <si>
    <t>#TrumpTrain #Trump2016</t>
  </si>
  <si>
    <t>Chair https://t.co/FAfXvMQJu4 
Advisor Scoop/Investor Portfolia/Gore Family Vineyards/Dell Alum https://t.co/HGjzI5lz3b https://t.co/5VfaACvtKf</t>
  </si>
  <si>
    <t>I am the intelligent business advisor for founders — answering your toughest questions, spreading news about your company &amp; helping you grow. (I'm your biz BFF)</t>
  </si>
  <si>
    <t>Kpop news. Comment and post. Feed your obsession.</t>
  </si>
  <si>
    <t>I just like to retweet K-pop news. I hardly tweet unless I feel like it. Also, I'm a single 🦕 that is going to eat better. I don’t “diet” for a reason. 🥑🥒🍏</t>
  </si>
  <si>
    <t>News-analysis, insights and data for financial advisers at wirehouses and regional broker-dealers</t>
  </si>
  <si>
    <t>Official twitter account of Senator Elizabeth Warren of Massachusetts.</t>
  </si>
  <si>
    <t>FINANCIAL COPYWRITER &amp; CONSULTANT “copy and content that compels, resonates and converts" #Financial #Investment #B2B #B2C #H2H #Crypto #Blockchain #FinTech</t>
  </si>
  <si>
    <t>Official Twitter Account of Barnes &amp; Noble in Holland, MI. 3050 Felch St. Suite 50. 616-994-6015. 📚</t>
  </si>
  <si>
    <t>Living the interesting life of a female entrepreneur | Communication Strategist | CEO @MediaInsightNG | @OakTvOnline @IGDLeaders Emerging Leaders Fellow</t>
  </si>
  <si>
    <t>Avdelningsordförande Kommunal Västerbotten. Ledamot av Kommunal förbundsstyrelse.Twittrar om uppdraget och lite privat.</t>
  </si>
  <si>
    <t>Director Of Strategic Partnerships at @ProMujer. Founding Member at @SheWorksCloud. Advisor at @ValueForWomen. BOD: @boldergroup + Mentoring International</t>
  </si>
  <si>
    <t>Una iniciativa de NXTP Labs creada para inspirar a más mujeres a desarrollar todo su potencial personal, profesional y a pensar en grande.</t>
  </si>
  <si>
    <t>Avoir  tort d'essayer d'avoir raison devant des gens convaincus qu'ils n'ont pas tort ? 
 Tant pis, je pense et donc je dis !!</t>
  </si>
  <si>
    <t>Governance Risk Ethics Crisis Strategist I Start-Up Mentor I Board Member I Founder/CEO I Author RepRisk Handbook I CoAuthor The #AI Imperative 2018 #Risk2Value</t>
  </si>
  <si>
    <t>Independent corporate BOD director and helping clients improve performance at Allen Advisory Group. Board Director at Currant, Inc., Tingley Rubber, NACD NJ.</t>
  </si>
  <si>
    <t>cassiopeia💫</t>
  </si>
  <si>
    <t>Op di 3 april 2018 zetten we #diversiteit op de kaart in Noord-Nederland tijdens het Aletta Jacobscongres! Tweets door @jellieTiemersma en @ja_bakker</t>
  </si>
  <si>
    <t>Freelance organisator, projectmanager en productbedenker, presentator/redacteur OOG-radio, gek op lekker eten en schoenen, maar vooral op @jellietiemersma.</t>
  </si>
  <si>
    <t>Never heard of a Jew beheading anything -unless it was a carp. Ban Hamas-backed #SJP  School security should be same as courts, airlines and award shows.</t>
  </si>
  <si>
    <t>Official Twitter Feed of The Daily Wire.  Follow Editor-in-Chief @benshapiro. Email Ben at bshapiro@dailywire.com.</t>
  </si>
  <si>
    <t>🔞 18+ only account! Purely RTs of hot girls who swallow sticky sperm! No cheaters, spitters or dodgers allowed!  CUM SWALLOWERS ONLY! Guzzle it!  🍆💦👄🥛🍸</t>
  </si>
  <si>
    <t>I upload cumshots I find, the BIGGER the BETTER, and occasionally other stuff too. NO DICK PICS 🚫 NO UNDER 18 🔞 Header is from the awesome @MyLatinaCrush</t>
  </si>
  <si>
    <t>Follow for cumshot videos daily • *18+ advised* • *We do not own any of the content posted* • Follow @SexVidsDaiIy for more</t>
  </si>
  <si>
    <t>Yummy</t>
  </si>
  <si>
    <t>Est. Nov 2013, now the NO. 1 GOOGLE HIT for "FACIALS TWITTER" Videos posted since 11/2015. Only the best pics &amp; vids + famous original content #cumpilation vids</t>
  </si>
  <si>
    <t>SE EU TE CONVIDEI SEJA BEM VINDO. SE EU NÃO TE CONVIDEI, POR FAVOR? MEUS SEGURANÇAS SÃO OBRIGADOS A TE RETIRAR.</t>
  </si>
  <si>
    <t>He/him, 28, homoflexible, greyace, white, american, protestant christian, depression, generalized anxiety disorder, liberal, intersectional feminist supporter</t>
  </si>
  <si>
    <t>Trump will save the U S and make MAGA. I support Trump! If Hillary had won, our country would be gone! God Bless Trump! God Bless America🇺🇸 No lists please!</t>
  </si>
  <si>
    <t>All the news and information you need to see curated by the @ABC News team. Instagram: https://t.co/pPlGmNHztz</t>
  </si>
  <si>
    <t>❤#Minhyun #황민현 ,#Hyunbin ,#Kuanlin ,#Seonho ,#KrisWu ,#CHANYEO ,#CaiXukun ,#DylanWang 
❤#HowtoPerfect #ไว้รีวิวห้ามขายของโว้ยย #ใช้จริงรีวิวจริง #อร่อยไปแดก</t>
  </si>
  <si>
    <t>트윗에 아직도 적응을 못함</t>
  </si>
  <si>
    <t>큰새는 바람을 거슬러날고 _x000D_
살아 있는 물고기는 _x000D_
물을 거슬러 헤엄친다!</t>
  </si>
  <si>
    <t>Domain for development. #Domain #Domainname #Business #brand #travel #Tourism #vacation #vacations #holidays #UK #Hospitality #hotels #rooms #accommodation​</t>
  </si>
  <si>
    <t>#USA Chapter Ready for development
@ExclusiveLogoTV⏪ #luxurylifestyle #fashion #travel #property #exclusive #brand #Business #cars #luxury #couture #VIP #news</t>
  </si>
  <si>
    <t>No heart is safe.</t>
  </si>
  <si>
    <t>Part Speakeasy. Part Speak Out. 
Launching SF, March 2018.</t>
  </si>
  <si>
    <t>Comic. Writer. Playwright, "How to Be A White Man", reopening 3/23 with @BAT_co ! Creator of @EquiTableApp</t>
  </si>
  <si>
    <t>♡Girls' Generation Tiffany believe in 8♡ BUU Korean Major 15 • 항상 소녀시대 곁에 있어서 약속할게 • 변치지 않을 사랑으로 지켜 your dream • 나는 할 수 있다!! #MYSONE</t>
  </si>
  <si>
    <t>대한민국 No.1 진짜배우 이준기 화이팅!!! 
★YouTube: https://t.co/17EP0kJQCH
★Google Drive: https://t.co/byMNPQLFW8
★Instagram: https://t.co/AfktIf0Ruh</t>
  </si>
  <si>
    <t>k-drama &amp; actor lee joon gi</t>
  </si>
  <si>
    <t>Justin Trudeau The best argument for reconstituting This Country into a Republic with proper checks and balances. Nothing personal your Majesty.</t>
  </si>
  <si>
    <t>감사하며, 기도하는맘으로 사는 
평범한 아줌마 입니다. 
강자와 약자 사이에서, 약자의 편에 서고싶은 마음으로, 열분들 자는시간에 열심히 트윗질 합니다.</t>
  </si>
  <si>
    <t>꿈보다 깸이 먼저입니다.</t>
  </si>
  <si>
    <t>저스툰 *썅년의 미학* 연재중 | Korean Cartoonist | 🏳️‍🌈 | 문의: 이메일 msy@jaedam.com 또는 재담미디어</t>
  </si>
  <si>
    <t>프로불만러. 남혐합니다.</t>
  </si>
  <si>
    <t>Inspiring, uniting and leading the charge for the advancement of women across Canada. Our vision: Making the equality of women in Canada the new norm.</t>
  </si>
  <si>
    <t>PR Manager. Advocate. Volunteer. @DisabAllianceBC voting member. Opinionated. Libra. #Spoonie. #MeToo. Tennis enthusiast. #RESISTANCE.</t>
  </si>
  <si>
    <t>Proud Pagan, and Mother. Love's to read, and learn new things. Add to list's=BLOCK. RTs aren't Endorsements. #1st,#2nd  #AmericaFirst, #UnitedWeStand</t>
  </si>
  <si>
    <t>🔊 fake DJ/sound technician 🐱  Sant Cugat-Benicalap. sóc una @fusaactiva  aventures sonores w/ @novusordogrupo, @MaldatsGrup i @PupilesOficial</t>
  </si>
  <si>
    <t>In my restless dreams, I see that town...</t>
  </si>
  <si>
    <t>31 year old College student w/ Aspergers Syndrome.  Prefer old school music over today's. I am a gamer &amp; a spiritual person.</t>
  </si>
  <si>
    <t>We are a team of entertainers comprising of those from the music, art and entertainment industries.</t>
  </si>
  <si>
    <t>Satirical Trump tweets, helping deliver 'Merica to the chosen few. #pimperor</t>
  </si>
  <si>
    <t>No, my skirt is not short. My legs are long</t>
  </si>
  <si>
    <t>The Philadelphia Daily News: Philly's pain in the ass since 1925. 
Find us online at https://t.co/hvHmb1FDLE and on Facebook at https://t.co/2DLxZl85Ha</t>
  </si>
  <si>
    <t>❤️ 🇲🇽</t>
  </si>
  <si>
    <t>Woodland's primary source for breaking news for more than 150 years.</t>
  </si>
  <si>
    <t>here for political discussion, new music, new ideas, happily married.</t>
  </si>
  <si>
    <t>趣味は水彩画。16才の愛猫がいます。今の政治に疑問を感じtwitter始めました。自分の気持ちに正直でありたいと思ってます。立憲民主党支持。野党共闘支持。RTは必ずしも同意ではありません。フォロー、RTなど有難うございます🙇💕</t>
  </si>
  <si>
    <t>安倍政権倒したい！</t>
  </si>
  <si>
    <t>I'm an Exo-L, Shawol, E.L.F., Pink Panda, V.I.P., Blackjack, Sone, Starlight, B2UTY, A.R.M.Y., Me U, Carat, Blink,  Bey Hive, Alien, Arianator and a Selenator</t>
  </si>
  <si>
    <t>TEN loves animals, so now my name’s ANIMALS! 😝</t>
  </si>
  <si>
    <t>We are a podcast and community that discusses "CPR", Conspiracies, Politics, and Religion in addition to generally anything uncomfortable. Let's get weird!</t>
  </si>
  <si>
    <t>A very young 40, living in Texas for tax purposes and New Jersey for in state tuition. My legs are insured for $70 million.</t>
  </si>
  <si>
    <t>Health and Beauty tips presented by SmartScience Laboratories. From skin care and wrinkle cream to cold aids and pain relief, we have great information!</t>
  </si>
  <si>
    <t>글로벌 온라인 뉴스 미디어 https://t.co/e7LG5sl4oo</t>
  </si>
  <si>
    <t>혼잣말 많음 코덕과 주정뱅이 그 사이</t>
  </si>
  <si>
    <t>Just a poor straight white boy trying to survive in a cruel and harsh world with my misogynistic privilege!</t>
  </si>
  <si>
    <t>今は右と左で争う時代ではない。
99％の大衆が団結して1％のグローバルエリートと戦う時代だ！
日本を守るため左右団結しグローバリズムにNoを叩きつけるべし！
護憲派の平和主義者。改憲には断固反対。#日本人連帯し戦おう
#地球人連帯し戦おう #あなたの力が必要です  #SNS版市民連合  #bottomupproject</t>
  </si>
  <si>
    <t>ほとんどの人はどんな危機的状態でも耳を塞ぎ目を閉じるものなんですね（涙）無関心が戦争差別を無限に。在日コリアン4世保育園児のママ😊無言フォロー失礼します💦 グリーンピースJCPサポーター　👍自然エネルギーホメオパシーコンポストEM菌発酵食品漢方鍼灸味噌醤油いりこ梅干し発芽玄米　✖動物実験乳製品予防接種✨薬害副作用経験者</t>
  </si>
  <si>
    <t>Purdue Grad. Future chemtrail sprayer. Go Buckeyes</t>
  </si>
  <si>
    <t>Collecting Information to Debunk Fakenews from Overseas.「スウェーデンではやってんねんで」「デンマークは素晴らしかぁ」「フィンランドを見習わっしゃい」とゴリ押しする人が多くて生きづらいですね。そういう世の中を変えましょう。 Blog: 北欧「ゴリ押し」ウォッチ</t>
  </si>
  <si>
    <t>平和が続くように。いつまでも・・・。</t>
  </si>
  <si>
    <t>Comunicóloga de profesión; juego a ser Editora General en @MDC_Magazine #IndustriaDeReuniones</t>
  </si>
  <si>
    <t>Animal Político es periodismo independiente: información, contexto, exclusivas y las historias que necesitas saber para entender tu día a día. #ElijoAnimal</t>
  </si>
  <si>
    <t>" Liberté " ชอบการเดินทาง อยากลองเที่ยวคนเดียว ชอบทะเลมากกว่าภูเขา เป็นคนบ้า ธีสิสคือคำหยาบ</t>
  </si>
  <si>
    <t>Actress</t>
  </si>
  <si>
    <t>Disney|ABC Television Group unifies  all our prosocial initiatives under a single idea: Inspiring kids, families &amp; communities to create the future they imagine</t>
  </si>
  <si>
    <t>We're a nonprofit social enterprise celebrating our 25th year providing books and education resources for children in need. #bookstokids</t>
  </si>
  <si>
    <t>Journalist, #BeFierceBook avail now! https://t.co/L2LwtvEbaY Speeches: https://t.co/jnkM4um7WS</t>
  </si>
  <si>
    <t>The place to be heard! Your comments/handle may be used by The View, i.e., being published online/on TV
Buy our new 'View' mug and more: https://t.co/TYBbcL2Oaw</t>
  </si>
  <si>
    <t>The official Twitter for Disney. Don’t miss a minute of the magic.</t>
  </si>
  <si>
    <t>Wahl-Hamburgerin, Ellen DeGeneres-Fan, Seriennerd. Ich blogge und zwitschere über Medien &amp; mehr. Neuer Blog: https://t.co/V29iLcNxVM</t>
  </si>
  <si>
    <t>Education re-visioning/innovation, Educator support</t>
  </si>
  <si>
    <t>Analytical journalism in words and graphics from The New York Times. Our newsletter: https://t.co/DclvAjp9cj</t>
  </si>
  <si>
    <t>Inspired by the classics you love, but better in every way. Welcome to Indie Bay - pretzel bites. No guilt, no grease, all crunch. #snackswithbenefits</t>
  </si>
  <si>
    <t>17 acres of creative space along the Thames river, including Royal Festival Hall, Queen Elizabeth Hall &amp; @HaywardGallery.</t>
  </si>
  <si>
    <t>Chanyeol's little universe 🐳 
For EXO 💕</t>
  </si>
  <si>
    <t>K-pop, Korean entertainment, Korean fans/netizens</t>
  </si>
  <si>
    <t>태연팬-살랑탱구/SF판타지무협매니아/별바라기/유키링오시-유비트/플래닛사이드2 바누-Elsien/구RT자제해주세요 
https://t.co/zJMuj6icu5 https://t.co/J5i0taCCk3</t>
  </si>
  <si>
    <t>Hello kitty</t>
  </si>
  <si>
    <t>We develop cutting-edge games and cross-platform game engine technology!</t>
  </si>
  <si>
    <t>The Action Building game from @EpicGames is NOW AVAILABLE on PlayStation 4, Xbox One, PC and Mac in paid Early Access. ESRB Rating: Teen with Violence</t>
  </si>
  <si>
    <t>🤫🤫🤫🤫🤫</t>
  </si>
  <si>
    <t>Official Call of Duty® Twitter page. ESRB Rating: MATURE with Blood and Gore, Drug Reference, Intense Violence, Strong Language, and Suggestive Themes.</t>
  </si>
  <si>
    <t>小規模作業所などに参加することができる。清潔保持が自発的かつ適切にはできない。社会的な対人交流は乏しいが引きこもりは顕著ではない。日常生活の中での発言が適切にできないことがある。行動のテンポが他の人と隔たってしまうことがある。金銭管理ができない場合がある。社会生活の中でその場に適さない行動をとってしまうことがある。</t>
  </si>
  <si>
    <t>Common Sense for Not so Common Times. Ever have that feeling that you live in a world of knuckleheads where no one really 'gets it' ?</t>
  </si>
  <si>
    <t>https://t.co/msC5n9J6TR is a non-profit org. with info about the #EqualRightsAmendment and tools for people to utilize in nationwide actions to #RatifyERA2018</t>
  </si>
  <si>
    <t>Dit kleinschalige kattenpension, dat onderdeel is van Dierenkliniek Veenendaal, staat open voor alle katten, met of zonder medische achtergrond. 0318/519167.</t>
  </si>
  <si>
    <t>Retired Business Ops and Marketing Mgr. with Worldwide Experience, World Traveler, Student of Economics, History and Politics, and Photographer, Skeptic.</t>
  </si>
  <si>
    <t>ugh.</t>
  </si>
  <si>
    <t>Postdoc @Umich. Assistant Professor @AuburnU in '18. Organizer, Old School Rap Specialist. Writing @BlkPerspectives &amp; book on Midwest progressive movements</t>
  </si>
  <si>
    <t>A collaborative blog project that ties historical scholarship to present-day political, social, and cultural issues surrounding gender and medicine.</t>
  </si>
  <si>
    <t>Artist advocating for Pockets for Women! through art and making sculptures about how much I hate housework.</t>
  </si>
  <si>
    <t>IF YOU WANT FOCUS NOT ON ME ??? I HOPE NOTHING HISTORISCH MOST OF ALL THE JOURNEY IS THE REWARD</t>
  </si>
  <si>
    <t>This account is run by the Office of First Lady Melania Trump. Tweets may be archived. More at https://t.co/eVVzoBb3Zr</t>
  </si>
  <si>
    <t>Welcome to @WhiteHouse! Follow for the latest from President @realDonaldTrump and his Administration. Tweets may be archived: https://t.co/IURuMIrzxb</t>
  </si>
  <si>
    <t>Official Account of Twitter Investor Relations.</t>
  </si>
  <si>
    <t>We are a creations company that inspires the wonder of childhood!</t>
  </si>
  <si>
    <t>Life in Plastic. Management/Booking : Diana@monikermgmt.com</t>
  </si>
  <si>
    <t>Trump/Pence USA 1st; #MAGA; Defeat ISIS; Stop Socialism/Leftism; Sovereignty; Superior Military; Constitutionalist; #2A; Law &amp; Order; Jesus; Home of the Brave</t>
  </si>
  <si>
    <t>https://t.co/WiaX6iORHm david-politte</t>
  </si>
  <si>
    <t>If you don't want it on Page Six, don't do it.</t>
  </si>
  <si>
    <t>Professor, UTK College of Business_x000D_
Director, Global Leadership Scholars Program_x000D_
Executive Coach &amp; Leadership Development_x000D_
Human Resource Consulting</t>
  </si>
  <si>
    <t>I am what I love, and open to discovering more love in the world.  Also not a Russian bot</t>
  </si>
  <si>
    <t>Techie, voider of warranties. Tweeting from Dorito-bunker in NYC, Ice Cream Truck Nationalism, No step on snek pl0x https://t.co/Jb2gZbb62Q</t>
  </si>
  <si>
    <t>Join our team and get official updates from the Republican National Committee. ⬇️</t>
  </si>
  <si>
    <t>I ❤️democracy and justice. Learning all I can about intersectional feminism. I think I'm way funnier than I probably am.</t>
  </si>
  <si>
    <t>Empathy-Coach•Author (https://t.co/aFxHE3zH9T)•Speaker•Consultant. Former @MLB'r/#SpiritualBeing exploring nonviolent-empathy as an American of African-Ancestry⚾️Namaste'</t>
  </si>
  <si>
    <t>President of The New Agenda. Advocate for women's, LGBTQ rights and equality. Fmr Wall Street exec. POLITICO 50. Author of THE LIST https://t.co/tMr9QbCrKm</t>
  </si>
  <si>
    <t>Stand In Your Light! credits @OWNTV #Insider &amp; #ETnow @HustleBelieveR World traveller,Truth student, .GRATITUDE ROCKS! IG: 3LWTV @Oprah follows me!</t>
  </si>
  <si>
    <t>abolitionist, anti-racist, mom, yogi, justice warrior #BLM  #reparations Every day is an opportunity to reparate</t>
  </si>
  <si>
    <t>Personal account supporting Oprah and OWN TV. Follow me also @CrusePhoto for my award winning photography! Retweets are not endorsements. #LightCarriers</t>
  </si>
  <si>
    <t>Author of the children's book "Piggy and Pug."</t>
  </si>
  <si>
    <t>Network Engineer, Christian Conservative, migrant Texan, Married father of three girls, Retired USAF, NASCAR #9 Chase fan</t>
  </si>
  <si>
    <t>Empathy Coach•Author (https://t.co/aFxHE3zH9T)•Speaker•Consultant
Learned Ahimsa (nonviolence) in India from @ArunMGandhi🙏#TimesUp💜Played ball for President Bush⚾~Tony</t>
  </si>
  <si>
    <t>Sinner, saved by grace /
NFL &amp; NCAA football fan(atic,) #DallasCowboys #DC4L ✭ / #StandWithIsrael / 
Conservative / 🎮 bee_killer013: PSN. 
🎮Bee Killer: xbox</t>
  </si>
  <si>
    <t>L'actu passée en revue par BAR, dessinateur en fin de parcours. Contact : actudebar@gmail.com</t>
  </si>
  <si>
    <t>Je mange à tous les râteliers, le menu ou la carte selon l'humeur. L'humour à toutes les sauces. Je bloque tous les comptes cul et leurs abonnés😜🤡☮️🛋️🎸✏️🎨🚾</t>
  </si>
  <si>
    <t>Production &amp; Publishing (https://t.co/aFxHE3zH9T). LOVE FOR THE PEOPLE!  WORLDWIDE ;)  Literary home of former @Rangers outfielder, Tony Scruggs (https://t.co/hVakifcqfj)</t>
  </si>
  <si>
    <t>Son, brother, uncle, lover, aspiring philanthropist, entrepreneur, mtn.climber, auto enthusiast, digital/social mktg. sponge. #BBN</t>
  </si>
  <si>
    <t>Conservative Christian who lives in the south. Patriotic to the core! Animal lover and cat whisperer! Jesus Christ is my Lord and Savior!</t>
  </si>
  <si>
    <t>I`m a freelance visual designer with over 2 years of experience in both the corporate and freelance spheres.</t>
  </si>
  <si>
    <t>빅뱅 ~❤️~ BIGBANG ~❤️~ ค่ายYGนี้พี่รักทุกคน</t>
  </si>
  <si>
    <t>Poesi &amp; politik. Bokaktuell med "Hopplöst, men inte allvarligt. Konst och politik i Centraleuropa" (Natur &amp; Kultur)</t>
  </si>
  <si>
    <t>Svenska PENs arbetar för att föra fram de hotade eller fängslade författarnas sak och påminna om deras avgörande roll i demokratiarbetet världen över.</t>
  </si>
  <si>
    <t>Family man. Love my daughters (even tho they ran off to the big city to be "models" .Hated school. Any of you ladies need some texting?</t>
  </si>
  <si>
    <t>Our news stories are real, and they're spectacular.</t>
  </si>
  <si>
    <t>RUSH INSTITUTE FOR CONSERVATIVE STUDIES.   TRUMP SUPPORTER MEDIA CORRUPT. NRA SUPPORTER</t>
  </si>
  <si>
    <t>...sharing and learning empathic communication with my #NonviolentEmpathy trainer SUN♪</t>
  </si>
  <si>
    <t>JD 2016 @UVicLaw. 2018 LLM candidate @TCDLawSchool. Law and sex, crim/const'l law reform, &amp; Indigenous law. Omushkego and settler family. Vegan. Queer.</t>
  </si>
  <si>
    <t>bk abt Survivors+Board+fbgp.Must SEE:#TheWarZone(by Tim Roth*)from @Alexanderchow's bk+@OneMississippi.More→https://t.co/PizVzb0Ddw my2Gr8st inspi:@TigNotaro&amp;T*</t>
  </si>
  <si>
    <t>페미니즘 문화공간, 페미니스트 쉼터, 페미니즘 멀티카페 Doing입니다. (1)Books (2)세미나,영화 (3)Art (4)페미니스트 상담 (5)Goods (6)커피,티,수입병맥주 T.02)544-5752 #두잉 #북카페 #페미니즘 #젠더퀴어 #doingfeminism</t>
  </si>
  <si>
    <t>평범한 보통의 한국남자애.</t>
  </si>
  <si>
    <t>Speaker•Coach•Author (https://t.co/aFxHE3zH9T)•Consultant, sharing nonviolent-empathy (a way of speaking &amp; being where we can change how we think, feel, behave &amp; connect)</t>
  </si>
  <si>
    <t>Freedom Fighting Conservative, Talent &amp; Human Capital Acq. Pro, Politically Incorrect. Employed by KGB (Agent), Libs &amp; the like WILL be offended!</t>
  </si>
  <si>
    <t>Speaker•Coach•Author (https://t.co/aFxHE3zH9T)•Consultant. Ucla Bruin, former professional athlete (⚾) &amp; nonviolent-empathy coach, teaching #NonViolentCommunication😎#NVC</t>
  </si>
  <si>
    <t>Uppsalabo. Nettomiljonär. Tre barn. Sosse. Berest. Blir så förbannad att jag måste ta något blodtryckssänkande när jag hör en moderat prata skatter.</t>
  </si>
  <si>
    <t>70-talist uppvuxen i Hälsingland. Huvudsakligen bosatt söder om Dalälven sedan 1992.
Ämneslärare. 
Släktforskare.</t>
  </si>
  <si>
    <t>Vissa kallar mig för en vänsterhänt cyniker. Själv kallar jag mig för en kortlivad realist. Älskar mina skor mer än vad jag älskar dig. Hon som har ätit palt.</t>
  </si>
  <si>
    <t>Political editor HT &amp; Editorial Writer. Former EU-correspondent. Tweets about #EUpol, #säkpol #svpol &amp; everything else in ENG &amp;SWE. RT=worthy of some attention.</t>
  </si>
  <si>
    <t>Grandmother to 13 and 5 children. Retired Nurse loving ever minute of. First time Author to Jane Doe 46. Love ice skating, skiing, golfing and camping. #Montana</t>
  </si>
  <si>
    <t>New York's 12th Congressional District - Manhattan, Brooklyn &amp; Queens</t>
  </si>
  <si>
    <t>Always cynical, mostly sarcastic &amp; occasionally funny. If you're not concerned, you're not paying attention. Sometimes; gotta play hardball! ΜΟΛΩΝ ΛΑΒΕ ⚓️</t>
  </si>
  <si>
    <t>Born &amp; raised NY &amp; MD!  Survived all odds... Lucky Mom/Step-mom! MY SOUL MATE, BFF @Jrcarter312  &amp; Desert Storm Vet! #Vets #AmericaFirst #2A NO LISTS</t>
  </si>
  <si>
    <t>2A supporter. Homebrewer. Writer. Linux user.</t>
  </si>
  <si>
    <t>#Resist #TrumpRussia #MuellerTime #ERAnow #BLM  #ClimateChange #WaterisLife Family, friends,dogs and all living things MA Cultural Anthropology, BA Fine Arts</t>
  </si>
  <si>
    <t>Littérature</t>
  </si>
  <si>
    <t>Féministe</t>
  </si>
  <si>
    <t>We are the Big 94.5 Country playing a 25 Minute Stampede of Stars twice an hour and it's full of Big Hits &amp; Big Stars in Country Music!!</t>
  </si>
  <si>
    <t>The best of our journalism.
Subscribe here: https://t.co/Kq4ItERnQC
Speak to our customer service team: https://t.co/VIDSflmdIL</t>
  </si>
  <si>
    <t>The "Constrictor of Content"</t>
  </si>
  <si>
    <t>Ateo || Canal de Telegram : https://t.co/w5K7q8illc || Córdoba, Veracruz, #México</t>
  </si>
  <si>
    <t>Starting the conversation every day with passionate journalism, watchdog special reports and the best in NE sports, business and features. Live on @HeraldRadio.</t>
  </si>
  <si>
    <t>I-I-I am Michael Graham! Host of #MichaelInTheMorning podcast on @Ricochet, CBS News contributor, columnist for @BostonHerald</t>
  </si>
  <si>
    <t>ทาสรักGOT7</t>
  </si>
  <si>
    <t>Here and Now (NPR) radio producer, runner, reader, writer, baker, eater, theatre-lover, chronic overscheduler</t>
  </si>
  <si>
    <t>thomas.bartlett@chronicle.com</t>
  </si>
  <si>
    <t>Higher ed reporter, @Chronicle</t>
  </si>
  <si>
    <t>Devoted to excellence in teaching, learning, and research, and to developing leaders who make a difference globally.</t>
  </si>
  <si>
    <t>National Director, Unite Union</t>
  </si>
  <si>
    <t>who's ready to make a difference? EIU  2017-2019 Future Teacher 
Follow your heart, and listen to your head</t>
  </si>
  <si>
    <t>Indonesia researcher for Human Rights Watch</t>
  </si>
  <si>
    <t>Secretary for Young Dems at UNR. H1 intern. 💖VM💖</t>
  </si>
  <si>
    <t>Bot som retweetar listan Säkpol och allt taggat #säkpol eller #värtattförsvara. Följ för att hålla koll, använd taggarna för att nå ut. Egna tweets förekommer.</t>
  </si>
  <si>
    <t>젠츄리챙💕✌️💄BLACKPINK IN YOUR EREA💋선괄❤️맞괄😍</t>
  </si>
  <si>
    <t>그냥 여기에 있는 사람. 아무나 팔로하지 마요.</t>
  </si>
  <si>
    <t>Unite Union is a union of fast food, cinema, call centre, casino, hotel, english language, security workers and more.</t>
  </si>
  <si>
    <t>∞ Holy Light</t>
  </si>
  <si>
    <t>Mayor of Metropolitan Nashville and Davidson County. (Terms of Use: https://t.co/E1CJt7moDX )</t>
  </si>
  <si>
    <t>The best of what’s happening on Twitter in an instant.</t>
  </si>
  <si>
    <t>Your Law 2.0. Guest legal blogging for law firms and lawyers. YouBlawg ® is powered by @WardBlawg. Sharing great legal publications.</t>
  </si>
  <si>
    <t>Política, feminista y demás....en definitiva, una lacra para la sociedad actual</t>
  </si>
  <si>
    <t>Periodismo a pesar de todo. Colabora: Hazte socio -- http://t.co/CZxxz87oU5</t>
  </si>
  <si>
    <t>the things i like/real me, talk about movies or random.</t>
  </si>
  <si>
    <t>Uniting communities through stories and healing.</t>
  </si>
  <si>
    <t>Sarcasm laced logic enthusiast. Veteran. Libertarian. GOA member. #FlyEaglesFly #WhatILearnedToday</t>
  </si>
  <si>
    <t>Award-winning author - 20-year vet as a top MSM journalist - Never been challenged on a story - Twitter unverified me for stating facts about Chrissy Teigen 🤔</t>
  </si>
  <si>
    <t>Still standing, but barely, while upholding your civil rights in Illinois against government corruption</t>
  </si>
  <si>
    <t>freier Medienjournalist und Blogger</t>
  </si>
  <si>
    <t>Hier twittern die BILD-Redaktion in Berlin und die Reporter aus aller Welt · Snapchat: hellobild · Impressum: https://t.co/QmyG5OkSeF</t>
  </si>
  <si>
    <t>Feminismus - Hütchen - Häschen - Digital Pioneer mit Stiefkindern.</t>
  </si>
  <si>
    <t>THIS IS THE UNICODE RADIO. ☀ 🔑#E=SQRT((pc)²+(mc)²); 🚂🚃🚡🚜🇨🇿❇🍍🥧8⃣🎱🍊🍸енот🤖👩🏿‍🏭🐟🚁🛶🐷🛩️😄⚜🐧😎🕷️.∞енот예레 반シ너구리</t>
  </si>
  <si>
    <t>💐</t>
  </si>
  <si>
    <t>I enjoy drinking beer and falling asleep in unusual places.</t>
  </si>
  <si>
    <t>Myrimemetic Metamodernist -MM131344 "77th Memetic" Datum Ogdoadic Maestro of the Fraternal Alliance of The Knights Of Kekistan, an esoteric order. -ASK12KEK1</t>
  </si>
  <si>
    <t>The only thing necessary for the triumph of evil is for good men to do nothing. 🙏🏽</t>
  </si>
  <si>
    <t>i am really still 
Dazed</t>
  </si>
  <si>
    <t>I’m no conspiracy theorist, but sometimes I get the chemtrail cough real bad.</t>
  </si>
  <si>
    <t>🌀🎧🎶🌀 | Esoteric | Owner: #Universe #BassCapital #MegaThreads 🦋🎼☕️⚖️🦋 #SuperHuman #PresidentBash #Artist #EmpressBashGenre #IAmGod.. you all work for me..</t>
  </si>
  <si>
    <t>Boo! OG #TRUTH, 911style, real time-don't f w/me tho-WTC 7 is my "safe space". My Tweets R performance art/protected speech, I'm STILL not Suicidal (yada yada)</t>
  </si>
  <si>
    <t>Love is the foundation, Truth the cornerstone, Natural Law the blueprints, These are your Keys, The Christ your teacher, Swing away Merrill</t>
  </si>
  <si>
    <t>I connect dots and people. I'm not Alfred Einstein. #Antarcticagate dualityofman73@gmail.com https://t.co/mudlGkFAIe</t>
  </si>
  <si>
    <t>Watchman. Organizing the revolution. It does not have to be violent. That is on them. #Veteran #ForGodandCountry</t>
  </si>
  <si>
    <t>Death tugs at my ear and says, Live, I am coming.</t>
  </si>
  <si>
    <t>Anthropology PhD candidate, Boston University. Migration, space/place, Sundarbans. @SussexGlobal &amp; @gettysburg alum.</t>
  </si>
  <si>
    <t>Toronto Ontario</t>
  </si>
  <si>
    <t>Global</t>
  </si>
  <si>
    <t>London</t>
  </si>
  <si>
    <t>@BBCRadio4</t>
  </si>
  <si>
    <t>London, England</t>
  </si>
  <si>
    <t>London &amp; Bristol</t>
  </si>
  <si>
    <t>Ireland</t>
  </si>
  <si>
    <t xml:space="preserve">Luton England </t>
  </si>
  <si>
    <t>New York, NY</t>
  </si>
  <si>
    <t>lost in the supermarket</t>
  </si>
  <si>
    <t>London. New York. Halesowen.</t>
  </si>
  <si>
    <t>Stockholm, Sweden</t>
  </si>
  <si>
    <t>Sweden</t>
  </si>
  <si>
    <t>DC, Africa, Asia</t>
  </si>
  <si>
    <t>Abuja, Nigeria!</t>
  </si>
  <si>
    <t>Austin, TX</t>
  </si>
  <si>
    <t>Nederland</t>
  </si>
  <si>
    <t>Wageningen-Den Haag</t>
  </si>
  <si>
    <t>Website:cumfortune.com</t>
  </si>
  <si>
    <t>Colorado</t>
  </si>
  <si>
    <t>Seattle, Washington</t>
  </si>
  <si>
    <t>France</t>
  </si>
  <si>
    <t>Paris, France</t>
  </si>
  <si>
    <t>Distrito Federal, México</t>
  </si>
  <si>
    <t>San Andrés Cholula, Puebla</t>
  </si>
  <si>
    <t>Northern Virginia &amp; DC</t>
  </si>
  <si>
    <t>USA</t>
  </si>
  <si>
    <t>Texas, USA</t>
  </si>
  <si>
    <t>Dallas, TX</t>
  </si>
  <si>
    <t>ประเทศไทย</t>
  </si>
  <si>
    <t>Harlem, NY</t>
  </si>
  <si>
    <t>프리티 머치 노웨어</t>
  </si>
  <si>
    <t>Burnet, Texas</t>
  </si>
  <si>
    <t>Denver, CO</t>
  </si>
  <si>
    <t>Van Buren,  Arkansas</t>
  </si>
  <si>
    <t>The Great United States of America</t>
  </si>
  <si>
    <t>Planet Earth</t>
  </si>
  <si>
    <t>Los Angeles, CA</t>
  </si>
  <si>
    <t>Northridge, CA</t>
  </si>
  <si>
    <t>Mars</t>
  </si>
  <si>
    <t>The Suncoast</t>
  </si>
  <si>
    <t>Buenos Aires, Argentina</t>
  </si>
  <si>
    <t>St Petersburg, FL</t>
  </si>
  <si>
    <t xml:space="preserve">Yara's Village, Osasku </t>
  </si>
  <si>
    <t>Doha, Qatar</t>
  </si>
  <si>
    <t>https://steemit.com/@libramedia</t>
  </si>
  <si>
    <t>Boston, MA</t>
  </si>
  <si>
    <t xml:space="preserve">ET </t>
  </si>
  <si>
    <t>Belleville, IL</t>
  </si>
  <si>
    <t>Detroit, MI</t>
  </si>
  <si>
    <t>Greater Washington, DC</t>
  </si>
  <si>
    <t>Canada</t>
  </si>
  <si>
    <t>Missouri, USA</t>
  </si>
  <si>
    <t>Everywhere/Nowhere</t>
  </si>
  <si>
    <t xml:space="preserve">Undisclosed bunker </t>
  </si>
  <si>
    <t>Strasbourg, Baden-Baden, Paris</t>
  </si>
  <si>
    <t>Yakima, WA</t>
  </si>
  <si>
    <t>Los Angeles</t>
  </si>
  <si>
    <t>Montana, USA</t>
  </si>
  <si>
    <t xml:space="preserve">Toronto Ont Canada  </t>
  </si>
  <si>
    <t>Share your story. You matter.</t>
  </si>
  <si>
    <t>Zagreb, Croatia</t>
  </si>
  <si>
    <t xml:space="preserve">berlin, baby! </t>
  </si>
  <si>
    <t>I'm here</t>
  </si>
  <si>
    <t>Under the Yum Yum Tree</t>
  </si>
  <si>
    <t>Bangkok,Thailand</t>
  </si>
  <si>
    <t>Toronto</t>
  </si>
  <si>
    <t>Grand Rapids, MI</t>
  </si>
  <si>
    <t>ไม่ใส่ใจเนอะ</t>
  </si>
  <si>
    <t>Paris</t>
  </si>
  <si>
    <t>Fédération du Parti Socialiste de la Marne</t>
  </si>
  <si>
    <t>Washington DC</t>
  </si>
  <si>
    <t>Glasgow, Scotland</t>
  </si>
  <si>
    <t>Cape Town, South Africa</t>
  </si>
  <si>
    <t>대한민국 서울</t>
  </si>
  <si>
    <t>Los Angeles/New York</t>
  </si>
  <si>
    <t>Nokia, Suomi</t>
  </si>
  <si>
    <t>Red Nation</t>
  </si>
  <si>
    <t>Houston, TX</t>
  </si>
  <si>
    <t xml:space="preserve">On my bed watching reality tv. </t>
  </si>
  <si>
    <t>Moscow</t>
  </si>
  <si>
    <t>San Mateo County, California</t>
  </si>
  <si>
    <t>Simsbury, CT - USA</t>
  </si>
  <si>
    <t>Vernon, CT</t>
  </si>
  <si>
    <t>New York City</t>
  </si>
  <si>
    <t>Washington, D.C.</t>
  </si>
  <si>
    <t>Hartford, CT</t>
  </si>
  <si>
    <t>USA TODAY HQ, McLean, Va.</t>
  </si>
  <si>
    <t>Hartford, Connecticut</t>
  </si>
  <si>
    <t>Room 227, Hilbert Hotel</t>
  </si>
  <si>
    <t>NYC/DC/LA/NOLA</t>
  </si>
  <si>
    <t>southern california</t>
  </si>
  <si>
    <t>Wisconsin</t>
  </si>
  <si>
    <t>Home is where my wife is.</t>
  </si>
  <si>
    <t>Antwerpen</t>
  </si>
  <si>
    <t>DC Metro Area</t>
  </si>
  <si>
    <t>Earth, while it lasts..</t>
  </si>
  <si>
    <t>Oakland, CA</t>
  </si>
  <si>
    <t>Nu Yawk</t>
  </si>
  <si>
    <t>Arkansas, USA</t>
  </si>
  <si>
    <t>Narnia</t>
  </si>
  <si>
    <t>Florida, USA</t>
  </si>
  <si>
    <t>Stockton, CA</t>
  </si>
  <si>
    <t>Georgia, USA</t>
  </si>
  <si>
    <t>Florida/Chicago</t>
  </si>
  <si>
    <t>Central Connecticut, USA</t>
  </si>
  <si>
    <t>United States of Anxiety</t>
  </si>
  <si>
    <t>San Diego, CA</t>
  </si>
  <si>
    <t>Pennsylvania, USA</t>
  </si>
  <si>
    <t>Birmingham, AL</t>
  </si>
  <si>
    <t>Worldwide</t>
  </si>
  <si>
    <t>Honolulu, HI</t>
  </si>
  <si>
    <t>Maryland, USA</t>
  </si>
  <si>
    <t>San Francisco Bay Area</t>
  </si>
  <si>
    <t>Nambia</t>
  </si>
  <si>
    <t>Zeewolde, Nederland</t>
  </si>
  <si>
    <t>Minneapolis, MN</t>
  </si>
  <si>
    <t xml:space="preserve">Avengers Mansion, NYC </t>
  </si>
  <si>
    <t>Blue area of South Florida</t>
  </si>
  <si>
    <t>PA | INTJ | @HFA | Feminst</t>
  </si>
  <si>
    <t>IO/MD/NC/PA/WI my adopted states!</t>
  </si>
  <si>
    <t>9th State</t>
  </si>
  <si>
    <t>Indianapolis, IN</t>
  </si>
  <si>
    <t>Ohio, USA</t>
  </si>
  <si>
    <t>Indiana</t>
  </si>
  <si>
    <t>Resisting in Maryland</t>
  </si>
  <si>
    <t>Sacramento, CA</t>
  </si>
  <si>
    <t>Oklahoma, USA</t>
  </si>
  <si>
    <t>Saskatoon, Saskatchewan</t>
  </si>
  <si>
    <t>Saskatchewan</t>
  </si>
  <si>
    <t>Japan</t>
  </si>
  <si>
    <t xml:space="preserve">USA America </t>
  </si>
  <si>
    <t>The ill Mill Wisco</t>
  </si>
  <si>
    <t>nowhere, now here</t>
  </si>
  <si>
    <t>America</t>
  </si>
  <si>
    <t>대한민국</t>
  </si>
  <si>
    <t>North Carolina, USA</t>
  </si>
  <si>
    <t>서울</t>
  </si>
  <si>
    <t>Dearborn Heights, MI</t>
  </si>
  <si>
    <t>us</t>
  </si>
  <si>
    <t>Planet 9</t>
  </si>
  <si>
    <t xml:space="preserve">Location </t>
  </si>
  <si>
    <t>Perth, Australia</t>
  </si>
  <si>
    <t>Bondi, NSW, Australia</t>
  </si>
  <si>
    <t>Deep in the African jungle</t>
  </si>
  <si>
    <t>Toowoomba Queensland oz</t>
  </si>
  <si>
    <t>Neenah, WI</t>
  </si>
  <si>
    <t>los angeles</t>
  </si>
  <si>
    <t>จ.เชียงใหม่, ประเทศไทย</t>
  </si>
  <si>
    <t>Brussels, Belgium</t>
  </si>
  <si>
    <t>Princeton, KY</t>
  </si>
  <si>
    <t>Oregon, USA</t>
  </si>
  <si>
    <t>Everywhere</t>
  </si>
  <si>
    <t>Minnesota, USA</t>
  </si>
  <si>
    <t>소녀시대 : wanna one</t>
  </si>
  <si>
    <t>weltweit</t>
  </si>
  <si>
    <t>LA | NYC</t>
  </si>
  <si>
    <t xml:space="preserve"> Suzy, TWICE</t>
  </si>
  <si>
    <t xml:space="preserve">BrowUSA </t>
  </si>
  <si>
    <t>Comunidad de Madrid, España</t>
  </si>
  <si>
    <t>Denton, TX</t>
  </si>
  <si>
    <t>Colombia</t>
  </si>
  <si>
    <t>กรุงเทพมหานคร, ประเทศไทย</t>
  </si>
  <si>
    <t>Cambridge</t>
  </si>
  <si>
    <t xml:space="preserve">Global. </t>
  </si>
  <si>
    <t>Stockholm  - Everywhere</t>
  </si>
  <si>
    <t>Moose Jaw, Saskatchewan</t>
  </si>
  <si>
    <t>Randburg, South Africa</t>
  </si>
  <si>
    <t xml:space="preserve">Bisho Eastern Cape </t>
  </si>
  <si>
    <t>Bloomington, MN</t>
  </si>
  <si>
    <t>Medellín, Antioquia</t>
  </si>
  <si>
    <t>火星</t>
  </si>
  <si>
    <t>Taipei, Taiwan</t>
  </si>
  <si>
    <t>London// Warsaw //Katowice</t>
  </si>
  <si>
    <t>Stockholm, Sverige</t>
  </si>
  <si>
    <t>I hela Sverige</t>
  </si>
  <si>
    <t>stockholm</t>
  </si>
  <si>
    <t>Stockholm</t>
  </si>
  <si>
    <t>Lagos, Nigeria</t>
  </si>
  <si>
    <t>Terrassa, Països Catalans</t>
  </si>
  <si>
    <t>Orange Cove</t>
  </si>
  <si>
    <t>Corrupt California</t>
  </si>
  <si>
    <t>South Florida</t>
  </si>
  <si>
    <t>Pasadena, Calif.</t>
  </si>
  <si>
    <t>Nashville</t>
  </si>
  <si>
    <t>New York, NY / Themyscira</t>
  </si>
  <si>
    <t>Orlando, FL</t>
  </si>
  <si>
    <t>Athens, GA</t>
  </si>
  <si>
    <t>Moscow, Russia</t>
  </si>
  <si>
    <t>she//her</t>
  </si>
  <si>
    <t xml:space="preserve">Thailand  </t>
  </si>
  <si>
    <t>Bristol, England</t>
  </si>
  <si>
    <t>日本</t>
  </si>
  <si>
    <t>Taoyuan County, Taiwan</t>
  </si>
  <si>
    <t>该地址无法显示</t>
  </si>
  <si>
    <t>Trion, GA</t>
  </si>
  <si>
    <t>PA</t>
  </si>
  <si>
    <t xml:space="preserve">The California Riviera. </t>
  </si>
  <si>
    <t>San Francisco/Silicon Valley</t>
  </si>
  <si>
    <t>#BuildingAmerica</t>
  </si>
  <si>
    <t>Kansas City</t>
  </si>
  <si>
    <t>Palos Heights, IL</t>
  </si>
  <si>
    <t>Chicago - Houston</t>
  </si>
  <si>
    <t>CA + NY</t>
  </si>
  <si>
    <t>상암동</t>
  </si>
  <si>
    <t>knoxville</t>
  </si>
  <si>
    <t>Brasil</t>
  </si>
  <si>
    <t>Madison, Wisconsin, USA</t>
  </si>
  <si>
    <t>United States Of America</t>
  </si>
  <si>
    <t>Thailand</t>
  </si>
  <si>
    <t>대구</t>
  </si>
  <si>
    <t>쯧쯧...</t>
  </si>
  <si>
    <t>Dénia, España</t>
  </si>
  <si>
    <t>ÜT: 40.749648,-73.987673</t>
  </si>
  <si>
    <t>Brooklyn, NY</t>
  </si>
  <si>
    <t>NYC + The World</t>
  </si>
  <si>
    <t xml:space="preserve">Commiefornia </t>
  </si>
  <si>
    <t>Oprah's Lifeclass &amp; OWN TV</t>
  </si>
  <si>
    <t>Philadelphia, PA</t>
  </si>
  <si>
    <t>Wherever Rajeev is</t>
  </si>
  <si>
    <t>lost in Rajeev world</t>
  </si>
  <si>
    <t>calling from inside the house</t>
  </si>
  <si>
    <t>www.facebook.com/ScottRyanPresler/</t>
  </si>
  <si>
    <t>North Carolina</t>
  </si>
  <si>
    <t>Baton Rouge, LA</t>
  </si>
  <si>
    <t>Levittown, NY</t>
  </si>
  <si>
    <t>Mount Holyoke College</t>
  </si>
  <si>
    <t>Guatemala</t>
  </si>
  <si>
    <t>Nairobi, KENYA</t>
  </si>
  <si>
    <t>Nairobi, Kenya</t>
  </si>
  <si>
    <t>Kolkata, West Bengal</t>
  </si>
  <si>
    <t>Cary, North Carolina</t>
  </si>
  <si>
    <t>USA Heartland, Second Life</t>
  </si>
  <si>
    <t>Milky Way Galaxy near the edge</t>
  </si>
  <si>
    <t>Berlin-Brandenburg</t>
  </si>
  <si>
    <t>Berlin und Potsdam</t>
  </si>
  <si>
    <t>Suriname</t>
  </si>
  <si>
    <t>Berlin, Germany</t>
  </si>
  <si>
    <t>Hamburg,Germany,World</t>
  </si>
  <si>
    <t>일본</t>
  </si>
  <si>
    <t>Sonoran Desert, AZ</t>
  </si>
  <si>
    <t>England, United Kingdom</t>
  </si>
  <si>
    <t>Strasbourg, France</t>
  </si>
  <si>
    <t>Knoxville, TN</t>
  </si>
  <si>
    <t>Delhi, India</t>
  </si>
  <si>
    <t>St Helens</t>
  </si>
  <si>
    <t>กะลาแลนด์</t>
  </si>
  <si>
    <t>後悔したくないから</t>
  </si>
  <si>
    <t>Wrocław, Polska</t>
  </si>
  <si>
    <t>New York City of Brooklyn</t>
  </si>
  <si>
    <t>Ghana</t>
  </si>
  <si>
    <t>Dublin, Ireland</t>
  </si>
  <si>
    <t>EIC</t>
  </si>
  <si>
    <t>Chicago</t>
  </si>
  <si>
    <t xml:space="preserve">DC via WI </t>
  </si>
  <si>
    <t xml:space="preserve">福岡西新 </t>
  </si>
  <si>
    <t>Romeoville USA</t>
  </si>
  <si>
    <t>Nijmegen | they/them</t>
  </si>
  <si>
    <t>ケツマン見せてね</t>
  </si>
  <si>
    <t>Amuwo Odofin, Lagos</t>
  </si>
  <si>
    <t>Internet</t>
  </si>
  <si>
    <t>San Juan, Puerto Rico</t>
  </si>
  <si>
    <t>Eagle, Idaho</t>
  </si>
  <si>
    <t>Washington, DC &amp; Puerto Rico</t>
  </si>
  <si>
    <t>Puerto Rico</t>
  </si>
  <si>
    <t>Chicago, IL</t>
  </si>
  <si>
    <t>New York, USA</t>
  </si>
  <si>
    <t>House of Eclecstacy</t>
  </si>
  <si>
    <t>All over the world</t>
  </si>
  <si>
    <t>Phitsanulok, Thailand</t>
  </si>
  <si>
    <t>AZ</t>
  </si>
  <si>
    <t>visiting La La Land</t>
  </si>
  <si>
    <t>Oakville, Ontario</t>
  </si>
  <si>
    <t>Near Zurich, Switzerland</t>
  </si>
  <si>
    <t>Lond</t>
  </si>
  <si>
    <t xml:space="preserve">California </t>
  </si>
  <si>
    <t>California, USA</t>
  </si>
  <si>
    <t>Tucson, AZ</t>
  </si>
  <si>
    <t>PA+FA.</t>
  </si>
  <si>
    <t>Old Forge, PA</t>
  </si>
  <si>
    <t>Metz, France</t>
  </si>
  <si>
    <t>New Gettysburg</t>
  </si>
  <si>
    <t>Potsdam, Germany</t>
  </si>
  <si>
    <t>°❀❝배수지!❞&amp;♥ตี๋BiN↘ ଘᐩ➹jisoo♥️ଓ。</t>
  </si>
  <si>
    <t>Geneva, Switzerland</t>
  </si>
  <si>
    <t>The Universe</t>
  </si>
  <si>
    <t>Brasília, Brasil</t>
  </si>
  <si>
    <t>San Bruno, CA</t>
  </si>
  <si>
    <t>OUTSIDE THIS DIRTY PLANET</t>
  </si>
  <si>
    <t>UK</t>
  </si>
  <si>
    <t>Port Richey, FL</t>
  </si>
  <si>
    <t>Thammasat Universität / 탐마삿대학교</t>
  </si>
  <si>
    <t>Wilmington DE</t>
  </si>
  <si>
    <t>Pakistan</t>
  </si>
  <si>
    <t>York, Maine</t>
  </si>
  <si>
    <t>Clifton, NJ</t>
  </si>
  <si>
    <t>Sverige</t>
  </si>
  <si>
    <t>Republic of Korea</t>
  </si>
  <si>
    <t>Cusco, Peru</t>
  </si>
  <si>
    <t>Leeds, England</t>
  </si>
  <si>
    <t>The City of Townsville</t>
  </si>
  <si>
    <t>Jacksonville Florida</t>
  </si>
  <si>
    <t>Camden Town</t>
  </si>
  <si>
    <t>Islamabad, Pakistan</t>
  </si>
  <si>
    <t>Canton, Ohio</t>
  </si>
  <si>
    <t>Liebefeld</t>
  </si>
  <si>
    <t>Düsseldorf</t>
  </si>
  <si>
    <t>Bayern, Deutschland</t>
  </si>
  <si>
    <t>Düsseldorf, Germany</t>
  </si>
  <si>
    <t>Massachusetts, USA</t>
  </si>
  <si>
    <t>부산광역시 해운대구 오세안무역 제2사옥</t>
  </si>
  <si>
    <t>Korea 한국</t>
  </si>
  <si>
    <t>Beverly Hills, CA</t>
  </si>
  <si>
    <t>LaVergne, TN</t>
  </si>
  <si>
    <t>Las Vegas, NV</t>
  </si>
  <si>
    <t>violetfeminist@gmail.com</t>
  </si>
  <si>
    <t>Battersea</t>
  </si>
  <si>
    <t>Montgomery, Wales</t>
  </si>
  <si>
    <t>NYC</t>
  </si>
  <si>
    <t>Outspoken, educated, uppity</t>
  </si>
  <si>
    <t>대한민국 충청남도</t>
  </si>
  <si>
    <t>Rent Free in Liberals minds</t>
  </si>
  <si>
    <t>The USA</t>
  </si>
  <si>
    <t>The United Kingdom of Israel</t>
  </si>
  <si>
    <t>Brooklyn ALL DAY</t>
  </si>
  <si>
    <t>The Shire</t>
  </si>
  <si>
    <t>Parma, Emilia Romagna</t>
  </si>
  <si>
    <t>Syracuse</t>
  </si>
  <si>
    <t>Universo</t>
  </si>
  <si>
    <t>🌐</t>
  </si>
  <si>
    <t>jakarta indonesia</t>
  </si>
  <si>
    <t>대한민국 안산시</t>
  </si>
  <si>
    <t>The Archangel Valley, Ca</t>
  </si>
  <si>
    <t>Genovia</t>
  </si>
  <si>
    <t>U.S.A.</t>
  </si>
  <si>
    <t>Budapest, Ungarn</t>
  </si>
  <si>
    <t>Deutschland</t>
  </si>
  <si>
    <t>Madison, WI</t>
  </si>
  <si>
    <t>Florida, ProudAmericanCitizen</t>
  </si>
  <si>
    <t>San luis Potosi</t>
  </si>
  <si>
    <t>los angeles usa/melb australia</t>
  </si>
  <si>
    <t>Italy</t>
  </si>
  <si>
    <t>Beirut, Lebanon</t>
  </si>
  <si>
    <t>Singapore</t>
  </si>
  <si>
    <t>Red Lodge, MT</t>
  </si>
  <si>
    <t>All over the world.</t>
  </si>
  <si>
    <t>Portland, OR</t>
  </si>
  <si>
    <t>Columbia, MO</t>
  </si>
  <si>
    <t>New York</t>
  </si>
  <si>
    <t>Sleepy Hollow, NY</t>
  </si>
  <si>
    <t>Rosie's cheeks</t>
  </si>
  <si>
    <t>somewhere under the rainbow</t>
  </si>
  <si>
    <t>Earth</t>
  </si>
  <si>
    <t>ㅈㄴㅈ</t>
  </si>
  <si>
    <t>Heidelberg, Germany</t>
  </si>
  <si>
    <t>Colorado, USA</t>
  </si>
  <si>
    <t>Gryffindor House</t>
  </si>
  <si>
    <t>Phoenix, AZ</t>
  </si>
  <si>
    <t>The NCR</t>
  </si>
  <si>
    <t>아미 • 정재현팬</t>
  </si>
  <si>
    <t>India/London</t>
  </si>
  <si>
    <t>aberdeen sd</t>
  </si>
  <si>
    <t>NEW YORK CITY</t>
  </si>
  <si>
    <t>Surrey, England.</t>
  </si>
  <si>
    <t>paris</t>
  </si>
  <si>
    <t>Merkelistan</t>
  </si>
  <si>
    <t>Madrid, España</t>
  </si>
  <si>
    <t>Republic of House</t>
  </si>
  <si>
    <t>Charleston South Carolina USA</t>
  </si>
  <si>
    <t>Toriello Guerra, Tlalpan</t>
  </si>
  <si>
    <t>Benito Juárez, Distrito Federal</t>
  </si>
  <si>
    <t>Texas</t>
  </si>
  <si>
    <t>California</t>
  </si>
  <si>
    <t>City of Angels</t>
  </si>
  <si>
    <t>she/they ﹡ icon: ji-hum</t>
  </si>
  <si>
    <t>Helsinki, Finland</t>
  </si>
  <si>
    <t>Vendelsö, Sweden</t>
  </si>
  <si>
    <t>United States of America</t>
  </si>
  <si>
    <t>Nebraska, USA</t>
  </si>
  <si>
    <t>Johannesburg, South Africa</t>
  </si>
  <si>
    <t>Arlington, VA</t>
  </si>
  <si>
    <t xml:space="preserve">Michigan </t>
  </si>
  <si>
    <t>Close to @kharis_nosa</t>
  </si>
  <si>
    <t>Africa</t>
  </si>
  <si>
    <t>Non, je ne regrette rien</t>
  </si>
  <si>
    <t>København, Danmark</t>
  </si>
  <si>
    <t>Vancouver Island, British Columbia</t>
  </si>
  <si>
    <t>United Divided States of IU</t>
  </si>
  <si>
    <t>Los Angeles,CA</t>
  </si>
  <si>
    <t>Calabasas</t>
  </si>
  <si>
    <t>Indian Country</t>
  </si>
  <si>
    <t>Downers Grove, IL</t>
  </si>
  <si>
    <t>Feet in the CT, heart in the CZ</t>
  </si>
  <si>
    <t xml:space="preserve">Bangkok,,Thailand </t>
  </si>
  <si>
    <t>City of Brotherly Love</t>
  </si>
  <si>
    <t>Phoenix, AZ FEMA Region 9</t>
  </si>
  <si>
    <t>The Center of the Mind</t>
  </si>
  <si>
    <t>Auckland City, New Zealand</t>
  </si>
  <si>
    <t>London UK</t>
  </si>
  <si>
    <t>Seoul, South Korea</t>
  </si>
  <si>
    <t>더민주권당원/분당/전남</t>
  </si>
  <si>
    <t>Stevensville, MD</t>
  </si>
  <si>
    <t>Minneapolis - St. Paul</t>
  </si>
  <si>
    <t>http://hallyunation.tumblr.com</t>
  </si>
  <si>
    <t>Northumberland, England</t>
  </si>
  <si>
    <t>Milton, Fl.</t>
  </si>
  <si>
    <t>Forest Hills Gardens, Queens</t>
  </si>
  <si>
    <t>Toronto, Ontario</t>
  </si>
  <si>
    <t>Toronto. Ottawa. Vancouver</t>
  </si>
  <si>
    <t>El Salvador</t>
  </si>
  <si>
    <t>West Virginia, USA</t>
  </si>
  <si>
    <t>Arizona, USA</t>
  </si>
  <si>
    <t>KOREA</t>
  </si>
  <si>
    <t>Oxford, UK</t>
  </si>
  <si>
    <t>with Prince Fluffy</t>
  </si>
  <si>
    <t>Albania</t>
  </si>
  <si>
    <t>Manchester, England</t>
  </si>
  <si>
    <t>WorldWideWeb</t>
  </si>
  <si>
    <t>HU-SO BUU</t>
  </si>
  <si>
    <t>Rhein-Sieg-Kreis, Nordrhein-Westfalen</t>
  </si>
  <si>
    <t>BUSAN</t>
  </si>
  <si>
    <t>Reddit</t>
  </si>
  <si>
    <t>north of #KatesWall-NOT Russia</t>
  </si>
  <si>
    <t>BKK / Thailand</t>
  </si>
  <si>
    <t>acapulco</t>
  </si>
  <si>
    <t>Black Lives Matter</t>
  </si>
  <si>
    <t>Stars Hollow, Connecticut</t>
  </si>
  <si>
    <t>Somewhere on my world</t>
  </si>
  <si>
    <t>Papineau</t>
  </si>
  <si>
    <t>The litterbox</t>
  </si>
  <si>
    <t>tfw no gf land</t>
  </si>
  <si>
    <t>BC Canada</t>
  </si>
  <si>
    <t>Marin County, CA</t>
  </si>
  <si>
    <t>Roanoke, VA</t>
  </si>
  <si>
    <t>Seattle, WA</t>
  </si>
  <si>
    <t>Toronto, Canada Earth MilkyWay</t>
  </si>
  <si>
    <t>BKK,Thailand</t>
  </si>
  <si>
    <t>Freshwater Beach, Sydney</t>
  </si>
  <si>
    <t>Hong Kong</t>
  </si>
  <si>
    <t>Victoria, Australia</t>
  </si>
  <si>
    <t>Pernambuco, Brazil</t>
  </si>
  <si>
    <t>ISRAEL</t>
  </si>
  <si>
    <t>TV. Radio. Online</t>
  </si>
  <si>
    <t>Va/Ut/Nc</t>
  </si>
  <si>
    <t>everywhere</t>
  </si>
  <si>
    <t>Calgary, Alberta</t>
  </si>
  <si>
    <t>Southern Maine</t>
  </si>
  <si>
    <t>Calgary, AB Canada</t>
  </si>
  <si>
    <t>Herndon, VA</t>
  </si>
  <si>
    <t>Houston, Texas</t>
  </si>
  <si>
    <t>Banff, Alberta</t>
  </si>
  <si>
    <t>Buffalo, NY</t>
  </si>
  <si>
    <t>Worcester, MA</t>
  </si>
  <si>
    <t>Galvez st ,standford,CA</t>
  </si>
  <si>
    <t>Brussels</t>
  </si>
  <si>
    <t>New York, New York</t>
  </si>
  <si>
    <t>International</t>
  </si>
  <si>
    <t>Chattanooga TN</t>
  </si>
  <si>
    <t>Wellington Region, New Zealand</t>
  </si>
  <si>
    <t>PARCERIAS ABERTAS</t>
  </si>
  <si>
    <t>🐰=💜</t>
  </si>
  <si>
    <t>Faxfleet</t>
  </si>
  <si>
    <t>Los Angeles, California</t>
  </si>
  <si>
    <t>Jalisco, México XD</t>
  </si>
  <si>
    <t>rimini italy</t>
  </si>
  <si>
    <t>Jacksonville, FL</t>
  </si>
  <si>
    <t>Your Community</t>
  </si>
  <si>
    <t>Online &amp; Worldwide</t>
  </si>
  <si>
    <t xml:space="preserve">Atlanta and DMV </t>
  </si>
  <si>
    <t>Naverland</t>
  </si>
  <si>
    <t>everywhere w/u p’get</t>
  </si>
  <si>
    <t>Daydreaming about small towns</t>
  </si>
  <si>
    <t>Oviedo - SPAIN</t>
  </si>
  <si>
    <t>New Jersey, USA</t>
  </si>
  <si>
    <t>profile pic by @cherilnaey</t>
  </si>
  <si>
    <t xml:space="preserve">Land of Free, Home of Brave </t>
  </si>
  <si>
    <t>Houston</t>
  </si>
  <si>
    <t>España</t>
  </si>
  <si>
    <t>En el centro, de España</t>
  </si>
  <si>
    <t>Madrid</t>
  </si>
  <si>
    <t>Willoughby, CT</t>
  </si>
  <si>
    <t>Milwaukee, Wisconsin</t>
  </si>
  <si>
    <t>LA-DC-NYC-AL</t>
  </si>
  <si>
    <t>Canada and the world</t>
  </si>
  <si>
    <t>St. Louis, Mo.</t>
  </si>
  <si>
    <t>海外の山奥</t>
  </si>
  <si>
    <t>1P8AF2pcSFJHegHKHEEYWAo9JUC6V9</t>
  </si>
  <si>
    <t>Groom Lake, NV.</t>
  </si>
  <si>
    <t>Taiwan</t>
  </si>
  <si>
    <t>Seoul Korea</t>
  </si>
  <si>
    <t>armpit of Alaska</t>
  </si>
  <si>
    <t>#basedworld</t>
  </si>
  <si>
    <t>Vancouver</t>
  </si>
  <si>
    <t>London.</t>
  </si>
  <si>
    <t>Southeastern US</t>
  </si>
  <si>
    <t>Angry Little Asian Girl</t>
  </si>
  <si>
    <t xml:space="preserve">1º22´103º48´ </t>
  </si>
  <si>
    <t>In a Tardis Far, Far Away</t>
  </si>
  <si>
    <t>rapid city south dakota</t>
  </si>
  <si>
    <t>Palookaville</t>
  </si>
  <si>
    <t>Heiloo, Heerenveen, Nederland</t>
  </si>
  <si>
    <t>Salem Oregon</t>
  </si>
  <si>
    <t>Los Angeles / London / NYC</t>
  </si>
  <si>
    <t>Port harcourt</t>
  </si>
  <si>
    <t>Missouri</t>
  </si>
  <si>
    <t>British Columbia, Canada</t>
  </si>
  <si>
    <t>Massachusetts</t>
  </si>
  <si>
    <t>acapulco de juarez</t>
  </si>
  <si>
    <t>istanbul / new york</t>
  </si>
  <si>
    <t>Hutt space</t>
  </si>
  <si>
    <t>Parts unknown</t>
  </si>
  <si>
    <t>Sheffield</t>
  </si>
  <si>
    <t>KWT</t>
  </si>
  <si>
    <t>travelling Alaska &amp; Yukon</t>
  </si>
  <si>
    <t>Bugs Bunny  -Born: Feb 28</t>
  </si>
  <si>
    <t>Saginaw</t>
  </si>
  <si>
    <t>Birmingham</t>
  </si>
  <si>
    <t>Los Angeles, CA | DMV</t>
  </si>
  <si>
    <t>Bristol, CT</t>
  </si>
  <si>
    <t>ÜT: 30.402329,-97.726871</t>
  </si>
  <si>
    <t>Spain</t>
  </si>
  <si>
    <t>www.locoscomunistas.org</t>
  </si>
  <si>
    <t>WI</t>
  </si>
  <si>
    <t>Northern Virginia, United States</t>
  </si>
  <si>
    <t>Raleigh, NC</t>
  </si>
  <si>
    <t>arizona</t>
  </si>
  <si>
    <t>Vigo, España</t>
  </si>
  <si>
    <t>Dela-Where?</t>
  </si>
  <si>
    <t>Crying in the dark</t>
  </si>
  <si>
    <t>online. everywhere.</t>
  </si>
  <si>
    <t>Katy, TX</t>
  </si>
  <si>
    <t>Tourrettes sur Loup</t>
  </si>
  <si>
    <t>lauri@embracingmyself.com</t>
  </si>
  <si>
    <t>SLC via STL</t>
  </si>
  <si>
    <t xml:space="preserve">Atlanta </t>
  </si>
  <si>
    <t>moist shade</t>
  </si>
  <si>
    <t>Santiago, CL</t>
  </si>
  <si>
    <t>Chile</t>
  </si>
  <si>
    <t>South East, England</t>
  </si>
  <si>
    <t>Wisconsin, USA</t>
  </si>
  <si>
    <t>Peachtree City, GA</t>
  </si>
  <si>
    <t>im trapped in the 풀문🌝</t>
  </si>
  <si>
    <t>ATL</t>
  </si>
  <si>
    <t>Cincinnati (Eastgate)</t>
  </si>
  <si>
    <t>Iowa!</t>
  </si>
  <si>
    <t>เหนือสายน้ำบนพื้นดินใต้ผืนฟ้า</t>
  </si>
  <si>
    <t>Stratejist/Siyaset/Bilim/21.yy</t>
  </si>
  <si>
    <t>Atlanta, GA</t>
  </si>
  <si>
    <t>Clearwater, FL</t>
  </si>
  <si>
    <t>France à Tours</t>
  </si>
  <si>
    <t>Rīga, Latvija</t>
  </si>
  <si>
    <t>atop a liberal's vagus nerve</t>
  </si>
  <si>
    <t>मुंबई, भारत</t>
  </si>
  <si>
    <t>東京</t>
  </si>
  <si>
    <t>Newport Beach, CA</t>
  </si>
  <si>
    <t>Miami, FL</t>
  </si>
  <si>
    <t xml:space="preserve">Sous ton lit </t>
  </si>
  <si>
    <t>Toulouse</t>
  </si>
  <si>
    <t>LA</t>
  </si>
  <si>
    <t>NY,NY-SF,CA-ALL POINTS BETWEEN</t>
  </si>
  <si>
    <t>World</t>
  </si>
  <si>
    <t>129 Stewart Hall</t>
  </si>
  <si>
    <t>Oxford, MS</t>
  </si>
  <si>
    <t>Seattle</t>
  </si>
  <si>
    <t>SPAZZOUT WORLD</t>
  </si>
  <si>
    <t>อีกความคิดหนึ่ง</t>
  </si>
  <si>
    <t>info@cut50.org</t>
  </si>
  <si>
    <t>N 38°42' 0'' / W 84°54' 0''</t>
  </si>
  <si>
    <t xml:space="preserve">대한민국 서식 </t>
  </si>
  <si>
    <t>Bmt,texas</t>
  </si>
  <si>
    <t>Monde</t>
  </si>
  <si>
    <t>¯\_(ツ)_/¯</t>
  </si>
  <si>
    <t>Bangkok, Thailand</t>
  </si>
  <si>
    <t>Gimcheon, Rep. of Korea</t>
  </si>
  <si>
    <t>LONDON</t>
  </si>
  <si>
    <t>Trafford</t>
  </si>
  <si>
    <t>Yolo County, California</t>
  </si>
  <si>
    <t>Southeast of  Disorder</t>
  </si>
  <si>
    <t>360 East 161st St, Bronx NY</t>
  </si>
  <si>
    <t>Málaga</t>
  </si>
  <si>
    <t>San Juan-Puerto Rico</t>
  </si>
  <si>
    <t>Extremadura</t>
  </si>
  <si>
    <t>london</t>
  </si>
  <si>
    <t>Walthamstow, London</t>
  </si>
  <si>
    <t>피해자들의 뒤 앞 그리고 옆</t>
  </si>
  <si>
    <t>earth</t>
  </si>
  <si>
    <t>Newcastle</t>
  </si>
  <si>
    <t>Homestead, FL</t>
  </si>
  <si>
    <t xml:space="preserve">Cells of the Ministry of Love </t>
  </si>
  <si>
    <t>BORDEAUX FRANCE</t>
  </si>
  <si>
    <t>Galic...Error 404 Not Found</t>
  </si>
  <si>
    <t>Ashburn, VA</t>
  </si>
  <si>
    <t>https://www.instagram.com/superdadtreal/</t>
  </si>
  <si>
    <t>Lerwick, Scotland</t>
  </si>
  <si>
    <t>fly-over, internet</t>
  </si>
  <si>
    <t>m ♡ c</t>
  </si>
  <si>
    <t>CA, NY &amp; DC - 626-296-3757</t>
  </si>
  <si>
    <t>by your side!</t>
  </si>
  <si>
    <t>🇪🇸</t>
  </si>
  <si>
    <t>Hollywood, CA</t>
  </si>
  <si>
    <t>Eire</t>
  </si>
  <si>
    <t>Falun Dalarna</t>
  </si>
  <si>
    <t xml:space="preserve">Brussels </t>
  </si>
  <si>
    <t>Brussels/Strasbourg</t>
  </si>
  <si>
    <t>Western Canada</t>
  </si>
  <si>
    <t>Baltimore</t>
  </si>
  <si>
    <t>Barcelona</t>
  </si>
  <si>
    <t>Monterrey, Nuevo León</t>
  </si>
  <si>
    <t>Asteroide 42</t>
  </si>
  <si>
    <t>대한민국 관악구</t>
  </si>
  <si>
    <t>Central Florida</t>
  </si>
  <si>
    <t>Utah, USA</t>
  </si>
  <si>
    <t>Land of Free, Home of the Brave</t>
  </si>
  <si>
    <t>Still...Stuck in the Wasteland</t>
  </si>
  <si>
    <t>Jupiter, FL</t>
  </si>
  <si>
    <t>Nigeria</t>
  </si>
  <si>
    <t xml:space="preserve">Orange County, Calif, USA </t>
  </si>
  <si>
    <t>Los Angeles CA via Tucson AZ</t>
  </si>
  <si>
    <t>Southampton, England</t>
  </si>
  <si>
    <t>Desert</t>
  </si>
  <si>
    <t>埼玉県</t>
  </si>
  <si>
    <t>Omaha, NE</t>
  </si>
  <si>
    <t>UT</t>
  </si>
  <si>
    <t>Marina del Rey, CA</t>
  </si>
  <si>
    <t>Lanzarote</t>
  </si>
  <si>
    <t>Sevilla, Andalucía.</t>
  </si>
  <si>
    <t>Slippery Rock, Pennsylvania</t>
  </si>
  <si>
    <t>Slippery Rock, PA</t>
  </si>
  <si>
    <t>Ecatepec de Morelos, México</t>
  </si>
  <si>
    <t>NY</t>
  </si>
  <si>
    <t>deep within my bunker</t>
  </si>
  <si>
    <t>Jeffersonville, IN</t>
  </si>
  <si>
    <t>Washington, D.C. USA</t>
  </si>
  <si>
    <t>Taluyers, France</t>
  </si>
  <si>
    <t>Chicago, Illiinois</t>
  </si>
  <si>
    <t xml:space="preserve">Sheffield </t>
  </si>
  <si>
    <t>Sheffield, England</t>
  </si>
  <si>
    <t>Rotherham</t>
  </si>
  <si>
    <t>Wonderland</t>
  </si>
  <si>
    <t>On the yellow brick road</t>
  </si>
  <si>
    <t>Stuttgart, Germany</t>
  </si>
  <si>
    <t>ไม่ชิปองเน่วก้ออกจากปทเบลเบลไป</t>
  </si>
  <si>
    <t>South Korea</t>
  </si>
  <si>
    <t>Holland, MI</t>
  </si>
  <si>
    <t>Skelleftehamn</t>
  </si>
  <si>
    <t>Washington D.C.</t>
  </si>
  <si>
    <t>Groningen, Nederland</t>
  </si>
  <si>
    <t>Groningen The Netherlands</t>
  </si>
  <si>
    <t>Anywhere. USA</t>
  </si>
  <si>
    <t>England</t>
  </si>
  <si>
    <t>HOOKUP WITH PEOPLE NEAR YOU:</t>
  </si>
  <si>
    <t>Facial City, USA</t>
  </si>
  <si>
    <t>Sanca City</t>
  </si>
  <si>
    <t>Southern US</t>
  </si>
  <si>
    <t>New York City / Worldwide</t>
  </si>
  <si>
    <t>Thinking Local - Acting Global</t>
  </si>
  <si>
    <t>You are your own ExclusiveLogo</t>
  </si>
  <si>
    <t>Paris // San Francisco</t>
  </si>
  <si>
    <t>♡ 역시 소녀시대 ♡</t>
  </si>
  <si>
    <t>Korea</t>
  </si>
  <si>
    <t>Grimsby, Ontario</t>
  </si>
  <si>
    <t>New Zealand, Tauranga</t>
  </si>
  <si>
    <t>Girls Can DO ANYTHING</t>
  </si>
  <si>
    <t>Vancouver, British Columbia</t>
  </si>
  <si>
    <t>Colorado Springs, CO</t>
  </si>
  <si>
    <t>VLC-STQ / L'Horta - el Vallès Occidental</t>
  </si>
  <si>
    <t>Pénjamo</t>
  </si>
  <si>
    <t xml:space="preserve">Tucson,Az. </t>
  </si>
  <si>
    <t>Philadelphia, PA, US</t>
  </si>
  <si>
    <t>San Luis Potosí, México</t>
  </si>
  <si>
    <t>Woodland, CA</t>
  </si>
  <si>
    <t>Aledo, IL</t>
  </si>
  <si>
    <t>Odessa, FL</t>
  </si>
  <si>
    <t>SEOUL</t>
  </si>
  <si>
    <t>兵庫 神戸市 中央区</t>
  </si>
  <si>
    <t>South Bend</t>
  </si>
  <si>
    <t>Ciudad de México</t>
  </si>
  <si>
    <t>Lat Krabang, Bangkok</t>
  </si>
  <si>
    <t>Weekdays 11e|10c|p on ABC</t>
  </si>
  <si>
    <t>Hamburg, Deutschland</t>
  </si>
  <si>
    <t>Vermont</t>
  </si>
  <si>
    <t>London, UK</t>
  </si>
  <si>
    <t>SMTOWN 소시자치국 태연특별시</t>
  </si>
  <si>
    <t>Cary, NC</t>
  </si>
  <si>
    <t>サナトリウム</t>
  </si>
  <si>
    <t>Windy City</t>
  </si>
  <si>
    <t>Soon - The US Constitution</t>
  </si>
  <si>
    <t>Veenendaal</t>
  </si>
  <si>
    <t>Austin</t>
  </si>
  <si>
    <t>Ann Arbor, MI</t>
  </si>
  <si>
    <t>Chicagoland</t>
  </si>
  <si>
    <t>Gent, België</t>
  </si>
  <si>
    <t>West Hollywood, CA</t>
  </si>
  <si>
    <t>Conservativeland, Orange Co CA</t>
  </si>
  <si>
    <t>Knoxville</t>
  </si>
  <si>
    <t>bed</t>
  </si>
  <si>
    <t>Pittsburgh, PA</t>
  </si>
  <si>
    <t>Sag/Aftra! Culver City, Ca ;-)</t>
  </si>
  <si>
    <t>Sag/Aftra #OWNAmbassador in LA</t>
  </si>
  <si>
    <t>Aylesford, Nova Scotia</t>
  </si>
  <si>
    <t>Au rond-point faites demi-tour</t>
  </si>
  <si>
    <t>Lexington, KY / Chicago, IL</t>
  </si>
  <si>
    <t>Bhadohi, India</t>
  </si>
  <si>
    <t>Log cabin in Minniesota.</t>
  </si>
  <si>
    <t>CNN LIES, MI</t>
  </si>
  <si>
    <t>Victoria, B.C.</t>
  </si>
  <si>
    <t>ClimbingmyownHimalayainRebuildingprocess</t>
  </si>
  <si>
    <t>Sag/Aftra...circling the Sun!</t>
  </si>
  <si>
    <t>Sag/Aftra, Los Angeles, Ca</t>
  </si>
  <si>
    <t>Uppsala, Sweden</t>
  </si>
  <si>
    <t>Västerås, Sverige</t>
  </si>
  <si>
    <t>Fuckshow, Sverige</t>
  </si>
  <si>
    <t>Hälsingland, Sweden</t>
  </si>
  <si>
    <t>Lolo, Montana</t>
  </si>
  <si>
    <t xml:space="preserve">Chesapeake, VA. </t>
  </si>
  <si>
    <t>#BlueLivesMatter #AllLivesMatt</t>
  </si>
  <si>
    <t>Topeka, KS</t>
  </si>
  <si>
    <t>Cambridge, MA</t>
  </si>
  <si>
    <t>Auckland, New Zealand</t>
  </si>
  <si>
    <t>Jakarta</t>
  </si>
  <si>
    <t>Reno, NV</t>
  </si>
  <si>
    <t>프레즐의 초가삼간</t>
  </si>
  <si>
    <t>Aotearoa/New Zealand</t>
  </si>
  <si>
    <t>Lone Jack,Missouri</t>
  </si>
  <si>
    <t>Nashville, TN</t>
  </si>
  <si>
    <t>Berlin</t>
  </si>
  <si>
    <t>Louňovice pod Blaníkem</t>
  </si>
  <si>
    <t>Pepeshire, Kekistan</t>
  </si>
  <si>
    <t>Australia</t>
  </si>
  <si>
    <t>Bash Empire</t>
  </si>
  <si>
    <t>Panopticon iMeanUr #SMARTGRID</t>
  </si>
  <si>
    <t>Half past no where</t>
  </si>
  <si>
    <t>Oklahoma</t>
  </si>
  <si>
    <t>United States of Slavery</t>
  </si>
  <si>
    <t>Boston</t>
  </si>
  <si>
    <t>https://t.co/bCka6Qh3Sx</t>
  </si>
  <si>
    <t>http://t.co/ctV7DszPEl</t>
  </si>
  <si>
    <t>https://t.co/QXPcnZjLK8</t>
  </si>
  <si>
    <t>http://t.co/CTvTpqNaDx</t>
  </si>
  <si>
    <t>http://t.co/N27AFa9Nip</t>
  </si>
  <si>
    <t>https://t.co/jsuPjfsKx4</t>
  </si>
  <si>
    <t>https://t.co/cTP6X6Aupn</t>
  </si>
  <si>
    <t>https://t.co/xfZd4xdb1j</t>
  </si>
  <si>
    <t>https://t.co/WrKS0Cxnii</t>
  </si>
  <si>
    <t>https://t.co/vZ8zBBhUYe</t>
  </si>
  <si>
    <t>https://t.co/iy8Gtz9Rt2</t>
  </si>
  <si>
    <t>https://t.co/VdOM35LuQ4</t>
  </si>
  <si>
    <t>http://t.co/VQ7AanNOKP</t>
  </si>
  <si>
    <t>https://t.co/yBcSzeo697</t>
  </si>
  <si>
    <t>https://t.co/MQkTyE75kt</t>
  </si>
  <si>
    <t>https://t.co/wEYJQXIoF0</t>
  </si>
  <si>
    <t>https://t.co/fFPwK0x33H</t>
  </si>
  <si>
    <t>https://t.co/6b9d0elJjV</t>
  </si>
  <si>
    <t>https://t.co/yYPVGKoWp5</t>
  </si>
  <si>
    <t>https://t.co/JxorsIyXFO</t>
  </si>
  <si>
    <t>https://t.co/n8sQzi8K1s</t>
  </si>
  <si>
    <t>https://t.co/BGn2vWPWTU</t>
  </si>
  <si>
    <t>https://t.co/dMg9u7m7Wy</t>
  </si>
  <si>
    <t>https://t.co/ZeFEOYYb7Q</t>
  </si>
  <si>
    <t>https://t.co/lRNPfZXe1c</t>
  </si>
  <si>
    <t>https://t.co/4XjYTsrOAZ</t>
  </si>
  <si>
    <t>http://t.co/Z2A4m7UeSv</t>
  </si>
  <si>
    <t>https://t.co/bxFNdI8osz</t>
  </si>
  <si>
    <t>https://t.co/TdAAs8SIUL</t>
  </si>
  <si>
    <t>https://t.co/loK8037cky</t>
  </si>
  <si>
    <t>https://t.co/GLUWQ3oyIM</t>
  </si>
  <si>
    <t>https://t.co/kqVDVfirna</t>
  </si>
  <si>
    <t>https://t.co/tsuDNpk4ju</t>
  </si>
  <si>
    <t>https://t.co/bdazfNrsdO</t>
  </si>
  <si>
    <t>https://t.co/NeqKJQVvv7</t>
  </si>
  <si>
    <t>https://t.co/uDSqDa2idG</t>
  </si>
  <si>
    <t>https://t.co/Xdt2pFizzk</t>
  </si>
  <si>
    <t>https://t.co/2xqIxgnevm</t>
  </si>
  <si>
    <t>https://t.co/UBtTci49CT</t>
  </si>
  <si>
    <t>https://t.co/J8xQzzt16k</t>
  </si>
  <si>
    <t>https://t.co/a9qSXfb1av</t>
  </si>
  <si>
    <t>https://t.co/J9fNYLEKW5</t>
  </si>
  <si>
    <t>http://t.co/g6J4PaiDlj</t>
  </si>
  <si>
    <t>https://t.co/WEw7Ksh9Op</t>
  </si>
  <si>
    <t>https://t.co/MwyanWdKnl</t>
  </si>
  <si>
    <t>https://t.co/bf1hPDSupP</t>
  </si>
  <si>
    <t>https://t.co/gLfCPBgGxl</t>
  </si>
  <si>
    <t>https://t.co/D38RZjLnhI</t>
  </si>
  <si>
    <t>http://t.co/OfN9ROoQ6l</t>
  </si>
  <si>
    <t>https://t.co/HFVbAKncSA</t>
  </si>
  <si>
    <t>https://t.co/p9aQ6R5bBC</t>
  </si>
  <si>
    <t>https://t.co/CvNxqiqa6v</t>
  </si>
  <si>
    <t>https://t.co/NWQvyKWQ2j</t>
  </si>
  <si>
    <t>https://t.co/4T5LDyaUup</t>
  </si>
  <si>
    <t>http://t.co/Hq7hTYkOPg</t>
  </si>
  <si>
    <t>http://t.co/W8IDkc7jar</t>
  </si>
  <si>
    <t>https://t.co/B1Q6aZhk9q</t>
  </si>
  <si>
    <t>https://t.co/NbEJWwuV7H</t>
  </si>
  <si>
    <t>http://t.co/KkmifHWPes</t>
  </si>
  <si>
    <t>https://t.co/GziBbr7Lmp</t>
  </si>
  <si>
    <t>http://t.co/vxqRce2D2n</t>
  </si>
  <si>
    <t>https://t.co/JsdInKJyX7</t>
  </si>
  <si>
    <t>https://t.co/kEoYFgQrUd</t>
  </si>
  <si>
    <t>https://t.co/jBXoC7kTun</t>
  </si>
  <si>
    <t>https://t.co/ks6JBqvqYd</t>
  </si>
  <si>
    <t>https://t.co/E8QQfq0opD</t>
  </si>
  <si>
    <t>http://t.co/TD9JSXxKnd</t>
  </si>
  <si>
    <t>http://t.co/TiB5qVbO4P</t>
  </si>
  <si>
    <t>https://t.co/S4jv7HgQhk</t>
  </si>
  <si>
    <t>https://t.co/ZTgLKroH83</t>
  </si>
  <si>
    <t>http://t.co/lnTptDpCKi</t>
  </si>
  <si>
    <t>https://t.co/YDbUfzFuTz</t>
  </si>
  <si>
    <t>https://t.co/34oFxY0JgO</t>
  </si>
  <si>
    <t>https://t.co/WtRKIKi2V1</t>
  </si>
  <si>
    <t>http://t.co/0XrAlVPBR9</t>
  </si>
  <si>
    <t>http://t.co/vTgnWe5mJy</t>
  </si>
  <si>
    <t>https://t.co/4Tz6dKIixQ</t>
  </si>
  <si>
    <t>https://t.co/ZZKX14E7X3</t>
  </si>
  <si>
    <t>https://t.co/G5RekWWmjz</t>
  </si>
  <si>
    <t>https://t.co/SB03Js5s6N</t>
  </si>
  <si>
    <t>https://t.co/Qfjb43zo3k</t>
  </si>
  <si>
    <t>https://t.co/Os4QDBxzeQ</t>
  </si>
  <si>
    <t>https://t.co/0lDLvXiHKo</t>
  </si>
  <si>
    <t>http://t.co/DNLi8Yz4</t>
  </si>
  <si>
    <t>https://t.co/NNt9GWgPDn</t>
  </si>
  <si>
    <t>http://t.co/V5xHcIA1eK</t>
  </si>
  <si>
    <t>http://t.co/AUFMDc1ZOx</t>
  </si>
  <si>
    <t>https://t.co/48pFaJVRcr</t>
  </si>
  <si>
    <t>https://t.co/UOD1aQV0xC</t>
  </si>
  <si>
    <t>http://t.co/k3MehAiWhU</t>
  </si>
  <si>
    <t>https://t.co/sftCraKw1e</t>
  </si>
  <si>
    <t>http://t.co/N45zXjf6Sa</t>
  </si>
  <si>
    <t>https://t.co/S4bbCE51Qa</t>
  </si>
  <si>
    <t>https://t.co/3sjUCkDwPS</t>
  </si>
  <si>
    <t>http://t.co/7xDl0vVHSt</t>
  </si>
  <si>
    <t>http://t.co/3x1eSPbscs</t>
  </si>
  <si>
    <t>https://t.co/VaCDHtYNj4</t>
  </si>
  <si>
    <t>http://t.co/9LOMwGa1uB</t>
  </si>
  <si>
    <t>https://t.co/mjuhBgNmNe</t>
  </si>
  <si>
    <t>https://t.co/hDWGqYki2v</t>
  </si>
  <si>
    <t>https://t.co/5ipT4LP5cH</t>
  </si>
  <si>
    <t>https://t.co/VhWKRFMpPL</t>
  </si>
  <si>
    <t>https://t.co/IutlglGhMO</t>
  </si>
  <si>
    <t>https://t.co/sT803Y7vs6</t>
  </si>
  <si>
    <t>https://t.co/qKEfDQ3dTo</t>
  </si>
  <si>
    <t>http://t.co/PYvmEftrzf</t>
  </si>
  <si>
    <t>https://t.co/4FfdZ4keZt</t>
  </si>
  <si>
    <t>https://t.co/Gx3bYuc9cF</t>
  </si>
  <si>
    <t>https://t.co/wyOVgSLgBV</t>
  </si>
  <si>
    <t>https://t.co/Fx0YYGY98P</t>
  </si>
  <si>
    <t>https://t.co/kzhQArNDDR</t>
  </si>
  <si>
    <t>https://t.co/NlQgtGLxe7</t>
  </si>
  <si>
    <t>https://t.co/inXJJvXuXK</t>
  </si>
  <si>
    <t>https://t.co/3FRVq4ClFs</t>
  </si>
  <si>
    <t>https://t.co/drtFMTMbNK</t>
  </si>
  <si>
    <t>https://t.co/rLjU755Xkj</t>
  </si>
  <si>
    <t>http://t.co/eSqsUGB9Up</t>
  </si>
  <si>
    <t>https://t.co/c8EwoCI2gC</t>
  </si>
  <si>
    <t>https://t.co/gkjaEIPkmf</t>
  </si>
  <si>
    <t>https://t.co/xhPHAcdCwE</t>
  </si>
  <si>
    <t>https://t.co/00jCTZYGHd</t>
  </si>
  <si>
    <t>https://t.co/IpbbTkdNNU</t>
  </si>
  <si>
    <t>http://t.co/fP4TR8MTQF</t>
  </si>
  <si>
    <t>https://t.co/vtxIekiCEp</t>
  </si>
  <si>
    <t>https://t.co/kBRhBXPo0c</t>
  </si>
  <si>
    <t>https://t.co/kc2zrHIEtW</t>
  </si>
  <si>
    <t>https://t.co/7cx8KzrJyn</t>
  </si>
  <si>
    <t>https://t.co/RvRZspIgiE</t>
  </si>
  <si>
    <t>https://t.co/dnlZmoS7mn</t>
  </si>
  <si>
    <t>https://t.co/RMkf7jACew</t>
  </si>
  <si>
    <t>http://t.co/IO0egarFRN</t>
  </si>
  <si>
    <t>https://t.co/TNkFvYf3Oo</t>
  </si>
  <si>
    <t>https://t.co/iVUxpJoiXh</t>
  </si>
  <si>
    <t>https://t.co/POYjUlsU8p</t>
  </si>
  <si>
    <t>https://t.co/F1PUdkVLzI</t>
  </si>
  <si>
    <t>https://t.co/jKaQQG6mav</t>
  </si>
  <si>
    <t>https://t.co/HBDeXex3LM</t>
  </si>
  <si>
    <t>https://t.co/hinkEjQ5ex</t>
  </si>
  <si>
    <t>https://t.co/pDF4o3EcqG</t>
  </si>
  <si>
    <t>http://t.co/gzeqNcT3zQ</t>
  </si>
  <si>
    <t>https://t.co/SEyHzBgTHN</t>
  </si>
  <si>
    <t>https://t.co/o7XjOEsBfV</t>
  </si>
  <si>
    <t>http://t.co/ob8DrRU5i9</t>
  </si>
  <si>
    <t>http://t.co/4DTUCBsrP4</t>
  </si>
  <si>
    <t>http://t.co/sVM0ZbSgIJ</t>
  </si>
  <si>
    <t>https://t.co/ZDtbdOkPpI</t>
  </si>
  <si>
    <t>https://t.co/7OR98zuOdy</t>
  </si>
  <si>
    <t>http://t.co/ypktoSxxAH</t>
  </si>
  <si>
    <t>https://t.co/oHfymqBiSQ</t>
  </si>
  <si>
    <t>https://t.co/dWA7m93xls</t>
  </si>
  <si>
    <t>http://t.co/9UmxxINqk1</t>
  </si>
  <si>
    <t>https://t.co/Api6KG1lR4</t>
  </si>
  <si>
    <t>https://t.co/3w8cw6u0Ch</t>
  </si>
  <si>
    <t>https://t.co/OMxB0x7xC5</t>
  </si>
  <si>
    <t>https://t.co/BupQgCuEH4</t>
  </si>
  <si>
    <t>https://t.co/iFyo2nUY7B</t>
  </si>
  <si>
    <t>https://t.co/crxch0ltcO</t>
  </si>
  <si>
    <t>https://t.co/TWuJ85mWRr</t>
  </si>
  <si>
    <t>http://t.co/Kva6BrMInk</t>
  </si>
  <si>
    <t>http://t.co/KMQlDDGlHe</t>
  </si>
  <si>
    <t>https://t.co/H2CEDTGXnc</t>
  </si>
  <si>
    <t>https://t.co/b5Je5lGhXC</t>
  </si>
  <si>
    <t>https://t.co/3X213S7TzX</t>
  </si>
  <si>
    <t>https://t.co/ZhNBAnokMB</t>
  </si>
  <si>
    <t>https://t.co/0pDBL3UuAm</t>
  </si>
  <si>
    <t>https://t.co/aT4GXJt0Hc</t>
  </si>
  <si>
    <t>https://t.co/aQmJunfmr6</t>
  </si>
  <si>
    <t>https://t.co/cMuUz8GEkX</t>
  </si>
  <si>
    <t>http://t.co/4OMcmfUPSa</t>
  </si>
  <si>
    <t>https://t.co/tKkGvY0HXZ</t>
  </si>
  <si>
    <t>https://t.co/vo8N7Giagj</t>
  </si>
  <si>
    <t>https://t.co/D0eis1MBDU</t>
  </si>
  <si>
    <t>https://t.co/YG9CjO7vgb</t>
  </si>
  <si>
    <t>https://t.co/1pVT4PdOm3</t>
  </si>
  <si>
    <t>http://t.co/6CDF8CvqVo</t>
  </si>
  <si>
    <t>https://t.co/68C6mn7HgE</t>
  </si>
  <si>
    <t>https://t.co/r6HB5Lw58p</t>
  </si>
  <si>
    <t>https://t.co/7P2PjDJYaT</t>
  </si>
  <si>
    <t>https://t.co/bbeTJubW0k</t>
  </si>
  <si>
    <t>http://t.co/Nrv0HERxLo</t>
  </si>
  <si>
    <t>https://t.co/HqHvY0a8R9</t>
  </si>
  <si>
    <t>https://t.co/LHn9pvjgxj</t>
  </si>
  <si>
    <t>https://t.co/PcPHOLksKJ</t>
  </si>
  <si>
    <t>http://t.co/kOSrfHp0YE</t>
  </si>
  <si>
    <t>http://t.co/DrhDT4ItA2</t>
  </si>
  <si>
    <t>https://t.co/mbXDkzGWEq</t>
  </si>
  <si>
    <t>https://t.co/9gzkD6KMeb</t>
  </si>
  <si>
    <t>http://t.co/10Ic8JwHCQ</t>
  </si>
  <si>
    <t>https://t.co/nLwRgOeQYB</t>
  </si>
  <si>
    <t>http://t.co/MCpEJrlGb1</t>
  </si>
  <si>
    <t>https://t.co/OpV9r1yb9p</t>
  </si>
  <si>
    <t>https://t.co/UJQQvQkBml</t>
  </si>
  <si>
    <t>https://t.co/ueKN8L01N3</t>
  </si>
  <si>
    <t>https://t.co/MpDRfZVEU8</t>
  </si>
  <si>
    <t>http://t.co/y5XOaCWRIU</t>
  </si>
  <si>
    <t>https://t.co/kdsa5mNDrn</t>
  </si>
  <si>
    <t>https://t.co/CtB1Y686WA</t>
  </si>
  <si>
    <t>https://t.co/sJCnrE8ySC</t>
  </si>
  <si>
    <t>https://t.co/AdoQdfoNHf</t>
  </si>
  <si>
    <t>https://t.co/OFFOcBmpSk</t>
  </si>
  <si>
    <t>https://t.co/GnXZXc7fGN</t>
  </si>
  <si>
    <t>https://t.co/O2AKWSDAep</t>
  </si>
  <si>
    <t>http://t.co/Xls6lo6wc9</t>
  </si>
  <si>
    <t>https://t.co/SD7DLizaIT</t>
  </si>
  <si>
    <t>http://t.co/ASXUCNAaV7</t>
  </si>
  <si>
    <t>https://t.co/fp4KGReCqD</t>
  </si>
  <si>
    <t>https://t.co/yxdFls1crY</t>
  </si>
  <si>
    <t>https://t.co/EbCFFQyW3q</t>
  </si>
  <si>
    <t>https://t.co/FdUPyILhFN</t>
  </si>
  <si>
    <t>https://t.co/O3eAC7jYJW</t>
  </si>
  <si>
    <t>https://t.co/QLhKRsIV39</t>
  </si>
  <si>
    <t>https://t.co/dfF60Bge9U</t>
  </si>
  <si>
    <t>https://t.co/gegmJuW9cR</t>
  </si>
  <si>
    <t>http://t.co/Utrvek4V2b</t>
  </si>
  <si>
    <t>https://t.co/sd4sVZJpA0</t>
  </si>
  <si>
    <t>http://t.co/JdaBWcqhXo</t>
  </si>
  <si>
    <t>https://t.co/dPcH4DJQ9S</t>
  </si>
  <si>
    <t>https://t.co/TX4ikEfcx8</t>
  </si>
  <si>
    <t>http://t.co/bIqROaFswU</t>
  </si>
  <si>
    <t>https://t.co/x4aioy6A4Z</t>
  </si>
  <si>
    <t>https://t.co/0PNiyKnsqk</t>
  </si>
  <si>
    <t>https://t.co/yOEvgSpDjG</t>
  </si>
  <si>
    <t>https://t.co/z7gBu73elM</t>
  </si>
  <si>
    <t>https://t.co/iQQYlEDRpG</t>
  </si>
  <si>
    <t>https://t.co/YvXEQ4xCAQ</t>
  </si>
  <si>
    <t>https://t.co/LNIoQDDHGK</t>
  </si>
  <si>
    <t>https://t.co/KFa0J5aXxE</t>
  </si>
  <si>
    <t>https://t.co/fCFVkCcP8x</t>
  </si>
  <si>
    <t>https://t.co/GTGBpI0r6l</t>
  </si>
  <si>
    <t>https://t.co/ieu8bdaonD</t>
  </si>
  <si>
    <t>https://t.co/MJxUSQmjhU</t>
  </si>
  <si>
    <t>https://t.co/pooDhjPBRl</t>
  </si>
  <si>
    <t>https://t.co/Lx0odw5Utr</t>
  </si>
  <si>
    <t>https://t.co/eAP41ZYHwq</t>
  </si>
  <si>
    <t>https://t.co/diPgYlpubC</t>
  </si>
  <si>
    <t>https://t.co/uK5FUH4k9m</t>
  </si>
  <si>
    <t>https://t.co/g7LDJcV8eQ</t>
  </si>
  <si>
    <t>https://t.co/YyUkhE1dBn</t>
  </si>
  <si>
    <t>https://t.co/pfp5A1tGV0</t>
  </si>
  <si>
    <t>https://t.co/MCTgeXQ9bv</t>
  </si>
  <si>
    <t>https://t.co/lYnSe9Jksv</t>
  </si>
  <si>
    <t>https://t.co/xPmi1Pg9ZZ</t>
  </si>
  <si>
    <t>https://t.co/mOmUmlmTAV</t>
  </si>
  <si>
    <t>http://t.co/EaMvhvjo0X</t>
  </si>
  <si>
    <t>http://t.co/t6LghsC30s</t>
  </si>
  <si>
    <t>http://t.co/1zytel0HWl</t>
  </si>
  <si>
    <t>https://t.co/uptA4prP2e</t>
  </si>
  <si>
    <t>https://t.co/uhaLE7S1Xo</t>
  </si>
  <si>
    <t>https://t.co/b1i5cZCESv</t>
  </si>
  <si>
    <t>https://t.co/XRX7kHzlg1</t>
  </si>
  <si>
    <t>http://t.co/YDuy1Rex8v</t>
  </si>
  <si>
    <t>https://t.co/sSdoZNabrq</t>
  </si>
  <si>
    <t>https://t.co/T88F4dxVTW</t>
  </si>
  <si>
    <t>https://t.co/IqKraCpFsx</t>
  </si>
  <si>
    <t>http://t.co/oGKnWVwgXS</t>
  </si>
  <si>
    <t>https://t.co/XZd456t4yn</t>
  </si>
  <si>
    <t>https://t.co/pJDLH6pwx0</t>
  </si>
  <si>
    <t>https://t.co/t5xvs4jZD2</t>
  </si>
  <si>
    <t>https://t.co/0U0NpFwkHs</t>
  </si>
  <si>
    <t>https://t.co/shPz5pLmXg</t>
  </si>
  <si>
    <t>https://t.co/K9vQxiWvxn</t>
  </si>
  <si>
    <t>https://t.co/0E3fUq9UAK</t>
  </si>
  <si>
    <t>https://t.co/ZejwXYMkxH</t>
  </si>
  <si>
    <t>https://t.co/wcQFvlddW1</t>
  </si>
  <si>
    <t>https://t.co/JhujETawcX</t>
  </si>
  <si>
    <t>http://t.co/AiszYZnfS4</t>
  </si>
  <si>
    <t>https://t.co/4Yxl5MxD5X</t>
  </si>
  <si>
    <t>http://t.co/AHNJMCbrdR</t>
  </si>
  <si>
    <t>https://t.co/RvyEgFV9xR</t>
  </si>
  <si>
    <t>https://t.co/fxog1gTAph</t>
  </si>
  <si>
    <t>https://t.co/KgnW4hj2Pi</t>
  </si>
  <si>
    <t>https://t.co/GiG1cHRB4d</t>
  </si>
  <si>
    <t>https://t.co/qAX2vBnPK3</t>
  </si>
  <si>
    <t>https://t.co/qLobApWgHF</t>
  </si>
  <si>
    <t>https://t.co/iX3yIWhlu4</t>
  </si>
  <si>
    <t>https://t.co/71uhN6mfym</t>
  </si>
  <si>
    <t>https://t.co/9MFSxPgmuw</t>
  </si>
  <si>
    <t>https://t.co/msA0AhHRXT</t>
  </si>
  <si>
    <t>http://t.co/CJfxfP0sZg</t>
  </si>
  <si>
    <t>https://t.co/svXQoUoL9o</t>
  </si>
  <si>
    <t>https://t.co/qAfw6D6wFn</t>
  </si>
  <si>
    <t>http://t.co/6B5v8If4F2</t>
  </si>
  <si>
    <t>https://t.co/8ddG1A858D</t>
  </si>
  <si>
    <t>http://t.co/5NQP5oyszQ</t>
  </si>
  <si>
    <t>https://t.co/WKT51HGnyJ</t>
  </si>
  <si>
    <t>https://t.co/tHSleti6Fy</t>
  </si>
  <si>
    <t>http://t.co/EoefhUu4hd</t>
  </si>
  <si>
    <t>https://t.co/YaZIbwC7bz</t>
  </si>
  <si>
    <t>http://t.co/Z3JOKIYzYa</t>
  </si>
  <si>
    <t>https://t.co/iwZeNQjUxZ</t>
  </si>
  <si>
    <t>https://t.co/WVzkB19kyA</t>
  </si>
  <si>
    <t>https://t.co/dVFxhHrubI</t>
  </si>
  <si>
    <t>https://t.co/EZOQx1iSX2</t>
  </si>
  <si>
    <t>https://t.co/s0jW2jTw5s</t>
  </si>
  <si>
    <t>http://t.co/4yCpX2amxT</t>
  </si>
  <si>
    <t>http://t.co/IAhSv5s483</t>
  </si>
  <si>
    <t>https://t.co/CHye0Zr3WE</t>
  </si>
  <si>
    <t>https://t.co/4n2jEZ6l8T</t>
  </si>
  <si>
    <t>http://t.co/VnB2R3phwV</t>
  </si>
  <si>
    <t>https://t.co/DwfZPkmKxl</t>
  </si>
  <si>
    <t>https://t.co/5LFzFbz33f</t>
  </si>
  <si>
    <t>https://t.co/1Lp04H4BAu</t>
  </si>
  <si>
    <t>https://t.co/ZJ3LLjOGm2</t>
  </si>
  <si>
    <t>https://t.co/EKvX7YMUNY</t>
  </si>
  <si>
    <t>https://t.co/cZ5qaj7c6M</t>
  </si>
  <si>
    <t>https://t.co/DyIWth2NF3</t>
  </si>
  <si>
    <t>https://t.co/Oxrzs8oZkQ</t>
  </si>
  <si>
    <t>https://t.co/LXYpRGXBZm</t>
  </si>
  <si>
    <t>https://t.co/t1VOA8WUUz</t>
  </si>
  <si>
    <t>https://t.co/iaVOK2Z5rf</t>
  </si>
  <si>
    <t>https://t.co/F3fLcfn45H</t>
  </si>
  <si>
    <t>https://t.co/OahjjU9zpl</t>
  </si>
  <si>
    <t>http://t.co/uuoFS2c6m2</t>
  </si>
  <si>
    <t>https://t.co/LHljY6Npja</t>
  </si>
  <si>
    <t>http://t.co/IaghNW8Xm2</t>
  </si>
  <si>
    <t>https://t.co/afI5fyqqmQ</t>
  </si>
  <si>
    <t>http://t.co/XK4pUrh8EU</t>
  </si>
  <si>
    <t>https://t.co/ShYfU1HqGc</t>
  </si>
  <si>
    <t>https://t.co/9PzHaYLNWc</t>
  </si>
  <si>
    <t>https://t.co/iNZORjNOmb</t>
  </si>
  <si>
    <t>https://t.co/ahcfc6hYOX</t>
  </si>
  <si>
    <t>https://t.co/xqnuGWcnFw</t>
  </si>
  <si>
    <t>https://t.co/z3s3rvkTtZ</t>
  </si>
  <si>
    <t>https://t.co/reLw5pIp5e</t>
  </si>
  <si>
    <t>https://t.co/CJcwVyGRRg</t>
  </si>
  <si>
    <t>https://t.co/Kb9D8oZSDg</t>
  </si>
  <si>
    <t>https://t.co/8TNKMGUVI2</t>
  </si>
  <si>
    <t>https://t.co/68dEjZq9OB</t>
  </si>
  <si>
    <t>https://t.co/GfHbSbJVoL</t>
  </si>
  <si>
    <t>https://t.co/h95diE8VqL</t>
  </si>
  <si>
    <t>https://t.co/pQOZ7vU8GR</t>
  </si>
  <si>
    <t>https://t.co/8w4XClFuj5</t>
  </si>
  <si>
    <t>https://t.co/b7dHWdco50</t>
  </si>
  <si>
    <t>https://t.co/iXC054Wv8q</t>
  </si>
  <si>
    <t>https://t.co/OxI8dgsJAO</t>
  </si>
  <si>
    <t>https://t.co/zIfPAztIU8</t>
  </si>
  <si>
    <t>http://t.co/q9WjoE0viH</t>
  </si>
  <si>
    <t>https://t.co/LX7L2Tbr4o</t>
  </si>
  <si>
    <t>https://t.co/GBhXnG0Uja</t>
  </si>
  <si>
    <t>http://t.co/8H2vuXVSWt</t>
  </si>
  <si>
    <t>https://t.co/0YolMiv4LV</t>
  </si>
  <si>
    <t>http://t.co/ofIyZjf7V3</t>
  </si>
  <si>
    <t>https://t.co/gQsd5GKVWk</t>
  </si>
  <si>
    <t>https://t.co/1svfUTnYaw</t>
  </si>
  <si>
    <t>https://t.co/D1tRxFsIxR</t>
  </si>
  <si>
    <t>https://t.co/iklmIMa6MO</t>
  </si>
  <si>
    <t>https://t.co/Q4O0cUCeWN</t>
  </si>
  <si>
    <t>https://t.co/mhMgN8rmIn</t>
  </si>
  <si>
    <t>https://t.co/WqYVnwm28i</t>
  </si>
  <si>
    <t>https://t.co/VOLZK46Ope</t>
  </si>
  <si>
    <t>http://t.co/bBWe1Ynexu</t>
  </si>
  <si>
    <t>https://t.co/6Q15FskJGY</t>
  </si>
  <si>
    <t>https://t.co/35YoYPGiEC</t>
  </si>
  <si>
    <t>https://t.co/kggp6zKnVD</t>
  </si>
  <si>
    <t>https://t.co/gEpXK0qpWl</t>
  </si>
  <si>
    <t>https://t.co/xF62ArXFc3</t>
  </si>
  <si>
    <t>http://t.co/ZYG58XZtAC</t>
  </si>
  <si>
    <t>https://t.co/IxLjEB2zlE</t>
  </si>
  <si>
    <t>https://t.co/l9cFwMafOC</t>
  </si>
  <si>
    <t>https://t.co/dQjwrjZEVL</t>
  </si>
  <si>
    <t>https://t.co/n7Boxi2Hfz</t>
  </si>
  <si>
    <t>https://t.co/WMxObZnBos</t>
  </si>
  <si>
    <t>https://t.co/ki2w5B0ljw</t>
  </si>
  <si>
    <t>https://t.co/aN2pDjEJPv</t>
  </si>
  <si>
    <t>http://t.co/Hnc9uO8vbN</t>
  </si>
  <si>
    <t>https://t.co/D188N0v5Gb</t>
  </si>
  <si>
    <t>https://t.co/GdVqYttDDM</t>
  </si>
  <si>
    <t>https://t.co/LiKv5AHcfl</t>
  </si>
  <si>
    <t>https://t.co/vHsQwXxAMg</t>
  </si>
  <si>
    <t>http://t.co/IhGN587EBE</t>
  </si>
  <si>
    <t>https://t.co/2FjeQ3GwZU</t>
  </si>
  <si>
    <t>https://t.co/KH9UqrNOCB</t>
  </si>
  <si>
    <t>http://t.co/XTVQeIGsyg</t>
  </si>
  <si>
    <t>https://t.co/h2s3sxrVeY</t>
  </si>
  <si>
    <t>https://t.co/12CHSWECs1</t>
  </si>
  <si>
    <t>http://t.co/R9irbEcQ32</t>
  </si>
  <si>
    <t>http://t.co/S8pwHytbRE</t>
  </si>
  <si>
    <t>https://t.co/jaoCPfCm3E</t>
  </si>
  <si>
    <t>https://t.co/YW2gtSG4Eo</t>
  </si>
  <si>
    <t>https://t.co/MYxl3r3teK</t>
  </si>
  <si>
    <t>https://t.co/QBTMr6iwHX</t>
  </si>
  <si>
    <t>https://t.co/rdAPH0fKir</t>
  </si>
  <si>
    <t>https://t.co/mEtPjwc0ZM</t>
  </si>
  <si>
    <t>https://t.co/gh7GdrQlGZ</t>
  </si>
  <si>
    <t>https://t.co/M5U4Mo9z4C</t>
  </si>
  <si>
    <t>https://t.co/rDUgc9Eu7O</t>
  </si>
  <si>
    <t>https://t.co/S7v3yBHVJD</t>
  </si>
  <si>
    <t>https://t.co/G48tQHoJH5</t>
  </si>
  <si>
    <t>https://t.co/WSjCGthhHT</t>
  </si>
  <si>
    <t>http://t.co/wlMqDlZjQS</t>
  </si>
  <si>
    <t>https://t.co/Et50kp0lwl</t>
  </si>
  <si>
    <t>https://t.co/0kp38fgJbD</t>
  </si>
  <si>
    <t>http://t.co/kR1xS7UnKR</t>
  </si>
  <si>
    <t>https://t.co/qmth4SkmfJ</t>
  </si>
  <si>
    <t>https://t.co/7CdHUKPdL2</t>
  </si>
  <si>
    <t>https://t.co/1aE6B21nc2</t>
  </si>
  <si>
    <t>http://t.co/vhggikOrmS</t>
  </si>
  <si>
    <t>https://t.co/4Onabg8Fd6</t>
  </si>
  <si>
    <t>https://t.co/hnlsX1Zyoa</t>
  </si>
  <si>
    <t>http://t.co/UhHxVq2jX0</t>
  </si>
  <si>
    <t>https://t.co/XkHZLu0LLu</t>
  </si>
  <si>
    <t>https://t.co/pFasl5Svb2</t>
  </si>
  <si>
    <t>https://t.co/rBVd6nSfj2</t>
  </si>
  <si>
    <t>https://t.co/0LmCT9iOUy</t>
  </si>
  <si>
    <t>http://t.co/lbrBKpMC</t>
  </si>
  <si>
    <t>http://t.co/pWqf41e3no</t>
  </si>
  <si>
    <t>http://t.co/HjKR4r61U5</t>
  </si>
  <si>
    <t>http://t.co/nNrwohsqWS</t>
  </si>
  <si>
    <t>https://t.co/YZX138uDSy</t>
  </si>
  <si>
    <t>http://t.co/2sVbt3n6lO</t>
  </si>
  <si>
    <t>https://t.co/8DvTixglYy</t>
  </si>
  <si>
    <t>https://t.co/L35obT3bEu</t>
  </si>
  <si>
    <t>https://t.co/k1nZeBK21W</t>
  </si>
  <si>
    <t>https://t.co/ZUxxdjGrhA</t>
  </si>
  <si>
    <t>https://t.co/zhz54dT8kv</t>
  </si>
  <si>
    <t>https://t.co/9ebN6norTb</t>
  </si>
  <si>
    <t>http://t.co/M7uYEITD47</t>
  </si>
  <si>
    <t>https://t.co/ts9znkmNTH</t>
  </si>
  <si>
    <t>https://t.co/i7XR4gmHX9</t>
  </si>
  <si>
    <t>https://t.co/dyg8UbDtgQ</t>
  </si>
  <si>
    <t>https://t.co/zFM7ruPp1k</t>
  </si>
  <si>
    <t>http://t.co/7DcGKCg7zV</t>
  </si>
  <si>
    <t>https://t.co/Us0sWOOw3j</t>
  </si>
  <si>
    <t>https://t.co/uEcQ0CUEFw</t>
  </si>
  <si>
    <t>https://t.co/CW2Izhrt0e</t>
  </si>
  <si>
    <t>https://t.co/lAxfnUePeJ</t>
  </si>
  <si>
    <t>https://t.co/6FJwyG2MXH</t>
  </si>
  <si>
    <t>https://t.co/yVyI7L5ABY</t>
  </si>
  <si>
    <t>https://t.co/vzywUFS8gx</t>
  </si>
  <si>
    <t>https://t.co/KQQXAAiu2U</t>
  </si>
  <si>
    <t>https://t.co/3VlEefBMAH</t>
  </si>
  <si>
    <t>https://t.co/lnhv6UoVME</t>
  </si>
  <si>
    <t>https://t.co/KQYqIU5EE5</t>
  </si>
  <si>
    <t>https://t.co/KYR4rewdHi</t>
  </si>
  <si>
    <t>https://t.co/YDzQlPgRrC</t>
  </si>
  <si>
    <t>https://t.co/G2edZq5qxo</t>
  </si>
  <si>
    <t>http://t.co/dK7deUXTSC</t>
  </si>
  <si>
    <t>http://t.co/M3gqivGDaF</t>
  </si>
  <si>
    <t>https://t.co/B2N11hE53Q</t>
  </si>
  <si>
    <t>http://t.co/0csRv4fPsG</t>
  </si>
  <si>
    <t>https://t.co/kw96yyC28C</t>
  </si>
  <si>
    <t>http://t.co/yHs6GQsIMb</t>
  </si>
  <si>
    <t>https://t.co/bkvnTauEm4</t>
  </si>
  <si>
    <t>https://t.co/dk0b30ius1</t>
  </si>
  <si>
    <t>https://t.co/lOBL8Sx8TS</t>
  </si>
  <si>
    <t>http://t.co/B2IlfCvK5b</t>
  </si>
  <si>
    <t>https://t.co/F71ObwTRPG</t>
  </si>
  <si>
    <t>https://t.co/l4mgkNOPnf</t>
  </si>
  <si>
    <t>https://t.co/zYcLWfIVEW</t>
  </si>
  <si>
    <t>https://t.co/2DVVRUY4Md</t>
  </si>
  <si>
    <t>https://t.co/w9vwqptvux</t>
  </si>
  <si>
    <t>https://t.co/c6U6uFnsM4</t>
  </si>
  <si>
    <t>http://t.co/WKVz56Pqxp</t>
  </si>
  <si>
    <t>https://t.co/wbkAcy1QE7</t>
  </si>
  <si>
    <t>https://t.co/grHYFCc6Dd</t>
  </si>
  <si>
    <t>https://t.co/wF1StoJOQy</t>
  </si>
  <si>
    <t>https://t.co/IAbQqB6eO7</t>
  </si>
  <si>
    <t>https://t.co/GBSCT36kHr</t>
  </si>
  <si>
    <t>http://t.co/CMObjPPSnn</t>
  </si>
  <si>
    <t>https://t.co/c53pnmnuIT</t>
  </si>
  <si>
    <t>https://t.co/UKTe3B284o</t>
  </si>
  <si>
    <t>https://t.co/35RZQ3YPHX</t>
  </si>
  <si>
    <t>http://t.co/AMWwRyre24</t>
  </si>
  <si>
    <t>https://t.co/Dm20NwsI5R</t>
  </si>
  <si>
    <t>https://t.co/3OfNk6hcEA</t>
  </si>
  <si>
    <t>https://t.co/njTrBDtnar</t>
  </si>
  <si>
    <t>https://t.co/16HjfoYDEl</t>
  </si>
  <si>
    <t>https://t.co/dqzOjgi34d</t>
  </si>
  <si>
    <t>https://t.co/9zwPOHS1ti</t>
  </si>
  <si>
    <t>https://t.co/5nojXNnSMl</t>
  </si>
  <si>
    <t>https://t.co/fnH1zWToff</t>
  </si>
  <si>
    <t>https://t.co/qV4NUh77zX</t>
  </si>
  <si>
    <t>http://t.co/JhBeu3IK1u</t>
  </si>
  <si>
    <t>http://t.co/9Yv7DJ1Pmu</t>
  </si>
  <si>
    <t>https://t.co/1pXmBlQ3NO</t>
  </si>
  <si>
    <t>https://t.co/VfKKArgv6D</t>
  </si>
  <si>
    <t>https://t.co/yVo7OSMVlU</t>
  </si>
  <si>
    <t>https://t.co/EBfbrM6eqF</t>
  </si>
  <si>
    <t>https://t.co/qdmx2QfTNg</t>
  </si>
  <si>
    <t>https://t.co/UoHreNB5YU</t>
  </si>
  <si>
    <t>https://t.co/K106qePYgd</t>
  </si>
  <si>
    <t>https://t.co/NgzGYOIn5e</t>
  </si>
  <si>
    <t>http://t.co/lfDfBR0ZNn</t>
  </si>
  <si>
    <t>https://t.co/YrQ9qIrvM6</t>
  </si>
  <si>
    <t>https://t.co/XwpjkJnF0L</t>
  </si>
  <si>
    <t>http://t.co/AXbmw1Q8B5</t>
  </si>
  <si>
    <t>http://t.co/vjzOQDySru</t>
  </si>
  <si>
    <t>http://t.co/MwnKtaso7n</t>
  </si>
  <si>
    <t>http://t.co/hPREFK9gS0</t>
  </si>
  <si>
    <t>https://t.co/lYS0hBhhHS</t>
  </si>
  <si>
    <t>https://t.co/EUr2GrGmRk</t>
  </si>
  <si>
    <t>https://t.co/au6p9MsI9q</t>
  </si>
  <si>
    <t>https://t.co/ksQ1hRguPJ</t>
  </si>
  <si>
    <t>https://t.co/C4Oj4V9Rx1</t>
  </si>
  <si>
    <t>https://t.co/zuIBgWUHHh</t>
  </si>
  <si>
    <t>https://t.co/7tVkiVZutD</t>
  </si>
  <si>
    <t>http://t.co/uFlVWkdStv</t>
  </si>
  <si>
    <t>http://t.co/oTt5ftQMVe</t>
  </si>
  <si>
    <t>http://t.co/IbL01p7pYJ</t>
  </si>
  <si>
    <t>https://t.co/qccoyKkdDN</t>
  </si>
  <si>
    <t>http://t.co/BooKG20lX6</t>
  </si>
  <si>
    <t>http://t.co/noB3DFD6MF</t>
  </si>
  <si>
    <t>https://t.co/OXE4DcR2X1</t>
  </si>
  <si>
    <t>https://t.co/GC5G2utHCI</t>
  </si>
  <si>
    <t>https://t.co/8NCfLIeb8G</t>
  </si>
  <si>
    <t>https://t.co/8IPMQ6zUl0</t>
  </si>
  <si>
    <t>http://t.co/fnhTFHRZaR</t>
  </si>
  <si>
    <t>https://t.co/ACmn0w6Iq6</t>
  </si>
  <si>
    <t>http://t.co/s3K6G3QXEa</t>
  </si>
  <si>
    <t>http://jedediahbila.com/</t>
  </si>
  <si>
    <t>http://t.co/NYDxTQhSpr</t>
  </si>
  <si>
    <t>https://t.co/EpkOuYwss0</t>
  </si>
  <si>
    <t>https://t.co/Yj4U6gGPoZ</t>
  </si>
  <si>
    <t>http://t.co/8nepJ0X4Kf</t>
  </si>
  <si>
    <t>https://t.co/CoTm07Icwe</t>
  </si>
  <si>
    <t>https://t.co/CvDY5Rewuy</t>
  </si>
  <si>
    <t>https://t.co/5z04x67fTY</t>
  </si>
  <si>
    <t>https://t.co/bENDqFOd7L</t>
  </si>
  <si>
    <t>https://t.co/qze44H6FGN</t>
  </si>
  <si>
    <t>http://t.co/vvuANMEgB5</t>
  </si>
  <si>
    <t>http://t.co/B3JCD3aZqp</t>
  </si>
  <si>
    <t>https://t.co/xTJT6wqcWA</t>
  </si>
  <si>
    <t>http://t.co/THwtnNR9Wy</t>
  </si>
  <si>
    <t>http://t.co/NC33RdyHSp</t>
  </si>
  <si>
    <t>http://t.co/LgmsbVcPVy</t>
  </si>
  <si>
    <t>http://t.co/Z1ZQ0mDZMD</t>
  </si>
  <si>
    <t>https://t.co/5HxF18k9JC</t>
  </si>
  <si>
    <t>https://t.co/dZffMIynWe</t>
  </si>
  <si>
    <t>https://t.co/tTwdSy8Mmy</t>
  </si>
  <si>
    <t>https://t.co/vem3VyXGSr</t>
  </si>
  <si>
    <t>https://t.co/zoy27sPkw9</t>
  </si>
  <si>
    <t>https://t.co/4AjFEjlLmD</t>
  </si>
  <si>
    <t>https://t.co/j9rODKPVHv</t>
  </si>
  <si>
    <t>https://t.co/Y9zahnRK9R</t>
  </si>
  <si>
    <t>https://t.co/AjxH2rFIfO</t>
  </si>
  <si>
    <t>https://t.co/yT9Qii3D09</t>
  </si>
  <si>
    <t>https://t.co/epgr3eCKEU</t>
  </si>
  <si>
    <t>https://t.co/hhKqfCNydC</t>
  </si>
  <si>
    <t>https://t.co/huEolIHsKr</t>
  </si>
  <si>
    <t>https://t.co/lZBXzeZ2YR</t>
  </si>
  <si>
    <t>https://t.co/1sIt7EUnvk</t>
  </si>
  <si>
    <t>https://t.co/sPvZTEGdTi</t>
  </si>
  <si>
    <t>http://t.co/WzoMSOn91D</t>
  </si>
  <si>
    <t>http://t.co/uxTsDNF25Q</t>
  </si>
  <si>
    <t>http://t.co/pU1NxmBQlg</t>
  </si>
  <si>
    <t>https://t.co/9P20B5a5Xq</t>
  </si>
  <si>
    <t>https://t.co/Qc2oAPVy1j</t>
  </si>
  <si>
    <t>https://t.co/pD4Xp5HUYp</t>
  </si>
  <si>
    <t>https://t.co/zlACmk4bDJ</t>
  </si>
  <si>
    <t>https://t.co/Krn2ThXvfD</t>
  </si>
  <si>
    <t>http://t.co/ZZMf3Ej3wU</t>
  </si>
  <si>
    <t>http://t.co/qD0Vw3yz3i</t>
  </si>
  <si>
    <t>https://t.co/BPeqOlPRpx</t>
  </si>
  <si>
    <t>https://t.co/JnJEeqlOGd</t>
  </si>
  <si>
    <t>http://t.co/t414UtTRv4</t>
  </si>
  <si>
    <t>https://t.co/HgWmY2LDQA</t>
  </si>
  <si>
    <t>https://t.co/lZca1x0i98</t>
  </si>
  <si>
    <t>https://t.co/RqqkIx8GI7</t>
  </si>
  <si>
    <t>https://t.co/EhVZY9L0on</t>
  </si>
  <si>
    <t>http://t.co/EgXTQCJlYq</t>
  </si>
  <si>
    <t>https://t.co/JKIS1DDaEv</t>
  </si>
  <si>
    <t>https://t.co/MlnQXV0IoY</t>
  </si>
  <si>
    <t>https://t.co/oEeW9t8Aj0</t>
  </si>
  <si>
    <t>https://t.co/ZNXUL9YZ0L</t>
  </si>
  <si>
    <t>http://t.co/zsOAyqkVQR</t>
  </si>
  <si>
    <t>https://t.co/2ItKz8ETc7</t>
  </si>
  <si>
    <t>https://t.co/H9fK9vdDgx</t>
  </si>
  <si>
    <t>http://t.co/ASOSEX9Vrw</t>
  </si>
  <si>
    <t>https://t.co/xET9KT6OEd</t>
  </si>
  <si>
    <t>https://t.co/5EHSwMqewX</t>
  </si>
  <si>
    <t>http://t.co/UEw1AXpyKt</t>
  </si>
  <si>
    <t>https://t.co/Tb0tGlRsm6</t>
  </si>
  <si>
    <t>http://t.co/gHHKceic</t>
  </si>
  <si>
    <t>https://t.co/pTuibs4rLy</t>
  </si>
  <si>
    <t>http://t.co/WzmfHmXybB</t>
  </si>
  <si>
    <t>http://t.co/EgWyL4TVkw</t>
  </si>
  <si>
    <t>https://t.co/SOXS8bNEai</t>
  </si>
  <si>
    <t>https://t.co/4Eixv1P3Lk</t>
  </si>
  <si>
    <t>http://t.co/8W6hRlIzxb</t>
  </si>
  <si>
    <t>https://t.co/aiBsxtGC3Q</t>
  </si>
  <si>
    <t>https://t.co/yocpBMhCbC</t>
  </si>
  <si>
    <t>http://t.co/wOulFkj1MQ</t>
  </si>
  <si>
    <t>https://t.co/TGTpJCDAwE</t>
  </si>
  <si>
    <t>https://t.co/9o1tno50yG</t>
  </si>
  <si>
    <t>https://t.co/9K4iG1vKtj</t>
  </si>
  <si>
    <t>https://t.co/LwCqM4st2w</t>
  </si>
  <si>
    <t>https://t.co/Rwmeg08FDf</t>
  </si>
  <si>
    <t>https://t.co/gbAGHj6SnG</t>
  </si>
  <si>
    <t>https://t.co/3pN40zYHSx</t>
  </si>
  <si>
    <t>https://t.co/XVhjDw0Tsq</t>
  </si>
  <si>
    <t>https://t.co/Aean0UoQWO</t>
  </si>
  <si>
    <t>https://t.co/UbsKpCjMyF</t>
  </si>
  <si>
    <t>https://t.co/Zwy6tKW4i8</t>
  </si>
  <si>
    <t>https://t.co/IdBnqRLYpX</t>
  </si>
  <si>
    <t>https://t.co/YFWAKRZHDQ</t>
  </si>
  <si>
    <t>https://t.co/a5hi8LQ0TL</t>
  </si>
  <si>
    <t>https://t.co/qV0qRDTv47</t>
  </si>
  <si>
    <t>http://t.co/KxwCLk5rxE</t>
  </si>
  <si>
    <t>https://t.co/ojWOh5013T</t>
  </si>
  <si>
    <t>http://t.co/Y4lPM0WNu1</t>
  </si>
  <si>
    <t>https://t.co/eJURjDfGev</t>
  </si>
  <si>
    <t>https://t.co/WSApRFspel</t>
  </si>
  <si>
    <t>https://t.co/CZU0aLMoeO</t>
  </si>
  <si>
    <t>https://t.co/NQU0WMk8z9</t>
  </si>
  <si>
    <t>https://t.co/s6WxPnwB9q</t>
  </si>
  <si>
    <t>https://t.co/MGV16ZrHvP</t>
  </si>
  <si>
    <t>https://t.co/zlq6w4LUf2</t>
  </si>
  <si>
    <t>https://t.co/eKmKlFEkrH</t>
  </si>
  <si>
    <t>http://t.co/CEBJ5vaPoW</t>
  </si>
  <si>
    <t>https://t.co/hfmgsBia4B</t>
  </si>
  <si>
    <t>https://t.co/knueL1Zt7K</t>
  </si>
  <si>
    <t>http://t.co/q4xVcFPSy3</t>
  </si>
  <si>
    <t>https://t.co/lqestJiqJB</t>
  </si>
  <si>
    <t>http://t.co/lil1McprbX</t>
  </si>
  <si>
    <t>http://t.co/kpwBaxpysG</t>
  </si>
  <si>
    <t>https://t.co/ew9I4xZ6S7</t>
  </si>
  <si>
    <t>https://t.co/MFVAnZ1tMG</t>
  </si>
  <si>
    <t>http://t.co/iEIduhN4lX</t>
  </si>
  <si>
    <t>https://t.co/nxHulkwAhS</t>
  </si>
  <si>
    <t>http://t.co/UdeyGqoYaB</t>
  </si>
  <si>
    <t>https://t.co/6o4nwZniRa</t>
  </si>
  <si>
    <t>https://t.co/SSQl91mBpV</t>
  </si>
  <si>
    <t>https://t.co/8QohlBzDhs</t>
  </si>
  <si>
    <t>https://t.co/5w78XM80bi</t>
  </si>
  <si>
    <t>https://t.co/ZAkfbQ7esB</t>
  </si>
  <si>
    <t>https://t.co/6BMCustbHK</t>
  </si>
  <si>
    <t>https://t.co/zrCtQiDBAx</t>
  </si>
  <si>
    <t>https://t.co/WoRqBJS4wT</t>
  </si>
  <si>
    <t>https://t.co/HynB1A3ItS</t>
  </si>
  <si>
    <t>https://t.co/l2DKC4x9J0</t>
  </si>
  <si>
    <t>https://t.co/i10qj4zaFW</t>
  </si>
  <si>
    <t>http://t.co/3bYt7MMy9O</t>
  </si>
  <si>
    <t>http://t.co/7VEVeu1WON</t>
  </si>
  <si>
    <t>https://t.co/JQyLeWphbf</t>
  </si>
  <si>
    <t>http://t.co/xmkPbPRN4b</t>
  </si>
  <si>
    <t>http://t.co/nzQ6s3dL7F</t>
  </si>
  <si>
    <t>http://t.co/r8yvnMiV1A</t>
  </si>
  <si>
    <t>https://t.co/W1zYHFpzkx</t>
  </si>
  <si>
    <t>https://t.co/WiXIPrpq4H</t>
  </si>
  <si>
    <t>https://t.co/rTSMIUh6RL</t>
  </si>
  <si>
    <t>https://t.co/enJa6H8ROU</t>
  </si>
  <si>
    <t>https://t.co/LpnkPCYkcM</t>
  </si>
  <si>
    <t>http://t.co/wdFFAcUB9e</t>
  </si>
  <si>
    <t>https://t.co/AFN5q6h8Qz</t>
  </si>
  <si>
    <t>https://t.co/2IOoTuKpcx</t>
  </si>
  <si>
    <t>https://t.co/Kj8suZmZim</t>
  </si>
  <si>
    <t>https://t.co/sIkzmSaTLV</t>
  </si>
  <si>
    <t>https://t.co/xwvhPCkm1d</t>
  </si>
  <si>
    <t>https://t.co/3WwyhGAcUg</t>
  </si>
  <si>
    <t>https://t.co/CViVRtLM6U</t>
  </si>
  <si>
    <t>https://t.co/sTOcnXuC91</t>
  </si>
  <si>
    <t>http://t.co/lzVoLXsDB4</t>
  </si>
  <si>
    <t>https://t.co/vbDFCxnEA2</t>
  </si>
  <si>
    <t>https://t.co/COcLQX5IH5</t>
  </si>
  <si>
    <t>https://t.co/kvSNSO5T7F</t>
  </si>
  <si>
    <t>https://t.co/Vf1eTvtvVw</t>
  </si>
  <si>
    <t>http://t.co/gN2kOW7420</t>
  </si>
  <si>
    <t>https://t.co/4nEdfNUQsF</t>
  </si>
  <si>
    <t>https://t.co/ajktrkjnks</t>
  </si>
  <si>
    <t>https://t.co/rRqJpJ9HAP</t>
  </si>
  <si>
    <t>https://t.co/4Vb2TCFvqN</t>
  </si>
  <si>
    <t>https://t.co/GlD5YBmM5q</t>
  </si>
  <si>
    <t>http://t.co/MDFfz4MVqY</t>
  </si>
  <si>
    <t>https://t.co/mtMuj7EeiN</t>
  </si>
  <si>
    <t>https://t.co/oQWcyTvtlr</t>
  </si>
  <si>
    <t>https://t.co/QyFncwqHs1</t>
  </si>
  <si>
    <t>https://t.co/qtd1Z1LcrY</t>
  </si>
  <si>
    <t>https://t.co/3bjV0czjSl</t>
  </si>
  <si>
    <t>http://t.co/2z32rBuORk</t>
  </si>
  <si>
    <t>http://t.co/3Yw67iB8FS</t>
  </si>
  <si>
    <t>http://t.co/iMwto3YZZm</t>
  </si>
  <si>
    <t>https://t.co/PJLprCbS8U</t>
  </si>
  <si>
    <t>http://t.co/YslvkphWzr</t>
  </si>
  <si>
    <t>https://t.co/Zc23LvvTWI</t>
  </si>
  <si>
    <t>https://t.co/gBlf0YwWPQ</t>
  </si>
  <si>
    <t>https://t.co/9FsTkbnkbY</t>
  </si>
  <si>
    <t>https://t.co/arayfbY8m0</t>
  </si>
  <si>
    <t>http://t.co/0Xqk7zqFqK</t>
  </si>
  <si>
    <t>http://t.co/L0dEWXGn8F</t>
  </si>
  <si>
    <t>http://t.co/wsbNrrUt</t>
  </si>
  <si>
    <t>https://t.co/eqJyF2T74p</t>
  </si>
  <si>
    <t>https://t.co/Ur3l8kmqf4</t>
  </si>
  <si>
    <t>https://t.co/2fgBpmg3PE</t>
  </si>
  <si>
    <t>https://t.co/8GrOubD1vn</t>
  </si>
  <si>
    <t>http://t.co/tUIkKLeFbZ</t>
  </si>
  <si>
    <t>http://t.co/a10qF1JPj0</t>
  </si>
  <si>
    <t>https://t.co/xXNB0f3lRx</t>
  </si>
  <si>
    <t>https://t.co/fTkCprou2z</t>
  </si>
  <si>
    <t>https://t.co/3B9quVFBCg</t>
  </si>
  <si>
    <t>https://t.co/oRX1cRJzbM</t>
  </si>
  <si>
    <t>https://t.co/v7GWW7ho1l</t>
  </si>
  <si>
    <t>https://t.co/a7CEPChp1x</t>
  </si>
  <si>
    <t>https://t.co/MZwZKDfKZe</t>
  </si>
  <si>
    <t>http://t.co/0fD9czFWjp</t>
  </si>
  <si>
    <t>https://t.co/EiQqo4Tn14</t>
  </si>
  <si>
    <t>https://t.co/cp1AyqvNYS</t>
  </si>
  <si>
    <t>https://t.co/HCCzaSptX3</t>
  </si>
  <si>
    <t>https://t.co/XmWvC0chrr</t>
  </si>
  <si>
    <t>https://t.co/j59ONavxeQ</t>
  </si>
  <si>
    <t>https://t.co/WxdvK0Rub8</t>
  </si>
  <si>
    <t>https://t.co/3ekZ0pYbHN</t>
  </si>
  <si>
    <t>https://t.co/EMcQVaSijS</t>
  </si>
  <si>
    <t>https://t.co/yKsCtKKKO5</t>
  </si>
  <si>
    <t>https://t.co/omLypehNn4</t>
  </si>
  <si>
    <t>https://t.co/ls6xIG3ort</t>
  </si>
  <si>
    <t>https://t.co/OLLBQ4tfjJ</t>
  </si>
  <si>
    <t>https://t.co/UxCrIL5bJN</t>
  </si>
  <si>
    <t>https://t.co/bXiJ74EUMs</t>
  </si>
  <si>
    <t>https://t.co/FBXFbH75f5</t>
  </si>
  <si>
    <t>https://t.co/K5M84wpcaB</t>
  </si>
  <si>
    <t>http://t.co/7XgHzCpPEM</t>
  </si>
  <si>
    <t>https://t.co/kIqVdsJX9A</t>
  </si>
  <si>
    <t>http://t.co/jMbhqB7VlL</t>
  </si>
  <si>
    <t>https://t.co/Xkw1g4GZOB</t>
  </si>
  <si>
    <t>https://t.co/jUav6FwKci</t>
  </si>
  <si>
    <t>https://t.co/GRjR8gMeoP</t>
  </si>
  <si>
    <t>https://t.co/6FkluWzOk3</t>
  </si>
  <si>
    <t>https://t.co/JRUBW7tvBt</t>
  </si>
  <si>
    <t>https://t.co/cCzpzvg5SL</t>
  </si>
  <si>
    <t>https://t.co/7te1xiMwPf</t>
  </si>
  <si>
    <t>https://t.co/IW6gTU8ZZa</t>
  </si>
  <si>
    <t>https://t.co/m5jwysh10i</t>
  </si>
  <si>
    <t>https://t.co/Q4SPTvVDSh</t>
  </si>
  <si>
    <t>https://t.co/BC1fmUfuVN</t>
  </si>
  <si>
    <t>https://t.co/4hDqN3u7yY</t>
  </si>
  <si>
    <t>http://t.co/6IXipJhX3g</t>
  </si>
  <si>
    <t>https://t.co/483g5Fd0uU</t>
  </si>
  <si>
    <t>https://t.co/LOdPdyhAe1</t>
  </si>
  <si>
    <t>http://t.co/5m8lPRcJjY</t>
  </si>
  <si>
    <t>http://t.co/uWlWXCDQz3</t>
  </si>
  <si>
    <t>http://t.co/q8Cc0GQjNG</t>
  </si>
  <si>
    <t>https://t.co/ltn7CFvbWQ</t>
  </si>
  <si>
    <t>https://t.co/jyzgMBHWof</t>
  </si>
  <si>
    <t>https://t.co/T6enV0GbbK</t>
  </si>
  <si>
    <t>http://t.co/2JQNN6YDgC</t>
  </si>
  <si>
    <t>https://t.co/3KcQ53ZDUa</t>
  </si>
  <si>
    <t>https://t.co/sXNfeL0O7Z</t>
  </si>
  <si>
    <t>http://t.co/uud2eyLrSL</t>
  </si>
  <si>
    <t>https://t.co/odVT1Fr9Km</t>
  </si>
  <si>
    <t>https://t.co/0pgKNEmUjt</t>
  </si>
  <si>
    <t>http://t.co/jf3R7zlQls</t>
  </si>
  <si>
    <t>https://t.co/FEF76cKmmw</t>
  </si>
  <si>
    <t>https://t.co/NX71LuCApY</t>
  </si>
  <si>
    <t>https://t.co/jc6xOkyZUE</t>
  </si>
  <si>
    <t>http://t.co/tnbP3kpKeI</t>
  </si>
  <si>
    <t>https://t.co/i4ZM8YhD9J</t>
  </si>
  <si>
    <t>https://t.co/eJw8YPY26l</t>
  </si>
  <si>
    <t>https://t.co/SC4oCHc104</t>
  </si>
  <si>
    <t>https://t.co/b0lM4uE2CJ</t>
  </si>
  <si>
    <t>https://t.co/TDbpzXooYu</t>
  </si>
  <si>
    <t>https://t.co/p8phAhQGWf</t>
  </si>
  <si>
    <t>https://t.co/Lkw5E07JZs</t>
  </si>
  <si>
    <t>https://t.co/vJBMLp5IZV</t>
  </si>
  <si>
    <t>https://t.co/RWM7snUUW0</t>
  </si>
  <si>
    <t>https://t.co/0Z37HmAR3J</t>
  </si>
  <si>
    <t>https://t.co/Qsaq2M2Dg4</t>
  </si>
  <si>
    <t>http://t.co/MR37138u0T</t>
  </si>
  <si>
    <t>https://t.co/u1t8tO0BuA</t>
  </si>
  <si>
    <t>http://t.co/8vj0s6ayj0</t>
  </si>
  <si>
    <t>https://t.co/F4kFaSZ59W</t>
  </si>
  <si>
    <t>https://t.co/3mWCnk49Lp</t>
  </si>
  <si>
    <t>https://t.co/aFxHE3zH9T</t>
  </si>
  <si>
    <t>https://t.co/Z8gSNxQ1S9</t>
  </si>
  <si>
    <t>https://t.co/vgJdTvoLKh</t>
  </si>
  <si>
    <t>https://t.co/eq30IRAX1J</t>
  </si>
  <si>
    <t>https://t.co/Nvmcb0ocD2</t>
  </si>
  <si>
    <t>https://t.co/R4sf4xqWQV</t>
  </si>
  <si>
    <t>https://t.co/ZnGYHENynV</t>
  </si>
  <si>
    <t>https://t.co/EhTt891RCX</t>
  </si>
  <si>
    <t>https://t.co/BMQWcjJLe9</t>
  </si>
  <si>
    <t>https://t.co/nB3dB7xoi2</t>
  </si>
  <si>
    <t>http://t.co/rzbVFKHxga</t>
  </si>
  <si>
    <t>http://t.co/GAsNZkMcoP</t>
  </si>
  <si>
    <t>https://t.co/K0l9g9vqHp</t>
  </si>
  <si>
    <t>http://t.co/rQemlTr9K2</t>
  </si>
  <si>
    <t>https://t.co/c0schM3odA</t>
  </si>
  <si>
    <t>http://t.co/n5qU9llHb8</t>
  </si>
  <si>
    <t>http://t.co/wSmcdSDEHc</t>
  </si>
  <si>
    <t>https://t.co/xyybI0Osos</t>
  </si>
  <si>
    <t>https://t.co/eM4rG3nuwx</t>
  </si>
  <si>
    <t>http://t.co/AbUmOCMaon</t>
  </si>
  <si>
    <t>http://t.co/DZY7cMAo2z</t>
  </si>
  <si>
    <t>https://t.co/wSekg3WYKT</t>
  </si>
  <si>
    <t>https://t.co/nYOx6qThjk</t>
  </si>
  <si>
    <t>http://t.co/MCCO3ByCCg</t>
  </si>
  <si>
    <t>http://t.co/9SEeSxM6L5</t>
  </si>
  <si>
    <t>http://t.co/mbEE4R9j7f</t>
  </si>
  <si>
    <t>https://t.co/h7DOhkpaYg</t>
  </si>
  <si>
    <t>https://t.co/ptn4C5Hjj3</t>
  </si>
  <si>
    <t>https://t.co/nBkTt47CiR</t>
  </si>
  <si>
    <t>https://t.co/nARxuiybPg</t>
  </si>
  <si>
    <t>https://t.co/6VaKWAXZTb</t>
  </si>
  <si>
    <t>https://t.co/rRgGkPlOpT</t>
  </si>
  <si>
    <t>https://t.co/k0leWo3g7u</t>
  </si>
  <si>
    <t>https://t.co/wRlBTleVKD</t>
  </si>
  <si>
    <t>https://t.co/88Dzy7mxea</t>
  </si>
  <si>
    <t>https://t.co/zzna4d4Dfq</t>
  </si>
  <si>
    <t>Eastern Time (US &amp; Canada)</t>
  </si>
  <si>
    <t>Central Time (US &amp; Canada)</t>
  </si>
  <si>
    <t>Dublin</t>
  </si>
  <si>
    <t>Pacific Time (US &amp; Canada)</t>
  </si>
  <si>
    <t>Quito</t>
  </si>
  <si>
    <t>West Central Africa</t>
  </si>
  <si>
    <t>Amsterdam</t>
  </si>
  <si>
    <t>Greenland</t>
  </si>
  <si>
    <t>Mexico City</t>
  </si>
  <si>
    <t>Atlantic Time (Canada)</t>
  </si>
  <si>
    <t>Seoul</t>
  </si>
  <si>
    <t>America/Chicago</t>
  </si>
  <si>
    <t>Mountain Time (US &amp; Canada)</t>
  </si>
  <si>
    <t>Buenos Aires</t>
  </si>
  <si>
    <t>Arizona</t>
  </si>
  <si>
    <t>Athens</t>
  </si>
  <si>
    <t>Bern</t>
  </si>
  <si>
    <t>Zagreb</t>
  </si>
  <si>
    <t>Hawaii</t>
  </si>
  <si>
    <t>Casablanca</t>
  </si>
  <si>
    <t>Asia/Bangkok</t>
  </si>
  <si>
    <t>Hanoi</t>
  </si>
  <si>
    <t>Kuwait</t>
  </si>
  <si>
    <t>Harare</t>
  </si>
  <si>
    <t>Bangkok</t>
  </si>
  <si>
    <t>America/New_York</t>
  </si>
  <si>
    <t>Europe/Amsterdam</t>
  </si>
  <si>
    <t>Indiana (East)</t>
  </si>
  <si>
    <t>Tokyo</t>
  </si>
  <si>
    <t>Ulaan Bataar</t>
  </si>
  <si>
    <t>Alaska</t>
  </si>
  <si>
    <t>Irkutsk</t>
  </si>
  <si>
    <t>Brisbane</t>
  </si>
  <si>
    <t>Perth</t>
  </si>
  <si>
    <t>Sydney</t>
  </si>
  <si>
    <t>Solomon Is.</t>
  </si>
  <si>
    <t>Bucharest</t>
  </si>
  <si>
    <t>Bogota</t>
  </si>
  <si>
    <t>Pretoria</t>
  </si>
  <si>
    <t>Beijing</t>
  </si>
  <si>
    <t>Taipei</t>
  </si>
  <si>
    <t>Tehran</t>
  </si>
  <si>
    <t>Nairobi</t>
  </si>
  <si>
    <t>Belgrade</t>
  </si>
  <si>
    <t>Brasilia</t>
  </si>
  <si>
    <t>Santiago</t>
  </si>
  <si>
    <t>Tijuana</t>
  </si>
  <si>
    <t>New Delhi</t>
  </si>
  <si>
    <t>Chennai</t>
  </si>
  <si>
    <t>Central America</t>
  </si>
  <si>
    <t>Warsaw</t>
  </si>
  <si>
    <t>Europe/Moscow</t>
  </si>
  <si>
    <t>Europe/London</t>
  </si>
  <si>
    <t>Islamabad</t>
  </si>
  <si>
    <t>Ljubljana</t>
  </si>
  <si>
    <t>America/Los_Angeles</t>
  </si>
  <si>
    <t>Helsinki</t>
  </si>
  <si>
    <t>La Paz</t>
  </si>
  <si>
    <t>Lisbon</t>
  </si>
  <si>
    <t>Jerusalem</t>
  </si>
  <si>
    <t>Rome</t>
  </si>
  <si>
    <t>Caracas</t>
  </si>
  <si>
    <t>Volgograd</t>
  </si>
  <si>
    <t>Asia/Calcutta</t>
  </si>
  <si>
    <t>Istanbul</t>
  </si>
  <si>
    <t>Abu Dhabi</t>
  </si>
  <si>
    <t>America/Tijuana</t>
  </si>
  <si>
    <t>PST</t>
  </si>
  <si>
    <t>Osaka</t>
  </si>
  <si>
    <t>Wellington</t>
  </si>
  <si>
    <t>America/Detroit</t>
  </si>
  <si>
    <t>Prague</t>
  </si>
  <si>
    <t>Melbourne</t>
  </si>
  <si>
    <t>https://pbs.twimg.com/profile_banners/72032374/1494672126</t>
  </si>
  <si>
    <t>https://pbs.twimg.com/profile_banners/8457092/1465991197</t>
  </si>
  <si>
    <t>https://pbs.twimg.com/profile_banners/23937508/1519931460</t>
  </si>
  <si>
    <t>https://pbs.twimg.com/profile_banners/171496247/1513086678</t>
  </si>
  <si>
    <t>https://pbs.twimg.com/profile_banners/21201150/1517923260</t>
  </si>
  <si>
    <t>https://pbs.twimg.com/profile_banners/2193945487/1455021244</t>
  </si>
  <si>
    <t>https://pbs.twimg.com/profile_banners/3002996153/1485474644</t>
  </si>
  <si>
    <t>https://pbs.twimg.com/profile_banners/811354807/1419014464</t>
  </si>
  <si>
    <t>https://pbs.twimg.com/profile_banners/1453829138/1485526523</t>
  </si>
  <si>
    <t>https://pbs.twimg.com/profile_banners/4647324105/1465382106</t>
  </si>
  <si>
    <t>https://pbs.twimg.com/profile_banners/958032190574645249/1517248401</t>
  </si>
  <si>
    <t>https://pbs.twimg.com/profile_banners/374712154/1514306027</t>
  </si>
  <si>
    <t>https://pbs.twimg.com/profile_banners/2190601830/1501687605</t>
  </si>
  <si>
    <t>https://pbs.twimg.com/profile_banners/409762107/1408675652</t>
  </si>
  <si>
    <t>https://pbs.twimg.com/profile_banners/14461214/1493964253</t>
  </si>
  <si>
    <t>https://pbs.twimg.com/profile_banners/19543893/1506432216</t>
  </si>
  <si>
    <t>https://pbs.twimg.com/profile_banners/287680449/1451396790</t>
  </si>
  <si>
    <t>https://pbs.twimg.com/profile_banners/63127726/1452521268</t>
  </si>
  <si>
    <t>https://pbs.twimg.com/profile_banners/34082810/1515431472</t>
  </si>
  <si>
    <t>https://pbs.twimg.com/profile_banners/372755940/1508923110</t>
  </si>
  <si>
    <t>https://pbs.twimg.com/profile_banners/118507539/1474054422</t>
  </si>
  <si>
    <t>https://pbs.twimg.com/profile_banners/28076891/1489679568</t>
  </si>
  <si>
    <t>https://pbs.twimg.com/profile_banners/16708690/1515751196</t>
  </si>
  <si>
    <t>https://pbs.twimg.com/profile_banners/86190192/1512233498</t>
  </si>
  <si>
    <t>https://pbs.twimg.com/profile_banners/4069301478/1512101514</t>
  </si>
  <si>
    <t>https://pbs.twimg.com/profile_banners/482334246/1510115015</t>
  </si>
  <si>
    <t>https://pbs.twimg.com/profile_banners/20793816/1515029286</t>
  </si>
  <si>
    <t>https://pbs.twimg.com/profile_banners/910127605277495297/1520249906</t>
  </si>
  <si>
    <t>https://pbs.twimg.com/profile_banners/482878437/1514054707</t>
  </si>
  <si>
    <t>https://pbs.twimg.com/profile_banners/613088225/1414704116</t>
  </si>
  <si>
    <t>https://pbs.twimg.com/profile_banners/958425603002306565/1517341676</t>
  </si>
  <si>
    <t>https://pbs.twimg.com/profile_banners/99878361/1475300451</t>
  </si>
  <si>
    <t>https://pbs.twimg.com/profile_banners/2962868158/1426530943</t>
  </si>
  <si>
    <t>https://pbs.twimg.com/profile_banners/24913074/1517616602</t>
  </si>
  <si>
    <t>https://pbs.twimg.com/profile_banners/27006014/1510312110</t>
  </si>
  <si>
    <t>https://pbs.twimg.com/profile_banners/3307832491/1440521227</t>
  </si>
  <si>
    <t>https://pbs.twimg.com/profile_banners/30526059/1489087995</t>
  </si>
  <si>
    <t>https://pbs.twimg.com/profile_banners/2271884777/1519615150</t>
  </si>
  <si>
    <t>https://pbs.twimg.com/profile_banners/16863340/1514003089</t>
  </si>
  <si>
    <t>https://pbs.twimg.com/profile_banners/168585295/1518790580</t>
  </si>
  <si>
    <t>https://pbs.twimg.com/profile_banners/959988320108388352/1517715893</t>
  </si>
  <si>
    <t>https://pbs.twimg.com/profile_banners/2338470960/1516424159</t>
  </si>
  <si>
    <t>https://pbs.twimg.com/profile_banners/741118647427551232/1510116872</t>
  </si>
  <si>
    <t>https://pbs.twimg.com/profile_banners/22677397/1507569451</t>
  </si>
  <si>
    <t>https://pbs.twimg.com/profile_banners/4311670299/1509826170</t>
  </si>
  <si>
    <t>https://pbs.twimg.com/profile_banners/28654816/1348736727</t>
  </si>
  <si>
    <t>https://pbs.twimg.com/profile_banners/222370599/1518346982</t>
  </si>
  <si>
    <t>https://pbs.twimg.com/profile_banners/16191278/1425422049</t>
  </si>
  <si>
    <t>https://pbs.twimg.com/profile_banners/723566018094878720/1497638102</t>
  </si>
  <si>
    <t>https://pbs.twimg.com/profile_banners/292570498/1501168733</t>
  </si>
  <si>
    <t>https://pbs.twimg.com/profile_banners/19325034/1458703686</t>
  </si>
  <si>
    <t>https://pbs.twimg.com/profile_banners/41735670/1452748996</t>
  </si>
  <si>
    <t>https://pbs.twimg.com/profile_banners/162101298/1459006487</t>
  </si>
  <si>
    <t>https://pbs.twimg.com/profile_banners/2857749683/1491154078</t>
  </si>
  <si>
    <t>https://pbs.twimg.com/profile_banners/16225955/1486083438</t>
  </si>
  <si>
    <t>https://pbs.twimg.com/profile_banners/17469289/1444326181</t>
  </si>
  <si>
    <t>https://pbs.twimg.com/profile_banners/15484198/1510925001</t>
  </si>
  <si>
    <t>https://pbs.twimg.com/profile_banners/2471227531/1430135705</t>
  </si>
  <si>
    <t>https://pbs.twimg.com/profile_banners/1887498085/1516760548</t>
  </si>
  <si>
    <t>https://pbs.twimg.com/profile_banners/2781256603/1441319730</t>
  </si>
  <si>
    <t>https://pbs.twimg.com/profile_banners/4970411/1518801529</t>
  </si>
  <si>
    <t>https://pbs.twimg.com/profile_banners/17386629/1348601214</t>
  </si>
  <si>
    <t>https://pbs.twimg.com/profile_banners/126646669/1389646591</t>
  </si>
  <si>
    <t>https://pbs.twimg.com/profile_banners/2209106522/1468463568</t>
  </si>
  <si>
    <t>https://pbs.twimg.com/profile_banners/236575253/1518901174</t>
  </si>
  <si>
    <t>https://pbs.twimg.com/profile_banners/801640934/1484887546</t>
  </si>
  <si>
    <t>https://pbs.twimg.com/profile_banners/808064484527009792/1484060777</t>
  </si>
  <si>
    <t>https://pbs.twimg.com/profile_banners/26200542/1516424689</t>
  </si>
  <si>
    <t>https://pbs.twimg.com/profile_banners/9019142/1515886652</t>
  </si>
  <si>
    <t>https://pbs.twimg.com/profile_banners/3065401140/1505171469</t>
  </si>
  <si>
    <t>https://pbs.twimg.com/profile_banners/2467791/1469484132</t>
  </si>
  <si>
    <t>https://pbs.twimg.com/profile_banners/205504482/1519405057</t>
  </si>
  <si>
    <t>https://pbs.twimg.com/profile_banners/835222014461882370/1487969408</t>
  </si>
  <si>
    <t>https://pbs.twimg.com/profile_banners/2254897394/1489772164</t>
  </si>
  <si>
    <t>https://pbs.twimg.com/profile_banners/26472681/1519380723</t>
  </si>
  <si>
    <t>https://pbs.twimg.com/profile_banners/805149251344932864/1482868571</t>
  </si>
  <si>
    <t>https://pbs.twimg.com/profile_banners/3250610425/1504001441</t>
  </si>
  <si>
    <t>https://pbs.twimg.com/profile_banners/4909663939/1482957071</t>
  </si>
  <si>
    <t>https://pbs.twimg.com/profile_banners/26053643/1519854379</t>
  </si>
  <si>
    <t>https://pbs.twimg.com/profile_banners/970823717226885120/1520358017</t>
  </si>
  <si>
    <t>https://pbs.twimg.com/profile_banners/532704535/1508694737</t>
  </si>
  <si>
    <t>https://pbs.twimg.com/profile_banners/23487853/1519247796</t>
  </si>
  <si>
    <t>https://pbs.twimg.com/profile_banners/117448277/1519817020</t>
  </si>
  <si>
    <t>https://pbs.twimg.com/profile_banners/2289930074/1458268227</t>
  </si>
  <si>
    <t>https://pbs.twimg.com/profile_banners/13745852/1415466972</t>
  </si>
  <si>
    <t>https://pbs.twimg.com/profile_banners/443807296/1518075047</t>
  </si>
  <si>
    <t>https://pbs.twimg.com/profile_banners/110975254/1486635778</t>
  </si>
  <si>
    <t>https://pbs.twimg.com/profile_banners/2409372451/1513704361</t>
  </si>
  <si>
    <t>https://pbs.twimg.com/profile_banners/727580585527525376/1505144289</t>
  </si>
  <si>
    <t>https://pbs.twimg.com/profile_banners/3167058077/1516853495</t>
  </si>
  <si>
    <t>https://pbs.twimg.com/profile_banners/1660861640/1503694763</t>
  </si>
  <si>
    <t>https://pbs.twimg.com/profile_banners/355672805/1421432759</t>
  </si>
  <si>
    <t>https://pbs.twimg.com/profile_banners/17744841/1506621033</t>
  </si>
  <si>
    <t>https://pbs.twimg.com/profile_banners/373621985/1407644325</t>
  </si>
  <si>
    <t>https://pbs.twimg.com/profile_banners/188025994/1510948093</t>
  </si>
  <si>
    <t>https://pbs.twimg.com/profile_banners/8086542/1515871347</t>
  </si>
  <si>
    <t>https://pbs.twimg.com/profile_banners/582946854/1412896785</t>
  </si>
  <si>
    <t>https://pbs.twimg.com/profile_banners/2158760058/1499359476</t>
  </si>
  <si>
    <t>https://pbs.twimg.com/profile_banners/338985020/1502294080</t>
  </si>
  <si>
    <t>https://pbs.twimg.com/profile_banners/3355212119/1520175125</t>
  </si>
  <si>
    <t>https://pbs.twimg.com/profile_banners/2693205062/1466343588</t>
  </si>
  <si>
    <t>https://pbs.twimg.com/profile_banners/19409079/1436537607</t>
  </si>
  <si>
    <t>https://pbs.twimg.com/profile_banners/2315823672/1514931677</t>
  </si>
  <si>
    <t>https://pbs.twimg.com/profile_banners/155881800/1504872487</t>
  </si>
  <si>
    <t>https://pbs.twimg.com/profile_banners/19487436/1509998617</t>
  </si>
  <si>
    <t>https://pbs.twimg.com/profile_banners/333302278/1501406228</t>
  </si>
  <si>
    <t>https://pbs.twimg.com/profile_banners/804357711093563392/1481038021</t>
  </si>
  <si>
    <t>https://pbs.twimg.com/profile_banners/4369995792/1448568418</t>
  </si>
  <si>
    <t>https://pbs.twimg.com/profile_banners/933120704056356864/1514270240</t>
  </si>
  <si>
    <t>https://pbs.twimg.com/profile_banners/926620369/1506707164</t>
  </si>
  <si>
    <t>https://pbs.twimg.com/profile_banners/1972543477/1519891841</t>
  </si>
  <si>
    <t>https://pbs.twimg.com/profile_banners/193256126/1519881111</t>
  </si>
  <si>
    <t>https://pbs.twimg.com/profile_banners/766475901261471744/1517843328</t>
  </si>
  <si>
    <t>https://pbs.twimg.com/profile_banners/785977329730281474/1516682305</t>
  </si>
  <si>
    <t>https://pbs.twimg.com/profile_banners/51443713/1509706239</t>
  </si>
  <si>
    <t>https://pbs.twimg.com/profile_banners/127826263/1503580974</t>
  </si>
  <si>
    <t>https://pbs.twimg.com/profile_banners/4937061/1447525830</t>
  </si>
  <si>
    <t>https://pbs.twimg.com/profile_banners/14857525/1460646038</t>
  </si>
  <si>
    <t>https://pbs.twimg.com/profile_banners/835092525350187009/1496106659</t>
  </si>
  <si>
    <t>https://pbs.twimg.com/profile_banners/85396297/1506172730</t>
  </si>
  <si>
    <t>https://pbs.twimg.com/profile_banners/51241574/1516825796</t>
  </si>
  <si>
    <t>https://pbs.twimg.com/profile_banners/14982804/1519952232</t>
  </si>
  <si>
    <t>https://pbs.twimg.com/profile_banners/18026267/1506715264</t>
  </si>
  <si>
    <t>https://pbs.twimg.com/profile_banners/800942537083068416/1516905308</t>
  </si>
  <si>
    <t>https://pbs.twimg.com/profile_banners/28145061/1504821976</t>
  </si>
  <si>
    <t>https://pbs.twimg.com/profile_banners/196576780/1461339188</t>
  </si>
  <si>
    <t>https://pbs.twimg.com/profile_banners/6996632/1515004539</t>
  </si>
  <si>
    <t>https://pbs.twimg.com/profile_banners/15754281/1509370165</t>
  </si>
  <si>
    <t>https://pbs.twimg.com/profile_banners/14708814/1515088092</t>
  </si>
  <si>
    <t>https://pbs.twimg.com/profile_banners/941782988819521536/1514309817</t>
  </si>
  <si>
    <t>https://pbs.twimg.com/profile_banners/762902528040194048/1504934163</t>
  </si>
  <si>
    <t>https://pbs.twimg.com/profile_banners/115172311/1512077510</t>
  </si>
  <si>
    <t>https://pbs.twimg.com/profile_banners/22542051/1424639827</t>
  </si>
  <si>
    <t>https://pbs.twimg.com/profile_banners/14247236/1517267836</t>
  </si>
  <si>
    <t>https://pbs.twimg.com/profile_banners/28861886/1472175865</t>
  </si>
  <si>
    <t>https://pbs.twimg.com/profile_banners/766544894/1476192028</t>
  </si>
  <si>
    <t>https://pbs.twimg.com/profile_banners/1167049154/1477269645</t>
  </si>
  <si>
    <t>https://pbs.twimg.com/profile_banners/16163639/1427803244</t>
  </si>
  <si>
    <t>https://pbs.twimg.com/profile_banners/1957443828/1518389870</t>
  </si>
  <si>
    <t>https://pbs.twimg.com/profile_banners/9300262/1479760803</t>
  </si>
  <si>
    <t>https://pbs.twimg.com/profile_banners/1477108550/1503482017</t>
  </si>
  <si>
    <t>https://pbs.twimg.com/profile_banners/578421655/1520205787</t>
  </si>
  <si>
    <t>https://pbs.twimg.com/profile_banners/12913902/1483377040</t>
  </si>
  <si>
    <t>https://pbs.twimg.com/profile_banners/4627474512/1515991861</t>
  </si>
  <si>
    <t>https://pbs.twimg.com/profile_banners/3137575774/1514485635</t>
  </si>
  <si>
    <t>https://pbs.twimg.com/profile_banners/862144354705526785/1501371123</t>
  </si>
  <si>
    <t>https://pbs.twimg.com/profile_banners/818927131883356161/1501886832</t>
  </si>
  <si>
    <t>https://pbs.twimg.com/profile_banners/931815378241515520/1520106217</t>
  </si>
  <si>
    <t>https://pbs.twimg.com/profile_banners/875829222543151105/1497650732</t>
  </si>
  <si>
    <t>https://pbs.twimg.com/profile_banners/817036898958872576/1491225316</t>
  </si>
  <si>
    <t>https://pbs.twimg.com/profile_banners/817198129875472385/1515784867</t>
  </si>
  <si>
    <t>https://pbs.twimg.com/profile_banners/3198853123/1516632117</t>
  </si>
  <si>
    <t>https://pbs.twimg.com/profile_banners/4906517705/1509110955</t>
  </si>
  <si>
    <t>https://pbs.twimg.com/profile_banners/4476084275/1519338270</t>
  </si>
  <si>
    <t>https://pbs.twimg.com/profile_banners/1632064058/1510264939</t>
  </si>
  <si>
    <t>https://pbs.twimg.com/profile_banners/28675831/1495810716</t>
  </si>
  <si>
    <t>https://pbs.twimg.com/profile_banners/2704027533/1478823786</t>
  </si>
  <si>
    <t>https://pbs.twimg.com/profile_banners/2732944034/1446939911</t>
  </si>
  <si>
    <t>https://pbs.twimg.com/profile_banners/862785638000599040/1494539558</t>
  </si>
  <si>
    <t>https://pbs.twimg.com/profile_banners/48599448/1495158721</t>
  </si>
  <si>
    <t>https://pbs.twimg.com/profile_banners/826476069201010689/1520257573</t>
  </si>
  <si>
    <t>https://pbs.twimg.com/profile_banners/32676418/1518106560</t>
  </si>
  <si>
    <t>https://pbs.twimg.com/profile_banners/914601951052140546/1506897442</t>
  </si>
  <si>
    <t>https://pbs.twimg.com/profile_banners/1262962086/1438838068</t>
  </si>
  <si>
    <t>https://pbs.twimg.com/profile_banners/899085537243516928/1518023609</t>
  </si>
  <si>
    <t>https://pbs.twimg.com/profile_banners/41262075/1501030353</t>
  </si>
  <si>
    <t>https://pbs.twimg.com/profile_banners/104973314/1518975631</t>
  </si>
  <si>
    <t>https://pbs.twimg.com/profile_banners/3419894505/1510014779</t>
  </si>
  <si>
    <t>https://pbs.twimg.com/profile_banners/809732450733740032/1492544319</t>
  </si>
  <si>
    <t>https://pbs.twimg.com/profile_banners/2911734357/1500341249</t>
  </si>
  <si>
    <t>https://pbs.twimg.com/profile_banners/18090873/1517072139</t>
  </si>
  <si>
    <t>https://pbs.twimg.com/profile_banners/815449763516661760/1490799754</t>
  </si>
  <si>
    <t>https://pbs.twimg.com/profile_banners/833777334528331776/1518928227</t>
  </si>
  <si>
    <t>https://pbs.twimg.com/profile_banners/824361794781245441/1497266935</t>
  </si>
  <si>
    <t>https://pbs.twimg.com/profile_banners/2268067657/1514579869</t>
  </si>
  <si>
    <t>https://pbs.twimg.com/profile_banners/755057897583804416/1519239877</t>
  </si>
  <si>
    <t>https://pbs.twimg.com/profile_banners/1077941046/1508877077</t>
  </si>
  <si>
    <t>https://pbs.twimg.com/profile_banners/3110579093/1519510838</t>
  </si>
  <si>
    <t>https://pbs.twimg.com/profile_banners/4868688743/1494566012</t>
  </si>
  <si>
    <t>https://pbs.twimg.com/profile_banners/838525493368483841/1517962923</t>
  </si>
  <si>
    <t>https://pbs.twimg.com/profile_banners/23700490/1507668392</t>
  </si>
  <si>
    <t>https://pbs.twimg.com/profile_banners/901309327188910081/1518332960</t>
  </si>
  <si>
    <t>https://pbs.twimg.com/profile_banners/4541164574/1517073916</t>
  </si>
  <si>
    <t>https://pbs.twimg.com/profile_banners/784771562595573760/1494192938</t>
  </si>
  <si>
    <t>https://pbs.twimg.com/profile_banners/262845998/1399082351</t>
  </si>
  <si>
    <t>https://pbs.twimg.com/profile_banners/886032877011558400/1519126509</t>
  </si>
  <si>
    <t>https://pbs.twimg.com/profile_banners/1502892860/1516985315</t>
  </si>
  <si>
    <t>https://pbs.twimg.com/profile_banners/2192341766/1519474743</t>
  </si>
  <si>
    <t>https://pbs.twimg.com/profile_banners/859528267979788290/1510610290</t>
  </si>
  <si>
    <t>https://pbs.twimg.com/profile_banners/1599540866/1500417593</t>
  </si>
  <si>
    <t>https://pbs.twimg.com/profile_banners/978787610/1513330950</t>
  </si>
  <si>
    <t>https://pbs.twimg.com/profile_banners/164348946/1401080038</t>
  </si>
  <si>
    <t>https://pbs.twimg.com/profile_banners/242038643/1447258732</t>
  </si>
  <si>
    <t>https://pbs.twimg.com/profile_banners/903303319862386688/1512396407</t>
  </si>
  <si>
    <t>https://pbs.twimg.com/profile_banners/135758409/1488058314</t>
  </si>
  <si>
    <t>https://pbs.twimg.com/profile_banners/332985151/1448990840</t>
  </si>
  <si>
    <t>https://pbs.twimg.com/profile_banners/52089472/1420323328</t>
  </si>
  <si>
    <t>https://pbs.twimg.com/profile_banners/3100269650/1484192898</t>
  </si>
  <si>
    <t>https://pbs.twimg.com/profile_banners/785128161646215168/1520117419</t>
  </si>
  <si>
    <t>https://pbs.twimg.com/profile_banners/232498027/1454812400</t>
  </si>
  <si>
    <t>https://pbs.twimg.com/profile_banners/74653446/1466700114</t>
  </si>
  <si>
    <t>https://pbs.twimg.com/profile_banners/334920737/1489615272</t>
  </si>
  <si>
    <t>https://pbs.twimg.com/profile_banners/3241895712/1434181002</t>
  </si>
  <si>
    <t>https://pbs.twimg.com/profile_banners/173904486/1517200134</t>
  </si>
  <si>
    <t>https://pbs.twimg.com/profile_banners/76423997/1469019401</t>
  </si>
  <si>
    <t>https://pbs.twimg.com/profile_banners/20562637/1423242532</t>
  </si>
  <si>
    <t>https://pbs.twimg.com/profile_banners/161607334/1354478825</t>
  </si>
  <si>
    <t>https://pbs.twimg.com/profile_banners/252429520/1495093679</t>
  </si>
  <si>
    <t>https://pbs.twimg.com/profile_banners/85920748/1499985693</t>
  </si>
  <si>
    <t>https://pbs.twimg.com/profile_banners/775751160405823488/1473788834</t>
  </si>
  <si>
    <t>https://pbs.twimg.com/profile_banners/900108100837003264/1517667879</t>
  </si>
  <si>
    <t>https://pbs.twimg.com/profile_banners/50862634/1466893173</t>
  </si>
  <si>
    <t>https://pbs.twimg.com/profile_banners/900235077317263362/1516964845</t>
  </si>
  <si>
    <t>https://pbs.twimg.com/profile_banners/2773225597/1511886667</t>
  </si>
  <si>
    <t>https://pbs.twimg.com/profile_banners/886936328100659200/1501458707</t>
  </si>
  <si>
    <t>https://pbs.twimg.com/profile_banners/965443266874195973/1520153319</t>
  </si>
  <si>
    <t>https://pbs.twimg.com/profile_banners/46233559/1520192708</t>
  </si>
  <si>
    <t>https://pbs.twimg.com/profile_banners/962075190644518913/1518739940</t>
  </si>
  <si>
    <t>https://pbs.twimg.com/profile_banners/23318600/1497215037</t>
  </si>
  <si>
    <t>https://pbs.twimg.com/profile_banners/3392101516/1438091048</t>
  </si>
  <si>
    <t>https://pbs.twimg.com/profile_banners/332237241/1519642285</t>
  </si>
  <si>
    <t>https://pbs.twimg.com/profile_banners/270670708/1517475324</t>
  </si>
  <si>
    <t>https://pbs.twimg.com/profile_banners/23177562/1462520542</t>
  </si>
  <si>
    <t>https://pbs.twimg.com/profile_banners/65269312/1443531169</t>
  </si>
  <si>
    <t>https://pbs.twimg.com/profile_banners/2785544503/1520303201</t>
  </si>
  <si>
    <t>https://pbs.twimg.com/profile_banners/2733229706/1443455681</t>
  </si>
  <si>
    <t>https://pbs.twimg.com/profile_banners/17137628/1519846161</t>
  </si>
  <si>
    <t>https://pbs.twimg.com/profile_banners/718835383295942657/1480390675</t>
  </si>
  <si>
    <t>https://pbs.twimg.com/profile_banners/28706024/1507906255</t>
  </si>
  <si>
    <t>https://pbs.twimg.com/profile_banners/424254653/1501786236</t>
  </si>
  <si>
    <t>https://pbs.twimg.com/profile_banners/1307736896/1464406262</t>
  </si>
  <si>
    <t>https://pbs.twimg.com/profile_banners/770197036285227008/1472470044</t>
  </si>
  <si>
    <t>https://pbs.twimg.com/profile_banners/47350606/1518700527</t>
  </si>
  <si>
    <t>https://pbs.twimg.com/profile_banners/812333590776254465/1501354083</t>
  </si>
  <si>
    <t>https://pbs.twimg.com/profile_banners/722793491059769344/1503089629</t>
  </si>
  <si>
    <t>https://pbs.twimg.com/profile_banners/856794938771554304/1495269131</t>
  </si>
  <si>
    <t>https://pbs.twimg.com/profile_banners/2377439536/1503154597</t>
  </si>
  <si>
    <t>https://pbs.twimg.com/profile_banners/817661098988019712/1485157253</t>
  </si>
  <si>
    <t>https://pbs.twimg.com/profile_banners/2439034674/1517496781</t>
  </si>
  <si>
    <t>https://pbs.twimg.com/profile_banners/701807263/1476364139</t>
  </si>
  <si>
    <t>https://pbs.twimg.com/profile_banners/3945766873/1518426724</t>
  </si>
  <si>
    <t>https://pbs.twimg.com/profile_banners/816717166900809729/1498752997</t>
  </si>
  <si>
    <t>https://pbs.twimg.com/profile_banners/880833963333496833/1498842472</t>
  </si>
  <si>
    <t>https://pbs.twimg.com/profile_banners/58529612/1485212541</t>
  </si>
  <si>
    <t>https://pbs.twimg.com/profile_banners/2615771214/1520344661</t>
  </si>
  <si>
    <t>https://pbs.twimg.com/profile_banners/2765052911/1520048171</t>
  </si>
  <si>
    <t>https://pbs.twimg.com/profile_banners/2280443533/1515840964</t>
  </si>
  <si>
    <t>https://pbs.twimg.com/profile_banners/1659223908/1499800926</t>
  </si>
  <si>
    <t>https://pbs.twimg.com/profile_banners/215923621/1507254384</t>
  </si>
  <si>
    <t>https://pbs.twimg.com/profile_banners/3086338765/1517321448</t>
  </si>
  <si>
    <t>https://pbs.twimg.com/profile_banners/25073877/1520088304</t>
  </si>
  <si>
    <t>https://pbs.twimg.com/profile_banners/3180129139/1467674095</t>
  </si>
  <si>
    <t>https://pbs.twimg.com/profile_banners/2535303564/1519233090</t>
  </si>
  <si>
    <t>https://pbs.twimg.com/profile_banners/900851927768084482/1519213960</t>
  </si>
  <si>
    <t>https://pbs.twimg.com/profile_banners/63111083/1489610396</t>
  </si>
  <si>
    <t>https://pbs.twimg.com/profile_banners/20197768/1461453912</t>
  </si>
  <si>
    <t>https://pbs.twimg.com/profile_banners/77847311/1481021038</t>
  </si>
  <si>
    <t>https://pbs.twimg.com/profile_banners/15532569/1399909309</t>
  </si>
  <si>
    <t>https://pbs.twimg.com/profile_banners/25663510/1516384330</t>
  </si>
  <si>
    <t>https://pbs.twimg.com/profile_banners/901408449329856514/1516709550</t>
  </si>
  <si>
    <t>https://pbs.twimg.com/profile_banners/19266391/1514074904</t>
  </si>
  <si>
    <t>https://pbs.twimg.com/profile_banners/950490175091585024/1518910919</t>
  </si>
  <si>
    <t>https://pbs.twimg.com/profile_banners/737907593549631488/1518093971</t>
  </si>
  <si>
    <t>https://pbs.twimg.com/profile_banners/824609164689281025/1520327297</t>
  </si>
  <si>
    <t>https://pbs.twimg.com/profile_banners/962030163025252353/1520000794</t>
  </si>
  <si>
    <t>https://pbs.twimg.com/profile_banners/430584683/1484731917</t>
  </si>
  <si>
    <t>https://pbs.twimg.com/profile_banners/375530170/1472504811</t>
  </si>
  <si>
    <t>https://pbs.twimg.com/profile_banners/937682191689158657/1515425085</t>
  </si>
  <si>
    <t>https://pbs.twimg.com/profile_banners/96877126/1517448269</t>
  </si>
  <si>
    <t>https://pbs.twimg.com/profile_banners/846068801221398529/1513625558</t>
  </si>
  <si>
    <t>https://pbs.twimg.com/profile_banners/900174908348649472/1518009116</t>
  </si>
  <si>
    <t>https://pbs.twimg.com/profile_banners/2742087013/1423836474</t>
  </si>
  <si>
    <t>https://pbs.twimg.com/profile_banners/1838317152/1513401630</t>
  </si>
  <si>
    <t>https://pbs.twimg.com/profile_banners/12054952/1411061805</t>
  </si>
  <si>
    <t>https://pbs.twimg.com/profile_banners/761419519/1499345577</t>
  </si>
  <si>
    <t>https://pbs.twimg.com/profile_banners/381449491/1514357613</t>
  </si>
  <si>
    <t>https://pbs.twimg.com/profile_banners/26272211/1455631997</t>
  </si>
  <si>
    <t>https://pbs.twimg.com/profile_banners/19531810/1500571352</t>
  </si>
  <si>
    <t>https://pbs.twimg.com/profile_banners/799556654488555520/1480411459</t>
  </si>
  <si>
    <t>https://pbs.twimg.com/profile_banners/2272396951/1505794540</t>
  </si>
  <si>
    <t>https://pbs.twimg.com/profile_banners/21366823/1500049441</t>
  </si>
  <si>
    <t>https://pbs.twimg.com/profile_banners/373890362/1499245952</t>
  </si>
  <si>
    <t>https://pbs.twimg.com/profile_banners/415644143/1520352910</t>
  </si>
  <si>
    <t>https://pbs.twimg.com/profile_banners/930029007940268033/1510792399</t>
  </si>
  <si>
    <t>https://pbs.twimg.com/profile_banners/581006452/1454431860</t>
  </si>
  <si>
    <t>https://pbs.twimg.com/profile_banners/19408552/1443360580</t>
  </si>
  <si>
    <t>https://pbs.twimg.com/profile_banners/32422915/1462459320</t>
  </si>
  <si>
    <t>https://pbs.twimg.com/profile_banners/790642892515774464/1519077881</t>
  </si>
  <si>
    <t>https://pbs.twimg.com/profile_banners/1549759548/1519507888</t>
  </si>
  <si>
    <t>https://pbs.twimg.com/profile_banners/966709937186525188/1519317523</t>
  </si>
  <si>
    <t>https://pbs.twimg.com/profile_banners/46808996/1520000039</t>
  </si>
  <si>
    <t>https://pbs.twimg.com/profile_banners/22512085/1520358717</t>
  </si>
  <si>
    <t>https://pbs.twimg.com/profile_banners/1412012480/1509423309</t>
  </si>
  <si>
    <t>https://pbs.twimg.com/profile_banners/16528854/1353420058</t>
  </si>
  <si>
    <t>https://pbs.twimg.com/profile_banners/149180925/1515602034</t>
  </si>
  <si>
    <t>https://pbs.twimg.com/profile_banners/3386280766/1505407984</t>
  </si>
  <si>
    <t>https://pbs.twimg.com/profile_banners/69071664/1510622891</t>
  </si>
  <si>
    <t>https://pbs.twimg.com/profile_banners/122085859/1465923326</t>
  </si>
  <si>
    <t>https://pbs.twimg.com/profile_banners/2194327802/1476386899</t>
  </si>
  <si>
    <t>https://pbs.twimg.com/profile_banners/112819419/1514822101</t>
  </si>
  <si>
    <t>https://pbs.twimg.com/profile_banners/68975089/1520314240</t>
  </si>
  <si>
    <t>https://pbs.twimg.com/profile_banners/153129870/1516114402</t>
  </si>
  <si>
    <t>https://pbs.twimg.com/profile_banners/329353102/1507205124</t>
  </si>
  <si>
    <t>https://pbs.twimg.com/profile_banners/803600478017720322/1506836350</t>
  </si>
  <si>
    <t>https://pbs.twimg.com/profile_banners/719944783771381760/1512000161</t>
  </si>
  <si>
    <t>https://pbs.twimg.com/profile_banners/896806018814005248/1516385477</t>
  </si>
  <si>
    <t>https://pbs.twimg.com/profile_banners/2814729872/1473489206</t>
  </si>
  <si>
    <t>https://pbs.twimg.com/profile_banners/10111462/1482388751</t>
  </si>
  <si>
    <t>https://pbs.twimg.com/profile_banners/1692335287/1519689718</t>
  </si>
  <si>
    <t>https://pbs.twimg.com/profile_banners/4144822943/1506291029</t>
  </si>
  <si>
    <t>https://pbs.twimg.com/profile_banners/74985049/1501412293</t>
  </si>
  <si>
    <t>https://pbs.twimg.com/profile_banners/365469866/1519890426</t>
  </si>
  <si>
    <t>https://pbs.twimg.com/profile_banners/614988562/1458186393</t>
  </si>
  <si>
    <t>https://pbs.twimg.com/profile_banners/870942800640040960/1502159281</t>
  </si>
  <si>
    <t>https://pbs.twimg.com/profile_banners/900170738094755841/1518007299</t>
  </si>
  <si>
    <t>https://pbs.twimg.com/profile_banners/85003783/1474397087</t>
  </si>
  <si>
    <t>https://pbs.twimg.com/profile_banners/15917522/1404313291</t>
  </si>
  <si>
    <t>https://pbs.twimg.com/profile_banners/18732466/1508227600</t>
  </si>
  <si>
    <t>https://pbs.twimg.com/profile_banners/33907531/1497392263</t>
  </si>
  <si>
    <t>https://pbs.twimg.com/profile_banners/321759632/1475866596</t>
  </si>
  <si>
    <t>https://pbs.twimg.com/profile_banners/149258183/1452282488</t>
  </si>
  <si>
    <t>https://pbs.twimg.com/profile_banners/2723584891/1518368878</t>
  </si>
  <si>
    <t>https://pbs.twimg.com/profile_banners/74048201/1515509442</t>
  </si>
  <si>
    <t>https://pbs.twimg.com/profile_banners/1459583796/1518260715</t>
  </si>
  <si>
    <t>https://pbs.twimg.com/profile_banners/20224969/1504793277</t>
  </si>
  <si>
    <t>https://pbs.twimg.com/profile_banners/267719395/1506524642</t>
  </si>
  <si>
    <t>https://pbs.twimg.com/profile_banners/23617145/1517192346</t>
  </si>
  <si>
    <t>https://pbs.twimg.com/profile_banners/900141619659378689/1516890226</t>
  </si>
  <si>
    <t>https://pbs.twimg.com/profile_banners/932894735580180480/1515069154</t>
  </si>
  <si>
    <t>https://pbs.twimg.com/profile_banners/900822003300564992/1518780253</t>
  </si>
  <si>
    <t>https://pbs.twimg.com/profile_banners/349126838/1380722322</t>
  </si>
  <si>
    <t>https://pbs.twimg.com/profile_banners/22466754/1481591014</t>
  </si>
  <si>
    <t>https://pbs.twimg.com/profile_banners/900097423162396673/1517593799</t>
  </si>
  <si>
    <t>https://pbs.twimg.com/profile_banners/2288914662/1512352476</t>
  </si>
  <si>
    <t>https://pbs.twimg.com/profile_banners/459663438/1519679195</t>
  </si>
  <si>
    <t>https://pbs.twimg.com/profile_banners/13018112/1520278130</t>
  </si>
  <si>
    <t>https://pbs.twimg.com/profile_banners/417469754/1390268451</t>
  </si>
  <si>
    <t>https://pbs.twimg.com/profile_banners/104673579/1520239797</t>
  </si>
  <si>
    <t>https://pbs.twimg.com/profile_banners/458950423/1465233676</t>
  </si>
  <si>
    <t>https://pbs.twimg.com/profile_banners/547168494/1401234633</t>
  </si>
  <si>
    <t>https://pbs.twimg.com/profile_banners/171204719/1442263217</t>
  </si>
  <si>
    <t>https://pbs.twimg.com/profile_banners/1719817530/1425441171</t>
  </si>
  <si>
    <t>https://pbs.twimg.com/profile_banners/146306703/1518717765</t>
  </si>
  <si>
    <t>https://pbs.twimg.com/profile_banners/202329109/1517846605</t>
  </si>
  <si>
    <t>https://pbs.twimg.com/profile_banners/9916402/1511374561</t>
  </si>
  <si>
    <t>https://pbs.twimg.com/profile_banners/1419407197/1420522015</t>
  </si>
  <si>
    <t>https://pbs.twimg.com/profile_banners/402770809/1512931466</t>
  </si>
  <si>
    <t>https://pbs.twimg.com/profile_banners/219292992/1516024498</t>
  </si>
  <si>
    <t>https://pbs.twimg.com/profile_banners/329095457/1517554172</t>
  </si>
  <si>
    <t>https://pbs.twimg.com/profile_banners/229414498/1398350395</t>
  </si>
  <si>
    <t>https://pbs.twimg.com/profile_banners/4172149694/1447018368</t>
  </si>
  <si>
    <t>https://pbs.twimg.com/profile_banners/319824593/1440383297</t>
  </si>
  <si>
    <t>https://pbs.twimg.com/profile_banners/967089924305498112/1519460912</t>
  </si>
  <si>
    <t>https://pbs.twimg.com/profile_banners/901408319587397632/1516711310</t>
  </si>
  <si>
    <t>https://pbs.twimg.com/profile_banners/900064967046639621/1516864086</t>
  </si>
  <si>
    <t>https://pbs.twimg.com/profile_banners/168775217/1481495251</t>
  </si>
  <si>
    <t>https://pbs.twimg.com/profile_banners/14673498/1487522317</t>
  </si>
  <si>
    <t>https://pbs.twimg.com/profile_banners/19679250/1510088164</t>
  </si>
  <si>
    <t>https://pbs.twimg.com/profile_banners/14786227/1512669654</t>
  </si>
  <si>
    <t>https://pbs.twimg.com/profile_banners/1593806695/1400167474</t>
  </si>
  <si>
    <t>https://pbs.twimg.com/profile_banners/2502307809/1517703058</t>
  </si>
  <si>
    <t>https://pbs.twimg.com/profile_banners/61048765/1506983167</t>
  </si>
  <si>
    <t>https://pbs.twimg.com/profile_banners/14956202/1407612228</t>
  </si>
  <si>
    <t>https://pbs.twimg.com/profile_banners/307885277/1501241395</t>
  </si>
  <si>
    <t>https://pbs.twimg.com/profile_banners/15907207/1506014235</t>
  </si>
  <si>
    <t>https://pbs.twimg.com/profile_banners/116364087/1517576477</t>
  </si>
  <si>
    <t>https://pbs.twimg.com/profile_banners/964781608267116544/1520218303</t>
  </si>
  <si>
    <t>https://pbs.twimg.com/profile_banners/1857961322/1467611781</t>
  </si>
  <si>
    <t>https://pbs.twimg.com/profile_banners/492915903/1520236248</t>
  </si>
  <si>
    <t>https://pbs.twimg.com/profile_banners/36546220/1512462177</t>
  </si>
  <si>
    <t>https://pbs.twimg.com/profile_banners/610613669/1518414398</t>
  </si>
  <si>
    <t>https://pbs.twimg.com/profile_banners/17476960/1519454449</t>
  </si>
  <si>
    <t>https://pbs.twimg.com/profile_banners/931286316/1500182378</t>
  </si>
  <si>
    <t>https://pbs.twimg.com/profile_banners/815951054/1438014030</t>
  </si>
  <si>
    <t>https://pbs.twimg.com/profile_banners/758862044510556161/1512682633</t>
  </si>
  <si>
    <t>https://pbs.twimg.com/profile_banners/923278397085835272/1518283592</t>
  </si>
  <si>
    <t>https://pbs.twimg.com/profile_banners/854681849079234561/1492609165</t>
  </si>
  <si>
    <t>https://pbs.twimg.com/profile_banners/178999981/1519061875</t>
  </si>
  <si>
    <t>https://pbs.twimg.com/profile_banners/43971175/1520272783</t>
  </si>
  <si>
    <t>https://pbs.twimg.com/profile_banners/78857884/1518428018</t>
  </si>
  <si>
    <t>https://pbs.twimg.com/profile_banners/112443324/1415476353</t>
  </si>
  <si>
    <t>https://pbs.twimg.com/profile_banners/304909941/1370964851</t>
  </si>
  <si>
    <t>https://pbs.twimg.com/profile_banners/10118982/1354498130</t>
  </si>
  <si>
    <t>https://pbs.twimg.com/profile_banners/251235684/1354661661</t>
  </si>
  <si>
    <t>https://pbs.twimg.com/profile_banners/562899300/1519964682</t>
  </si>
  <si>
    <t>https://pbs.twimg.com/profile_banners/18669682/1488814705</t>
  </si>
  <si>
    <t>https://pbs.twimg.com/profile_banners/1391703210/1367334881</t>
  </si>
  <si>
    <t>https://pbs.twimg.com/profile_banners/116642386/1432027456</t>
  </si>
  <si>
    <t>https://pbs.twimg.com/profile_banners/2989261449/1465669593</t>
  </si>
  <si>
    <t>https://pbs.twimg.com/profile_banners/182780970/1506268648</t>
  </si>
  <si>
    <t>https://pbs.twimg.com/profile_banners/2845057871/1511950281</t>
  </si>
  <si>
    <t>https://pbs.twimg.com/profile_banners/59657794/1502531872</t>
  </si>
  <si>
    <t>https://pbs.twimg.com/profile_banners/944539365685919745/1514299637</t>
  </si>
  <si>
    <t>https://pbs.twimg.com/profile_banners/430459707/1398360548</t>
  </si>
  <si>
    <t>https://pbs.twimg.com/profile_banners/15164565/1519398615</t>
  </si>
  <si>
    <t>https://pbs.twimg.com/profile_banners/1050861391/1516037916</t>
  </si>
  <si>
    <t>https://pbs.twimg.com/profile_banners/876454847561814018/1510843302</t>
  </si>
  <si>
    <t>https://pbs.twimg.com/profile_banners/823848159709433856/1488382680</t>
  </si>
  <si>
    <t>https://pbs.twimg.com/profile_banners/152935704/1515068527</t>
  </si>
  <si>
    <t>https://pbs.twimg.com/profile_banners/15995155/1500033688</t>
  </si>
  <si>
    <t>https://pbs.twimg.com/profile_banners/85474039/1518628209</t>
  </si>
  <si>
    <t>https://pbs.twimg.com/profile_banners/600578982/1447669505</t>
  </si>
  <si>
    <t>https://pbs.twimg.com/profile_banners/757683962114347009/1520237386</t>
  </si>
  <si>
    <t>https://pbs.twimg.com/profile_banners/961261763864928256/1518647635</t>
  </si>
  <si>
    <t>https://pbs.twimg.com/profile_banners/1963587192/1514707301</t>
  </si>
  <si>
    <t>https://pbs.twimg.com/profile_banners/72060366/1489697929</t>
  </si>
  <si>
    <t>https://pbs.twimg.com/profile_banners/59141515/1516334013</t>
  </si>
  <si>
    <t>https://pbs.twimg.com/profile_banners/393469195/1460992872</t>
  </si>
  <si>
    <t>https://pbs.twimg.com/profile_banners/11744152/1502224549</t>
  </si>
  <si>
    <t>https://pbs.twimg.com/profile_banners/627564436/1518379869</t>
  </si>
  <si>
    <t>https://pbs.twimg.com/profile_banners/1154135743/1455722694</t>
  </si>
  <si>
    <t>https://pbs.twimg.com/profile_banners/709632614458638336/1458034228</t>
  </si>
  <si>
    <t>https://pbs.twimg.com/profile_banners/73657657/1353131899</t>
  </si>
  <si>
    <t>https://pbs.twimg.com/profile_banners/723909359282081793/1477105746</t>
  </si>
  <si>
    <t>https://pbs.twimg.com/profile_banners/28231540/1514347303</t>
  </si>
  <si>
    <t>https://pbs.twimg.com/profile_banners/562719211/1518970055</t>
  </si>
  <si>
    <t>https://pbs.twimg.com/profile_banners/122038532/1398580350</t>
  </si>
  <si>
    <t>https://pbs.twimg.com/profile_banners/237146389/1519670306</t>
  </si>
  <si>
    <t>https://pbs.twimg.com/profile_banners/885185611157524481/1499969921</t>
  </si>
  <si>
    <t>https://pbs.twimg.com/profile_banners/1239774666/1513709488</t>
  </si>
  <si>
    <t>https://pbs.twimg.com/profile_banners/101264587/1486098115</t>
  </si>
  <si>
    <t>https://pbs.twimg.com/profile_banners/209484168/1403043534</t>
  </si>
  <si>
    <t>https://pbs.twimg.com/profile_banners/2867733134/1475654434</t>
  </si>
  <si>
    <t>https://pbs.twimg.com/profile_banners/2951575170/1514996757</t>
  </si>
  <si>
    <t>https://pbs.twimg.com/profile_banners/134382638/1491191871</t>
  </si>
  <si>
    <t>https://pbs.twimg.com/profile_banners/383799402/1370287092</t>
  </si>
  <si>
    <t>https://pbs.twimg.com/profile_banners/246341769/1361756812</t>
  </si>
  <si>
    <t>https://pbs.twimg.com/profile_banners/1195461914/1511504186</t>
  </si>
  <si>
    <t>https://pbs.twimg.com/profile_banners/298139855/1478827875</t>
  </si>
  <si>
    <t>https://pbs.twimg.com/profile_banners/371609649/1518919983</t>
  </si>
  <si>
    <t>https://pbs.twimg.com/profile_banners/262747471/1363710895</t>
  </si>
  <si>
    <t>https://pbs.twimg.com/profile_banners/2259415466/1401824989</t>
  </si>
  <si>
    <t>https://pbs.twimg.com/profile_banners/820187383/1349426818</t>
  </si>
  <si>
    <t>https://pbs.twimg.com/profile_banners/800213014553116673/1519326330</t>
  </si>
  <si>
    <t>https://pbs.twimg.com/profile_banners/411169646/1491064057</t>
  </si>
  <si>
    <t>https://pbs.twimg.com/profile_banners/3089095589/1504179190</t>
  </si>
  <si>
    <t>https://pbs.twimg.com/profile_banners/577201674/1464254359</t>
  </si>
  <si>
    <t>https://pbs.twimg.com/profile_banners/2592511762/1473462252</t>
  </si>
  <si>
    <t>https://pbs.twimg.com/profile_banners/68711727/1520266984</t>
  </si>
  <si>
    <t>https://pbs.twimg.com/profile_banners/8736882/1516388193</t>
  </si>
  <si>
    <t>https://pbs.twimg.com/profile_banners/374141015/1458238597</t>
  </si>
  <si>
    <t>https://pbs.twimg.com/profile_banners/223066365/1399201636</t>
  </si>
  <si>
    <t>https://pbs.twimg.com/profile_banners/3180014568/1461772597</t>
  </si>
  <si>
    <t>https://pbs.twimg.com/profile_banners/896014866397491200/1502552822</t>
  </si>
  <si>
    <t>https://pbs.twimg.com/profile_banners/241035998/1457777940</t>
  </si>
  <si>
    <t>https://pbs.twimg.com/profile_banners/896824683202568192/1516365611</t>
  </si>
  <si>
    <t>https://pbs.twimg.com/profile_banners/19125303/1438893151</t>
  </si>
  <si>
    <t>https://pbs.twimg.com/profile_banners/874574432/1517799776</t>
  </si>
  <si>
    <t>https://pbs.twimg.com/profile_banners/922002284241756161/1515121332</t>
  </si>
  <si>
    <t>https://pbs.twimg.com/profile_banners/2590857416/1437171583</t>
  </si>
  <si>
    <t>https://pbs.twimg.com/profile_banners/947008244492505088/1519210222</t>
  </si>
  <si>
    <t>https://pbs.twimg.com/profile_banners/778085432/1518543597</t>
  </si>
  <si>
    <t>https://pbs.twimg.com/profile_banners/3409165036/1510409154</t>
  </si>
  <si>
    <t>https://pbs.twimg.com/profile_banners/2863207648/1518101370</t>
  </si>
  <si>
    <t>https://pbs.twimg.com/profile_banners/3007532953/1497819824</t>
  </si>
  <si>
    <t>https://pbs.twimg.com/profile_banners/42011431/1497817253</t>
  </si>
  <si>
    <t>https://pbs.twimg.com/profile_banners/284378586/1497775864</t>
  </si>
  <si>
    <t>https://pbs.twimg.com/profile_banners/80895456/1398254189</t>
  </si>
  <si>
    <t>https://pbs.twimg.com/profile_banners/2871324891/1515402168</t>
  </si>
  <si>
    <t>https://pbs.twimg.com/profile_banners/273542042/1514675773</t>
  </si>
  <si>
    <t>https://pbs.twimg.com/profile_banners/19426551/1520354074</t>
  </si>
  <si>
    <t>https://pbs.twimg.com/profile_banners/34336582/1405279904</t>
  </si>
  <si>
    <t>https://pbs.twimg.com/profile_banners/1403111624/1429374406</t>
  </si>
  <si>
    <t>https://pbs.twimg.com/profile_banners/19923638/1503235046</t>
  </si>
  <si>
    <t>https://pbs.twimg.com/profile_banners/19032103/1452697664</t>
  </si>
  <si>
    <t>https://pbs.twimg.com/profile_banners/760362585984086016/1470119867</t>
  </si>
  <si>
    <t>https://pbs.twimg.com/profile_banners/10228272/1519923782</t>
  </si>
  <si>
    <t>https://pbs.twimg.com/profile_banners/753198527514284032/1470150984</t>
  </si>
  <si>
    <t>https://pbs.twimg.com/profile_banners/2947330851/1520097625</t>
  </si>
  <si>
    <t>https://pbs.twimg.com/profile_banners/319600839/1418913478</t>
  </si>
  <si>
    <t>https://pbs.twimg.com/profile_banners/135250810/1437042616</t>
  </si>
  <si>
    <t>https://pbs.twimg.com/profile_banners/3014391393/1520190926</t>
  </si>
  <si>
    <t>https://pbs.twimg.com/profile_banners/632573411/1397880080</t>
  </si>
  <si>
    <t>https://pbs.twimg.com/profile_banners/131041029/1407262292</t>
  </si>
  <si>
    <t>https://pbs.twimg.com/profile_banners/936598954036383747/1512422908</t>
  </si>
  <si>
    <t>https://pbs.twimg.com/profile_banners/759251/1508752874</t>
  </si>
  <si>
    <t>https://pbs.twimg.com/profile_banners/877822499475660800/1498125372</t>
  </si>
  <si>
    <t>https://pbs.twimg.com/profile_banners/1046169680/1369185569</t>
  </si>
  <si>
    <t>https://pbs.twimg.com/profile_banners/346856671/1404398934</t>
  </si>
  <si>
    <t>https://pbs.twimg.com/profile_banners/591973307/1444421665</t>
  </si>
  <si>
    <t>https://pbs.twimg.com/profile_banners/583129273/1461007044</t>
  </si>
  <si>
    <t>https://pbs.twimg.com/profile_banners/1651428402/1516291253</t>
  </si>
  <si>
    <t>https://pbs.twimg.com/profile_banners/63421719/1517395111</t>
  </si>
  <si>
    <t>https://pbs.twimg.com/profile_banners/18829430/1466452729</t>
  </si>
  <si>
    <t>https://pbs.twimg.com/profile_banners/543876884/1473836209</t>
  </si>
  <si>
    <t>https://pbs.twimg.com/profile_banners/4561506532/1502666730</t>
  </si>
  <si>
    <t>https://pbs.twimg.com/profile_banners/779526542967836672/1474833518</t>
  </si>
  <si>
    <t>https://pbs.twimg.com/profile_banners/894907142343237632/1502200615</t>
  </si>
  <si>
    <t>https://pbs.twimg.com/profile_banners/27265109/1429259674</t>
  </si>
  <si>
    <t>https://pbs.twimg.com/profile_banners/139601758/1508877249</t>
  </si>
  <si>
    <t>https://pbs.twimg.com/profile_banners/4690808713/1519421491</t>
  </si>
  <si>
    <t>https://pbs.twimg.com/profile_banners/260779055/1467524443</t>
  </si>
  <si>
    <t>https://pbs.twimg.com/profile_banners/49023846/1463107152</t>
  </si>
  <si>
    <t>https://pbs.twimg.com/profile_banners/878888953348227074/1498379319</t>
  </si>
  <si>
    <t>https://pbs.twimg.com/profile_banners/175098387/1499929779</t>
  </si>
  <si>
    <t>https://pbs.twimg.com/profile_banners/903838861/1503838630</t>
  </si>
  <si>
    <t>https://pbs.twimg.com/profile_banners/2453717094/1520144370</t>
  </si>
  <si>
    <t>https://pbs.twimg.com/profile_banners/963136719959846912/1518465265</t>
  </si>
  <si>
    <t>https://pbs.twimg.com/profile_banners/356312021/1417210079</t>
  </si>
  <si>
    <t>https://pbs.twimg.com/profile_banners/250335268/1432325847</t>
  </si>
  <si>
    <t>https://pbs.twimg.com/profile_banners/20440309/1503657297</t>
  </si>
  <si>
    <t>https://pbs.twimg.com/profile_banners/62063998/1498149606</t>
  </si>
  <si>
    <t>https://pbs.twimg.com/profile_banners/456663777/1473009835</t>
  </si>
  <si>
    <t>https://pbs.twimg.com/profile_banners/21107582/1478100322</t>
  </si>
  <si>
    <t>https://pbs.twimg.com/profile_banners/140821364/1494076907</t>
  </si>
  <si>
    <t>https://pbs.twimg.com/profile_banners/193037668/1486933497</t>
  </si>
  <si>
    <t>https://pbs.twimg.com/profile_banners/975035989/1507921713</t>
  </si>
  <si>
    <t>https://pbs.twimg.com/profile_banners/970646827451105282/1520255732</t>
  </si>
  <si>
    <t>https://pbs.twimg.com/profile_banners/127450836/1492390751</t>
  </si>
  <si>
    <t>https://pbs.twimg.com/profile_banners/47545224/1509397105</t>
  </si>
  <si>
    <t>https://pbs.twimg.com/profile_banners/1336564255/1510562671</t>
  </si>
  <si>
    <t>https://pbs.twimg.com/profile_banners/200163448/1512398888</t>
  </si>
  <si>
    <t>https://pbs.twimg.com/profile_banners/3315658770/1511426911</t>
  </si>
  <si>
    <t>https://pbs.twimg.com/profile_banners/60706191/1514830479</t>
  </si>
  <si>
    <t>https://pbs.twimg.com/profile_banners/318919102/1491575317</t>
  </si>
  <si>
    <t>https://pbs.twimg.com/profile_banners/48029347/1451927260</t>
  </si>
  <si>
    <t>https://pbs.twimg.com/profile_banners/774071681686048770/1491105851</t>
  </si>
  <si>
    <t>https://pbs.twimg.com/profile_banners/848853724604837889/1502640298</t>
  </si>
  <si>
    <t>https://pbs.twimg.com/profile_banners/318379108/1412443775</t>
  </si>
  <si>
    <t>https://pbs.twimg.com/profile_banners/798850238/1444568342</t>
  </si>
  <si>
    <t>https://pbs.twimg.com/profile_banners/29794588/1516488784</t>
  </si>
  <si>
    <t>https://pbs.twimg.com/profile_banners/896473633761226752/1515676840</t>
  </si>
  <si>
    <t>https://pbs.twimg.com/profile_banners/776464357790191617/1477930361</t>
  </si>
  <si>
    <t>https://pbs.twimg.com/profile_banners/7702542/1500439887</t>
  </si>
  <si>
    <t>https://pbs.twimg.com/profile_banners/896166701250867200/1519863503</t>
  </si>
  <si>
    <t>https://pbs.twimg.com/profile_banners/53555819/1401888660</t>
  </si>
  <si>
    <t>https://pbs.twimg.com/profile_banners/18511475/1506715745</t>
  </si>
  <si>
    <t>https://pbs.twimg.com/profile_banners/3042448767/1424388795</t>
  </si>
  <si>
    <t>https://pbs.twimg.com/profile_banners/315477574/1519877485</t>
  </si>
  <si>
    <t>https://pbs.twimg.com/profile_banners/838346376819900417/1519934465</t>
  </si>
  <si>
    <t>https://pbs.twimg.com/profile_banners/775766232159191040/1519164776</t>
  </si>
  <si>
    <t>https://pbs.twimg.com/profile_banners/16267655/1519654215</t>
  </si>
  <si>
    <t>https://pbs.twimg.com/profile_banners/359939111/1403538624</t>
  </si>
  <si>
    <t>https://pbs.twimg.com/profile_banners/623726332/1502122151</t>
  </si>
  <si>
    <t>https://pbs.twimg.com/profile_banners/556514694/1520116432</t>
  </si>
  <si>
    <t>https://pbs.twimg.com/profile_banners/934943980181000193/1511754831</t>
  </si>
  <si>
    <t>https://pbs.twimg.com/profile_banners/846945457/1520194117</t>
  </si>
  <si>
    <t>https://pbs.twimg.com/profile_banners/340613443/1519401597</t>
  </si>
  <si>
    <t>https://pbs.twimg.com/profile_banners/334053327/1390516173</t>
  </si>
  <si>
    <t>https://pbs.twimg.com/profile_banners/22703645/1492825527</t>
  </si>
  <si>
    <t>https://pbs.twimg.com/profile_banners/41634520/1398970584</t>
  </si>
  <si>
    <t>https://pbs.twimg.com/profile_banners/888918870739697664/1520189128</t>
  </si>
  <si>
    <t>https://pbs.twimg.com/profile_banners/1367531/1492649996</t>
  </si>
  <si>
    <t>https://pbs.twimg.com/profile_banners/822215679726100480/1507040566</t>
  </si>
  <si>
    <t>https://pbs.twimg.com/profile_banners/533670216/1456630614</t>
  </si>
  <si>
    <t>https://pbs.twimg.com/profile_banners/258170404/1428245156</t>
  </si>
  <si>
    <t>https://pbs.twimg.com/profile_banners/823204765215625222/1512989493</t>
  </si>
  <si>
    <t>https://pbs.twimg.com/profile_banners/248747209/1515338608</t>
  </si>
  <si>
    <t>https://pbs.twimg.com/profile_banners/3099613624/1438298694</t>
  </si>
  <si>
    <t>https://pbs.twimg.com/profile_banners/4062999315/1493311688</t>
  </si>
  <si>
    <t>https://pbs.twimg.com/profile_banners/23944109/1516989154</t>
  </si>
  <si>
    <t>https://pbs.twimg.com/profile_banners/3341989276/1520239412</t>
  </si>
  <si>
    <t>https://pbs.twimg.com/profile_banners/946322445543378944/1514456559</t>
  </si>
  <si>
    <t>https://pbs.twimg.com/profile_banners/46240094/1399312667</t>
  </si>
  <si>
    <t>https://pbs.twimg.com/profile_banners/17549258/1509471760</t>
  </si>
  <si>
    <t>https://pbs.twimg.com/profile_banners/382295125/1519678641</t>
  </si>
  <si>
    <t>https://pbs.twimg.com/profile_banners/864071870982701059/1494846112</t>
  </si>
  <si>
    <t>https://pbs.twimg.com/profile_banners/317152015/1447514578</t>
  </si>
  <si>
    <t>https://pbs.twimg.com/profile_banners/785939655027896320/1519746768</t>
  </si>
  <si>
    <t>https://pbs.twimg.com/profile_banners/587046597/1476459095</t>
  </si>
  <si>
    <t>https://pbs.twimg.com/profile_banners/347291458/1506909339</t>
  </si>
  <si>
    <t>https://pbs.twimg.com/profile_banners/106033935/1485628421</t>
  </si>
  <si>
    <t>https://pbs.twimg.com/profile_banners/19158327/1403396366</t>
  </si>
  <si>
    <t>https://pbs.twimg.com/profile_banners/969583716971532288/1520002185</t>
  </si>
  <si>
    <t>https://pbs.twimg.com/profile_banners/105093300/1518101078</t>
  </si>
  <si>
    <t>https://pbs.twimg.com/profile_banners/83557871/1518161209</t>
  </si>
  <si>
    <t>https://pbs.twimg.com/profile_banners/714949505720823808/1502664061</t>
  </si>
  <si>
    <t>https://pbs.twimg.com/profile_banners/1504318538/1516038409</t>
  </si>
  <si>
    <t>https://pbs.twimg.com/profile_banners/45573874/1519312678</t>
  </si>
  <si>
    <t>https://pbs.twimg.com/profile_banners/402957663/1515444335</t>
  </si>
  <si>
    <t>https://pbs.twimg.com/profile_banners/16967845/1401481540</t>
  </si>
  <si>
    <t>https://pbs.twimg.com/profile_banners/3487319294/1447026505</t>
  </si>
  <si>
    <t>https://pbs.twimg.com/profile_banners/905797748577984513/1508802712</t>
  </si>
  <si>
    <t>https://pbs.twimg.com/profile_banners/392948317/1515039680</t>
  </si>
  <si>
    <t>https://pbs.twimg.com/profile_banners/528796885/1413060011</t>
  </si>
  <si>
    <t>https://pbs.twimg.com/profile_banners/4811670673/1504538436</t>
  </si>
  <si>
    <t>https://pbs.twimg.com/profile_banners/1049171/1366049406</t>
  </si>
  <si>
    <t>https://pbs.twimg.com/profile_banners/4861145409/1454101656</t>
  </si>
  <si>
    <t>https://pbs.twimg.com/profile_banners/850758111279403008/1494070407</t>
  </si>
  <si>
    <t>https://pbs.twimg.com/profile_banners/392467125/1519971036</t>
  </si>
  <si>
    <t>https://pbs.twimg.com/profile_banners/1342518102/1401464801</t>
  </si>
  <si>
    <t>https://pbs.twimg.com/profile_banners/30927490/1516234704</t>
  </si>
  <si>
    <t>https://pbs.twimg.com/profile_banners/1726420040/1511702856</t>
  </si>
  <si>
    <t>https://pbs.twimg.com/profile_banners/125023521/1510547865</t>
  </si>
  <si>
    <t>https://pbs.twimg.com/profile_banners/2706423577/1509737914</t>
  </si>
  <si>
    <t>https://pbs.twimg.com/profile_banners/783883046277701633/1478645892</t>
  </si>
  <si>
    <t>https://pbs.twimg.com/profile_banners/2275825610/1460194191</t>
  </si>
  <si>
    <t>https://pbs.twimg.com/profile_banners/227111643/1474800373</t>
  </si>
  <si>
    <t>https://pbs.twimg.com/profile_banners/872218297961414656/1510463098</t>
  </si>
  <si>
    <t>https://pbs.twimg.com/profile_banners/3025801828/1443032404</t>
  </si>
  <si>
    <t>https://pbs.twimg.com/profile_banners/746623374835724288/1469966997</t>
  </si>
  <si>
    <t>https://pbs.twimg.com/profile_banners/2182969680/1516648662</t>
  </si>
  <si>
    <t>https://pbs.twimg.com/profile_banners/346550756/1509694297</t>
  </si>
  <si>
    <t>https://pbs.twimg.com/profile_banners/885195615323533312/1499884676</t>
  </si>
  <si>
    <t>https://pbs.twimg.com/profile_banners/2308491265/1515753692</t>
  </si>
  <si>
    <t>https://pbs.twimg.com/profile_banners/20583188/1520001641</t>
  </si>
  <si>
    <t>https://pbs.twimg.com/profile_banners/173217079/1515591734</t>
  </si>
  <si>
    <t>https://pbs.twimg.com/profile_banners/26997136/1518808344</t>
  </si>
  <si>
    <t>https://pbs.twimg.com/profile_banners/66943273/1501477797</t>
  </si>
  <si>
    <t>https://pbs.twimg.com/profile_banners/37027946/1516467392</t>
  </si>
  <si>
    <t>https://pbs.twimg.com/profile_banners/822127757928841216/1519497026</t>
  </si>
  <si>
    <t>https://pbs.twimg.com/profile_banners/42291064/1519712044</t>
  </si>
  <si>
    <t>https://pbs.twimg.com/profile_banners/771296645044641792/1473539071</t>
  </si>
  <si>
    <t>https://pbs.twimg.com/profile_banners/818628220622872576/1496385793</t>
  </si>
  <si>
    <t>https://pbs.twimg.com/profile_banners/1156846290/1360236561</t>
  </si>
  <si>
    <t>https://pbs.twimg.com/profile_banners/463639623/1511001912</t>
  </si>
  <si>
    <t>https://pbs.twimg.com/profile_banners/723210204582666240/1463429411</t>
  </si>
  <si>
    <t>https://pbs.twimg.com/profile_banners/947138472434954240/1518737966</t>
  </si>
  <si>
    <t>https://pbs.twimg.com/profile_banners/1901638506/1516143330</t>
  </si>
  <si>
    <t>https://pbs.twimg.com/profile_banners/16934188/1458608099</t>
  </si>
  <si>
    <t>https://pbs.twimg.com/profile_banners/940546461116321792/1513079482</t>
  </si>
  <si>
    <t>https://pbs.twimg.com/profile_banners/16190478/1520342681</t>
  </si>
  <si>
    <t>https://pbs.twimg.com/profile_banners/1146211393/1504944510</t>
  </si>
  <si>
    <t>https://pbs.twimg.com/profile_banners/841682327252148226/1518722745</t>
  </si>
  <si>
    <t>https://pbs.twimg.com/profile_banners/928305169674264576/1510160691</t>
  </si>
  <si>
    <t>https://pbs.twimg.com/profile_banners/187782838/1459988067</t>
  </si>
  <si>
    <t>https://pbs.twimg.com/profile_banners/18149266/1479420372</t>
  </si>
  <si>
    <t>https://pbs.twimg.com/profile_banners/826191066478977024/1518902822</t>
  </si>
  <si>
    <t>https://pbs.twimg.com/profile_banners/1209936918/1448043588</t>
  </si>
  <si>
    <t>https://pbs.twimg.com/profile_banners/21059255/1485531357</t>
  </si>
  <si>
    <t>https://pbs.twimg.com/profile_banners/261542075/1488560372</t>
  </si>
  <si>
    <t>https://pbs.twimg.com/profile_banners/842462201285890049/1507657038</t>
  </si>
  <si>
    <t>https://pbs.twimg.com/profile_banners/457984599/1359997459</t>
  </si>
  <si>
    <t>https://pbs.twimg.com/profile_banners/109693423/1501981293</t>
  </si>
  <si>
    <t>https://pbs.twimg.com/profile_banners/716798665533186048/1519661289</t>
  </si>
  <si>
    <t>https://pbs.twimg.com/profile_banners/3658252995/1509377306</t>
  </si>
  <si>
    <t>https://pbs.twimg.com/profile_banners/27804981/1519092744</t>
  </si>
  <si>
    <t>https://pbs.twimg.com/profile_banners/1330457336/1401315347</t>
  </si>
  <si>
    <t>https://pbs.twimg.com/profile_banners/21701757/1518654011</t>
  </si>
  <si>
    <t>https://pbs.twimg.com/profile_banners/63254467/1503673071</t>
  </si>
  <si>
    <t>https://pbs.twimg.com/profile_banners/757303975/1484178400</t>
  </si>
  <si>
    <t>https://pbs.twimg.com/profile_banners/862283130023157761/1496174876</t>
  </si>
  <si>
    <t>https://pbs.twimg.com/profile_banners/34821282/1401202743</t>
  </si>
  <si>
    <t>https://pbs.twimg.com/profile_banners/805349615222620160/1493591405</t>
  </si>
  <si>
    <t>https://pbs.twimg.com/profile_banners/27193348/1514198054</t>
  </si>
  <si>
    <t>https://pbs.twimg.com/profile_banners/823634137/1480649915</t>
  </si>
  <si>
    <t>https://pbs.twimg.com/profile_banners/100277512/1506475336</t>
  </si>
  <si>
    <t>https://pbs.twimg.com/profile_banners/437799934/1428380666</t>
  </si>
  <si>
    <t>https://pbs.twimg.com/profile_banners/35166302/1371659720</t>
  </si>
  <si>
    <t>https://pbs.twimg.com/profile_banners/790237058371641345/1514910125</t>
  </si>
  <si>
    <t>https://pbs.twimg.com/profile_banners/12133382/1519918161</t>
  </si>
  <si>
    <t>https://pbs.twimg.com/profile_banners/58839640/1518857469</t>
  </si>
  <si>
    <t>https://pbs.twimg.com/profile_banners/56891751/1469095686</t>
  </si>
  <si>
    <t>https://pbs.twimg.com/profile_banners/2372891032/1393837178</t>
  </si>
  <si>
    <t>https://pbs.twimg.com/profile_banners/791552504/1490563014</t>
  </si>
  <si>
    <t>https://pbs.twimg.com/profile_banners/2429612412/1517270471</t>
  </si>
  <si>
    <t>https://pbs.twimg.com/profile_banners/2757910695/1514392684</t>
  </si>
  <si>
    <t>https://pbs.twimg.com/profile_banners/768069905556135938/1506250541</t>
  </si>
  <si>
    <t>https://pbs.twimg.com/profile_banners/197224469/1509617987</t>
  </si>
  <si>
    <t>https://pbs.twimg.com/profile_banners/988985894/1519605727</t>
  </si>
  <si>
    <t>https://pbs.twimg.com/profile_banners/602550789/1512963421</t>
  </si>
  <si>
    <t>https://pbs.twimg.com/profile_banners/14336609/1489201234</t>
  </si>
  <si>
    <t>https://pbs.twimg.com/profile_banners/833792380092416001/1487628107</t>
  </si>
  <si>
    <t>https://pbs.twimg.com/profile_banners/53559599/1488896936</t>
  </si>
  <si>
    <t>https://pbs.twimg.com/profile_banners/306331399/1518222773</t>
  </si>
  <si>
    <t>https://pbs.twimg.com/profile_banners/57359606/1403659672</t>
  </si>
  <si>
    <t>https://pbs.twimg.com/profile_banners/428736123/1476925662</t>
  </si>
  <si>
    <t>https://pbs.twimg.com/profile_banners/393871086/1434796933</t>
  </si>
  <si>
    <t>https://pbs.twimg.com/profile_banners/564767868/1433770139</t>
  </si>
  <si>
    <t>https://pbs.twimg.com/profile_banners/836781103432220672/1518120004</t>
  </si>
  <si>
    <t>https://pbs.twimg.com/profile_banners/42068459/1499623655</t>
  </si>
  <si>
    <t>https://pbs.twimg.com/profile_banners/18825410/1487094742</t>
  </si>
  <si>
    <t>https://pbs.twimg.com/profile_banners/3773019554/1519376959</t>
  </si>
  <si>
    <t>https://pbs.twimg.com/profile_banners/1497738242/1370854121</t>
  </si>
  <si>
    <t>https://pbs.twimg.com/profile_banners/1036453789/1520188417</t>
  </si>
  <si>
    <t>https://pbs.twimg.com/profile_banners/435492649/1516892658</t>
  </si>
  <si>
    <t>https://pbs.twimg.com/profile_banners/549892377/1520346863</t>
  </si>
  <si>
    <t>https://pbs.twimg.com/profile_banners/22528070/1475455674</t>
  </si>
  <si>
    <t>https://pbs.twimg.com/profile_banners/967829822457241600/1519585335</t>
  </si>
  <si>
    <t>https://pbs.twimg.com/profile_banners/42167293/1508375227</t>
  </si>
  <si>
    <t>https://pbs.twimg.com/profile_banners/15737175/1513211754</t>
  </si>
  <si>
    <t>https://pbs.twimg.com/profile_banners/780639174/1514746488</t>
  </si>
  <si>
    <t>https://pbs.twimg.com/profile_banners/2881575605/1488209231</t>
  </si>
  <si>
    <t>https://pbs.twimg.com/profile_banners/916005134/1509417793</t>
  </si>
  <si>
    <t>https://pbs.twimg.com/profile_banners/2534260295/1432996198</t>
  </si>
  <si>
    <t>https://pbs.twimg.com/profile_banners/1104758124/1457309851</t>
  </si>
  <si>
    <t>https://pbs.twimg.com/profile_banners/942234783421169664/1513481907</t>
  </si>
  <si>
    <t>https://pbs.twimg.com/profile_banners/198988255/1512703518</t>
  </si>
  <si>
    <t>https://pbs.twimg.com/profile_banners/834187564366045186/1502840334</t>
  </si>
  <si>
    <t>https://pbs.twimg.com/profile_banners/837369375128711172/1520352240</t>
  </si>
  <si>
    <t>https://pbs.twimg.com/profile_banners/381135304/1514914395</t>
  </si>
  <si>
    <t>https://pbs.twimg.com/profile_banners/440223947/1498723341</t>
  </si>
  <si>
    <t>https://pbs.twimg.com/profile_banners/4383627793/1517278904</t>
  </si>
  <si>
    <t>https://pbs.twimg.com/profile_banners/176125920/1513935774</t>
  </si>
  <si>
    <t>https://pbs.twimg.com/profile_banners/39093148/1479884872</t>
  </si>
  <si>
    <t>https://pbs.twimg.com/profile_banners/1167939949/1520196345</t>
  </si>
  <si>
    <t>https://pbs.twimg.com/profile_banners/19621110/1494949518</t>
  </si>
  <si>
    <t>https://pbs.twimg.com/profile_banners/931181891960627200/1517696121</t>
  </si>
  <si>
    <t>https://pbs.twimg.com/profile_banners/814122556986978305/1515280476</t>
  </si>
  <si>
    <t>https://pbs.twimg.com/profile_banners/78431908/1519759229</t>
  </si>
  <si>
    <t>https://pbs.twimg.com/profile_banners/1933665666/1520018850</t>
  </si>
  <si>
    <t>https://pbs.twimg.com/profile_banners/2760073960/1520189530</t>
  </si>
  <si>
    <t>https://pbs.twimg.com/profile_banners/8391722/1350939486</t>
  </si>
  <si>
    <t>https://pbs.twimg.com/profile_banners/312581152/1511064754</t>
  </si>
  <si>
    <t>https://pbs.twimg.com/profile_banners/2807060009/1412776626</t>
  </si>
  <si>
    <t>https://pbs.twimg.com/profile_banners/2814040284/1520044331</t>
  </si>
  <si>
    <t>https://pbs.twimg.com/profile_banners/817214576093597696/1517685970</t>
  </si>
  <si>
    <t>https://pbs.twimg.com/profile_banners/70079822/1513917035</t>
  </si>
  <si>
    <t>https://pbs.twimg.com/profile_banners/2821430344/1420247337</t>
  </si>
  <si>
    <t>https://pbs.twimg.com/profile_banners/1275136292/1504315379</t>
  </si>
  <si>
    <t>https://pbs.twimg.com/profile_banners/2247709286/1498787967</t>
  </si>
  <si>
    <t>https://pbs.twimg.com/profile_banners/2190056023/1442246084</t>
  </si>
  <si>
    <t>https://pbs.twimg.com/profile_banners/1075057802/1488640920</t>
  </si>
  <si>
    <t>https://pbs.twimg.com/profile_banners/1704879096/1514014949</t>
  </si>
  <si>
    <t>https://pbs.twimg.com/profile_banners/964516798895939585/1518797175</t>
  </si>
  <si>
    <t>https://pbs.twimg.com/profile_banners/616645440/1509651927</t>
  </si>
  <si>
    <t>https://pbs.twimg.com/profile_banners/99934803/1416450158</t>
  </si>
  <si>
    <t>https://pbs.twimg.com/profile_banners/890770319266467840/1520009241</t>
  </si>
  <si>
    <t>https://pbs.twimg.com/profile_banners/14260960/1499699762</t>
  </si>
  <si>
    <t>https://pbs.twimg.com/profile_banners/2665024397/1493680022</t>
  </si>
  <si>
    <t>https://pbs.twimg.com/profile_banners/888393093384417281/1512500687</t>
  </si>
  <si>
    <t>https://pbs.twimg.com/profile_banners/865436552796688385/1517166237</t>
  </si>
  <si>
    <t>https://pbs.twimg.com/profile_banners/948761343183634433/1515038004</t>
  </si>
  <si>
    <t>https://pbs.twimg.com/profile_banners/927939875273261057/1510073566</t>
  </si>
  <si>
    <t>https://pbs.twimg.com/profile_banners/49540121/1401247660</t>
  </si>
  <si>
    <t>https://pbs.twimg.com/profile_banners/313038011/1511479933</t>
  </si>
  <si>
    <t>https://pbs.twimg.com/profile_banners/87818409/1515996506</t>
  </si>
  <si>
    <t>https://pbs.twimg.com/profile_banners/16145029/1511840474</t>
  </si>
  <si>
    <t>https://pbs.twimg.com/profile_banners/3242729450/1510249827</t>
  </si>
  <si>
    <t>https://pbs.twimg.com/profile_banners/1337271/1398194350</t>
  </si>
  <si>
    <t>https://pbs.twimg.com/profile_banners/22737278/1433745271</t>
  </si>
  <si>
    <t>https://pbs.twimg.com/profile_banners/547114168/1452783485</t>
  </si>
  <si>
    <t>https://pbs.twimg.com/profile_banners/914898555189514242/1510248761</t>
  </si>
  <si>
    <t>https://pbs.twimg.com/profile_banners/14511951/1519304259</t>
  </si>
  <si>
    <t>https://pbs.twimg.com/profile_banners/4099171/1488302594</t>
  </si>
  <si>
    <t>https://pbs.twimg.com/profile_banners/63331069/1450719441</t>
  </si>
  <si>
    <t>https://pbs.twimg.com/profile_banners/741337520223309824/1465589502</t>
  </si>
  <si>
    <t>https://pbs.twimg.com/profile_banners/2592946386/1514398676</t>
  </si>
  <si>
    <t>https://pbs.twimg.com/profile_banners/303325924/1499390758</t>
  </si>
  <si>
    <t>https://pbs.twimg.com/profile_banners/989792294/1511106249</t>
  </si>
  <si>
    <t>https://pbs.twimg.com/profile_banners/213525874/1447217175</t>
  </si>
  <si>
    <t>https://pbs.twimg.com/profile_banners/3777386484/1513198316</t>
  </si>
  <si>
    <t>https://pbs.twimg.com/profile_banners/27408741/1481313201</t>
  </si>
  <si>
    <t>https://pbs.twimg.com/profile_banners/259878689/1480736390</t>
  </si>
  <si>
    <t>https://pbs.twimg.com/profile_banners/1135432244/1400747351</t>
  </si>
  <si>
    <t>https://pbs.twimg.com/profile_banners/2845849081/1415398498</t>
  </si>
  <si>
    <t>https://pbs.twimg.com/profile_banners/1628807527/1375047626</t>
  </si>
  <si>
    <t>https://pbs.twimg.com/profile_banners/1536493496/1402732235</t>
  </si>
  <si>
    <t>https://pbs.twimg.com/profile_banners/19701628/1519917079</t>
  </si>
  <si>
    <t>https://pbs.twimg.com/profile_banners/911725666822799360/1507917699</t>
  </si>
  <si>
    <t>https://pbs.twimg.com/profile_banners/505147226/1485838589</t>
  </si>
  <si>
    <t>https://pbs.twimg.com/profile_banners/468646961/1496971851</t>
  </si>
  <si>
    <t>https://pbs.twimg.com/profile_banners/920905949795246080/1508932315</t>
  </si>
  <si>
    <t>https://pbs.twimg.com/profile_banners/844380884/1514848889</t>
  </si>
  <si>
    <t>https://pbs.twimg.com/profile_banners/959659278/1495346639</t>
  </si>
  <si>
    <t>https://pbs.twimg.com/profile_banners/18812061/1456395616</t>
  </si>
  <si>
    <t>https://pbs.twimg.com/profile_banners/704579575/1507656558</t>
  </si>
  <si>
    <t>https://pbs.twimg.com/profile_banners/581242530/1451412309</t>
  </si>
  <si>
    <t>https://pbs.twimg.com/profile_banners/3287969982/1451412355</t>
  </si>
  <si>
    <t>https://pbs.twimg.com/profile_banners/2846178008/1520284792</t>
  </si>
  <si>
    <t>https://pbs.twimg.com/profile_banners/447990734/1512149978</t>
  </si>
  <si>
    <t>https://pbs.twimg.com/profile_banners/746387674286559232/1520020984</t>
  </si>
  <si>
    <t>https://pbs.twimg.com/profile_banners/3192506298/1509452688</t>
  </si>
  <si>
    <t>https://pbs.twimg.com/profile_banners/3254816213/1517794559</t>
  </si>
  <si>
    <t>https://pbs.twimg.com/profile_banners/63005751/1494338970</t>
  </si>
  <si>
    <t>https://pbs.twimg.com/profile_banners/2469693619/1511880481</t>
  </si>
  <si>
    <t>https://pbs.twimg.com/profile_banners/704353869795606528/1468159523</t>
  </si>
  <si>
    <t>https://pbs.twimg.com/profile_banners/965310454762491904/1518983704</t>
  </si>
  <si>
    <t>https://pbs.twimg.com/profile_banners/949675741922422784/1515519243</t>
  </si>
  <si>
    <t>https://pbs.twimg.com/profile_banners/29796093/1512145313</t>
  </si>
  <si>
    <t>https://pbs.twimg.com/profile_banners/799952148947578880/1479559356</t>
  </si>
  <si>
    <t>https://pbs.twimg.com/profile_banners/72227167/1392192484</t>
  </si>
  <si>
    <t>https://pbs.twimg.com/profile_banners/1517757180/1444749599</t>
  </si>
  <si>
    <t>https://pbs.twimg.com/profile_banners/24274948/1520016036</t>
  </si>
  <si>
    <t>https://pbs.twimg.com/profile_banners/22162854/1519922198</t>
  </si>
  <si>
    <t>https://pbs.twimg.com/profile_banners/21743685/1515424065</t>
  </si>
  <si>
    <t>https://pbs.twimg.com/profile_banners/592730371/1516646596</t>
  </si>
  <si>
    <t>https://pbs.twimg.com/profile_banners/765531484211982336/1518885581</t>
  </si>
  <si>
    <t>https://pbs.twimg.com/profile_banners/4443066502/1456007463</t>
  </si>
  <si>
    <t>https://pbs.twimg.com/profile_banners/754415542363185152/1519729073</t>
  </si>
  <si>
    <t>https://pbs.twimg.com/profile_banners/939908638432473088/1513111761</t>
  </si>
  <si>
    <t>https://pbs.twimg.com/profile_banners/819781510689476609/1498759414</t>
  </si>
  <si>
    <t>https://pbs.twimg.com/profile_banners/19899606/1513665774</t>
  </si>
  <si>
    <t>https://pbs.twimg.com/profile_banners/97272474/1519672296</t>
  </si>
  <si>
    <t>https://pbs.twimg.com/profile_banners/51599026/1490904928</t>
  </si>
  <si>
    <t>https://pbs.twimg.com/profile_banners/2833439360/1515023091</t>
  </si>
  <si>
    <t>https://pbs.twimg.com/profile_banners/164411795/1402838166</t>
  </si>
  <si>
    <t>https://pbs.twimg.com/profile_banners/3365962954/1444333808</t>
  </si>
  <si>
    <t>https://pbs.twimg.com/profile_banners/30354991/1485113375</t>
  </si>
  <si>
    <t>https://pbs.twimg.com/profile_banners/72198806/1507128610</t>
  </si>
  <si>
    <t>https://pbs.twimg.com/profile_banners/1872999342/1398896175</t>
  </si>
  <si>
    <t>https://pbs.twimg.com/profile_banners/829748351834939392/1486663999</t>
  </si>
  <si>
    <t>https://pbs.twimg.com/profile_banners/250080066/1504205034</t>
  </si>
  <si>
    <t>https://pbs.twimg.com/profile_banners/147056387/1406514169</t>
  </si>
  <si>
    <t>https://pbs.twimg.com/profile_banners/2407453266/1498665825</t>
  </si>
  <si>
    <t>https://pbs.twimg.com/profile_banners/156538059/1488057482</t>
  </si>
  <si>
    <t>https://pbs.twimg.com/profile_banners/102561222/1485388387</t>
  </si>
  <si>
    <t>https://pbs.twimg.com/profile_banners/535418289/1468840635</t>
  </si>
  <si>
    <t>https://pbs.twimg.com/profile_banners/1967893411/1514682401</t>
  </si>
  <si>
    <t>https://pbs.twimg.com/profile_banners/20076659/1495632387</t>
  </si>
  <si>
    <t>https://pbs.twimg.com/profile_banners/897982679919894528/1516623518</t>
  </si>
  <si>
    <t>https://pbs.twimg.com/profile_banners/829837468203520000/1488058267</t>
  </si>
  <si>
    <t>https://pbs.twimg.com/profile_banners/860243953114677249/1493933341</t>
  </si>
  <si>
    <t>https://pbs.twimg.com/profile_banners/750868791752593408/1492617773</t>
  </si>
  <si>
    <t>https://pbs.twimg.com/profile_banners/2377361293/1495583081</t>
  </si>
  <si>
    <t>https://pbs.twimg.com/profile_banners/19881465/1431366377</t>
  </si>
  <si>
    <t>https://pbs.twimg.com/profile_banners/60680268/1472831694</t>
  </si>
  <si>
    <t>https://pbs.twimg.com/profile_banners/1330041200/1365195087</t>
  </si>
  <si>
    <t>https://pbs.twimg.com/profile_banners/27821757/1518721712</t>
  </si>
  <si>
    <t>https://pbs.twimg.com/profile_banners/61565052/1513284472</t>
  </si>
  <si>
    <t>https://pbs.twimg.com/profile_banners/241027939/1353605533</t>
  </si>
  <si>
    <t>https://pbs.twimg.com/profile_banners/589971896/1488543983</t>
  </si>
  <si>
    <t>https://pbs.twimg.com/profile_banners/3264908461/1499550716</t>
  </si>
  <si>
    <t>https://pbs.twimg.com/profile_banners/122111073/1493724735</t>
  </si>
  <si>
    <t>https://pbs.twimg.com/profile_banners/570554614/1506805529</t>
  </si>
  <si>
    <t>https://pbs.twimg.com/profile_banners/787697704466079744/1510072056</t>
  </si>
  <si>
    <t>https://pbs.twimg.com/profile_banners/735873050047066112/1464281277</t>
  </si>
  <si>
    <t>https://pbs.twimg.com/profile_banners/67633339/1478374349</t>
  </si>
  <si>
    <t>https://pbs.twimg.com/profile_banners/868301383/1382716440</t>
  </si>
  <si>
    <t>https://pbs.twimg.com/profile_banners/80251375/1506778758</t>
  </si>
  <si>
    <t>https://pbs.twimg.com/profile_banners/187102833/1401472997</t>
  </si>
  <si>
    <t>https://pbs.twimg.com/profile_banners/402322630/1432703376</t>
  </si>
  <si>
    <t>https://pbs.twimg.com/profile_banners/757805342/1494013066</t>
  </si>
  <si>
    <t>https://pbs.twimg.com/profile_banners/1860581964/1519335181</t>
  </si>
  <si>
    <t>https://pbs.twimg.com/profile_banners/861000544973979649/1494113640</t>
  </si>
  <si>
    <t>https://pbs.twimg.com/profile_banners/496328612/1517402785</t>
  </si>
  <si>
    <t>https://pbs.twimg.com/profile_banners/15279429/1434576586</t>
  </si>
  <si>
    <t>https://pbs.twimg.com/profile_banners/3018960919/1489761514</t>
  </si>
  <si>
    <t>https://pbs.twimg.com/profile_banners/183312278/1460876043</t>
  </si>
  <si>
    <t>https://pbs.twimg.com/profile_banners/6039302/1414685197</t>
  </si>
  <si>
    <t>https://pbs.twimg.com/profile_banners/268231595/1517794095</t>
  </si>
  <si>
    <t>https://pbs.twimg.com/profile_banners/775899392268177409/1509582635</t>
  </si>
  <si>
    <t>https://pbs.twimg.com/profile_banners/17410413/1471814317</t>
  </si>
  <si>
    <t>https://pbs.twimg.com/profile_banners/211782456/1352398061</t>
  </si>
  <si>
    <t>https://pbs.twimg.com/profile_banners/154844970/1427209721</t>
  </si>
  <si>
    <t>https://pbs.twimg.com/profile_banners/152789893/1435798818</t>
  </si>
  <si>
    <t>https://pbs.twimg.com/profile_banners/512697380/1453163398</t>
  </si>
  <si>
    <t>https://pbs.twimg.com/profile_banners/20899104/1520037157</t>
  </si>
  <si>
    <t>https://pbs.twimg.com/profile_banners/936102521617158144/1518653605</t>
  </si>
  <si>
    <t>https://pbs.twimg.com/profile_banners/17281733/1459216724</t>
  </si>
  <si>
    <t>https://pbs.twimg.com/profile_banners/940406689173565440/1514418645</t>
  </si>
  <si>
    <t>https://pbs.twimg.com/profile_banners/3321894039/1434646317</t>
  </si>
  <si>
    <t>https://pbs.twimg.com/profile_banners/964201261716221952/1518719524</t>
  </si>
  <si>
    <t>https://pbs.twimg.com/profile_banners/3071571914/1516300958</t>
  </si>
  <si>
    <t>https://pbs.twimg.com/profile_banners/192737798/1468520666</t>
  </si>
  <si>
    <t>https://pbs.twimg.com/profile_banners/153648009/1519240421</t>
  </si>
  <si>
    <t>https://pbs.twimg.com/profile_banners/353150513/1506646996</t>
  </si>
  <si>
    <t>https://pbs.twimg.com/profile_banners/826261914/1478116014</t>
  </si>
  <si>
    <t>https://pbs.twimg.com/profile_banners/22369198/1518626723</t>
  </si>
  <si>
    <t>https://pbs.twimg.com/profile_banners/61143639/1444403649</t>
  </si>
  <si>
    <t>https://pbs.twimg.com/profile_banners/893900539083313152/1501959150</t>
  </si>
  <si>
    <t>https://pbs.twimg.com/profile_banners/7420282/1484434022</t>
  </si>
  <si>
    <t>https://pbs.twimg.com/profile_banners/360652481/1519327302</t>
  </si>
  <si>
    <t>https://pbs.twimg.com/profile_banners/170440777/1484759127</t>
  </si>
  <si>
    <t>https://pbs.twimg.com/profile_banners/113798187/1518409459</t>
  </si>
  <si>
    <t>https://pbs.twimg.com/profile_banners/112191235/1506783364</t>
  </si>
  <si>
    <t>https://pbs.twimg.com/profile_banners/133488302/1506012390</t>
  </si>
  <si>
    <t>https://pbs.twimg.com/profile_banners/597225825/1505899133</t>
  </si>
  <si>
    <t>https://pbs.twimg.com/profile_banners/48947848/1411192166</t>
  </si>
  <si>
    <t>https://pbs.twimg.com/profile_banners/240079669/1516823830</t>
  </si>
  <si>
    <t>https://pbs.twimg.com/profile_banners/3822031216/1443599425</t>
  </si>
  <si>
    <t>https://pbs.twimg.com/profile_banners/2822242021/1518028271</t>
  </si>
  <si>
    <t>https://pbs.twimg.com/profile_banners/29982049/1519226796</t>
  </si>
  <si>
    <t>https://pbs.twimg.com/profile_banners/710204314770415617/1519427525</t>
  </si>
  <si>
    <t>https://pbs.twimg.com/profile_banners/1168409143/1418904317</t>
  </si>
  <si>
    <t>https://pbs.twimg.com/profile_banners/14520260/1408247728</t>
  </si>
  <si>
    <t>https://pbs.twimg.com/profile_banners/9535262/1477539143</t>
  </si>
  <si>
    <t>https://pbs.twimg.com/profile_banners/115052289/1466800118</t>
  </si>
  <si>
    <t>https://pbs.twimg.com/profile_banners/2826897063/1421275630</t>
  </si>
  <si>
    <t>https://pbs.twimg.com/profile_banners/83818654/1375696202</t>
  </si>
  <si>
    <t>https://pbs.twimg.com/profile_banners/188277070/1518127387</t>
  </si>
  <si>
    <t>https://pbs.twimg.com/profile_banners/2833408739/1421287516</t>
  </si>
  <si>
    <t>https://pbs.twimg.com/profile_banners/857608191667879936/1517136152</t>
  </si>
  <si>
    <t>https://pbs.twimg.com/profile_banners/949704916158877700/1518904728</t>
  </si>
  <si>
    <t>https://pbs.twimg.com/profile_banners/861189925/1487779923</t>
  </si>
  <si>
    <t>https://pbs.twimg.com/profile_banners/737229291142950913/1464606748</t>
  </si>
  <si>
    <t>https://pbs.twimg.com/profile_banners/235403735/1432964682</t>
  </si>
  <si>
    <t>https://pbs.twimg.com/profile_banners/535407692/1493306736</t>
  </si>
  <si>
    <t>https://pbs.twimg.com/profile_banners/3837213803/1514453174</t>
  </si>
  <si>
    <t>https://pbs.twimg.com/profile_banners/1917731/1434034905</t>
  </si>
  <si>
    <t>https://pbs.twimg.com/profile_banners/1566557804/1504312753</t>
  </si>
  <si>
    <t>https://pbs.twimg.com/profile_banners/23257393/1351296605</t>
  </si>
  <si>
    <t>https://pbs.twimg.com/profile_banners/18813844/1504302901</t>
  </si>
  <si>
    <t>https://pbs.twimg.com/profile_banners/2557521/1516042897</t>
  </si>
  <si>
    <t>https://pbs.twimg.com/profile_banners/35586563/1519285054</t>
  </si>
  <si>
    <t>https://pbs.twimg.com/profile_banners/637044474/1516036459</t>
  </si>
  <si>
    <t>https://pbs.twimg.com/profile_banners/934785902/1518841502</t>
  </si>
  <si>
    <t>https://pbs.twimg.com/profile_banners/462681106/1489011108</t>
  </si>
  <si>
    <t>https://pbs.twimg.com/profile_banners/18170845/1514052639</t>
  </si>
  <si>
    <t>https://pbs.twimg.com/profile_banners/775561376928403456/1517457336</t>
  </si>
  <si>
    <t>https://pbs.twimg.com/profile_banners/2995057661/1510051325</t>
  </si>
  <si>
    <t>https://pbs.twimg.com/profile_banners/1101515659/1502537228</t>
  </si>
  <si>
    <t>https://pbs.twimg.com/profile_banners/23258386/1520106091</t>
  </si>
  <si>
    <t>https://pbs.twimg.com/profile_banners/632989630/1509227407</t>
  </si>
  <si>
    <t>https://pbs.twimg.com/profile_banners/21433414/1515265822</t>
  </si>
  <si>
    <t>https://pbs.twimg.com/profile_banners/741268284666982400/1520027874</t>
  </si>
  <si>
    <t>https://pbs.twimg.com/profile_banners/525416576/1519732057</t>
  </si>
  <si>
    <t>https://pbs.twimg.com/profile_banners/2472756987/1484248268</t>
  </si>
  <si>
    <t>https://pbs.twimg.com/profile_banners/826658970324570113/1513660882</t>
  </si>
  <si>
    <t>https://pbs.twimg.com/profile_banners/234972665/1508252801</t>
  </si>
  <si>
    <t>https://pbs.twimg.com/profile_banners/3620455520/1515985338</t>
  </si>
  <si>
    <t>https://pbs.twimg.com/profile_banners/22070580/1510850414</t>
  </si>
  <si>
    <t>https://pbs.twimg.com/profile_banners/45840741/1443378647</t>
  </si>
  <si>
    <t>https://pbs.twimg.com/profile_banners/2400260346/1517841088</t>
  </si>
  <si>
    <t>https://pbs.twimg.com/profile_banners/2229164370/1506605148</t>
  </si>
  <si>
    <t>https://pbs.twimg.com/profile_banners/34658233/1492796640</t>
  </si>
  <si>
    <t>https://pbs.twimg.com/profile_banners/922436187372916736/1520103492</t>
  </si>
  <si>
    <t>https://pbs.twimg.com/profile_banners/120172477/1408787247</t>
  </si>
  <si>
    <t>https://pbs.twimg.com/profile_banners/29997206/1448934970</t>
  </si>
  <si>
    <t>https://pbs.twimg.com/profile_banners/965266179836252161/1519069640</t>
  </si>
  <si>
    <t>https://pbs.twimg.com/profile_banners/730526980370776064/1475419901</t>
  </si>
  <si>
    <t>https://pbs.twimg.com/profile_banners/357558195/1469387933</t>
  </si>
  <si>
    <t>https://pbs.twimg.com/profile_banners/772891119424331776/1477614840</t>
  </si>
  <si>
    <t>https://pbs.twimg.com/profile_banners/2485184105/1515482815</t>
  </si>
  <si>
    <t>https://pbs.twimg.com/profile_banners/884474473088507904/1519164701</t>
  </si>
  <si>
    <t>https://pbs.twimg.com/profile_banners/1096599019/1518648892</t>
  </si>
  <si>
    <t>https://pbs.twimg.com/profile_banners/48738447/1397946697</t>
  </si>
  <si>
    <t>https://pbs.twimg.com/profile_banners/271995809/1519328852</t>
  </si>
  <si>
    <t>https://pbs.twimg.com/profile_banners/517598638/1497632508</t>
  </si>
  <si>
    <t>https://pbs.twimg.com/profile_banners/930862701793939456/1510770280</t>
  </si>
  <si>
    <t>https://pbs.twimg.com/profile_banners/753257643733417984/1514908583</t>
  </si>
  <si>
    <t>https://pbs.twimg.com/profile_banners/197251549/1517940920</t>
  </si>
  <si>
    <t>https://pbs.twimg.com/profile_banners/1285268413/1507710564</t>
  </si>
  <si>
    <t>https://pbs.twimg.com/profile_banners/292931596/1517846171</t>
  </si>
  <si>
    <t>https://pbs.twimg.com/profile_banners/733093566893809666/1463619605</t>
  </si>
  <si>
    <t>https://pbs.twimg.com/profile_banners/24283955/1480379757</t>
  </si>
  <si>
    <t>https://pbs.twimg.com/profile_banners/1209620678/1518898859</t>
  </si>
  <si>
    <t>https://pbs.twimg.com/profile_banners/131120967/1501177305</t>
  </si>
  <si>
    <t>https://pbs.twimg.com/profile_banners/360742914/1519163985</t>
  </si>
  <si>
    <t>https://pbs.twimg.com/profile_banners/50694424/1433963944</t>
  </si>
  <si>
    <t>https://pbs.twimg.com/profile_banners/79663227/1517739935</t>
  </si>
  <si>
    <t>https://pbs.twimg.com/profile_banners/34489311/1501338512</t>
  </si>
  <si>
    <t>https://pbs.twimg.com/profile_banners/1604954443/1398207526</t>
  </si>
  <si>
    <t>https://pbs.twimg.com/profile_banners/377174775/1477956901</t>
  </si>
  <si>
    <t>https://pbs.twimg.com/profile_banners/766611612157423616/1520355423</t>
  </si>
  <si>
    <t>https://pbs.twimg.com/profile_banners/2787936004/1432388911</t>
  </si>
  <si>
    <t>https://pbs.twimg.com/profile_banners/34135017/1512177420</t>
  </si>
  <si>
    <t>https://pbs.twimg.com/profile_banners/793905914789163009/1483388588</t>
  </si>
  <si>
    <t>https://pbs.twimg.com/profile_banners/17091862/1475610163</t>
  </si>
  <si>
    <t>https://pbs.twimg.com/profile_banners/951534169775050752/1515703645</t>
  </si>
  <si>
    <t>https://pbs.twimg.com/profile_banners/504066031/1489842331</t>
  </si>
  <si>
    <t>https://pbs.twimg.com/profile_banners/820036606669258752/1484347740</t>
  </si>
  <si>
    <t>https://pbs.twimg.com/profile_banners/371333620/1504631742</t>
  </si>
  <si>
    <t>https://pbs.twimg.com/profile_banners/967386632306372611/1519649786</t>
  </si>
  <si>
    <t>https://pbs.twimg.com/profile_banners/24719090/1519171030</t>
  </si>
  <si>
    <t>https://pbs.twimg.com/profile_banners/321147890/1516990479</t>
  </si>
  <si>
    <t>https://pbs.twimg.com/profile_banners/366443472/1487474358</t>
  </si>
  <si>
    <t>https://pbs.twimg.com/profile_banners/760543511158468608/1470164668</t>
  </si>
  <si>
    <t>https://pbs.twimg.com/profile_banners/29603039/1474330063</t>
  </si>
  <si>
    <t>https://pbs.twimg.com/profile_banners/2446122024/1500278151</t>
  </si>
  <si>
    <t>https://pbs.twimg.com/profile_banners/1969046496/1408735094</t>
  </si>
  <si>
    <t>https://pbs.twimg.com/profile_banners/18916646/1513109800</t>
  </si>
  <si>
    <t>https://pbs.twimg.com/profile_banners/15529625/1478959512</t>
  </si>
  <si>
    <t>https://pbs.twimg.com/profile_banners/527359362/1374218369</t>
  </si>
  <si>
    <t>https://pbs.twimg.com/profile_banners/369701707/1516583437</t>
  </si>
  <si>
    <t>https://pbs.twimg.com/profile_banners/788385121112092672/1476801710</t>
  </si>
  <si>
    <t>https://pbs.twimg.com/profile_banners/2735708967/1443705344</t>
  </si>
  <si>
    <t>https://pbs.twimg.com/profile_banners/3463980449/1440729968</t>
  </si>
  <si>
    <t>https://pbs.twimg.com/profile_banners/253765623/1509585228</t>
  </si>
  <si>
    <t>https://pbs.twimg.com/profile_banners/237028918/1501140168</t>
  </si>
  <si>
    <t>https://pbs.twimg.com/profile_banners/992129474/1387213202</t>
  </si>
  <si>
    <t>https://pbs.twimg.com/profile_banners/324441318/1518151789</t>
  </si>
  <si>
    <t>https://pbs.twimg.com/profile_banners/53864669/1518071578</t>
  </si>
  <si>
    <t>https://pbs.twimg.com/profile_banners/2349844476/1508958824</t>
  </si>
  <si>
    <t>https://pbs.twimg.com/profile_banners/416376776/1356512798</t>
  </si>
  <si>
    <t>https://pbs.twimg.com/profile_banners/128727777/1394016487</t>
  </si>
  <si>
    <t>https://pbs.twimg.com/profile_banners/508612451/1518652915</t>
  </si>
  <si>
    <t>https://pbs.twimg.com/profile_banners/2515448870/1511818265</t>
  </si>
  <si>
    <t>https://pbs.twimg.com/profile_banners/36186797/1429618887</t>
  </si>
  <si>
    <t>https://pbs.twimg.com/profile_banners/1186509511/1512235109</t>
  </si>
  <si>
    <t>https://pbs.twimg.com/profile_banners/139909832/1500042926</t>
  </si>
  <si>
    <t>https://pbs.twimg.com/profile_banners/874797532592742401/1517231223</t>
  </si>
  <si>
    <t>https://pbs.twimg.com/profile_banners/725362166430359552/1515878436</t>
  </si>
  <si>
    <t>https://pbs.twimg.com/profile_banners/519591145/1513340661</t>
  </si>
  <si>
    <t>https://pbs.twimg.com/profile_banners/197796157/1499071865</t>
  </si>
  <si>
    <t>https://pbs.twimg.com/profile_banners/948604554706280448/1515092603</t>
  </si>
  <si>
    <t>https://pbs.twimg.com/profile_banners/201727015/1431184882</t>
  </si>
  <si>
    <t>https://pbs.twimg.com/profile_banners/235947003/1378654292</t>
  </si>
  <si>
    <t>https://pbs.twimg.com/profile_banners/524063873/1492581785</t>
  </si>
  <si>
    <t>https://pbs.twimg.com/profile_banners/3070097967/1512436049</t>
  </si>
  <si>
    <t>https://pbs.twimg.com/profile_banners/832634049638256640/1519831020</t>
  </si>
  <si>
    <t>https://pbs.twimg.com/profile_banners/18138649/1497753838</t>
  </si>
  <si>
    <t>https://pbs.twimg.com/profile_banners/122168678/1403280197</t>
  </si>
  <si>
    <t>https://pbs.twimg.com/profile_banners/12609292/1479411809</t>
  </si>
  <si>
    <t>https://pbs.twimg.com/profile_banners/1964971663/1519143713</t>
  </si>
  <si>
    <t>https://pbs.twimg.com/profile_banners/346615978/1505704110</t>
  </si>
  <si>
    <t>https://pbs.twimg.com/profile_banners/546340705/1509172265</t>
  </si>
  <si>
    <t>https://pbs.twimg.com/profile_banners/4501916373/1513352697</t>
  </si>
  <si>
    <t>https://pbs.twimg.com/profile_banners/83707480/1404058906</t>
  </si>
  <si>
    <t>https://pbs.twimg.com/profile_banners/748220777334374400/1495459480</t>
  </si>
  <si>
    <t>https://pbs.twimg.com/profile_banners/355421791/1518689260</t>
  </si>
  <si>
    <t>https://pbs.twimg.com/profile_banners/275818514/1518784656</t>
  </si>
  <si>
    <t>https://pbs.twimg.com/profile_banners/844491873825755136/1517698755</t>
  </si>
  <si>
    <t>https://pbs.twimg.com/profile_banners/150247145/1442821313</t>
  </si>
  <si>
    <t>https://pbs.twimg.com/profile_banners/228300017/1517996767</t>
  </si>
  <si>
    <t>https://pbs.twimg.com/profile_banners/2746664091/1453753396</t>
  </si>
  <si>
    <t>https://pbs.twimg.com/profile_banners/915162143372091392/1507027159</t>
  </si>
  <si>
    <t>https://pbs.twimg.com/profile_banners/125008118/1486294923</t>
  </si>
  <si>
    <t>https://pbs.twimg.com/profile_banners/3429590356/1504954413</t>
  </si>
  <si>
    <t>https://pbs.twimg.com/profile_banners/1858691274/1519617888</t>
  </si>
  <si>
    <t>https://pbs.twimg.com/profile_banners/928943016/1453142214</t>
  </si>
  <si>
    <t>https://pbs.twimg.com/profile_banners/394458877/1520212439</t>
  </si>
  <si>
    <t>https://pbs.twimg.com/profile_banners/2377301508/1497554600</t>
  </si>
  <si>
    <t>https://pbs.twimg.com/profile_banners/802269445087490048/1510253552</t>
  </si>
  <si>
    <t>https://pbs.twimg.com/profile_banners/157153504/1490390776</t>
  </si>
  <si>
    <t>https://pbs.twimg.com/profile_banners/710098969377042433/1492261097</t>
  </si>
  <si>
    <t>https://pbs.twimg.com/profile_banners/792582698/1518638529</t>
  </si>
  <si>
    <t>https://pbs.twimg.com/profile_banners/833612154/1516244526</t>
  </si>
  <si>
    <t>https://pbs.twimg.com/profile_banners/3528154703/1520299573</t>
  </si>
  <si>
    <t>https://pbs.twimg.com/profile_banners/862939200504594432/1518464784</t>
  </si>
  <si>
    <t>https://pbs.twimg.com/profile_banners/728204769391693825/1516891125</t>
  </si>
  <si>
    <t>https://pbs.twimg.com/profile_banners/19503381/1497278139</t>
  </si>
  <si>
    <t>https://pbs.twimg.com/profile_banners/2808998284/1520207457</t>
  </si>
  <si>
    <t>https://pbs.twimg.com/profile_banners/33580297/1455093703</t>
  </si>
  <si>
    <t>https://pbs.twimg.com/profile_banners/731775030112206848/1466839635</t>
  </si>
  <si>
    <t>https://pbs.twimg.com/profile_banners/3024643289/1488646334</t>
  </si>
  <si>
    <t>https://pbs.twimg.com/profile_banners/66408053/1519986640</t>
  </si>
  <si>
    <t>https://pbs.twimg.com/profile_banners/22650211/1516889145</t>
  </si>
  <si>
    <t>https://pbs.twimg.com/profile_banners/1092779844/1423394806</t>
  </si>
  <si>
    <t>https://pbs.twimg.com/profile_banners/923804047/1497842837</t>
  </si>
  <si>
    <t>https://pbs.twimg.com/profile_banners/3412577649/1519582111</t>
  </si>
  <si>
    <t>https://pbs.twimg.com/profile_banners/17446621/1519826720</t>
  </si>
  <si>
    <t>https://pbs.twimg.com/profile_banners/966783669473042433/1520023635</t>
  </si>
  <si>
    <t>https://pbs.twimg.com/profile_banners/2879297803/1420650472</t>
  </si>
  <si>
    <t>https://pbs.twimg.com/profile_banners/27198087/1418830357</t>
  </si>
  <si>
    <t>https://pbs.twimg.com/profile_banners/2659446631/1426496234</t>
  </si>
  <si>
    <t>https://pbs.twimg.com/profile_banners/1869411745/1510747927</t>
  </si>
  <si>
    <t>https://pbs.twimg.com/profile_banners/36329597/1499939124</t>
  </si>
  <si>
    <t>https://pbs.twimg.com/profile_banners/30380121/1355479668</t>
  </si>
  <si>
    <t>https://pbs.twimg.com/profile_banners/14888632/1401729281</t>
  </si>
  <si>
    <t>https://pbs.twimg.com/profile_banners/132341976/1450729359</t>
  </si>
  <si>
    <t>https://pbs.twimg.com/profile_banners/12413032/1474385755</t>
  </si>
  <si>
    <t>https://pbs.twimg.com/profile_banners/522157793/1511513493</t>
  </si>
  <si>
    <t>https://pbs.twimg.com/profile_banners/289190391/1490463490</t>
  </si>
  <si>
    <t>https://pbs.twimg.com/profile_banners/349486244/1513497232</t>
  </si>
  <si>
    <t>https://pbs.twimg.com/profile_banners/199454067/1514349181</t>
  </si>
  <si>
    <t>https://pbs.twimg.com/profile_banners/3003750312/1422645115</t>
  </si>
  <si>
    <t>https://pbs.twimg.com/profile_banners/2267598355/1514515408</t>
  </si>
  <si>
    <t>https://pbs.twimg.com/profile_banners/243043587/1404924645</t>
  </si>
  <si>
    <t>https://pbs.twimg.com/profile_banners/954124423/1479543220</t>
  </si>
  <si>
    <t>https://pbs.twimg.com/profile_banners/3170453703/1506392411</t>
  </si>
  <si>
    <t>https://pbs.twimg.com/profile_banners/36929166/1505258455</t>
  </si>
  <si>
    <t>https://pbs.twimg.com/profile_banners/934683942858514432/1519442074</t>
  </si>
  <si>
    <t>https://pbs.twimg.com/profile_banners/509079419/1466735265</t>
  </si>
  <si>
    <t>https://pbs.twimg.com/profile_banners/963411644062855168/1518530701</t>
  </si>
  <si>
    <t>https://pbs.twimg.com/profile_banners/481943972/1520039924</t>
  </si>
  <si>
    <t>https://pbs.twimg.com/profile_banners/92372439/1513178081</t>
  </si>
  <si>
    <t>https://pbs.twimg.com/profile_banners/188925338/1518055122</t>
  </si>
  <si>
    <t>https://pbs.twimg.com/profile_banners/120891179/1502100757</t>
  </si>
  <si>
    <t>https://pbs.twimg.com/profile_banners/166114697/1431526245</t>
  </si>
  <si>
    <t>https://pbs.twimg.com/profile_banners/302928032/1447643416</t>
  </si>
  <si>
    <t>https://pbs.twimg.com/profile_banners/25492883/1425163884</t>
  </si>
  <si>
    <t>https://pbs.twimg.com/profile_banners/1075807478/1478284778</t>
  </si>
  <si>
    <t>https://pbs.twimg.com/profile_banners/467516158/1400119996</t>
  </si>
  <si>
    <t>https://pbs.twimg.com/profile_banners/289342771/1495775137</t>
  </si>
  <si>
    <t>https://pbs.twimg.com/profile_banners/208643146/1510695569</t>
  </si>
  <si>
    <t>https://pbs.twimg.com/profile_banners/17546958/1507750835</t>
  </si>
  <si>
    <t>https://pbs.twimg.com/profile_banners/63333865/1492374279</t>
  </si>
  <si>
    <t>https://pbs.twimg.com/profile_banners/2409248196/1516311166</t>
  </si>
  <si>
    <t>https://pbs.twimg.com/profile_banners/3303528225/1516296189</t>
  </si>
  <si>
    <t>https://pbs.twimg.com/profile_banners/2276821540/1516992038</t>
  </si>
  <si>
    <t>https://pbs.twimg.com/profile_banners/482984568/1519498460</t>
  </si>
  <si>
    <t>https://pbs.twimg.com/profile_banners/71305435/1518575810</t>
  </si>
  <si>
    <t>https://pbs.twimg.com/profile_banners/24969337/1520277555</t>
  </si>
  <si>
    <t>https://pbs.twimg.com/profile_banners/946542393657929729/1515450705</t>
  </si>
  <si>
    <t>https://pbs.twimg.com/profile_banners/15584370/1401461880</t>
  </si>
  <si>
    <t>https://pbs.twimg.com/profile_banners/3969329717/1482207396</t>
  </si>
  <si>
    <t>https://pbs.twimg.com/profile_banners/272745237/1499286493</t>
  </si>
  <si>
    <t>https://pbs.twimg.com/profile_banners/40352145/1519451916</t>
  </si>
  <si>
    <t>https://pbs.twimg.com/profile_banners/52544275/1482433261</t>
  </si>
  <si>
    <t>https://pbs.twimg.com/profile_banners/115705583/1515782404</t>
  </si>
  <si>
    <t>https://pbs.twimg.com/profile_banners/862039435264897025/1514431605</t>
  </si>
  <si>
    <t>https://pbs.twimg.com/profile_banners/1134661560/1388443830</t>
  </si>
  <si>
    <t>https://pbs.twimg.com/profile_banners/110512936/1519925471</t>
  </si>
  <si>
    <t>https://pbs.twimg.com/profile_banners/16686516/1398439319</t>
  </si>
  <si>
    <t>https://pbs.twimg.com/profile_banners/516721966/1396377321</t>
  </si>
  <si>
    <t>https://pbs.twimg.com/profile_banners/900943421690396673/1506314173</t>
  </si>
  <si>
    <t>https://pbs.twimg.com/profile_banners/82782309/1483407631</t>
  </si>
  <si>
    <t>https://pbs.twimg.com/profile_banners/3003580696/1481044649</t>
  </si>
  <si>
    <t>https://pbs.twimg.com/profile_banners/575749607/1518116410</t>
  </si>
  <si>
    <t>https://pbs.twimg.com/profile_banners/21805300/1505726496</t>
  </si>
  <si>
    <t>https://pbs.twimg.com/profile_banners/891360434917433345/1520014484</t>
  </si>
  <si>
    <t>https://pbs.twimg.com/profile_banners/36411120/1509030852</t>
  </si>
  <si>
    <t>https://pbs.twimg.com/profile_banners/853334858650849280/1495029591</t>
  </si>
  <si>
    <t>https://pbs.twimg.com/profile_banners/2448471103/1397701205</t>
  </si>
  <si>
    <t>https://pbs.twimg.com/profile_banners/3458175981/1460213348</t>
  </si>
  <si>
    <t>https://pbs.twimg.com/profile_banners/112694236/1403267820</t>
  </si>
  <si>
    <t>https://pbs.twimg.com/profile_banners/961455692296040448/1520082164</t>
  </si>
  <si>
    <t>https://pbs.twimg.com/profile_banners/340347244/1403819118</t>
  </si>
  <si>
    <t>https://pbs.twimg.com/profile_banners/2236392565/1505841460</t>
  </si>
  <si>
    <t>https://pbs.twimg.com/profile_banners/33669105/1445114186</t>
  </si>
  <si>
    <t>https://pbs.twimg.com/profile_banners/16896485/1519843747</t>
  </si>
  <si>
    <t>https://pbs.twimg.com/profile_banners/2852833657/1507623360</t>
  </si>
  <si>
    <t>https://pbs.twimg.com/profile_banners/4457637268/1493386344</t>
  </si>
  <si>
    <t>https://pbs.twimg.com/profile_banners/793946029863432192/1519061923</t>
  </si>
  <si>
    <t>https://pbs.twimg.com/profile_banners/963538866551451649/1519335612</t>
  </si>
  <si>
    <t>https://pbs.twimg.com/profile_banners/826806922586230784/1485979007</t>
  </si>
  <si>
    <t>https://pbs.twimg.com/profile_banners/304082735/1520203114</t>
  </si>
  <si>
    <t>https://pbs.twimg.com/profile_banners/754123512390955008/1469291897</t>
  </si>
  <si>
    <t>https://pbs.twimg.com/profile_banners/59173803/1520093677</t>
  </si>
  <si>
    <t>https://pbs.twimg.com/profile_banners/274025441/1520107565</t>
  </si>
  <si>
    <t>https://pbs.twimg.com/profile_banners/24386160/1502424949</t>
  </si>
  <si>
    <t>https://pbs.twimg.com/profile_banners/482572780/1487825338</t>
  </si>
  <si>
    <t>https://pbs.twimg.com/profile_banners/21792424/1461895451</t>
  </si>
  <si>
    <t>https://pbs.twimg.com/profile_banners/490204452/1500401152</t>
  </si>
  <si>
    <t>https://pbs.twimg.com/profile_banners/708478050070089728/1512105801</t>
  </si>
  <si>
    <t>https://pbs.twimg.com/profile_banners/19408815/1398799389</t>
  </si>
  <si>
    <t>https://pbs.twimg.com/profile_banners/1524894595/1519226850</t>
  </si>
  <si>
    <t>https://pbs.twimg.com/profile_banners/3015433115/1513085493</t>
  </si>
  <si>
    <t>https://pbs.twimg.com/profile_banners/836209758352846849/1488203357</t>
  </si>
  <si>
    <t>https://pbs.twimg.com/profile_banners/626369676/1362627080</t>
  </si>
  <si>
    <t>https://pbs.twimg.com/profile_banners/292048905/1426882605</t>
  </si>
  <si>
    <t>https://pbs.twimg.com/profile_banners/2820920795/1420067951</t>
  </si>
  <si>
    <t>https://pbs.twimg.com/profile_banners/1298622360/1435072831</t>
  </si>
  <si>
    <t>https://pbs.twimg.com/profile_banners/707305665614716928/1519124841</t>
  </si>
  <si>
    <t>https://pbs.twimg.com/profile_banners/2162983369/1503992568</t>
  </si>
  <si>
    <t>https://pbs.twimg.com/profile_banners/4081106480/1502467736</t>
  </si>
  <si>
    <t>https://pbs.twimg.com/profile_banners/701997392946573312/1479946757</t>
  </si>
  <si>
    <t>https://pbs.twimg.com/profile_banners/751375559331028993/1514702300</t>
  </si>
  <si>
    <t>https://pbs.twimg.com/profile_banners/2876569813/1414228402</t>
  </si>
  <si>
    <t>https://pbs.twimg.com/profile_banners/2779311388/1468703347</t>
  </si>
  <si>
    <t>https://pbs.twimg.com/profile_banners/1209523429/1367627003</t>
  </si>
  <si>
    <t>https://pbs.twimg.com/profile_banners/2163476036/1496695565</t>
  </si>
  <si>
    <t>https://pbs.twimg.com/profile_banners/2959505356/1499327943</t>
  </si>
  <si>
    <t>https://pbs.twimg.com/profile_banners/1478472258/1422824199</t>
  </si>
  <si>
    <t>https://pbs.twimg.com/profile_banners/28785486/1505493568</t>
  </si>
  <si>
    <t>https://pbs.twimg.com/profile_banners/330390110/1507478986</t>
  </si>
  <si>
    <t>https://pbs.twimg.com/profile_banners/1203307957/1494644654</t>
  </si>
  <si>
    <t>https://pbs.twimg.com/profile_banners/337849717/1432407437</t>
  </si>
  <si>
    <t>https://pbs.twimg.com/profile_banners/828018665178161155/1486250302</t>
  </si>
  <si>
    <t>https://pbs.twimg.com/profile_banners/74283879/1441733120</t>
  </si>
  <si>
    <t>https://pbs.twimg.com/profile_banners/966797801576280064/1519869885</t>
  </si>
  <si>
    <t>https://pbs.twimg.com/profile_banners/402235656/1517420938</t>
  </si>
  <si>
    <t>https://pbs.twimg.com/profile_banners/60000228/1502119598</t>
  </si>
  <si>
    <t>https://pbs.twimg.com/profile_banners/53413235/1519735932</t>
  </si>
  <si>
    <t>https://pbs.twimg.com/profile_banners/772582902659895297/1511690537</t>
  </si>
  <si>
    <t>https://pbs.twimg.com/profile_banners/539549787/1498746442</t>
  </si>
  <si>
    <t>https://pbs.twimg.com/profile_banners/2459544595/1516924604</t>
  </si>
  <si>
    <t>https://pbs.twimg.com/profile_banners/174928556/1518257201</t>
  </si>
  <si>
    <t>https://pbs.twimg.com/profile_banners/2466191766/1478102926</t>
  </si>
  <si>
    <t>https://pbs.twimg.com/profile_banners/800518735106752512/1519500680</t>
  </si>
  <si>
    <t>https://pbs.twimg.com/profile_banners/3869638693/1470637883</t>
  </si>
  <si>
    <t>https://pbs.twimg.com/profile_banners/495212037/1517167181</t>
  </si>
  <si>
    <t>https://pbs.twimg.com/profile_banners/240369812/1516044008</t>
  </si>
  <si>
    <t>https://pbs.twimg.com/profile_banners/188390386/1499360702</t>
  </si>
  <si>
    <t>https://pbs.twimg.com/profile_banners/900162302980354048/1517983643</t>
  </si>
  <si>
    <t>https://pbs.twimg.com/profile_banners/805516112456581120/1486682620</t>
  </si>
  <si>
    <t>https://pbs.twimg.com/profile_banners/701353491751514112/1516443053</t>
  </si>
  <si>
    <t>https://pbs.twimg.com/profile_banners/14689197/1490037736</t>
  </si>
  <si>
    <t>https://pbs.twimg.com/profile_banners/57500341/1516074963</t>
  </si>
  <si>
    <t>https://pbs.twimg.com/profile_banners/236951091/1456851109</t>
  </si>
  <si>
    <t>https://pbs.twimg.com/profile_banners/1079126036/1455558872</t>
  </si>
  <si>
    <t>https://pbs.twimg.com/profile_banners/764123362108899328/1485717304</t>
  </si>
  <si>
    <t>https://pbs.twimg.com/profile_banners/874504889400872960/1498058847</t>
  </si>
  <si>
    <t>https://pbs.twimg.com/profile_banners/847049084032638979/1490788531</t>
  </si>
  <si>
    <t>https://pbs.twimg.com/profile_banners/618562131/1399393005</t>
  </si>
  <si>
    <t>https://pbs.twimg.com/profile_banners/413117615/1519453946</t>
  </si>
  <si>
    <t>https://pbs.twimg.com/profile_banners/856883771244720128/1494607419</t>
  </si>
  <si>
    <t>https://pbs.twimg.com/profile_banners/918906504287309832/1512618954</t>
  </si>
  <si>
    <t>https://pbs.twimg.com/profile_banners/543778633/1493168298</t>
  </si>
  <si>
    <t>https://pbs.twimg.com/profile_banners/741533457382178816/1520045123</t>
  </si>
  <si>
    <t>https://pbs.twimg.com/profile_banners/2367554038/1519988408</t>
  </si>
  <si>
    <t>https://pbs.twimg.com/profile_banners/819754387119538180/1515729145</t>
  </si>
  <si>
    <t>https://pbs.twimg.com/profile_banners/164948995/1508008612</t>
  </si>
  <si>
    <t>https://pbs.twimg.com/profile_banners/193602335/1504508304</t>
  </si>
  <si>
    <t>https://pbs.twimg.com/profile_banners/704383094/1371164911</t>
  </si>
  <si>
    <t>https://pbs.twimg.com/profile_banners/84613584/1515534830</t>
  </si>
  <si>
    <t>https://pbs.twimg.com/profile_banners/434093786/1407168681</t>
  </si>
  <si>
    <t>https://pbs.twimg.com/profile_banners/2930307530/1418601647</t>
  </si>
  <si>
    <t>https://pbs.twimg.com/profile_banners/2967490746/1514922926</t>
  </si>
  <si>
    <t>https://pbs.twimg.com/profile_banners/29811763/1505857655</t>
  </si>
  <si>
    <t>https://pbs.twimg.com/profile_banners/1487846678/1509533004</t>
  </si>
  <si>
    <t>https://pbs.twimg.com/profile_banners/21258337/1507577016</t>
  </si>
  <si>
    <t>https://pbs.twimg.com/profile_banners/67418441/1519694366</t>
  </si>
  <si>
    <t>https://pbs.twimg.com/profile_banners/198266990/1496781364</t>
  </si>
  <si>
    <t>https://pbs.twimg.com/profile_banners/16955870/1505419167</t>
  </si>
  <si>
    <t>https://pbs.twimg.com/profile_banners/821363769465012224/1498734124</t>
  </si>
  <si>
    <t>https://pbs.twimg.com/profile_banners/17185109/1496967080</t>
  </si>
  <si>
    <t>https://pbs.twimg.com/profile_banners/739990779397971969/1516552055</t>
  </si>
  <si>
    <t>https://pbs.twimg.com/profile_banners/2319160345/1394171596</t>
  </si>
  <si>
    <t>https://pbs.twimg.com/profile_banners/120974926/1420470147</t>
  </si>
  <si>
    <t>https://pbs.twimg.com/profile_banners/728855063108653056/1520360968</t>
  </si>
  <si>
    <t>https://pbs.twimg.com/profile_banners/121258930/1506723741</t>
  </si>
  <si>
    <t>https://pbs.twimg.com/profile_banners/425871040/1519312508</t>
  </si>
  <si>
    <t>https://pbs.twimg.com/profile_banners/744146729046544385/1466253904</t>
  </si>
  <si>
    <t>https://pbs.twimg.com/profile_banners/290097288/1516403484</t>
  </si>
  <si>
    <t>https://pbs.twimg.com/profile_banners/321411900/1502095323</t>
  </si>
  <si>
    <t>https://pbs.twimg.com/profile_banners/2370751644/1478685868</t>
  </si>
  <si>
    <t>https://pbs.twimg.com/profile_banners/946488161282162690/1517084600</t>
  </si>
  <si>
    <t>https://pbs.twimg.com/profile_banners/2300899202/1391745673</t>
  </si>
  <si>
    <t>https://pbs.twimg.com/profile_banners/2313706620/1457937488</t>
  </si>
  <si>
    <t>https://pbs.twimg.com/profile_banners/2821499158/1420853552</t>
  </si>
  <si>
    <t>https://pbs.twimg.com/profile_banners/592070718/1417155491</t>
  </si>
  <si>
    <t>https://pbs.twimg.com/profile_banners/567651069/1504532320</t>
  </si>
  <si>
    <t>https://pbs.twimg.com/profile_banners/18193670/1445713219</t>
  </si>
  <si>
    <t>https://pbs.twimg.com/profile_banners/936295215442419712/1514710921</t>
  </si>
  <si>
    <t>https://pbs.twimg.com/profile_banners/818876014390603776/1484852402</t>
  </si>
  <si>
    <t>https://pbs.twimg.com/profile_banners/822215673812119553/1508763959</t>
  </si>
  <si>
    <t>https://pbs.twimg.com/profile_banners/1603818258/1497577278</t>
  </si>
  <si>
    <t>https://pbs.twimg.com/profile_banners/98458823/1516826283</t>
  </si>
  <si>
    <t>https://pbs.twimg.com/profile_banners/2644697608/1520054355</t>
  </si>
  <si>
    <t>https://pbs.twimg.com/profile_banners/2735511486/1520289407</t>
  </si>
  <si>
    <t>https://pbs.twimg.com/profile_banners/704797603964137473/1494376552</t>
  </si>
  <si>
    <t>https://pbs.twimg.com/profile_banners/182107650/1470543732</t>
  </si>
  <si>
    <t>https://pbs.twimg.com/profile_banners/19007964/1494301863</t>
  </si>
  <si>
    <t>https://pbs.twimg.com/profile_banners/222582311/1511307236</t>
  </si>
  <si>
    <t>https://pbs.twimg.com/profile_banners/11134252/1517508470</t>
  </si>
  <si>
    <t>https://pbs.twimg.com/profile_banners/884069715202768896/1499614284</t>
  </si>
  <si>
    <t>https://pbs.twimg.com/profile_banners/2508200305/1513799313</t>
  </si>
  <si>
    <t>https://pbs.twimg.com/profile_banners/15976705/1518705593</t>
  </si>
  <si>
    <t>https://pbs.twimg.com/profile_banners/20831692/1497285412</t>
  </si>
  <si>
    <t>https://pbs.twimg.com/profile_banners/41402325/1418418261</t>
  </si>
  <si>
    <t>https://pbs.twimg.com/profile_banners/407474647/1515104914</t>
  </si>
  <si>
    <t>https://pbs.twimg.com/profile_banners/341218443/1508303415</t>
  </si>
  <si>
    <t>https://pbs.twimg.com/profile_banners/185914529/1425991016</t>
  </si>
  <si>
    <t>https://pbs.twimg.com/profile_banners/239078213/1356497505</t>
  </si>
  <si>
    <t>https://pbs.twimg.com/profile_banners/22851557/1357698330</t>
  </si>
  <si>
    <t>https://pbs.twimg.com/profile_banners/807523774954344448/1481364271</t>
  </si>
  <si>
    <t>https://pbs.twimg.com/profile_banners/851766651997609985/1491970267</t>
  </si>
  <si>
    <t>https://pbs.twimg.com/profile_banners/1419175117/1484851965</t>
  </si>
  <si>
    <t>https://pbs.twimg.com/profile_banners/3048566995/1487185786</t>
  </si>
  <si>
    <t>https://pbs.twimg.com/profile_banners/318884284/1483537363</t>
  </si>
  <si>
    <t>https://pbs.twimg.com/profile_banners/250058517/1504300512</t>
  </si>
  <si>
    <t>https://pbs.twimg.com/profile_banners/778069723112243200/1475642072</t>
  </si>
  <si>
    <t>https://pbs.twimg.com/profile_banners/39308549/1485167809</t>
  </si>
  <si>
    <t>https://pbs.twimg.com/profile_banners/242342659/1380838080</t>
  </si>
  <si>
    <t>https://pbs.twimg.com/profile_banners/57527830/1508331528</t>
  </si>
  <si>
    <t>https://pbs.twimg.com/profile_banners/2594366480/1504957042</t>
  </si>
  <si>
    <t>https://pbs.twimg.com/profile_banners/828968329415053312/1500862074</t>
  </si>
  <si>
    <t>https://pbs.twimg.com/profile_banners/2387610606/1519138838</t>
  </si>
  <si>
    <t>https://pbs.twimg.com/profile_banners/1382459862/1367019240</t>
  </si>
  <si>
    <t>https://pbs.twimg.com/profile_banners/2730465966/1500655588</t>
  </si>
  <si>
    <t>https://pbs.twimg.com/profile_banners/907287577/1380101181</t>
  </si>
  <si>
    <t>https://pbs.twimg.com/profile_banners/354798876/1520323713</t>
  </si>
  <si>
    <t>https://pbs.twimg.com/profile_banners/62119314/1498745785</t>
  </si>
  <si>
    <t>https://pbs.twimg.com/profile_banners/522187138/1460539332</t>
  </si>
  <si>
    <t>https://pbs.twimg.com/profile_banners/19300315/1518907583</t>
  </si>
  <si>
    <t>https://pbs.twimg.com/profile_banners/332388749/1389465610</t>
  </si>
  <si>
    <t>https://pbs.twimg.com/profile_banners/258900199/1517851408</t>
  </si>
  <si>
    <t>https://pbs.twimg.com/profile_banners/794401550/1489178451</t>
  </si>
  <si>
    <t>https://pbs.twimg.com/profile_banners/238021510/1492916422</t>
  </si>
  <si>
    <t>https://pbs.twimg.com/profile_banners/827998533571706880/1491429156</t>
  </si>
  <si>
    <t>https://pbs.twimg.com/profile_banners/1172916422/1519676740</t>
  </si>
  <si>
    <t>https://pbs.twimg.com/profile_banners/6107422/1510341891</t>
  </si>
  <si>
    <t>https://pbs.twimg.com/profile_banners/103967533/1501258959</t>
  </si>
  <si>
    <t>https://pbs.twimg.com/profile_banners/1036304196/1494541590</t>
  </si>
  <si>
    <t>https://pbs.twimg.com/profile_banners/2488541/1400102449</t>
  </si>
  <si>
    <t>https://pbs.twimg.com/profile_banners/19550464/1508602572</t>
  </si>
  <si>
    <t>https://pbs.twimg.com/profile_banners/4178088072/1519475064</t>
  </si>
  <si>
    <t>https://pbs.twimg.com/profile_banners/26760975/1455797455</t>
  </si>
  <si>
    <t>https://pbs.twimg.com/profile_banners/102420649/1520090605</t>
  </si>
  <si>
    <t>https://pbs.twimg.com/profile_banners/367776442/1506718513</t>
  </si>
  <si>
    <t>https://pbs.twimg.com/profile_banners/39585367/1519932888</t>
  </si>
  <si>
    <t>https://pbs.twimg.com/profile_banners/30333162/1400625546</t>
  </si>
  <si>
    <t>https://pbs.twimg.com/profile_banners/25250613/1517658116</t>
  </si>
  <si>
    <t>https://pbs.twimg.com/profile_banners/3305700595/1493178521</t>
  </si>
  <si>
    <t>https://pbs.twimg.com/profile_banners/2914427715/1418247468</t>
  </si>
  <si>
    <t>https://pbs.twimg.com/profile_banners/969598287547285504/1520108983</t>
  </si>
  <si>
    <t>https://pbs.twimg.com/profile_banners/885774381850304512/1500286340</t>
  </si>
  <si>
    <t>https://pbs.twimg.com/profile_banners/29363891/1379669438</t>
  </si>
  <si>
    <t>https://pbs.twimg.com/profile_banners/902873642861641728/1517857924</t>
  </si>
  <si>
    <t>https://pbs.twimg.com/profile_banners/70086267/1439312614</t>
  </si>
  <si>
    <t>https://pbs.twimg.com/profile_banners/1638200940/1499368700</t>
  </si>
  <si>
    <t>https://pbs.twimg.com/profile_banners/3260518932/1444135144</t>
  </si>
  <si>
    <t>https://pbs.twimg.com/profile_banners/861124231089635333/1512028059</t>
  </si>
  <si>
    <t>https://pbs.twimg.com/profile_banners/172284534/1418949342</t>
  </si>
  <si>
    <t>https://pbs.twimg.com/profile_banners/535707261/1499066628</t>
  </si>
  <si>
    <t>https://pbs.twimg.com/profile_banners/2337710371/1408006721</t>
  </si>
  <si>
    <t>https://pbs.twimg.com/profile_banners/3112526735/1519941917</t>
  </si>
  <si>
    <t>https://pbs.twimg.com/profile_banners/44945162/1519788458</t>
  </si>
  <si>
    <t>https://pbs.twimg.com/profile_banners/18279320/1519859852</t>
  </si>
  <si>
    <t>https://pbs.twimg.com/profile_banners/2820945736/1420067738</t>
  </si>
  <si>
    <t>https://pbs.twimg.com/profile_banners/832019161454817280/1512250616</t>
  </si>
  <si>
    <t>https://pbs.twimg.com/profile_banners/44983352/1361161785</t>
  </si>
  <si>
    <t>https://pbs.twimg.com/profile_banners/14247715/1519586608</t>
  </si>
  <si>
    <t>https://pbs.twimg.com/profile_banners/9204502/1485031206</t>
  </si>
  <si>
    <t>https://pbs.twimg.com/profile_banners/491683260/1482241393</t>
  </si>
  <si>
    <t>https://pbs.twimg.com/profile_banners/814415240129552384/1519822576</t>
  </si>
  <si>
    <t>https://pbs.twimg.com/profile_banners/843720445241294848/1519849029</t>
  </si>
  <si>
    <t>https://pbs.twimg.com/profile_banners/795753208819765248/1478562565</t>
  </si>
  <si>
    <t>https://pbs.twimg.com/profile_banners/881768710477926400/1511056938</t>
  </si>
  <si>
    <t>https://pbs.twimg.com/profile_banners/29630530/1514647226</t>
  </si>
  <si>
    <t>https://pbs.twimg.com/profile_banners/2762367369/1489764958</t>
  </si>
  <si>
    <t>https://pbs.twimg.com/profile_banners/827580458565263363/1519201863</t>
  </si>
  <si>
    <t>https://pbs.twimg.com/profile_banners/822290612506521601/1516768275</t>
  </si>
  <si>
    <t>https://pbs.twimg.com/profile_banners/266320223/1512690938</t>
  </si>
  <si>
    <t>https://pbs.twimg.com/profile_banners/500429748/1519242895</t>
  </si>
  <si>
    <t>https://pbs.twimg.com/profile_banners/3012888019/1519685406</t>
  </si>
  <si>
    <t>https://pbs.twimg.com/profile_banners/3341405181/1517962077</t>
  </si>
  <si>
    <t>https://pbs.twimg.com/profile_banners/18516039/1488732844</t>
  </si>
  <si>
    <t>https://pbs.twimg.com/profile_banners/612600873/1436213136</t>
  </si>
  <si>
    <t>en-gb</t>
  </si>
  <si>
    <t>id</t>
  </si>
  <si>
    <t>zh-cn</t>
  </si>
  <si>
    <t>pl</t>
  </si>
  <si>
    <t>hu</t>
  </si>
  <si>
    <t>en-GB</t>
  </si>
  <si>
    <t>el</t>
  </si>
  <si>
    <t>vi</t>
  </si>
  <si>
    <t>zh-TW</t>
  </si>
  <si>
    <t>cs</t>
  </si>
  <si>
    <t>http://abs.twimg.com/images/themes/theme4/bg.gif</t>
  </si>
  <si>
    <t>http://pbs.twimg.com/profile_background_images/378800000180622227/iftirIsb.jpeg</t>
  </si>
  <si>
    <t>http://pbs.twimg.com/profile_background_images/675303245200433153/Tsg6cBSD.jpg</t>
  </si>
  <si>
    <t>http://pbs.twimg.com/profile_background_images/466504790524977152/6hyg4l4-.jpeg</t>
  </si>
  <si>
    <t>http://pbs.twimg.com/profile_background_images/378800000015561713/9f4ab9c6d204e7aaaa744c9fb296893b.gif</t>
  </si>
  <si>
    <t>http://abs.twimg.com/images/themes/theme1/bg.png</t>
  </si>
  <si>
    <t>http://abs.twimg.com/images/themes/theme18/bg.gif</t>
  </si>
  <si>
    <t>http://pbs.twimg.com/profile_background_images/378800000091148976/e3260dabed10866078218b034f58e9b8.png</t>
  </si>
  <si>
    <t>http://pbs.twimg.com/profile_background_images/523206048010604544/t485DiyP.jpeg</t>
  </si>
  <si>
    <t>http://pbs.twimg.com/profile_background_images/456902953278771200/Rw7uRQI2.jpeg</t>
  </si>
  <si>
    <t>http://pbs.twimg.com/profile_background_images/83834677/twitter.jpg</t>
  </si>
  <si>
    <t>http://pbs.twimg.com/profile_background_images/574046252096073728/GMy8F8jw.jpeg</t>
  </si>
  <si>
    <t>http://abs.twimg.com/images/themes/theme5/bg.gif</t>
  </si>
  <si>
    <t>http://pbs.twimg.com/profile_background_images/344918034409451074/3b341db930f5c48931f9728551a69d12.jpeg</t>
  </si>
  <si>
    <t>http://abs.twimg.com/images/themes/theme13/bg.gif</t>
  </si>
  <si>
    <t>http://pbs.twimg.com/profile_background_images/378800000182777091/AKeLhrfG.jpeg</t>
  </si>
  <si>
    <t>http://pbs.twimg.com/profile_background_images/107317317/ap_twitter_bg_quote.gif</t>
  </si>
  <si>
    <t>http://abs.twimg.com/images/themes/theme17/bg.gif</t>
  </si>
  <si>
    <t>http://pbs.twimg.com/profile_background_images/605403769/9017faeuf90cizg9xjju.jpeg</t>
  </si>
  <si>
    <t>http://pbs.twimg.com/profile_background_images/448506280982753280/GZ6eb7ux.png</t>
  </si>
  <si>
    <t>http://abs.twimg.com/images/themes/theme11/bg.gif</t>
  </si>
  <si>
    <t>http://abs.twimg.com/images/themes/theme2/bg.gif</t>
  </si>
  <si>
    <t>http://pbs.twimg.com/profile_background_images/577536907992678401/d_eOEeKx.jpeg</t>
  </si>
  <si>
    <t>http://pbs.twimg.com/profile_background_images/759600851/d3900a6329a3a25f604b223d4921715f.jpeg</t>
  </si>
  <si>
    <t>http://pbs.twimg.com/profile_background_images/84591896/20259_285354401578_697691578_4516144_7703699_n.jpg</t>
  </si>
  <si>
    <t>http://abs.twimg.com/images/themes/theme3/bg.gif</t>
  </si>
  <si>
    <t>http://pbs.twimg.com/profile_background_images/215948708/xcc3fd70ebccc8d11bdcbad8f7e47ce6.jpg</t>
  </si>
  <si>
    <t>http://pbs.twimg.com/profile_background_images/378800000066520097/804004f245ef43f243f43efeb7535c28.jpeg</t>
  </si>
  <si>
    <t>http://pbs.twimg.com/profile_background_images/758852287/47627be627297ba9da31499557bcf72f.jpeg</t>
  </si>
  <si>
    <t>http://pbs.twimg.com/profile_background_images/399604601/zombieemergencyprocedurho2.jpg</t>
  </si>
  <si>
    <t>http://pbs.twimg.com/profile_background_images/247406845/thewaynefoundation-Black__664x623_.jpg</t>
  </si>
  <si>
    <t>http://pbs.twimg.com/profile_background_images/451604775260266497/b5QkKYWd.jpeg</t>
  </si>
  <si>
    <t>http://pbs.twimg.com/profile_background_images/653261084028235776/pRog3MVY.jpg</t>
  </si>
  <si>
    <t>http://pbs.twimg.com/profile_background_images/846846365/2b36c9e1df1a4f70145fe7327d99c2aa.jpeg</t>
  </si>
  <si>
    <t>http://pbs.twimg.com/profile_background_images/652143411756171265/9GLOzw2i.jpg</t>
  </si>
  <si>
    <t>http://pbs.twimg.com/profile_background_images/520303165694947328/y0kWaIDx.jpeg</t>
  </si>
  <si>
    <t>http://pbs.twimg.com/profile_background_images/681543966060183552/YbesrEYd.jpg</t>
  </si>
  <si>
    <t>http://pbs.twimg.com/profile_background_images/435161658852257792/GQQnmlD_.jpeg</t>
  </si>
  <si>
    <t>http://pbs.twimg.com/profile_background_images/4557009/al_twitter_bcgnd.png</t>
  </si>
  <si>
    <t>http://abs.twimg.com/images/themes/theme14/bg.gif</t>
  </si>
  <si>
    <t>http://pbs.twimg.com/profile_background_images/523676829660356608/hKEqJBiK.jpeg</t>
  </si>
  <si>
    <t>http://pbs.twimg.com/profile_background_images/191154412/stars_black_hole.jpg</t>
  </si>
  <si>
    <t>http://abs.twimg.com/images/themes/theme16/bg.gif</t>
  </si>
  <si>
    <t>http://pbs.twimg.com/profile_background_images/464437503/wp-capitol.png</t>
  </si>
  <si>
    <t>http://pbs.twimg.com/profile_background_images/467229850357362689/ukMvhbl6.jpeg</t>
  </si>
  <si>
    <t>http://pbs.twimg.com/profile_background_images/708300572726841345/NYF3ZYQd.jpg</t>
  </si>
  <si>
    <t>http://pbs.twimg.com/profile_background_images/220777287/supermoon.jpg</t>
  </si>
  <si>
    <t>http://pbs.twimg.com/profile_background_images/720084133968547840/mD-4mD26.jpg</t>
  </si>
  <si>
    <t>http://pbs.twimg.com/profile_background_images/563414717683601408/BwYUza9k.jpeg</t>
  </si>
  <si>
    <t>http://pbs.twimg.com/profile_background_images/433956077336403968/WhARvOSF.jpeg</t>
  </si>
  <si>
    <t>http://pbs.twimg.com/profile_background_images/662811652/m8g9txjf4kl6fb94fmmx.jpeg</t>
  </si>
  <si>
    <t>http://pbs.twimg.com/profile_background_images/278916315/twitter_background.png</t>
  </si>
  <si>
    <t>http://pbs.twimg.com/profile_background_images/723320328458506240/-KbSojsI.jpg</t>
  </si>
  <si>
    <t>http://pbs.twimg.com/profile_background_images/378800000177931590/ohJi3n8N.jpeg</t>
  </si>
  <si>
    <t>http://pbs.twimg.com/profile_background_images/149763341/flag-canada.jpg</t>
  </si>
  <si>
    <t>http://pbs.twimg.com/profile_background_images/638294692/dwsopxny3vl4r5c4k9ov.jpeg</t>
  </si>
  <si>
    <t>http://pbs.twimg.com/profile_background_images/694496244106788865/VAvpEWd4.jpg</t>
  </si>
  <si>
    <t>http://pbs.twimg.com/profile_background_images/579522779/nwdyuwf24kr1m1d3maaa.jpeg</t>
  </si>
  <si>
    <t>http://abs.twimg.com/images/themes/theme10/bg.gif</t>
  </si>
  <si>
    <t>http://pbs.twimg.com/profile_background_images/604081752/vz6aw1nvfpa05bghg6a3.jpeg</t>
  </si>
  <si>
    <t>http://abs.twimg.com/images/themes/theme15/bg.png</t>
  </si>
  <si>
    <t>http://abs.twimg.com/images/themes/theme7/bg.gif</t>
  </si>
  <si>
    <t>http://pbs.twimg.com/profile_background_images/378800000096557349/6b565d6f6c2f57665ed937ddceb830ac.jpeg</t>
  </si>
  <si>
    <t>http://abs.twimg.com/images/themes/theme6/bg.gif</t>
  </si>
  <si>
    <t>http://pbs.twimg.com/profile_background_images/623221517254574080/Fl4CnTRo.jpg</t>
  </si>
  <si>
    <t>http://pbs.twimg.com/profile_background_images/734506342/b3be603514207db70cb0a991c26f2718.jpeg</t>
  </si>
  <si>
    <t>http://pbs.twimg.com/profile_background_images/260104735/iwftwitter.jpg</t>
  </si>
  <si>
    <t>http://pbs.twimg.com/profile_background_images/152444712/watertower.jpg</t>
  </si>
  <si>
    <t>http://pbs.twimg.com/profile_background_images/665593736/791dc84d20f0a8052f78fbe40e6942e6.png</t>
  </si>
  <si>
    <t>http://pbs.twimg.com/profile_background_images/801950212/aca9cb708d51bb123dd920900fa91f2c.jpeg</t>
  </si>
  <si>
    <t>http://pbs.twimg.com/profile_background_images/378800000089862470/7aa9f896147a89917aa047e30ab6ebc2.jpeg</t>
  </si>
  <si>
    <t>http://pbs.twimg.com/profile_background_images/657619393/9pyq4ao5jtn1ddn6p3zv.jpeg</t>
  </si>
  <si>
    <t>http://pbs.twimg.com/profile_background_images/661052988459384835/Q3XZFgi3.png</t>
  </si>
  <si>
    <t>http://pbs.twimg.com/profile_background_images/134389583/Vera-twitter-background.jpg</t>
  </si>
  <si>
    <t>http://pbs.twimg.com/profile_background_images/502942120181653504/Vgui_V33.jpeg</t>
  </si>
  <si>
    <t>http://pbs.twimg.com/profile_background_images/481434735206363136/E5lfY2vL.jpeg</t>
  </si>
  <si>
    <t>http://pbs.twimg.com/profile_background_images/70416634/ad.jpg</t>
  </si>
  <si>
    <t>http://pbs.twimg.com/profile_background_images/796212188/bbdc5e3f7842b5b33f418ac5bc9685ee.jpeg</t>
  </si>
  <si>
    <t>http://pbs.twimg.com/profile_background_images/885538960/bcb4204f1a35f15aae9909d6f48274bb.jpeg</t>
  </si>
  <si>
    <t>http://pbs.twimg.com/profile_background_images/611420116/x365b252b06738ac48bd83cf0ecc4007.png</t>
  </si>
  <si>
    <t>http://pbs.twimg.com/profile_background_images/378800000111947151/f451976a6ff7b6f67762d109fd7c232b.jpeg</t>
  </si>
  <si>
    <t>http://pbs.twimg.com/profile_background_images/623309521558093824/IXIkxZ5z.jpg</t>
  </si>
  <si>
    <t>http://pbs.twimg.com/profile_background_images/211777902/dog.jpg</t>
  </si>
  <si>
    <t>http://pbs.twimg.com/profile_background_images/434016626455752704/_e_FH-kO.jpeg</t>
  </si>
  <si>
    <t>http://pbs.twimg.com/profile_background_images/214873198/atnt7b.jpg</t>
  </si>
  <si>
    <t>http://pbs.twimg.com/profile_background_images/485558244241199107/GwMr4qjs.jpeg</t>
  </si>
  <si>
    <t>http://pbs.twimg.com/profile_background_images/623517852440461316/M_8JGv-L.jpg</t>
  </si>
  <si>
    <t>http://pbs.twimg.com/profile_background_images/378800000100374961/cfed30f6a4ef15731edb78d176167059.jpeg</t>
  </si>
  <si>
    <t>http://pbs.twimg.com/profile_background_images/503790834/______.JPG</t>
  </si>
  <si>
    <t>http://pbs.twimg.com/profile_background_images/71618095/97930019.jpg</t>
  </si>
  <si>
    <t>http://pbs.twimg.com/profile_background_images/303515471/TwitOKTC.png</t>
  </si>
  <si>
    <t>http://pbs.twimg.com/profile_background_images/563745973810110464/LOuV92MN.jpeg</t>
  </si>
  <si>
    <t>http://pbs.twimg.com/profile_background_images/368592468/xcdcf108d40ae53ef4a5ddf10d620c49.jpg</t>
  </si>
  <si>
    <t>http://pbs.twimg.com/profile_background_images/378800000062803614/0a8241cbda5780bfd66872b2f7f07406.jpeg</t>
  </si>
  <si>
    <t>http://pbs.twimg.com/profile_background_images/717412695/5f9530883d1662b536f893f99084ace4.png</t>
  </si>
  <si>
    <t>http://pbs.twimg.com/profile_background_images/87655563/JM-Twitter.jpg</t>
  </si>
  <si>
    <t>http://pbs.twimg.com/profile_background_images/554486817425072129/oyKfzqV2.jpeg</t>
  </si>
  <si>
    <t>http://pbs.twimg.com/profile_background_images/581544271850811392/XGRb2bmJ.png</t>
  </si>
  <si>
    <t>http://pbs.twimg.com/profile_background_images/178806023/grammys13.jpg</t>
  </si>
  <si>
    <t>http://pbs.twimg.com/profile_background_images/516417847560372226/M7_bdGje.jpeg</t>
  </si>
  <si>
    <t>http://pbs.twimg.com/profile_background_images/495613386181181440/UkR9MKVA.jpeg</t>
  </si>
  <si>
    <t>http://pbs.twimg.com/profile_background_images/680340963/25424a22876c571e46bb01306192b4f6.jpeg</t>
  </si>
  <si>
    <t>http://pbs.twimg.com/profile_background_images/564185421798576129/qtm7d3N8.jpeg</t>
  </si>
  <si>
    <t>http://pbs.twimg.com/profile_background_images/655999176/di0g9p47k44ko04pi8z1.jpeg</t>
  </si>
  <si>
    <t>http://pbs.twimg.com/profile_background_images/378800000153669892/Y7oqUFTq.jpeg</t>
  </si>
  <si>
    <t>http://pbs.twimg.com/profile_background_images/530021613/trump_scotland__43_of_70_cc.jpg</t>
  </si>
  <si>
    <t>http://pbs.twimg.com/profile_background_images/113314728/rsdnodatenewlo.jpg</t>
  </si>
  <si>
    <t>http://pbs.twimg.com/profile_background_images/378800000090480352/d9553be8c4180edf5130110c55beb9b4.jpeg</t>
  </si>
  <si>
    <t>http://pbs.twimg.com/profile_background_images/700469685/601688e28b8fc7cabed7512b8a24a013.png</t>
  </si>
  <si>
    <t>http://pbs.twimg.com/profile_background_images/345060922/ytbg2.jpg</t>
  </si>
  <si>
    <t>http://pbs.twimg.com/profile_background_images/583124316948066305/avHY5qEW.jpg</t>
  </si>
  <si>
    <t>http://pbs.twimg.com/profile_background_images/471903998128041985/JosawBi_.jpeg</t>
  </si>
  <si>
    <t>http://pbs.twimg.com/profile_background_images/648252367683612672/nJp4mudr.jpg</t>
  </si>
  <si>
    <t>http://pbs.twimg.com/profile_background_images/592829533994098688/t8ETBjZX.png</t>
  </si>
  <si>
    <t>http://abs.twimg.com/images/themes/theme9/bg.gif</t>
  </si>
  <si>
    <t>http://pbs.twimg.com/profile_background_images/541159490305814528/_S67TJ7z.jpeg</t>
  </si>
  <si>
    <t>http://pbs.twimg.com/profile_background_images/48263079/kommunal_logo.jpg</t>
  </si>
  <si>
    <t>http://pbs.twimg.com/profile_background_images/576689700/afygmv8dwgtnvbz5cag9.jpeg</t>
  </si>
  <si>
    <t>http://pbs.twimg.com/profile_background_images/450307197826658304/BgtjWfBI.png</t>
  </si>
  <si>
    <t>http://pbs.twimg.com/profile_background_images/378800000000852090/3991687dc7a218b50b41fb0c2119d54e.jpeg</t>
  </si>
  <si>
    <t>http://pbs.twimg.com/profile_background_images/130720686/DSC02835.JPG</t>
  </si>
  <si>
    <t>http://pbs.twimg.com/profile_background_images/378800000171562700/paKxDcTW.jpeg</t>
  </si>
  <si>
    <t>http://pbs.twimg.com/profile_background_images/378800000161412815/HOUNqZ_w.jpeg</t>
  </si>
  <si>
    <t>http://pbs.twimg.com/profile_background_images/461315471074000896/7MLxjFS7.png</t>
  </si>
  <si>
    <t>http://pbs.twimg.com/profile_background_images/64915239/tbckg.jpg</t>
  </si>
  <si>
    <t>http://pbs.twimg.com/profile_background_images/298558849/logosideways.png</t>
  </si>
  <si>
    <t>http://pbs.twimg.com/profile_background_images/664183395510067200/bao75fBX.jpg</t>
  </si>
  <si>
    <t>http://pbs.twimg.com/profile_background_images/109641173/image138204.jpeg</t>
  </si>
  <si>
    <t>http://pbs.twimg.com/profile_background_images/471882488977952768/7UzW0hpV.jpeg</t>
  </si>
  <si>
    <t>http://abs.twimg.com/images/themes/theme8/bg.gif</t>
  </si>
  <si>
    <t>http://pbs.twimg.com/profile_background_images/20072513/adamaros.jpg</t>
  </si>
  <si>
    <t>http://pbs.twimg.com/profile_background_images/849301881/ed2f96228dce8a790e910b2f85849c9e.jpeg</t>
  </si>
  <si>
    <t>http://pbs.twimg.com/profile_background_images/523826994136371200/0UrXL3wX.jpeg</t>
  </si>
  <si>
    <t>http://pbs.twimg.com/profile_background_images/211884456/Dolphin_text.jpg</t>
  </si>
  <si>
    <t>http://pbs.twimg.com/profile_background_images/547899765/Kristen_Sze_Twitter_BG.jpg</t>
  </si>
  <si>
    <t>http://pbs.twimg.com/profile_background_images/443464962564837376/uLVPbyiv.jpeg</t>
  </si>
  <si>
    <t>http://pbs.twimg.com/profile_background_images/364964269/customLogo7.jpg</t>
  </si>
  <si>
    <t>http://pbs.twimg.com/profile_background_images/218986180/american-flag-wallpaper.jpg</t>
  </si>
  <si>
    <t>http://pbs.twimg.com/profile_background_images/788734591/f6c8dfa0c71427658a6d6856d8528569.jpeg</t>
  </si>
  <si>
    <t>http://pbs.twimg.com/profile_background_images/305318103/1.gif</t>
  </si>
  <si>
    <t>http://pbs.twimg.com/profile_background_images/715707075364462592/qGA_qZvN.jpg</t>
  </si>
  <si>
    <t>http://pbs.twimg.com/profile_background_images/378800000111041731/094e0a98b370c17887a367aff9d60d4f.jpeg</t>
  </si>
  <si>
    <t>http://pbs.twimg.com/profile_background_images/378800000083237198/0fcbe74237a424a7d222721d07194e85.jpeg</t>
  </si>
  <si>
    <t>http://pbs.twimg.com/profile_background_images/378800000072141385/f3106d5a96d1aff47dc9b65cb59d8969.jpeg</t>
  </si>
  <si>
    <t>http://pbs.twimg.com/profile_background_images/214273917/the-ultimate-cute-wallpaper.jpg</t>
  </si>
  <si>
    <t>http://pbs.twimg.com/profile_background_images/378800000049386887/bf37ebe4386a0149f77a250d55faeffe.jpeg</t>
  </si>
  <si>
    <t>http://pbs.twimg.com/profile_background_images/459794131795980288/i1NdkfWY.jpeg</t>
  </si>
  <si>
    <t>http://pbs.twimg.com/profile_background_images/537473455096999936/h1hTnQt-.png</t>
  </si>
  <si>
    <t>http://pbs.twimg.com/profile_background_images/127468216/sZEsYEzX.jpg</t>
  </si>
  <si>
    <t>http://pbs.twimg.com/profile_background_images/378800000060848995/91da00d6a7087d765aa4f7e3a0de7b76.jpeg</t>
  </si>
  <si>
    <t>http://pbs.twimg.com/profile_background_images/440645271777587200/92gi6qQ8.jpeg</t>
  </si>
  <si>
    <t>http://pbs.twimg.com/profile_background_images/498187668849561600/NFwKtFxc.jpeg</t>
  </si>
  <si>
    <t>http://pbs.twimg.com/profile_background_images/378800000169843622/Y426G9LO.jpeg</t>
  </si>
  <si>
    <t>http://pbs.twimg.com/profile_background_images/3379178/TTNbackground.gif</t>
  </si>
  <si>
    <t>http://pbs.twimg.com/profile_background_images/588033695644131328/IBn68NR6.png</t>
  </si>
  <si>
    <t>http://pbs.twimg.com/profile_background_images/378800000029655634/63d94a8479b43bf894f4c77a2b9f4f93.jpeg</t>
  </si>
  <si>
    <t>http://pbs.twimg.com/profile_background_images/609025971182669824/XFMYMCo4.jpg</t>
  </si>
  <si>
    <t>http://pbs.twimg.com/profile_background_images/3559610/Twitter_wallpaper.jpg</t>
  </si>
  <si>
    <t>http://pbs.twimg.com/profile_background_images/775731664/eca82eb7b75e09f20494bdd7dc10728f.jpeg</t>
  </si>
  <si>
    <t>http://pbs.twimg.com/profile_background_images/580535582/6y0668ptbcye6u826c6n.jpeg</t>
  </si>
  <si>
    <t>http://pbs.twimg.com/profile_background_images/594474287207055362/mpZCf0AY.png</t>
  </si>
  <si>
    <t>http://pbs.twimg.com/profile_background_images/605273116/do9wb9boskex1r4l0p1w.jpeg</t>
  </si>
  <si>
    <t>http://pbs.twimg.com/profile_background_images/295567460/twitter_bg.jpg</t>
  </si>
  <si>
    <t>http://pbs.twimg.com/profile_background_images/16422375/back.gif</t>
  </si>
  <si>
    <t>http://pbs.twimg.com/profile_background_images/856403920/3de49b92ec6a9b9c58c52eaadf0fa390.jpeg</t>
  </si>
  <si>
    <t>http://pbs.twimg.com/profile_background_images/331318924/fall-2.br.jpg</t>
  </si>
  <si>
    <t>http://pbs.twimg.com/profile_background_images/378800000154948255/VIMMU9MU.jpeg</t>
  </si>
  <si>
    <t>http://pbs.twimg.com/profile_background_images/810905244/8f3c4848a8f350e9a1d600f0c6b462c4.jpeg</t>
  </si>
  <si>
    <t>http://pbs.twimg.com/profile_background_images/578119077/wz4rqy2glu2jnibxu6hc.jpeg</t>
  </si>
  <si>
    <t>http://pbs.twimg.com/profile_background_images/853790073/b5dd6573bc5ec8c50c5437dbb0fde638.jpeg</t>
  </si>
  <si>
    <t>http://pbs.twimg.com/profile_background_images/691560868/a12ea209eba3fa2b25a248f7483c4a7a.png</t>
  </si>
  <si>
    <t>http://pbs.twimg.com/profile_background_images/749591585/d4916f54bc583f3c97b777e4e5284319.jpeg</t>
  </si>
  <si>
    <t>http://pbs.twimg.com/profile_background_images/670508076726816768/iZaeSRHD.jpg</t>
  </si>
  <si>
    <t>http://pbs.twimg.com/profile_background_images/90329456/x4a81bac9b2d8b09c1eed1afa66760a9.png</t>
  </si>
  <si>
    <t>http://pbs.twimg.com/profile_background_images/648930235954495488/GBSaQYX-.jpg</t>
  </si>
  <si>
    <t>http://pbs.twimg.com/profile_background_images/303488399/CurrentConscienceLogo.jpg</t>
  </si>
  <si>
    <t>http://pbs.twimg.com/profile_background_images/604638516727955456/tYAsJ9KJ.jpg</t>
  </si>
  <si>
    <t>http://pbs.twimg.com/profile_background_images/695297673289662464/UOyVXb-M.jpg</t>
  </si>
  <si>
    <t>http://pbs.twimg.com/profile_background_images/538439525/247796_10150191131284024_208763874023_6894913_5579509_n.jpg</t>
  </si>
  <si>
    <t>http://pbs.twimg.com/profile_background_images/452996261143015424/OFtjWhkN.png</t>
  </si>
  <si>
    <t>http://pbs.twimg.com/profile_background_images/105041565/1280x800.png</t>
  </si>
  <si>
    <t>http://pbs.twimg.com/profile_background_images/732168927/4ee65d63b64775b408c31b7ccb02dec3.jpeg</t>
  </si>
  <si>
    <t>http://pbs.twimg.com/profile_background_images/885941281/e6d167d7689f39ce9e36b0c214db4f0d.jpeg</t>
  </si>
  <si>
    <t>http://pbs.twimg.com/profile_background_images/378800000015186724/4a45910f6831b7e9e650233be1f7cde9.jpeg</t>
  </si>
  <si>
    <t>http://pbs.twimg.com/profile_background_images/884992588/9b14096be08b9f4dfb42df2c720d5373.png</t>
  </si>
  <si>
    <t>http://pbs.twimg.com/profile_background_images/444368439/district2.jpg</t>
  </si>
  <si>
    <t>http://pbs.twimg.com/profile_background_images/284314329/dd.jpg</t>
  </si>
  <si>
    <t>http://pbs.twimg.com/profile_background_images/507693705155731456/hrccYwhx.jpeg</t>
  </si>
  <si>
    <t>http://pbs.twimg.com/profile_background_images/677015482/48fe674d30a666b45ec60abba1ff1c0c.jpeg</t>
  </si>
  <si>
    <t>http://pbs.twimg.com/profile_background_images/3017348/wp-twitter-bg.gif</t>
  </si>
  <si>
    <t>http://pbs.twimg.com/profile_background_images/566198789690507266/nbfPu-Ui.png</t>
  </si>
  <si>
    <t>http://pbs.twimg.com/profile_background_images/410660989/Globe_Linen_Background.png</t>
  </si>
  <si>
    <t>http://pbs.twimg.com/profile_background_images/618442005618659328/4aa3XQQG.jpg</t>
  </si>
  <si>
    <t>http://pbs.twimg.com/profile_background_images/654184162383917056/vUpJfZPN.jpg</t>
  </si>
  <si>
    <t>http://pbs.twimg.com/profile_background_images/880050520/0a3b1d2eafa8f28b37787a47b34027d9.jpeg</t>
  </si>
  <si>
    <t>http://pbs.twimg.com/profile_background_images/378800000162571207/0pzy7mXD.jpeg</t>
  </si>
  <si>
    <t>http://pbs.twimg.com/profile_background_images/436942443515088896/zcjVLLWy.png</t>
  </si>
  <si>
    <t>http://pbs.twimg.com/profile_background_images/664208261/92986531d2343e8aa60787d50d2d64cb.jpeg</t>
  </si>
  <si>
    <t>http://pbs.twimg.com/profile_background_images/535948328479911936/vKWkXRTx.png</t>
  </si>
  <si>
    <t>http://pbs.twimg.com/profile_background_images/783952246/66e217ec60a9c3c977295fb8b7ae1601.jpeg</t>
  </si>
  <si>
    <t>http://pbs.twimg.com/profile_background_images/783123681/ff4c7143ea2431e891f7570df94070df.jpeg</t>
  </si>
  <si>
    <t>http://pbs.twimg.com/profile_background_images/824061268/5ca9dd320bffb3871b966ad85b997638.jpeg</t>
  </si>
  <si>
    <t>http://pbs.twimg.com/profile_background_images/451389902429491200/Rrlh09IC.png</t>
  </si>
  <si>
    <t>http://pbs.twimg.com/profile_background_images/483922119/BIGBANG-.jpg</t>
  </si>
  <si>
    <t>http://pbs.twimg.com/profile_background_images/606800027298746368/PK7QAHp4.png</t>
  </si>
  <si>
    <t>http://pbs.twimg.com/profile_background_images/617297536827572224/SfpWqbmS.jpg</t>
  </si>
  <si>
    <t>http://pbs.twimg.com/profile_background_images/92925299/wilmington.jpg</t>
  </si>
  <si>
    <t>http://pbs.twimg.com/profile_background_images/515228058286952449/zVfUxqPl.jpeg</t>
  </si>
  <si>
    <t>http://pbs.twimg.com/profile_background_images/59353998/lologgan.gif</t>
  </si>
  <si>
    <t>http://pbs.twimg.com/profile_background_images/579734177647464449/Xw9Zd842.jpg</t>
  </si>
  <si>
    <t>http://abs.twimg.com/images/themes/theme19/bg.gif</t>
  </si>
  <si>
    <t>http://pbs.twimg.com/profile_background_images/686261171758985216/2nNd7Upx.jpg</t>
  </si>
  <si>
    <t>http://pbs.twimg.com/profile_background_images/378800000023506161/b3bd0d15ccaac50d2410284455bd77bf.jpeg</t>
  </si>
  <si>
    <t>http://pbs.twimg.com/profile_background_images/200363470/12-101_047.jpg</t>
  </si>
  <si>
    <t>http://pbs.twimg.com/profile_background_images/26892231/03.jpg</t>
  </si>
  <si>
    <t>http://pbs.twimg.com/profile_background_images/407971291/twitter_neu.jpg</t>
  </si>
  <si>
    <t>http://pbs.twimg.com/profile_background_images/378800000066743486/a53f8f581713eb8954b3fcdba807d117.jpeg</t>
  </si>
  <si>
    <t>http://pbs.twimg.com/profile_background_images/462769667233161216/2xVJz2oy.png</t>
  </si>
  <si>
    <t>http://pbs.twimg.com/profile_background_images/612900335590354945/vYQ288E6.jpg</t>
  </si>
  <si>
    <t>http://pbs.twimg.com/profile_background_images/565309015568031744/aV8xasl4.jpeg</t>
  </si>
  <si>
    <t>http://pbs.twimg.com/profile_background_images/449194457/Springsteen_wallpaper.jpg</t>
  </si>
  <si>
    <t>http://pbs.twimg.com/profile_background_images/518452357156188162/45RMPZPS.jpeg</t>
  </si>
  <si>
    <t>http://pbs.twimg.com/profile_background_images/378800000076348473/75635a8ea279ccc38ff9979555d5cd48.jpeg</t>
  </si>
  <si>
    <t>http://pbs.twimg.com/profile_background_images/201542839/Screen_shot_2011-01-30_at_8.53.48_PM.jpg</t>
  </si>
  <si>
    <t>http://pbs.twimg.com/profile_background_images/431947893054795777/szh6lnI9.jpeg</t>
  </si>
  <si>
    <t>http://pbs.twimg.com/profile_background_images/64208499/lizard_-_salgado.jpg</t>
  </si>
  <si>
    <t>http://pbs.twimg.com/profile_background_images/598924403435417602/WdR2Vzaf.jpg</t>
  </si>
  <si>
    <t>http://pbs.twimg.com/profile_background_images/565582003689385984/PHikQMkn.jpeg</t>
  </si>
  <si>
    <t>http://pbs.twimg.com/profile_background_images/696019623/5813eecd84ca82459ac6f5c231d757c5.jpeg</t>
  </si>
  <si>
    <t>http://pbs.twimg.com/profile_background_images/509131101629972480/Wmcs02Uv.jpeg</t>
  </si>
  <si>
    <t>http://pbs.twimg.com/profile_background_images/50983796/010_Pieta_20by_20michelangelo__20photography_20by_20khanjan_20mehta.jpg</t>
  </si>
  <si>
    <t>http://pbs.twimg.com/profile_background_images/378800000118537442/fc36cfa9fbe0ad06a11ea0ed41403620.png</t>
  </si>
  <si>
    <t>http://pbs.twimg.com/profile_background_images/295807518/x56c3f4fdaf43fe86829eb559ba89824.png</t>
  </si>
  <si>
    <t>http://pbs.twimg.com/profile_background_images/378800000173486151/22pC7iQO.png</t>
  </si>
  <si>
    <t>http://pbs.twimg.com/profile_background_images/63033090/Tucker-Twitter_2_.jpg</t>
  </si>
  <si>
    <t>http://pbs.twimg.com/profile_background_images/378800000111343835/4ed961f1836bf5e9e1ae3de108c38501.jpeg</t>
  </si>
  <si>
    <t>http://pbs.twimg.com/profile_background_images/414488415/xyz123abc.jpg</t>
  </si>
  <si>
    <t>http://pbs.twimg.com/profile_background_images/441589671/All_That_Is_Bitter_and_Sweet_Cover.jpg</t>
  </si>
  <si>
    <t>http://pbs.twimg.com/profile_background_images/197705434/CSW_just_logo_no_words_for_social_media.jpg</t>
  </si>
  <si>
    <t>http://pbs.twimg.com/profile_background_images/103754768/cool-breeze.jpg</t>
  </si>
  <si>
    <t>http://pbs.twimg.com/profile_background_images/378800000137015345/7M5ZwQR_.jpeg</t>
  </si>
  <si>
    <t>http://pbs.twimg.com/profile_background_images/522468432160120832/kBc6T6cN.jpeg</t>
  </si>
  <si>
    <t>http://pbs.twimg.com/profile_background_images/516676477895446528/0gkWUYBu.png</t>
  </si>
  <si>
    <t>http://pbs.twimg.com/profile_background_images/458871098751188992/EwFxLfRh.png</t>
  </si>
  <si>
    <t>http://pbs.twimg.com/profile_background_images/704104808/6d6ea2407edc29104d94cd4381ff2e69.jpeg</t>
  </si>
  <si>
    <t>http://pbs.twimg.com/profile_background_images/662667715/we1nxlxd9es6bxnrbpq3.png</t>
  </si>
  <si>
    <t>http://pbs.twimg.com/profile_background_images/378800000022065830/df68d93d9dffbbd1f1e41937368162b7.jpeg</t>
  </si>
  <si>
    <t>http://pbs.twimg.com/profile_background_images/677037769114292224/jHqhrVDU.jpg</t>
  </si>
  <si>
    <t>http://pbs.twimg.com/profile_background_images/378800000097753041/59e583d96f760bfaa01cb4b996f8ce6c.jpeg</t>
  </si>
  <si>
    <t>http://pbs.twimg.com/profile_background_images/716995924237688832/fgfiaxpz.jpg</t>
  </si>
  <si>
    <t>http://pbs.twimg.com/profile_background_images/664472281897263104/L_QCwG7t.jpg</t>
  </si>
  <si>
    <t>http://pbs.twimg.com/profile_background_images/851599502/7768633e68d2e0d79c9e772c1209b339.jpeg</t>
  </si>
  <si>
    <t>http://pbs.twimg.com/profile_background_images/671202346580377602/rSvCgXU6.jpg</t>
  </si>
  <si>
    <t>http://pbs.twimg.com/profile_background_images/552125428035354624/TiO9qXwU.jpeg</t>
  </si>
  <si>
    <t>http://pbs.twimg.com/profile_background_images/129340645/Winter.jpg</t>
  </si>
  <si>
    <t>http://pbs.twimg.com/profile_background_images/646166466/rck637y3s7bsbiblwkit.jpeg</t>
  </si>
  <si>
    <t>http://pbs.twimg.com/profile_background_images/378800000167480426/RDmkNRGd.jpeg</t>
  </si>
  <si>
    <t>http://pbs.twimg.com/profile_background_images/784364904/3034c77cdcaa7463679bc931bf8456e5.jpeg</t>
  </si>
  <si>
    <t>http://pbs.twimg.com/profile_background_images/456603106038382592/xUDKsCei.png</t>
  </si>
  <si>
    <t>http://pbs.twimg.com/profile_background_images/710908940939345920/gg7RJrZH.jpg</t>
  </si>
  <si>
    <t>http://pbs.twimg.com/profile_background_images/446790761330126848/SApjpuHE.jpeg</t>
  </si>
  <si>
    <t>http://pbs.twimg.com/profile_background_images/108545836/twitter3.jpg</t>
  </si>
  <si>
    <t>http://pbs.twimg.com/profile_background_images/17349501/CNN_Twitter_Background_05.2009.GIF</t>
  </si>
  <si>
    <t>http://pbs.twimg.com/profile_background_images/640017675/ywh1wklfs11iwzuczgi7.jpeg</t>
  </si>
  <si>
    <t>http://pbs.twimg.com/profile_background_images/471776767565258752/G1uavTmR.jpeg</t>
  </si>
  <si>
    <t>http://pbs.twimg.com/profile_background_images/378800000115292554/6e84ef5e061e13206ec5c5e09c3f4644.jpeg</t>
  </si>
  <si>
    <t>http://pbs.twimg.com/profile_background_images/542758760976904193/7glCpdSX.jpeg</t>
  </si>
  <si>
    <t>http://pbs.twimg.com/profile_background_images/398310243/twitter_bg_gma_robinroberts_1300x1000.jpg</t>
  </si>
  <si>
    <t>http://pbs.twimg.com/profile_background_images/269970930/FGCNP_LogowTxt_50h.png</t>
  </si>
  <si>
    <t>http://pbs.twimg.com/profile_background_images/392828292/maotile.png</t>
  </si>
  <si>
    <t>http://pbs.twimg.com/profile_background_images/459415767801274368/YjerTXwZ.jpeg</t>
  </si>
  <si>
    <t>http://pbs.twimg.com/profile_background_images/334505628/PoweringUpTwitterbkgd.jpg</t>
  </si>
  <si>
    <t>http://pbs.twimg.com/profile_background_images/82038616/IA_title.jpg</t>
  </si>
  <si>
    <t>http://pbs.twimg.com/profile_background_images/378800000006671367/6e7ed12a44f46e6043e5d91bef43b47f.jpeg</t>
  </si>
  <si>
    <t>http://pbs.twimg.com/profile_background_images/157870339/TM_Cover.jpg</t>
  </si>
  <si>
    <t>http://pbs.twimg.com/profile_background_images/394406740/try_again.jpg</t>
  </si>
  <si>
    <t>http://pbs.twimg.com/profile_background_images/595222958303358976/Lyo58Qon.jpg</t>
  </si>
  <si>
    <t>http://pbs.twimg.com/profile_background_images/567720760181927936/xDvm1QV1.jpeg</t>
  </si>
  <si>
    <t>http://pbs.twimg.com/profile_background_images/595409165914247168/_RfQ55AG.jpg</t>
  </si>
  <si>
    <t>http://pbs.twimg.com/profile_background_images/890136548/daa1251ac0b98b66ca3a35a3c85ddf80.jpeg</t>
  </si>
  <si>
    <t>http://pbs.twimg.com/profile_background_images/499250434934976512/sP-QJczb.jpeg</t>
  </si>
  <si>
    <t>http://pbs.twimg.com/profile_background_images/587927087/4kfsq79a1cyv5qpdv5k0.jpeg</t>
  </si>
  <si>
    <t>http://pbs.twimg.com/profile_background_images/590661450084974592/gloPQ1q1.jpg</t>
  </si>
  <si>
    <t>http://pbs.twimg.com/profile_background_images/378800000160247857/pBD-eZIC.jpeg</t>
  </si>
  <si>
    <t>http://pbs.twimg.com/profile_background_images/612702100468793345/GLaX8OHY.jpg</t>
  </si>
  <si>
    <t>http://pbs.twimg.com/profile_background_images/557602169453428736/BYKhOOit.png</t>
  </si>
  <si>
    <t>http://pbs.twimg.com/profile_background_images/621853478407671808/ZRRaMMLa.jpg</t>
  </si>
  <si>
    <t>http://pbs.twimg.com/profile_background_images/378800000091396252/0e460745b616d96d967948b6c4858e67.jpeg</t>
  </si>
  <si>
    <t>http://pbs.twimg.com/profile_background_images/519076994818899969/dNog1fwh.png</t>
  </si>
  <si>
    <t>http://pbs.twimg.com/profile_background_images/33981126/Black_and_Brown_Birds.JPG</t>
  </si>
  <si>
    <t>http://pbs.twimg.com/profile_background_images/867320017/6ed629aff5b1f8a93420823129b3c241.jpeg</t>
  </si>
  <si>
    <t>http://pbs.twimg.com/profile_background_images/454018027550281728/cjeaEwpH.jpeg</t>
  </si>
  <si>
    <t>http://pbs.twimg.com/profile_background_images/833221819/aeaa4e9a32f2cd2235d60017d8ba7bf2.jpeg</t>
  </si>
  <si>
    <t>http://pbs.twimg.com/profile_background_images/378800000100967448/ac2852c45bcd0089df31143c4683229f.jpeg</t>
  </si>
  <si>
    <t>http://pbs.twimg.com/profile_background_images/556439129009819648/mbEJVl2F.jpeg</t>
  </si>
  <si>
    <t>http://pbs.twimg.com/profile_background_images/841307256/78a4bb9454b2a53920e95ca9894a3c74.jpeg</t>
  </si>
  <si>
    <t>http://pbs.twimg.com/profile_background_images/538085032842113025/cK69w4mC.png</t>
  </si>
  <si>
    <t>http://pbs.twimg.com/profile_background_images/644822743/9dibsbgrgzr1v237ci3i.jpeg</t>
  </si>
  <si>
    <t>http://pbs.twimg.com/profile_background_images/704160749/ff996aa3bc2009a2f9b97cdd43e8b5b7.png</t>
  </si>
  <si>
    <t>http://pbs.twimg.com/profile_background_images/125022017/twitback5.jpg</t>
  </si>
  <si>
    <t>http://pbs.twimg.com/profile_background_images/458364810325811200/TdBvj7qx.jpeg</t>
  </si>
  <si>
    <t>http://pbs.twimg.com/profile_background_images/484785477069701121/9VjnocYq.jpeg</t>
  </si>
  <si>
    <t>http://pbs.twimg.com/profile_background_images/662779208/drm9hjltviedp5of1mft.png</t>
  </si>
  <si>
    <t>http://pbs.twimg.com/profile_background_images/378800000022435908/a436eab8d2c072ea0bcc8b92ac00257c.jpeg</t>
  </si>
  <si>
    <t>http://pbs.twimg.com/profile_background_images/153448309/twitter.jpg</t>
  </si>
  <si>
    <t>http://pbs.twimg.com/profile_background_images/565164877241520129/QLxAvN9D.jpeg</t>
  </si>
  <si>
    <t>http://pbs.twimg.com/profile_background_images/532998688440713216/Jetk6l5U.jpeg</t>
  </si>
  <si>
    <t>http://pbs.twimg.com/profile_background_images/169793280/bg_rock.jpg</t>
  </si>
  <si>
    <t>http://abs.twimg.com/images/themes/theme12/bg.gif</t>
  </si>
  <si>
    <t>http://pbs.twimg.com/profile_background_images/459267803640385537/QkzQGfqX.jpeg</t>
  </si>
  <si>
    <t>http://pbs.twimg.com/profile_background_images/378800000067119962/95d0f524c1508e3a89a96529f3c71270.jpeg</t>
  </si>
  <si>
    <t>http://pbs.twimg.com/profile_background_images/752342779/3412302d8c42f8d117244eb937123808.jpeg</t>
  </si>
  <si>
    <t>http://pbs.twimg.com/profile_background_images/584963578/x678860a5db3878fae5e6020b5c58784.jpg</t>
  </si>
  <si>
    <t>http://pbs.twimg.com/profile_background_images/608611801/4oe5fndx7dnyscsn0ki4.jpeg</t>
  </si>
  <si>
    <t>http://pbs.twimg.com/profile_background_images/584086938/t97n7m1g6o7apk7q3a9a.jpeg</t>
  </si>
  <si>
    <t>http://pbs.twimg.com/profile_background_images/344918034409233621/4ad22043e53f1cad4cd9607bb81e1abf.jpeg</t>
  </si>
  <si>
    <t>http://pbs.twimg.com/profile_background_images/666371131763392512/wqrKswqk.jpg</t>
  </si>
  <si>
    <t>http://pbs.twimg.com/profile_background_images/587724896135876608/1LGZr3aY.png</t>
  </si>
  <si>
    <t>http://pbs.twimg.com/profile_background_images/862971572/fb7aadcfd66ea5e4cad749bf1e4412de.jpeg</t>
  </si>
  <si>
    <t>http://pbs.twimg.com/profile_background_images/99981689/tangled_web_edited.jpg</t>
  </si>
  <si>
    <t>http://pbs.twimg.com/profile_background_images/448908170497245184/bjqE6BD9.jpeg</t>
  </si>
  <si>
    <t>http://pbs.twimg.com/profile_background_images/466042799498866689/o6jZ79zF.jpeg</t>
  </si>
  <si>
    <t>http://pbs.twimg.com/profile_background_images/688156932/fb90b2e73377f4603feedb04df168d29.jpeg</t>
  </si>
  <si>
    <t>http://pbs.twimg.com/profile_background_images/165425383/Twitter_-_Gillibrand_7A.gif</t>
  </si>
  <si>
    <t>http://pbs.twimg.com/profile_background_images/461635148555898880/LZyh0HIo.png</t>
  </si>
  <si>
    <t>http://pbs.twimg.com/profile_background_images/378800000049257670/88ab8ad95a8055d0f3dc4f7dfa075ba0.png</t>
  </si>
  <si>
    <t>http://pbs.twimg.com/profile_background_images/139385697/endown.png</t>
  </si>
  <si>
    <t>http://pbs.twimg.com/profile_background_images/712649009186222080/4s2DAKUZ.jpg</t>
  </si>
  <si>
    <t>http://pbs.twimg.com/profile_background_images/838364620/b4023575d75a66a4450e63408533c572.png</t>
  </si>
  <si>
    <t>http://pbs.twimg.com/profile_background_images/644818356143456256/iATpxuSO.png</t>
  </si>
  <si>
    <t>http://pbs.twimg.com/profile_background_images/85853108/pollback.jpg</t>
  </si>
  <si>
    <t>http://pbs.twimg.com/profile_background_images/631487248735825920/O9w9xR3W.jpg</t>
  </si>
  <si>
    <t>http://pbs.twimg.com/profile_background_images/836488601/49136958d18fe1c7019c0ccdc843fa22.jpeg</t>
  </si>
  <si>
    <t>http://pbs.twimg.com/profile_background_images/565598063855542272/uKojpZOi.jpeg</t>
  </si>
  <si>
    <t>http://pbs.twimg.com/profile_background_images/57365839/butterfly-pictures.jpg</t>
  </si>
  <si>
    <t>http://pbs.twimg.com/profile_background_images/538444107052355586/h6zgga7T.jpeg</t>
  </si>
  <si>
    <t>http://pbs.twimg.com/profile_background_images/858443997/87801e4ae991ffb3f344ed99c725047b.jpeg</t>
  </si>
  <si>
    <t>http://pbs.twimg.com/profile_background_images/448429165553782784/e6UMEzn_.jpeg</t>
  </si>
  <si>
    <t>http://pbs.twimg.com/profile_background_images/470276756499222528/oZESp9hu.png</t>
  </si>
  <si>
    <t>http://pbs.twimg.com/profile_background_images/361326058/BTSapocalypse1.jpg</t>
  </si>
  <si>
    <t>http://pbs.twimg.com/profile_background_images/611295825776357376/bqC8Op6g.jpg</t>
  </si>
  <si>
    <t>http://pbs.twimg.com/profile_background_images/687680833956626432/L5Jv_Fbq.jpg</t>
  </si>
  <si>
    <t>http://pbs.twimg.com/profile_background_images/120432356/twitter-stltodayMain.jpg</t>
  </si>
  <si>
    <t>http://pbs.twimg.com/profile_background_images/6632705/newbackdrop.jpg</t>
  </si>
  <si>
    <t>http://pbs.twimg.com/profile_background_images/768225221/0dac9e33f4e72a4986aa38e133f5b362.jpeg</t>
  </si>
  <si>
    <t>http://pbs.twimg.com/profile_background_images/330301453/bg2.jpg</t>
  </si>
  <si>
    <t>http://pbs.twimg.com/profile_background_images/632211058/8at1vt3b1vbft36859lk.jpeg</t>
  </si>
  <si>
    <t>http://pbs.twimg.com/profile_background_images/130048781/lilb.jpg</t>
  </si>
  <si>
    <t>http://pbs.twimg.com/profile_background_images/378800000052545025/e418692651a6fc5edf7ff4453afe7f43.jpeg</t>
  </si>
  <si>
    <t>http://pbs.twimg.com/profile_background_images/435136021110337536/x7izX3kO.jpeg</t>
  </si>
  <si>
    <t>http://pbs.twimg.com/profile_background_images/442018410533101568/EJiIuf9k.jpeg</t>
  </si>
  <si>
    <t>http://pbs.twimg.com/profile_background_images/378800000116784126/5a14d8040dd992f7d04bc136a20483f7.png</t>
  </si>
  <si>
    <t>http://pbs.twimg.com/profile_background_images/378800000021743192/56967c65504c62c334e063dee6807d08.jpeg</t>
  </si>
  <si>
    <t>http://pbs.twimg.com/profile_background_images/429126101/02.17.2012.242PM.FRI.jpg</t>
  </si>
  <si>
    <t>http://pbs.twimg.com/profile_background_images/605726412738150400/9EUehxjp.jpg</t>
  </si>
  <si>
    <t>http://pbs.twimg.com/profile_background_images/434070010588168192/4AUYCOUP.jpeg</t>
  </si>
  <si>
    <t>http://pbs.twimg.com/profile_background_images/649124616921853952/t3seAW1C.jpg</t>
  </si>
  <si>
    <t>http://pbs.twimg.com/profile_background_images/155931368/images.jpg</t>
  </si>
  <si>
    <t>http://pbs.twimg.com/profile_background_images/560073407018962944/wSOckuln.jpeg</t>
  </si>
  <si>
    <t>http://pbs.twimg.com/profile_background_images/63843472/helgaleena_1262552516.jpg</t>
  </si>
  <si>
    <t>http://pbs.twimg.com/profile_background_images/378800000019335052/1f08789e81f4a0df2dec1b98bf529618.png</t>
  </si>
  <si>
    <t>http://pbs.twimg.com/profile_background_images/2509428/twitter_bg.gif</t>
  </si>
  <si>
    <t>http://pbs.twimg.com/profile_background_images/694575895/3572d8a61ca5cacc45866d1b921d4633.jpeg</t>
  </si>
  <si>
    <t>http://pbs.twimg.com/profile_background_images/775575652/b42147c89ec9fad1d85b161ba0f30108.jpeg</t>
  </si>
  <si>
    <t>http://pbs.twimg.com/profile_background_images/532060771/abzona_tw.jpg</t>
  </si>
  <si>
    <t>http://pbs.twimg.com/profile_background_images/601774592/rqjossil7yrf5tn5fdvl.jpeg</t>
  </si>
  <si>
    <t>http://pbs.twimg.com/profile_background_images/75532011/PNC_Twitter_Skin.jpg</t>
  </si>
  <si>
    <t>http://pbs.twimg.com/profile_background_images/470019951785299968/S1ZkA5L7.png</t>
  </si>
  <si>
    <t>http://pbs.twimg.com/profile_background_images/777971859/3ec29e8d58d5d7aa16d65e7bb117ef09.jpeg</t>
  </si>
  <si>
    <t>http://pbs.twimg.com/profile_background_images/727184119231320065/pa5J5Mey.jpg</t>
  </si>
  <si>
    <t>http://pbs.twimg.com/profile_background_images/378800000058012559/2370d13f69d727deb9256bf12e663310.png</t>
  </si>
  <si>
    <t>http://pbs.twimg.com/profile_background_images/638652369/p8hdtvwrf4kkahvg86xo.jpeg</t>
  </si>
  <si>
    <t>http://pbs.twimg.com/profile_background_images/378800000080859362/6c788e2d13c0cb942721e37f15aef934.jpeg</t>
  </si>
  <si>
    <t>http://pbs.twimg.com/profile_background_images/91520862/backtest3.jpg</t>
  </si>
  <si>
    <t>http://pbs.twimg.com/profile_background_images/454315551469236225/juC3Xb4C.jpeg</t>
  </si>
  <si>
    <t>http://pbs.twimg.com/profile_background_images/378800000156050749/Y5uicTF5.png</t>
  </si>
  <si>
    <t>http://pbs.twimg.com/profile_background_images/447940116481200128/qm6sQF7S.jpeg</t>
  </si>
  <si>
    <t>http://pbs.twimg.com/profile_background_images/183400042/dicentra-twitpic.jpg</t>
  </si>
  <si>
    <t>http://pbs.twimg.com/profile_background_images/819181984/5d8fa20ff489bd331ac17aafcd5d2934.png</t>
  </si>
  <si>
    <t>http://pbs.twimg.com/profile_background_images/378800000167486073/yEpEtl0F.jpeg</t>
  </si>
  <si>
    <t>http://pbs.twimg.com/profile_background_images/378800000089165194/37a7cda6baa1e7fd3b4047a29353cd00.jpeg</t>
  </si>
  <si>
    <t>http://pbs.twimg.com/profile_background_images/500912590441029632/w7EfoTgV.jpeg</t>
  </si>
  <si>
    <t>http://pbs.twimg.com/profile_background_images/682223852978585600/nb8-_ft3.png</t>
  </si>
  <si>
    <t>http://pbs.twimg.com/profile_background_images/183134964/HUNT_William_Holman_The_Lady_of_Shalott_1866-1905_Wadsworth_Athenaeum_source_Sandstead_d2h_09.jpg</t>
  </si>
  <si>
    <t>http://pbs.twimg.com/profile_background_images/386259265/x6dabb477cabe62642faddbaa58c5b2c.jpg</t>
  </si>
  <si>
    <t>http://pbs.twimg.com/profile_background_images/567872274099748864/cffJvNx6.jpeg</t>
  </si>
  <si>
    <t>http://pbs.twimg.com/profile_background_images/675651362/eabc7edb0c5f5dd4b4bde46fef55f6fb.png</t>
  </si>
  <si>
    <t>http://pbs.twimg.com/profile_background_images/488534441032036352/1ga2uRwx.jpeg</t>
  </si>
  <si>
    <t>http://pbs.twimg.com/profile_background_images/591306584388603904/Xddw6OMz.jpg</t>
  </si>
  <si>
    <t>http://pbs.twimg.com/profile_background_images/162015989/nvfaceinthefire.br.jpg</t>
  </si>
  <si>
    <t>http://pbs.twimg.com/profile_background_images/511060288473276417/BLikZ0KR.jpeg</t>
  </si>
  <si>
    <t>http://pbs.twimg.com/profile_background_images/510663698558382080/cAG2xJAH.jpeg</t>
  </si>
  <si>
    <t>http://pbs.twimg.com/profile_background_images/650725542455439360/mfa40JKK.jpg</t>
  </si>
  <si>
    <t>http://pbs.twimg.com/profile_background_images/378800000026428057/2f9abddf65b1567c7f0d90fc8ea96694.jpeg</t>
  </si>
  <si>
    <t>http://pbs.twimg.com/profile_background_images/65210609/mqpeopledontread.br.jpg</t>
  </si>
  <si>
    <t>http://pbs.twimg.com/profile_background_images/672306390/9e4fe9502b8f41bb1ebce5ca8f0cdfe2.jpeg</t>
  </si>
  <si>
    <t>http://pbs.twimg.com/profile_background_images/350789299/FRISCO.jpg</t>
  </si>
  <si>
    <t>http://pbs.twimg.com/profile_background_images/563097029165867008/b9UcRubw.jpeg</t>
  </si>
  <si>
    <t>http://pbs.twimg.com/profile_background_images/885287404/6f905f88f24d088cbb444d4ebbf64b0a.jpeg</t>
  </si>
  <si>
    <t>http://pbs.twimg.com/profile_background_images/378800000096046787/a4df653bd55f8a48977d7bc72c0720d6.jpeg</t>
  </si>
  <si>
    <t>http://pbs.twimg.com/profile_background_images/349366013/Photo_on_2011-10-19_at_15.57.jpg</t>
  </si>
  <si>
    <t>http://pbs.twimg.com/profile_background_images/491169303815680000/uvvBPZde.jpeg</t>
  </si>
  <si>
    <t>http://pbs.twimg.com/profile_background_images/30693302/_MG_1204-twitter4.jpg</t>
  </si>
  <si>
    <t>http://pbs.twimg.com/profile_background_images/704577938/ed748796ac3b222d73118503f1b89777.jpeg</t>
  </si>
  <si>
    <t>http://pbs.twimg.com/profile_background_images/475883570972471296/kviZ3P5C.jpeg</t>
  </si>
  <si>
    <t>http://pbs.twimg.com/profile_background_images/541832228045475840/L0PEq3Ts.png</t>
  </si>
  <si>
    <t>http://pbs.twimg.com/profile_background_images/597058479975571456/J5PomFXc.jpg</t>
  </si>
  <si>
    <t>http://pbs.twimg.com/profile_background_images/451512127119822850/5jIcCYH3.jpeg</t>
  </si>
  <si>
    <t>http://pbs.twimg.com/profile_background_images/419273558/Color_300dpi_gif.gif</t>
  </si>
  <si>
    <t>http://pbs.twimg.com/profile_background_images/201998023/x3fdd626e7508052b9f22cb890286594.png</t>
  </si>
  <si>
    <t>http://pbs.twimg.com/profile_background_images/82383616/DSC_0068.JPG</t>
  </si>
  <si>
    <t>http://pbs.twimg.com/profile_background_images/446689100850941952/D27v-aTY.png</t>
  </si>
  <si>
    <t>http://pbs.twimg.com/profile_background_images/740054904/239d51595eaf5bfc2b3c3f276326b1ba.jpeg</t>
  </si>
  <si>
    <t>http://pbs.twimg.com/profile_background_images/464133023856730112/Vp8jgedy.jpeg</t>
  </si>
  <si>
    <t>http://pbs.twimg.com/profile_background_images/378800000112537205/91c578daf2f6b9277300f7afa807a1c5.jpeg</t>
  </si>
  <si>
    <t>http://pbs.twimg.com/profile_background_images/378800000124530895/65bc17c2166ab380243927dc3a84558f.jpeg</t>
  </si>
  <si>
    <t>http://pbs.twimg.com/profile_background_images/378800000084934147/f508903ecddac7a6c1f27d474d615438.jpeg</t>
  </si>
  <si>
    <t>http://pbs.twimg.com/profile_background_images/520878003140587520/LGqPgi_t.jpeg</t>
  </si>
  <si>
    <t>http://pbs.twimg.com/profile_background_images/203942583/Photo_2150.jpg</t>
  </si>
  <si>
    <t>http://pbs.twimg.com/profile_background_images/568056976341360640/LtVgjRO_.jpeg</t>
  </si>
  <si>
    <t>http://pbs.twimg.com/profile_background_images/686094509/dbef1d3869124e2a1f5c09758d8e2eac.jpeg</t>
  </si>
  <si>
    <t>http://pbs.twimg.com/profile_background_images/464412000840212480/Qs5ymrZp.jpeg</t>
  </si>
  <si>
    <t>http://pbs.twimg.com/profile_background_images/527811471703408640/Jp6g8bnW.jpeg</t>
  </si>
  <si>
    <t>http://pbs.twimg.com/profile_background_images/7001838/TWC_resized.jpg</t>
  </si>
  <si>
    <t>http://pbs.twimg.com/profile_background_images/378800000099757097/73dcbcc747b926f8c3c562dcdb88e935.jpeg</t>
  </si>
  <si>
    <t>http://pbs.twimg.com/profile_background_images/453460173965651969/PKIHHNFE.png</t>
  </si>
  <si>
    <t>http://pbs.twimg.com/profile_background_images/436027594253668352/M8GMaNKS.png</t>
  </si>
  <si>
    <t>http://pbs.twimg.com/profile_background_images/565948888150839296/rpE5_Swj.jpeg</t>
  </si>
  <si>
    <t>http://pbs.twimg.com/profile_background_images/826087001/201ed76f357f7ad45e31e528fba836bd.jpeg</t>
  </si>
  <si>
    <t>http://pbs.twimg.com/profile_background_images/219501262/Dionne___Shak.jpg</t>
  </si>
  <si>
    <t>http://pbs.twimg.com/profile_background_images/146778886/Rodney-Peete9-Twitter-Background-Final3_copy.jpg</t>
  </si>
  <si>
    <t>http://pbs.twimg.com/profile_background_images/122679560/lfc.gif</t>
  </si>
  <si>
    <t>http://pbs.twimg.com/profile_background_images/378800000095948434/fcfda7b5148aa3b3cf86c33e0a0bb11b.png</t>
  </si>
  <si>
    <t>http://pbs.twimg.com/profile_background_images/586270561367560192/NbgVZObX.jpg</t>
  </si>
  <si>
    <t>http://pbs.twimg.com/profile_background_images/369393021/original.0.jpeg</t>
  </si>
  <si>
    <t>http://pbs.twimg.com/profile_background_images/378800000009524560/eaa12a941be31f0b4a647fa9ec0f494f.jpeg</t>
  </si>
  <si>
    <t>http://pbs.twimg.com/profile_background_images/557596426276851712/lpm3ZaeP.jpeg</t>
  </si>
  <si>
    <t>http://pbs.twimg.com/profile_background_images/610851003403890688/gY_ZM2Z2.jpg</t>
  </si>
  <si>
    <t>http://pbs.twimg.com/profile_background_images/643426214636457985/E_MuGm0Y.jpg</t>
  </si>
  <si>
    <t>http://pbs.twimg.com/profile_background_images/753997550/1d751c9421901e852b6c540a765188f1.jpeg</t>
  </si>
  <si>
    <t>http://pbs.twimg.com/profile_background_images/378800000132622095/pzzZKJGE.jpeg</t>
  </si>
  <si>
    <t>http://pbs.twimg.com/profile_background_images/378800000082251296/88912727d6e8e405d4a23881edd60def.jpeg</t>
  </si>
  <si>
    <t>http://pbs.twimg.com/profile_background_images/415381800/PAB-Badge-Reflection-2.jpg</t>
  </si>
  <si>
    <t>http://pbs.twimg.com/profile_background_images/378800000087348291/b931715b6999ffdb0c4a4ea4a18391f7.jpeg</t>
  </si>
  <si>
    <t>http://pbs.twimg.com/profile_background_images/344918034408704605/ec44d4477734e233b66d1745f01d0aff.jpeg</t>
  </si>
  <si>
    <t>http://pbs.twimg.com/profile_background_images/444400092/CWB_Small_Logo.JPG</t>
  </si>
  <si>
    <t>http://pbs.twimg.com/profile_background_images/716857054/c0b661c33e094447dd19ca6ce424e210.jpeg</t>
  </si>
  <si>
    <t>http://pbs.twimg.com/profile_background_images/31922307/newfigtwitter.jpg</t>
  </si>
  <si>
    <t>http://pbs.twimg.com/profile_background_images/378800000058448667/6438f069fe772ede4022f6226a0a69b3.jpeg</t>
  </si>
  <si>
    <t>http://pbs.twimg.com/profile_background_images/751131806/001f70e68d589e3c3c2d5b7b0503515d.jpeg</t>
  </si>
  <si>
    <t>http://pbs.twimg.com/profile_background_images/378800000154123140/ICHR-_ak.jpeg</t>
  </si>
  <si>
    <t>http://pbs.twimg.com/profile_background_images/378800000176645018/auNP1RB1.jpeg</t>
  </si>
  <si>
    <t>http://pbs.twimg.com/profile_background_images/378800000172834508/aGUoUmqB.jpeg</t>
  </si>
  <si>
    <t>http://pbs.twimg.com/profile_background_images/665455525635751936/FrHoRpcn.jpg</t>
  </si>
  <si>
    <t>http://pbs.twimg.com/profile_background_images/378800000057304983/61b1b629d723591375efc6e7211d0a4e.jpeg</t>
  </si>
  <si>
    <t>http://pbs.twimg.com/profile_background_images/56519259/complex-relations1.jpg</t>
  </si>
  <si>
    <t>http://pbs.twimg.com/profile_background_images/378800000158173648/HN647cIE.jpeg</t>
  </si>
  <si>
    <t>http://pbs.twimg.com/profile_background_images/378800000082512734/774d59b20a1cf43c7b4142ad09c37c4a.jpeg</t>
  </si>
  <si>
    <t>http://pbs.twimg.com/profile_background_images/378800000028434034/e6ed6f4572571717b93a252dd31160de.jpeg</t>
  </si>
  <si>
    <t>http://pbs.twimg.com/profile_background_images/885622949/78c4f94d37c529fe606fd60f64ad1a4f.png</t>
  </si>
  <si>
    <t>http://pbs.twimg.com/profile_background_images/392762412/Presentation1.png</t>
  </si>
  <si>
    <t>http://pbs.twimg.com/profile_background_images/838694664/19e24861b83292c34bbb84d083a54caf.jpeg</t>
  </si>
  <si>
    <t>http://pbs.twimg.com/profile_background_images/823954967/5d1e1dd77bbadf3b39adf6a499f46cdf.jpeg</t>
  </si>
  <si>
    <t>http://pbs.twimg.com/profile_background_images/180757772/twilk_background_4d04c63f606c4.jpg</t>
  </si>
  <si>
    <t>http://pbs.twimg.com/profile_background_images/663050545385463808/QLqrOkO1.jpg</t>
  </si>
  <si>
    <t>http://pbs.twimg.com/profile_background_images/378800000064900747/6944407616defd8bcc155cb529b06071.jpeg</t>
  </si>
  <si>
    <t>http://pbs.twimg.com/profile_background_images/441965491024719872/pAv-lzCZ.jpeg</t>
  </si>
  <si>
    <t>http://pbs.twimg.com/profile_background_images/757479570/289671e5ccfdaafb996b9d3114dd2c5b.jpeg</t>
  </si>
  <si>
    <t>http://pbs.twimg.com/profile_background_images/806667318/27f3d1aa815db60504cbbd0a0b93a82e.jpeg</t>
  </si>
  <si>
    <t>http://pbs.twimg.com/profile_background_images/851275653/31587c8a8fd6ff4152ab15bd8342650b.jpeg</t>
  </si>
  <si>
    <t>http://pbs.twimg.com/profile_background_images/21702639/__________.jpg</t>
  </si>
  <si>
    <t>http://pbs.twimg.com/profile_background_images/216430960/Gustav_Klimt_0_5230_.jpg</t>
  </si>
  <si>
    <t>http://pbs.twimg.com/profile_background_images/721569077/b7f0b1b60fa4401a8f1363747b19da84.jpeg</t>
  </si>
  <si>
    <t>http://pbs.twimg.com/profile_background_images/200730913/Saru_Daruma.png</t>
  </si>
  <si>
    <t>http://pbs.twimg.com/profile_background_images/378800000030384159/8c56852b755c0d85f5e8030826022328.png</t>
  </si>
  <si>
    <t>http://pbs.twimg.com/profile_background_images/497415050886275072/yz6Pvtua.png</t>
  </si>
  <si>
    <t>http://pbs.twimg.com/profile_background_images/179174482/smart-health-and-beauty-background.jpg</t>
  </si>
  <si>
    <t>http://pbs.twimg.com/profile_background_images/436028751827046400/kN2fO4IQ.jpeg</t>
  </si>
  <si>
    <t>http://pbs.twimg.com/profile_background_images/438127672883818496/f-ivgyqU.jpeg</t>
  </si>
  <si>
    <t>http://pbs.twimg.com/profile_background_images/546177627/AP_Pajaro_Twitter_1b.jpg</t>
  </si>
  <si>
    <t>http://pbs.twimg.com/profile_background_images/437979635020611585/_2ARI0he.jpeg</t>
  </si>
  <si>
    <t>http://pbs.twimg.com/profile_background_images/319310147/FirstbookTwitterBG.jpg</t>
  </si>
  <si>
    <t>http://pbs.twimg.com/profile_background_images/378800000085459195/d227aaabd36d0829189a5549ba637d3c.jpeg</t>
  </si>
  <si>
    <t>http://pbs.twimg.com/profile_background_images/448946070089773057/V5nmBB0W.jpeg</t>
  </si>
  <si>
    <t>http://pbs.twimg.com/profile_background_images/648548100672323585/vVeGkWy3.jpg</t>
  </si>
  <si>
    <t>http://pbs.twimg.com/profile_background_images/501362176284581889/32XpbbbU.png</t>
  </si>
  <si>
    <t>http://pbs.twimg.com/profile_background_images/887287221/8cc7d88eff76654c08a6fcf3277f8e08.jpeg</t>
  </si>
  <si>
    <t>http://pbs.twimg.com/profile_background_images/608981208999919616/pkwhMir8.jpg</t>
  </si>
  <si>
    <t>http://pbs.twimg.com/profile_background_images/611251664012455936/3DCfrB6i.jpg</t>
  </si>
  <si>
    <t>http://pbs.twimg.com/profile_background_images/519601755554721792/pEYvYQM8.jpeg</t>
  </si>
  <si>
    <t>http://pbs.twimg.com/profile_background_images/658585506/21zpbig8uy56o3kob7d2.png</t>
  </si>
  <si>
    <t>http://pbs.twimg.com/profile_background_images/322046918/_mattel_final_2.jpg</t>
  </si>
  <si>
    <t>http://pbs.twimg.com/profile_background_images/501113235869663234/cFH4QJHg.jpeg</t>
  </si>
  <si>
    <t>http://pbs.twimg.com/profile_background_images/315217761/p11age_six_tweet_logo.jpg</t>
  </si>
  <si>
    <t>http://pbs.twimg.com/profile_background_images/608324195/i7crtaaa0uxrt7gksmh1.jpeg</t>
  </si>
  <si>
    <t>http://pbs.twimg.com/profile_background_images/210151621/3lwtvpartnerbanner2.jpg</t>
  </si>
  <si>
    <t>http://pbs.twimg.com/profile_background_images/501236792197009408/hQdbTTQs.jpeg</t>
  </si>
  <si>
    <t>http://pbs.twimg.com/profile_background_images/151064477/scan0001.jpg</t>
  </si>
  <si>
    <t>http://pbs.twimg.com/profile_background_images/854119893/69a3a0b332152c5566c7dfb30aec4879.jpeg</t>
  </si>
  <si>
    <t>http://pbs.twimg.com/profile_background_images/424270730/xf89cde1aaf2077b742ce736c74be8bb.jpg</t>
  </si>
  <si>
    <t>http://pbs.twimg.com/profile_background_images/378800000168189557/PPRdArQp.png</t>
  </si>
  <si>
    <t>http://pbs.twimg.com/profile_background_images/853321308/e3429281e011cedfdba45a6894b09e60.jpeg</t>
  </si>
  <si>
    <t>http://pbs.twimg.com/profile_background_images/378800000012139470/9d011c023a6a241b674791889bf929a2.jpeg</t>
  </si>
  <si>
    <t>http://pbs.twimg.com/profile_background_images/225099462/cbm_creditcard_4.JPG</t>
  </si>
  <si>
    <t>http://pbs.twimg.com/profile_background_images/787983049/045c3fadaacbb35147cac3fa14bbda6d.png</t>
  </si>
  <si>
    <t>http://pbs.twimg.com/profile_background_images/725716787/aaf4fdb733402b792d114f2543e75009.png</t>
  </si>
  <si>
    <t>http://pbs.twimg.com/profile_background_images/305255570/BH_Twit_BG.jpg</t>
  </si>
  <si>
    <t>http://pbs.twimg.com/profile_background_images/87796736/background.jpg</t>
  </si>
  <si>
    <t>http://pbs.twimg.com/profile_background_images/454330359631458304/dPf9QSTJ.jpeg</t>
  </si>
  <si>
    <t>http://pbs.twimg.com/profile_background_images/7746717/unitelogo.jpg</t>
  </si>
  <si>
    <t>http://pbs.twimg.com/profile_background_images/251622438/Youblawg.jpg</t>
  </si>
  <si>
    <t>http://pbs.twimg.com/profile_background_images/520083139431903232/eoV9-_dl.jpeg</t>
  </si>
  <si>
    <t>http://pbs.twimg.com/profile_background_images/457839105125011456/XmUQyeUK.jpeg</t>
  </si>
  <si>
    <t>http://pbs.twimg.com/profile_background_images/9326842/LizSlashRocks-18-43-38.jpg</t>
  </si>
  <si>
    <t>http://pbs.twimg.com/profile_background_images/18799989/DSCN0372_2___5_.JPG</t>
  </si>
  <si>
    <t>http://pbs.twimg.com/profile_background_images/777301599/521de8aa644e7f8e454204160c8a422e.gif</t>
  </si>
  <si>
    <t>http://pbs.twimg.com/profile_background_images/568339424786644993/g5BtIV3r.jpeg</t>
  </si>
  <si>
    <t>http://pbs.twimg.com/profile_background_images/562566126391939074/qT_sXdlv.jpeg</t>
  </si>
  <si>
    <t>http://pbs.twimg.com/profile_background_images/626078496/288008_199569103437317_132342213493340_540194_6751951_o.jpg</t>
  </si>
  <si>
    <t>http://pbs.twimg.com/profile_background_images/219447461/JETFUEL.jpg</t>
  </si>
  <si>
    <t>http://pbs.twimg.com/profile_background_images/378800000118569972/74b6cbc8b3ac5feb7c86b033cd424d21.jpeg</t>
  </si>
  <si>
    <t>http://pbs.twimg.com/profile_background_images/344918034410488189/153417455895d8f7535b01c4e116fa59.gif</t>
  </si>
  <si>
    <t>http://pbs.twimg.com/profile_images/862812932572413953/iOFRs2rS_normal.jpg</t>
  </si>
  <si>
    <t>http://pbs.twimg.com/profile_images/743125134488133632/A6m8GKqW_normal.jpg</t>
  </si>
  <si>
    <t>http://pbs.twimg.com/profile_images/842774198753918976/XyZcU3lM_normal.jpg</t>
  </si>
  <si>
    <t>http://pbs.twimg.com/profile_images/885533888289927168/ejhxln_Z_normal.jpg</t>
  </si>
  <si>
    <t>http://pbs.twimg.com/profile_images/931522856776712194/GjfzP3Z7_normal.jpg</t>
  </si>
  <si>
    <t>http://pbs.twimg.com/profile_images/965865751495237632/8Q8ZlrxS_normal.jpg</t>
  </si>
  <si>
    <t>http://pbs.twimg.com/profile_images/757687882249277440/p7qTV_yT_normal.jpg</t>
  </si>
  <si>
    <t>http://pbs.twimg.com/profile_images/934710599619137536/A1AJ0BI4_normal.jpg</t>
  </si>
  <si>
    <t>http://pbs.twimg.com/profile_images/959175276541480962/ZiPQTblw_normal.jpg</t>
  </si>
  <si>
    <t>http://pbs.twimg.com/profile_images/633017218/geek-logo-square_normal.jpg</t>
  </si>
  <si>
    <t>http://pbs.twimg.com/profile_images/841261905775849472/5endG8qv_normal.jpg</t>
  </si>
  <si>
    <t>http://pbs.twimg.com/profile_images/953553552730984448/eRB32Ru-_normal.jpg</t>
  </si>
  <si>
    <t>http://pbs.twimg.com/profile_images/710781858238181377/owIdZtRs_normal.jpg</t>
  </si>
  <si>
    <t>http://pbs.twimg.com/profile_images/3755543427/c1192114cf4cf3996925ad7eaab53648_normal.jpeg</t>
  </si>
  <si>
    <t>http://pbs.twimg.com/profile_images/932224275683168257/UFhIi7HK_normal.jpg</t>
  </si>
  <si>
    <t>http://pbs.twimg.com/profile_images/870249611247706112/eGbM35KG_normal.jpg</t>
  </si>
  <si>
    <t>http://pbs.twimg.com/profile_images/460527793420259329/s_t2i7Av_normal.jpeg</t>
  </si>
  <si>
    <t>http://pbs.twimg.com/profile_images/895139398693654528/VsOQmc1D_normal.jpg</t>
  </si>
  <si>
    <t>http://pbs.twimg.com/profile_images/966831136877023232/g51dB1ih_normal.jpg</t>
  </si>
  <si>
    <t>http://pbs.twimg.com/profile_images/949070360103698432/kXSiPeTk_normal.jpg</t>
  </si>
  <si>
    <t>http://pbs.twimg.com/profile_images/958277721142030336/81cneNz__normal.jpg</t>
  </si>
  <si>
    <t>http://pbs.twimg.com/profile_images/471234621430968320/nfwro29u_normal.jpeg</t>
  </si>
  <si>
    <t>http://pbs.twimg.com/profile_images/958426206323511296/NUkyzJaW_normal.jpg</t>
  </si>
  <si>
    <t>http://pbs.twimg.com/profile_images/534271497/s1273822795_86834_2751_normal.jpg</t>
  </si>
  <si>
    <t>http://pbs.twimg.com/profile_images/959582149732192256/xLXV9tQs_normal.jpg</t>
  </si>
  <si>
    <t>http://pbs.twimg.com/profile_images/934969436813000710/FET_3EPd_normal.jpg</t>
  </si>
  <si>
    <t>http://pbs.twimg.com/profile_images/968104426538983425/pdGBZI-I_normal.jpg</t>
  </si>
  <si>
    <t>http://pbs.twimg.com/profile_images/949678948996276224/Fd8MVRqY_normal.jpg</t>
  </si>
  <si>
    <t>http://pbs.twimg.com/profile_images/965333822043754497/Qxfut0UA_normal.jpg</t>
  </si>
  <si>
    <t>http://pbs.twimg.com/profile_images/963624271003226113/1CDT7hjh_normal.jpg</t>
  </si>
  <si>
    <t>http://pbs.twimg.com/profile_images/790585714333380612/a4lu1R5I_normal.jpg</t>
  </si>
  <si>
    <t>http://pbs.twimg.com/profile_images/967587815713275904/zZdCE-TJ_normal.jpg</t>
  </si>
  <si>
    <t>http://pbs.twimg.com/profile_images/825109132831293441/rs5nKcep_normal.jpg</t>
  </si>
  <si>
    <t>http://pbs.twimg.com/profile_images/926914334533365760/7LULLO6y_normal.jpg</t>
  </si>
  <si>
    <t>http://pbs.twimg.com/profile_images/797124761910288384/_uzUNzYE_normal.jpg</t>
  </si>
  <si>
    <t>http://pbs.twimg.com/profile_images/502941623055962112/oUIvo79X_normal.png</t>
  </si>
  <si>
    <t>http://pbs.twimg.com/profile_images/676255172218130432/tz1cs8JT_normal.png</t>
  </si>
  <si>
    <t>http://pbs.twimg.com/profile_images/947632317614477317/eXk4dnR2_normal.jpg</t>
  </si>
  <si>
    <t>http://pbs.twimg.com/profile_images/875638617606987776/YBOKib96_normal.jpg</t>
  </si>
  <si>
    <t>http://pbs.twimg.com/profile_images/835971967568216066/7bpG_3fy_normal.jpg</t>
  </si>
  <si>
    <t>http://pbs.twimg.com/profile_images/875440182501277696/n-Ic9nBO_normal.jpg</t>
  </si>
  <si>
    <t>http://pbs.twimg.com/profile_images/755309687113932801/Gk5FTMH6_normal.jpg</t>
  </si>
  <si>
    <t>http://pbs.twimg.com/profile_images/755318292156383232/UqOCW0VU_normal.jpg</t>
  </si>
  <si>
    <t>http://pbs.twimg.com/profile_images/968966452454633472/TmJzMmBi_normal.jpg</t>
  </si>
  <si>
    <t>http://pbs.twimg.com/profile_images/968805665320984576/yKDxzfVX_normal.jpg</t>
  </si>
  <si>
    <t>http://pbs.twimg.com/profile_images/961208115994726401/Zjwwc-wn_normal.jpg</t>
  </si>
  <si>
    <t>http://pbs.twimg.com/profile_images/778527171484717056/cLWO1nl-_normal.jpg</t>
  </si>
  <si>
    <t>http://pbs.twimg.com/profile_images/829279310410297344/i924QPgR_normal.jpg</t>
  </si>
  <si>
    <t>http://pbs.twimg.com/profile_images/941751477751767040/cTKhGkf2_normal.jpg</t>
  </si>
  <si>
    <t>http://pbs.twimg.com/profile_images/778993883149664256/jKxfQPSf_normal.jpg</t>
  </si>
  <si>
    <t>http://pbs.twimg.com/profile_images/877449699409743872/8-KogADD_normal.jpg</t>
  </si>
  <si>
    <t>http://pbs.twimg.com/profile_images/837337610963935232/Sy203Utw_normal.jpg</t>
  </si>
  <si>
    <t>http://pbs.twimg.com/profile_images/881605960665530368/CJYSvJM5_normal.jpg</t>
  </si>
  <si>
    <t>http://pbs.twimg.com/profile_images/944293183936192512/8Im9LH45_normal.jpg</t>
  </si>
  <si>
    <t>http://pbs.twimg.com/profile_images/573862953125945344/8lAc7SKl_normal.jpeg</t>
  </si>
  <si>
    <t>http://pbs.twimg.com/profile_images/865390569152851969/m4ZkJC7F_normal.jpg</t>
  </si>
  <si>
    <t>http://pbs.twimg.com/profile_images/945544040581300224/p11XX2RL_normal.jpg</t>
  </si>
  <si>
    <t>http://pbs.twimg.com/profile_images/957040672686526464/OQruHKT4_normal.jpg</t>
  </si>
  <si>
    <t>http://pbs.twimg.com/profile_images/955128910504542208/AL4YPLoj_normal.jpg</t>
  </si>
  <si>
    <t>http://pbs.twimg.com/profile_images/961440763950305282/umU1M3t7_normal.jpg</t>
  </si>
  <si>
    <t>http://pbs.twimg.com/profile_images/955660948143878144/znXrA3iB_normal.jpg</t>
  </si>
  <si>
    <t>http://pbs.twimg.com/profile_images/461555790759735296/y-W8v9y1_normal.png</t>
  </si>
  <si>
    <t>http://pbs.twimg.com/profile_images/1417794144/New_Boston_Beef--North_Groves___35__normal.jpg</t>
  </si>
  <si>
    <t>http://pbs.twimg.com/profile_images/461964160838803457/8z9FImcv_normal.png</t>
  </si>
  <si>
    <t>http://pbs.twimg.com/profile_images/956365644626214912/hMzn8eNr_normal.jpg</t>
  </si>
  <si>
    <t>http://pbs.twimg.com/profile_images/1234791726/GWN_square_orange_logo4_normal.gif</t>
  </si>
  <si>
    <t>http://pbs.twimg.com/profile_images/919041507335606272/zzgoNe1U_normal.jpg</t>
  </si>
  <si>
    <t>http://pbs.twimg.com/profile_images/2634158872/b9655548ba7df44c9727589d1ac1b1b2_normal.png</t>
  </si>
  <si>
    <t>http://pbs.twimg.com/profile_images/600710694791737344/WhpCqbhH_normal.png</t>
  </si>
  <si>
    <t>http://pbs.twimg.com/profile_images/530538964474556416/awI3hXPT_normal.jpeg</t>
  </si>
  <si>
    <t>http://pbs.twimg.com/profile_images/924991591642796032/v90LrlR__normal.jpg</t>
  </si>
  <si>
    <t>http://pbs.twimg.com/profile_images/486872619036057600/yJuA5kD3_normal.png</t>
  </si>
  <si>
    <t>http://pbs.twimg.com/profile_images/945706271595991041/PcZeOZ6b_normal.jpg</t>
  </si>
  <si>
    <t>http://pbs.twimg.com/profile_images/753596408066965504/h7qAOGyi_normal.jpg</t>
  </si>
  <si>
    <t>http://pbs.twimg.com/profile_images/843990001532764160/yjMRQs74_normal.jpg</t>
  </si>
  <si>
    <t>http://pbs.twimg.com/profile_images/950001339538456576/h3XMRrqB_normal.jpg</t>
  </si>
  <si>
    <t>http://pbs.twimg.com/profile_images/677177503694237697/y6yTzWn6_normal.png</t>
  </si>
  <si>
    <t>http://pbs.twimg.com/profile_images/893600318025474048/CbCbznYp_normal.jpg</t>
  </si>
  <si>
    <t>http://pbs.twimg.com/profile_images/971041100818518022/aW8gkKKQ_normal.jpg</t>
  </si>
  <si>
    <t>http://pbs.twimg.com/profile_images/962398812198359045/wYbrwicI_normal.jpg</t>
  </si>
  <si>
    <t>http://pbs.twimg.com/profile_images/967907683935268865/gClEcYaU_normal.jpg</t>
  </si>
  <si>
    <t>http://pbs.twimg.com/profile_images/817038682087526400/YfGj2k_x_normal.jpg</t>
  </si>
  <si>
    <t>http://pbs.twimg.com/profile_images/927703130539773953/HKIW42Ps_normal.jpg</t>
  </si>
  <si>
    <t>http://pbs.twimg.com/profile_images/970884063849365504/WfNRFZDZ_normal.jpg</t>
  </si>
  <si>
    <t>http://pbs.twimg.com/profile_images/903378196997050368/Qaf6TWcm_normal.jpg</t>
  </si>
  <si>
    <t>http://pbs.twimg.com/profile_images/967582433162952705/ctRSD7co_normal.jpg</t>
  </si>
  <si>
    <t>http://pbs.twimg.com/profile_images/970269238958153728/AVbu_2lK_normal.jpg</t>
  </si>
  <si>
    <t>http://pbs.twimg.com/profile_images/952896930828308480/f1sFdTRe_normal.jpg</t>
  </si>
  <si>
    <t>http://pbs.twimg.com/profile_images/965973923069280256/zDkFDs4g_normal.jpg</t>
  </si>
  <si>
    <t>http://pbs.twimg.com/profile_images/663499095282089984/s-x_SEl7_normal.jpg</t>
  </si>
  <si>
    <t>http://pbs.twimg.com/profile_images/862787562133311489/N5Cqr6nQ_normal.jpg</t>
  </si>
  <si>
    <t>http://pbs.twimg.com/profile_images/817953524441088001/0vuLM2B4_normal.jpg</t>
  </si>
  <si>
    <t>http://pbs.twimg.com/profile_images/966141445093691392/PdlX9Vbj_normal.jpg</t>
  </si>
  <si>
    <t>http://pbs.twimg.com/profile_images/955245088787091456/vYJVFOdm_normal.jpg</t>
  </si>
  <si>
    <t>http://pbs.twimg.com/profile_images/914619187942842368/O_2vZHjq_normal.jpg</t>
  </si>
  <si>
    <t>http://pbs.twimg.com/profile_images/633921863459151872/ZSoe0YKc_normal.jpg</t>
  </si>
  <si>
    <t>http://pbs.twimg.com/profile_images/900940671917281281/I6v6bWgk_normal.jpg</t>
  </si>
  <si>
    <t>http://pbs.twimg.com/profile_images/960186486506295296/k3DZ0TMM_normal.jpg</t>
  </si>
  <si>
    <t>http://pbs.twimg.com/profile_images/965991834148159488/glPlifGi_normal.jpg</t>
  </si>
  <si>
    <t>http://pbs.twimg.com/profile_images/956707372784762882/m8Mhk9nz_normal.jpg</t>
  </si>
  <si>
    <t>http://pbs.twimg.com/profile_images/854418667127230464/vdPoeEg0_normal.jpg</t>
  </si>
  <si>
    <t>http://pbs.twimg.com/profile_images/965985874403119105/rr9ZyTnL_normal.jpg</t>
  </si>
  <si>
    <t>http://pbs.twimg.com/profile_images/859579794899562496/lgSz7n3M_normal.jpg</t>
  </si>
  <si>
    <t>http://pbs.twimg.com/profile_images/916378001574649857/cMtMIP8T_normal.jpg</t>
  </si>
  <si>
    <t>http://pbs.twimg.com/profile_images/826699371118944256/r3ade6nQ_normal.jpg</t>
  </si>
  <si>
    <t>http://pbs.twimg.com/profile_images/958329616178978817/kishPNKc_normal.jpg</t>
  </si>
  <si>
    <t>http://pbs.twimg.com/profile_images/874226918375247872/PchF28l5_normal.jpg</t>
  </si>
  <si>
    <t>http://pbs.twimg.com/profile_images/800777911854858242/32uHJ0wn_normal.jpg</t>
  </si>
  <si>
    <t>http://pbs.twimg.com/profile_images/967102841805402112/Q-nYw_ZQ_normal.jpg</t>
  </si>
  <si>
    <t>http://pbs.twimg.com/profile_images/922923271825313792/0KWF57HE_normal.jpg</t>
  </si>
  <si>
    <t>http://pbs.twimg.com/profile_images/969813097513914368/eg48HXty_normal.jpg</t>
  </si>
  <si>
    <t>http://pbs.twimg.com/profile_images/870549176651841536/2Fll13Hg_normal.jpg</t>
  </si>
  <si>
    <t>http://pbs.twimg.com/profile_images/712194741283250176/8D_uOfas_normal.jpg</t>
  </si>
  <si>
    <t>http://pbs.twimg.com/profile_images/970539446297751552/8wI6IOnI_normal.jpg</t>
  </si>
  <si>
    <t>http://pbs.twimg.com/profile_images/960025163499581440/zFI52Tco_normal.jpg</t>
  </si>
  <si>
    <t>http://pbs.twimg.com/profile_images/917513478293917696/_Hh0-h6H_normal.jpg</t>
  </si>
  <si>
    <t>http://pbs.twimg.com/profile_images/965240045165690881/aPnm0DG__normal.jpg</t>
  </si>
  <si>
    <t>http://pbs.twimg.com/profile_images/960670931206025216/LTwrMyYe_normal.jpg</t>
  </si>
  <si>
    <t>http://pbs.twimg.com/profile_images/941761707021602816/gxAED_At_normal.jpg</t>
  </si>
  <si>
    <t>http://pbs.twimg.com/profile_images/909959620743004161/JWceR-Bc_normal.jpg</t>
  </si>
  <si>
    <t>http://pbs.twimg.com/profile_images/966007716874539009/aEaNCUnu_normal.jpg</t>
  </si>
  <si>
    <t>http://pbs.twimg.com/profile_images/967960588860182528/YUOLjHxX_normal.jpg</t>
  </si>
  <si>
    <t>http://pbs.twimg.com/profile_images/967140309401513985/fO0BrjnD_normal.jpg</t>
  </si>
  <si>
    <t>http://pbs.twimg.com/profile_images/950229960198782978/bsxlWTGL_normal.jpg</t>
  </si>
  <si>
    <t>http://pbs.twimg.com/profile_images/884463702547869696/thpzdg5S_normal.jpg</t>
  </si>
  <si>
    <t>http://pbs.twimg.com/profile_images/934386723252875265/EE0bYZXT_normal.jpg</t>
  </si>
  <si>
    <t>http://pbs.twimg.com/profile_images/957627816350109697/rDIfXv2c_normal.jpg</t>
  </si>
  <si>
    <t>http://pbs.twimg.com/profile_images/839865756980424704/-xWq3FH4_normal.jpg</t>
  </si>
  <si>
    <t>http://pbs.twimg.com/profile_images/897711795854602240/NfkqKRLh_normal.jpg</t>
  </si>
  <si>
    <t>http://pbs.twimg.com/profile_images/892561999971930112/J3QvXSH9_normal.jpg</t>
  </si>
  <si>
    <t>http://pbs.twimg.com/profile_images/887662979902304257/azSzxYkB_normal.jpg</t>
  </si>
  <si>
    <t>http://pbs.twimg.com/profile_images/865111807962136576/soujfup-_normal.jpg</t>
  </si>
  <si>
    <t>http://pbs.twimg.com/profile_images/883152949295370240/pOOmc9FA_normal.jpg</t>
  </si>
  <si>
    <t>http://pbs.twimg.com/profile_images/775752348669018112/4wJa9aVP_normal.jpg</t>
  </si>
  <si>
    <t>http://pbs.twimg.com/profile_images/765087820784345088/2z0af9OH_normal.jpg</t>
  </si>
  <si>
    <t>http://pbs.twimg.com/profile_images/970384661619859456/gp8TygUn_normal.jpg</t>
  </si>
  <si>
    <t>http://pbs.twimg.com/profile_images/962103734984622080/xJGnCbPP_normal.jpg</t>
  </si>
  <si>
    <t>http://pbs.twimg.com/profile_images/654943860838150145/lygWvStP_normal.jpg</t>
  </si>
  <si>
    <t>http://pbs.twimg.com/profile_images/704175874439041024/Jk8VaIqo_normal.jpg</t>
  </si>
  <si>
    <t>http://pbs.twimg.com/profile_images/938888369165058048/t21VcgEo_normal.jpg</t>
  </si>
  <si>
    <t>http://pbs.twimg.com/profile_images/942961086378123265/Bhfs3pzR_normal.jpg</t>
  </si>
  <si>
    <t>http://pbs.twimg.com/profile_images/876109281099005952/DciaAlya_normal.jpg</t>
  </si>
  <si>
    <t>http://pbs.twimg.com/profile_images/941122808796422144/NqwLnOM9_normal.jpg</t>
  </si>
  <si>
    <t>http://pbs.twimg.com/profile_images/901285790667251712/Rckluz7j_normal.jpg</t>
  </si>
  <si>
    <t>http://pbs.twimg.com/profile_images/770218153674674176/SseW2PUH_normal.jpg</t>
  </si>
  <si>
    <t>http://pbs.twimg.com/profile_images/815945781802844160/WkHtVTua_normal.jpg</t>
  </si>
  <si>
    <t>http://pbs.twimg.com/profile_images/965439459964592128/6WfvI6UV_normal.jpg</t>
  </si>
  <si>
    <t>http://pbs.twimg.com/profile_images/925590032747970560/xGUh6JXF_normal.jpg</t>
  </si>
  <si>
    <t>http://pbs.twimg.com/profile_images/970081419342073856/OZ81V_LO_normal.jpg</t>
  </si>
  <si>
    <t>http://pbs.twimg.com/profile_images/952638785476485120/KZsc1iGS_normal.jpg</t>
  </si>
  <si>
    <t>http://pbs.twimg.com/profile_images/954811802411560961/0G7C4oFb_normal.jpg</t>
  </si>
  <si>
    <t>http://pbs.twimg.com/profile_images/874276197357596672/kUuht00m_normal.jpg</t>
  </si>
  <si>
    <t>http://pbs.twimg.com/profile_images/965042601949765632/Z-EoPt_E_normal.jpg</t>
  </si>
  <si>
    <t>http://pbs.twimg.com/profile_images/635498862665449473/JNf9SQO6_normal.jpg</t>
  </si>
  <si>
    <t>http://pbs.twimg.com/profile_images/852569569281617920/2ZK1Tq8V_normal.jpg</t>
  </si>
  <si>
    <t>http://pbs.twimg.com/profile_images/2425680748/k7h3a9kevm1d3t7a4nfd_normal.jpeg</t>
  </si>
  <si>
    <t>http://pbs.twimg.com/profile_images/923926511794651136/4C-6UCzv_normal.jpg</t>
  </si>
  <si>
    <t>http://pbs.twimg.com/profile_images/899613273133371392/WcPfLzZh_normal.jpg</t>
  </si>
  <si>
    <t>http://pbs.twimg.com/profile_images/914798738933153794/gugW3Y7f_normal.jpg</t>
  </si>
  <si>
    <t>http://pbs.twimg.com/profile_images/949561361087987712/PrshOVzP_normal.jpg</t>
  </si>
  <si>
    <t>http://pbs.twimg.com/profile_images/951370795992875008/zXbSdo5P_normal.jpg</t>
  </si>
  <si>
    <t>http://pbs.twimg.com/profile_images/502199405408026624/d1M4ZHPw_normal.png</t>
  </si>
  <si>
    <t>http://pbs.twimg.com/profile_images/628115717548720129/w5kfRyuI_normal.png</t>
  </si>
  <si>
    <t>http://pbs.twimg.com/profile_images/852414541652742144/zfgnQY1X_normal.jpg</t>
  </si>
  <si>
    <t>http://pbs.twimg.com/profile_images/895768914910625792/10ZAoHCj_normal.jpg</t>
  </si>
  <si>
    <t>http://pbs.twimg.com/profile_images/875697226537984000/u6-aAoaQ_normal.jpg</t>
  </si>
  <si>
    <t>http://pbs.twimg.com/profile_images/697539346312744961/wVKh937T_normal.png</t>
  </si>
  <si>
    <t>http://pbs.twimg.com/profile_images/509006014348136449/kjo9hLCk_normal.jpeg</t>
  </si>
  <si>
    <t>http://pbs.twimg.com/profile_images/755553089172549632/vazPbpCx_normal.jpg</t>
  </si>
  <si>
    <t>http://pbs.twimg.com/profile_images/963108160906162178/GSG5hhZB_normal.jpg</t>
  </si>
  <si>
    <t>http://pbs.twimg.com/profile_images/971083417692467202/c4Ra1Ubm_normal.jpg</t>
  </si>
  <si>
    <t>http://pbs.twimg.com/profile_images/925214699464966145/ysGwCVxH_normal.jpg</t>
  </si>
  <si>
    <t>http://pbs.twimg.com/profile_images/827335396723810304/8CvRgHUO_normal.jpg</t>
  </si>
  <si>
    <t>http://pbs.twimg.com/profile_images/951846376249479169/KoS5xoCW_normal.jpg</t>
  </si>
  <si>
    <t>http://pbs.twimg.com/profile_images/947854553080385538/ageHmyUI_normal.jpg</t>
  </si>
  <si>
    <t>http://pbs.twimg.com/profile_images/533675203973623809/9d_KAgB4_normal.jpeg</t>
  </si>
  <si>
    <t>http://pbs.twimg.com/profile_images/762484865690275842/TxRFGzRS_normal.jpg</t>
  </si>
  <si>
    <t>http://pbs.twimg.com/profile_images/796356641830662144/Pt6mzMvu_normal.jpg</t>
  </si>
  <si>
    <t>http://pbs.twimg.com/profile_images/954163190493077505/OjsRXUmd_normal.jpg</t>
  </si>
  <si>
    <t>http://pbs.twimg.com/profile_images/861238422303719424/lQM3wm8-_normal.jpg</t>
  </si>
  <si>
    <t>http://pbs.twimg.com/profile_images/875167240240324609/PT4qHSQC_normal.jpg</t>
  </si>
  <si>
    <t>http://pbs.twimg.com/profile_images/875381485372571649/naEBX4Cv_normal.jpg</t>
  </si>
  <si>
    <t>http://pbs.twimg.com/profile_images/1407251537/newnopaclogo_normal.gif</t>
  </si>
  <si>
    <t>http://pbs.twimg.com/profile_images/968229436364546048/hKhcm0tF_normal.jpg</t>
  </si>
  <si>
    <t>http://pbs.twimg.com/profile_images/819563827092197376/SE_fNUbD_normal.jpg</t>
  </si>
  <si>
    <t>http://pbs.twimg.com/profile_images/955628683309363200/sRK4f3Vn_normal.jpg</t>
  </si>
  <si>
    <t>http://pbs.twimg.com/profile_images/18421782/confession2_normal.jpg</t>
  </si>
  <si>
    <t>http://pbs.twimg.com/profile_images/549605943638368257/j9X83Mci_normal.jpeg</t>
  </si>
  <si>
    <t>http://pbs.twimg.com/profile_images/860222837944135681/SeLhL1TA_normal.jpg</t>
  </si>
  <si>
    <t>http://pbs.twimg.com/profile_images/807425539573059584/NMFiP2ob_normal.jpg</t>
  </si>
  <si>
    <t>http://pbs.twimg.com/profile_images/892764662336499713/4UYaUMa6_normal.jpg</t>
  </si>
  <si>
    <t>http://pbs.twimg.com/profile_images/937768294303653890/o6TIAHjQ_normal.jpg</t>
  </si>
  <si>
    <t>http://pbs.twimg.com/profile_images/378800000143585266/af5c674f8e34028de2bbb7dd2f25e124_normal.png</t>
  </si>
  <si>
    <t>http://pbs.twimg.com/profile_images/931116320367587328/e2fjjg2x_normal.jpg</t>
  </si>
  <si>
    <t>http://pbs.twimg.com/profile_images/775576912772993025/lFQnE5bc_normal.jpg</t>
  </si>
  <si>
    <t>http://pbs.twimg.com/profile_images/967959879129341952/xMuYJyDB_normal.jpg</t>
  </si>
  <si>
    <t>http://pbs.twimg.com/profile_images/968332807377387520/B2t52K_P_normal.jpg</t>
  </si>
  <si>
    <t>http://pbs.twimg.com/profile_images/625700461966856196/v74Xq16r_normal.jpg</t>
  </si>
  <si>
    <t>http://pbs.twimg.com/profile_images/962357963590643713/Z8Y_M7kE_normal.jpg</t>
  </si>
  <si>
    <t>http://pbs.twimg.com/profile_images/923251473735213057/2jZybfl__normal.jpg</t>
  </si>
  <si>
    <t>http://pbs.twimg.com/profile_images/968187760073953282/hzaAgK-b_normal.jpg</t>
  </si>
  <si>
    <t>http://pbs.twimg.com/profile_images/910212747383599104/W_yy1zA7_normal.jpg</t>
  </si>
  <si>
    <t>http://pbs.twimg.com/profile_images/756048740423757824/-GYlDRmw_normal.jpg</t>
  </si>
  <si>
    <t>http://pbs.twimg.com/profile_images/747011061048614912/hJOPEzld_normal.jpg</t>
  </si>
  <si>
    <t>http://pbs.twimg.com/profile_images/526591190225797122/HXGzeNJn_normal.jpeg</t>
  </si>
  <si>
    <t>http://pbs.twimg.com/profile_images/673999987500519424/KS-zK9oK_normal.jpg</t>
  </si>
  <si>
    <t>http://pbs.twimg.com/profile_images/876709368741363713/cvO3u226_normal.jpg</t>
  </si>
  <si>
    <t>http://pbs.twimg.com/profile_images/921404169805881344/4Z-v2XLk_normal.jpg</t>
  </si>
  <si>
    <t>http://pbs.twimg.com/profile_images/953246962635112448/Xg9p-CQL_normal.jpg</t>
  </si>
  <si>
    <t>http://pbs.twimg.com/profile_images/962823555246383105/zNyzArlZ_normal.jpg</t>
  </si>
  <si>
    <t>http://pbs.twimg.com/profile_images/891676646494941184/Okgwhr8b_normal.jpg</t>
  </si>
  <si>
    <t>http://pbs.twimg.com/profile_images/378800000093247592/7364faca7c2c55eaf78d8fc21f181860_normal.jpeg</t>
  </si>
  <si>
    <t>http://pbs.twimg.com/profile_images/742670922960805888/_fxrTnfe_normal.jpg</t>
  </si>
  <si>
    <t>http://pbs.twimg.com/profile_images/507278212376698880/apHXYP4S_normal.jpeg</t>
  </si>
  <si>
    <t>http://pbs.twimg.com/profile_images/970571252464214016/ppWy4ppY_normal.jpg</t>
  </si>
  <si>
    <t>http://pbs.twimg.com/profile_images/797924103051153408/PouBlWed_normal.jpg</t>
  </si>
  <si>
    <t>http://pbs.twimg.com/profile_images/654406754164346884/mofw7nin_normal.jpg</t>
  </si>
  <si>
    <t>http://pbs.twimg.com/profile_images/621955018900525060/miFqBSO-_normal.png</t>
  </si>
  <si>
    <t>http://pbs.twimg.com/profile_images/718986196270112768/YldUp8Al_normal.jpg</t>
  </si>
  <si>
    <t>http://pbs.twimg.com/profile_images/1887356436/Snapshot_20120306_72_normal.jpg</t>
  </si>
  <si>
    <t>http://pbs.twimg.com/profile_images/970393887226454016/MeLr5xM2_normal.jpg</t>
  </si>
  <si>
    <t>http://pbs.twimg.com/profile_images/378800000535794515/e05dcc5f1c8ce367da8be1b32cffae37_normal.png</t>
  </si>
  <si>
    <t>http://pbs.twimg.com/profile_images/958132486365634560/Ff2kpFG6_normal.jpg</t>
  </si>
  <si>
    <t>http://pbs.twimg.com/profile_images/2430854889/1nwi25gnp2ak0arv8aky_normal.jpeg</t>
  </si>
  <si>
    <t>http://pbs.twimg.com/profile_images/807285029843902465/c1yQwsg9_normal.jpg</t>
  </si>
  <si>
    <t>http://pbs.twimg.com/profile_images/796887246372642816/QAiD0_f7_normal.jpg</t>
  </si>
  <si>
    <t>http://pbs.twimg.com/profile_images/747106078953979905/tJGBcYog_normal.jpg</t>
  </si>
  <si>
    <t>http://pbs.twimg.com/profile_images/820046252054167552/7HxoOuYc_normal.jpg</t>
  </si>
  <si>
    <t>http://pbs.twimg.com/profile_images/2306687229/gj7dkvjwxsm4pwxizb0g_normal.png</t>
  </si>
  <si>
    <t>http://pbs.twimg.com/profile_images/949347386412875776/Jz8ZhWRY_normal.jpg</t>
  </si>
  <si>
    <t>http://pbs.twimg.com/profile_images/969582978190884865/EG-vaRhx_normal.png</t>
  </si>
  <si>
    <t>http://pbs.twimg.com/profile_images/775342428073123841/AL8y8iWk_normal.jpg</t>
  </si>
  <si>
    <t>http://pbs.twimg.com/profile_images/935648388212772867/oo4YzfRQ_normal.jpg</t>
  </si>
  <si>
    <t>http://pbs.twimg.com/profile_images/822156689420013569/sAhVj-lF_normal.jpg</t>
  </si>
  <si>
    <t>http://pbs.twimg.com/profile_images/892828268893753345/vmemRbBU_normal.jpg</t>
  </si>
  <si>
    <t>http://pbs.twimg.com/profile_images/742385672682512384/VfTAuqLg_normal.jpg</t>
  </si>
  <si>
    <t>http://pbs.twimg.com/profile_images/952915309689585664/eaD-T15v_normal.jpg</t>
  </si>
  <si>
    <t>http://pbs.twimg.com/profile_images/967859871910576128/_vhPH2p9_normal.jpg</t>
  </si>
  <si>
    <t>http://pbs.twimg.com/profile_images/969172933368147969/hhSHwuI5_normal.jpg</t>
  </si>
  <si>
    <t>http://pbs.twimg.com/profile_images/72647502/tyler_normal.jpg</t>
  </si>
  <si>
    <t>http://pbs.twimg.com/profile_images/966761461858033664/z7NVmEsZ_normal.jpg</t>
  </si>
  <si>
    <t>http://pbs.twimg.com/profile_images/966763972589445121/c5flHmCu_normal.jpg</t>
  </si>
  <si>
    <t>http://pbs.twimg.com/profile_images/963085436636708865/wriNUj5Y_normal.jpg</t>
  </si>
  <si>
    <t>http://pbs.twimg.com/profile_images/947245296127320065/eTvimEaH_normal.jpg</t>
  </si>
  <si>
    <t>http://pbs.twimg.com/profile_images/971061480497041416/bib7cPuh_normal.jpg</t>
  </si>
  <si>
    <t>http://pbs.twimg.com/profile_images/899259308445020161/OL2Y5xmv_normal.jpg</t>
  </si>
  <si>
    <t>http://pbs.twimg.com/profile_images/855839739869581312/wyzno9Ab_normal.jpg</t>
  </si>
  <si>
    <t>http://pbs.twimg.com/profile_images/512306726633107456/ekZR-5Zs_normal.png</t>
  </si>
  <si>
    <t>http://pbs.twimg.com/profile_images/969255295364018176/oPE12sy0_normal.jpg</t>
  </si>
  <si>
    <t>http://pbs.twimg.com/profile_images/508960761826131968/LnvhR8ED_normal.png</t>
  </si>
  <si>
    <t>http://pbs.twimg.com/profile_images/877826877834092549/VeIjroeO_normal.jpg</t>
  </si>
  <si>
    <t>http://pbs.twimg.com/profile_images/936243492363427841/5p0wi9C5_normal.jpg</t>
  </si>
  <si>
    <t>http://pbs.twimg.com/profile_images/602552305087553536/A0QP5Sjr_normal.jpg</t>
  </si>
  <si>
    <t>http://pbs.twimg.com/profile_images/808103699516190720/qnLQOst9_normal.jpg</t>
  </si>
  <si>
    <t>http://pbs.twimg.com/profile_images/967149958309732353/GxTyyV9R_normal.jpg</t>
  </si>
  <si>
    <t>http://pbs.twimg.com/profile_images/906896229988257792/edktH86l_normal.jpg</t>
  </si>
  <si>
    <t>http://pbs.twimg.com/profile_images/236272635/1950763783_144004faea_normal.jpg</t>
  </si>
  <si>
    <t>http://pbs.twimg.com/profile_images/970179910760361984/IRokCBjj_normal.jpg</t>
  </si>
  <si>
    <t>http://pbs.twimg.com/profile_images/896807499902398465/DEX-tuo2_normal.jpg</t>
  </si>
  <si>
    <t>http://pbs.twimg.com/profile_images/910114471519145984/1-lXbs2-_normal.jpg</t>
  </si>
  <si>
    <t>http://pbs.twimg.com/profile_images/882991182749609985/LN9vNi5S_normal.jpg</t>
  </si>
  <si>
    <t>http://pbs.twimg.com/profile_images/885186624358932480/Bfx9UqMk_normal.jpg</t>
  </si>
  <si>
    <t>http://pbs.twimg.com/profile_images/726114787344666625/s4x9AphS_normal.jpg</t>
  </si>
  <si>
    <t>http://pbs.twimg.com/profile_images/413132656776200192/pzh8kdnn_normal.jpeg</t>
  </si>
  <si>
    <t>http://pbs.twimg.com/profile_images/928351063002046464/knrRWQKZ_normal.jpg</t>
  </si>
  <si>
    <t>http://pbs.twimg.com/profile_images/804823904971816960/AIZ2EGZ6_normal.jpg</t>
  </si>
  <si>
    <t>http://pbs.twimg.com/profile_images/569614216877711360/OlyuQnLg_normal.png</t>
  </si>
  <si>
    <t>http://pbs.twimg.com/profile_images/848385544262303744/gMFQN_MV_normal.jpg</t>
  </si>
  <si>
    <t>http://pbs.twimg.com/profile_images/826464533170499584/E39xO2-c_normal.jpg</t>
  </si>
  <si>
    <t>http://pbs.twimg.com/profile_images/894705536599457794/NHbL3dAL_normal.jpg</t>
  </si>
  <si>
    <t>http://pbs.twimg.com/profile_images/922292598030651393/JKtPrRNV_normal.jpg</t>
  </si>
  <si>
    <t>http://pbs.twimg.com/profile_images/969001787452620800/BW5oLMI9_normal.jpg</t>
  </si>
  <si>
    <t>http://pbs.twimg.com/profile_images/716805478844502016/Kg1J16nA_normal.jpg</t>
  </si>
  <si>
    <t>http://pbs.twimg.com/profile_images/882037458942271488/xdscPznx_normal.jpg</t>
  </si>
  <si>
    <t>http://pbs.twimg.com/profile_images/826665539443515392/aO-oBQom_normal.jpg</t>
  </si>
  <si>
    <t>http://pbs.twimg.com/profile_images/1509004261/IMG_0677_3__normal.jpg</t>
  </si>
  <si>
    <t>http://pbs.twimg.com/profile_images/838411099972128768/qvoPZBo8_normal.jpg</t>
  </si>
  <si>
    <t>http://pbs.twimg.com/profile_images/917458373452242946/Pyh6gj40_normal.jpg</t>
  </si>
  <si>
    <t>http://pbs.twimg.com/profile_images/627504688611610624/0Ej34t6a_normal.jpg</t>
  </si>
  <si>
    <t>http://pbs.twimg.com/profile_images/426481749531447296/NZ13liCd_normal.png</t>
  </si>
  <si>
    <t>http://pbs.twimg.com/profile_images/796823622450982912/XYcUsJUI_normal.jpg</t>
  </si>
  <si>
    <t>http://pbs.twimg.com/profile_images/378800000709183776/6273b31aa1836ac86426478aaa82a597_normal.jpeg</t>
  </si>
  <si>
    <t>http://pbs.twimg.com/profile_images/969607012605558784/W4GS2qVT_normal.jpg</t>
  </si>
  <si>
    <t>http://pbs.twimg.com/profile_images/918480715158716419/4X8oCbge_normal.jpg</t>
  </si>
  <si>
    <t>http://pbs.twimg.com/profile_images/859982100904148992/hv5soju7_normal.jpg</t>
  </si>
  <si>
    <t>http://pbs.twimg.com/profile_images/950478745764278272/HHRoJZMz_normal.jpg</t>
  </si>
  <si>
    <t>http://pbs.twimg.com/profile_images/581022722509152256/WgcyB-4H_normal.jpg</t>
  </si>
  <si>
    <t>http://pbs.twimg.com/profile_images/879761753982222336/76-OwgO1_normal.jpg</t>
  </si>
  <si>
    <t>http://pbs.twimg.com/profile_images/925417126646636544/RUFZn9uY_normal.jpg</t>
  </si>
  <si>
    <t>http://pbs.twimg.com/profile_images/892990087620771840/OEzfzUar_normal.jpg</t>
  </si>
  <si>
    <t>http://pbs.twimg.com/profile_images/969587599907131392/Bi5l4Jvr_normal.jpg</t>
  </si>
  <si>
    <t>http://pbs.twimg.com/profile_images/966693503689355266/vrEdYMve_normal.jpg</t>
  </si>
  <si>
    <t>http://pbs.twimg.com/profile_images/877976241541984257/RAF8ARUl_normal.jpg</t>
  </si>
  <si>
    <t>http://pbs.twimg.com/profile_images/847447080465448960/PhU4Ve4A_normal.jpg</t>
  </si>
  <si>
    <t>http://pbs.twimg.com/profile_images/663507314305961984/VOOt_8Gn_normal.png</t>
  </si>
  <si>
    <t>http://pbs.twimg.com/profile_images/922611496496050176/8UFlKafb_normal.jpg</t>
  </si>
  <si>
    <t>http://pbs.twimg.com/profile_images/607286380289388544/9n_kW458_normal.jpg</t>
  </si>
  <si>
    <t>http://pbs.twimg.com/profile_images/1908821075/______normal.jpg</t>
  </si>
  <si>
    <t>http://pbs.twimg.com/profile_images/860614358971404291/QrsJtG1E_normal.jpg</t>
  </si>
  <si>
    <t>http://pbs.twimg.com/profile_images/472403386646552576/iX3n8_pI_normal.png</t>
  </si>
  <si>
    <t>http://pbs.twimg.com/profile_images/951826294928392194/2eTiM4aM_normal.jpg</t>
  </si>
  <si>
    <t>http://pbs.twimg.com/profile_images/948603192220172288/QlFB9Qf5_normal.jpg</t>
  </si>
  <si>
    <t>http://pbs.twimg.com/profile_images/926276962070523904/kK5Ottjk_normal.jpg</t>
  </si>
  <si>
    <t>http://pbs.twimg.com/profile_images/880470960469676033/jYQsDxvL_normal.jpg</t>
  </si>
  <si>
    <t>http://pbs.twimg.com/profile_images/938394038348136448/qoy7hNju_normal.jpg</t>
  </si>
  <si>
    <t>http://pbs.twimg.com/profile_images/750992942542839808/WCDJwVBN_normal.jpg</t>
  </si>
  <si>
    <t>http://pbs.twimg.com/profile_images/967981517090648064/wmwpS5Fy_normal.jpg</t>
  </si>
  <si>
    <t>http://pbs.twimg.com/profile_images/877462048803868672/AkCfzM6p_normal.jpg</t>
  </si>
  <si>
    <t>http://pbs.twimg.com/profile_images/910607852997312512/pTmo62Z0_normal.jpg</t>
  </si>
  <si>
    <t>http://pbs.twimg.com/profile_images/818728670202396672/yGWyB_hJ_normal.jpg</t>
  </si>
  <si>
    <t>http://pbs.twimg.com/profile_images/940549550930046978/nvQ85FjK_normal.jpg</t>
  </si>
  <si>
    <t>http://pbs.twimg.com/profile_images/959528000826966026/wZAH4Fgm_normal.jpg</t>
  </si>
  <si>
    <t>http://pbs.twimg.com/profile_images/929590922488070147/g-sOaJlM_normal.jpg</t>
  </si>
  <si>
    <t>http://pbs.twimg.com/profile_images/964219047259680768/J6xgVrbd_normal.jpg</t>
  </si>
  <si>
    <t>http://pbs.twimg.com/profile_images/754898018/TXG_button_color_normal.png</t>
  </si>
  <si>
    <t>http://pbs.twimg.com/profile_images/959884044551913472/znzqV7Am_normal.jpg</t>
  </si>
  <si>
    <t>http://pbs.twimg.com/profile_images/579744264751448064/DH0xDrdO_normal.jpg</t>
  </si>
  <si>
    <t>http://pbs.twimg.com/profile_images/925092227667304448/fAY1HUu3_normal.jpg</t>
  </si>
  <si>
    <t>http://pbs.twimg.com/profile_images/738510058183593985/whpmEX7p_normal.jpg</t>
  </si>
  <si>
    <t>http://pbs.twimg.com/profile_images/537271043937673217/3O1qePzP_normal.jpeg</t>
  </si>
  <si>
    <t>http://pbs.twimg.com/profile_images/909142104521064448/4vUXGYC__normal.jpg</t>
  </si>
  <si>
    <t>http://pbs.twimg.com/profile_images/946278020108578816/d_wpIgM7_normal.jpg</t>
  </si>
  <si>
    <t>http://pbs.twimg.com/profile_images/949270171755077632/dw3M-58z_normal.jpg</t>
  </si>
  <si>
    <t>http://pbs.twimg.com/profile_images/451207149478096896/HoMUOmyu_normal.jpeg</t>
  </si>
  <si>
    <t>http://pbs.twimg.com/profile_images/745329700512358402/IRo9CY0o_normal.jpg</t>
  </si>
  <si>
    <t>http://pbs.twimg.com/profile_images/614488068905652224/2tUcF22u_normal.jpg</t>
  </si>
  <si>
    <t>http://pbs.twimg.com/profile_images/846351713078521856/OBvT5ryD_normal.jpg</t>
  </si>
  <si>
    <t>http://pbs.twimg.com/profile_images/907238863910862853/-Bm-FEJK_normal.jpg</t>
  </si>
  <si>
    <t>http://pbs.twimg.com/profile_images/802974219730649088/pbiFTHUO_normal.jpg</t>
  </si>
  <si>
    <t>http://pbs.twimg.com/profile_images/701812252425322499/hmTCz_yg_normal.png</t>
  </si>
  <si>
    <t>http://pbs.twimg.com/profile_images/3759743526/6cb229c78129a2a7a3e7ca6414ccc672_normal.jpeg</t>
  </si>
  <si>
    <t>http://pbs.twimg.com/profile_images/946055606829535232/PCyhlKIk_normal.jpg</t>
  </si>
  <si>
    <t>http://pbs.twimg.com/profile_images/823885554488135680/zZRk8Tfe_normal.jpg</t>
  </si>
  <si>
    <t>http://pbs.twimg.com/profile_images/940087915517898752/qWSF8fWM_normal.jpg</t>
  </si>
  <si>
    <t>http://pbs.twimg.com/profile_images/832337005254021120/cbEoN2TV_normal.jpg</t>
  </si>
  <si>
    <t>http://pbs.twimg.com/profile_images/925620220772810752/8j3bmXtE_normal.jpg</t>
  </si>
  <si>
    <t>http://pbs.twimg.com/profile_images/930830068565155841/Ltvme4_u_normal.jpg</t>
  </si>
  <si>
    <t>http://pbs.twimg.com/profile_images/529233115131019264/qrzdJ1l3_normal.png</t>
  </si>
  <si>
    <t>http://pbs.twimg.com/profile_images/870841708170297344/hTZvwrzi_normal.jpg</t>
  </si>
  <si>
    <t>http://pbs.twimg.com/profile_images/799262470686720001/3jSz-Uq4_normal.jpg</t>
  </si>
  <si>
    <t>http://pbs.twimg.com/profile_images/602311880665890816/tsK8NlFA_normal.jpg</t>
  </si>
  <si>
    <t>http://pbs.twimg.com/profile_images/932260388800024576/RvqV4_tS_normal.jpg</t>
  </si>
  <si>
    <t>http://pbs.twimg.com/profile_images/2936270763/73c7f297526c6262c762a8c20539ad39_normal.jpeg</t>
  </si>
  <si>
    <t>http://pbs.twimg.com/profile_images/967036671341494278/DWxsTgh4_normal.jpg</t>
  </si>
  <si>
    <t>http://pbs.twimg.com/profile_images/801079622062379008/J3bkR9WF_normal.jpg</t>
  </si>
  <si>
    <t>http://pbs.twimg.com/profile_images/971016184421232640/HRc0yIgi_normal.jpg</t>
  </si>
  <si>
    <t>http://pbs.twimg.com/profile_images/971088503957327872/D3MobBrq_normal.jpg</t>
  </si>
  <si>
    <t>http://pbs.twimg.com/profile_images/520652934489456641/aspAhXeY_normal.jpeg</t>
  </si>
  <si>
    <t>http://pbs.twimg.com/profile_images/771816489569570816/RDIQKOtV_normal.jpg</t>
  </si>
  <si>
    <t>http://pbs.twimg.com/profile_images/421268342767222784/17yQM0_d_normal.jpeg</t>
  </si>
  <si>
    <t>http://pbs.twimg.com/profile_images/955906443458129920/T57UyBPp_normal.jpg</t>
  </si>
  <si>
    <t>http://pbs.twimg.com/profile_images/950393608221454336/NbB_X0TG_normal.jpg</t>
  </si>
  <si>
    <t>http://pbs.twimg.com/profile_images/966378556329811971/jeJNyS9h_normal.jpg</t>
  </si>
  <si>
    <t>http://pbs.twimg.com/profile_images/938132694726307841/0ZaOtbp2_normal.jpg</t>
  </si>
  <si>
    <t>http://pbs.twimg.com/profile_images/471490897595465728/7KWoBDSL_normal.png</t>
  </si>
  <si>
    <t>http://pbs.twimg.com/profile_images/861939943786127360/RyoEMQ6D_normal.jpg</t>
  </si>
  <si>
    <t>http://pbs.twimg.com/profile_images/2191775808/me_normal.jpg</t>
  </si>
  <si>
    <t>http://pbs.twimg.com/profile_images/952866338187423744/0hj7a-EH_normal.jpg</t>
  </si>
  <si>
    <t>http://pbs.twimg.com/profile_images/868531306451292160/4Y3T7H7g_normal.jpg</t>
  </si>
  <si>
    <t>http://pbs.twimg.com/profile_images/958557741085265926/-oD-hUlO_normal.jpg</t>
  </si>
  <si>
    <t>http://pbs.twimg.com/profile_images/968695978202050560/u4pItFP5_normal.jpg</t>
  </si>
  <si>
    <t>http://pbs.twimg.com/profile_images/551076081051004929/2i4QEfn-_normal.jpeg</t>
  </si>
  <si>
    <t>http://pbs.twimg.com/profile_images/951956495524028416/tdCc0t3O_normal.jpg</t>
  </si>
  <si>
    <t>http://pbs.twimg.com/profile_images/928675351047344128/nHO5X2WV_normal.jpg</t>
  </si>
  <si>
    <t>http://pbs.twimg.com/profile_images/913512069487501312/vUPlIAho_normal.jpg</t>
  </si>
  <si>
    <t>http://pbs.twimg.com/profile_images/378800000612122421/47417e595301fe4cf7ca00120161e1a8_normal.jpeg</t>
  </si>
  <si>
    <t>http://pbs.twimg.com/profile_images/1120236596/605346-R1-044-20A_normal.jpg</t>
  </si>
  <si>
    <t>http://pbs.twimg.com/profile_images/741348539029028868/4cPa00AS_normal.jpg</t>
  </si>
  <si>
    <t>http://pbs.twimg.com/profile_images/946083141571174400/cqd1vv85_normal.jpg</t>
  </si>
  <si>
    <t>http://pbs.twimg.com/profile_images/3248264918/af9c46f3d618b18aa672686c113f109f_normal.jpeg</t>
  </si>
  <si>
    <t>http://pbs.twimg.com/profile_images/941048054328705024/elNV5T1Z_normal.jpg</t>
  </si>
  <si>
    <t>http://pbs.twimg.com/profile_images/881674622797623296/IUBlobX6_normal.jpg</t>
  </si>
  <si>
    <t>http://pbs.twimg.com/profile_images/833750562600529921/v8hUW7s9_normal.jpg</t>
  </si>
  <si>
    <t>http://pbs.twimg.com/profile_images/662708106/bbc_normal.png</t>
  </si>
  <si>
    <t>http://pbs.twimg.com/profile_images/2246836794/bbhr_logo_twitter_normal.gif</t>
  </si>
  <si>
    <t>http://pbs.twimg.com/profile_images/624010845773692929/F01oE4uj_normal.jpg</t>
  </si>
  <si>
    <t>http://pbs.twimg.com/profile_images/936650819130109953/8IaCAeeE_normal.jpg</t>
  </si>
  <si>
    <t>http://pbs.twimg.com/profile_images/951903895097303040/2xBJmgr5_normal.jpg</t>
  </si>
  <si>
    <t>http://pbs.twimg.com/profile_images/932999793604952065/JGPKF_oU_normal.jpg</t>
  </si>
  <si>
    <t>http://pbs.twimg.com/profile_images/965313598657572864/TnhVKJPY_normal.jpg</t>
  </si>
  <si>
    <t>http://pbs.twimg.com/profile_images/876833540276715523/2CSXgRyA_normal.jpg</t>
  </si>
  <si>
    <t>http://pbs.twimg.com/profile_images/757553285347872768/LV2IXWNv_normal.jpg</t>
  </si>
  <si>
    <t>http://pbs.twimg.com/profile_images/654360418354200576/SNfv41Xc_normal.png</t>
  </si>
  <si>
    <t>http://pbs.twimg.com/profile_images/875398278279446528/GRZw7o-J_normal.jpg</t>
  </si>
  <si>
    <t>http://pbs.twimg.com/profile_images/947310779392577536/BXdvqEeD_normal.jpg</t>
  </si>
  <si>
    <t>http://pbs.twimg.com/profile_images/930041280285085697/ci-MKoEl_normal.jpg</t>
  </si>
  <si>
    <t>http://pbs.twimg.com/profile_images/921591501171449856/fEdDJUKS_normal.jpg</t>
  </si>
  <si>
    <t>http://pbs.twimg.com/profile_images/936065550706339840/zCHQPZ2k_normal.jpg</t>
  </si>
  <si>
    <t>http://pbs.twimg.com/profile_images/966362650916597761/Cx6oAOFr_normal.jpg</t>
  </si>
  <si>
    <t>http://pbs.twimg.com/profile_images/652210203140751360/uibKB55S_normal.jpg</t>
  </si>
  <si>
    <t>http://pbs.twimg.com/profile_images/877902898889412608/6Vfu5kVd_normal.jpg</t>
  </si>
  <si>
    <t>http://pbs.twimg.com/profile_images/828637094260121600/VpJGxC8b_normal.jpg</t>
  </si>
  <si>
    <t>http://pbs.twimg.com/profile_images/378800000474690965/38571c78610b7e719954a61418d75744_normal.png</t>
  </si>
  <si>
    <t>http://pbs.twimg.com/profile_images/829750616511672322/clKiY3WQ_normal.jpg</t>
  </si>
  <si>
    <t>http://pbs.twimg.com/profile_images/767384683956973569/-X4rREcZ_normal.jpg</t>
  </si>
  <si>
    <t>http://pbs.twimg.com/profile_images/714136398908014592/7YSASjkR_normal.jpg</t>
  </si>
  <si>
    <t>http://pbs.twimg.com/profile_images/665075457411317760/5AFPJQ26_normal.jpg</t>
  </si>
  <si>
    <t>http://pbs.twimg.com/profile_images/968870160432902144/M5oPHmXF_normal.jpg</t>
  </si>
  <si>
    <t>http://pbs.twimg.com/profile_images/835602965499011072/ABfucakB_normal.jpg</t>
  </si>
  <si>
    <t>http://pbs.twimg.com/profile_images/926123270407061506/jbA-bWtJ_normal.jpg</t>
  </si>
  <si>
    <t>http://pbs.twimg.com/profile_images/948555339171090432/uogXh2Rj_normal.jpg</t>
  </si>
  <si>
    <t>http://pbs.twimg.com/profile_images/788118320692224000/9luNDhFC_normal.jpg</t>
  </si>
  <si>
    <t>http://pbs.twimg.com/profile_images/735880629980647424/ZJGxRS3E_normal.jpg</t>
  </si>
  <si>
    <t>http://pbs.twimg.com/profile_images/641345527196418048/lA8C8O9T_normal.jpg</t>
  </si>
  <si>
    <t>http://pbs.twimg.com/profile_images/914332049061883906/nDDFYCio_normal.jpg</t>
  </si>
  <si>
    <t>http://pbs.twimg.com/profile_images/849352966922534914/pknhDbmn_normal.jpg</t>
  </si>
  <si>
    <t>http://pbs.twimg.com/profile_images/836647040109129729/kpKdbbUJ_normal.jpg</t>
  </si>
  <si>
    <t>http://pbs.twimg.com/profile_images/966799723918123009/2H2uReQR_normal.jpg</t>
  </si>
  <si>
    <t>http://pbs.twimg.com/profile_images/871618158590705664/3pAm1JAD_normal.jpg</t>
  </si>
  <si>
    <t>http://pbs.twimg.com/profile_images/875406665159516161/ds4HQ-f9_normal.jpg</t>
  </si>
  <si>
    <t>http://pbs.twimg.com/profile_images/588028252897337347/MxdXWJ-C_normal.png</t>
  </si>
  <si>
    <t>http://pbs.twimg.com/profile_images/948972669554208768/HnNRLwhC_normal.jpg</t>
  </si>
  <si>
    <t>http://pbs.twimg.com/profile_images/696613231213674497/iA2oFwpz_normal.jpg</t>
  </si>
  <si>
    <t>http://pbs.twimg.com/profile_images/1248509273/39198_1571854573776_1157872547_31663366_5779158_n_normal.jpg</t>
  </si>
  <si>
    <t>http://pbs.twimg.com/profile_images/936105559606120448/ya3hZQhm_normal.jpg</t>
  </si>
  <si>
    <t>http://pbs.twimg.com/profile_images/874069827446505472/SnNmWNL1_normal.jpg</t>
  </si>
  <si>
    <t>http://pbs.twimg.com/profile_images/947897278769041408/0ILDKz51_normal.jpg</t>
  </si>
  <si>
    <t>http://pbs.twimg.com/profile_images/777834468627320832/798qX-n8_normal.jpg</t>
  </si>
  <si>
    <t>http://pbs.twimg.com/profile_images/768883623705604096/MFg8e2Lp_normal.jpg</t>
  </si>
  <si>
    <t>http://pbs.twimg.com/profile_images/857347010105659396/CYF_M0OY_normal.jpg</t>
  </si>
  <si>
    <t>http://pbs.twimg.com/profile_images/863828717591724032/qLaEaOh2_normal.jpg</t>
  </si>
  <si>
    <t>http://pbs.twimg.com/profile_images/833048118669299713/xVQYSwju_normal.jpg</t>
  </si>
  <si>
    <t>http://pbs.twimg.com/profile_images/963816758883753984/fqVr4Rqp_normal.jpg</t>
  </si>
  <si>
    <t>http://pbs.twimg.com/profile_images/2270942755/beifhn33n6prntew1axp_normal.jpeg</t>
  </si>
  <si>
    <t>http://pbs.twimg.com/profile_images/457794087920214017/JIEtkl0z_normal.jpeg</t>
  </si>
  <si>
    <t>http://pbs.twimg.com/profile_images/918164857605591041/nitl5XDn_normal.jpg</t>
  </si>
  <si>
    <t>http://pbs.twimg.com/profile_images/521536330526781441/B8aszOWQ_normal.jpeg</t>
  </si>
  <si>
    <t>http://pbs.twimg.com/profile_images/522616660637675521/p5lIXNEW_normal.jpeg</t>
  </si>
  <si>
    <t>http://pbs.twimg.com/profile_images/834435650703196160/-K1u2pBA_normal.jpg</t>
  </si>
  <si>
    <t>http://pbs.twimg.com/profile_images/946725383772229632/LZXtwo1F_normal.jpg</t>
  </si>
  <si>
    <t>http://pbs.twimg.com/profile_images/948561088475406337/570GE0kB_normal.jpg</t>
  </si>
  <si>
    <t>http://pbs.twimg.com/profile_images/907330975587336193/tw7JPE5v_normal.jpg</t>
  </si>
  <si>
    <t>http://pbs.twimg.com/profile_images/903763131872288768/lR7-Fb1N_normal.jpg</t>
  </si>
  <si>
    <t>http://pbs.twimg.com/profile_images/952758537754624000/32sav1Uj_normal.jpg</t>
  </si>
  <si>
    <t>http://pbs.twimg.com/profile_images/971093786121199618/MtwS86nd_normal.jpg</t>
  </si>
  <si>
    <t>http://pbs.twimg.com/profile_images/963826590986719236/DMkuSqEc_normal.jpg</t>
  </si>
  <si>
    <t>http://pbs.twimg.com/profile_images/847230346546487296/c91SRFL0_normal.jpg</t>
  </si>
  <si>
    <t>http://pbs.twimg.com/profile_images/969145456054894594/uQN9TS65_normal.jpg</t>
  </si>
  <si>
    <t>http://pbs.twimg.com/profile_images/606068585883160576/KbfVUJsO_normal.jpg</t>
  </si>
  <si>
    <t>http://pbs.twimg.com/profile_images/956407120584351744/qn6enU8w_normal.jpg</t>
  </si>
  <si>
    <t>http://pbs.twimg.com/profile_images/945759361636491265/Mv5jscuC_normal.jpg</t>
  </si>
  <si>
    <t>http://pbs.twimg.com/profile_images/874346701149978624/Wt-7hab__normal.jpg</t>
  </si>
  <si>
    <t>http://pbs.twimg.com/profile_images/608749621473452033/lVcXKMni_normal.jpg</t>
  </si>
  <si>
    <t>http://pbs.twimg.com/profile_images/955557253213577216/qVdwxlPN_normal.jpg</t>
  </si>
  <si>
    <t>http://pbs.twimg.com/profile_images/961350164379262976/gF6jMpYy_normal.jpg</t>
  </si>
  <si>
    <t>http://pbs.twimg.com/profile_images/892219543593951233/HGohuqpo_normal.jpg</t>
  </si>
  <si>
    <t>http://pbs.twimg.com/profile_images/965271360070148098/c1klC3BD_normal.jpg</t>
  </si>
  <si>
    <t>http://pbs.twimg.com/profile_images/958441547560824832/s6YLLkWu_normal.jpg</t>
  </si>
  <si>
    <t>http://pbs.twimg.com/profile_images/811704822785130496/MeIhFD_R_normal.jpg</t>
  </si>
  <si>
    <t>http://pbs.twimg.com/profile_images/631905969958748160/t5C_P0WY_normal.jpg</t>
  </si>
  <si>
    <t>http://pbs.twimg.com/profile_images/786031105/RTAfricalionworld_normal.jpg</t>
  </si>
  <si>
    <t>http://pbs.twimg.com/profile_images/962816810675572736/pTQgWT9w_normal.jpg</t>
  </si>
  <si>
    <t>http://pbs.twimg.com/profile_images/966013752037355520/YCkJokzi_normal.jpg</t>
  </si>
  <si>
    <t>http://pbs.twimg.com/profile_images/1138349714/Twitter_normal.jpg</t>
  </si>
  <si>
    <t>http://pbs.twimg.com/profile_images/3185477103/00a197234fd3327b13e316abacda3a3d_normal.jpeg</t>
  </si>
  <si>
    <t>http://pbs.twimg.com/profile_images/960096697035698176/sI4YvXhv_normal.jpg</t>
  </si>
  <si>
    <t>http://pbs.twimg.com/profile_images/967134539888898048/1FsXE3cF_normal.jpg</t>
  </si>
  <si>
    <t>http://pbs.twimg.com/profile_images/948004967335546880/S25erqCC_normal.jpg</t>
  </si>
  <si>
    <t>http://pbs.twimg.com/profile_images/968107389764304898/zaweu5ev_normal.jpg</t>
  </si>
  <si>
    <t>http://pbs.twimg.com/profile_images/857014994994462720/PiFNZG3G_normal.jpg</t>
  </si>
  <si>
    <t>http://pbs.twimg.com/profile_images/971031702125637633/XehTtu-r_normal.jpg</t>
  </si>
  <si>
    <t>http://pbs.twimg.com/profile_images/970944240489586693/Ev3LhL2W_normal.jpg</t>
  </si>
  <si>
    <t>http://pbs.twimg.com/profile_images/914223719106715648/aT4aLKwV_normal.jpg</t>
  </si>
  <si>
    <t>http://pbs.twimg.com/profile_images/498925435766312961/SS8id7el_normal.jpeg</t>
  </si>
  <si>
    <t>http://pbs.twimg.com/profile_images/637093143301591040/LHfxI8Mr_normal.png</t>
  </si>
  <si>
    <t>http://pbs.twimg.com/profile_images/963924714879143936/2EpQ_-Nq_normal.jpg</t>
  </si>
  <si>
    <t>http://pbs.twimg.com/profile_images/596701357354012672/oqIaz5Jl_normal.png</t>
  </si>
  <si>
    <t>http://pbs.twimg.com/profile_images/938103388021166080/6-xQUByi_normal.jpg</t>
  </si>
  <si>
    <t>http://pbs.twimg.com/profile_images/847387488872050688/_wCkqCje_normal.jpg</t>
  </si>
  <si>
    <t>http://pbs.twimg.com/profile_images/970696761441271808/tv7eCjP__normal.jpg</t>
  </si>
  <si>
    <t>http://pbs.twimg.com/profile_images/956732280768118787/V8A8GcEI_normal.jpg</t>
  </si>
  <si>
    <t>http://pbs.twimg.com/profile_images/2577163591/52e66q9yto9nzywaxt33_normal.png</t>
  </si>
  <si>
    <t>http://pbs.twimg.com/profile_images/902740867953385472/P5dsC69N_normal.jpg</t>
  </si>
  <si>
    <t>http://pbs.twimg.com/profile_images/807066286760964097/Zf7RjYhH_normal.jpg</t>
  </si>
  <si>
    <t>http://pbs.twimg.com/profile_images/849964510668623873/SBb_1Qlg_normal.jpg</t>
  </si>
  <si>
    <t>http://pbs.twimg.com/profile_images/969519185914159104/pBW4U8Qo_normal.jpg</t>
  </si>
  <si>
    <t>http://pbs.twimg.com/profile_images/962032069139316736/jPnknmbT_normal.jpg</t>
  </si>
  <si>
    <t>http://pbs.twimg.com/profile_images/967973689986662400/mqjskIA0_normal.jpg</t>
  </si>
  <si>
    <t>http://pbs.twimg.com/profile_images/970467298355109889/fsfyY5nt_normal.jpg</t>
  </si>
  <si>
    <t>http://pbs.twimg.com/profile_images/2627323149/jsve6poh0o7smaiaj3uo_normal.png</t>
  </si>
  <si>
    <t>http://pbs.twimg.com/profile_images/862945012283133952/gb2UPFml_normal.jpg</t>
  </si>
  <si>
    <t>http://pbs.twimg.com/profile_images/956532583084560386/TazllekB_normal.jpg</t>
  </si>
  <si>
    <t>http://pbs.twimg.com/profile_images/806968439097147392/GahE2KsR_normal.jpg</t>
  </si>
  <si>
    <t>http://pbs.twimg.com/profile_images/877857561600512000/C01UPLUd_normal.jpg</t>
  </si>
  <si>
    <t>http://pbs.twimg.com/profile_images/3174103969/4c2123a28820d7d8e884f6007840b0b0_normal.png</t>
  </si>
  <si>
    <t>http://pbs.twimg.com/profile_images/528317230367268865/Po8lHinI_normal.jpeg</t>
  </si>
  <si>
    <t>http://pbs.twimg.com/profile_images/889532257286864896/l60nNzQ6_normal.jpg</t>
  </si>
  <si>
    <t>http://pbs.twimg.com/profile_images/522422612501086208/EES7oSOy_normal.jpeg</t>
  </si>
  <si>
    <t>http://pbs.twimg.com/profile_images/881804457964699649/7Dm9pbIE_normal.jpg</t>
  </si>
  <si>
    <t>http://pbs.twimg.com/profile_images/2263651251/che_twitter_053012_normal.png</t>
  </si>
  <si>
    <t>http://pbs.twimg.com/profile_images/915523658457763840/fLIk9vJr_normal.jpg</t>
  </si>
  <si>
    <t>http://pbs.twimg.com/profile_images/811081630647468032/wbjCihKj_normal.jpg</t>
  </si>
  <si>
    <t>http://pbs.twimg.com/profile_images/965425073002766336/D3bW92hk_normal.jpg</t>
  </si>
  <si>
    <t>http://pbs.twimg.com/profile_images/944204588932042752/rqS5ubLO_normal.jpg</t>
  </si>
  <si>
    <t>http://pbs.twimg.com/profile_images/677625882924699650/nIWmm6ug_normal.jpg</t>
  </si>
  <si>
    <t>http://pbs.twimg.com/profile_images/588374387608326145/Jhr4VFQB_normal.jpg</t>
  </si>
  <si>
    <t>http://pbs.twimg.com/profile_images/1323076073/me_2_normal.jpg</t>
  </si>
  <si>
    <t>http://pbs.twimg.com/profile_images/967236653864583169/5JmBRk9-_normal.jpg</t>
  </si>
  <si>
    <t>http://pbs.twimg.com/profile_images/2792440971/0ab9df5b6b85407be1e5b4279750c78b_normal.jpeg</t>
  </si>
  <si>
    <t>http://pbs.twimg.com/profile_images/502476482732503043/lzuB88p2_normal.png</t>
  </si>
  <si>
    <t>http://pbs.twimg.com/profile_images/1793105910/peete4_normal.jpg</t>
  </si>
  <si>
    <t>http://pbs.twimg.com/profile_images/958587040865583105/FivDsJH8_normal.jpg</t>
  </si>
  <si>
    <t>http://pbs.twimg.com/profile_images/663769062732795904/6RtNBFwy_normal.png</t>
  </si>
  <si>
    <t>http://pbs.twimg.com/profile_images/661724758808088576/I5r3y9UD_normal.jpg</t>
  </si>
  <si>
    <t>http://pbs.twimg.com/profile_images/970784322298040322/6Bi807pa_normal.jpg</t>
  </si>
  <si>
    <t>http://pbs.twimg.com/profile_images/961242090356187137/gcmNvafO_normal.jpg</t>
  </si>
  <si>
    <t>http://pbs.twimg.com/profile_images/967397672771510272/Lb8iJmZe_normal.jpg</t>
  </si>
  <si>
    <t>http://pbs.twimg.com/profile_images/882351803441987585/HWNkH-EK_normal.jpg</t>
  </si>
  <si>
    <t>http://pbs.twimg.com/profile_images/923265415555325952/Cb7GWAsm_normal.jpg</t>
  </si>
  <si>
    <t>http://pbs.twimg.com/profile_images/458969458661285889/fR0vlLDr_normal.jpeg</t>
  </si>
  <si>
    <t>http://pbs.twimg.com/profile_images/717087211846393856/JLJKdbbA_normal.jpg</t>
  </si>
  <si>
    <t>http://pbs.twimg.com/profile_images/806062042545356800/yfq6rmgb_normal.jpg</t>
  </si>
  <si>
    <t>http://pbs.twimg.com/profile_images/961675787165413376/vSgusv8p_normal.jpg</t>
  </si>
  <si>
    <t>http://pbs.twimg.com/profile_images/891361359862140929/KPvDXQEQ_normal.jpg</t>
  </si>
  <si>
    <t>http://pbs.twimg.com/profile_images/456617825667280896/RzSTND7__normal.jpeg</t>
  </si>
  <si>
    <t>http://pbs.twimg.com/profile_images/636958503647711232/U4AvI88i_normal.jpg</t>
  </si>
  <si>
    <t>http://pbs.twimg.com/profile_images/956592204415463424/ZJQIzN7X_normal.jpg</t>
  </si>
  <si>
    <t>http://pbs.twimg.com/profile_images/910189816498794496/A0lo6zC__normal.jpg</t>
  </si>
  <si>
    <t>http://pbs.twimg.com/profile_images/794517026672967680/M4bp9e6f_normal.jpg</t>
  </si>
  <si>
    <t>http://pbs.twimg.com/profile_images/965635962473713664/GBVcAWl2_normal.jpg</t>
  </si>
  <si>
    <t>http://pbs.twimg.com/profile_images/970196975353147392/Uk0PPmBx_normal.jpg</t>
  </si>
  <si>
    <t>http://pbs.twimg.com/profile_images/524181064671977473/3XKRspoM_normal.jpeg</t>
  </si>
  <si>
    <t>http://pbs.twimg.com/profile_images/954516018541477889/mJWtFvSn_normal.jpg</t>
  </si>
  <si>
    <t>http://pbs.twimg.com/profile_images/955514668876939264/dyZ45NBN_normal.jpg</t>
  </si>
  <si>
    <t>http://pbs.twimg.com/profile_images/722044174799777792/bXaodRhx_normal.jpg</t>
  </si>
  <si>
    <t>http://pbs.twimg.com/profile_images/708479921539190784/wPlQpQXg_normal.jpg</t>
  </si>
  <si>
    <t>http://pbs.twimg.com/profile_images/966333253610360832/kzn4tDoC_normal.jpg</t>
  </si>
  <si>
    <t>http://pbs.twimg.com/profile_images/775810286943105025/ug5OtXDE_normal.jpg</t>
  </si>
  <si>
    <t>http://pbs.twimg.com/profile_images/520369638186577922/Id-ijEmK_normal.jpeg</t>
  </si>
  <si>
    <t>http://pbs.twimg.com/profile_images/858007229433303040/y_N7LtP9_normal.jpg</t>
  </si>
  <si>
    <t>http://pbs.twimg.com/profile_images/951479454332850176/Uawk6cyb_normal.jpg</t>
  </si>
  <si>
    <t>http://pbs.twimg.com/profile_images/754336486397513732/wJRjmAC9_normal.jpg</t>
  </si>
  <si>
    <t>http://pbs.twimg.com/profile_images/3610015665/7cc35c8d08a3933656d06a91b131a263_normal.jpeg</t>
  </si>
  <si>
    <t>http://pbs.twimg.com/profile_images/871834376329457664/2eZj-L_C_normal.jpg</t>
  </si>
  <si>
    <t>http://pbs.twimg.com/profile_images/877547979363758080/ny06RNTT_normal.jpg</t>
  </si>
  <si>
    <t>http://pbs.twimg.com/profile_images/710531261693964289/lPFmJYwh_normal.jpg</t>
  </si>
  <si>
    <t>http://pbs.twimg.com/profile_images/917042813916741632/fjAXRNd9_normal.jpg</t>
  </si>
  <si>
    <t>http://pbs.twimg.com/profile_images/948526059259129857/gCy1Mm90_normal.jpg</t>
  </si>
  <si>
    <t>http://pbs.twimg.com/profile_images/875473634126704642/_zfnBlFa_normal.jpg</t>
  </si>
  <si>
    <t>http://pbs.twimg.com/profile_images/948148480974888960/SNypp0Qj_normal.jpg</t>
  </si>
  <si>
    <t>http://pbs.twimg.com/profile_images/950838132697542656/8XWY0GEP_normal.jpg</t>
  </si>
  <si>
    <t>http://pbs.twimg.com/profile_images/935308833227816960/MRHii_gp_normal.jpg</t>
  </si>
  <si>
    <t>http://pbs.twimg.com/profile_images/1312842008/First_Book_Twitter_logo_normal.jpg</t>
  </si>
  <si>
    <t>http://pbs.twimg.com/profile_images/799730115634667522/2r3LUlNq_normal.jpg</t>
  </si>
  <si>
    <t>http://pbs.twimg.com/profile_images/902244718557491200/PN3aAiKN_normal.jpg</t>
  </si>
  <si>
    <t>http://pbs.twimg.com/profile_images/851861956591927296/ArujktQe_normal.jpg</t>
  </si>
  <si>
    <t>http://pbs.twimg.com/profile_images/963904447024840704/xk8zd7ql_normal.jpg</t>
  </si>
  <si>
    <t>http://pbs.twimg.com/profile_images/880088980557103104/B5e9Tyy5_normal.jpg</t>
  </si>
  <si>
    <t>http://pbs.twimg.com/profile_images/872968815465910272/wx7FWgLK_normal.jpg</t>
  </si>
  <si>
    <t>http://pbs.twimg.com/profile_images/441816151765430273/zMV3r6rE_normal.jpeg</t>
  </si>
  <si>
    <t>http://pbs.twimg.com/profile_images/913809215088607232/4cFUQ2KE_normal.jpg</t>
  </si>
  <si>
    <t>http://pbs.twimg.com/profile_images/966692874682118144/_9keP5sd_normal.jpg</t>
  </si>
  <si>
    <t>http://pbs.twimg.com/profile_images/747901417252233217/8Qf1M59J_normal.jpg</t>
  </si>
  <si>
    <t>http://pbs.twimg.com/profile_images/911334549316972544/cHfFeiK6_normal.jpg</t>
  </si>
  <si>
    <t>http://pbs.twimg.com/profile_images/820092186326728704/IcVLxs0l_normal.jpg</t>
  </si>
  <si>
    <t>http://pbs.twimg.com/profile_images/520686407489040384/Maw-ObLg_normal.jpeg</t>
  </si>
  <si>
    <t>http://pbs.twimg.com/profile_images/605363786153721856/_NkI0O1w_normal.jpg</t>
  </si>
  <si>
    <t>http://pbs.twimg.com/profile_images/947456306050461696/0TWKgz2u_normal.jpg</t>
  </si>
  <si>
    <t>http://pbs.twimg.com/profile_images/848946510918295557/RmsOl1zv_normal.jpg</t>
  </si>
  <si>
    <t>http://pbs.twimg.com/profile_images/822251886988267520/28GpoRsy_normal.jpg</t>
  </si>
  <si>
    <t>http://pbs.twimg.com/profile_images/941403661216899072/n_fXrUW9_normal.jpg</t>
  </si>
  <si>
    <t>http://pbs.twimg.com/profile_images/956264801419722752/5RDWBQ1E_normal.jpg</t>
  </si>
  <si>
    <t>http://pbs.twimg.com/profile_images/969470926235492352/afGetjal_normal.jpg</t>
  </si>
  <si>
    <t>http://pbs.twimg.com/profile_images/862103681910439936/FSJZrBW7_normal.jpg</t>
  </si>
  <si>
    <t>http://pbs.twimg.com/profile_images/966373011875090439/4InOFhcn_normal.jpg</t>
  </si>
  <si>
    <t>http://pbs.twimg.com/profile_images/2319350704/7651pgohpbnyi1p6gu2p_normal.jpeg</t>
  </si>
  <si>
    <t>http://pbs.twimg.com/profile_images/947892951266377728/q8B602Ic_normal.jpg</t>
  </si>
  <si>
    <t>http://pbs.twimg.com/profile_images/956380267425517573/xc5cS4fW_normal.jpg</t>
  </si>
  <si>
    <t>http://pbs.twimg.com/profile_images/932498612248088581/-tjgyOHY_normal.jpg</t>
  </si>
  <si>
    <t>http://pbs.twimg.com/profile_images/964147245682774016/eiFYWVo-_normal.jpg</t>
  </si>
  <si>
    <t>http://pbs.twimg.com/profile_images/862361541190070273/HiI8Zbt0_normal.jpg</t>
  </si>
  <si>
    <t>http://pbs.twimg.com/profile_images/901674935189254144/M5juDgjo_normal.jpg</t>
  </si>
  <si>
    <t>http://pbs.twimg.com/profile_images/957720407640952832/6BhRXcWs_normal.jpg</t>
  </si>
  <si>
    <t>http://pbs.twimg.com/profile_images/925739904490803201/DwMHW4r0_normal.jpg</t>
  </si>
  <si>
    <t>http://pbs.twimg.com/profile_images/807526256082374656/wTSsyDUV_normal.jpg</t>
  </si>
  <si>
    <t>http://pbs.twimg.com/profile_images/895991068277211136/B6JmEWE5_normal.jpg</t>
  </si>
  <si>
    <t>http://pbs.twimg.com/profile_images/1240128531/pen002_normal.JPG</t>
  </si>
  <si>
    <t>http://pbs.twimg.com/profile_images/735925682241294336/GvJ6yAr1_normal.jpg</t>
  </si>
  <si>
    <t>http://pbs.twimg.com/profile_images/940160042581422080/k-Sr9Qon_normal.jpg</t>
  </si>
  <si>
    <t>http://pbs.twimg.com/profile_images/957558866258128896/OVkh9J6a_normal.jpg</t>
  </si>
  <si>
    <t>http://pbs.twimg.com/profile_images/3248325828/8c4d4e91856a827c261c822d0c4d7ae4_normal.jpeg</t>
  </si>
  <si>
    <t>http://pbs.twimg.com/profile_images/907902159534125057/B4rfWTnK_normal.jpg</t>
  </si>
  <si>
    <t>http://pbs.twimg.com/profile_images/951816561928515584/e8O9muUQ_normal.jpg</t>
  </si>
  <si>
    <t>http://pbs.twimg.com/profile_images/560953439522287617/U4MRn1Yf_normal.jpeg</t>
  </si>
  <si>
    <t>http://pbs.twimg.com/profile_images/425327447039418368/D5DVlN4q_normal.jpeg</t>
  </si>
  <si>
    <t>http://pbs.twimg.com/profile_images/875797335342817282/JO5OsmxU_normal.jpg</t>
  </si>
  <si>
    <t>http://pbs.twimg.com/profile_images/845702221215891456/DJswdbzn_normal.jpg</t>
  </si>
  <si>
    <t>http://pbs.twimg.com/profile_images/966603902522019841/Cw-m1AvZ_normal.jpg</t>
  </si>
  <si>
    <t>http://pbs.twimg.com/profile_images/844936988767739904/kK7rDjNK_normal.jpg</t>
  </si>
  <si>
    <t>http://pbs.twimg.com/profile_images/651463624330907648/OzaAcuSR_normal.png</t>
  </si>
  <si>
    <t>http://pbs.twimg.com/profile_images/881775394499723264/QM9UHJmq_normal.jpg</t>
  </si>
  <si>
    <t>http://pbs.twimg.com/profile_images/968476442257326081/u5mR0IJH_normal.jpg</t>
  </si>
  <si>
    <t>http://pbs.twimg.com/profile_images/968433136475385856/zbQqurri_normal.jpg</t>
  </si>
  <si>
    <t>http://pbs.twimg.com/profile_images/520368031327735810/IcQXyvpa_normal.jpeg</t>
  </si>
  <si>
    <t>http://pbs.twimg.com/profile_images/743375669028065280/-4l1JAGe_normal.jpg</t>
  </si>
  <si>
    <t>http://pbs.twimg.com/profile_images/916254721274515458/72vChEJI_normal.jpg</t>
  </si>
  <si>
    <t>http://pbs.twimg.com/profile_images/968549046871785472/Xx1MOW6A_normal.jpg</t>
  </si>
  <si>
    <t>http://pbs.twimg.com/profile_images/970121669086990336/qqxYHELh_normal.jpg</t>
  </si>
  <si>
    <t>http://pbs.twimg.com/profile_images/968703734569144320/venZ_Cnb_normal.jpg</t>
  </si>
  <si>
    <t>http://pbs.twimg.com/profile_images/881770274235981824/4FKXB--z_normal.jpg</t>
  </si>
  <si>
    <t>http://pbs.twimg.com/profile_images/954179078893924352/8_hgsism_normal.jpg</t>
  </si>
  <si>
    <t>http://pbs.twimg.com/profile_images/970454632823574530/_MPr4mEA_normal.jpg</t>
  </si>
  <si>
    <t>http://pbs.twimg.com/profile_images/835160961589850113/Q2PgrV5K_normal.jpg</t>
  </si>
  <si>
    <t>http://pbs.twimg.com/profile_images/808852119012917252/hjbiiyhh_normal.jpg</t>
  </si>
  <si>
    <t>http://pbs.twimg.com/profile_images/968880421151956992/LQyqlXil_normal.jpg</t>
  </si>
  <si>
    <t>http://pbs.twimg.com/profile_images/968551495296782338/U1kAhCXR_normal.jpg</t>
  </si>
  <si>
    <t>http://pbs.twimg.com/profile_images/970664187075575808/BMHHZVus_normal.jpg</t>
  </si>
  <si>
    <t>http://pbs.twimg.com/profile_images/966505325355466752/ey1UGts5_normal.jpg</t>
  </si>
  <si>
    <t>http://pbs.twimg.com/profile_images/930683672256184320/rDRIKCi9_normal.jpg</t>
  </si>
  <si>
    <t>http://pbs.twimg.com/profile_images/970041549592694784/uv6YgmPa_normal.jpg</t>
  </si>
  <si>
    <t>http://pbs.twimg.com/profile_images/440544324959223808/GbiXRopV_normal.jpeg</t>
  </si>
  <si>
    <t>Open Twitter Page for This Person</t>
  </si>
  <si>
    <t>https://twitter.com/shari_mackay</t>
  </si>
  <si>
    <t>https://twitter.com/deloitte</t>
  </si>
  <si>
    <t>https://twitter.com/bbcradio4</t>
  </si>
  <si>
    <t>https://twitter.com/bbcwomanshour</t>
  </si>
  <si>
    <t>https://twitter.com/spikedonline</t>
  </si>
  <si>
    <t>https://twitter.com/ella_m_whelan</t>
  </si>
  <si>
    <t>https://twitter.com/malikaskitchen</t>
  </si>
  <si>
    <t>https://twitter.com/arshi_mona</t>
  </si>
  <si>
    <t>https://twitter.com/morestorgy</t>
  </si>
  <si>
    <t>https://twitter.com/deborahlsinger</t>
  </si>
  <si>
    <t>https://twitter.com/120dezibel</t>
  </si>
  <si>
    <t>https://twitter.com/trobinsonnewera</t>
  </si>
  <si>
    <t>https://twitter.com/eracoalition</t>
  </si>
  <si>
    <t>https://twitter.com/juliaccarpenter</t>
  </si>
  <si>
    <t>https://twitter.com/rtalalay</t>
  </si>
  <si>
    <t>https://twitter.com/denofgeek</t>
  </si>
  <si>
    <t>https://twitter.com/nathanhamelberg</t>
  </si>
  <si>
    <t>https://twitter.com/ursamtiden</t>
  </si>
  <si>
    <t>https://twitter.com/blairglencorse</t>
  </si>
  <si>
    <t>https://twitter.com/obyezeks</t>
  </si>
  <si>
    <t>https://twitter.com/noiweala</t>
  </si>
  <si>
    <t>https://twitter.com/swinarick</t>
  </si>
  <si>
    <t>https://twitter.com/d66</t>
  </si>
  <si>
    <t>https://twitter.com/apechtold</t>
  </si>
  <si>
    <t>https://twitter.com/cumfortune</t>
  </si>
  <si>
    <t>https://twitter.com/moneyshot_vids</t>
  </si>
  <si>
    <t>https://twitter.com/marylschmidt</t>
  </si>
  <si>
    <t>https://twitter.com/amazon</t>
  </si>
  <si>
    <t>https://twitter.com/lemediatv</t>
  </si>
  <si>
    <t>https://twitter.com/alancelin</t>
  </si>
  <si>
    <t>https://twitter.com/mirasorvino</t>
  </si>
  <si>
    <t>https://twitter.com/rainn01</t>
  </si>
  <si>
    <t>https://twitter.com/glezveloz</t>
  </si>
  <si>
    <t>https://twitter.com/dainzu</t>
  </si>
  <si>
    <t>https://twitter.com/repdonbeyer</t>
  </si>
  <si>
    <t>https://twitter.com/repspeier</t>
  </si>
  <si>
    <t>https://twitter.com/thesteve42</t>
  </si>
  <si>
    <t>https://twitter.com/theblazekari</t>
  </si>
  <si>
    <t>https://twitter.com/jedimastrmartin</t>
  </si>
  <si>
    <t>https://twitter.com/handicapjeff</t>
  </si>
  <si>
    <t>https://twitter.com/realkriscruz</t>
  </si>
  <si>
    <t>https://twitter.com/chattingehdoanc</t>
  </si>
  <si>
    <t>https://twitter.com/washizaemon</t>
  </si>
  <si>
    <t>https://twitter.com/gatlingsmith</t>
  </si>
  <si>
    <t>https://twitter.com/taranaburke</t>
  </si>
  <si>
    <t>https://twitter.com/kell__lly</t>
  </si>
  <si>
    <t>https://twitter.com/ayadzzeo_vol2</t>
  </si>
  <si>
    <t>https://twitter.com/dvyancey</t>
  </si>
  <si>
    <t>https://twitter.com/breakoffbetty</t>
  </si>
  <si>
    <t>https://twitter.com/atensnut</t>
  </si>
  <si>
    <t>https://twitter.com/saraashcraft</t>
  </si>
  <si>
    <t>https://twitter.com/supertaschablue</t>
  </si>
  <si>
    <t>https://twitter.com/serenafosterpop</t>
  </si>
  <si>
    <t>https://twitter.com/dailysundial</t>
  </si>
  <si>
    <t>https://twitter.com/nucman9</t>
  </si>
  <si>
    <t>https://twitter.com/ntknet</t>
  </si>
  <si>
    <t>https://twitter.com/rliyen</t>
  </si>
  <si>
    <t>https://twitter.com/jamiewalton</t>
  </si>
  <si>
    <t>https://twitter.com/lucas_shaw</t>
  </si>
  <si>
    <t>https://twitter.com/shyejuk11</t>
  </si>
  <si>
    <t>https://twitter.com/mbcnews</t>
  </si>
  <si>
    <t>https://twitter.com/dmbatlle</t>
  </si>
  <si>
    <t>https://twitter.com/josiarganaraz</t>
  </si>
  <si>
    <t>https://twitter.com/cowboytexas</t>
  </si>
  <si>
    <t>https://twitter.com/nypost</t>
  </si>
  <si>
    <t>https://twitter.com/georgegalloway</t>
  </si>
  <si>
    <t>https://twitter.com/joshuaobanor</t>
  </si>
  <si>
    <t>https://twitter.com/bonnydie</t>
  </si>
  <si>
    <t>https://twitter.com/mayetaisho</t>
  </si>
  <si>
    <t>https://twitter.com/ciaracalnan2gm2</t>
  </si>
  <si>
    <t>https://twitter.com/ajenglish</t>
  </si>
  <si>
    <t>https://twitter.com/afpadude</t>
  </si>
  <si>
    <t>https://twitter.com/reptoid_hunter</t>
  </si>
  <si>
    <t>https://twitter.com/imperatortruth</t>
  </si>
  <si>
    <t>https://twitter.com/anya__alvarez</t>
  </si>
  <si>
    <t>https://twitter.com/goobinator02</t>
  </si>
  <si>
    <t>https://twitter.com/pahubb43</t>
  </si>
  <si>
    <t>https://twitter.com/evry2min</t>
  </si>
  <si>
    <t>https://twitter.com/shitforbrains</t>
  </si>
  <si>
    <t>https://twitter.com/huacgwdc</t>
  </si>
  <si>
    <t>https://twitter.com/chrisoldcorn</t>
  </si>
  <si>
    <t>https://twitter.com/missamericamo</t>
  </si>
  <si>
    <t>https://twitter.com/washingtonpost</t>
  </si>
  <si>
    <t>https://twitter.com/piperbayard</t>
  </si>
  <si>
    <t>https://twitter.com/thecrackemcee</t>
  </si>
  <si>
    <t>https://twitter.com/auntiestate</t>
  </si>
  <si>
    <t>https://twitter.com/voxpop_artede</t>
  </si>
  <si>
    <t>https://twitter.com/artede</t>
  </si>
  <si>
    <t>https://twitter.com/bob42746</t>
  </si>
  <si>
    <t>https://twitter.com/krismark_nrm</t>
  </si>
  <si>
    <t>https://twitter.com/juliagouliah</t>
  </si>
  <si>
    <t>https://twitter.com/jimmykimmel</t>
  </si>
  <si>
    <t>https://twitter.com/flyoverusofa</t>
  </si>
  <si>
    <t>https://twitter.com/gottogetoutof</t>
  </si>
  <si>
    <t>https://twitter.com/rachelintheoc</t>
  </si>
  <si>
    <t>https://twitter.com/cunterview</t>
  </si>
  <si>
    <t>https://twitter.com/malinbjork_eu</t>
  </si>
  <si>
    <t>https://twitter.com/marthadear</t>
  </si>
  <si>
    <t>https://twitter.com/laluna_stars</t>
  </si>
  <si>
    <t>https://twitter.com/kzqv5dbl6inxblo</t>
  </si>
  <si>
    <t>https://twitter.com/hpiandycowper</t>
  </si>
  <si>
    <t>https://twitter.com/nuffieldtrust</t>
  </si>
  <si>
    <t>https://twitter.com/richardtaunt</t>
  </si>
  <si>
    <t>https://twitter.com/kscopehealth</t>
  </si>
  <si>
    <t>https://twitter.com/ceeleemusic</t>
  </si>
  <si>
    <t>https://twitter.com/pete_petez</t>
  </si>
  <si>
    <t>https://twitter.com/reutersshowbiz</t>
  </si>
  <si>
    <t>https://twitter.com/ilistentodisco</t>
  </si>
  <si>
    <t>https://twitter.com/raulorozco</t>
  </si>
  <si>
    <t>https://twitter.com/carriekirkman</t>
  </si>
  <si>
    <t>https://twitter.com/cdnclubto</t>
  </si>
  <si>
    <t>https://twitter.com/lisakimmel</t>
  </si>
  <si>
    <t>https://twitter.com/revkatiebaker</t>
  </si>
  <si>
    <t>https://twitter.com/fany_pbear</t>
  </si>
  <si>
    <t>https://twitter.com/afpfr</t>
  </si>
  <si>
    <t>https://twitter.com/socialistes51</t>
  </si>
  <si>
    <t>https://twitter.com/bambamgot7mark</t>
  </si>
  <si>
    <t>https://twitter.com/alanfisher</t>
  </si>
  <si>
    <t>https://twitter.com/rickyaross</t>
  </si>
  <si>
    <t>https://twitter.com/kategarraway</t>
  </si>
  <si>
    <t>https://twitter.com/claytonswisher</t>
  </si>
  <si>
    <t>https://twitter.com/lukefolb</t>
  </si>
  <si>
    <t>https://twitter.com/meermeercat</t>
  </si>
  <si>
    <t>https://twitter.com/ogdezntz</t>
  </si>
  <si>
    <t>https://twitter.com/rebornhoosier</t>
  </si>
  <si>
    <t>https://twitter.com/cibilsesco</t>
  </si>
  <si>
    <t>https://twitter.com/perlmutations</t>
  </si>
  <si>
    <t>https://twitter.com/maattanger</t>
  </si>
  <si>
    <t>https://twitter.com/germshardon</t>
  </si>
  <si>
    <t>https://twitter.com/hardenovercurry</t>
  </si>
  <si>
    <t>https://twitter.com/tweetalites</t>
  </si>
  <si>
    <t>https://twitter.com/nikolay_nikolov</t>
  </si>
  <si>
    <t>https://twitter.com/natvasilyevaap</t>
  </si>
  <si>
    <t>https://twitter.com/lizditz</t>
  </si>
  <si>
    <t>https://twitter.com/csmonitor</t>
  </si>
  <si>
    <t>https://twitter.com/staywild4eve</t>
  </si>
  <si>
    <t>https://twitter.com/repjoecourtney</t>
  </si>
  <si>
    <t>https://twitter.com/ap</t>
  </si>
  <si>
    <t>https://twitter.com/ava</t>
  </si>
  <si>
    <t>https://twitter.com/girlswritenow</t>
  </si>
  <si>
    <t>https://twitter.com/womensmarch</t>
  </si>
  <si>
    <t>https://twitter.com/womensmediacntr</t>
  </si>
  <si>
    <t>https://twitter.com/ustermlimits</t>
  </si>
  <si>
    <t>https://twitter.com/ctgop</t>
  </si>
  <si>
    <t>https://twitter.com/usatoday</t>
  </si>
  <si>
    <t>https://twitter.com/hartfordcourant</t>
  </si>
  <si>
    <t>https://twitter.com/timesupnow</t>
  </si>
  <si>
    <t>https://twitter.com/integralmathyt</t>
  </si>
  <si>
    <t>https://twitter.com/rickwillams76</t>
  </si>
  <si>
    <t>https://twitter.com/verainstitute</t>
  </si>
  <si>
    <t>https://twitter.com/tgijp</t>
  </si>
  <si>
    <t>https://twitter.com/athemis6024</t>
  </si>
  <si>
    <t>https://twitter.com/funder</t>
  </si>
  <si>
    <t>https://twitter.com/dubie1151</t>
  </si>
  <si>
    <t>https://twitter.com/jenhartling</t>
  </si>
  <si>
    <t>https://twitter.com/hsprauge</t>
  </si>
  <si>
    <t>https://twitter.com/noltenc</t>
  </si>
  <si>
    <t>https://twitter.com/mannennetbe</t>
  </si>
  <si>
    <t>https://twitter.com/romellajanene</t>
  </si>
  <si>
    <t>https://twitter.com/politico</t>
  </si>
  <si>
    <t>https://twitter.com/mamook_154</t>
  </si>
  <si>
    <t>https://twitter.com/kirrinabarry</t>
  </si>
  <si>
    <t>https://twitter.com/chtemplin</t>
  </si>
  <si>
    <t>https://twitter.com/vozdemujer32</t>
  </si>
  <si>
    <t>https://twitter.com/cora11p</t>
  </si>
  <si>
    <t>https://twitter.com/diamondlynne1</t>
  </si>
  <si>
    <t>https://twitter.com/presssec</t>
  </si>
  <si>
    <t>https://twitter.com/thereal_mrborne</t>
  </si>
  <si>
    <t>https://twitter.com/arkresistance</t>
  </si>
  <si>
    <t>https://twitter.com/elynnhardi</t>
  </si>
  <si>
    <t>https://twitter.com/anonymychele</t>
  </si>
  <si>
    <t>https://twitter.com/3ric_s74nl3y</t>
  </si>
  <si>
    <t>https://twitter.com/shutupamanda</t>
  </si>
  <si>
    <t>https://twitter.com/poisonivyresist</t>
  </si>
  <si>
    <t>https://twitter.com/deemoney521</t>
  </si>
  <si>
    <t>https://twitter.com/therealchelcy</t>
  </si>
  <si>
    <t>https://twitter.com/pamelaglasner</t>
  </si>
  <si>
    <t>https://twitter.com/j2dumfounded</t>
  </si>
  <si>
    <t>https://twitter.com/citizensfedup</t>
  </si>
  <si>
    <t>https://twitter.com/chicagomgd_sd</t>
  </si>
  <si>
    <t>https://twitter.com/barbls23</t>
  </si>
  <si>
    <t>https://twitter.com/mamamolly2018</t>
  </si>
  <si>
    <t>https://twitter.com/vestige1</t>
  </si>
  <si>
    <t>https://twitter.com/shannonritenour</t>
  </si>
  <si>
    <t>https://twitter.com/pacificberry</t>
  </si>
  <si>
    <t>https://twitter.com/dumptrump808</t>
  </si>
  <si>
    <t>https://twitter.com/62walterp</t>
  </si>
  <si>
    <t>https://twitter.com/commonnighthawk</t>
  </si>
  <si>
    <t>https://twitter.com/gul_dam</t>
  </si>
  <si>
    <t>https://twitter.com/johnknight131</t>
  </si>
  <si>
    <t>https://twitter.com/jj_poitras</t>
  </si>
  <si>
    <t>https://twitter.com/rcevat69</t>
  </si>
  <si>
    <t>https://twitter.com/lynis</t>
  </si>
  <si>
    <t>https://twitter.com/saddexaddinle</t>
  </si>
  <si>
    <t>https://twitter.com/rkrosalyn31</t>
  </si>
  <si>
    <t>https://twitter.com/1warmachine2018</t>
  </si>
  <si>
    <t>https://twitter.com/jimeckmage</t>
  </si>
  <si>
    <t>https://twitter.com/paulaperretz</t>
  </si>
  <si>
    <t>https://twitter.com/proudresister</t>
  </si>
  <si>
    <t>https://twitter.com/axxisonmargaret</t>
  </si>
  <si>
    <t>https://twitter.com/okie_resister</t>
  </si>
  <si>
    <t>https://twitter.com/jjaazzee1</t>
  </si>
  <si>
    <t>https://twitter.com/jjohnson2u</t>
  </si>
  <si>
    <t>https://twitter.com/bellatrixx2018</t>
  </si>
  <si>
    <t>https://twitter.com/hellofelicia14</t>
  </si>
  <si>
    <t>https://twitter.com/sbuttsie</t>
  </si>
  <si>
    <t>https://twitter.com/cornish1951</t>
  </si>
  <si>
    <t>https://twitter.com/uncleresisto</t>
  </si>
  <si>
    <t>https://twitter.com/jabbadaddy2016</t>
  </si>
  <si>
    <t>https://twitter.com/chosenofashurha</t>
  </si>
  <si>
    <t>https://twitter.com/cruellaisdevine</t>
  </si>
  <si>
    <t>https://twitter.com/chantejulietta</t>
  </si>
  <si>
    <t>https://twitter.com/aspergirl</t>
  </si>
  <si>
    <t>https://twitter.com/hurryprimaries</t>
  </si>
  <si>
    <t>https://twitter.com/sensei415</t>
  </si>
  <si>
    <t>https://twitter.com/gentlemindmom</t>
  </si>
  <si>
    <t>https://twitter.com/stankssports</t>
  </si>
  <si>
    <t>https://twitter.com/tammyrobert</t>
  </si>
  <si>
    <t>https://twitter.com/lad_paper</t>
  </si>
  <si>
    <t>https://twitter.com/ko_slang</t>
  </si>
  <si>
    <t>https://twitter.com/hariotoko</t>
  </si>
  <si>
    <t>https://twitter.com/motokorich</t>
  </si>
  <si>
    <t>https://twitter.com/lakulakulifes</t>
  </si>
  <si>
    <t>https://twitter.com/mtebaldi1</t>
  </si>
  <si>
    <t>https://twitter.com/bearsstillsux</t>
  </si>
  <si>
    <t>https://twitter.com/ningni_900523</t>
  </si>
  <si>
    <t>https://twitter.com/thewaywelove</t>
  </si>
  <si>
    <t>https://twitter.com/jpew15</t>
  </si>
  <si>
    <t>https://twitter.com/outkick</t>
  </si>
  <si>
    <t>https://twitter.com/lovechofamily</t>
  </si>
  <si>
    <t>https://twitter.com/ohmydotfive</t>
  </si>
  <si>
    <t>https://twitter.com/realsgtcrumbs</t>
  </si>
  <si>
    <t>https://twitter.com/sarahaustin84</t>
  </si>
  <si>
    <t>https://twitter.com/businessinsider</t>
  </si>
  <si>
    <t>https://twitter.com/shinfran</t>
  </si>
  <si>
    <t>https://twitter.com/thundel</t>
  </si>
  <si>
    <t>https://twitter.com/anaandeblog</t>
  </si>
  <si>
    <t>https://twitter.com/brandonpromo</t>
  </si>
  <si>
    <t>https://twitter.com/hiput099</t>
  </si>
  <si>
    <t>https://twitter.com/qicpukel7hdbiyr</t>
  </si>
  <si>
    <t>https://twitter.com/actorselenab</t>
  </si>
  <si>
    <t>https://twitter.com/gj8yvzatkdpatdg</t>
  </si>
  <si>
    <t>https://twitter.com/authortnarang</t>
  </si>
  <si>
    <t>https://twitter.com/kimj_____</t>
  </si>
  <si>
    <t>https://twitter.com/johnsmithofiran</t>
  </si>
  <si>
    <t>https://twitter.com/samonwilliam</t>
  </si>
  <si>
    <t>https://twitter.com/abigfatblogger</t>
  </si>
  <si>
    <t>https://twitter.com/rosemcgowan</t>
  </si>
  <si>
    <t>https://twitter.com/genxpunk69</t>
  </si>
  <si>
    <t>https://twitter.com/tinstl</t>
  </si>
  <si>
    <t>https://twitter.com/gagaheart3</t>
  </si>
  <si>
    <t>https://twitter.com/whiteboardnine</t>
  </si>
  <si>
    <t>https://twitter.com/dannygreenboxer</t>
  </si>
  <si>
    <t>https://twitter.com/drchrisbrown</t>
  </si>
  <si>
    <t>https://twitter.com/ladyjmo</t>
  </si>
  <si>
    <t>https://twitter.com/imacelebrityau</t>
  </si>
  <si>
    <t>https://twitter.com/janellechesters</t>
  </si>
  <si>
    <t>https://twitter.com/goodamplified</t>
  </si>
  <si>
    <t>https://twitter.com/un_women</t>
  </si>
  <si>
    <t>https://twitter.com/roaldc48</t>
  </si>
  <si>
    <t>https://twitter.com/hotmessparent</t>
  </si>
  <si>
    <t>https://twitter.com/pink</t>
  </si>
  <si>
    <t>https://twitter.com/steenaleen</t>
  </si>
  <si>
    <t>https://twitter.com/mee_kbs</t>
  </si>
  <si>
    <t>https://twitter.com/vansternieu</t>
  </si>
  <si>
    <t>https://twitter.com/guengl</t>
  </si>
  <si>
    <t>https://twitter.com/sloppyjo</t>
  </si>
  <si>
    <t>https://twitter.com/dnc</t>
  </si>
  <si>
    <t>https://twitter.com/shopjago</t>
  </si>
  <si>
    <t>https://twitter.com/11e1ev1n</t>
  </si>
  <si>
    <t>https://twitter.com/education4libs</t>
  </si>
  <si>
    <t>https://twitter.com/xostep801me</t>
  </si>
  <si>
    <t>https://twitter.com/kpopyouzab</t>
  </si>
  <si>
    <t>https://twitter.com/ath22wht</t>
  </si>
  <si>
    <t>https://twitter.com/mrstone0856</t>
  </si>
  <si>
    <t>https://twitter.com/garrettvascil</t>
  </si>
  <si>
    <t>https://twitter.com/realdlhughley</t>
  </si>
  <si>
    <t>https://twitter.com/michaeltiao</t>
  </si>
  <si>
    <t>https://twitter.com/perfjoo</t>
  </si>
  <si>
    <t>https://twitter.com/rukshanav</t>
  </si>
  <si>
    <t>https://twitter.com/misimikakoti27</t>
  </si>
  <si>
    <t>https://twitter.com/twittematico</t>
  </si>
  <si>
    <t>https://twitter.com/lonzo_taylor1</t>
  </si>
  <si>
    <t>https://twitter.com/plumlogan</t>
  </si>
  <si>
    <t>https://twitter.com/pinkcris2012</t>
  </si>
  <si>
    <t>https://twitter.com/realdonaldtrump</t>
  </si>
  <si>
    <t>https://twitter.com/_siemprefeliz</t>
  </si>
  <si>
    <t>https://twitter.com/jsmjbjyyjyybb</t>
  </si>
  <si>
    <t>https://twitter.com/vefelxgcfto5a1u</t>
  </si>
  <si>
    <t>https://twitter.com/davidcafc</t>
  </si>
  <si>
    <t>https://twitter.com/recordstoreday</t>
  </si>
  <si>
    <t>https://twitter.com/womenforwomenuk</t>
  </si>
  <si>
    <t>https://twitter.com/womenforwomen</t>
  </si>
  <si>
    <t>https://twitter.com/firstaidkitband</t>
  </si>
  <si>
    <t>https://twitter.com/mxh9gmmpjep2qkg</t>
  </si>
  <si>
    <t>https://twitter.com/krisv241</t>
  </si>
  <si>
    <t>https://twitter.com/averyluchia</t>
  </si>
  <si>
    <t>https://twitter.com/apkca</t>
  </si>
  <si>
    <t>https://twitter.com/coolooafrica</t>
  </si>
  <si>
    <t>https://twitter.com/thewound_safilm</t>
  </si>
  <si>
    <t>https://twitter.com/csalubabalo2</t>
  </si>
  <si>
    <t>https://twitter.com/nakhaneofficial</t>
  </si>
  <si>
    <t>https://twitter.com/anamariadias30</t>
  </si>
  <si>
    <t>https://twitter.com/mathildeginger</t>
  </si>
  <si>
    <t>https://twitter.com/zikq4ztbmquhtrk</t>
  </si>
  <si>
    <t>https://twitter.com/koreaboo</t>
  </si>
  <si>
    <t>https://twitter.com/jiminmochi2095</t>
  </si>
  <si>
    <t>https://twitter.com/moyrseocivbrbxn</t>
  </si>
  <si>
    <t>https://twitter.com/nceltweets</t>
  </si>
  <si>
    <t>https://twitter.com/gabrielgarci195</t>
  </si>
  <si>
    <t>https://twitter.com/lvv2_robot</t>
  </si>
  <si>
    <t>https://twitter.com/figarotwo</t>
  </si>
  <si>
    <t>https://twitter.com/aniabialas</t>
  </si>
  <si>
    <t>https://twitter.com/forphang</t>
  </si>
  <si>
    <t>https://twitter.com/gallhagens</t>
  </si>
  <si>
    <t>https://twitter.com/facketkommunal</t>
  </si>
  <si>
    <t>https://twitter.com/oskartaxen</t>
  </si>
  <si>
    <t>https://twitter.com/majafjaestad</t>
  </si>
  <si>
    <t>https://twitter.com/sanonymousng</t>
  </si>
  <si>
    <t>https://twitter.com/myd1ckfelloff</t>
  </si>
  <si>
    <t>https://twitter.com/allkpop</t>
  </si>
  <si>
    <t>https://twitter.com/jerctrs</t>
  </si>
  <si>
    <t>https://twitter.com/triciatwasiima</t>
  </si>
  <si>
    <t>https://twitter.com/bondliesa</t>
  </si>
  <si>
    <t>https://twitter.com/oxefe7</t>
  </si>
  <si>
    <t>https://twitter.com/johnrankin13</t>
  </si>
  <si>
    <t>https://twitter.com/usccb</t>
  </si>
  <si>
    <t>https://twitter.com/cnalive</t>
  </si>
  <si>
    <t>https://twitter.com/yxcdseaqq</t>
  </si>
  <si>
    <t>https://twitter.com/vonstolk</t>
  </si>
  <si>
    <t>https://twitter.com/dubstercali</t>
  </si>
  <si>
    <t>https://twitter.com/arubababy48</t>
  </si>
  <si>
    <t>https://twitter.com/doodisgirl</t>
  </si>
  <si>
    <t>https://twitter.com/kranthicu</t>
  </si>
  <si>
    <t>https://twitter.com/rrivera3269</t>
  </si>
  <si>
    <t>https://twitter.com/artcenteredu</t>
  </si>
  <si>
    <t>https://twitter.com/lornebuchman</t>
  </si>
  <si>
    <t>https://twitter.com/amyziering</t>
  </si>
  <si>
    <t>https://twitter.com/aviatrixkim</t>
  </si>
  <si>
    <t>https://twitter.com/thisamerlife</t>
  </si>
  <si>
    <t>https://twitter.com/aboxofsouvenirs</t>
  </si>
  <si>
    <t>https://twitter.com/kitsunenoyoukai</t>
  </si>
  <si>
    <t>https://twitter.com/alannabennett</t>
  </si>
  <si>
    <t>https://twitter.com/prancy__</t>
  </si>
  <si>
    <t>https://twitter.com/richardlapchick</t>
  </si>
  <si>
    <t>https://twitter.com/institutessj</t>
  </si>
  <si>
    <t>https://twitter.com/marquesdexter</t>
  </si>
  <si>
    <t>https://twitter.com/ucfdevossbm</t>
  </si>
  <si>
    <t>https://twitter.com/amie_fr</t>
  </si>
  <si>
    <t>https://twitter.com/bwxxxyz</t>
  </si>
  <si>
    <t>https://twitter.com/electra_tp</t>
  </si>
  <si>
    <t>https://twitter.com/1o7hiuujz2b4t9l</t>
  </si>
  <si>
    <t>https://twitter.com/puifay_ace</t>
  </si>
  <si>
    <t>https://twitter.com/moryan</t>
  </si>
  <si>
    <t>https://twitter.com/whovianfeminism</t>
  </si>
  <si>
    <t>https://twitter.com/courtneyjahenry</t>
  </si>
  <si>
    <t>https://twitter.com/imagicstudiong</t>
  </si>
  <si>
    <t>https://twitter.com/hulu_japan</t>
  </si>
  <si>
    <t>https://twitter.com/11bianconero</t>
  </si>
  <si>
    <t>https://twitter.com/qingqueenqu</t>
  </si>
  <si>
    <t>https://twitter.com/iruitui</t>
  </si>
  <si>
    <t>https://twitter.com/mkt0si7yrdb7nou</t>
  </si>
  <si>
    <t>https://twitter.com/thejhf</t>
  </si>
  <si>
    <t>https://twitter.com/dolphinchix</t>
  </si>
  <si>
    <t>https://twitter.com/ryank03</t>
  </si>
  <si>
    <t>https://twitter.com/catpa</t>
  </si>
  <si>
    <t>https://twitter.com/adamanation</t>
  </si>
  <si>
    <t>https://twitter.com/abc7kristensze</t>
  </si>
  <si>
    <t>https://twitter.com/statusofwomensf</t>
  </si>
  <si>
    <t>https://twitter.com/moniquevwaters</t>
  </si>
  <si>
    <t>https://twitter.com/jenistyping</t>
  </si>
  <si>
    <t>https://twitter.com/aurora45791</t>
  </si>
  <si>
    <t>https://twitter.com/drpyo</t>
  </si>
  <si>
    <t>https://twitter.com/cornscrb</t>
  </si>
  <si>
    <t>https://twitter.com/slatefr</t>
  </si>
  <si>
    <t>https://twitter.com/rosanalopezokis</t>
  </si>
  <si>
    <t>https://twitter.com/docthompsonshow</t>
  </si>
  <si>
    <t>https://twitter.com/redrivergrl</t>
  </si>
  <si>
    <t>https://twitter.com/slfxb9opu3ib2oq</t>
  </si>
  <si>
    <t>https://twitter.com/rachelc69523454</t>
  </si>
  <si>
    <t>https://twitter.com/nopactalent</t>
  </si>
  <si>
    <t>https://twitter.com/zw8ngyf2x57bmyn</t>
  </si>
  <si>
    <t>https://twitter.com/kcatheists</t>
  </si>
  <si>
    <t>https://twitter.com/ilzairspar</t>
  </si>
  <si>
    <t>https://twitter.com/g56tpxmhwqry0lp</t>
  </si>
  <si>
    <t>https://twitter.com/womenexceeding</t>
  </si>
  <si>
    <t>https://twitter.com/goldsmithb</t>
  </si>
  <si>
    <t>https://twitter.com/dvf</t>
  </si>
  <si>
    <t>https://twitter.com/captdragon</t>
  </si>
  <si>
    <t>https://twitter.com/withmbc</t>
  </si>
  <si>
    <t>https://twitter.com/b525_</t>
  </si>
  <si>
    <t>https://twitter.com/77deedd</t>
  </si>
  <si>
    <t>https://twitter.com/gerryharrah</t>
  </si>
  <si>
    <t>https://twitter.com/suepe_z</t>
  </si>
  <si>
    <t>https://twitter.com/solomonmccown</t>
  </si>
  <si>
    <t>https://twitter.com/lietzoliver</t>
  </si>
  <si>
    <t>https://twitter.com/allvolgbo</t>
  </si>
  <si>
    <t>https://twitter.com/carlaaevelyn</t>
  </si>
  <si>
    <t>https://twitter.com/null</t>
  </si>
  <si>
    <t>https://twitter.com/flakphoto</t>
  </si>
  <si>
    <t>https://twitter.com/armchairtvnews</t>
  </si>
  <si>
    <t>https://twitter.com/poppyyysw</t>
  </si>
  <si>
    <t>https://twitter.com/hp9294</t>
  </si>
  <si>
    <t>https://twitter.com/hyo__yeon</t>
  </si>
  <si>
    <t>https://twitter.com/parannalgae</t>
  </si>
  <si>
    <t>https://twitter.com/rusoranetuser</t>
  </si>
  <si>
    <t>https://twitter.com/gaabycarmona</t>
  </si>
  <si>
    <t>https://twitter.com/alyssagaia</t>
  </si>
  <si>
    <t>https://twitter.com/lexfphcnaljkc6g</t>
  </si>
  <si>
    <t>https://twitter.com/gmfur0rzmdzaeow</t>
  </si>
  <si>
    <t>https://twitter.com/beautyskew</t>
  </si>
  <si>
    <t>https://twitter.com/rachaelbydesign</t>
  </si>
  <si>
    <t>https://twitter.com/aposner</t>
  </si>
  <si>
    <t>https://twitter.com/marciw99</t>
  </si>
  <si>
    <t>https://twitter.com/swsi_tv</t>
  </si>
  <si>
    <t>https://twitter.com/capitalistash</t>
  </si>
  <si>
    <t>https://twitter.com/medoucheka</t>
  </si>
  <si>
    <t>https://twitter.com/karlynpercil</t>
  </si>
  <si>
    <t>https://twitter.com/kabrandli</t>
  </si>
  <si>
    <t>https://twitter.com/gill_mcgoldrick</t>
  </si>
  <si>
    <t>https://twitter.com/thetemplenews</t>
  </si>
  <si>
    <t>https://twitter.com/rkzfandom</t>
  </si>
  <si>
    <t>https://twitter.com/nehaabbasim</t>
  </si>
  <si>
    <t>https://twitter.com/rk1610isme</t>
  </si>
  <si>
    <t>https://twitter.com/rkianz</t>
  </si>
  <si>
    <t>https://twitter.com/wilsonqu</t>
  </si>
  <si>
    <t>https://twitter.com/xtinarc</t>
  </si>
  <si>
    <t>https://twitter.com/halliefire</t>
  </si>
  <si>
    <t>https://twitter.com/scottpresler</t>
  </si>
  <si>
    <t>https://twitter.com/constitutionlo1</t>
  </si>
  <si>
    <t>https://twitter.com/theretired27</t>
  </si>
  <si>
    <t>https://twitter.com/bluepillsheep</t>
  </si>
  <si>
    <t>https://twitter.com/newliberallogic</t>
  </si>
  <si>
    <t>https://twitter.com/schlichtingalan</t>
  </si>
  <si>
    <t>https://twitter.com/kassydillon</t>
  </si>
  <si>
    <t>https://twitter.com/guatevision_tv</t>
  </si>
  <si>
    <t>https://twitter.com/thekhrc</t>
  </si>
  <si>
    <t>https://twitter.com/martinmavenjina</t>
  </si>
  <si>
    <t>https://twitter.com/foodiealltm</t>
  </si>
  <si>
    <t>https://twitter.com/race2diversity</t>
  </si>
  <si>
    <t>https://twitter.com/lagarde</t>
  </si>
  <si>
    <t>https://twitter.com/valsadie</t>
  </si>
  <si>
    <t>https://twitter.com/gckyuknbzus</t>
  </si>
  <si>
    <t>https://twitter.com/cnare</t>
  </si>
  <si>
    <t>https://twitter.com/shoooting_st</t>
  </si>
  <si>
    <t>https://twitter.com/radioeins</t>
  </si>
  <si>
    <t>https://twitter.com/rbbreligion</t>
  </si>
  <si>
    <t>https://twitter.com/junani74</t>
  </si>
  <si>
    <t>https://twitter.com/atonfaii93</t>
  </si>
  <si>
    <t>https://twitter.com/rocapri</t>
  </si>
  <si>
    <t>https://twitter.com/palampampalm</t>
  </si>
  <si>
    <t>https://twitter.com/lnhrtdgrl</t>
  </si>
  <si>
    <t>https://twitter.com/nat_worx_</t>
  </si>
  <si>
    <t>https://twitter.com/tokaisash</t>
  </si>
  <si>
    <t>https://twitter.com/brangoch</t>
  </si>
  <si>
    <t>https://twitter.com/slate</t>
  </si>
  <si>
    <t>https://twitter.com/lucyfrown</t>
  </si>
  <si>
    <t>https://twitter.com/adamlee95508095</t>
  </si>
  <si>
    <t>https://twitter.com/artere</t>
  </si>
  <si>
    <t>https://twitter.com/_sp277</t>
  </si>
  <si>
    <t>https://twitter.com/niveditakapoor</t>
  </si>
  <si>
    <t>https://twitter.com/viceuk</t>
  </si>
  <si>
    <t>https://twitter.com/quevega</t>
  </si>
  <si>
    <t>https://twitter.com/kowfang</t>
  </si>
  <si>
    <t>https://twitter.com/rebeccahomkes</t>
  </si>
  <si>
    <t>https://twitter.com/rinorooter</t>
  </si>
  <si>
    <t>https://twitter.com/whitneychirps</t>
  </si>
  <si>
    <t>https://twitter.com/real_cut_cut</t>
  </si>
  <si>
    <t>https://twitter.com/gramdaramg</t>
  </si>
  <si>
    <t>https://twitter.com/alley1734</t>
  </si>
  <si>
    <t>https://twitter.com/qqqqwpd</t>
  </si>
  <si>
    <t>https://twitter.com/ppbrain103</t>
  </si>
  <si>
    <t>https://twitter.com/agn_bialke</t>
  </si>
  <si>
    <t>https://twitter.com/2_bluestarmom</t>
  </si>
  <si>
    <t>https://twitter.com/redsteeze</t>
  </si>
  <si>
    <t>https://twitter.com/scdallav</t>
  </si>
  <si>
    <t>https://twitter.com/yashar</t>
  </si>
  <si>
    <t>https://twitter.com/mendel_012</t>
  </si>
  <si>
    <t>https://twitter.com/tlrhub</t>
  </si>
  <si>
    <t>https://twitter.com/rebel_women_ire</t>
  </si>
  <si>
    <t>https://twitter.com/bonnybay48</t>
  </si>
  <si>
    <t>https://twitter.com/barracudamama</t>
  </si>
  <si>
    <t>https://twitter.com/vawaisexpiring</t>
  </si>
  <si>
    <t>https://twitter.com/aliceblloyd</t>
  </si>
  <si>
    <t>https://twitter.com/emilyjashinsky</t>
  </si>
  <si>
    <t>https://twitter.com/ikuewanezaki</t>
  </si>
  <si>
    <t>https://twitter.com/women2date</t>
  </si>
  <si>
    <t>https://twitter.com/uhohmorshedios</t>
  </si>
  <si>
    <t>https://twitter.com/paula_pereiraec</t>
  </si>
  <si>
    <t>https://twitter.com/thatonezygon</t>
  </si>
  <si>
    <t>https://twitter.com/uxcnqoqh</t>
  </si>
  <si>
    <t>https://twitter.com/bb4sp</t>
  </si>
  <si>
    <t>https://twitter.com/scoopit</t>
  </si>
  <si>
    <t>https://twitter.com/garurur1</t>
  </si>
  <si>
    <t>https://twitter.com/koe_nara</t>
  </si>
  <si>
    <t>https://twitter.com/firstviewapt</t>
  </si>
  <si>
    <t>https://twitter.com/snsd_otforever</t>
  </si>
  <si>
    <t>https://twitter.com/netizenbuzz</t>
  </si>
  <si>
    <t>https://twitter.com/julesavec</t>
  </si>
  <si>
    <t>https://twitter.com/muddlaw</t>
  </si>
  <si>
    <t>https://twitter.com/raul_labrador</t>
  </si>
  <si>
    <t>https://twitter.com/real_dei</t>
  </si>
  <si>
    <t>https://twitter.com/thinkpuertorico</t>
  </si>
  <si>
    <t>https://twitter.com/tamaraholder</t>
  </si>
  <si>
    <t>https://twitter.com/jjunplay</t>
  </si>
  <si>
    <t>https://twitter.com/adamarenson</t>
  </si>
  <si>
    <t>https://twitter.com/kcrwpressplay</t>
  </si>
  <si>
    <t>https://twitter.com/britpoptarts</t>
  </si>
  <si>
    <t>https://twitter.com/wordpressdotcom</t>
  </si>
  <si>
    <t>https://twitter.com/diary_0106</t>
  </si>
  <si>
    <t>https://twitter.com/piyanat2310</t>
  </si>
  <si>
    <t>https://twitter.com/pernillabaralt</t>
  </si>
  <si>
    <t>https://twitter.com/regner_asa</t>
  </si>
  <si>
    <t>https://twitter.com/magnusjagerskog</t>
  </si>
  <si>
    <t>https://twitter.com/no_serfdom_1776</t>
  </si>
  <si>
    <t>https://twitter.com/panfurradio</t>
  </si>
  <si>
    <t>https://twitter.com/nicholas919191</t>
  </si>
  <si>
    <t>https://twitter.com/c_mulroney</t>
  </si>
  <si>
    <t>https://twitter.com/globeandmail</t>
  </si>
  <si>
    <t>https://twitter.com/cbcontariotoday</t>
  </si>
  <si>
    <t>https://twitter.com/pc_long_point</t>
  </si>
  <si>
    <t>https://twitter.com/schweizermag</t>
  </si>
  <si>
    <t>https://twitter.com/o522o326</t>
  </si>
  <si>
    <t>https://twitter.com/solidaireworld</t>
  </si>
  <si>
    <t>https://twitter.com/filmtvdiversity</t>
  </si>
  <si>
    <t>https://twitter.com/awy2b9njycx6b8d</t>
  </si>
  <si>
    <t>https://twitter.com/ana_zumba</t>
  </si>
  <si>
    <t>https://twitter.com/alli_elise25</t>
  </si>
  <si>
    <t>https://twitter.com/tidakberfandom</t>
  </si>
  <si>
    <t>https://twitter.com/sixbravebulls</t>
  </si>
  <si>
    <t>https://twitter.com/zerohedge</t>
  </si>
  <si>
    <t>https://twitter.com/xianghuaxiaofan</t>
  </si>
  <si>
    <t>https://twitter.com/peeke_cjh</t>
  </si>
  <si>
    <t>https://twitter.com/niezgoda_</t>
  </si>
  <si>
    <t>https://twitter.com/neonicoooo</t>
  </si>
  <si>
    <t>https://twitter.com/lorislifehacks</t>
  </si>
  <si>
    <t>https://twitter.com/pusztapunk</t>
  </si>
  <si>
    <t>https://twitter.com/bsmyq_</t>
  </si>
  <si>
    <t>https://twitter.com/tinatinde</t>
  </si>
  <si>
    <t>https://twitter.com/antvaughnmusic</t>
  </si>
  <si>
    <t>https://twitter.com/therealroseanne</t>
  </si>
  <si>
    <t>https://twitter.com/nfl</t>
  </si>
  <si>
    <t>https://twitter.com/rprose</t>
  </si>
  <si>
    <t>https://twitter.com/_jm85</t>
  </si>
  <si>
    <t>https://twitter.com/thecut</t>
  </si>
  <si>
    <t>https://twitter.com/williamfleitch</t>
  </si>
  <si>
    <t>https://twitter.com/longform</t>
  </si>
  <si>
    <t>https://twitter.com/animado_desenho</t>
  </si>
  <si>
    <t>https://twitter.com/youtube</t>
  </si>
  <si>
    <t>https://twitter.com/dkeastllc</t>
  </si>
  <si>
    <t>https://twitter.com/0dyssey2001</t>
  </si>
  <si>
    <t>https://twitter.com/csviptop_1</t>
  </si>
  <si>
    <t>https://twitter.com/evawuk</t>
  </si>
  <si>
    <t>https://twitter.com/shonaghdillon</t>
  </si>
  <si>
    <t>https://twitter.com/llapple0310</t>
  </si>
  <si>
    <t>https://twitter.com/satangfany</t>
  </si>
  <si>
    <t>https://twitter.com/wilmingtonbuzz</t>
  </si>
  <si>
    <t>https://twitter.com/cryptofsmart</t>
  </si>
  <si>
    <t>https://twitter.com/cnn</t>
  </si>
  <si>
    <t>https://twitter.com/roznamaaftab</t>
  </si>
  <si>
    <t>https://twitter.com/friendlygiantme</t>
  </si>
  <si>
    <t>https://twitter.com/rubendario209</t>
  </si>
  <si>
    <t>https://twitter.com/philipwegmann</t>
  </si>
  <si>
    <t>https://twitter.com/bill_zebub</t>
  </si>
  <si>
    <t>https://twitter.com/davidsonjess22</t>
  </si>
  <si>
    <t>https://twitter.com/persikan32</t>
  </si>
  <si>
    <t>https://twitter.com/losverige</t>
  </si>
  <si>
    <t>https://twitter.com/veronicapalm</t>
  </si>
  <si>
    <t>https://twitter.com/ogyjoy</t>
  </si>
  <si>
    <t>https://twitter.com/nina_hana0127</t>
  </si>
  <si>
    <t>https://twitter.com/cuscorepublica</t>
  </si>
  <si>
    <t>https://twitter.com/fiction_jee</t>
  </si>
  <si>
    <t>https://twitter.com/dodo_visdomljus</t>
  </si>
  <si>
    <t>https://twitter.com/sammccaffrey</t>
  </si>
  <si>
    <t>https://twitter.com/soggypamphlet</t>
  </si>
  <si>
    <t>https://twitter.com/gbxm27</t>
  </si>
  <si>
    <t>https://twitter.com/poormuse</t>
  </si>
  <si>
    <t>https://twitter.com/markinjax</t>
  </si>
  <si>
    <t>https://twitter.com/freetobeme14</t>
  </si>
  <si>
    <t>https://twitter.com/caitrionambalfe</t>
  </si>
  <si>
    <t>https://twitter.com/priscilla__f</t>
  </si>
  <si>
    <t>https://twitter.com/nreiniger</t>
  </si>
  <si>
    <t>https://twitter.com/icallbullshit</t>
  </si>
  <si>
    <t>https://twitter.com/butterflykatten</t>
  </si>
  <si>
    <t>https://twitter.com/lindquistlord</t>
  </si>
  <si>
    <t>https://twitter.com/saynomore33</t>
  </si>
  <si>
    <t>https://twitter.com/haris1khan</t>
  </si>
  <si>
    <t>https://twitter.com/vtwincrucible</t>
  </si>
  <si>
    <t>https://twitter.com/mgoec</t>
  </si>
  <si>
    <t>https://twitter.com/aktuelle_stunde</t>
  </si>
  <si>
    <t>https://twitter.com/csu</t>
  </si>
  <si>
    <t>https://twitter.com/dorobaer</t>
  </si>
  <si>
    <t>https://twitter.com/frauvega</t>
  </si>
  <si>
    <t>https://twitter.com/bookwormfoodie</t>
  </si>
  <si>
    <t>https://twitter.com/chaechaefemi</t>
  </si>
  <si>
    <t>https://twitter.com/kwhotline</t>
  </si>
  <si>
    <t>https://twitter.com/krystielyandoli</t>
  </si>
  <si>
    <t>https://twitter.com/yourwinna</t>
  </si>
  <si>
    <t>https://twitter.com/theacademy</t>
  </si>
  <si>
    <t>https://twitter.com/rosemarie4real</t>
  </si>
  <si>
    <t>https://twitter.com/rdixon175</t>
  </si>
  <si>
    <t>https://twitter.com/dragonshadowlv</t>
  </si>
  <si>
    <t>https://twitter.com/redpilltimes</t>
  </si>
  <si>
    <t>https://twitter.com/mikeoloughlin</t>
  </si>
  <si>
    <t>https://twitter.com/handinglove_191</t>
  </si>
  <si>
    <t>https://twitter.com/firefemiaction</t>
  </si>
  <si>
    <t>https://twitter.com/malborarose</t>
  </si>
  <si>
    <t>https://twitter.com/xilaire</t>
  </si>
  <si>
    <t>https://twitter.com/emergencypoet</t>
  </si>
  <si>
    <t>https://twitter.com/comicalwagner</t>
  </si>
  <si>
    <t>https://twitter.com/pal2pals59</t>
  </si>
  <si>
    <t>https://twitter.com/kzsmecha</t>
  </si>
  <si>
    <t>https://twitter.com/saulgood13</t>
  </si>
  <si>
    <t>https://twitter.com/dloesch</t>
  </si>
  <si>
    <t>https://twitter.com/seriouspersona</t>
  </si>
  <si>
    <t>https://twitter.com/realkingsaul</t>
  </si>
  <si>
    <t>https://twitter.com/thatdeb</t>
  </si>
  <si>
    <t>https://twitter.com/talibkweli</t>
  </si>
  <si>
    <t>https://twitter.com/thunderheadfan</t>
  </si>
  <si>
    <t>https://twitter.com/slouise2004</t>
  </si>
  <si>
    <t>https://twitter.com/aundria_hamby</t>
  </si>
  <si>
    <t>https://twitter.com/nonunadimenopr</t>
  </si>
  <si>
    <t>https://twitter.com/asiaar</t>
  </si>
  <si>
    <t>https://twitter.com/nonunadimeno</t>
  </si>
  <si>
    <t>https://twitter.com/vitaliucija</t>
  </si>
  <si>
    <t>https://twitter.com/kellierosewick</t>
  </si>
  <si>
    <t>https://twitter.com/ayudhar</t>
  </si>
  <si>
    <t>https://twitter.com/zq4gayqyrsejyat</t>
  </si>
  <si>
    <t>https://twitter.com/kimt_nyy</t>
  </si>
  <si>
    <t>https://twitter.com/thereisanocean</t>
  </si>
  <si>
    <t>https://twitter.com/gloria2femi9</t>
  </si>
  <si>
    <t>https://twitter.com/mrsamosbardi</t>
  </si>
  <si>
    <t>https://twitter.com/atheismplus</t>
  </si>
  <si>
    <t>https://twitter.com/commoncormorant</t>
  </si>
  <si>
    <t>https://twitter.com/thetysawyer</t>
  </si>
  <si>
    <t>https://twitter.com/ronanfarrow</t>
  </si>
  <si>
    <t>https://twitter.com/thefive</t>
  </si>
  <si>
    <t>https://twitter.com/tuckercarlson</t>
  </si>
  <si>
    <t>https://twitter.com/seanhannity</t>
  </si>
  <si>
    <t>https://twitter.com/veteranprivacy</t>
  </si>
  <si>
    <t>https://twitter.com/foxnews</t>
  </si>
  <si>
    <t>https://twitter.com/potus</t>
  </si>
  <si>
    <t>https://twitter.com/bledsoechuck</t>
  </si>
  <si>
    <t>https://twitter.com/m0rpheouz</t>
  </si>
  <si>
    <t>https://twitter.com/jenshattendorf</t>
  </si>
  <si>
    <t>https://twitter.com/psychopaediahq</t>
  </si>
  <si>
    <t>https://twitter.com/ashleyjudd</t>
  </si>
  <si>
    <t>https://twitter.com/salmahayek</t>
  </si>
  <si>
    <t>https://twitter.com/rapecrisisdane</t>
  </si>
  <si>
    <t>https://twitter.com/commshareswi</t>
  </si>
  <si>
    <t>https://twitter.com/almedalenlive</t>
  </si>
  <si>
    <t>https://twitter.com/sv_pol_se</t>
  </si>
  <si>
    <t>https://twitter.com/jdyktz</t>
  </si>
  <si>
    <t>https://twitter.com/elearningguild</t>
  </si>
  <si>
    <t>https://twitter.com/lscon</t>
  </si>
  <si>
    <t>https://twitter.com/queenhollyfay</t>
  </si>
  <si>
    <t>https://twitter.com/kisstoomuch</t>
  </si>
  <si>
    <t>https://twitter.com/yuria765</t>
  </si>
  <si>
    <t>https://twitter.com/chessy_prout</t>
  </si>
  <si>
    <t>https://twitter.com/oliviaweardon</t>
  </si>
  <si>
    <t>https://twitter.com/billwrh1970</t>
  </si>
  <si>
    <t>https://twitter.com/laloestralop</t>
  </si>
  <si>
    <t>https://twitter.com/mirandaharp2</t>
  </si>
  <si>
    <t>https://twitter.com/startrekker</t>
  </si>
  <si>
    <t>https://twitter.com/euglent3</t>
  </si>
  <si>
    <t>https://twitter.com/stevebartin</t>
  </si>
  <si>
    <t>https://twitter.com/claudeelkhal</t>
  </si>
  <si>
    <t>https://twitter.com/sonymusicsg</t>
  </si>
  <si>
    <t>https://twitter.com/debrammason1</t>
  </si>
  <si>
    <t>https://twitter.com/powerupspeakout</t>
  </si>
  <si>
    <t>https://twitter.com/aftunion</t>
  </si>
  <si>
    <t>https://twitter.com/ppfa</t>
  </si>
  <si>
    <t>https://twitter.com/nwlc</t>
  </si>
  <si>
    <t>https://twitter.com/ssaisorg</t>
  </si>
  <si>
    <t>https://twitter.com/them</t>
  </si>
  <si>
    <t>https://twitter.com/landontjones</t>
  </si>
  <si>
    <t>https://twitter.com/clackpark</t>
  </si>
  <si>
    <t>https://twitter.com/zzangaman21</t>
  </si>
  <si>
    <t>https://twitter.com/tomwatson</t>
  </si>
  <si>
    <t>https://twitter.com/danielconvissor</t>
  </si>
  <si>
    <t>https://twitter.com/publicsexcrimes</t>
  </si>
  <si>
    <t>https://twitter.com/themceow</t>
  </si>
  <si>
    <t>https://twitter.com/gracieg57905753</t>
  </si>
  <si>
    <t>https://twitter.com/samorwhatever</t>
  </si>
  <si>
    <t>https://twitter.com/zainabsalbi</t>
  </si>
  <si>
    <t>https://twitter.com/ppeunjlj</t>
  </si>
  <si>
    <t>https://twitter.com/bitter_caramelz</t>
  </si>
  <si>
    <t>https://twitter.com/xxxopexobxxx</t>
  </si>
  <si>
    <t>https://twitter.com/voteinco</t>
  </si>
  <si>
    <t>https://twitter.com/ywenxiu</t>
  </si>
  <si>
    <t>https://twitter.com/takenbythem</t>
  </si>
  <si>
    <t>https://twitter.com/congdonteri</t>
  </si>
  <si>
    <t>https://twitter.com/deanyb71</t>
  </si>
  <si>
    <t>https://twitter.com/dddaughters</t>
  </si>
  <si>
    <t>https://twitter.com/bmack03088355</t>
  </si>
  <si>
    <t>https://twitter.com/sanrous2</t>
  </si>
  <si>
    <t>https://twitter.com/thatjoser</t>
  </si>
  <si>
    <t>https://twitter.com/heidihofer06</t>
  </si>
  <si>
    <t>https://twitter.com/purabejjezza</t>
  </si>
  <si>
    <t>https://twitter.com/atlanticbooks</t>
  </si>
  <si>
    <t>https://twitter.com/redrawlondon</t>
  </si>
  <si>
    <t>https://twitter.com/meenakandasamy</t>
  </si>
  <si>
    <t>https://twitter.com/bittrscrptreadr</t>
  </si>
  <si>
    <t>https://twitter.com/jordie_starbaby</t>
  </si>
  <si>
    <t>https://twitter.com/_gmafb</t>
  </si>
  <si>
    <t>https://twitter.com/alienobserver1</t>
  </si>
  <si>
    <t>https://twitter.com/totallysamsays</t>
  </si>
  <si>
    <t>https://twitter.com/xixcliberal</t>
  </si>
  <si>
    <t>https://twitter.com/tickets4dc</t>
  </si>
  <si>
    <t>https://twitter.com/terriennestv5</t>
  </si>
  <si>
    <t>https://twitter.com/josavigneau</t>
  </si>
  <si>
    <t>https://twitter.com/hatmitnixzutun</t>
  </si>
  <si>
    <t>https://twitter.com/racoow</t>
  </si>
  <si>
    <t>https://twitter.com/winnerbr_</t>
  </si>
  <si>
    <t>https://twitter.com/truehotelguru</t>
  </si>
  <si>
    <t>https://twitter.com/msmujer</t>
  </si>
  <si>
    <t>https://twitter.com/housecracka</t>
  </si>
  <si>
    <t>https://twitter.com/paulnew2325</t>
  </si>
  <si>
    <t>https://twitter.com/msbjpeart</t>
  </si>
  <si>
    <t>https://twitter.com/cienmkt</t>
  </si>
  <si>
    <t>https://twitter.com/lilinola17</t>
  </si>
  <si>
    <t>https://twitter.com/cathyspartanj</t>
  </si>
  <si>
    <t>https://twitter.com/texasgov</t>
  </si>
  <si>
    <t>https://twitter.com/truthmatters13</t>
  </si>
  <si>
    <t>https://twitter.com/oann</t>
  </si>
  <si>
    <t>https://twitter.com/cnnbrk</t>
  </si>
  <si>
    <t>https://twitter.com/devinnunes</t>
  </si>
  <si>
    <t>https://twitter.com/tedlieu</t>
  </si>
  <si>
    <t>https://twitter.com/crypto561</t>
  </si>
  <si>
    <t>https://twitter.com/justjudee</t>
  </si>
  <si>
    <t>https://twitter.com/patriot261</t>
  </si>
  <si>
    <t>https://twitter.com/breitbartnews</t>
  </si>
  <si>
    <t>https://twitter.com/jb19tele</t>
  </si>
  <si>
    <t>https://twitter.com/nightskypatrol</t>
  </si>
  <si>
    <t>https://twitter.com/dykekin</t>
  </si>
  <si>
    <t>https://twitter.com/mementomaori</t>
  </si>
  <si>
    <t>https://twitter.com/billclinton</t>
  </si>
  <si>
    <t>https://twitter.com/gqmagazine</t>
  </si>
  <si>
    <t>https://twitter.com/marikor</t>
  </si>
  <si>
    <t>https://twitter.com/hopingforachang</t>
  </si>
  <si>
    <t>https://twitter.com/chelseaclinton</t>
  </si>
  <si>
    <t>https://twitter.com/robinroberts</t>
  </si>
  <si>
    <t>https://twitter.com/jennybangdal</t>
  </si>
  <si>
    <t>https://twitter.com/fgcnp</t>
  </si>
  <si>
    <t>https://twitter.com/phigj07</t>
  </si>
  <si>
    <t>https://twitter.com/cherkassky1168</t>
  </si>
  <si>
    <t>https://twitter.com/coolbayns</t>
  </si>
  <si>
    <t>https://twitter.com/tobiasbaudin</t>
  </si>
  <si>
    <t>https://twitter.com/el_bell__</t>
  </si>
  <si>
    <t>https://twitter.com/missamericaorg</t>
  </si>
  <si>
    <t>https://twitter.com/teresascanlan</t>
  </si>
  <si>
    <t>https://twitter.com/wai106</t>
  </si>
  <si>
    <t>https://twitter.com/missionprtnrs</t>
  </si>
  <si>
    <t>https://twitter.com/pbs</t>
  </si>
  <si>
    <t>https://twitter.com/annedoyleldr</t>
  </si>
  <si>
    <t>https://twitter.com/tolulawson</t>
  </si>
  <si>
    <t>https://twitter.com/cnnafrica</t>
  </si>
  <si>
    <t>https://twitter.com/dennislennox</t>
  </si>
  <si>
    <t>https://twitter.com/rebekka_mahler</t>
  </si>
  <si>
    <t>https://twitter.com/helle_jac</t>
  </si>
  <si>
    <t>https://twitter.com/willowtreefaery</t>
  </si>
  <si>
    <t>https://twitter.com/the_kittykat5</t>
  </si>
  <si>
    <t>https://twitter.com/4804ocps</t>
  </si>
  <si>
    <t>https://twitter.com/corey_feldman</t>
  </si>
  <si>
    <t>https://twitter.com/neonwookie</t>
  </si>
  <si>
    <t>https://twitter.com/l_townpride</t>
  </si>
  <si>
    <t>https://twitter.com/indianz</t>
  </si>
  <si>
    <t>https://twitter.com/fishshelf</t>
  </si>
  <si>
    <t>https://twitter.com/simbenfam</t>
  </si>
  <si>
    <t>https://twitter.com/jmcnchicago</t>
  </si>
  <si>
    <t>https://twitter.com/chinesedrama</t>
  </si>
  <si>
    <t>https://twitter.com/metapraha</t>
  </si>
  <si>
    <t>https://twitter.com/very_mint</t>
  </si>
  <si>
    <t>https://twitter.com/ikkh__</t>
  </si>
  <si>
    <t>https://twitter.com/natttgeo</t>
  </si>
  <si>
    <t>https://twitter.com/atrout920</t>
  </si>
  <si>
    <t>https://twitter.com/ichbindaswalros</t>
  </si>
  <si>
    <t>https://twitter.com/authorellie</t>
  </si>
  <si>
    <t>https://twitter.com/kaceykells</t>
  </si>
  <si>
    <t>https://twitter.com/mandaachann</t>
  </si>
  <si>
    <t>https://twitter.com/paulamerian</t>
  </si>
  <si>
    <t>https://twitter.com/may16eh</t>
  </si>
  <si>
    <t>https://twitter.com/smarick</t>
  </si>
  <si>
    <t>https://twitter.com/stephenfhayes</t>
  </si>
  <si>
    <t>https://twitter.com/smartswag_</t>
  </si>
  <si>
    <t>https://twitter.com/leoimpr</t>
  </si>
  <si>
    <t>https://twitter.com/primerahora</t>
  </si>
  <si>
    <t>https://twitter.com/radkejen</t>
  </si>
  <si>
    <t>https://twitter.com/hallyunation</t>
  </si>
  <si>
    <t>https://twitter.com/eiggipeiggip</t>
  </si>
  <si>
    <t>https://twitter.com/jpg1999</t>
  </si>
  <si>
    <t>https://twitter.com/artyny59</t>
  </si>
  <si>
    <t>https://twitter.com/imaeffingfool1</t>
  </si>
  <si>
    <t>https://twitter.com/lenore_macadam</t>
  </si>
  <si>
    <t>https://twitter.com/rubinthomlinson</t>
  </si>
  <si>
    <t>https://twitter.com/gmgerard</t>
  </si>
  <si>
    <t>https://twitter.com/badkarma5555</t>
  </si>
  <si>
    <t>https://twitter.com/breacheralec1</t>
  </si>
  <si>
    <t>https://twitter.com/mcolfer02</t>
  </si>
  <si>
    <t>https://twitter.com/hahah_2020</t>
  </si>
  <si>
    <t>https://twitter.com/whion58</t>
  </si>
  <si>
    <t>https://twitter.com/chrisgrahamuk</t>
  </si>
  <si>
    <t>https://twitter.com/paeweap</t>
  </si>
  <si>
    <t>https://twitter.com/cutcbc</t>
  </si>
  <si>
    <t>https://twitter.com/jtf18james</t>
  </si>
  <si>
    <t>https://twitter.com/good</t>
  </si>
  <si>
    <t>https://twitter.com/eltontafili3</t>
  </si>
  <si>
    <t>https://twitter.com/hnisbetg</t>
  </si>
  <si>
    <t>https://twitter.com/slickstweetz</t>
  </si>
  <si>
    <t>https://twitter.com/_ptmjn</t>
  </si>
  <si>
    <t>https://twitter.com/primisrulz</t>
  </si>
  <si>
    <t>https://twitter.com/forshannonski</t>
  </si>
  <si>
    <t>https://twitter.com/sewing7414</t>
  </si>
  <si>
    <t>https://twitter.com/kotakuinaction</t>
  </si>
  <si>
    <t>https://twitter.com/blaugast</t>
  </si>
  <si>
    <t>https://twitter.com/linacovfefe</t>
  </si>
  <si>
    <t>https://twitter.com/kokoro_tan</t>
  </si>
  <si>
    <t>https://twitter.com/bereniceser2</t>
  </si>
  <si>
    <t>https://twitter.com/womenbelong</t>
  </si>
  <si>
    <t>https://twitter.com/myrlabaldonado</t>
  </si>
  <si>
    <t>https://twitter.com/lismariefl</t>
  </si>
  <si>
    <t>https://twitter.com/bbcos</t>
  </si>
  <si>
    <t>https://twitter.com/boris2fdg</t>
  </si>
  <si>
    <t>https://twitter.com/gchristie1922</t>
  </si>
  <si>
    <t>https://twitter.com/_choikate</t>
  </si>
  <si>
    <t>https://twitter.com/loandalex</t>
  </si>
  <si>
    <t>https://twitter.com/polireac</t>
  </si>
  <si>
    <t>https://twitter.com/sr_mochila</t>
  </si>
  <si>
    <t>https://twitter.com/bluefoxassassin</t>
  </si>
  <si>
    <t>https://twitter.com/justintrudeau</t>
  </si>
  <si>
    <t>https://twitter.com/gentlemanrascal</t>
  </si>
  <si>
    <t>https://twitter.com/mrbothecat</t>
  </si>
  <si>
    <t>https://twitter.com/nightwing_irl</t>
  </si>
  <si>
    <t>https://twitter.com/stopstaterbros</t>
  </si>
  <si>
    <t>https://twitter.com/deck_of_52</t>
  </si>
  <si>
    <t>https://twitter.com/d2davison</t>
  </si>
  <si>
    <t>https://twitter.com/stefanmolyneux</t>
  </si>
  <si>
    <t>https://twitter.com/girlwriteswhat</t>
  </si>
  <si>
    <t>https://twitter.com/guardian</t>
  </si>
  <si>
    <t>https://twitter.com/cassie_jaye</t>
  </si>
  <si>
    <t>https://twitter.com/anearformen</t>
  </si>
  <si>
    <t>https://twitter.com/darth</t>
  </si>
  <si>
    <t>https://twitter.com/drvox</t>
  </si>
  <si>
    <t>https://twitter.com/franifio</t>
  </si>
  <si>
    <t>https://twitter.com/yodaknight72</t>
  </si>
  <si>
    <t>https://twitter.com/huffpost</t>
  </si>
  <si>
    <t>https://twitter.com/jessicavalenti</t>
  </si>
  <si>
    <t>https://twitter.com/thejasonboland</t>
  </si>
  <si>
    <t>https://twitter.com/curtislwalker</t>
  </si>
  <si>
    <t>https://twitter.com/teachwithhonore</t>
  </si>
  <si>
    <t>https://twitter.com/feel93291</t>
  </si>
  <si>
    <t>https://twitter.com/peabotrambull</t>
  </si>
  <si>
    <t>https://twitter.com/babe_sone</t>
  </si>
  <si>
    <t>https://twitter.com/billyjtweets</t>
  </si>
  <si>
    <t>https://twitter.com/hanseberthk</t>
  </si>
  <si>
    <t>https://twitter.com/kretser_suzie</t>
  </si>
  <si>
    <t>https://twitter.com/tonsoffun</t>
  </si>
  <si>
    <t>https://twitter.com/katy1927</t>
  </si>
  <si>
    <t>https://twitter.com/barracudama</t>
  </si>
  <si>
    <t>https://twitter.com/arnews1936</t>
  </si>
  <si>
    <t>https://twitter.com/seriousarchitec</t>
  </si>
  <si>
    <t>https://twitter.com/mjluxmoore</t>
  </si>
  <si>
    <t>https://twitter.com/bbc</t>
  </si>
  <si>
    <t>https://twitter.com/usmc_cpd296</t>
  </si>
  <si>
    <t>https://twitter.com/mickeyd_mkd</t>
  </si>
  <si>
    <t>https://twitter.com/tomilahren</t>
  </si>
  <si>
    <t>https://twitter.com/metoomvmt</t>
  </si>
  <si>
    <t>https://twitter.com/lailadoncaster</t>
  </si>
  <si>
    <t>https://twitter.com/_gnin97</t>
  </si>
  <si>
    <t>https://twitter.com/mainelybutch</t>
  </si>
  <si>
    <t>https://twitter.com/_gardevoirite</t>
  </si>
  <si>
    <t>https://twitter.com/bigbookofhr</t>
  </si>
  <si>
    <t>https://twitter.com/gotworkconflict</t>
  </si>
  <si>
    <t>https://twitter.com/dcdem1163</t>
  </si>
  <si>
    <t>https://twitter.com/dianesweezerdav</t>
  </si>
  <si>
    <t>https://twitter.com/ezlusztig</t>
  </si>
  <si>
    <t>https://twitter.com/ldiamond39</t>
  </si>
  <si>
    <t>https://twitter.com/the626killa</t>
  </si>
  <si>
    <t>https://twitter.com/zdkhp222</t>
  </si>
  <si>
    <t>https://twitter.com/roxane_roth_</t>
  </si>
  <si>
    <t>https://twitter.com/hyparion1</t>
  </si>
  <si>
    <t>https://twitter.com/kbari12</t>
  </si>
  <si>
    <t>https://twitter.com/cashmoneymatrix</t>
  </si>
  <si>
    <t>https://twitter.com/thegingerpig</t>
  </si>
  <si>
    <t>https://twitter.com/eisernerbesen73</t>
  </si>
  <si>
    <t>https://twitter.com/ejaykim1</t>
  </si>
  <si>
    <t>https://twitter.com/syuzhett</t>
  </si>
  <si>
    <t>https://twitter.com/lauraslherman</t>
  </si>
  <si>
    <t>https://twitter.com/usccfoundation</t>
  </si>
  <si>
    <t>https://twitter.com/hno5paf0lai5o6f</t>
  </si>
  <si>
    <t>https://twitter.com/meeshellchen</t>
  </si>
  <si>
    <t>https://twitter.com/serrasippel</t>
  </si>
  <si>
    <t>https://twitter.com/globalfundwomen</t>
  </si>
  <si>
    <t>https://twitter.com/ppact</t>
  </si>
  <si>
    <t>https://twitter.com/militaryrosary</t>
  </si>
  <si>
    <t>https://twitter.com/jackposobiec</t>
  </si>
  <si>
    <t>https://twitter.com/ss_ovob</t>
  </si>
  <si>
    <t>https://twitter.com/wellbeingwgtn</t>
  </si>
  <si>
    <t>https://twitter.com/dorameiradiary</t>
  </si>
  <si>
    <t>https://twitter.com/xiyeon_sz</t>
  </si>
  <si>
    <t>https://twitter.com/iamwilson6</t>
  </si>
  <si>
    <t>https://twitter.com/dvatw</t>
  </si>
  <si>
    <t>https://twitter.com/carasmexico</t>
  </si>
  <si>
    <t>https://twitter.com/karlasouza7</t>
  </si>
  <si>
    <t>https://twitter.com/virgenarteagaxd</t>
  </si>
  <si>
    <t>https://twitter.com/freethecaptives</t>
  </si>
  <si>
    <t>https://twitter.com/ncose</t>
  </si>
  <si>
    <t>https://twitter.com/kamalaharris</t>
  </si>
  <si>
    <t>https://twitter.com/sengillibrand</t>
  </si>
  <si>
    <t>https://twitter.com/chuckschumer</t>
  </si>
  <si>
    <t>https://twitter.com/senmajldr</t>
  </si>
  <si>
    <t>https://twitter.com/soldan56</t>
  </si>
  <si>
    <t>https://twitter.com/hbcu_lifestyle</t>
  </si>
  <si>
    <t>https://twitter.com/bglosuccess</t>
  </si>
  <si>
    <t>https://twitter.com/hbcuendowment</t>
  </si>
  <si>
    <t>https://twitter.com/semlink</t>
  </si>
  <si>
    <t>https://twitter.com/orichalcum7</t>
  </si>
  <si>
    <t>https://twitter.com/nknow7</t>
  </si>
  <si>
    <t>https://twitter.com/aronmoldovan</t>
  </si>
  <si>
    <t>https://twitter.com/prenthisa</t>
  </si>
  <si>
    <t>https://twitter.com/themrc</t>
  </si>
  <si>
    <t>https://twitter.com/rmji27</t>
  </si>
  <si>
    <t>https://twitter.com/marisa29110889</t>
  </si>
  <si>
    <t>https://twitter.com/god7teenn</t>
  </si>
  <si>
    <t>https://twitter.com/proudboyswv</t>
  </si>
  <si>
    <t>https://twitter.com/qkode</t>
  </si>
  <si>
    <t>https://twitter.com/peachiisone</t>
  </si>
  <si>
    <t>https://twitter.com/johnnydollar01</t>
  </si>
  <si>
    <t>https://twitter.com/jedediahbila</t>
  </si>
  <si>
    <t>https://twitter.com/paco_fmendez</t>
  </si>
  <si>
    <t>https://twitter.com/bobdolan111</t>
  </si>
  <si>
    <t>https://twitter.com/pimkung</t>
  </si>
  <si>
    <t>https://twitter.com/bountyofbeads2</t>
  </si>
  <si>
    <t>https://twitter.com/asiaargento</t>
  </si>
  <si>
    <t>https://twitter.com/letteradonna</t>
  </si>
  <si>
    <t>https://twitter.com/glennmcmillan14</t>
  </si>
  <si>
    <t>https://twitter.com/mzbodie</t>
  </si>
  <si>
    <t>https://twitter.com/emilydcrews</t>
  </si>
  <si>
    <t>https://twitter.com/wrroute</t>
  </si>
  <si>
    <t>https://twitter.com/europeanparl</t>
  </si>
  <si>
    <t>https://twitter.com/girlfriday08</t>
  </si>
  <si>
    <t>https://twitter.com/luzsmellado</t>
  </si>
  <si>
    <t>https://twitter.com/mmendizabal1</t>
  </si>
  <si>
    <t>https://twitter.com/antoniornaranjo</t>
  </si>
  <si>
    <t>https://twitter.com/sanchez_sonia</t>
  </si>
  <si>
    <t>https://twitter.com/dionbaia</t>
  </si>
  <si>
    <t>https://twitter.com/tempomilwaukee</t>
  </si>
  <si>
    <t>https://twitter.com/mkerotary</t>
  </si>
  <si>
    <t>https://twitter.com/proudboystx</t>
  </si>
  <si>
    <t>https://twitter.com/hattongardenbaz</t>
  </si>
  <si>
    <t>https://twitter.com/thehwcon</t>
  </si>
  <si>
    <t>https://twitter.com/vanityfair</t>
  </si>
  <si>
    <t>https://twitter.com/therebeltv</t>
  </si>
  <si>
    <t>https://twitter.com/ichigekistk</t>
  </si>
  <si>
    <t>https://twitter.com/stltoday</t>
  </si>
  <si>
    <t>https://twitter.com/aqualove7</t>
  </si>
  <si>
    <t>https://twitter.com/awake_today</t>
  </si>
  <si>
    <t>https://twitter.com/hollywoodintoto</t>
  </si>
  <si>
    <t>https://twitter.com/flyer1618</t>
  </si>
  <si>
    <t>https://twitter.com/realitysilheo</t>
  </si>
  <si>
    <t>https://twitter.com/heuw0nkm0klgrov</t>
  </si>
  <si>
    <t>https://twitter.com/toto5252</t>
  </si>
  <si>
    <t>https://twitter.com/lduck623</t>
  </si>
  <si>
    <t>https://twitter.com/punkythesinger</t>
  </si>
  <si>
    <t>https://twitter.com/lilbthebasedgod</t>
  </si>
  <si>
    <t>https://twitter.com/javonfromearth</t>
  </si>
  <si>
    <t>https://twitter.com/skeyeks</t>
  </si>
  <si>
    <t>https://twitter.com/seanrobichaud</t>
  </si>
  <si>
    <t>https://twitter.com/agbllplaw</t>
  </si>
  <si>
    <t>https://twitter.com/gillianhnatiw</t>
  </si>
  <si>
    <t>https://twitter.com/misscc2018</t>
  </si>
  <si>
    <t>https://twitter.com/infowartz</t>
  </si>
  <si>
    <t>https://twitter.com/xriskology</t>
  </si>
  <si>
    <t>https://twitter.com/criticalreader7</t>
  </si>
  <si>
    <t>https://twitter.com/hpluckrose</t>
  </si>
  <si>
    <t>https://twitter.com/goddoesnt</t>
  </si>
  <si>
    <t>https://twitter.com/lelalee</t>
  </si>
  <si>
    <t>https://twitter.com/claritykisses</t>
  </si>
  <si>
    <t>https://twitter.com/augustus709</t>
  </si>
  <si>
    <t>https://twitter.com/lindahalercsd</t>
  </si>
  <si>
    <t>https://twitter.com/chucksailer</t>
  </si>
  <si>
    <t>https://twitter.com/wahemue</t>
  </si>
  <si>
    <t>https://twitter.com/toofaass</t>
  </si>
  <si>
    <t>https://twitter.com/iks2959</t>
  </si>
  <si>
    <t>https://twitter.com/vertrouwensps</t>
  </si>
  <si>
    <t>https://twitter.com/rainevals</t>
  </si>
  <si>
    <t>https://twitter.com/woodyallenpages</t>
  </si>
  <si>
    <t>https://twitter.com/bobweide</t>
  </si>
  <si>
    <t>https://twitter.com/corinnesusan</t>
  </si>
  <si>
    <t>https://twitter.com/carlosvfrvn</t>
  </si>
  <si>
    <t>https://twitter.com/aaronfowler19</t>
  </si>
  <si>
    <t>https://twitter.com/phillip_koo</t>
  </si>
  <si>
    <t>https://twitter.com/russ8979</t>
  </si>
  <si>
    <t>https://twitter.com/letsturndayglo</t>
  </si>
  <si>
    <t>https://twitter.com/essientall</t>
  </si>
  <si>
    <t>https://twitter.com/jennwhitmer</t>
  </si>
  <si>
    <t>https://twitter.com/sarahbessey</t>
  </si>
  <si>
    <t>https://twitter.com/pjam57</t>
  </si>
  <si>
    <t>https://twitter.com/danidi6</t>
  </si>
  <si>
    <t>https://twitter.com/wehism</t>
  </si>
  <si>
    <t>https://twitter.com/alaarata1</t>
  </si>
  <si>
    <t>https://twitter.com/nomberci</t>
  </si>
  <si>
    <t>https://twitter.com/kt7794</t>
  </si>
  <si>
    <t>https://twitter.com/thelifeinbites</t>
  </si>
  <si>
    <t>https://twitter.com/thedwdaily</t>
  </si>
  <si>
    <t>https://twitter.com/helgaleena</t>
  </si>
  <si>
    <t>https://twitter.com/thejcsheridan</t>
  </si>
  <si>
    <t>https://twitter.com/hobyjaggz</t>
  </si>
  <si>
    <t>https://twitter.com/plusnet</t>
  </si>
  <si>
    <t>https://twitter.com/badankles2016</t>
  </si>
  <si>
    <t>https://twitter.com/litheeth</t>
  </si>
  <si>
    <t>https://twitter.com/goldenwura</t>
  </si>
  <si>
    <t>https://twitter.com/blaubok</t>
  </si>
  <si>
    <t>https://twitter.com/thehill</t>
  </si>
  <si>
    <t>https://twitter.com/salvato231janet</t>
  </si>
  <si>
    <t>https://twitter.com/spiffyw</t>
  </si>
  <si>
    <t>https://twitter.com/kobebryantworld</t>
  </si>
  <si>
    <t>https://twitter.com/thespinzone</t>
  </si>
  <si>
    <t>https://twitter.com/espn</t>
  </si>
  <si>
    <t>https://twitter.com/jemelehill</t>
  </si>
  <si>
    <t>https://twitter.com/alexgeorgio69</t>
  </si>
  <si>
    <t>https://twitter.com/progressnowco</t>
  </si>
  <si>
    <t>https://twitter.com/coff33loveit</t>
  </si>
  <si>
    <t>https://twitter.com/fulhamchap</t>
  </si>
  <si>
    <t>https://twitter.com/jerrydunleavy</t>
  </si>
  <si>
    <t>https://twitter.com/mindonthee</t>
  </si>
  <si>
    <t>https://twitter.com/kobebryant</t>
  </si>
  <si>
    <t>https://twitter.com/mankiewiczzz</t>
  </si>
  <si>
    <t>https://twitter.com/masademocrata</t>
  </si>
  <si>
    <t>https://twitter.com/cherteapet</t>
  </si>
  <si>
    <t>https://twitter.com/acafanmom</t>
  </si>
  <si>
    <t>https://twitter.com/exiamlol</t>
  </si>
  <si>
    <t>https://twitter.com/steakbbq1</t>
  </si>
  <si>
    <t>https://twitter.com/lamarea_com</t>
  </si>
  <si>
    <t>https://twitter.com/peizocadiaz</t>
  </si>
  <si>
    <t>https://twitter.com/ironapache</t>
  </si>
  <si>
    <t>https://twitter.com/givesno_shitss</t>
  </si>
  <si>
    <t>https://twitter.com/_taiiiii</t>
  </si>
  <si>
    <t>https://twitter.com/davidbowser102</t>
  </si>
  <si>
    <t>https://twitter.com/conversationca</t>
  </si>
  <si>
    <t>https://twitter.com/athabascau</t>
  </si>
  <si>
    <t>https://twitter.com/jane_arscott</t>
  </si>
  <si>
    <t>https://twitter.com/aglaia_berlutti</t>
  </si>
  <si>
    <t>https://twitter.com/contrapuntovzla</t>
  </si>
  <si>
    <t>https://twitter.com/grandlakeguy</t>
  </si>
  <si>
    <t>https://twitter.com/fontankadom</t>
  </si>
  <si>
    <t>https://twitter.com/bbi_lister</t>
  </si>
  <si>
    <t>https://twitter.com/jeanrenelaget</t>
  </si>
  <si>
    <t>https://twitter.com/lauridmeizler</t>
  </si>
  <si>
    <t>https://twitter.com/emma4change</t>
  </si>
  <si>
    <t>https://twitter.com/trumpstaxes</t>
  </si>
  <si>
    <t>https://twitter.com/darwhaley</t>
  </si>
  <si>
    <t>https://twitter.com/etothenev</t>
  </si>
  <si>
    <t>https://twitter.com/npnikk</t>
  </si>
  <si>
    <t>https://twitter.com/cryptoglamdoll</t>
  </si>
  <si>
    <t>https://twitter.com/jasmine8137488</t>
  </si>
  <si>
    <t>https://twitter.com/vanfamservices</t>
  </si>
  <si>
    <t>https://twitter.com/dicentra33</t>
  </si>
  <si>
    <t>https://twitter.com/danriehl</t>
  </si>
  <si>
    <t>https://twitter.com/aminerals</t>
  </si>
  <si>
    <t>https://twitter.com/wimchile</t>
  </si>
  <si>
    <t>https://twitter.com/nmazonilowe</t>
  </si>
  <si>
    <t>https://twitter.com/hkodamat</t>
  </si>
  <si>
    <t>https://twitter.com/alistairpge</t>
  </si>
  <si>
    <t>https://twitter.com/realifemy</t>
  </si>
  <si>
    <t>https://twitter.com/mormiw_224</t>
  </si>
  <si>
    <t>https://twitter.com/letahong</t>
  </si>
  <si>
    <t>https://twitter.com/rtraister</t>
  </si>
  <si>
    <t>https://twitter.com/bdideafairy</t>
  </si>
  <si>
    <t>https://twitter.com/petemitchellmav</t>
  </si>
  <si>
    <t>https://twitter.com/amacgran</t>
  </si>
  <si>
    <t>https://twitter.com/potatoparrie</t>
  </si>
  <si>
    <t>https://twitter.com/carlylane</t>
  </si>
  <si>
    <t>https://twitter.com/ucmiller31</t>
  </si>
  <si>
    <t>https://twitter.com/rhiannonz28</t>
  </si>
  <si>
    <t>https://twitter.com/shadetreesigns</t>
  </si>
  <si>
    <t>https://twitter.com/jompyshy</t>
  </si>
  <si>
    <t>https://twitter.com/ganesh3</t>
  </si>
  <si>
    <t>https://twitter.com/byp_100</t>
  </si>
  <si>
    <t>https://twitter.com/4thgradegoth</t>
  </si>
  <si>
    <t>https://twitter.com/sarunsaku_ne</t>
  </si>
  <si>
    <t>https://twitter.com/abdullahciftcib</t>
  </si>
  <si>
    <t>https://twitter.com/as_allahinkulu</t>
  </si>
  <si>
    <t>https://twitter.com/yosefozia</t>
  </si>
  <si>
    <t>https://twitter.com/drunkenuncle_</t>
  </si>
  <si>
    <t>https://twitter.com/medillonthehill</t>
  </si>
  <si>
    <t>https://twitter.com/nashvillesac</t>
  </si>
  <si>
    <t>https://twitter.com/btsadv</t>
  </si>
  <si>
    <t>https://twitter.com/johnbmillerclea</t>
  </si>
  <si>
    <t>https://twitter.com/vaudourpenny</t>
  </si>
  <si>
    <t>https://twitter.com/borzoiyunis</t>
  </si>
  <si>
    <t>https://twitter.com/ckddnrj0</t>
  </si>
  <si>
    <t>https://twitter.com/sam_cooper19</t>
  </si>
  <si>
    <t>https://twitter.com/ally_goldbergg</t>
  </si>
  <si>
    <t>https://twitter.com/hardline_stance</t>
  </si>
  <si>
    <t>https://twitter.com/teodranik</t>
  </si>
  <si>
    <t>https://twitter.com/enakshiw97</t>
  </si>
  <si>
    <t>https://twitter.com/psundin777</t>
  </si>
  <si>
    <t>https://twitter.com/thepolitisay</t>
  </si>
  <si>
    <t>https://twitter.com/monitalan</t>
  </si>
  <si>
    <t>https://twitter.com/secretmsi</t>
  </si>
  <si>
    <t>https://twitter.com/karallon</t>
  </si>
  <si>
    <t>https://twitter.com/katiemowgli</t>
  </si>
  <si>
    <t>https://twitter.com/mass_writer</t>
  </si>
  <si>
    <t>https://twitter.com/miminitch</t>
  </si>
  <si>
    <t>https://twitter.com/allredtodorojo</t>
  </si>
  <si>
    <t>https://twitter.com/stophaineux</t>
  </si>
  <si>
    <t>https://twitter.com/uminclusion</t>
  </si>
  <si>
    <t>https://twitter.com/um_rasa</t>
  </si>
  <si>
    <t>https://twitter.com/antferret</t>
  </si>
  <si>
    <t>https://twitter.com/ancawrites</t>
  </si>
  <si>
    <t>https://twitter.com/cj_thecreator</t>
  </si>
  <si>
    <t>https://twitter.com/therebis</t>
  </si>
  <si>
    <t>https://twitter.com/unquotable1185</t>
  </si>
  <si>
    <t>https://twitter.com/voiceonlineth</t>
  </si>
  <si>
    <t>https://twitter.com/nangsoneson</t>
  </si>
  <si>
    <t>https://twitter.com/yoongyoungjun</t>
  </si>
  <si>
    <t>https://twitter.com/deboodulana</t>
  </si>
  <si>
    <t>https://twitter.com/mfillerup</t>
  </si>
  <si>
    <t>https://twitter.com/cut_50</t>
  </si>
  <si>
    <t>https://twitter.com/seasoned4u</t>
  </si>
  <si>
    <t>https://twitter.com/ninixseak</t>
  </si>
  <si>
    <t>https://twitter.com/lepetitfaucon</t>
  </si>
  <si>
    <t>https://twitter.com/pinky090221</t>
  </si>
  <si>
    <t>https://twitter.com/aaronlmorrison</t>
  </si>
  <si>
    <t>https://twitter.com/mic</t>
  </si>
  <si>
    <t>https://twitter.com/wendywendt6</t>
  </si>
  <si>
    <t>https://twitter.com/tomejery65</t>
  </si>
  <si>
    <t>https://twitter.com/imoaim</t>
  </si>
  <si>
    <t>https://twitter.com/nnegph</t>
  </si>
  <si>
    <t>https://twitter.com/ldo_diablo</t>
  </si>
  <si>
    <t>https://twitter.com/paganmediabites</t>
  </si>
  <si>
    <t>https://twitter.com/coolingbox</t>
  </si>
  <si>
    <t>https://twitter.com/sunmee_jin</t>
  </si>
  <si>
    <t>https://twitter.com/paultmadden</t>
  </si>
  <si>
    <t>https://twitter.com/taxitrafford</t>
  </si>
  <si>
    <t>https://twitter.com/data4all</t>
  </si>
  <si>
    <t>https://twitter.com/yolopio</t>
  </si>
  <si>
    <t>https://twitter.com/aoochacha</t>
  </si>
  <si>
    <t>https://twitter.com/carolinegodin</t>
  </si>
  <si>
    <t>https://twitter.com/bronxdefenders</t>
  </si>
  <si>
    <t>https://twitter.com/opensociety</t>
  </si>
  <si>
    <t>https://twitter.com/bklyndefender</t>
  </si>
  <si>
    <t>https://twitter.com/danielleheiny</t>
  </si>
  <si>
    <t>https://twitter.com/elizabeth_2ne1</t>
  </si>
  <si>
    <t>https://twitter.com/salmrizza</t>
  </si>
  <si>
    <t>https://twitter.com/ploipink</t>
  </si>
  <si>
    <t>https://twitter.com/donjohn64758764</t>
  </si>
  <si>
    <t>https://twitter.com/darkmirrob</t>
  </si>
  <si>
    <t>https://twitter.com/losaie2029</t>
  </si>
  <si>
    <t>https://twitter.com/paprika2017</t>
  </si>
  <si>
    <t>https://twitter.com/rfsu</t>
  </si>
  <si>
    <t>https://twitter.com/cuttingedgedino</t>
  </si>
  <si>
    <t>https://twitter.com/pnitas</t>
  </si>
  <si>
    <t>https://twitter.com/hibowardere</t>
  </si>
  <si>
    <t>https://twitter.com/darrsam1</t>
  </si>
  <si>
    <t>https://twitter.com/c_f_diablesse</t>
  </si>
  <si>
    <t>https://twitter.com/meon235</t>
  </si>
  <si>
    <t>https://twitter.com/nstindallx</t>
  </si>
  <si>
    <t>https://twitter.com/_jaclynpaige</t>
  </si>
  <si>
    <t>https://twitter.com/culturewrld</t>
  </si>
  <si>
    <t>https://twitter.com/ihateweeknds</t>
  </si>
  <si>
    <t>https://twitter.com/mwchristo</t>
  </si>
  <si>
    <t>https://twitter.com/baconlvr23</t>
  </si>
  <si>
    <t>https://twitter.com/manouchkya</t>
  </si>
  <si>
    <t>https://twitter.com/berflowersta</t>
  </si>
  <si>
    <t>https://twitter.com/noeliayoquese</t>
  </si>
  <si>
    <t>https://twitter.com/apentertainment</t>
  </si>
  <si>
    <t>https://twitter.com/sofiawoedem</t>
  </si>
  <si>
    <t>https://twitter.com/dadtreal</t>
  </si>
  <si>
    <t>https://twitter.com/shetrapecrisis</t>
  </si>
  <si>
    <t>https://twitter.com/herrold</t>
  </si>
  <si>
    <t>https://twitter.com/iimittiess</t>
  </si>
  <si>
    <t>https://twitter.com/bhbpr</t>
  </si>
  <si>
    <t>https://twitter.com/heinrich_krug</t>
  </si>
  <si>
    <t>https://twitter.com/sebastianhampel</t>
  </si>
  <si>
    <t>https://twitter.com/kathyerwin15</t>
  </si>
  <si>
    <t>https://twitter.com/cadillac</t>
  </si>
  <si>
    <t>https://twitter.com/gma</t>
  </si>
  <si>
    <t>https://twitter.com/mettezdurouge</t>
  </si>
  <si>
    <t>https://twitter.com/leedyaah</t>
  </si>
  <si>
    <t>https://twitter.com/mickeyppetrovic</t>
  </si>
  <si>
    <t>https://twitter.com/thr</t>
  </si>
  <si>
    <t>https://twitter.com/brazilterence</t>
  </si>
  <si>
    <t>https://twitter.com/hhedlund50</t>
  </si>
  <si>
    <t>https://twitter.com/jensrunnberg</t>
  </si>
  <si>
    <t>https://twitter.com/sheenaweenabim</t>
  </si>
  <si>
    <t>https://twitter.com/ppppacc</t>
  </si>
  <si>
    <t>https://twitter.com/jojahoda</t>
  </si>
  <si>
    <t>https://twitter.com/europarl_en</t>
  </si>
  <si>
    <t>https://twitter.com/nemokrati</t>
  </si>
  <si>
    <t>https://twitter.com/4km</t>
  </si>
  <si>
    <t>https://twitter.com/gmbritton</t>
  </si>
  <si>
    <t>https://twitter.com/chronicle</t>
  </si>
  <si>
    <t>https://twitter.com/ipuparliament</t>
  </si>
  <si>
    <t>https://twitter.com/antonibosch1</t>
  </si>
  <si>
    <t>https://twitter.com/r_eading</t>
  </si>
  <si>
    <t>https://twitter.com/victor_houses</t>
  </si>
  <si>
    <t>https://twitter.com/paopaezshalala</t>
  </si>
  <si>
    <t>https://twitter.com/trishamanriquez</t>
  </si>
  <si>
    <t>https://twitter.com/dalibom_book</t>
  </si>
  <si>
    <t>https://twitter.com/jessercomedian</t>
  </si>
  <si>
    <t>https://twitter.com/dempstermd</t>
  </si>
  <si>
    <t>https://twitter.com/txintenseradio</t>
  </si>
  <si>
    <t>https://twitter.com/amymek</t>
  </si>
  <si>
    <t>https://twitter.com/bikedb06</t>
  </si>
  <si>
    <t>https://twitter.com/marisastio</t>
  </si>
  <si>
    <t>https://twitter.com/michaelderderi1</t>
  </si>
  <si>
    <t>https://twitter.com/stephaniebusari</t>
  </si>
  <si>
    <t>https://twitter.com/odeh_juniorodeh</t>
  </si>
  <si>
    <t>https://twitter.com/joshua_dm_shaw</t>
  </si>
  <si>
    <t>https://twitter.com/aeonmag</t>
  </si>
  <si>
    <t>https://twitter.com/heidi__matthews</t>
  </si>
  <si>
    <t>https://twitter.com/ocneal</t>
  </si>
  <si>
    <t>https://twitter.com/rodneypeete9</t>
  </si>
  <si>
    <t>https://twitter.com/strong_girl2012</t>
  </si>
  <si>
    <t>https://twitter.com/rogertharpe</t>
  </si>
  <si>
    <t>https://twitter.com/chesushi</t>
  </si>
  <si>
    <t>https://twitter.com/packraty</t>
  </si>
  <si>
    <t>https://twitter.com/svveldhoven</t>
  </si>
  <si>
    <t>https://twitter.com/socialnnent</t>
  </si>
  <si>
    <t>https://twitter.com/whoisjanegalt</t>
  </si>
  <si>
    <t>https://twitter.com/laurenduca</t>
  </si>
  <si>
    <t>https://twitter.com/nicole_cliffe</t>
  </si>
  <si>
    <t>https://twitter.com/weeklystandard</t>
  </si>
  <si>
    <t>https://twitter.com/shantitheman</t>
  </si>
  <si>
    <t>https://twitter.com/dudyez</t>
  </si>
  <si>
    <t>https://twitter.com/dlgd1973</t>
  </si>
  <si>
    <t>https://twitter.com/lekaconk</t>
  </si>
  <si>
    <t>https://twitter.com/txxcrown</t>
  </si>
  <si>
    <t>https://twitter.com/srurocket</t>
  </si>
  <si>
    <t>https://twitter.com/sruliberalarts</t>
  </si>
  <si>
    <t>https://twitter.com/milenio</t>
  </si>
  <si>
    <t>https://twitter.com/photwife</t>
  </si>
  <si>
    <t>https://twitter.com/faustinimary</t>
  </si>
  <si>
    <t>https://twitter.com/juliekosin</t>
  </si>
  <si>
    <t>https://twitter.com/limah_lele</t>
  </si>
  <si>
    <t>https://twitter.com/johnretiredroo</t>
  </si>
  <si>
    <t>https://twitter.com/brianwalkerdc</t>
  </si>
  <si>
    <t>https://twitter.com/unitedw47075445</t>
  </si>
  <si>
    <t>https://twitter.com/fbuzzg</t>
  </si>
  <si>
    <t>https://twitter.com/ivankatrump</t>
  </si>
  <si>
    <t>https://twitter.com/norcalstuknsoca</t>
  </si>
  <si>
    <t>https://twitter.com/lapdhq</t>
  </si>
  <si>
    <t>https://twitter.com/dusty_in_jville</t>
  </si>
  <si>
    <t>https://twitter.com/lauraasialacsr</t>
  </si>
  <si>
    <t>https://twitter.com/pyxeraglobal</t>
  </si>
  <si>
    <t>https://twitter.com/usccfbiz4good</t>
  </si>
  <si>
    <t>https://twitter.com/usccfwomen</t>
  </si>
  <si>
    <t>https://twitter.com/brinkleyminor</t>
  </si>
  <si>
    <t>https://twitter.com/tallboy66</t>
  </si>
  <si>
    <t>https://twitter.com/shefestsheff</t>
  </si>
  <si>
    <t>https://twitter.com/cityward2018</t>
  </si>
  <si>
    <t>https://twitter.com/heatherpaterson</t>
  </si>
  <si>
    <t>https://twitter.com/our__mel</t>
  </si>
  <si>
    <t>https://twitter.com/leekiren</t>
  </si>
  <si>
    <t>https://twitter.com/hierodula</t>
  </si>
  <si>
    <t>https://twitter.com/pandarve_alice</t>
  </si>
  <si>
    <t>https://twitter.com/pedomisstood</t>
  </si>
  <si>
    <t>https://twitter.com/heterodoxicon</t>
  </si>
  <si>
    <t>https://twitter.com/reyes_monforte</t>
  </si>
  <si>
    <t>https://twitter.com/larazon_es</t>
  </si>
  <si>
    <t>https://twitter.com/lbmlkm</t>
  </si>
  <si>
    <t>https://twitter.com/rina06243</t>
  </si>
  <si>
    <t>https://twitter.com/the_love_kitty</t>
  </si>
  <si>
    <t>https://twitter.com/mavenclinic</t>
  </si>
  <si>
    <t>https://twitter.com/josephsteinberg</t>
  </si>
  <si>
    <t>https://twitter.com/inc</t>
  </si>
  <si>
    <t>https://twitter.com/bieberwang1994</t>
  </si>
  <si>
    <t>https://twitter.com/deryodler</t>
  </si>
  <si>
    <t>https://twitter.com/jolomirkoka1</t>
  </si>
  <si>
    <t>https://twitter.com/bellbellchc</t>
  </si>
  <si>
    <t>https://twitter.com/john_jakester</t>
  </si>
  <si>
    <t>https://twitter.com/tjaluka</t>
  </si>
  <si>
    <t>https://twitter.com/uotilajani</t>
  </si>
  <si>
    <t>https://twitter.com/scottmc9</t>
  </si>
  <si>
    <t>https://twitter.com/monicalewinsky</t>
  </si>
  <si>
    <t>https://twitter.com/1trumpmaga</t>
  </si>
  <si>
    <t>https://twitter.com/elizabethgore</t>
  </si>
  <si>
    <t>https://twitter.com/helloalice</t>
  </si>
  <si>
    <t>https://twitter.com/omonatheydidnt</t>
  </si>
  <si>
    <t>https://twitter.com/dinolovesfood1</t>
  </si>
  <si>
    <t>https://twitter.com/onwallstreet</t>
  </si>
  <si>
    <t>https://twitter.com/senwarren</t>
  </si>
  <si>
    <t>https://twitter.com/lelkan</t>
  </si>
  <si>
    <t>https://twitter.com/bnhollandmi</t>
  </si>
  <si>
    <t>https://twitter.com/deshola</t>
  </si>
  <si>
    <t>https://twitter.com/hakanknilsson</t>
  </si>
  <si>
    <t>https://twitter.com/jessicaolivan</t>
  </si>
  <si>
    <t>https://twitter.com/emprendedoralac</t>
  </si>
  <si>
    <t>https://twitter.com/etdoncjedis</t>
  </si>
  <si>
    <t>https://twitter.com/seasnail4</t>
  </si>
  <si>
    <t>https://twitter.com/globalethicist</t>
  </si>
  <si>
    <t>https://twitter.com/allenanita</t>
  </si>
  <si>
    <t>https://twitter.com/jenni873</t>
  </si>
  <si>
    <t>https://twitter.com/cholsuu</t>
  </si>
  <si>
    <t>https://twitter.com/aletta2018</t>
  </si>
  <si>
    <t>https://twitter.com/martiendevries</t>
  </si>
  <si>
    <t>https://twitter.com/obsessedabroad</t>
  </si>
  <si>
    <t>https://twitter.com/realdailywire</t>
  </si>
  <si>
    <t>https://twitter.com/uraswallow</t>
  </si>
  <si>
    <t>https://twitter.com/cumshotclips</t>
  </si>
  <si>
    <t>https://twitter.com/facialforum</t>
  </si>
  <si>
    <t>https://twitter.com/cumshotsdaiiy</t>
  </si>
  <si>
    <t>https://twitter.com/facial_cumshots</t>
  </si>
  <si>
    <t>https://twitter.com/hotfacials</t>
  </si>
  <si>
    <t>https://twitter.com/fillipemarchi</t>
  </si>
  <si>
    <t>https://twitter.com/forestofmyown</t>
  </si>
  <si>
    <t>https://twitter.com/vsprus4trump</t>
  </si>
  <si>
    <t>https://twitter.com/abc</t>
  </si>
  <si>
    <t>https://twitter.com/nnnampueng</t>
  </si>
  <si>
    <t>https://twitter.com/elgawd</t>
  </si>
  <si>
    <t>https://twitter.com/human3004</t>
  </si>
  <si>
    <t>https://twitter.com/wooldridge2376</t>
  </si>
  <si>
    <t>https://twitter.com/upgrademyroom</t>
  </si>
  <si>
    <t>https://twitter.com/exclusivelogous</t>
  </si>
  <si>
    <t>https://twitter.com/jgsalerno</t>
  </si>
  <si>
    <t>https://twitter.com/rykardamusic</t>
  </si>
  <si>
    <t>https://twitter.com/theladyfactory</t>
  </si>
  <si>
    <t>https://twitter.com/lunaisamerica</t>
  </si>
  <si>
    <t>https://twitter.com/fanatic_rambbo</t>
  </si>
  <si>
    <t>https://twitter.com/ilzantm</t>
  </si>
  <si>
    <t>https://twitter.com/jg_k_drama</t>
  </si>
  <si>
    <t>https://twitter.com/mrkilroi</t>
  </si>
  <si>
    <t>https://twitter.com/nada72kang</t>
  </si>
  <si>
    <t>https://twitter.com/keng82</t>
  </si>
  <si>
    <t>https://twitter.com/kimminseoyoung</t>
  </si>
  <si>
    <t>https://twitter.com/kuhaha_leem</t>
  </si>
  <si>
    <t>https://twitter.com/womensmarchcda</t>
  </si>
  <si>
    <t>https://twitter.com/brianneamira</t>
  </si>
  <si>
    <t>https://twitter.com/cjgodiva</t>
  </si>
  <si>
    <t>https://twitter.com/lau_der</t>
  </si>
  <si>
    <t>https://twitter.com/saruchango</t>
  </si>
  <si>
    <t>https://twitter.com/internatlgmr1</t>
  </si>
  <si>
    <t>https://twitter.com/vpw5l2p3rq8p4uz</t>
  </si>
  <si>
    <t>https://twitter.com/bigdontee</t>
  </si>
  <si>
    <t>https://twitter.com/summerskirt</t>
  </si>
  <si>
    <t>https://twitter.com/phillydailynews</t>
  </si>
  <si>
    <t>https://twitter.com/migueldelriomx</t>
  </si>
  <si>
    <t>https://twitter.com/woodlandnews</t>
  </si>
  <si>
    <t>https://twitter.com/claudioporcu73</t>
  </si>
  <si>
    <t>https://twitter.com/sandiedesert</t>
  </si>
  <si>
    <t>https://twitter.com/kktys1220jh</t>
  </si>
  <si>
    <t>https://twitter.com/9wrueztuheejb28</t>
  </si>
  <si>
    <t>https://twitter.com/christiannadmk</t>
  </si>
  <si>
    <t>https://twitter.com/pinkwallbluesky</t>
  </si>
  <si>
    <t>https://twitter.com/tsidpod</t>
  </si>
  <si>
    <t>https://twitter.com/mariah_legs</t>
  </si>
  <si>
    <t>https://twitter.com/smarthealthtips</t>
  </si>
  <si>
    <t>https://twitter.com/huffpostkorea</t>
  </si>
  <si>
    <t>https://twitter.com/laughing__pear</t>
  </si>
  <si>
    <t>https://twitter.com/jtwilson37</t>
  </si>
  <si>
    <t>https://twitter.com/mitarashidungo</t>
  </si>
  <si>
    <t>https://twitter.com/9cs52zcgeyem1ru</t>
  </si>
  <si>
    <t>https://twitter.com/scott_king33</t>
  </si>
  <si>
    <t>https://twitter.com/yasemete</t>
  </si>
  <si>
    <t>https://twitter.com/5ken6</t>
  </si>
  <si>
    <t>https://twitter.com/nanfuentes78</t>
  </si>
  <si>
    <t>https://twitter.com/pajaropolitico</t>
  </si>
  <si>
    <t>https://twitter.com/waddell385</t>
  </si>
  <si>
    <t>https://twitter.com/imymeminep</t>
  </si>
  <si>
    <t>https://twitter.com/valentinemagic</t>
  </si>
  <si>
    <t>https://twitter.com/abcbeinspired</t>
  </si>
  <si>
    <t>https://twitter.com/firstbook</t>
  </si>
  <si>
    <t>https://twitter.com/gretchencarlson</t>
  </si>
  <si>
    <t>https://twitter.com/theview</t>
  </si>
  <si>
    <t>https://twitter.com/disney</t>
  </si>
  <si>
    <t>https://twitter.com/peqnicaznp</t>
  </si>
  <si>
    <t>https://twitter.com/serientante</t>
  </si>
  <si>
    <t>https://twitter.com/learningvt</t>
  </si>
  <si>
    <t>https://twitter.com/upshotnyt</t>
  </si>
  <si>
    <t>https://twitter.com/indiebaysnacks</t>
  </si>
  <si>
    <t>https://twitter.com/southbankcentre</t>
  </si>
  <si>
    <t>https://twitter.com/blueberrybbang</t>
  </si>
  <si>
    <t>https://twitter.com/kpopkfans</t>
  </si>
  <si>
    <t>https://twitter.com/toestel77</t>
  </si>
  <si>
    <t>https://twitter.com/autistic_alfie</t>
  </si>
  <si>
    <t>https://twitter.com/epicgames</t>
  </si>
  <si>
    <t>https://twitter.com/fortnitegame</t>
  </si>
  <si>
    <t>https://twitter.com/jmhewson01</t>
  </si>
  <si>
    <t>https://twitter.com/callofduty</t>
  </si>
  <si>
    <t>https://twitter.com/waka_n_s</t>
  </si>
  <si>
    <t>https://twitter.com/themorningrant</t>
  </si>
  <si>
    <t>https://twitter.com/ratifyeraorg</t>
  </si>
  <si>
    <t>https://twitter.com/xqsbjosy</t>
  </si>
  <si>
    <t>https://twitter.com/dmoreno200</t>
  </si>
  <si>
    <t>https://twitter.com/pensionkat</t>
  </si>
  <si>
    <t>https://twitter.com/denisse783</t>
  </si>
  <si>
    <t>https://twitter.com/horsrescuedavid</t>
  </si>
  <si>
    <t>https://twitter.com/randomfervor</t>
  </si>
  <si>
    <t>https://twitter.com/austinmccoy3</t>
  </si>
  <si>
    <t>https://twitter.com/nursingclio</t>
  </si>
  <si>
    <t>https://twitter.com/elaineluther</t>
  </si>
  <si>
    <t>https://twitter.com/dobbeluck</t>
  </si>
  <si>
    <t>https://twitter.com/flotus</t>
  </si>
  <si>
    <t>https://twitter.com/whitehouse</t>
  </si>
  <si>
    <t>https://twitter.com/twitterir</t>
  </si>
  <si>
    <t>https://twitter.com/mattel</t>
  </si>
  <si>
    <t>https://twitter.com/trixiemattel</t>
  </si>
  <si>
    <t>https://twitter.com/lebo2679</t>
  </si>
  <si>
    <t>https://twitter.com/joefreedomlove</t>
  </si>
  <si>
    <t>https://twitter.com/je_reh</t>
  </si>
  <si>
    <t>https://twitter.com/dapolitte</t>
  </si>
  <si>
    <t>https://twitter.com/pagesix</t>
  </si>
  <si>
    <t>https://twitter.com/drlaneutk</t>
  </si>
  <si>
    <t>https://twitter.com/wsbiggerstaff</t>
  </si>
  <si>
    <t>https://twitter.com/harveyweinstein</t>
  </si>
  <si>
    <t>https://twitter.com/starstar77723</t>
  </si>
  <si>
    <t>https://twitter.com/lovelara</t>
  </si>
  <si>
    <t>https://twitter.com/jimmysnakes</t>
  </si>
  <si>
    <t>https://twitter.com/gop</t>
  </si>
  <si>
    <t>https://twitter.com/rescue4779</t>
  </si>
  <si>
    <t>https://twitter.com/serahwersh</t>
  </si>
  <si>
    <t>https://twitter.com/compassioning</t>
  </si>
  <si>
    <t>https://twitter.com/amy_siskind</t>
  </si>
  <si>
    <t>https://twitter.com/3lwtv</t>
  </si>
  <si>
    <t>https://twitter.com/lynnelyman</t>
  </si>
  <si>
    <t>https://twitter.com/richonown</t>
  </si>
  <si>
    <t>https://twitter.com/annewheaton</t>
  </si>
  <si>
    <t>https://twitter.com/pdr3abn</t>
  </si>
  <si>
    <t>https://twitter.com/ucla444</t>
  </si>
  <si>
    <t>https://twitter.com/cbns007</t>
  </si>
  <si>
    <t>https://twitter.com/baractu</t>
  </si>
  <si>
    <t>https://twitter.com/egnanage</t>
  </si>
  <si>
    <t>https://twitter.com/truenorthhouse</t>
  </si>
  <si>
    <t>https://twitter.com/joegrubb</t>
  </si>
  <si>
    <t>https://twitter.com/delorose</t>
  </si>
  <si>
    <t>https://twitter.com/anuragvohra8</t>
  </si>
  <si>
    <t>https://twitter.com/__krimmmmm__</t>
  </si>
  <si>
    <t>https://twitter.com/ceciliapoesi</t>
  </si>
  <si>
    <t>https://twitter.com/pensweden</t>
  </si>
  <si>
    <t>https://twitter.com/bendyerjohnson</t>
  </si>
  <si>
    <t>https://twitter.com/dailycaller</t>
  </si>
  <si>
    <t>https://twitter.com/jerryva42295629</t>
  </si>
  <si>
    <t>https://twitter.com/thelionking444</t>
  </si>
  <si>
    <t>https://twitter.com/montaigut2247</t>
  </si>
  <si>
    <t>https://twitter.com/dtgill</t>
  </si>
  <si>
    <t>https://twitter.com/nathasurvivor</t>
  </si>
  <si>
    <t>https://twitter.com/doingfeminism</t>
  </si>
  <si>
    <t>https://twitter.com/thwlssla00</t>
  </si>
  <si>
    <t>https://twitter.com/simbasays444</t>
  </si>
  <si>
    <t>https://twitter.com/dreed9665</t>
  </si>
  <si>
    <t>https://twitter.com/inugjqjaip</t>
  </si>
  <si>
    <t>https://twitter.com/scruggzy</t>
  </si>
  <si>
    <t>https://twitter.com/kenteklund</t>
  </si>
  <si>
    <t>https://twitter.com/kickitraff</t>
  </si>
  <si>
    <t>https://twitter.com/kakdegen</t>
  </si>
  <si>
    <t>https://twitter.com/cka0</t>
  </si>
  <si>
    <t>https://twitter.com/patrikoksanen</t>
  </si>
  <si>
    <t>https://twitter.com/gmawellie1999</t>
  </si>
  <si>
    <t>https://twitter.com/repmaloney</t>
  </si>
  <si>
    <t>https://twitter.com/snitfit</t>
  </si>
  <si>
    <t>https://twitter.com/laurabeth320</t>
  </si>
  <si>
    <t>https://twitter.com/bladez_edge</t>
  </si>
  <si>
    <t>https://twitter.com/ramona69659167</t>
  </si>
  <si>
    <t>https://twitter.com/fabrice_lisens</t>
  </si>
  <si>
    <t>https://twitter.com/eleanorthom8</t>
  </si>
  <si>
    <t>https://twitter.com/945country</t>
  </si>
  <si>
    <t>https://twitter.com/thetimes</t>
  </si>
  <si>
    <t>https://twitter.com/mediapython</t>
  </si>
  <si>
    <t>https://twitter.com/veracruj</t>
  </si>
  <si>
    <t>https://twitter.com/bostonherald</t>
  </si>
  <si>
    <t>https://twitter.com/iammgraham</t>
  </si>
  <si>
    <t>https://twitter.com/bjmjb2324</t>
  </si>
  <si>
    <t>https://twitter.com/kbmm</t>
  </si>
  <si>
    <t>https://twitter.com/tebartl</t>
  </si>
  <si>
    <t>https://twitter.com/nellgluckman</t>
  </si>
  <si>
    <t>https://twitter.com/harvard</t>
  </si>
  <si>
    <t>https://twitter.com/miketreen</t>
  </si>
  <si>
    <t>https://twitter.com/cat_19_nics</t>
  </si>
  <si>
    <t>https://twitter.com/andreasharsono</t>
  </si>
  <si>
    <t>https://twitter.com/andy_hartono</t>
  </si>
  <si>
    <t>https://twitter.com/_langdonh</t>
  </si>
  <si>
    <t>https://twitter.com/sakpol_se</t>
  </si>
  <si>
    <t>https://twitter.com/minmuni_mu</t>
  </si>
  <si>
    <t>https://twitter.com/saltypretzels16</t>
  </si>
  <si>
    <t>https://twitter.com/uniteunion</t>
  </si>
  <si>
    <t>https://twitter.com/infinspi</t>
  </si>
  <si>
    <t>https://twitter.com/1951peterbilt</t>
  </si>
  <si>
    <t>https://twitter.com/mayormeganbarry</t>
  </si>
  <si>
    <t>https://twitter.com/twittermoments</t>
  </si>
  <si>
    <t>https://twitter.com/youblawg</t>
  </si>
  <si>
    <t>https://twitter.com/f41aleylkjvy665</t>
  </si>
  <si>
    <t>https://twitter.com/pilar51</t>
  </si>
  <si>
    <t>https://twitter.com/eldiarioes</t>
  </si>
  <si>
    <t>https://twitter.com/debjky</t>
  </si>
  <si>
    <t>https://twitter.com/survivorsare</t>
  </si>
  <si>
    <t>https://twitter.com/realrob86</t>
  </si>
  <si>
    <t>https://twitter.com/docth</t>
  </si>
  <si>
    <t>https://twitter.com/lizcrokin</t>
  </si>
  <si>
    <t>https://twitter.com/dixiedoodle12</t>
  </si>
  <si>
    <t>https://twitter.com/fatimagil190</t>
  </si>
  <si>
    <t>https://twitter.com/5explorer</t>
  </si>
  <si>
    <t>https://twitter.com/drlindashelton</t>
  </si>
  <si>
    <t>https://twitter.com/niggi</t>
  </si>
  <si>
    <t>https://twitter.com/bild</t>
  </si>
  <si>
    <t>https://twitter.com/ni_naseweis</t>
  </si>
  <si>
    <t>https://twitter.com/stalininst</t>
  </si>
  <si>
    <t>https://twitter.com/gaiaelio</t>
  </si>
  <si>
    <t>https://twitter.com/preredacted</t>
  </si>
  <si>
    <t>https://twitter.com/pkekbar</t>
  </si>
  <si>
    <t>https://twitter.com/sharmilaw</t>
  </si>
  <si>
    <t>https://twitter.com/vestonash</t>
  </si>
  <si>
    <t>https://twitter.com/llotus6</t>
  </si>
  <si>
    <t>https://twitter.com/wienerherzog2</t>
  </si>
  <si>
    <t>https://twitter.com/analystreloaded</t>
  </si>
  <si>
    <t>https://twitter.com/dum_phuk</t>
  </si>
  <si>
    <t>https://twitter.com/pacman522</t>
  </si>
  <si>
    <t>https://twitter.com/dualityman</t>
  </si>
  <si>
    <t>https://twitter.com/nwo_defiance</t>
  </si>
  <si>
    <t>https://twitter.com/bomboramm</t>
  </si>
  <si>
    <t>https://twitter.com/jessbarrow</t>
  </si>
  <si>
    <t>https://twitter.com/calynndowler</t>
  </si>
  <si>
    <t>https://twitter.com/chanajoffewalt</t>
  </si>
  <si>
    <t>shari_mackay
Great panel @CdnClubTO seismic
shift with #metoo movement and
changing workplace with Janice
Rubin, Lisa Kimmel &amp;amp; Colin
Bohm - moderated by Ken Fredeen
@Deloitte https://t.co/P2Q7fDoLGV</t>
  </si>
  <si>
    <t xml:space="preserve">deloitte
</t>
  </si>
  <si>
    <t>bbcradio4
"I shouldn't have done it" Sheila
Hancock on why the #MeToo campaign
has made her rethink her own past
behaviour https://t.co/Hen5Vo6ZK6
@bbcwomanshour https://t.co/nDWmgcnxNj</t>
  </si>
  <si>
    <t xml:space="preserve">bbcwomanshour
</t>
  </si>
  <si>
    <t>spikedonline
"The self-congratulatory tone of
the celebrity #MeToo set is grating.
It’s as if they really believe
that they are radicals, sat in
a room where everyone is wearing
outfits worth more than most people
make in a year", writes @Ella_M_Whelan
#Oscars https://t.co/hpHP6siE6P</t>
  </si>
  <si>
    <t xml:space="preserve">ella_m_whelan
</t>
  </si>
  <si>
    <t>malikaskitchen
Ahead of the #MeToo anthology launch
on Thur, editor @emergencypoet
will be on @BBCRadio4 Front Row
tmw 7.15pm talking about the book
and with @arshi_mona about how
poets respond to current issues.
https://t.co/XsGzRe5t9U</t>
  </si>
  <si>
    <t xml:space="preserve">arshi_mona
</t>
  </si>
  <si>
    <t>morestorgy
We review @meenakandasamy fabulous
'When I Hit You' from @AtlanticBooks
- 'The book is very timely considering
the #metoo campaign and the increasing
prominence of the feminist voice
around the world today.' #bookreview
#TimesUp reviewed by @deborahlsinger
https://t.co/kBVysCsEIs</t>
  </si>
  <si>
    <t xml:space="preserve">deborahlsinger
</t>
  </si>
  <si>
    <t>120dezibel
For all of you, who haven't watched
it yet: a short video of our #120dB
intervention at a #metoo event
in Berlin on February 19th, while
the "Berlinale" (film festival)
took place. Incl. interview with
Aline, one of our activists. @TRobinsonNewEra
https://t.co/78Vtpbf4B5</t>
  </si>
  <si>
    <t xml:space="preserve">trobinsonnewera
</t>
  </si>
  <si>
    <t>eracoalition
Movements work. A new survey shows
that #MeToo and #TimesUp have pushed
48% of companies to review pay
policies https://t.co/fJmVlX0LWF
@juliaccarpenter #EqualRightsNow</t>
  </si>
  <si>
    <t xml:space="preserve">juliaccarpenter
</t>
  </si>
  <si>
    <t>rtalalay
In which I talk about #DoctorWho
#Gally1 and some stuff that hurts
and some that heals. Doctor Who,
#MeToo, and why Gallifrey is done
waiting https://t.co/CCxI3YBgra
via @denofgeek</t>
  </si>
  <si>
    <t xml:space="preserve">denofgeek
</t>
  </si>
  <si>
    <t>nathanhamelberg
Gästade @RFSU förra månaden ang
#metoo och gjorde en turbopresentation
för av det våldsförebyggande arbete
som drivs i projektet Machofabriken
vi utvecklar. Här på @URsamtiden
https://t.co/nOvhI9Omhi</t>
  </si>
  <si>
    <t xml:space="preserve">ursamtiden
</t>
  </si>
  <si>
    <t>blairglencorse
Great piece from @StephanieBusari
on #metoo in #Nigeria and the women
leading transformative change:
https://t.co/avfE1LPKur cc: @swinarick
@Odeh_JuniorOdeh @NOIweala @obyezeks</t>
  </si>
  <si>
    <t xml:space="preserve">obyezeks
</t>
  </si>
  <si>
    <t xml:space="preserve">noiweala
</t>
  </si>
  <si>
    <t xml:space="preserve">swinarick
</t>
  </si>
  <si>
    <t>d66
Als er bij de Oscars wordt gesproken
over #MeToo, dan is dat niet 'politiek
correct'. Het gaat dan over vrouwenrechten.
Dat is niet politiek correct, dat
is gewoon normaal. @APechtold bij
WNL op zondag. ⤵ https://t.co/jVz1k6foD1</t>
  </si>
  <si>
    <t xml:space="preserve">apechtold
</t>
  </si>
  <si>
    <t>cumfortune
Greedy Jordan milking #MeToo @HotFacials
@facial_cumshots @CumshotClips
@CumshotsDaiIy @FacialForum @UraSwallow
@moneyshot_vids https://t.co/ZeyI3s2vRL</t>
  </si>
  <si>
    <t xml:space="preserve">moneyshot_vids
</t>
  </si>
  <si>
    <t>marylschmidt
Beautiful #amreading Hug your children
extra tight. https://t.co/eRp4ZPbShD
#MeToo #PTSD #1linewed #RT #RRBC
#memoir #IAN1 #PDF1 #Kindle @MaryLSchmidt
@amazon @NewAppleBookAwards https://t.co/1TCdKNQnyV</t>
  </si>
  <si>
    <t xml:space="preserve">amazon
</t>
  </si>
  <si>
    <t>lemediatv
🔴 VRAIMENT POLITIQUE Retrouvez
le nouveau numéro de #VraimentPolitique
: "Après #MeToo et #BalanceTonPorc,
où en sommes-nous ?" @alancelin
et l'équipe du Média vous donne
rendez-vous jeudi pour une soirée
en direct. ➡️ Regardez l'émission
précédente : https://t.co/RBUAi563AD
https://t.co/PC0wkj4BqX</t>
  </si>
  <si>
    <t xml:space="preserve">alancelin
</t>
  </si>
  <si>
    <t>mirasorvino
For all #metoo s out there,there
is help,a path of action! If UR
a #sexualassault or #sexualharassment
survivor call or chat @RAINN01
pls RT https://t.co/R5J5Arqv4N</t>
  </si>
  <si>
    <t xml:space="preserve">rainn01
</t>
  </si>
  <si>
    <t>glezveloz
Comparto texto para seguir pensando
el movimiento #MeToo en el marco
del #DíaInternacionalDeLaMujer
#08DeMarzo... Mil gracias querida
@dainzu por la cita. Pensar y reflexionar
estos temas es parte de una agenda
vigente y necesaria https://t.co/QirpxEt0So</t>
  </si>
  <si>
    <t xml:space="preserve">dainzu
</t>
  </si>
  <si>
    <t>repdonbeyer
#MeToo Has Revived the Equal Rights
Amendment – this is great news,
and I hope Virginia will join.
I’m on the ERA, introduced by @RepMaloney,
and on @RepSpeier’s bill to help
get the ERA ratified. https://t.co/qUX747NvdP</t>
  </si>
  <si>
    <t xml:space="preserve">repspeier
</t>
  </si>
  <si>
    <t>thesteve42
Thad Cochran resigned to avoid
an onslaught of #MeToo accusations
from a Mississippi dairy farm.
#Whatilearnedtoday @DocThompsonShow
@RealKrisCruz @handicapJeff @jedimastrmartin
@theblazekari</t>
  </si>
  <si>
    <t xml:space="preserve">theblazekari
</t>
  </si>
  <si>
    <t xml:space="preserve">jedimastrmartin
</t>
  </si>
  <si>
    <t xml:space="preserve">handicapjeff
</t>
  </si>
  <si>
    <t xml:space="preserve">realkriscruz
</t>
  </si>
  <si>
    <t>chattingehdoanc
RT @washizaemon: รอดูว่ากระแส #MeToo
ในเกาหลีใต้จะลุกลามไปถึงไหน เพราะนี่คงเป็นวาระที่สะเทือนโครงสร้างสังคมเกาหลีมาก
เพราะเกาหลีใต้คือสังคม…</t>
  </si>
  <si>
    <t>washizaemon
จากการตามเรื่อง #MeToo ในญี่ปุ่นและเกาหลีใต้มาสักพัก
พบว่าที่เกาหลีใต้ประสบความสำเร็จกว่า
สะเทือนจากวงการบันเทิงถึงการเมือง
เป็นวาระทางสังคมระดับชาติ ส่วนหนึ่งเป็นเพราะพลังโซเชียลและการออกมาสนับสนุนของประธานาธิบดี
มุนแจอิน ส่วนญี่ปุ่น สังคมยอมรับเรื่องนี้ยากกว่า
รัฐบาลยังนิ่ง</t>
  </si>
  <si>
    <t>gatlingsmith
RT @TaranaBurke: Happy New Year!
If you were wondering who was on
stage with me tonight and why,
read this! #MeToo https://t.co/pdohZZmoIt</t>
  </si>
  <si>
    <t>taranaburke
Happy New Year! If you were wondering
who was on stage with me tonight
and why, read this! #MeToo https://t.co/pdohZZmoIt</t>
  </si>
  <si>
    <t>kell__lly
RT @ayadzzeo_Vol2: 행성인은 기만에 불과한
형식적 깃발행진이나 할 생각 그만두고, 진정한 #MeToo
#WithYou 가 무엇인지 보여주세요. #행성인보이콧</t>
  </si>
  <si>
    <t>ayadzzeo_vol2
행성인은 기만에 불과한 형식적 깃발행진이나 할 생각 그만두고,
진정한 #MeToo #WithYou 가 무엇인지 보여주세요.
#행성인보이콧</t>
  </si>
  <si>
    <t>dvyancey
Ok Texas! We're up! Vote your heart!
Vote your conscience! Vote what's
right! #DACA #MeToo #BlueWave2018
https://t.co/VpUD0jXaQf</t>
  </si>
  <si>
    <t>breakoffbetty
@supertaschablue @SaRaAshcraft
@atensnut Let me guess, you'll
believe a random women who accuses
a Republican of assault, but this
is false? What happened to. #MeToo
or is that only for women who have
the same ideology as you?</t>
  </si>
  <si>
    <t xml:space="preserve">atensnut
</t>
  </si>
  <si>
    <t xml:space="preserve">saraashcraft
</t>
  </si>
  <si>
    <t xml:space="preserve">supertaschablue
</t>
  </si>
  <si>
    <t>serenafosterpop
Excited to be meeting with the
@DailySundial today to do a photo
shoot and talk about #MeToo and
how it has personally affected
me. Never be afraid to speak up!!
👏🏻</t>
  </si>
  <si>
    <t xml:space="preserve">dailysundial
</t>
  </si>
  <si>
    <t>nucman9
RT @NTKNet: Chelsea Clinton says
she supports #MeToo but won't return
the $250,000 in donations that
Harvey Weinstein gave the Clinton
Foun…</t>
  </si>
  <si>
    <t>ntknet
Chelsea Clinton says she supports
#MeToo but won't return the $250,000
in donations that Harvey Weinstein
gave the Clinton Foundation. https://t.co/QjcZBpM9fU</t>
  </si>
  <si>
    <t>rliyen
RT @JamieWalton: The next step
for the #MeToo   movement is to
encourage and facilitate easily
accessible mental health services.
The numb…</t>
  </si>
  <si>
    <t>jamiewalton
The next step for the #MeToo  
movement is to encourage and facilitate
easily accessible mental health
services. The number one problem
I hear from adult women is that
they have never shared their victimization
with anyone or discussed their
feelings. Opening up can be freeing!</t>
  </si>
  <si>
    <t>lucas_shaw
Netflix is releasing the new season
of Jessica Jones on international
women's day. What a happy coincidence
in the age of #MeToo....</t>
  </si>
  <si>
    <t>shyejuk11
RT @mbcnews: 김기덕 감독과 그의 페르소나였던
배우 조재현, 두 사람 모두 작품에 참여한 여배우들을 성폭행했다는
주장이 나왔습니다. #영화계_미투 #metoo ▶자세히보기
https://t.co/xUSF0JrPHF https://t.co…</t>
  </si>
  <si>
    <t>mbcnews
김기덕 감독과 그의 페르소나였던 배우 조재현, 두 사람
모두 작품에 참여한 여배우들을 성폭행했다는 주장이 나왔습니다.
#영화계_미투 #metoo ▶자세히보기 https://t.co/xUSF0JrPHF
https://t.co/d6g3hudAQj</t>
  </si>
  <si>
    <t>dmbatlle
En Corea del Sur también arrecian
las denuncias por abusos sexuales
y el movimiento #MeToo. Una actriz
aseguró en TV haber ser violada
por el director Kim Ki-duk (que
tiene varias otras acusaciones
en su contra) y por el actor Cho
Jae-hyun. https://t.co/MYOTdTEBTz</t>
  </si>
  <si>
    <t>josiarganaraz
RT @dmbatlle: En Corea del Sur
también arrecian las denuncias
por abusos sexuales y el movimiento
#MeToo. Una actriz aseguró en TV
haber se…</t>
  </si>
  <si>
    <t>cowboytexas
The best way to fight sex trafficking
is to legalize prostitution https://t.co/AlyHQbdgsq
via @nypost #SexTrafficking #Resist
#MeToo</t>
  </si>
  <si>
    <t>nypost
For some fans, Gary Oldman's #Oscars
win marks the "Darkest Hour" of
the #MeToo era https://t.co/tFyXzPKz3i</t>
  </si>
  <si>
    <t>georgegalloway
I ask again: why is there virtual
silence from international feminism,
human rights liberals, #MeToo campaigners
et al over the brute incarceration
of this young girl, in a cold cell,
openly threatened with rape and
murder? #FreeAhedTamimi #Palestine
#Jerusalem #AlQuds https://t.co/S2EjrdZyFi</t>
  </si>
  <si>
    <t>joshuaobanor
RT @georgegalloway: I ask again:
why is there virtual silence from
international feminism, human rights
liberals, #MeToo campaigners et
al…</t>
  </si>
  <si>
    <t>bonnydie
Quando sair um #MeToo sobre um
idol, ai a galera finalmente vai
dar atenção a onda de denúncias
que tá acontecendo na Coreia</t>
  </si>
  <si>
    <t>mayetaisho
RT @BoNNyDie: Quando sair um #MeToo
sobre um idol, ai a galera finalmente
vai dar atenção a onda de denúncias
que tá acontecendo na Coreia</t>
  </si>
  <si>
    <t>ciaracalnan2gm2
RT @AJEnglish: Ahead of #InternationalWomensDay,
we ask: Do you think the #MeToo
movement added more significance
to the day? Send us a v…</t>
  </si>
  <si>
    <t>ajenglish
Ahead of #InternationalWomensDay,
we ask: Do you think the #MeToo
movement added more significance
to the day? Send us a video to
our WhatsApp number at 00974 5011
11 49 and we may feature you on
#AJNewsGrid https://t.co/Wp7AfyUms2</t>
  </si>
  <si>
    <t>afpadude
The latest News RoundUp! https://t.co/pSW7enWwBb
#metoo</t>
  </si>
  <si>
    <t>reptoid_hunter
RT @ImperatorTruth: Steemit Exclusive
Interview with Sex Columnist Jasmine
Lobe about #metoo, her experiences
with Harvey Weinstein &amp;amp; James…</t>
  </si>
  <si>
    <t>imperatortruth
Steemit Exclusive Interview with
Sex Columnist Jasmine Lobe about
#metoo, her experiences with Harvey
Weinstein &amp;amp; James Toback and
the power of intuition! — Steemit
https://t.co/T0yCboHyBe</t>
  </si>
  <si>
    <t>anya__alvarez
My latest on Kobe Bryant’s #oscar
win and how it highlights the need
for the #MeToo and #TimesUp movement...
https://t.co/qnrr7JDBfz</t>
  </si>
  <si>
    <t>goobinator02
RT @pahubb43: HEY #METOO MOVEMENT!
100 Nigerian school girls are missing
and, likely sold into a sex slavery.
You made it YOUR crusade to…</t>
  </si>
  <si>
    <t>pahubb43
HEY #METOO MOVEMENT! 100 Nigerian
school girls are missing and, likely
sold into a sex slavery. You made
it YOUR crusade to take speak out
about abuse? WELL HERE YA GO! And
you think YOU are victims? Little
girls are TAKEN! FORCED! ABUSED!
While you sit back and clone dogs!</t>
  </si>
  <si>
    <t>evry2min
Watch These Hollywood Actresses
Play Guess Who: #MeToo Edition
https://t.co/NKKOXrQm9A #timesup
#oscars https://t.co/FonTLfPmP6</t>
  </si>
  <si>
    <t>shitforbrains
RT @evry2min: Watch These Hollywood
Actresses Play Guess Who: #MeToo
Edition https://t.co/NKKOXrQm9A
#timesup #oscars https://t.co/FonTLfPm…</t>
  </si>
  <si>
    <t>huacgwdc
Check out our chapter President's
latest newsletter column. The "#MeToo"
movement spread virally in October
2017... https://t.co/pYObWPIxp9</t>
  </si>
  <si>
    <t>chrisoldcorn
When will #Trump and #RoyMoore
be held accountable? Glad I’m Not
an #Alabama Abuse Victim | Chris
Oldcorn on Patreon #TimesUp #MeToo
#sexualharassment #alpolitics #USPolitics
https://t.co/Wz68cyQ7N0</t>
  </si>
  <si>
    <t>missamericamo
@washingtonpost In the #MeToo era
maybe we should stop judging women
on how they choose to thrive in
life. We women have a responsibility
to come together and empower other
women and not judge them. #Justathought
#MissAStrong</t>
  </si>
  <si>
    <t xml:space="preserve">washingtonpost
</t>
  </si>
  <si>
    <t>piperbayard
RT @MissAmericaMO: @washingtonpost
In the #MeToo era maybe we should
stop judging women on how they
choose to thrive in life. We women
have…</t>
  </si>
  <si>
    <t>thecrackemcee
So, another affair-at-the-cemetery
comes to an end (EWWW!) but, thankfully
- in a singular sign of progress
for the #MeToo era - without the
ritual playing of "Code Blue" by
T.S.O.L. Other cadaver-appreciative
songs considered. https://t.co/7bTjBPZzPZ
via https://t.co/djTwW9cOaC</t>
  </si>
  <si>
    <t>auntiestate
RT @ImperatorTruth: Steemit Exclusive
Interview with Sex Columnist Jasmine
Lobe about #metoo, her experiences
with Harvey Weinstein &amp;amp; James…</t>
  </si>
  <si>
    <t>voxpop_artede
Unsere Sendung über synthetische
Drogen (#Reportage in Deutschland)
und das Gesetz in #Schweden nach
der #metoo Debatte ist Online zu
genießen ➡️ https://t.co/CjfbwZDfqG
@ARTEde https://t.co/ESiw4pCVUV</t>
  </si>
  <si>
    <t xml:space="preserve">artede
</t>
  </si>
  <si>
    <t>bob42746
RT @pahubb43: HEY #METOO MOVEMENT!
100 Nigerian school girls are missing
and, likely sold into a sex slavery.
You made it YOUR crusade to…</t>
  </si>
  <si>
    <t>krismark_nrm
RT @washizaemon: รอดูว่ากระแส #MeToo
ในเกาหลีใต้จะลุกลามไปถึงไหน เพราะนี่คงเป็นวาระที่สะเทือนโครงสร้างสังคมเกาหลีมาก
เพราะเกาหลีใต้คือสังคม…</t>
  </si>
  <si>
    <t>juliagouliah
RT @FlyoverUSofA: Interesting that
@jimmykimmel stands with #MeToo
Did we forget him on the Howard
Stern Show years ago when he judged
men…</t>
  </si>
  <si>
    <t xml:space="preserve">jimmykimmel
</t>
  </si>
  <si>
    <t>flyoverusofa
Interesting that @jimmykimmel stands
with #MeToo Did we forget him on
the Howard Stern Show years ago
when he judged men by how small
their penis was in order to see
who would get a date with a 19
year-old? At one point he asks
if she wants a “gangbang” https://t.co/ELmCvpsWFD</t>
  </si>
  <si>
    <t>gottogetoutof
RT @RachelintheOC: This is Why
Sexual Abuse Survivors DO Tell
https://t.co/2DU4t7Bb5A #SexualAbuse
#CSA #MeToo Listen to survivors
and all…</t>
  </si>
  <si>
    <t>rachelintheoc
And maybe thank your lucky stars
it's not you. #MeToo</t>
  </si>
  <si>
    <t>cunterview
Listening to voices from the #MeToo
movement at the Feminist Forum
2018 in Brussels @marthadear +
@MalinBjork_EU Alla Lattner + Popy
Melliou + Maja Stasko #FemForum
#europeanparliament #feminism #WomensRights
#FierceWomen https://t.co/6nNIvseYyJ</t>
  </si>
  <si>
    <t xml:space="preserve">malinbjork_eu
</t>
  </si>
  <si>
    <t xml:space="preserve">marthadear
</t>
  </si>
  <si>
    <t>laluna_stars
RT @KZQv5DbL6inXblo: 그 작품 이후로 다른
영화를 찍지 못하고 있다는 이야기도. 당신은 같은 영화를
찍은 동료가 영화계를 떠난 사실에 대해서 아무런 책임이
없는지. #metoo</t>
  </si>
  <si>
    <t>kzqv5dbl6inxblo
그 작품 이후로 다른 영화를 찍지 못하고 있다는 이야기도.
당신은 같은 영화를 찍은 동료가 영화계를 떠난 사실에 대해서
아무런 책임이 없는지. #metoo</t>
  </si>
  <si>
    <t>hpiandycowper
RT @kscopehealth: What would a
version of #MeToo look like for
bullying in the NHS? Read @RichardTaunt's
reflections on the @NuffieldTrust…</t>
  </si>
  <si>
    <t xml:space="preserve">nuffieldtrust
</t>
  </si>
  <si>
    <t xml:space="preserve">richardtaunt
</t>
  </si>
  <si>
    <t>kscopehealth
What would a version of #MeToo
look like for bullying in the NHS?
Read @RichardTaunt's reflections
on the @NuffieldTrust #ntsummit:
https://t.co/Woewn3UZqn https://t.co/aFn49Of7zx</t>
  </si>
  <si>
    <t>ceeleemusic
15 is still too young. But fact
there are men in a 1st-world nation
like France, in 2018, who think
sex w/an 11-yr old girl can be,
in any way shape or form, consensual,
is beyond horrific. Then again,
Trump and GOP did endorse a child
molester, didn’t they. #MeToo #TIMESUP
https://t.co/zPC5F4TEuZ</t>
  </si>
  <si>
    <t>pete_petez
RT @washizaemon: รอดูว่ากระแส #MeToo
ในเกาหลีใต้จะลุกลามไปถึงไหน เพราะนี่คงเป็นวาระที่สะเทือนโครงสร้างสังคมเกาหลีมาก
เพราะเกาหลีใต้คือสังคม…</t>
  </si>
  <si>
    <t>reutersshowbiz
Cosby lawyers cite #MeToo in move
to block 19 accusers from trial
https://t.co/S77akm5r61 https://t.co/jCsrDUBQZj</t>
  </si>
  <si>
    <t>ilistentodisco
RT @RaulOrozco: #AM2DM #AMJoy #MorningJoe
#MeToo #timesup #BestFanArmy #FF
#NP #NowPlaying #PMJoy #BreakingNews
#NeverAgain #HardestThings…</t>
  </si>
  <si>
    <t>raulorozco
#AM2DM #AMJoy #MorningJoe #MeToo
#timesup #BestFanArmy #FF #NP #NowPlaying
#PMJoy #BreakingNews #NeverAgain
#HardestThingsToGiveUp #ThingsIDontRegret
#DreamActNow #MusicMonday #LoseYourJobIn5Words
#MondayMotivation #TuesdayThoughts
#WednesdayWisdom #ThursdayThoughts
https://t.co/Mnj9kKbOFY</t>
  </si>
  <si>
    <t>carriekirkman
“Sexual harassment is not just
an HR issue it is a #leadership
issue. It must be clear that this
behaviour can not be tolerated.”
- @lisakimmel #preach @CdnClubTO
#MeToo #leaders</t>
  </si>
  <si>
    <t>cdnclubto
Lean in, Colin Bohm tells men not
to back away from #MeToo as a key
takeaway from this workplace shift.
#cctreform</t>
  </si>
  <si>
    <t xml:space="preserve">lisakimmel
</t>
  </si>
  <si>
    <t>revkatiebaker
Dear Grand Rapids, A revolution
is coming. You’ve been warned.
Sincerely, The Matriarchy #UGGR
#LeanIn #RepProject #MeToo #TimesUp
#SquadGoals https://t.co/NYqBXIOUBN</t>
  </si>
  <si>
    <t>fany_pbear
RT @washizaemon: จากการตามเรื่อง
#MeToo ในญี่ปุ่นและเกาหลีใต้มาสักพัก
พบว่าที่เกาหลีใต้ประสบความสำเร็จกว่า
สะเทือนจากวงการบันเทิงถึงการเมือ…</t>
  </si>
  <si>
    <t>afpfr
Le mouvement #MeToo a permis de
libérer la parole des femmes dans
plusieurs industries comme le cinéma
ou la politique mais il peine encore
à atteindre des secteurs moins
médiatisés comme la construction
et le monde ouvrier, même si l'espoir
est là https://t.co/TnkALZwW8W
#AFP</t>
  </si>
  <si>
    <t>socialistes51
RT @afpfr: Le mouvement #MeToo
a permis de libérer la parole des
femmes dans plusieurs industries
comme le cinéma ou la politique
mais il p…</t>
  </si>
  <si>
    <t>bambamgot7mark
RT @washizaemon: รอดูว่ากระแส #MeToo
ในเกาหลีใต้จะลุกลามไปถึงไหน เพราะนี่คงเป็นวาระที่สะเทือนโครงสร้างสังคมเกาหลีมาก
เพราะเกาหลีใต้คือสังคม…</t>
  </si>
  <si>
    <t>alanfisher
The latest The Alan Fisher Daily!
https://t.co/7Rx5DXhJq9 Thanks
to @claytonswisher @kategarraway
@rickyaross #thebachelor #metoo</t>
  </si>
  <si>
    <t xml:space="preserve">rickyaross
</t>
  </si>
  <si>
    <t xml:space="preserve">kategarraway
</t>
  </si>
  <si>
    <t xml:space="preserve">claytonswisher
</t>
  </si>
  <si>
    <t>lukefolb
A Strange, Uneven Oscar Night in
the Year of #MeToo https://t.co/22F8CStCGL</t>
  </si>
  <si>
    <t>meermeercat
이번 주 토요일, 무대륙에서 "마음의 봄" 에함께 하게
되었습니다. 이번에는 힘들 때 만들었던 기타 곡들과 함께
힘이 닿으면 영상도 하나 만들어서 당일날 공개하려고 해요.
항상 지지하고 당신의 용기를 응원합니다. #metoo #withyou
https://t.co/2tRSpaJcMT</t>
  </si>
  <si>
    <t>ogdezntz
@CibilSesco @rebornhoosier @perlmutations
Did a movie about a man rectally
ramming a teenage boy and fish
sex not just recently win some
awards? They took time off from
raping each other to celebrate
their sickness #metoo #TimesUp
#TheyKnew #HypocriticalScum</t>
  </si>
  <si>
    <t xml:space="preserve">rebornhoosier
</t>
  </si>
  <si>
    <t xml:space="preserve">cibilsesco
</t>
  </si>
  <si>
    <t xml:space="preserve">perlmutations
</t>
  </si>
  <si>
    <t>maattanger
@HardenOverCurry @GermsHardon #MeToo
lmao</t>
  </si>
  <si>
    <t xml:space="preserve">germshardon
</t>
  </si>
  <si>
    <t xml:space="preserve">hardenovercurry
</t>
  </si>
  <si>
    <t>tweetalites
😶 #MeToo https://t.co/A0IJsv2Tvt</t>
  </si>
  <si>
    <t>nikolay_nikolov
RT @NatVasilyevaAP: Another female
reporter goes public about being
sexually harassed by MP Slutsky
in the Russian #metoo scandal.
And she…</t>
  </si>
  <si>
    <t>natvasilyevaap
Another female reporter goes public
about being sexually harassed by
MP Slutsky in the Russian #metoo
scandal. And she has Slutsky's
lewd comments on tape. https://t.co/7rkTEbVp4n</t>
  </si>
  <si>
    <t>lizditz
RT @csmonitor: A Vatican magazine
is daring to become the imprint
of the Catholic Church's #MeToo
movement, publicly denouncing how
the chu…</t>
  </si>
  <si>
    <t>csmonitor
A Vatican magazine is daring to
become the imprint of the Catholic
Church's #MeToo movement, publicly
denouncing how the church systematically
exploits its own nuns. https://t.co/TtSq5a8Ft7
https://t.co/CP9YvSoikZ</t>
  </si>
  <si>
    <t>staywild4eve
It's a shame CT House Speaker Joe
Aresimowicz is a misogynistic pig.
A Guilty plea, in Federal Court
is written all over his High School
diploma. @hartfordcourant @USATODAY
@CTGOP @USTermLimits @womensmediacntr
@womensmarch @girlswritenow @TIMESUPNOW
@ava @TaranaBurke #Metoo @AP https://t.co/vV85xuuPOC</t>
  </si>
  <si>
    <t xml:space="preserve">repjoecourtney
</t>
  </si>
  <si>
    <t xml:space="preserve">ap
</t>
  </si>
  <si>
    <t xml:space="preserve">ava
</t>
  </si>
  <si>
    <t xml:space="preserve">girlswritenow
</t>
  </si>
  <si>
    <t xml:space="preserve">womensmarch
</t>
  </si>
  <si>
    <t xml:space="preserve">womensmediacntr
</t>
  </si>
  <si>
    <t xml:space="preserve">ustermlimits
</t>
  </si>
  <si>
    <t xml:space="preserve">ctgop
</t>
  </si>
  <si>
    <t xml:space="preserve">usatoday
</t>
  </si>
  <si>
    <t xml:space="preserve">hartfordcourant
</t>
  </si>
  <si>
    <t xml:space="preserve">timesupnow
</t>
  </si>
  <si>
    <t>integralmathyt
Nashville Mayor Megan Barry #NashvilleStrong
should have a #Metoo day. On voting
for Democrats, Nashville should
say #NeverAgain</t>
  </si>
  <si>
    <t>rickwillams76
RT @Integralmathyt: Nashville Mayor
Megan Barry #NashvilleStrong should
have a #Metoo day. On voting for
Democrats, Nashville should say
#N…</t>
  </si>
  <si>
    <t>verainstitute
This incarcerated man is asking
why incarcerated women are too
often excluded from the #MeToo
conversation sweeping the country.
"Women’s voices have been drowned-out
by the screams of the men who have
come to define mass incarceration
in this country." https://t.co/JqlxTn0Dzz
https://t.co/n1OsvyWeJw</t>
  </si>
  <si>
    <t>tgijp
RT @verainstitute: This incarcerated
man is asking why incarcerated
women are too often excluded from
the #MeToo conversation sweeping
the…</t>
  </si>
  <si>
    <t>athemis6024
RT @dubie1151: @funder #Resistance
#TaxScam #MeToo #traitortrump #PuertoRicoRelief
#fireproofMueller #Dreamers #DACA
#DworkinReport #NeverA…</t>
  </si>
  <si>
    <t xml:space="preserve">funder
</t>
  </si>
  <si>
    <t>dubie1151
#Resistance #TaxScam #MeToo #traitortrump
#PuertoRicoRelief #fireproofMueller
#Dreamers #DACA #DworkinReport
#NeverAgain #NotOneMore https://t.co/O6mglyVwel</t>
  </si>
  <si>
    <t>jenhartling
Sherman Alexie and the Longest
Running #MeToo Movement in History
- https://t.co/SlezfnmXGQ https://t.co/thuMPfIrH6</t>
  </si>
  <si>
    <t>hsprauge
@NolteNC Seems bitter that she
can’t join the #MeToo crowd...</t>
  </si>
  <si>
    <t xml:space="preserve">noltenc
</t>
  </si>
  <si>
    <t>mannennetbe
?Waar is #MeToo gebleven?? Hollywood
klaagt over ?twee misbruikers die
beloond worden met ...... gelezen
via https://t.co/wTNaDDB6on</t>
  </si>
  <si>
    <t>romellajanene
‘Washington Was About to Explode’:
The Clinton Scandal, 20 Years Later
@POLITICO #MeToo doesn’t apply
to affairs. #PaulaJonesWasAVictim
#Monica wasn’t https://t.co/LCkio9UQ7v</t>
  </si>
  <si>
    <t xml:space="preserve">politico
</t>
  </si>
  <si>
    <t>mamook_154
RT @washizaemon: รอดูว่ากระแส #MeToo
ในเกาหลีใต้จะลุกลามไปถึงไหน เพราะนี่คงเป็นวาระที่สะเทือนโครงสร้างสังคมเกาหลีมาก
เพราะเกาหลีใต้คือสังคม…</t>
  </si>
  <si>
    <t>kirrinabarry
RT @AJEnglish: Ahead of #InternationalWomensDay,
we ask: Do you think the #MeToo
movement added more significance
to the day? Send us a v…</t>
  </si>
  <si>
    <t>chtemplin
One of only a multitude of reasons
he will never get respect. #TimesUp
#MeToo #ImpeachTrump https://t.co/MRY4rtxFo4</t>
  </si>
  <si>
    <t>vozdemujer32
¡Noti Fem está disponible! https://t.co/D0ALqBWY4e
#metoo #8m</t>
  </si>
  <si>
    <t>cora11p
RT @VozdeMujer32: ¡Noti Fem está
disponible! https://t.co/D0ALqBWY4e
#metoo #8m</t>
  </si>
  <si>
    <t>diamondlynne1
@gentlemindmom @Sensei415 @hurryprimaries
@AsperGirl @ChanteJulietta @Cruellaisdevine
@ChosenOfAshurha @Jabbadaddy2016
@UncleResisto @cornish1951 @Sbuttsie
@hellofelicia14 @Bellatrixx2018
@JJohnson2u @JJaazzee1 @Okie_Resister
@AxxisonMargaret @ProudResister
@PaulaPerretz @JimEckmage @1WarMachine2018
@rkrosalyn31 @SaddexAddinLe @LYNIS
@rcevat69 @jj_poitras @johnknight131
@Gul_Dam @CommonNighthawk @62WalterP
@DumpTrump808 @PacificBerry @ShannonRitenour
@vestige1 @MamaMolly2018 @barbls23
@ChicagoMGD_SD @CitizensFedUp @j2dumfounded
@PamelaGlasner @therealchelcy @Deemoney521
@PoisonIvyResist @ShutUpAmanda
@3RiC_S74NL3Y @Anonymychele @elynnhardi
@arkresistance @TheReal_MrBorne
#metoo on @PressSec</t>
  </si>
  <si>
    <t xml:space="preserve">presssec
</t>
  </si>
  <si>
    <t xml:space="preserve">thereal_mrborne
</t>
  </si>
  <si>
    <t xml:space="preserve">arkresistance
</t>
  </si>
  <si>
    <t xml:space="preserve">elynnhardi
</t>
  </si>
  <si>
    <t xml:space="preserve">anonymychele
</t>
  </si>
  <si>
    <t xml:space="preserve">3ric_s74nl3y
</t>
  </si>
  <si>
    <t xml:space="preserve">shutupamanda
</t>
  </si>
  <si>
    <t xml:space="preserve">poisonivyresist
</t>
  </si>
  <si>
    <t xml:space="preserve">deemoney521
</t>
  </si>
  <si>
    <t xml:space="preserve">therealchelcy
</t>
  </si>
  <si>
    <t xml:space="preserve">pamelaglasner
</t>
  </si>
  <si>
    <t xml:space="preserve">j2dumfounded
</t>
  </si>
  <si>
    <t xml:space="preserve">citizensfedup
</t>
  </si>
  <si>
    <t xml:space="preserve">chicagomgd_sd
</t>
  </si>
  <si>
    <t xml:space="preserve">barbls23
</t>
  </si>
  <si>
    <t xml:space="preserve">mamamolly2018
</t>
  </si>
  <si>
    <t xml:space="preserve">vestige1
</t>
  </si>
  <si>
    <t xml:space="preserve">shannonritenour
</t>
  </si>
  <si>
    <t xml:space="preserve">pacificberry
</t>
  </si>
  <si>
    <t xml:space="preserve">dumptrump808
</t>
  </si>
  <si>
    <t xml:space="preserve">62walterp
</t>
  </si>
  <si>
    <t xml:space="preserve">commonnighthawk
</t>
  </si>
  <si>
    <t xml:space="preserve">gul_dam
</t>
  </si>
  <si>
    <t xml:space="preserve">johnknight131
</t>
  </si>
  <si>
    <t xml:space="preserve">jj_poitras
</t>
  </si>
  <si>
    <t xml:space="preserve">rcevat69
</t>
  </si>
  <si>
    <t xml:space="preserve">lynis
</t>
  </si>
  <si>
    <t xml:space="preserve">saddexaddinle
</t>
  </si>
  <si>
    <t xml:space="preserve">rkrosalyn31
</t>
  </si>
  <si>
    <t xml:space="preserve">1warmachine2018
</t>
  </si>
  <si>
    <t xml:space="preserve">jimeckmage
</t>
  </si>
  <si>
    <t xml:space="preserve">paulaperretz
</t>
  </si>
  <si>
    <t xml:space="preserve">proudresister
</t>
  </si>
  <si>
    <t xml:space="preserve">axxisonmargaret
</t>
  </si>
  <si>
    <t xml:space="preserve">okie_resister
</t>
  </si>
  <si>
    <t xml:space="preserve">jjaazzee1
</t>
  </si>
  <si>
    <t xml:space="preserve">jjohnson2u
</t>
  </si>
  <si>
    <t xml:space="preserve">bellatrixx2018
</t>
  </si>
  <si>
    <t xml:space="preserve">hellofelicia14
</t>
  </si>
  <si>
    <t xml:space="preserve">sbuttsie
</t>
  </si>
  <si>
    <t xml:space="preserve">cornish1951
</t>
  </si>
  <si>
    <t xml:space="preserve">uncleresisto
</t>
  </si>
  <si>
    <t xml:space="preserve">jabbadaddy2016
</t>
  </si>
  <si>
    <t xml:space="preserve">chosenofashurha
</t>
  </si>
  <si>
    <t xml:space="preserve">cruellaisdevine
</t>
  </si>
  <si>
    <t xml:space="preserve">chantejulietta
</t>
  </si>
  <si>
    <t xml:space="preserve">aspergirl
</t>
  </si>
  <si>
    <t xml:space="preserve">hurryprimaries
</t>
  </si>
  <si>
    <t xml:space="preserve">sensei415
</t>
  </si>
  <si>
    <t xml:space="preserve">gentlemindmom
</t>
  </si>
  <si>
    <t>stankssports
Hey @tammyrobert, was stuck in
Moosomin last night due to the
weather. In smaller centres in
#Saskatchewan, let's just say the
#MeToo movement hasn't hit there.
Not a fan of rig pigs or construction
pigs.</t>
  </si>
  <si>
    <t xml:space="preserve">tammyrobert
</t>
  </si>
  <si>
    <t>lad_paper
RT @washizaemon: จากการตามเรื่อง
#MeToo ในญี่ปุ่นและเกาหลีใต้มาสักพัก
พบว่าที่เกาหลีใต้ประสบความสำเร็จกว่า
สะเทือนจากวงการบันเทิงถึงการเมือ…</t>
  </si>
  <si>
    <t>ko_slang
１人の女子高校生が声を上げ、思いがつながって商品化された痴漢抑止バッジ。「声を上げることで社会は変わっていく」
#MeToo  #WeToo #DearGirls #国際女性デー https://t.co/ge7aLTel1H
https://t.co/5IfHyvgZRk</t>
  </si>
  <si>
    <t>hariotoko
RT @KO_SLANG: １人の女子高校生が声を上げ、思いがつながって商品化された痴漢抑止バッジ。「声を上げることで社会は変わっていく」
#MeToo  #WeToo #DearGirls #国際女性デー https://t.co/ge7aLTel1H
https://t.c…</t>
  </si>
  <si>
    <t>motokorich
On South Korea's #MeToo movement
and latest resignation: Many South
Koreans still work in a “feudal”
command-and-compliance work culture
where “those who seize power get
to believe that they can do whatever
they want to” https://t.co/tAg1Lxn7fW</t>
  </si>
  <si>
    <t>lakulakulifes
RT @motokorich: On South Korea's
#MeToo movement and latest resignation:
Many South Koreans still work in
a “feudal” command-and-compliance…</t>
  </si>
  <si>
    <t>mtebaldi1
RT @FlyoverUSofA: Interesting that
@jimmykimmel stands with #MeToo
Did we forget him on the Howard
Stern Show years ago when he judged
men…</t>
  </si>
  <si>
    <t>bearsstillsux
RT @nypost: For some fans, Gary
Oldman's #Oscars win marks the
"Darkest Hour" of the #MeToo era
https://t.co/tFyXzPKz3i</t>
  </si>
  <si>
    <t>ningni_900523
RT @thewaywelove: SBS비디오머그 애독자인데
이런보도 참 유감이다. 여야정치인 다 그렇지만 홍 대표
발언은 특히 검증이 필요하다. 진영논리로 미투(#Metoo )본질을
왜곡하는 발언은 언론사가 걸러내야 하지않나? 검증,비판없이
'이건…</t>
  </si>
  <si>
    <t>thewaywelove
다수 신도들이 성추행 겪었다고 증언한 김기동 목사 건으로
교회발 #metoo 제기 됐던데, 이참에 한번 정리해봅시다.
대한민국의 유구한 #종교_내_성폭력 역사를. 신을 대리하다
자신이 신이라고 믿게 돼버린, 추악한 권력자들 모습을.
https://t.co/TZtaKa6lB1</t>
  </si>
  <si>
    <t>jpew15
RT @Outkick: The celebration of
Kobe Bryant at the Oscars only
proves the hypocrisy of the #metoo
movement. https://t.co/TVUg398gjX</t>
  </si>
  <si>
    <t>outkick
The celebration of Kobe Bryant
at the Oscars only proves the hypocrisy
of the #metoo movement. https://t.co/TVUg398gjX</t>
  </si>
  <si>
    <t>lovechofamily
RT @mbcnews: 김기덕 감독과 그의 페르소나였던
배우 조재현, 두 사람 모두 작품에 참여한 여배우들을 성폭행했다는
주장이 나왔습니다. #영화계_미투 #metoo ▶자세히보기
https://t.co/xUSF0JrPHF https://t.co…</t>
  </si>
  <si>
    <t>ohmydotfive
RT @mbcnews: 김기덕 감독과 그의 페르소나였던
배우 조재현, 두 사람 모두 작품에 참여한 여배우들을 성폭행했다는
주장이 나왔습니다. #영화계_미투 #metoo ▶자세히보기
https://t.co/xUSF0JrPHF https://t.co…</t>
  </si>
  <si>
    <t>realsgtcrumbs
RT @pahubb43: HEY #METOO MOVEMENT!
100 Nigerian school girls are missing
and, likely sold into a sex slavery.
You made it YOUR crusade to…</t>
  </si>
  <si>
    <t>sarahaustin84
RT @businessinsider: Tarana Burke
on why she created the #MeToo movement
— and where it’s headed https://t.co/fyoYw3slhR</t>
  </si>
  <si>
    <t>businessinsider
Tarana Burke on why she created
the #MeToo movement — and where
it’s headed https://t.co/fyoYw3slhR</t>
  </si>
  <si>
    <t>shinfran
@thundel 이정렬도 그토록 정의로운 척 하는 주제에
#MeToo 이슈에는 생까고 있구나…ㅉㅉㅉ 뭐 구린데가
있나?</t>
  </si>
  <si>
    <t xml:space="preserve">thundel
</t>
  </si>
  <si>
    <t>anaandeblog
Cosby lawyers cite #MeToo in move
to block 19 accusers from trial
https://t.co/2bA6N6usVV</t>
  </si>
  <si>
    <t>brandonpromo
Cosby lawyers cite #MeToo in move
to block 19 accusers from trial
https://t.co/T0rNnViwWI #entertainmentnews
#reuters https://t.co/FC3z7KNlHd</t>
  </si>
  <si>
    <t>hiput099
Cosby lawyers cite #MeToo in move
to block 19 accusers from trial
https://t.co/e0SEYIHT3F https://t.co/Id3zAyZzhC</t>
  </si>
  <si>
    <t>qicpukel7hdbiyr
Cosby lawyers cite #MeToo in move
to block 19 accusers from trial
https://t.co/wjb7FVBhxK</t>
  </si>
  <si>
    <t>actorselenab
Cosby lawyers cite #MeToo in move
to block 19 accusers from trial
https://t.co/q5VilbjV2c https://t.co/C85850WumX</t>
  </si>
  <si>
    <t>gj8yvzatkdpatdg
Cosby lawyers cite #MeToo in move
to block 19 accusers from trial
https://t.co/taBjENrfJN</t>
  </si>
  <si>
    <t>authortnarang
Cosby lawyers cite #MeToo in move
to block 19 accusers from trial
https://t.co/7l5aYrAsOI</t>
  </si>
  <si>
    <t>kimj_____
RT @mbcnews: 김기덕 감독과 그의 페르소나였던
배우 조재현, 두 사람 모두 작품에 참여한 여배우들을 성폭행했다는
주장이 나왔습니다. #영화계_미투 #metoo ▶자세히보기
https://t.co/xUSF0JrPHF https://t.co…</t>
  </si>
  <si>
    <t>johnsmithofiran
در آمریکا جنبش #metoo رو که میبینم
یاد اون همه زن و دختر ایرانی میفتم
که هر روز آزار جنسی را در خانه،
تاکسی و اتوبوس، محل کار و تقریبا
هر جای دیگری تجربه می‌کنند و دم
نمیزنند. جالبه که تا قبل از وجود
این جنبش، در آمریکا هم زنان به
ندرت جرأت اعتراض داشتند.</t>
  </si>
  <si>
    <t>samonwilliam
Cosby lawyers cite #MeToo in move
to block 19 accusers from trial
https://t.co/J3RfLCQn3z</t>
  </si>
  <si>
    <t>abigfatblogger
@Genxpunk69 @rosemcgowan Actually
none of that's true. It was produced
by Bunim Murry productions. The
same people that do Keeping Up
With The Kardashians. It was made
to release on the same day as the
book. Because it was all one big
scam that used #MeToo to make money.</t>
  </si>
  <si>
    <t xml:space="preserve">rosemcgowan
</t>
  </si>
  <si>
    <t xml:space="preserve">genxpunk69
</t>
  </si>
  <si>
    <t>tinstl
RT @AJEnglish: Ahead of #InternationalWomensDay,
we ask: Do you think the #MeToo
movement added more significance
to the day? Send us a v…</t>
  </si>
  <si>
    <t>gagaheart3
#MeToo and #TimesUp move off the
red carpet and towards activism
at 2018 Oscars - The Conversation
AU https://t.co/p9wErQU0gX #ladygaga</t>
  </si>
  <si>
    <t>whiteboardnine
@JanelleChesters @ImACelebrityAU
@Ladyjmo @drchrisbrown @dannygreenboxer
"So Jackie, would you say you were
terrified of Danny murdering you
in your sleep each night? Or setting
upon you near the longdrop?". Apparently
#MeToo means women are above reproach
and men guilty until proved innocent.</t>
  </si>
  <si>
    <t xml:space="preserve">dannygreenboxer
</t>
  </si>
  <si>
    <t xml:space="preserve">drchrisbrown
</t>
  </si>
  <si>
    <t xml:space="preserve">ladyjmo
</t>
  </si>
  <si>
    <t xml:space="preserve">imacelebrityau
</t>
  </si>
  <si>
    <t xml:space="preserve">janellechesters
</t>
  </si>
  <si>
    <t>goodamplified
RT @UN_Women: Year before the hashtag
was trending, @TaranaBurke founded
the #MeToo movement to help survivors
of sexual violence. Watch ou…</t>
  </si>
  <si>
    <t>un_women
Year before the hashtag was trending,
@TaranaBurke founded the #MeToo
movement to help survivors of sexual
violence. Watch our interview w/
her on moving forward: https://t.co/F2gdZXAtKx
#TimeIsNow #IWD2018 https://t.co/aSqn2qYsMC</t>
  </si>
  <si>
    <t>roaldc48
Coulter: Oscars 'Pushed' #MeToo
'Heroes' Aside to Promote Illegal
Immigrants https://t.co/2cjSLOGOiJ</t>
  </si>
  <si>
    <t>hotmessparent
RT @steenaleen: I did not expect
to cry at the @Pink concert but
the What About Us montage included
#MeToo #BlackLivesMatter &amp;amp;
Obama crying…</t>
  </si>
  <si>
    <t xml:space="preserve">pink
</t>
  </si>
  <si>
    <t>steenaleen
I did not expect to cry at the
@Pink concert but the What About
Us montage included #MeToo #BlackLivesMatter
&amp;amp; Obama crying. So long winged
eyeliner. Here's to more love in
the face of hate.</t>
  </si>
  <si>
    <t>mee_kbs
RT @washizaemon: จากการตามเรื่อง
#MeToo ในญี่ปุ่นและเกาหลีใต้มาสักพัก
พบว่าที่เกาหลีใต้ประสบความสำเร็จกว่า
สะเทือนจากวงการบันเทิงถึงการเมือ…</t>
  </si>
  <si>
    <t>vansternieu
Aktivister från Polen, Tyskland,
Ukraina och Grekland ger nya perspektiv
på #MeToo-rörelsen. @MalinBjork_EU
@GUENGL #FemForum https://t.co/DbQUGPYwQy</t>
  </si>
  <si>
    <t>guengl
RT @JoJahoda: .@marthadear speaking
@Europarl_EN at #FemForum of @GUENGL
about #metoo debate in Germany.
Thanks for being here today! https…</t>
  </si>
  <si>
    <t>sloppyjo
Not a better person out there than
Kobe “The Rapist” Bryant to bring
the #metoo #oscars together. At
least he’s not a bad person like
all these middle class conservative
guys who work a real job and provide
for their families. Right @DNC
?</t>
  </si>
  <si>
    <t xml:space="preserve">dnc
</t>
  </si>
  <si>
    <t>shopjago
RT @SloppyJo: Not a better person
out there than Kobe “The Rapist”
Bryant to bring the #metoo #oscars
together. At least he’s not a bad
per…</t>
  </si>
  <si>
    <t>11e1ev1n
RT @Education4Libs: My predictions
for the 2018 Oscars. I slept with
the director to get the part. #metoo
I knew people were being abused…</t>
  </si>
  <si>
    <t>education4libs
My predictions for the 2018 Oscars.
I slept with the director to get
the part. #metoo I knew people
were being abused but didn’t say
anything. #metoo I knew I was lowering
my morals. #metoo Guns need to
be taken from everyone, except
for my security team of course.
#metoo</t>
  </si>
  <si>
    <t>xostep801me
RT @KpopYouzab: สาวไม่บอกนามเผยใน
#MeToo ว่าเธอถูกไอดอลชื่อดัง 'เอ'
ล่วงละเมิดทางเพศ https://t.co/Fc39pMzfN9
https://t.co/7Kxpbp3N4Q</t>
  </si>
  <si>
    <t>kpopyouzab
สาวไม่บอกนามเผยใน #MeToo ว่าเธอถูกไอดอลชื่อดัง
'เอ' ล่วงละเมิดทางเพศ https://t.co/Fc39pMzfN9
https://t.co/7Kxpbp3N4Q</t>
  </si>
  <si>
    <t>ath22wht
Please stop all the bulshit. Dongho
didn't do like that. If he wrong,
not possible for him to perform
especially for tv &amp;amp; that woman
never show herself again. If the
woman really 'real' victim, why
she not join #metoo? She just want
make dongho looks bad. https://t.co/WNQfaChFWJ</t>
  </si>
  <si>
    <t>mrstone0856
RT @120dezibel: For all of you,
who haven't watched it yet: a short
video of our #120dB intervention
at a #metoo event in Berlin on
Februa…</t>
  </si>
  <si>
    <t>garrettvascil
How tf did Kobe win an Oscar amidst
this whole #metoo thing?</t>
  </si>
  <si>
    <t>realdlhughley
‘I don’t envy them’: Hope Hicks
and other White House women struggle
to defend Trump in the #MeToo era
- The Washington Post https://t.co/cSe46sGxpt</t>
  </si>
  <si>
    <t>michaeltiao
RT @RealDLHughley: ‘I don’t envy
them’: Hope Hicks and other White
House women struggle to defend
Trump in the #MeToo era - The Washington…</t>
  </si>
  <si>
    <t>perfjoo
#Metoo اخيراً صار حماس و وصلت قضيه
بين الايدولز اول واحد انفضح ليدر
افتي ايلاند جونقهون ننتظر تصريحات
من اف ان سي</t>
  </si>
  <si>
    <t>rukshanav
RT @misimikakoti27: YES means YES
NO means NO Absence of NO doesn't
mean YES. #ActWithHer #MeToo https://t.co/xJek2luQuC</t>
  </si>
  <si>
    <t>misimikakoti27
YES means YES NO means NO Absence
of NO doesn't mean YES. #ActWithHer
#MeToo https://t.co/xJek2luQuC</t>
  </si>
  <si>
    <t>twittematico
Otra defensa silenciosa #MeToo
https://t.co/aKfjf4wtye</t>
  </si>
  <si>
    <t>lonzo_taylor1
RT @pahubb43: HEY #METOO MOVEMENT!
100 Nigerian school girls are missing
and, likely sold into a sex slavery.
You made it YOUR crusade to…</t>
  </si>
  <si>
    <t>plumlogan
@pinkcris2012 @realDonaldTrump
#metoo and related hashtags grew
out of the toxic Hollywood environment
... now you want to hold those
people up as humanitarians Pull
your head outta your ass and start
paying attemption to real people
doing real work - not a bunch rich
dicks sucking each other off</t>
  </si>
  <si>
    <t xml:space="preserve">pinkcris2012
</t>
  </si>
  <si>
    <t xml:space="preserve">realdonaldtrump
</t>
  </si>
  <si>
    <t>_siemprefeliz
Diez años después de fundado, en
medio del movimiento de #MeToo,
¿qué ha logrado #Femen el pólémico
grupo de activi… https://t.co/pxYxhcAjFW</t>
  </si>
  <si>
    <t>jsmjbjyyjyybb
RT @KpopYouzab: สาวไม่บอกนามเผยใน
#MeToo ว่าเธอถูกไอดอลชื่อดัง 'เอ'
ล่วงละเมิดทางเพศ https://t.co/Fc39pMzfN9
https://t.co/7Kxpbp3N4Q</t>
  </si>
  <si>
    <t>vefelxgcfto5a1u
Cosby lawyers cite #MeToo in move
to block 19 accusers from trial
https://t.co/hE1DF7Q1WM</t>
  </si>
  <si>
    <t>davidcafc
RT @FirstAidKitBand: #youaretheproblemhere
#metoo @WomenforWomen @womenforwomenUK
@recordstoreday #recordstoreday
#recordstoreday2018 #…</t>
  </si>
  <si>
    <t xml:space="preserve">recordstoreday
</t>
  </si>
  <si>
    <t xml:space="preserve">womenforwomenuk
</t>
  </si>
  <si>
    <t xml:space="preserve">womenforwomen
</t>
  </si>
  <si>
    <t>firstaidkitband
#youaretheproblemhere #metoo @WomenforWomen
@womenforwomenUK @recordstoreday
#recordstoreday #recordstoreday2018
#downwiththepatriarchy https://t.co/R6M0x3cbhh
https://t.co/NsgLOQ2pd0</t>
  </si>
  <si>
    <t>mxh9gmmpjep2qkg
Cosby lawyers cite #MeToo in move
to block 19 accusers from trial
https://t.co/qjIylgxzzH</t>
  </si>
  <si>
    <t>krisv241
Radio Broadcasting #MeToo Hypocrisy
https://t.co/D2qI6deOyn #istandwithhedley</t>
  </si>
  <si>
    <t>averyluchia
RT @Krisv241: Radio Broadcasting
#MeToo Hypocrisy https://t.co/D2qI6deOyn
#istandwithhedley</t>
  </si>
  <si>
    <t>apkca
Unpopular opinion The #metoo is
bs. These women and some men only
come out at the height of the actor.
Fuck social norms</t>
  </si>
  <si>
    <t>coolooafrica
The wound of the nation #HumanRights
#Inxeba #MeToo #SAHRC #Nakhane
#LGBTQI Cc @nakhaneofficial @TheWound_SAfilm
https://t.co/VJExfbDU02</t>
  </si>
  <si>
    <t xml:space="preserve">thewound_safilm
</t>
  </si>
  <si>
    <t>csalubabalo2
RT @CoolooAfrica: The wound of
the nation #HumanRights #Inxeba
#MeToo #SAHRC #Nakhane #LGBTQI
Cc @nakhaneofficial @TheWound_SAfilm
https:/…</t>
  </si>
  <si>
    <t xml:space="preserve">nakhaneofficial
</t>
  </si>
  <si>
    <t>anamariadias30
RT @UN_Women: Year before the hashtag
was trending, @TaranaBurke founded
the #MeToo movement to help survivors
of sexual violence. Watch ou…</t>
  </si>
  <si>
    <t>mathildeginger
#FemForum 2018 : Voices of the
#MeToo movement 💪 https://t.co/Hk9tafKfct</t>
  </si>
  <si>
    <t>zikq4ztbmquhtrk
Cosby lawyers cite #MeToo in move
to block 19 accusers from trial
https://t.co/QwKpe3aw1j</t>
  </si>
  <si>
    <t>koreaboo
BTOB Hyunsik’s Past Interview Comes
To Light With The #MeToo Movement,
Fans Are In Love With Him Even
More! https://t.co/59AvAbZJq8</t>
  </si>
  <si>
    <t>jiminmochi2095
RT @Koreaboo: BTOB Hyunsik’s Past
Interview Comes To Light With The
#MeToo Movement, Fans Are In Love
With Him Even More! https://t.co/59A…</t>
  </si>
  <si>
    <t>moyrseocivbrbxn
Cosby lawyers cite #MeToo in move
to block 19 accusers from trial
https://t.co/ztu4kmsT7m</t>
  </si>
  <si>
    <t>nceltweets
Register for the first ever NCEL
Business Social: Navigating the
#MeToo Movement at Your Workplace,
on March 15. This event will focus
on preventing and addressing discrimination
or harassment in the workplace
and promoting a safe and sensitive
culture. https://t.co/seO6WJNE0J
https://t.co/hifr2d67jc</t>
  </si>
  <si>
    <t>gabrielgarci195
Diez años después de fundado, en
medio del movimiento de #MeToo,
¿qué ha logrado #Femen el pólémico
grupo de activi… https://t.co/41cwlWIQxD</t>
  </si>
  <si>
    <t>lvv2_robot
RT @figarotwo 過去幾年因緣際會下和一些女性聊到性騷擾，才知道這件事有多普遍。普遍到在台灣恐怕十個女生就有五個以上曾經被性騷擾過。
#metoo</t>
  </si>
  <si>
    <t>figarotwo
過去幾年因緣際會下和一些女性聊到性騷擾，才知道這件事有多普遍。普遍到在台灣恐怕十個女生就有五個以上曾經被性騷擾過。
#metoo</t>
  </si>
  <si>
    <t>aniabialas
RT @NatVasilyevaAP: Another female
reporter goes public about being
sexually harassed by MP Slutsky
in the Russian #metoo scandal.
And she…</t>
  </si>
  <si>
    <t>forphang
RT @washizaemon: จากการตามเรื่อง
#MeToo ในญี่ปุ่นและเกาหลีใต้มาสักพัก
พบว่าที่เกาหลีใต้ประสบความสำเร็จกว่า
สะเทือนจากวงการบันเทิงถึงการเมือ…</t>
  </si>
  <si>
    <t>gallhagens
RT @majafjaestad: #metoo visar
att skyddsombuden behöver stärkas
- @oskartaxen på utredarbloggen
#8mars @FacketKommunal https://t.co/oouUE…</t>
  </si>
  <si>
    <t xml:space="preserve">facketkommunal
</t>
  </si>
  <si>
    <t xml:space="preserve">oskartaxen
</t>
  </si>
  <si>
    <t>majafjaestad
#metoo visar att skyddsombuden
behöver stärkas - @oskartaxen på
utredarbloggen #8mars @FacketKommunal
https://t.co/oouUEPpIdF</t>
  </si>
  <si>
    <t>sanonymousng
So remarkable! It takes a tremendous
amount of strength for survivors
to come forward and break the culture
of silence. We must honor this
strength by listening to them,
believing them and doing everything
we can to ensure they receive the
support and justice due to them.
#MeToo https://t.co/8eFlkycyOC</t>
  </si>
  <si>
    <t>myd1ckfelloff
RT @allkpop: Netizen says #MeToo,
reveals she was sexually assaulted
by Popular idol star 'A' https://t.co/IdXvqvGxiq
https://t.co/9Hiei1tw…</t>
  </si>
  <si>
    <t>allkpop
Netizen says #MeToo, reveals she
was sexually assaulted by Popular
idol star 'A' https://t.co/IdXvqvGxiq
https://t.co/9Hiei1twmm</t>
  </si>
  <si>
    <t>jerctrs
Art i lluita, la millor combinació
possible per aquest #8DeMarç !
T'esperem aquest dijous a les 17.00
per gaudir en directe de l'elaboració
d'un cartell ben reivindicatiu
i veure l'exposició diversos cartells
feministes amb molta història!
🎨✊😊 #8MJoFaigVaga #MeToo https://t.co/5a4IruSyM6</t>
  </si>
  <si>
    <t>triciatwasiima
“Speaking out about sexual assault
&amp;amp; harassment is widely considered
taboo in Nigeria, where 1 in 4
girls experience sexual violence
before the age of 18.” Nigerian
womyn are sharing their stories
via #MeToo hopeful that it will
break the cycle of stigma. https://t.co/aMChaPVeSr</t>
  </si>
  <si>
    <t>bondliesa
Cosby lawyers cite #MeToo in move
to block 19 accusers from trial
https://t.co/TIqjhtYQmp</t>
  </si>
  <si>
    <t>oxefe7
So what’s #Trump going to do about
KellyanneConway and the Hatch Act?
Pat her on her rump and say “atta
girl”? #Resistance #resist #DumpTrump
#NotMyPresident #TheResistance
#ImpeachTrump #metoo</t>
  </si>
  <si>
    <t>johnrankin13
Women protest Sexual Harrassment
&amp;amp; Gay Slurs at #UFW. Cesar
Chavez would be ashamed of his
union today. #WomensHistoryMonth
#MeToo #feminist #WomensDay #WomensMarch2018
#EqualityNow #SiSePuede #WeFeedYou
#Oscars2018 #Sacramento #ThankAFarmworker
#Catholic @cnalive @USCCB #news
https://t.co/tktAv1q3G8</t>
  </si>
  <si>
    <t xml:space="preserve">usccb
</t>
  </si>
  <si>
    <t xml:space="preserve">cnalive
</t>
  </si>
  <si>
    <t>yxcdseaqq
RT @vonstolk: #MeToo Let's change
this - Women rule the world - They
deserve better - Join me in this
movement - Through music we will
empo…</t>
  </si>
  <si>
    <t>vonstolk
#MeToo Let's change this - Women
rule the world - They deserve better
- Join me in this movement - Through
music we will empower women to
take charge - Enough is enough
- Listen to my music and read this
article - Here we go 2018! #Love
#WomenEmpowerment https://t.co/VEG7hBZzTC
https://t.co/sxeyMS9gF8</t>
  </si>
  <si>
    <t>dubstercali
RT @NTKNet: Chelsea Clinton says
she supports #MeToo but won't return
the $250,000 in donations that
Harvey Weinstein gave the Clinton
Foun…</t>
  </si>
  <si>
    <t>arubababy48
RT @Doodisgirl: Ok. I can’t let
this pass. In the year of #MeToo
did you guys see that the #HollywoodHypocrites
gave Kobe Bryant an Oscar…</t>
  </si>
  <si>
    <t>doodisgirl
Ok. I can’t let this pass. In the
year of #MeToo did you guys see
that the #HollywoodHypocrites gave
Kobe Bryant an Oscar last night?
You can’t make this stuff up. #Oscars</t>
  </si>
  <si>
    <t>kranthicu
The latest RootMeanSquare! https://t.co/nolNbVPhTt
#metoo</t>
  </si>
  <si>
    <t>rrivera3269
RT @Education4Libs: My predictions
for the 2018 Oscars. I slept with
the director to get the part. #metoo
I knew people were being abused…</t>
  </si>
  <si>
    <t>artcenteredu
Oscar nominated documentary filmmaker
and producer @AmyZiering talks
with @LorneBuchman about giving
a voice to survivors of abuse in
the latest Change Lab podcast.
Listen and subscribe https://t.co/URRgW9JvjB
#ChangeLab #podcast #MeToo https://t.co/sZFIUHqbFy</t>
  </si>
  <si>
    <t xml:space="preserve">lornebuchman
</t>
  </si>
  <si>
    <t xml:space="preserve">amyziering
</t>
  </si>
  <si>
    <t>aviatrixkim
RT @ThisAmerLife: We released this
week's show early. It's a different
kind of #MeToo story, about several
women who worked for the same ma…</t>
  </si>
  <si>
    <t>thisamerlife
We released this week's show early.
It's a different kind of #MeToo
story, about several women who
worked for the same man. https://t.co/3VXMsC9c03
https://t.co/kH6MU40LXK</t>
  </si>
  <si>
    <t>aboxofsouvenirs
RT @FirstAidKitBand: #youaretheproblemhere
#metoo @WomenforWomen @womenforwomenUK
@recordstoreday #recordstoreday
#recordstoreday2018 #…</t>
  </si>
  <si>
    <t>kitsunenoyoukai
RT @AlannaBennett: I can already
see the forward momentum (or the
attempts at it) re #MeToo and Time's
Up waning, at least in Hollywood.
It…</t>
  </si>
  <si>
    <t>alannabennett
I can already see the forward momentum
(or the attempts at it) re #MeToo
and Time's Up waning, at least
in Hollywood. It's making me think
about people's tendency to give
into a collective short memory.
Fight the amnesia, folks.</t>
  </si>
  <si>
    <t>prancy__
RT @mbcnews: 김기덕 감독과 그의 페르소나였던
배우 조재현, 두 사람 모두 작품에 참여한 여배우들을 성폭행했다는
주장이 나왔습니다. #영화계_미투 #metoo ▶자세히보기
https://t.co/xUSF0JrPHF https://t.co…</t>
  </si>
  <si>
    <t>richardlapchick
Trans Women and Femmes Are Shouting
#MeToo — But Are You Listening?
https://t.co/aH2Lwa8o02 @UCFDeVosSBM
@InstituteSSJ</t>
  </si>
  <si>
    <t xml:space="preserve">institutessj
</t>
  </si>
  <si>
    <t>marquesdexter
RT @RichardLapchick: Trans Women
and Femmes Are Shouting #MeToo
— But Are You Listening? https://t.co/aH2Lwa8o02
@UCFDeVosSBM @InstituteSSJ</t>
  </si>
  <si>
    <t xml:space="preserve">ucfdevossbm
</t>
  </si>
  <si>
    <t>amie_fr
RT @NatVasilyevaAP: Another female
reporter goes public about being
sexually harassed by MP Slutsky
in the Russian #metoo scandal.
And she…</t>
  </si>
  <si>
    <t>bwxxxyz
RT @washizaemon: จากการตามเรื่อง
#MeToo ในญี่ปุ่นและเกาหลีใต้มาสักพัก
พบว่าที่เกาหลีใต้ประสบความสำเร็จกว่า
สะเทือนจากวงการบันเทิงถึงการเมือ…</t>
  </si>
  <si>
    <t>electra_tp
RT @FirstAidKitBand: #youaretheproblemhere
#metoo @WomenforWomen @womenforwomenUK
@recordstoreday #recordstoreday
#recordstoreday2018 #…</t>
  </si>
  <si>
    <t>1o7hiuujz2b4t9l
Cosby lawyers cite #MeToo in move
to block 19 accusers from trial
https://t.co/uodaOjXbXE</t>
  </si>
  <si>
    <t>puifay_ace
RT @washizaemon: รอดูว่ากระแส #MeToo
ในเกาหลีใต้จะลุกลามไปถึงไหน เพราะนี่คงเป็นวาระที่สะเทือนโครงสร้างสังคมเกาหลีมาก
เพราะเกาหลีใต้คือสังคม…</t>
  </si>
  <si>
    <t>moryan
I HIGHLY recommend this essay about
an unexpectedly epic #MeToo panel
discussion, from TV/film director
Rachel Talalay (#DoctorWho, Tank
Girl). Also read @WhovianFeminism
post on that panel, but definitely
check out this post. Ending is
moving &amp;amp; hopeful https://t.co/WjmDHAAxed
https://t.co/7Nas8SY6zN</t>
  </si>
  <si>
    <t xml:space="preserve">whovianfeminism
</t>
  </si>
  <si>
    <t>courtneyjahenry
RT @steenaleen: I did not expect
to cry at the @Pink concert but
the What About Us montage included
#MeToo #BlackLivesMatter &amp;amp;
Obama crying…</t>
  </si>
  <si>
    <t>imagicstudiong
Cosby lawyers cite #MeToo in move
to block 19 accusers from trial
https://t.co/oJ1ijmegqS</t>
  </si>
  <si>
    <t>hulu_japan
#MeToo #TimesUp は、全米から世界へ。ムーブメントの予兆となった「ハンドメイズ・テイル／侍女の物語」の魅力を徹底解説。
第４話の配信もスタートしました。 #ハンドメイズ・テイル</t>
  </si>
  <si>
    <t>11bianconero
RT @hulu_japan: #MeToo #TimesUp
は、全米から世界へ。ムーブメントの予兆となった「ハンドメイズ・テイル／侍女の物語」の魅力を徹底解説。
第４話の配信もスタートしました。 #ハンドメイズ・テイル</t>
  </si>
  <si>
    <t>qingqueenqu
RT @figarotwo: 過去幾年因緣際會下和一些女性聊到性騷擾，才知道這件事有多普遍。普遍到在台灣恐怕十個女生就有五個以上曾經被性騷擾過。
#metoo</t>
  </si>
  <si>
    <t>iruitui
RT @QingQueenQu:RT @figarotwo:
過去幾年因緣際會下和一些女性聊到性騷擾，才知道這件事有多普遍。普遍到在台灣恐怕十個女生就有五個以上曾經被性騷擾過。
#metoo</t>
  </si>
  <si>
    <t>mkt0si7yrdb7nou
Cosby lawyers cite #MeToo in move
to block 19 accusers from trial
https://t.co/uv2UhJ5pcT</t>
  </si>
  <si>
    <t>thejhf
Remember: Your experience as a
survivor is valid whether or not
you choose to disclose. #MeToo</t>
  </si>
  <si>
    <t>dolphinchix
RT @TheJHF: Remember: Your experience
as a survivor is valid whether
or not you choose to disclose.
#MeToo</t>
  </si>
  <si>
    <t>ryank03
@CatPA @washingtonpost They were
hosted by Jimmy Kimmel and was
all in honor of the #MeToo movement
and you needed someone to tell
you it was anti-Trump? Take a second
to think about what that says about
you</t>
  </si>
  <si>
    <t xml:space="preserve">catpa
</t>
  </si>
  <si>
    <t>adamanation
Thanks for having me @abc7kristensze
and for continuing to elevate this
issue. #womenlead #wesaidenough
#metoo https://t.co/240cDPvHQR</t>
  </si>
  <si>
    <t xml:space="preserve">abc7kristensze
</t>
  </si>
  <si>
    <t>statusofwomensf
RT @Adamanation: Thanks for having
me @abc7kristensze and for continuing
to elevate this issue. #womenlead
#wesaidenough #metoo https://t.c…</t>
  </si>
  <si>
    <t>moniquevwaters
Can’t wait for this keynote! #MeToo
https://t.co/OTX3Cy6xFA</t>
  </si>
  <si>
    <t>jenistyping
A South Korean politician announced
his resignation and *retirement
from public life* in response to
rape charges from a #MeToo whistleblower.
https://t.co/NGqVFXZsir https://t.co/wF9g7jSdLf</t>
  </si>
  <si>
    <t>aurora45791
RT @DrPyo: 어제는 안 지사 충격에 잠을 자는 둥
마는 둥 설쳤는데 오늘은 한반도 평화 기대 때문에 또 잠을
설칠 듯 합니다. 부디 모든 #metoo 피해자 분들이
지지 보호 지원 받고 가해자들이 철저한 조사 수사와 처발
받고 근본적인 문화와…</t>
  </si>
  <si>
    <t>drpyo
어제는 안 지사 충격에 잠을 자는 둥 마는 둥 설쳤는데
오늘은 한반도 평화 기대 때문에 또 잠을 설칠 듯 합니다.
부디 모든 #metoo 피해자 분들이 지지 보호 지원 받고
가해자들이 철저한 조사 수사와 처발 받고 근본적인 문화와
관행 인식 개선이 이루어지기 바랍니다. 한반도 평화도 부디부디..
잘</t>
  </si>
  <si>
    <t>cornscrb
#MeToo: à force de «mais», on n'avance
pas https://t.co/fbbmmcU0Qn via
@slatefr</t>
  </si>
  <si>
    <t xml:space="preserve">slatefr
</t>
  </si>
  <si>
    <t>rosanalopezokis
#MeToo en #FemForum</t>
  </si>
  <si>
    <t>docthompsonshow
Talking #Oscars, #MeToo and #HarveyWeinstein:
‘A hollow display of hypocrisy
and self-righteousness’ https://t.co/vVhNmQWpQm</t>
  </si>
  <si>
    <t>redrivergrl
RT @DocThompsonShow: Talking #Oscars,
#MeToo and #HarveyWeinstein: ‘A
hollow display of hypocrisy and
self-righteousness’ https://t.co/vVhN…</t>
  </si>
  <si>
    <t>slfxb9opu3ib2oq
Cosby lawyers cite #MeToo in move
to block 19 accusers from trial
https://t.co/W6p6Kv4gzJ</t>
  </si>
  <si>
    <t>rachelc69523454
Cosby lawyers cite #MeToo in move
to block 19 accusers from trial
https://t.co/dcK5ORAOar</t>
  </si>
  <si>
    <t>nopactalent
#MeToo founder Tarana Burke keynotes
NDMU WOW Festival next month. https://t.co/bG6Xq3ypl6
https://t.co/zmP3UlXjyZ</t>
  </si>
  <si>
    <t>zw8ngyf2x57bmyn
Cosby lawyers cite #MeToo in move
to block 19 accusers from trial
https://t.co/WFyJXkY4Fu</t>
  </si>
  <si>
    <t>kcatheists
As #MeToo grows, a new #ChurchToo
movement is growing, highlighting
cases of sexual misconduct at churches,
like those alleged against a Wichita
church: https://t.co/jZijd111kq</t>
  </si>
  <si>
    <t>ilzairspar
RT @moryan: I HIGHLY recommend
this essay about an unexpectedly
epic #MeToo panel discussion, from
TV/film director Rachel Talalay
(#Doctor…</t>
  </si>
  <si>
    <t>g56tpxmhwqry0lp
Cosby lawyers cite #MeToo in move
to block 19 accusers from trial
https://t.co/1vsZKXHklj</t>
  </si>
  <si>
    <t>womenexceeding
Alyssa Milano On What Is Next For
#MeToo https://t.co/nYNtyhD6Zp</t>
  </si>
  <si>
    <t>goldsmithb
Trump-free conversation with the
inimitable @DVF. She tells the
amazing story of her mother, who
survived Auschwitz, and taught
her to be independent. Also covered
#InternationalWomensDay, #metoo,
and #TimesUp. Pod dropping Thursday.
https://t.co/0o2wqlIJJm</t>
  </si>
  <si>
    <t xml:space="preserve">dvf
</t>
  </si>
  <si>
    <t>captdragon
RT @DrPyo: 어제는 안 지사 충격에 잠을 자는 둥
마는 둥 설쳤는데 오늘은 한반도 평화 기대 때문에 또 잠을
설칠 듯 합니다. 부디 모든 #metoo 피해자 분들이
지지 보호 지원 받고 가해자들이 철저한 조사 수사와 처발
받고 근본적인 문화와…</t>
  </si>
  <si>
    <t>withmbc
&amp;lt;#PD수첩&amp;gt; 거장 영화감독과, 거물 영화배우라는
지위로 힘 없는 여성들의 꿈을 짓밟아 온 사람들. 이들의
추악한 민낯에 용기내어 #metoo 를 외치다! 오늘 밤
11시 10분 공개됩니다. https://t.co/bQdp7Bs2LO</t>
  </si>
  <si>
    <t>b525_
RT @withMBC: &amp;lt;#PD수첩&amp;gt; 거장 영화감독과,
거물 영화배우라는 지위로 힘 없는 여성들의 꿈을 짓밟아
온 사람들. 이들의 추악한 민낯에 용기내어 #metoo
를 외치다! 오늘 밤 11시 10분 공개됩니다. https://t.co/bQdp7B…</t>
  </si>
  <si>
    <t>77deedd
RT @BBCRadio4: "I shouldn't have
done it" Sheila Hancock on why
the #MeToo campaign has made her
rethink her own past behaviour
https://t.c…</t>
  </si>
  <si>
    <t>gerryharrah
RT @RaulOrozco: #AM2DM #AMJoy #MorningJoe
#MeToo #timesup #BestFanArmy #FF
#NP #NowPlaying #PMJoy #BreakingNews
#NeverAgain #BestWaysToSay…</t>
  </si>
  <si>
    <t>suepe_z
RT @solomonmccown: The #MeToo movement
has changed the strategies used
to address sexual misconduct in
the workplace: https://t.co/OEPxztUd…</t>
  </si>
  <si>
    <t>solomonmccown
The #MeToo movement has changed
the strategies used to address
sexual misconduct in the workplace:
https://t.co/OEPxztUdYY</t>
  </si>
  <si>
    <t>lietzoliver
Das werde ich unterstützen. #feminism
#metoo #terredesfemmes @ Reiskirchen
https://t.co/efGjCUzyLt</t>
  </si>
  <si>
    <t>allvolgbo
RT @pahubb43: HEY #METOO MOVEMENT!
100 Nigerian school girls are missing
and, likely sold into a sex slavery.
You made it YOUR crusade to…</t>
  </si>
  <si>
    <t>carlaaevelyn
@null Cosby lawyers cite #MeToo
in move to block 19 accusers from
trial NORRISTOWN, Pa https://t.co/BVF0kvmWoJ</t>
  </si>
  <si>
    <t xml:space="preserve">null
</t>
  </si>
  <si>
    <t>flakphoto
#MeToo, Harvey Weinstein and Awkward
TV: Our Critics Talk Oscars https://t.co/w9lLZwe7LI</t>
  </si>
  <si>
    <t>armchairtvnews
The latest The Armchair TV News
Report! https://t.co/zjGPi4kdVS
#oscars #metoo</t>
  </si>
  <si>
    <t>poppyyysw
RT @allkpop: Netizen says #MeToo,
reveals she was sexually assaulted
by Popular idol star 'A' https://t.co/IdXvqvGxiq
https://t.co/9Hiei1tw…</t>
  </si>
  <si>
    <t>hp9294
RT @washizaemon: #MeToo ในเกาหลีใต้
จากวงการบันเทิงมาถึงวงการการเมืองเรียบร้อยแล้ว
อันฮวีจอง นักการเมืองเกาหลีใต้ที่ถูกต้องสงสัยว่าล่วงละเ…</t>
  </si>
  <si>
    <t>hyo__yeon
@null Cosby lawyers cite #MeToo
in move to block 19 accusers from
trial NORRISTOWN, Pa https://t.co/27URnr6mVL</t>
  </si>
  <si>
    <t>parannalgae
#김옥빈 instagram https://t.co/AMh5JDhP5N
#MeToo #with_you https://t.co/6GzdEOGwZq</t>
  </si>
  <si>
    <t>rusoranetuser
RT @parannalgae: #김옥빈 instagram
https://t.co/AMh5JDhP5N #MeToo
#with_you https://t.co/6GzdEOGwZq</t>
  </si>
  <si>
    <t>gaabycarmona
Del #metoo al #notme https://t.co/lRl5o7QZtS</t>
  </si>
  <si>
    <t>alyssagaia
never used twitter before, no idea
how this all works. so i guess
i'll just put a shit ton of hashtags
here :) #myfirstTweet #MRA #AntiFeminist
#fuck #metoo</t>
  </si>
  <si>
    <t>lexfphcnaljkc6g
Cosby lawyers cite #MeToo in move
to block 19 accusers from trial
https://t.co/8paVZnj9pM</t>
  </si>
  <si>
    <t>gmfur0rzmdzaeow
Cosby lawyers cite #MeToo in move
to block 19 accusers from trial
https://t.co/KNESq22Pyy</t>
  </si>
  <si>
    <t>beautyskew
#SWSI presents Conversations 📹
original series featuring @SWSI_TV
@marciw99 as Moderator. Pls join
me @aposner w @rachaelbydesign
for a candid convo Exploring How
#metoo Can Be A New Way Forward,
Not a Tidal Wave of Division https://t.co/VhmTanBAaM
#IWD2018 #PressforProgress https://t.co/0dcVYFdX4y</t>
  </si>
  <si>
    <t xml:space="preserve">rachaelbydesign
</t>
  </si>
  <si>
    <t xml:space="preserve">aposner
</t>
  </si>
  <si>
    <t xml:space="preserve">marciw99
</t>
  </si>
  <si>
    <t xml:space="preserve">swsi_tv
</t>
  </si>
  <si>
    <t>capitalistash
#MeToo</t>
  </si>
  <si>
    <t>medoucheka
RT @LeMediaTV: 🔴 VRAIMENT POLITIQUE
Retrouvez le nouveau numéro de
#VraimentPolitique : "Après #MeToo
et #BalanceTonPorc, où en sommes-nou…</t>
  </si>
  <si>
    <t>karlynpercil
Individuals who identify as LGBTQ
and people with disabilities are
usually the ones almost, always
sexually harrassed in the workplace,
according to the stats. They are
the most vulnerable.@CdnClubTO
#TimesUp #metoo</t>
  </si>
  <si>
    <t>kabrandli
Snapshot of #metoo around the world.
Hashtags are useful, but we need
more action https://t.co/ovSvq2Vbpl</t>
  </si>
  <si>
    <t>gill_mcgoldrick
Bill Cosby leaving a Montgomery
County Courthouse after a pretrial
hearing in which his defense argued
against allowing the accusations
of 19 women into his upcoming retrial,
citing the #MeToo movement as unfair
prejudice for future jurors https://t.co/Vi5f2Gzqfx</t>
  </si>
  <si>
    <t>thetemplenews
RT @gill_mcgoldrick: In argument
against allowing 19 prior bad acts,
Cosby’s defense attempts to argue
that #MeToo movement and other
conve…</t>
  </si>
  <si>
    <t>rkzfandom
#RajeevKhandelwal at the screening
of the film #MeToo https://t.co/fbWnzcQmCh</t>
  </si>
  <si>
    <t>nehaabbasim
RT @RKzFandom: #RajeevKhandelwal
at the screening of the film #MeToo
https://t.co/fbWnzcQmCh</t>
  </si>
  <si>
    <t xml:space="preserve">rk1610isme
</t>
  </si>
  <si>
    <t>rkianz
Eyes light up when you are around
and our lens captures you @rk1610isme
at the screening on #metoo https://t.co/OCImPgpyp1
https://t.co/SryBAqiaQk</t>
  </si>
  <si>
    <t>wilsonqu
RT @Doodisgirl: Ok. I can’t let
this pass. In the year of #MeToo
did you guys see that the #HollywoodHypocrites
gave Kobe Bryant an Oscar…</t>
  </si>
  <si>
    <t>xtinarc
continually amazed by how adamantly
heterosexual #metoo is, like women,
no matter their sexuality, are
incapable of being sexually damaging
to each other</t>
  </si>
  <si>
    <t>halliefire
RT @ConstitutionLo1: @ScottPresler
If Nashville Mayor Megan Barry
was a conservative male, we would
be hearing #metoo and #TimesUp
feminist…</t>
  </si>
  <si>
    <t xml:space="preserve">scottpresler
</t>
  </si>
  <si>
    <t>constitutionlo1
@ScottPresler If Nashville Mayor
Megan Barry was a conservative
male, we would be hearing #metoo
and #TimesUp feminists screaming
about this. But since it is a female
Democrat.... https://t.co/c4Xgw0VLaA</t>
  </si>
  <si>
    <t>theretired27
#metoo 🤣🤣🤣🤣🤣😂😂😂😂</t>
  </si>
  <si>
    <t>bluepillsheep
#Democrat #Liberal Who Helped Start
#MeToo Now Being Accused Of… You
Guessed It READ OUR STORY HERE
https://t.co/L1P3ioTcfj #LiberalLogic
#Liberals #LiberalsRuinEverything
#LIBERALSMUSTGO #LiberalHypocrisy
#Democrats #hypocrite #hypocrisy
#Hypocrites #MAGA #Trump https://t.co/o3OxkIfK9J</t>
  </si>
  <si>
    <t>newliberallogic
RT @BluePillSheep: #Democrat #Liberal
Who Helped Start #MeToo Now Being
Accused Of… You Guessed It READ
OUR STORY HERE https://t.co/L1P3io…</t>
  </si>
  <si>
    <t>schlichtingalan
@KassyDillon When @KassyDillon
has a #MeToo story https://t.co/4KnKLJyjB6</t>
  </si>
  <si>
    <t xml:space="preserve">kassydillon
</t>
  </si>
  <si>
    <t>guatevision_tv
La Semana de la Moda de París,
con el feminismo en tiempos del
#MeToo - https://t.co/N80Lc8VJWp
https://t.co/MPmvzM6Egu</t>
  </si>
  <si>
    <t>thekhrc
Pre,During and After International
Women's Day. #SpeakingUp #InternationalWomensDay
#Metoo https://t.co/fV5FlVHQ3p</t>
  </si>
  <si>
    <t>martinmavenjina
RT @thekhrc: Pre,During and After
International Women's Day. #SpeakingUp
#InternationalWomensDay #Metoo
https://t.co/fV5FlVHQ3p</t>
  </si>
  <si>
    <t>foodiealltm
RT @misimikakoti27: YES means YES
NO means NO Absence of NO doesn't
mean YES. #ActWithHer #MeToo https://t.co/xJek2luQuC</t>
  </si>
  <si>
    <t>race2diversity
RT @Lagarde: Ending Harassment
is a game changer. #MeToo is good
for #Women4Growth. Read my blog
with coauthors Corinne Deléchat
and Moniqu…</t>
  </si>
  <si>
    <t>lagarde
#MeToo discussions important and
overdue. Read my blog with coauthors
Corinne Deléchat and Monique Newiak:
our analysis shows that legal protection
against harassment is linked to
higher financial inclusion and
benefits for the economy. #Women4Growth
https://t.co/0QukkmmcBk https://t.co/n7NcO5Kx1O</t>
  </si>
  <si>
    <t>valsadie
RT @moryan: I HIGHLY recommend
this essay about an unexpectedly
epic #MeToo panel discussion, from
TV/film director Rachel Talalay
(#Doctor…</t>
  </si>
  <si>
    <t>gckyuknbzus
RT @vonstolk: #MeToo Let's change
this - Women rule the world - They
deserve better - Join me in this
movement - Through music we will
empo…</t>
  </si>
  <si>
    <t>cnare
The people of the Korean peninsula
deserve Peace and prosperity I
am sending only good to them and
their #MeToo progress as well https://t.co/lH94DLIz0p</t>
  </si>
  <si>
    <t>shoooting_st
RT @mbcnews: 김기덕 감독과 그의 페르소나였던
배우 조재현, 두 사람 모두 작품에 참여한 여배우들을 성폭행했다는
주장이 나왔습니다. #영화계_미투 #metoo ▶자세히보기
https://t.co/xUSF0JrPHF https://t.co…</t>
  </si>
  <si>
    <t>radioeins
#MeToo-Debatte am Frauentag: Am
8. März heißt es auf radioeins:
Machtmissbrauch, Sexismus, MeToo
- Wir müssen reden! Der Lounge-Talk
mit Katja Weber von 19-21 Uhr in
Potsdam - live hören oder vor Ort
dabei sein. Bewerbung an: office@radioeins.de
https://t.co/b2GxLtA6bR</t>
  </si>
  <si>
    <t>rbbreligion
RT @radioeins: #MeToo-Debatte am
Frauentag: Am 8. März heißt es
auf radioeins: Machtmissbrauch,
Sexismus, MeToo - Wir müssen reden!
Der Lo…</t>
  </si>
  <si>
    <t>junani74
RT @DrPyo: 어제는 안 지사 충격에 잠을 자는 둥
마는 둥 설쳤는데 오늘은 한반도 평화 기대 때문에 또 잠을
설칠 듯 합니다. 부디 모든 #metoo 피해자 분들이
지지 보호 지원 받고 가해자들이 철저한 조사 수사와 처발
받고 근본적인 문화와…</t>
  </si>
  <si>
    <t>atonfaii93
RT @washizaemon: รอดูว่ากระแส #MeToo
ในเกาหลีใต้จะลุกลามไปถึงไหน เพราะนี่คงเป็นวาระที่สะเทือนโครงสร้างสังคมเกาหลีมาก
เพราะเกาหลีใต้คือสังคม…</t>
  </si>
  <si>
    <t>rocapri
RT @moryan: I HIGHLY recommend
this essay about an unexpectedly
epic #MeToo panel discussion, from
TV/film director Rachel Talalay
(#Doctor…</t>
  </si>
  <si>
    <t>palampampalm
RT @washizaemon: รอดูว่ากระแส #MeToo
ในเกาหลีใต้จะลุกลามไปถึงไหน เพราะนี่คงเป็นวาระที่สะเทือนโครงสร้างสังคมเกาหลีมาก
เพราะเกาหลีใต้คือสังคม…</t>
  </si>
  <si>
    <t>lnhrtdgrl
Final days to get your #MeToo postcard
sized art print for cheap before
#InternationalWomensDay on March
8th! https://t.co/FMVfQJeLu6 https://t.co/zNjNNvoLsu</t>
  </si>
  <si>
    <t>nat_worx_
RT @lnhrtdgrl: Final days to get
your #MeToo postcard sized art
print for cheap before #InternationalWomensDay
on March 8th! https://t.co/F…</t>
  </si>
  <si>
    <t>tokaisash
RT @mbcnews: 김기덕 감독과 그의 페르소나였던
배우 조재현, 두 사람 모두 작품에 참여한 여배우들을 성폭행했다는
주장이 나왔습니다. #영화계_미투 #metoo ▶자세히보기
https://t.co/xUSF0JrPHF https://t.co…</t>
  </si>
  <si>
    <t>brangoch
Why does a sex-positive memoir
of erotic escapades feel off trend
in the age of #MeToo? https://t.co/clWTEe7n5R
via @slate</t>
  </si>
  <si>
    <t xml:space="preserve">slate
</t>
  </si>
  <si>
    <t>lucyfrown
Finally, a female movement I can
get behind! #120db is the real
#metoo / #timesup https://t.co/jfIDLvSlUY</t>
  </si>
  <si>
    <t>adamlee95508095
RT @lucyfrown: Finally, a female
movement I can get behind! #120db
is the real #metoo / #timesup https://t.co/jfIDLvSlUY</t>
  </si>
  <si>
    <t>artere
RT @ARTEre: #metoo macht auf sexuelle
Gewalt aufmerksam. Welche Verhaltensweisen
als sexuelle Belästigung gesehen
werden, unterscheidet sic…</t>
  </si>
  <si>
    <t>_sp277
RT @Outkick: The celebration of
Kobe Bryant at the Oscars only
proves the hypocrisy of the #metoo
movement. https://t.co/TVUg398gjX</t>
  </si>
  <si>
    <t>niveditakapoor
RT @NatVasilyevaAP: Another female
reporter goes public about being
sexually harassed by MP Slutsky
in the Russian #metoo scandal.
And she…</t>
  </si>
  <si>
    <t>viceuk
What It Was Like to Survive an
Elite Prep School Rape Saga Before
#MeToo https://t.co/D4Q6nJrIMD
https://t.co/Fvmz7I5Mzj</t>
  </si>
  <si>
    <t>quevega
RT @VICEUK: What It Was Like to
Survive an Elite Prep School Rape
Saga Before #MeToo https://t.co/D4Q6nJrIMD
https://t.co/Fvmz7I5Mzj</t>
  </si>
  <si>
    <t>kowfang
RT @washizaemon: รอดูว่ากระแส #MeToo
ในเกาหลีใต้จะลุกลามไปถึงไหน เพราะนี่คงเป็นวาระที่สะเทือนโครงสร้างสังคมเกาหลีมาก
เพราะเกาหลีใต้คือสังคม…</t>
  </si>
  <si>
    <t>rebeccahomkes
RT @Lagarde: #MeToo discussions
important and overdue. Read my
blog with coauthors Corinne Deléchat
and Monique Newiak: our analysis
shows…</t>
  </si>
  <si>
    <t>rinorooter
RT @pahubb43: HEY #METOO MOVEMENT!
100 Nigerian school girls are missing
and, likely sold into a sex slavery.
You made it YOUR crusade to…</t>
  </si>
  <si>
    <t xml:space="preserve">whitneychirps
</t>
  </si>
  <si>
    <t>real_cut_cut
어차피 제명처리도 늦은 김에 케이에 대한 성명 발표하시고
케이비판부터 하실 때 입니다. 그게 행성인이 지금 당장
해야 할 시급한 #MeToo 이자 #withyou 입니다
#행성인_보이콧 #행성인_강간가해자_감싸기_규탄 #행성인보이콧</t>
  </si>
  <si>
    <t>gramdaramg
RT @real_cut_cut: 어차피 제명처리도 늦은
김에 케이에 대한 성명 발표하시고 케이비판부터 하실 때
입니다. 그게 행성인이 지금 당장 해야 할 시급한 #MeToo
이자 #withyou 입니다 #행성인_보이콧 #행성인_강간가해자_감싸기_규…</t>
  </si>
  <si>
    <t>alley1734
RT @vonstolk: #MeToo Let's change
this - Women rule the world - They
deserve better - Join me in this
movement - Through music we will
empo…</t>
  </si>
  <si>
    <t>qqqqwpd
RT @washizaemon: จากการตามเรื่อง
#MeToo ในญี่ปุ่นและเกาหลีใต้มาสักพัก
พบว่าที่เกาหลีใต้ประสบความสำเร็จกว่า
สะเทือนจากวงการบันเทิงถึงการเมือ…</t>
  </si>
  <si>
    <t>ppbrain103
RT @mbcnews: 김기덕 감독과 그의 페르소나였던
배우 조재현, 두 사람 모두 작품에 참여한 여배우들을 성폭행했다는
주장이 나왔습니다. #영화계_미투 #metoo ▶자세히보기
https://t.co/xUSF0JrPHF https://t.co…</t>
  </si>
  <si>
    <t>agn_bialke
At #FemForum @marthadear talks
about #METOO in Germany. https://t.co/hhBeIRb9vP</t>
  </si>
  <si>
    <t>2_bluestarmom
RT @redsteeze: Kobe Bryant joins
a long line of men who have both
won an Oscar &amp;amp; have been accused
of rape. #MeToo #Oscars</t>
  </si>
  <si>
    <t>redsteeze
Kobe Bryant joins a long line of
men who have both won an Oscar
&amp;amp; have been accused of rape.
#MeToo #Oscars</t>
  </si>
  <si>
    <t>scdallav
@yashar Came for the #metoo reporting,
stayed for the elephants.</t>
  </si>
  <si>
    <t xml:space="preserve">yashar
</t>
  </si>
  <si>
    <t>mendel_012
The latest THE DAILY TIMES NEWSPAPER!
https://t.co/50DdM7GIRy #metoo</t>
  </si>
  <si>
    <t>tlrhub
What is the History of the #MeToo
movement? Professor Arrington will
be touching on this within the
scope of the 100-year history of
women using alternative media to
campaign against sexual violence
Register for this event tomorrow
at 7pm here https://t.co/RAJaHCfiOh
https://t.co/eOAYbKArM8</t>
  </si>
  <si>
    <t>rebel_women_ire
RT @TLRHub: What is the History
of the #MeToo movement? Professor
Arrington will be touching on this
within the scope of the 100-year
histo…</t>
  </si>
  <si>
    <t>bonnybay48
RT @BarracudaMama: Chelsea Applauds
#MeToo, But Has No Issue Taking
Weinstein’s Money https://t.co/5W0Zj8fM3y
https://t.co/i25o8EaKb6</t>
  </si>
  <si>
    <t>barracudamama
Chelsea Applauds #MeToo, But Has
No Issue Taking Weinstein’s Money
https://t.co/5W0Zj8fM3y https://t.co/i25o8EaKb6</t>
  </si>
  <si>
    <t>vawaisexpiring
RT @emilyjashinsky: You need to
read @aliceblloyd on #MeToo "The
freedom to call a creep a creep—and
not just destroy him, but change
the c…</t>
  </si>
  <si>
    <t xml:space="preserve">aliceblloyd
</t>
  </si>
  <si>
    <t>emilyjashinsky
You need to read @aliceblloyd on
#MeToo "The freedom to call a creep
a creep—and not just destroy him,
but change the course of history—means
more when we remember how hard
women have worked" https://t.co/ZmiIYADQjU</t>
  </si>
  <si>
    <t>ikuewanezaki
「性暴力被害に遭った」と打ち明けた恋人に、僕はどんな言葉を返せば良かったのだろう。
#metoo https://t.co/uGLLRbTmQ6
@ciaoliviaより</t>
  </si>
  <si>
    <t>women2date
https://t.co/QYFrI0fsQY #dating
Cosby Lawyers Cite #MeToo in Move
to Block 19 Accusers From Trial</t>
  </si>
  <si>
    <t>uhohmorshedios
RT @rtalalay: In which I talk about
#DoctorWho #Gally1 and some stuff
that hurts and some that heals.
Doctor Who, #MeToo, and why Gallifrey…</t>
  </si>
  <si>
    <t>paula_pereiraec
Movimiento #MeToo da esperanza
a obreras de #EU https://t.co/wNwIUflnAV</t>
  </si>
  <si>
    <t>thatonezygon
RT @rtalalay: In which I talk about
#DoctorWho #Gally1 and some stuff
that hurts and some that heals.
Doctor Who, #MeToo, and why Gallifrey…</t>
  </si>
  <si>
    <t>uxcnqoqh
RT @vonstolk: #MeToo Let's change
this - Women rule the world - They
deserve better - Join me in this
movement - Through music we will
empo…</t>
  </si>
  <si>
    <t>bb4sp
Chelsea Applauds #MeToo, But Has
No Issue Taking Weinstein's Money
| @scoopit https://t.co/3bV3YfcWCA</t>
  </si>
  <si>
    <t xml:space="preserve">scoopit
</t>
  </si>
  <si>
    <t>garurur1
#MeToo #WeToo 性被害者を一人にさせたくないし自分も一人になりたくない。誰も邪魔をしないでほしい。わたしにはフェミニズムの知識はないけれど声を上げるのは誰だってできるはず。</t>
  </si>
  <si>
    <t>koe_nara
RT @Garurur1: #MeToo #WeToo 性被害者を一人にさせたくないし自分も一人になりたくない。誰も邪魔をしないでほしい。わたしにはフェミニズムの知識はないけれど声を上げるのは誰だってできるはず。</t>
  </si>
  <si>
    <t>firstviewapt
I've just posted a new blog: #MeToo:
Meet the female sexual abuse survivors
speaking out it Nigeria (photos/videos)
https://t.co/tXMgySzbLB</t>
  </si>
  <si>
    <t>snsd_otforever
RT @netizenbuzz: An idol is the
next target of a #metoo confession?
https://t.co/KGRUWsrQ1x https://t.co/4IK8XIPmHD</t>
  </si>
  <si>
    <t>netizenbuzz
An idol is the next target of a
#metoo confession? https://t.co/KGRUWsrQ1x
https://t.co/4IK8XIPmHD</t>
  </si>
  <si>
    <t>julesavec
Monica Lewinsky: Emerging from
“the House of Gaslight” in the
Age of #MeToo https://t.co/SQEo4upOtQ</t>
  </si>
  <si>
    <t>muddlaw
The latest MUDD NEWS FEED ! https://t.co/LHiTFhVmnZ
Thanks to @tamaraholder @thinkpuertorico
@Raul_Labrador #oscars #metoo</t>
  </si>
  <si>
    <t xml:space="preserve">raul_labrador
</t>
  </si>
  <si>
    <t>real_dei
RT @MUDDLAW: The latest MUDD NEWS
FEED ! https://t.co/LHiTFhVmnZ
Thanks to @tamaraholder @thinkpuertorico
@Raul_Labrador #oscars #metoo</t>
  </si>
  <si>
    <t xml:space="preserve">thinkpuertorico
</t>
  </si>
  <si>
    <t xml:space="preserve">tamaraholder
</t>
  </si>
  <si>
    <t>jjunplay
RT @KZQv5DbL6inXblo: 그 작품 이후로 다른
영화를 찍지 못하고 있다는 이야기도. 당신은 같은 영화를
찍은 동료가 영화계를 떠난 사실에 대해서 아무런 책임이
없는지. #metoo</t>
  </si>
  <si>
    <t>adamarenson
The Donna Problem: rewatching favorite
movies/shows in the era of #MeToo.
https://t.co/I1CDDo6YSE h/t @KCRWPressPlay</t>
  </si>
  <si>
    <t xml:space="preserve">kcrwpressplay
</t>
  </si>
  <si>
    <t>britpoptarts
On #MeToo https://t.co/XR1ypT88LN
via @wordpressdotcom</t>
  </si>
  <si>
    <t xml:space="preserve">wordpressdotcom
</t>
  </si>
  <si>
    <t>diary_0106
RT @KpopYouzab: สาวไม่บอกนามเผยใน
#MeToo ว่าเธอถูกไอดอลชื่อดัง 'เอ'
ล่วงละเมิดทางเพศ https://t.co/Fc39pMzfN9
https://t.co/7Kxpbp3N4Q</t>
  </si>
  <si>
    <t>piyanat2310
RT @KpopYouzab: สาวไม่บอกนามเผยใน
#MeToo ว่าเธอถูกไอดอลชื่อดัง 'เอ'
ล่วงละเมิดทางเพศ https://t.co/Fc39pMzfN9
https://t.co/7Kxpbp3N4Q</t>
  </si>
  <si>
    <t>pernillabaralt
RT @MagnusJagerskog: Idag drar
Bris-podden igång, först ut barnminister
@regner_asa om barndom, #metoo,
LSS, barnkonventionen mm. Lyssna
h…</t>
  </si>
  <si>
    <t xml:space="preserve">regner_asa
</t>
  </si>
  <si>
    <t>magnusjagerskog
Idag drar Bris-podden igång, först
ut barnminister @regner_asa om
barndom, #metoo, LSS, barnkonventionen
mm. Lyssna här: https://t.co/wnSKVQeXSK
#barnrätt https://t.co/bEvqqPQT8v</t>
  </si>
  <si>
    <t>no_serfdom_1776
RT @pahubb43: HEY #METOO MOVEMENT!
100 Nigerian school girls are missing
and, likely sold into a sex slavery.
You made it YOUR crusade to…</t>
  </si>
  <si>
    <t>panfurradio
Netizen says #MeToo, reveals she
was sexually assaulted by Popular
idol star 'A' https://t.co/xmTVu52RaK
#kpop</t>
  </si>
  <si>
    <t>nicholas919191
@pc_long_point @CBCOntarioToday
@globeandmail @C_Mulroney CBC hosts
speak hour after hour about #metoo
but they could care less about
pedophiles, healthy families and
the mental health of our children.
The CBC is a Marxist institution
that must be defunded. #dismantlethecbc
#defundthecbc https://t.co/d72ISRLP7n</t>
  </si>
  <si>
    <t xml:space="preserve">c_mulroney
</t>
  </si>
  <si>
    <t xml:space="preserve">globeandmail
</t>
  </si>
  <si>
    <t xml:space="preserve">cbcontariotoday
</t>
  </si>
  <si>
    <t xml:space="preserve">pc_long_point
</t>
  </si>
  <si>
    <t>schweizermag
RT @spikedonline: "The self-congratulatory
tone of the celebrity #MeToo set
is grating. It’s as if they really
believe that they are radica…</t>
  </si>
  <si>
    <t>o522o326
RT @mbcnews: 김기덕 감독과 그의 페르소나였던
배우 조재현, 두 사람 모두 작품에 참여한 여배우들을 성폭행했다는
주장이 나왔습니다. #영화계_미투 #metoo ▶자세히보기
https://t.co/xUSF0JrPHF https://t.co…</t>
  </si>
  <si>
    <t>solidaireworld
For all women mistreated #metoo
#donations now more than ever!
To get #Harvey #Weinstein into
jail! 1Kr9zmZBrG8b93L56A1w77mC527PQVxmJ</t>
  </si>
  <si>
    <t>filmtvdiversity
RT @moryan: I HIGHLY recommend
this essay about an unexpectedly
epic #MeToo panel discussion, from
TV/film director Rachel Talalay
(#Doctor…</t>
  </si>
  <si>
    <t>awy2b9njycx6b8d
Cosby lawyers cite #MeToo in move
to block 19 accusers from trial
https://t.co/0sMwVeaaqQ</t>
  </si>
  <si>
    <t>ana_zumba
@alli_elise25 #metoo</t>
  </si>
  <si>
    <t xml:space="preserve">alli_elise25
</t>
  </si>
  <si>
    <t>tidakberfandom
RT @netizenbuzz: An idol is the
next target of a #metoo confession?
https://t.co/KGRUWsrQ1x https://t.co/4IK8XIPmHD</t>
  </si>
  <si>
    <t>sixbravebulls
@zerohedge The #metoo went from
eye opening movement to strategic
witch hunt</t>
  </si>
  <si>
    <t xml:space="preserve">zerohedge
</t>
  </si>
  <si>
    <t>xianghuaxiaofan
RT @sixbravebulls: @zerohedge The
#metoo went from eye opening movement
to strategic witch hunt</t>
  </si>
  <si>
    <t>peeke_cjh
RT @netizenbuzz: An idol is the
next target of a #metoo confession?
https://t.co/KGRUWsrQ1x https://t.co/4IK8XIPmHD</t>
  </si>
  <si>
    <t>niezgoda_
@Neonicoooo #MeToo aussi</t>
  </si>
  <si>
    <t xml:space="preserve">neonicoooo
</t>
  </si>
  <si>
    <t>lorislifehacks
When you wonder IF Nashville Mayor
Megan Barry’s Bodyguard’s defense
will be- HE wanted to end the relationship
but was AFRAID he would lose HIS
JOB and pension #MeToo #EqualityNow
#MeganBarry #MayorBarry #resignNOW
#Nashville #TuesdayThoughts</t>
  </si>
  <si>
    <t>pusztapunk
#MeToo und Wahn. Die Redaktion
Bahamas witert Ideologie und teilt
aus. https://t.co/KX90MMDuEi</t>
  </si>
  <si>
    <t>bsmyq_
RT @netizenbuzz: An idol is the
next target of a #metoo confession?
https://t.co/KGRUWsrQ1x https://t.co/4IK8XIPmHD</t>
  </si>
  <si>
    <t>tinatinde
Omibeku told CNN that she only
began to heal after she met other
victims of sexual abuse at Osowobi's
Stand to #EndRape center #MeToo
#Nigeria #sexabuse https://t.co/jNMwJWQVWL</t>
  </si>
  <si>
    <t>antvaughnmusic
#ColinKaepernick gets banned from
@nfl for kneeling during our anthem
in solidarity and @therealroseanne
gets a TV show after grabbing her
crotch while singing the #NationalAnthem.
wTf #America?? #Roseanne #tv #Hollywood
#MeToo #oscars #sports</t>
  </si>
  <si>
    <t xml:space="preserve">therealroseanne
</t>
  </si>
  <si>
    <t xml:space="preserve">nfl
</t>
  </si>
  <si>
    <t>rprose
RT @NatVasilyevaAP: Another female
reporter goes public about being
sexually harassed by MP Slutsky
in the Russian #metoo scandal.
And she…</t>
  </si>
  <si>
    <t>_jm85
@longform @williamfleitch @TheCut
‘How to Raise a Boy is a weeklong
series centered around this urgent
question in the era of Parkland,
President Trump, and #MeToo.’ When
you get an intro like that, you
just know it is going to be unreadable
utter trash! Probably a guilt trip
for men filled with virtue signaling.</t>
  </si>
  <si>
    <t xml:space="preserve">thecut
</t>
  </si>
  <si>
    <t xml:space="preserve">williamfleitch
</t>
  </si>
  <si>
    <t xml:space="preserve">longform
</t>
  </si>
  <si>
    <t>animado_desenho
Netizen says #MeToo, reveals she
was sexually assaulted by Popular
idol star 'A' | https://t.co/DCWyu5Rra9:
https://t.co/3b575dIzLn via @YouTube</t>
  </si>
  <si>
    <t xml:space="preserve">youtube
</t>
  </si>
  <si>
    <t>dkeastllc
#YourEntertainmentStartupCFO Cosby
lawyers cite #MeToo in move to
block 19 accusers from trial -
NORRISTOWN, Pa. (Reuters) - Comedian
Bill Cosby's defense team urged
a judge on Tuesday to bar 19 accusers
from testifying at his upcoming
sexual assault ... https://t.co/Pq3FGpW4M1</t>
  </si>
  <si>
    <t>0dyssey2001
RT @moryan: I HIGHLY recommend
this essay about an unexpectedly
epic #MeToo panel discussion, from
TV/film director Rachel Talalay
(#Doctor…</t>
  </si>
  <si>
    <t>csviptop_1
RT @washizaemon: รอดูว่ากระแส #MeToo
ในเกาหลีใต้จะลุกลามไปถึงไหน เพราะนี่คงเป็นวาระที่สะเทือนโครงสร้างสังคมเกาหลีมาก
เพราะเกาหลีใต้คือสังคม…</t>
  </si>
  <si>
    <t>evawuk
Nigerian women share their #MeToo
stories. Women from across the
world are exposing the endemic
of sexual violence and the silence
is being broken. Women are saying
#TimesUp https://t.co/Y4BjdnftFh</t>
  </si>
  <si>
    <t>shonaghdillon
RT @EVAWuk: Nigerian women share
their #MeToo stories. Women from
across the world are exposing the
endemic of sexual violence and
the sile…</t>
  </si>
  <si>
    <t>llapple0310
RT @ConstitutionLo1: @ScottPresler
If Nashville Mayor Megan Barry
was a conservative male, we would
be hearing #metoo and #TimesUp
feminist…</t>
  </si>
  <si>
    <t>satangfany
RT @washizaemon: จากการตามเรื่อง
#MeToo ในญี่ปุ่นและเกาหลีใต้มาสักพัก
พบว่าที่เกาหลีใต้ประสบความสำเร็จกว่า
สะเทือนจากวงการบันเทิงถึงการเมือ…</t>
  </si>
  <si>
    <t>wilmingtonbuzz
Will Sexual Harassment And Other
Charges Against Law Firm Stop Stuart
Grant's Re-Appointment To UD Board
Of Trustees? #MeToo https://t.co/XdMKVEKt0S</t>
  </si>
  <si>
    <t>cryptofsmart
@CNN #metoo slut shaming now huh?</t>
  </si>
  <si>
    <t xml:space="preserve">cnn
</t>
  </si>
  <si>
    <t>roznamaaftab
(#MeToo throws new spotlight on
International Women’s Day) has
been published on - https://t.co/Yf3o3ma4D3
https://t.co/Fj0L6Y5zNS</t>
  </si>
  <si>
    <t>friendlygiantme
The latest Friendly Giant! https://t.co/VMovOAYzuC
#oscars #metoo</t>
  </si>
  <si>
    <t>rubendario209
Andrew Lloyd Webber on 'Phantom,'
'Evita,' Michael Jackson - It's
the night of the Grammys and the
scene on the red carpet is anarchy
as Rick Ross struts in his multi-animal
faux-fur coat, a multicolor-haired
Cyndi Lauper talks #MeToo and host
James C... https://t.co/LpGqOF2XDE</t>
  </si>
  <si>
    <t>philipwegmann
RT @emilyjashinsky: You need to
read @aliceblloyd on #MeToo "The
freedom to call a creep a creep—and
not just destroy him, but change
the c…</t>
  </si>
  <si>
    <t>bill_zebub
#metoo Enjoy the cast of HOLOCAUST
CANNIBAL - #mistymundae #erinbrown
is in this one https://t.co/JKBvX47ZyU</t>
  </si>
  <si>
    <t>davidsonjess22
"When I ask reporters now why they
don’t connect the dots between
the recent activist efforts of
the Time’s Up coalition and those
of student survivors, I’m told
that this framing “doesn’t fit
[their] story. They’re wrong."
👏👏👏 #MeToo #TimesUp https://t.co/OJCiusBuWY</t>
  </si>
  <si>
    <t>persikan32
@veronicapalm @LOSverige Veronica
du som är feminist, varför har
du ännu inte kommenterat att Roger
Mogert avgick med 4 miljoner kronor
efter #Metoo. Som feminist kommenterar
du alltid sånt här annars. Varför
ska en sådan man få 4 miljoner
när detta sker? Är det rätt?</t>
  </si>
  <si>
    <t xml:space="preserve">losverige
</t>
  </si>
  <si>
    <t xml:space="preserve">veronicapalm
</t>
  </si>
  <si>
    <t>ogyjoy
RT @mbcnews: 김기덕 감독과 그의 페르소나였던
배우 조재현, 두 사람 모두 작품에 참여한 여배우들을 성폭행했다는
주장이 나왔습니다. #영화계_미투 #metoo ▶자세히보기
https://t.co/xUSF0JrPHF https://t.co…</t>
  </si>
  <si>
    <t>nina_hana0127
RT @netizenbuzz: An idol is the
next target of a #metoo confession?
https://t.co/KGRUWsrQ1x https://t.co/4IK8XIPmHD</t>
  </si>
  <si>
    <t>cuscorepublica
RT @Lagarde: #MeToo discussions
important and overdue. Read my
blog with coauthors Corinne Deléchat
and Monique Newiak: our analysis
shows…</t>
  </si>
  <si>
    <t>fiction_jee
RT @dodo_visdomljus: &amp;lt;어느 언론사에서
생긴 일&amp;gt;에 대한 상세한 설명입니다. 저는 KBS의
백진원 기자에게 강제추행을 당했습니다. #MeToo https://t.co/YvoBFrDHgi</t>
  </si>
  <si>
    <t>dodo_visdomljus
&amp;lt;어느 언론사에서 생긴 일&amp;gt;에 대한 상세한 설명입니다.
저는 KBS의 백진원 기자에게 강제추행을 당했습니다. #MeToo
https://t.co/YvoBFrDHgi</t>
  </si>
  <si>
    <t>sammccaffrey
This feels like a very important
story to share. Men especially
should listen and take heed that
their "innocent" behaviour is really
not innocent at all. #MeToo https://t.co/oxjlAuRJMd</t>
  </si>
  <si>
    <t>soggypamphlet
imagining their branding dept meeting:
"how do we capitalize on the energy
that #MeToo and gender justice
activists have built and turn it
into.....................beer"
https://t.co/zsGuV3nUfC</t>
  </si>
  <si>
    <t>gbxm27
RT @netizenbuzz: An idol is the
next target of a #metoo confession?
https://t.co/KGRUWsrQ1x https://t.co/4IK8XIPmHD</t>
  </si>
  <si>
    <t>poormuse
RT @DrPyo: 어제는 안 지사 충격에 잠을 자는 둥
마는 둥 설쳤는데 오늘은 한반도 평화 기대 때문에 또 잠을
설칠 듯 합니다. 부디 모든 #metoo 피해자 분들이
지지 보호 지원 받고 가해자들이 철저한 조사 수사와 처발
받고 근본적인 문화와…</t>
  </si>
  <si>
    <t>markinjax
https://t.co/ME9pQDGxjy - The Rookie
Agent’s Guide to Selling New Construction:
Part 2 https://t.co/qOibUoIyDx
#Metoo</t>
  </si>
  <si>
    <t>freetobeme14
Too bad @caitrionambalfe can’t
stand the truth and blocked me.
“Stand in my power” “#metoo” and
all her other feminist bs lines.
You are a fucking hypocrite &amp;amp;
there is nothing amazing about
bearding.</t>
  </si>
  <si>
    <t xml:space="preserve">caitrionambalfe
</t>
  </si>
  <si>
    <t>priscilla__f
RT @Freetobeme14: Too bad @caitrionambalfe
can’t stand the truth and blocked
me. “Stand in my power” “#metoo”
and all her other feminist bs…</t>
  </si>
  <si>
    <t>nreiniger
@butterflykatten @icallbullshit
So you want me to keep ignoring
the fact that I not only witnessed
them raping children but I've been
telling 4 years and no one's been
listening.#MeToo movement gives
me the motivation to keep fighting
for what I know is true. people
like you are why they got away
with it</t>
  </si>
  <si>
    <t xml:space="preserve">icallbullshit
</t>
  </si>
  <si>
    <t xml:space="preserve">butterflykatten
</t>
  </si>
  <si>
    <t>lindquistlord
@SayNoMore33 It’s why #MeToo &amp;amp;
#TimesUp will never work... A Woman’s
enemy is not Man, it’s Women!</t>
  </si>
  <si>
    <t xml:space="preserve">saynomore33
</t>
  </si>
  <si>
    <t>haris1khan
RT @LindquistLord: @SayNoMore33
It’s why #MeToo &amp;amp; #TimesUp
will never work... A Woman’s enemy
is not Man, it’s Women!</t>
  </si>
  <si>
    <t>vtwincrucible
RT @redsteeze: Kobe Bryant joins
a long line of men who have both
won an Oscar &amp;amp; have been accused
of rape. #MeToo #Oscars</t>
  </si>
  <si>
    <t>mgoec
@FrauVega @DoroBaer @CSU @aktuelle_stunde
#MeToo #aufschrei #sexismus</t>
  </si>
  <si>
    <t xml:space="preserve">aktuelle_stunde
</t>
  </si>
  <si>
    <t xml:space="preserve">csu
</t>
  </si>
  <si>
    <t xml:space="preserve">dorobaer
</t>
  </si>
  <si>
    <t xml:space="preserve">frauvega
</t>
  </si>
  <si>
    <t>bookwormfoodie
RT @NatVasilyevaAP: Another female
reporter goes public about being
sexually harassed by MP Slutsky
in the Russian #metoo scandal.
And she…</t>
  </si>
  <si>
    <t>chaechaefemi
RT @kwhotline: 지침서는 #MeToo 운동에
함께하는 우리 모두를 위한 지침, 한 번 실천해 보세요!
(●´･∀･)b 3월 8일, 대학로, 신촌, 강남역에서
흰 장미와 함께 강간문화를 깨트리기 위해 일상에서 실천할
수 있는 지침서 카드를…</t>
  </si>
  <si>
    <t>kwhotline
3.8 세계여성의 날, 성폭력과 성차별에 맞서 #MeToo
하는 당신에게 한국여성의전화에서 '하얀 장미'를 나눕니다.
여성폭력에 반대하고, #MeToo 운동의 참여자를 지지하며,
강간문화를 용인하는 성차별적인 한국사회를 바꾸고자 하는
분들의 많은 참여를 바랍니다. https://t.co/K4FaUaKT7o</t>
  </si>
  <si>
    <t>krystielyandoli
In the same year as #MeToo&amp;amp;
#TimesUp: -Sam Rockwell won an
Oscar for Three Billboards &amp;amp;
didn't mention violence against
women -Gary Oldman &amp;amp; Kobe Bryant
won Oscars -Reporters in press
room were asked to keep questions
about Oscars only -Ryan Seacrest
hosted the red carpet</t>
  </si>
  <si>
    <t>yourwinna
RT @washizaemon: #MeToo ในเกาหลีใต้
จากวงการบันเทิงมาถึงวงการการเมืองเรียบร้อยแล้ว
อันฮวีจอง นักการเมืองเกาหลีใต้ที่ถูกต้องสงสัยว่าล่วงละเ…</t>
  </si>
  <si>
    <t xml:space="preserve">theacademy
</t>
  </si>
  <si>
    <t>rosemarie4real
Sad Rose Marie wasn't in @TheAcademy
IN MEMORIAM. 1929 saw 1st Oscars
&amp;amp; her 1st film. Her #METOO
moment was 25 yrs later w/her rejecting
advances of a TOP BANANA producer.
She did LOST &amp;amp; FOUND 70 yrs
after her 1st film &amp;amp; ended
her career w/#waitforyourlaugh
90 yrs after it began. https://t.co/4B4U0gRc4c</t>
  </si>
  <si>
    <t>rdixon175
RT @Outkick: The celebration of
Kobe Bryant at the Oscars only
proves the hypocrisy of the #metoo
movement. https://t.co/TVUg398gjX</t>
  </si>
  <si>
    <t>dragonshadowlv
#MeToo SJWs ignore #120db: Mass
RAPES of European women [Video]
SJW's cry about western sexism
while ignoring migrant rapes and
murders https://t.co/uwnQ285BXX
https://t.co/enMj5oUWPp via @redpilltimes</t>
  </si>
  <si>
    <t xml:space="preserve">redpilltimes
</t>
  </si>
  <si>
    <t>mikeoloughlin
When you want to divert attention
away from the #MeToo movement,
you go buy trendy pants... https://t.co/TFBkwNgSwi</t>
  </si>
  <si>
    <t>handinglove_191
RT @mbcnews: 김기덕 감독과 그의 페르소나였던
배우 조재현, 두 사람 모두 작품에 참여한 여배우들을 성폭행했다는
주장이 나왔습니다. #영화계_미투 #metoo ▶자세히보기
https://t.co/xUSF0JrPHF https://t.co…</t>
  </si>
  <si>
    <t>firefemiaction
110주년 3.8 여성의날 기념 제1회 페미퍼레이드 &amp;lt;#METOO
&amp;amp; #WITHYOU&amp;gt; 3월 8일 19시 홍대에서
시작합니다. #METOO 고발자들에게, #WITHYOU
를 보여준 당신에게, 여성연대의 의미를 가진 흰 장미를
함께 들어줘요! 7 PM - METOO FREE SPEECH
7:30 PM - WITHYOU PARADE https://t.co/igi5E5c7rS</t>
  </si>
  <si>
    <t>malborarose
RT @firefemiaction: 110주년 3.8 여성의날
기념 제1회 페미퍼레이드 &amp;lt;#METOO &amp;amp;
#WITHYOU&amp;gt; 3월 8일 19시 홍대에서 시작합니다.
#METOO 고발자들에게, #WITHYOU 를 보여준 당신에게,
여성연대의 의미를…</t>
  </si>
  <si>
    <t>xilaire
RT @MalikasKitchen: Ahead of the
#MeToo anthology launch on Thur,
editor @emergencypoet will be on
@BBCRadio4 Front Row tmw 7.15pm
talking…</t>
  </si>
  <si>
    <t xml:space="preserve">emergencypoet
</t>
  </si>
  <si>
    <t>comicalwagner
Then: Use protection during sex.
Now: Get your affirmative consent
in writing. #AffirmativeConsent
#MeToo</t>
  </si>
  <si>
    <t>pal2pals59
I'm not the brightest person in
the world but I'm not the dumbest,
either. I think the men who gang
raped me over a period of a year
when I was just 7 years old murdered
the person I was supposed to become
and I have failed to thrive. This
is my #MeToo story. #DeathForRape</t>
  </si>
  <si>
    <t>kzsmecha
RT @DrPyo: 어제는 안 지사 충격에 잠을 자는 둥
마는 둥 설쳤는데 오늘은 한반도 평화 기대 때문에 또 잠을
설칠 듯 합니다. 부디 모든 #metoo 피해자 분들이
지지 보호 지원 받고 가해자들이 철저한 조사 수사와 처발
받고 근본적인 문화와…</t>
  </si>
  <si>
    <t>saulgood13
#ElectionDay #ThisIsCNN #DrainTheSwamp
#MAGA #MeToo #DaddyFarrakhan @DLoesch
#StandUpForSomething #Democrats
#Trump #BlueWave #ElectionDay #Oscars
#Oscars2018 #LiberalismIsAMentalDisorder
#LiberalsRuinEverything #JoinTheNRA
#firearms #2A #NRA #DefendTheSecond
https://t.co/F7pUb0aQg8</t>
  </si>
  <si>
    <t xml:space="preserve">dloesch
</t>
  </si>
  <si>
    <t>seriouspersona
@ThunderHeadFan @TalibKweli @thatdeb
@realkingsaul Creepy post, bro
Talib, you support talk of "spanking"
a grown woman for disagreeing with
you? Creepy. #metoo</t>
  </si>
  <si>
    <t xml:space="preserve">realkingsaul
</t>
  </si>
  <si>
    <t xml:space="preserve">thatdeb
</t>
  </si>
  <si>
    <t xml:space="preserve">talibkweli
</t>
  </si>
  <si>
    <t xml:space="preserve">thunderheadfan
</t>
  </si>
  <si>
    <t>slouise2004
Sexual misconduct accusations against
California assemblywoman twist
gender dynamics of #MeToo movement
https://t.co/brAlujVc7z</t>
  </si>
  <si>
    <t>aundria_hamby
Coulter: Oscars 'Pushed' #MeToo
'Heroes' Aside to Promote Illegal
Immigrants https://t.co/l3xokpKIGV</t>
  </si>
  <si>
    <t>nonunadimenopr
RT @nonunadimeno: Il problema delle
molestie mi ha riguardato personalmente.
Il #WeTooGether è la conseguenza
naturale del #metoo @AsiaAr…</t>
  </si>
  <si>
    <t xml:space="preserve">asiaar
</t>
  </si>
  <si>
    <t>nonunadimeno
Il problema delle molestie mi ha
riguardato personalmente. Il #WeTooGether
è la conseguenza naturale del #metoo
@AsiaArgento l'8 marzo sarà in
piazza con #nonunadimeno Video
https://t.co/erEChQq49j https://t.co/7xzmZaaXuB</t>
  </si>
  <si>
    <t>vitaliucija
Patriarchy can calm down one or
two women, but not when we are
hundrets of thousands of female
@MalinBjork_EU #metoo #IWD2018
https://t.co/VU2xENNv13</t>
  </si>
  <si>
    <t>kellierosewick
RT @csmonitor: A Vatican magazine
is daring to become the imprint
of the Catholic Church's #MeToo
movement, publicly denouncing how
the chu…</t>
  </si>
  <si>
    <t>ayudhar
RT @UN_Women: Year before the hashtag
was trending, @TaranaBurke founded
the #MeToo movement to help survivors
of sexual violence. Watch ou…</t>
  </si>
  <si>
    <t>zq4gayqyrsejyat
RT @DrPyo: 어제는 안 지사 충격에 잠을 자는 둥
마는 둥 설쳤는데 오늘은 한반도 평화 기대 때문에 또 잠을
설칠 듯 합니다. 부디 모든 #metoo 피해자 분들이
지지 보호 지원 받고 가해자들이 철저한 조사 수사와 처발
받고 근본적인 문화와…</t>
  </si>
  <si>
    <t>kimt_nyy
RT @netizenbuzz: An idol is the
next target of a #metoo confession?
https://t.co/KGRUWsrQ1x https://t.co/4IK8XIPmHD</t>
  </si>
  <si>
    <t>thereisanocean
It just takes one person, just
one brave soul ... to put down
a Harvey Weinstein! #MeToo</t>
  </si>
  <si>
    <t>gloria2femi9
RT @thewaywelove: 다수 신도들이 성추행 겪었다고
증언한 김기동 목사 건으로 교회발 #metoo 제기 됐던데,
이참에 한번 정리해봅시다. 대한민국의 유구한 #종교_내_성폭력
역사를. 신을 대리하다 자신이 신이라고 믿게 돼버린, 추악한
권…</t>
  </si>
  <si>
    <t>mrsamosbardi
RT @Education4Libs: My predictions
for the 2018 Oscars. I slept with
the director to get the part. #metoo
I knew people were being abused…</t>
  </si>
  <si>
    <t>atheismplus
I believe every single accusation
on #MeToo... Wait, nobody's said
*me*, right? Ok, good. I believe
every single accusation on #MeToo.</t>
  </si>
  <si>
    <t>commoncormorant
RT @atheismplus: I believe every
single accusation on #MeToo...
Wait, nobody's said *me*, right?
Ok, good. I believe every single
accusat…</t>
  </si>
  <si>
    <t>thetysawyer
@FoxNews @seanhannity @TuckerCarlson
@TheFive why hasn't Hollywood properly
thanked @POTUS for starting the
#MeToo movement? If the MSM hasn't
tried to bring him down using sex
scandals, it would have never happened.
It just backfired on them, ask
@RonanFarrow.</t>
  </si>
  <si>
    <t xml:space="preserve">ronanfarrow
</t>
  </si>
  <si>
    <t xml:space="preserve">thefive
</t>
  </si>
  <si>
    <t xml:space="preserve">tuckercarlson
</t>
  </si>
  <si>
    <t xml:space="preserve">seanhannity
</t>
  </si>
  <si>
    <t>veteranprivacy
#Justice4Jamie #Metoo #USToo help
protect Jamie fm the harassment.
Our federal EEO, VA, &amp;amp; Justice
Dept systems r broken. Make Congress
enforce the laws they enacted.
These reps have allowed the corruption
at the #OaklandVARO. Stop the #rhetoric
&amp;amp; the #heartlesshypocrisy @FoxNews
https://t.co/EhpK22sBfo</t>
  </si>
  <si>
    <t xml:space="preserve">foxnews
</t>
  </si>
  <si>
    <t xml:space="preserve">potus
</t>
  </si>
  <si>
    <t>bledsoechuck
RT @DragonShadowLV: #MeToo SJWs
ignore #120db: Mass RAPES of European
women [Video] SJW's cry about western
sexism while ignoring migrant…</t>
  </si>
  <si>
    <t>m0rpheouz
RT @JensHattendorf: Es ist doch
ganz einfach: Wenn ein deutscher
Mann Dir ein Kompliment macht,
ist er sexistisch und ein Fall
für #MeToo.…</t>
  </si>
  <si>
    <t>jenshattendorf
Es ist doch ganz einfach: Wenn
ein deutscher Mann Dir ein Kompliment
macht, ist er sexistisch und ein
Fall für #MeToo. Wenn ein Goldstück
Sex von Dir will und Du wehrst
Dich, bist Du Rassistin und ein
Fall für die #Antifa. https://t.co/02TCZnT0h3</t>
  </si>
  <si>
    <t>psychopaediahq
#Hollywood is no stranger to #SexAddicts.
Our new video on #SexualAddiction
video helps you identify people
with #Sex #Addiction or just people
with a high sex drive or #Libido.
@salmahayek @AshleyJudd #MentalHealth
#MeToo #TimesUp #InternationalWomensDay
https://t.co/AZGsgnLkpr</t>
  </si>
  <si>
    <t xml:space="preserve">ashleyjudd
</t>
  </si>
  <si>
    <t xml:space="preserve">salmahayek
</t>
  </si>
  <si>
    <t>rapecrisisdane
https://t.co/fpc2gU2DWR The #MeToo
movement is here to stay, &amp;amp;
so is the RCC. We're here to help
the world become one where "both
people treat each other as human
beings," as the article says. Help
us change the world by giving to
the #CSWBigShare today: https://t.co/vDJftsTXhY</t>
  </si>
  <si>
    <t>commshareswi
RT @RapeCrisisDane: https://t.co/fpc2gU2DWR
The #MeToo movement is here to
stay, &amp;amp; so is the RCC. We're
here to help the world become one
w…</t>
  </si>
  <si>
    <t>almedalenlive
Vilken hashtag känns mest relevant
att diskutera om i kommande debatter?
#svpol #fucksharia #metoo #RefugeesWelcome
#jagärhär #migpol</t>
  </si>
  <si>
    <t>sv_pol_se
RT @almedalenlive: Vilken hashtag
känns mest relevant att diskutera
om i kommande debatter? #svpol
#fucksharia #metoo #RefugeesWelcome
#ja…</t>
  </si>
  <si>
    <t>jdyktz
Just noticed on the @lscon site:
A code of conduct that I believe
is the first of its kind for major
l&amp;amp;d industry conferences. Big
ups to the @eLearningGuild! 🙌
Would like to see gender presentation,
too. #antiharrassment #codeofconduct
#metoo #timesup https://t.co/GHhb6yCBHe</t>
  </si>
  <si>
    <t xml:space="preserve">elearningguild
</t>
  </si>
  <si>
    <t xml:space="preserve">lscon
</t>
  </si>
  <si>
    <t>queenhollyfay
RT @FlyoverUSofA: Interesting that
@jimmykimmel stands with #MeToo
Did we forget him on the Howard
Stern Show years ago when he judged
men…</t>
  </si>
  <si>
    <t>kisstoomuch
화장품 회사 ㅇㅍ도 터졌다. 제대로 된 피드백 바람! 업계종사자만
가입가능한 블라인드라는 어플에 ㅇㅍ 팀장에 대한 글이 올라옴.
인스타 본인계정으로 딸사진도 올리는 사람임 #어퓨 #metoo
#어퓨성추행 #어퓨불매운동 #미샤불매운동 https://t.co/jJ2EignRMo</t>
  </si>
  <si>
    <t>yuria765
RT @kisstoomuch: 화장품 회사 ㅇㅍ도 터졌다.
제대로 된 피드백 바람! 업계종사자만 가입가능한 블라인드라는
어플에 ㅇㅍ 팀장에 대한 글이 올라옴. 인스타 본인계정으로
딸사진도 올리는 사람임 #어퓨 #metoo #어퓨성추행
#어퓨불매운…</t>
  </si>
  <si>
    <t>chessy_prout
I hope that #ihavetherightto can
be the next rallying call in the
#metoo movement! https://t.co/9az5UFmISo</t>
  </si>
  <si>
    <t>oliviaweardon
RT @Chessy_Prout: I hope that #ihavetherightto
can be the next rallying call in
the #metoo movement! https://t.co/9az5UFmISo</t>
  </si>
  <si>
    <t>billwrh1970
KOBE BRYANT, 2003 rapist getting
an Award direct disrespect to women.
Coulter: Oscars 'Pushed' #MeToo
'Heroes' Aside to Promote Illegal
Immigrants https://t.co/lLegoHRTlk</t>
  </si>
  <si>
    <t>laloestralop
Casi nadie habla sobre la irresponsabilidad
que hizo Sabina Berman con el movimiento
#MeTooMx #METOO y la forma en la
que afecto la reputación de una
persona. Me parece insoltin and
unacceptabol.</t>
  </si>
  <si>
    <t>mirandaharp2
RT @vonstolk: #MeToo Let's change
this - Women rule the world - They
deserve better - Join me in this
movement - Through music we will
empo…</t>
  </si>
  <si>
    <t>startrekker
Do we just forget about #ClarenceThomas
and #AnitaHill l? #MeToo #TimesUp
He really needs to be brought to
account.</t>
  </si>
  <si>
    <t>euglent3
That awkward moment! 😱😱😱#MeToo
https://t.co/TA5Ks1CkPq</t>
  </si>
  <si>
    <t>stevebartin
Harvard professor accused of sexual
misconduct to retire https://t.co/NedkMZwVVj
#harvard #metoo #sexualharassment
#Jorge Dominguez</t>
  </si>
  <si>
    <t>claudeelkhal
RT @LeMediaTV: 🔴 VRAIMENT POLITIQUE
Retrouvez le nouveau numéro de
#VraimentPolitique : "Après #MeToo
et #BalanceTonPorc, où en sommes-nou…</t>
  </si>
  <si>
    <t>sonymusicsg
RT @FirstAidKitBand: #youaretheproblemhere
#metoo @WomenforWomen @womenforwomenUK
@recordstoreday #recordstoreday
#recordstoreday2018 #…</t>
  </si>
  <si>
    <t>debrammason1
RT @pahubb43: HEY #METOO MOVEMENT!
100 Nigerian school girls are missing
and, likely sold into a sex slavery.
You made it YOUR crusade to…</t>
  </si>
  <si>
    <t>powerupspeakout
Don't miss this free webinar next
week! #METOOK12 AND #METOO: WHAT
DOES IT MEAN FOR SCHOOLS? https://t.co/YKBNUzrsdW
Speakers from @ssaisorg @nwlc @PPFA
@AFTunion Find out "what schools
can do to support students and
staff, and how educators can be
part of the change." https://t.co/qboXzBvDC3</t>
  </si>
  <si>
    <t xml:space="preserve">aftunion
</t>
  </si>
  <si>
    <t xml:space="preserve">ppfa
</t>
  </si>
  <si>
    <t xml:space="preserve">nwlc
</t>
  </si>
  <si>
    <t xml:space="preserve">ssaisorg
</t>
  </si>
  <si>
    <t>them
Trans Women and Femmes Are Shouting
#MeToo — But Are You Listening?
https://t.co/F7OoF1vxAc https://t.co/c9K1ktrhL4</t>
  </si>
  <si>
    <t>landontjones
RT @them: Trans Women and Femmes
Are Shouting #MeToo — But Are You
Listening? https://t.co/F7OoF1vxAc
https://t.co/c9K1ktrhL4</t>
  </si>
  <si>
    <t>clackpark
RT @ZZangaman21: 이재명 김부선 성관계? 주진우는
왜 나오나? 문성근은 왜 등장? 복잡한 사연이 있나. 김부선이
미투운동 선구자? #metoo https://t.co/XgYJakiwox</t>
  </si>
  <si>
    <t>zzangaman21
[단독] "4년 전 안병호 함평군수에게 성폭행·성추행 당했다"
안병호 아들 '축사 불법보조금' 징역형 부자가 더불어 범죄자.
안병호도 더불어성폭행당 소속. #MeToo https://t.co/l3bRgdc2GZ</t>
  </si>
  <si>
    <t>tomwatson
There is despicable sexist mailer
attacking the #WomensMarch and
#MeToo movement in this Westchester
village trustee race. Racist as
well. #Indivisible https://t.co/FBMSC0z5pa</t>
  </si>
  <si>
    <t>danielconvissor
RT @tomwatson: There is despicable
sexist mailer attacking the #WomensMarch
and #MeToo movement in this Westchester
village trustee race. R…</t>
  </si>
  <si>
    <t>publicsexcrimes
#Kassel: Mit Akzent sprechender
augenscheinlicher Afrikaner hält
eine auf ihren Bekannten wartende
junge Frau fest, fasst sie mehrfach
unsittlich an und ignoriert ihren
Protest #MeToo https://t.co/KJbUYDDGAH
https://t.co/CUAizLCC6d</t>
  </si>
  <si>
    <t>themceow
RT @washizaemon: จากการตามเรื่อง
#MeToo ในญี่ปุ่นและเกาหลีใต้มาสักพัก
พบว่าที่เกาหลีใต้ประสบความสำเร็จกว่า
สะเทือนจากวงการบันเทิงถึงการเมือ…</t>
  </si>
  <si>
    <t>gracieg57905753
RT @vonstolk: #MeToo Let's change
this - Women rule the world - They
deserve better - Join me in this
movement - Through music we will
empo…</t>
  </si>
  <si>
    <t>samorwhatever
RT @BarracudaMama: Chelsea Applauds
#MeToo, But Has No Issue Taking
Weinstein’s Money https://t.co/5W0Zj8fM3y
https://t.co/i25o8EaKb6</t>
  </si>
  <si>
    <t>zainabsalbi
The damaging power of nondisclosure
agreements is they scare women
into silence, and often even into
silence that they’re not legally
obligated to maintain. https://t.co/mhYq896eZa
#MeToo #TimesUp</t>
  </si>
  <si>
    <t>ppeunjlj
RT @netizenbuzz: An idol is the
next target of a #metoo confession?
https://t.co/KGRUWsrQ1x https://t.co/4IK8XIPmHD</t>
  </si>
  <si>
    <t>bitter_caramelz
RT @netizenbuzz: An idol is the
next target of a #metoo confession?
https://t.co/KGRUWsrQ1x https://t.co/4IK8XIPmHD</t>
  </si>
  <si>
    <t>xxxopexobxxx
Neuigkeiten zum #Weltfrauentag
am 08.03: ⇨ Ab 16 Uhr gibt es bei
mir Live-Tweets von der #Frauenkampftag-Demo
aus Heidelberg! ⇨ Ab 20 Uhr kommt
der #Weltraumaffen-Sonderstream:
"Alternativlosigkeitinnen" https://t.co/MqNFfoZdxz
#Femiminismus #aufschrei #ausnahmslos
#metoo https://t.co/BOKUKTkKdh</t>
  </si>
  <si>
    <t>voteinco
@realDonaldTrump #MeToo https://t.co/s072thYM0j</t>
  </si>
  <si>
    <t>ywenxiu
RT @netizenbuzz: An idol is the
next target of a #metoo confession?
https://t.co/KGRUWsrQ1x https://t.co/4IK8XIPmHD</t>
  </si>
  <si>
    <t>takenbythem
RT @MagnusJagerskog: Idag drar
Bris-podden igång, först ut barnminister
@regner_asa om barndom, #metoo,
LSS, barnkonventionen mm. Lyssna
h…</t>
  </si>
  <si>
    <t>congdonteri
RT @pahubb43: HEY #METOO MOVEMENT!
100 Nigerian school girls are missing
and, likely sold into a sex slavery.
You made it YOUR crusade to…</t>
  </si>
  <si>
    <t>deanyb71
RT @DDDaughters: Just #google Uber
Rape❗️#ThingsPeopleShouldKnow #daughter
#BangsHeadAgainstAWall #news #Breaking
#METOO  #WomenTellAll #W…</t>
  </si>
  <si>
    <t>dddaughters
Just #google Uber Rape❗️#ThingsPeopleShouldKnow
#daughter #BangsHeadAgainstAWall
#news #Breaking #METOO  #WomenTellAll #Weinstein
#BreakingNews https://t.co/J70G6jKQZE</t>
  </si>
  <si>
    <t>bmack03088355
RT @VeteranPrivacy: #Justice4Jamie
#Metoo #USToo help protect Jamie
fm the harassment. Our federal
EEO, VA, &amp;amp; Justice Dept systems
r broken…</t>
  </si>
  <si>
    <t>sanrous2
Coulter: Oscars 'Pushed' #MeToo
'Heroes' Aside to Promote Illegal
Immigrants https://t.co/mnhBz5Tiax</t>
  </si>
  <si>
    <t>thatjoser
RT @JamieWalton: The next step
for the #MeToo   movement is to
encourage and facilitate easily
accessible mental health services.
The numb…</t>
  </si>
  <si>
    <t>heidihofer06
RT @120dezibel: For all of you,
who haven't watched it yet: a short
video of our #120dB intervention
at a #metoo event in Berlin on
Februa…</t>
  </si>
  <si>
    <t>purabejjezza
RT @netizenbuzz: An idol is the
next target of a #metoo confession?
https://t.co/KGRUWsrQ1x https://t.co/4IK8XIPmHD</t>
  </si>
  <si>
    <t xml:space="preserve">atlanticbooks
</t>
  </si>
  <si>
    <t>redrawlondon
RT @morestorgy: We review @meenakandasamy
fabulous 'When I Hit You' from
@AtlanticBooks - 'The book is very
timely considering the #metoo c…</t>
  </si>
  <si>
    <t xml:space="preserve">meenakandasamy
</t>
  </si>
  <si>
    <t>bittrscrptreadr
RT @moryan: I HIGHLY recommend
this essay about an unexpectedly
epic #MeToo panel discussion, from
TV/film director Rachel Talalay
(#Doctor…</t>
  </si>
  <si>
    <t>jordie_starbaby
RT @rtalalay: In which I talk about
#DoctorWho #Gally1 and some stuff
that hurts and some that heals.
Doctor Who, #MeToo, and why Gallifrey…</t>
  </si>
  <si>
    <t>_gmafb
RT @Doodisgirl: Ok. I can’t let
this pass. In the year of #MeToo
did you guys see that the #HollywoodHypocrites
gave Kobe Bryant an Oscar…</t>
  </si>
  <si>
    <t>alienobserver1
RT @AJEnglish: Ahead of #InternationalWomensDay,
we ask: Do you think the #MeToo
movement added more significance
to the day? Send us a v…</t>
  </si>
  <si>
    <t>totallysamsays
The latest Totallysam News! https://t.co/BgC3FSp3B3
#oscars #metoo</t>
  </si>
  <si>
    <t>xixcliberal
RT @XIXcLiberal: Hehe, Emma Watson,
what a moron https://t.co/vSXPd4Mrv9
#timesup #MeToo</t>
  </si>
  <si>
    <t>tickets4dc
Cosby lawyers cite #MeToo in move
to block 19 accusers from trial
https://t.co/OwMHjntgF4 https://t.co/wjCjJpC0jq</t>
  </si>
  <si>
    <t>terriennestv5
Les ouvrières aémricaines étaient
restées silencieuses jusque là
par crainte de perdre leur emploi.
Avec #MeToo #8mars changements
en vue ? #yaduboulot https://t.co/VL9b5VJYzz</t>
  </si>
  <si>
    <t>josavigneau
RT @TERRIENNESTV5: Les ouvrières
aémricaines étaient restées silencieuses
jusque là par crainte de perdre
leur emploi. Avec #MeToo #8mars
c…</t>
  </si>
  <si>
    <t>hatmitnixzutun
Die hat fertig. 😂😂 #metoo #Feminism
#mentalillness https://t.co/0ZlGsTzo7B</t>
  </si>
  <si>
    <t>racoow
RT @WINNERBr_: [#MISC] Importante:
O movimento #MeToo chegou com força
na Coreia do Sul, mas a fanbase
não está fazendo muito barulho
não.…</t>
  </si>
  <si>
    <t>winnerbr_
[#MISC] Importante: O movimento
#MeToo chegou com força na Coreia
do Sul, mas a fanbase não está
fazendo muito barulho não. https://t.co/fqU0YsQjm6</t>
  </si>
  <si>
    <t>truehotelguru
Great job, #JeffWeinstein, I agree
that #MeToo is here to stay; thanks
to a visionary woman here, #claracarter
in San Diego, we put together #WITH,
honoring women in tourism and hospitality.
https://t.co/YkvGsW4wSI https://t.co/uJ3kHLMMMI</t>
  </si>
  <si>
    <t>msmujer
Porque es una lucha SIN fronteras,
por nosotras. 🙅🏻‍♀️ #niunamenos
#niunamas #Huelga8M #EsMachismoCuando
#feminismo #madrid #DiaDeLaMujer
#8demarzodiadelamujer #8MPorQueParo
#8MarzoHuelgaFeminista #8MHuelgaLegal24h
#8Marzo #metoo  #gracias https://t.co/GWHrzv65vR</t>
  </si>
  <si>
    <t>housecracka
Cosby lawyers cite #MeToo in move
to block 19 accusers from trial
https://t.co/YpWl8xMPMF https://t.co/Xk4sKpTnQV</t>
  </si>
  <si>
    <t>paulnew2325
RT @HouseCracka: Cosby lawyers
cite #MeToo in move to block 19
accusers from trial https://t.co/YpWl8xMPMF
https://t.co/Xk4sKpTnQV</t>
  </si>
  <si>
    <t>msbjpeart
Nigerian Voices of #MeToo - Editor's
Note: CNN is committed to covering
gender inequality wherever it occurs
in... https://t.co/gqdh7GGOMM</t>
  </si>
  <si>
    <t>cienmkt
#AhoraEsElMomento se une a movimiento
como #Metoo y #TimesUp para darle
el reconocimiento que se merecen
las mujeres y en general, para
aceptar más diversidad entre seres
humanos. Que somos los que somos
y lo único que tenemos. https://t.co/NkvS0H5tF5</t>
  </si>
  <si>
    <t>lilinola17
RT @CIENMkt: #AhoraEsElMomento
se une a movimiento como #Metoo
y #TimesUp para darle el reconocimiento
que se merecen las mujeres y en
gene…</t>
  </si>
  <si>
    <t>cathyspartanj
@justjudee @Crypto561 @tedlieu
@DevinNunes @cnnbrk #WorldCup2018
#MeToo @Education4Libs @OANN @TruthMatters13
#CadetBoneSpurs #CADem2018 #TexasIndependenceDay
@texasgov #MAGA #Dobbs #ResignSheriffIsrael
#AmericansFirst #WitchHunt</t>
  </si>
  <si>
    <t xml:space="preserve">texasgov
</t>
  </si>
  <si>
    <t xml:space="preserve">truthmatters13
</t>
  </si>
  <si>
    <t xml:space="preserve">oann
</t>
  </si>
  <si>
    <t xml:space="preserve">cnnbrk
</t>
  </si>
  <si>
    <t xml:space="preserve">devinnunes
</t>
  </si>
  <si>
    <t xml:space="preserve">tedlieu
</t>
  </si>
  <si>
    <t xml:space="preserve">crypto561
</t>
  </si>
  <si>
    <t xml:space="preserve">justjudee
</t>
  </si>
  <si>
    <t>patriot261
@BreitbartNews They wear gun control
pins, yet they have armed security.
They wear black to support #MeToo,
yet they don’t fix the root of
the sexual harassment problem They
say our ‘thoughts &amp;amp; prayers’
don’t work, but they expect to
change the world by wearing a color
or pin #MondayMotivation</t>
  </si>
  <si>
    <t xml:space="preserve">breitbartnews
</t>
  </si>
  <si>
    <t>jb19tele
RT @Patriot261: @BreitbartNews
They wear gun control pins, yet
they have armed security. They
wear black to support #MeToo, yet
they don’t…</t>
  </si>
  <si>
    <t>nightskypatrol
RT @dykekin: hollywood: #MeToo
#TimesUp sexual harassment will
never be tolerated hollywood: hollywood:
✨cmbyn best moments thread✨ hollywo…</t>
  </si>
  <si>
    <t>dykekin
hollywood: #MeToo #TimesUp sexual
harassment will never be tolerated
hollywood: hollywood: ✨cmbyn best
moments thread✨ hollywood: ✨gary
oldman tribute thread✨ holywood:
we wont tolerate adults preying
on children!! holywood: ✨cmbyn
sequel best cinematography✨</t>
  </si>
  <si>
    <t>mementomaori
@GQMagazine @BillClinton #MeToo</t>
  </si>
  <si>
    <t xml:space="preserve">billclinton
</t>
  </si>
  <si>
    <t xml:space="preserve">gqmagazine
</t>
  </si>
  <si>
    <t>marikor
Vahva suositus. #ThelmaAndLouise
on 1. elokuva, jossa roolit kääntyy
toisinpäin. #yleareena #dokumentti
#metoo #rape https://t.co/AKrnHgYpx0</t>
  </si>
  <si>
    <t>hopingforachang
ABC's @RobinRoberts allows @ChelseaClinton
to be #MeToo advocate, no mention
of @BillClinton #TTT https://t.co/y5invCajct</t>
  </si>
  <si>
    <t xml:space="preserve">chelseaclinton
</t>
  </si>
  <si>
    <t xml:space="preserve">robinroberts
</t>
  </si>
  <si>
    <t>jennybangdal
RT @FirstAidKitBand: #youaretheproblemhere
#metoo @WomenforWomen @womenforwomenUK
@recordstoreday #recordstoreday
#recordstoreday2018 #…</t>
  </si>
  <si>
    <t>fgcnp
WTH France? When u say "Droite
de l'homme" you really only mean
rights of men, don't you? #MeToo
"French law... https://t.co/vqZC7ZzJ2A</t>
  </si>
  <si>
    <t>phigj07
RT @LeMediaTV: 🔴 VRAIMENT POLITIQUE
Retrouvez le nouveau numéro de
#VraimentPolitique : "Après #MeToo
et #BalanceTonPorc, où en sommes-nou…</t>
  </si>
  <si>
    <t>cherkassky1168
RT @vonstolk: #MeToo Let's change
this - Women rule the world - They
deserve better - Join me in this
movement - Through music we will
empo…</t>
  </si>
  <si>
    <t>coolbayns
RT @AJEnglish: Ahead of #InternationalWomensDay,
we ask: Do you think the #MeToo
movement added more significance
to the day? Send us a v…</t>
  </si>
  <si>
    <t>tobiasbaudin
Öka kvinnors trygghet på jobbet
– stärk de fackliga skyddsombuden!
Höstens #metoo-upprop visar… https://t.co/QJMM5EGw6u</t>
  </si>
  <si>
    <t>el_bell__
RT @TeresaScanlan: #metoo is about
sexual harassment and assault.
@MissAmericaOrg is solely a voluntary
basis where women CHOOSE to partici…</t>
  </si>
  <si>
    <t xml:space="preserve">missamericaorg
</t>
  </si>
  <si>
    <t>teresascanlan
#metoo is about sexual harassment
and assault. @MissAmericaOrg is
solely a voluntary basis where
women CHOOSE to participate because
they want to. There is simply no
logical connection here. We have
got to stop minimizing #metoo with
stuff like this. Please. https://t.co/Ike7Vkq4Xj</t>
  </si>
  <si>
    <t>wai106
This is the #metoo podcast I was
talking about: podcast640: Five
Women by This American Life https://t.co/lNVqZIUAkO</t>
  </si>
  <si>
    <t>missionprtnrs
Excited to be at the International
Women's Day Forum listening to
@annedoyleldr and @PBS talk about
the #MeToo movement #USCCFwomen
https://t.co/0jzhxkxUHz</t>
  </si>
  <si>
    <t xml:space="preserve">pbs
</t>
  </si>
  <si>
    <t>annedoyleldr
Leading Fireside chat next with
Marie Nelson, VP of News &amp;amp;
Public Affairs at PBS. Our topic:
Women &amp;amp;Power in #MeToo era.
#USCCFwomen https://t.co/JpTeyWP2fk</t>
  </si>
  <si>
    <t>tolulawson
RT @CNNAfrica: Many victims suffer
in silence, but, in the wake of
the global #MeToo movement, Nigerian
women are beginning to share their…</t>
  </si>
  <si>
    <t>cnnafrica
Many victims suffer in silence,
but, in the wake of the global
#MeToo movement, Nigerian women
are beginning to share their stories
-- hopeful that it will break the
cycle of stigma. https://t.co/9oAsbNzjuz</t>
  </si>
  <si>
    <t>dennislennox
RT @emilyjashinsky: You need to
read @aliceblloyd on #MeToo "The
freedom to call a creep a creep—and
not just destroy him, but change
the c…</t>
  </si>
  <si>
    <t>rebekka_mahler
Der er forskel i Norden! Den svenske
regering modtager Idag en liste
med krav på baggrund af #MeToo-
bevægelsen #MeToo #ligestilling
https://t.co/EA12iZbmOt</t>
  </si>
  <si>
    <t>helle_jac
RT @rebekka_mahler: Der er forskel
i Norden! Den svenske regering
modtager Idag en liste med krav
på baggrund af #MeToo- bevægelsen
#MeToo…</t>
  </si>
  <si>
    <t>willowtreefaery
RT @RachelintheOC: This is Why
Sexual Abuse Survivors DO Tell
https://t.co/2DU4t7Bb5A #SexualAbuse
#CSA #MeToo Listen to survivors
and all…</t>
  </si>
  <si>
    <t>the_kittykat5
Kim Taeri comes out in support
of the #MeToo  Movement in Korea
in latest Newsroom interview https://t.co/MS1dHLas09</t>
  </si>
  <si>
    <t>4804ocps
RT @the_kittykat5: Kim Taeri comes
out in support of the #MeToo  Movement
in Korea in latest Newsroom interview
https://t.co/MS1dHLas09</t>
  </si>
  <si>
    <t>corey_feldman
I AM LITERALLY SHOCKED AS I SIT
HERE IN LIGHT OF THE #METOO MOVEMENT,
THE #TIMESUP MOVEMENT &amp;amp; ESPESCIALLY
THE #Kids2 MOVEMENT I CANT EVEN
COMPREHEND HONORING A PICTURE WITH
THESE SUBLIMINAL THEMES &amp;amp; CLAIMING
2 CARE ABOUT CHILDREN BEING TAKEN
ADVANTAGE OF WITHIN THE INDUSTRY!</t>
  </si>
  <si>
    <t>neonwookie
RT @Corey_Feldman: I AM LITERALLY
SHOCKED AS I SIT HERE IN LIGHT
OF THE #METOO MOVEMENT, THE #TIMESUP
MOVEMENT &amp;amp; ESPESCIALLY THE
#Kids2 MOV…</t>
  </si>
  <si>
    <t>l_townpride
@perlmutations I thought liberals
were all about women power. Hypocrites.
#MeToo</t>
  </si>
  <si>
    <t>indianz
Native women go on record with
NPR about dealings with Sherman
Alexie #MeToo #TimesUp https://t.co/3QVlA3FYiY
https://t.co/V8GxKYGPKg</t>
  </si>
  <si>
    <t>fishshelf
RT @indianz: Native women go on
record with NPR about dealings
with Sherman Alexie #MeToo #TimesUp
https://t.co/3QVlA3FYiY https://t.co/V8G…</t>
  </si>
  <si>
    <t>simbenfam
RT @annedoyleldr: Leading Fireside
chat next with Marie Nelson, VP
of News &amp;amp; Public Affairs at
PBS. Our topic: Women &amp;amp;Power
in #MeToo era.…</t>
  </si>
  <si>
    <t>jmcnchicago
What It Was Like to Survive an
Elite Prep School Rape Saga Before
#MeToo https://t.co/zT9HMyde8K</t>
  </si>
  <si>
    <t>chinesedrama
Hey #MeToo? It’s now #Youtoo! Cases
of sex abuse by women rocket as
boys begin to come forward and
report them https://t.co/gXtBOOotAE
https://t.co/MIH2XrYPyR</t>
  </si>
  <si>
    <t>metapraha
RT @NatVasilyevaAP: Another female
reporter goes public about being
sexually harassed by MP Slutsky
in the Russian #metoo scandal.
And she…</t>
  </si>
  <si>
    <t>very_mint
RT @washizaemon: รอดูว่ากระแส #MeToo
ในเกาหลีใต้จะลุกลามไปถึงไหน เพราะนี่คงเป็นวาระที่สะเทือนโครงสร้างสังคมเกาหลีมาก
เพราะเกาหลีใต้คือสังคม…</t>
  </si>
  <si>
    <t>ikkh__
RT @washizaemon: #MeToo ในเกาหลีใต้
จากวงการบันเทิงมาถึงวงการการเมืองเรียบร้อยแล้ว
อันฮวีจอง นักการเมืองเกาหลีใต้ที่ถูกต้องสงสัยว่าล่วงละเ…</t>
  </si>
  <si>
    <t>natttgeo
@ichbindaswalros @atrout920 *whispers*
#metoo</t>
  </si>
  <si>
    <t xml:space="preserve">atrout920
</t>
  </si>
  <si>
    <t xml:space="preserve">ichbindaswalros
</t>
  </si>
  <si>
    <t>authorellie
RT @KaceyKells: #Book KELLCEY by
Kacey Kells - #SexualAssault #MeToo
#Feminism #PTSD #Love #Canada #BritishColumbia
#UK #London #Rape #Suic…</t>
  </si>
  <si>
    <t>kaceykells
#Book KELLCEY by Kacey Kells -
#SexualAssault #MeToo #Feminism
#PTSD #Love #Canada #BritishColumbia
#UK #London #Rape #Suicide #Romance
#WorldBookDay @kaceykells 🇺🇸https://t.co/an1fOydssQ
… … … 🇬🇧https://t.co/gGSIyA4Qss
… … … 🇨🇦https://t.co/YXkS3vXQOV
… … https://t.co/NFxry9eCYN</t>
  </si>
  <si>
    <t>mandaachann
RT @netizenbuzz: An idol is the
next target of a #metoo confession?
https://t.co/KGRUWsrQ1x https://t.co/4IK8XIPmHD</t>
  </si>
  <si>
    <t>paulamerian
Otra defensa silenciosa #meToo
https://t.co/7p32jJjSJq</t>
  </si>
  <si>
    <t>may16eh
RT @mbcnews: 김기덕 감독과 그의 페르소나였던
배우 조재현, 두 사람 모두 작품에 참여한 여배우들을 성폭행했다는
주장이 나왔습니다. #영화계_미투 #metoo ▶자세히보기
https://t.co/xUSF0JrPHF https://t.co…</t>
  </si>
  <si>
    <t>smarick
RT @stephenfhayes: Take the time
for this engrossing @aliceblloyd
look at #MeToo and the feminist
movement - the latest TWS cover
story. ht…</t>
  </si>
  <si>
    <t>stephenfhayes
Take the time for this engrossing
@aliceblloyd look at #MeToo and
the feminist movement - the latest
TWS cover story. https://t.co/uajR1Qeg7i</t>
  </si>
  <si>
    <t>smartswag_
This is not fight for justice This
is not fight for equality This
is not fight for victim women's
rights A liar woman should not
be supported with lies Its a dangerous
malicious campaign to ruin an innocent
man It must be stopped🤚 #GaryOldmanIsInnocent
#Oscars #Metoo #TimesUP https://t.co/68njWtZIhX</t>
  </si>
  <si>
    <t>leoimpr
RT @primerahora: "Pensé que habíamos
evolucionado. ¿Qué pasó con el
movimiento #MeToo?", reclamó la
mujer. https://t.co/GkykOH8a2z</t>
  </si>
  <si>
    <t>primerahora
"Pensé que habíamos evolucionado.
¿Qué pasó con el movimiento #MeToo?",
reclamó la mujer. https://t.co/GkykOH8a2z</t>
  </si>
  <si>
    <t>radkejen
Twitter's First Oscars Ad Is Its
Latest Nod to #TimesUp, #MeToo
https://t.co/VqJskiJE3d https://t.co/f9ls98VMA7</t>
  </si>
  <si>
    <t>hallyunation
Another #Metoo confession points
to an idol https://t.co/HD78YVtmgU
https://t.co/pPnDWdqogE</t>
  </si>
  <si>
    <t>eiggipeiggip
@JPG1999 You’re asking for personal
details (which you are not entitled
to) but: yes. Many women have moments
of discomfort, danger, or violence
during an experience with a man—this
is demonstrated by just how MANY
voices we are hearing in the #metoo
movement. It’s up to men to listen.</t>
  </si>
  <si>
    <t xml:space="preserve">jpg1999
</t>
  </si>
  <si>
    <t>artyny59
RT @KaceyKells: #Book KELLCEY by
Kacey Kells - #SexualAssault #MeToo
#Feminism #PTSD #Love #Canada #BritishColumbia
#UK #London #Rape #Suic…</t>
  </si>
  <si>
    <t>imaeffingfool1
RT @pahubb43: HEY #METOO MOVEMENT!
100 Nigerian school girls are missing
and, likely sold into a sex slavery.
You made it YOUR crusade to…</t>
  </si>
  <si>
    <t>lenore_macadam
“Don’t back away from this topic.”,
Colin Bohm talking about the importance
of men’s involvement in the #MeToo
movement. Speaking at the @CdnClubTO
luncheon “Sexual Harassment in
the Workplace”</t>
  </si>
  <si>
    <t xml:space="preserve">rubinthomlinson
</t>
  </si>
  <si>
    <t>gmgerard
¡Lo último The Gerardo Campos ®
Daily! https://t.co/vx6mNYbecr
#afp #metoo</t>
  </si>
  <si>
    <t>badkarma5555
@BreacherAlec1 Didn’t they condemn
Kevin Spacey for that? #MeToo #Hypocrisy</t>
  </si>
  <si>
    <t xml:space="preserve">breacheralec1
</t>
  </si>
  <si>
    <t>mcolfer02
RT @BadKarma5555: @BreacherAlec1
Didn’t they condemn Kevin Spacey
for that? #MeToo #Hypocrisy</t>
  </si>
  <si>
    <t>hahah_2020
진정한 파괴자는 주호민이 아니라 문재인 같다. 문재인이
SNS에 우호적으로 언급한 사람들이 줄줄이 #MeToo
에 불려나오고 있다. https://t.co/9IIaWoNdkR</t>
  </si>
  <si>
    <t>whion58
RT @mbcnews: 김기덕 감독과 그의 페르소나였던
배우 조재현, 두 사람 모두 작품에 참여한 여배우들을 성폭행했다는
주장이 나왔습니다. #영화계_미투 #metoo ▶자세히보기
https://t.co/xUSF0JrPHF https://t.co…</t>
  </si>
  <si>
    <t>chrisgrahamuk
RT @kscopehealth: What would a
version of #MeToo look like for
bullying in the NHS? Read @RichardTaunt's
reflections on the @NuffieldTrust…</t>
  </si>
  <si>
    <t>paeweap
RT @washizaemon: #MeToo ในเกาหลีใต้
จากวงการบันเทิงมาถึงวงการการเมืองเรียบร้อยแล้ว
อันฮวีจอง นักการเมืองเกาหลีใต้ที่ถูกต้องสงสัยว่าล่วงละเ…</t>
  </si>
  <si>
    <t>cutcbc
#MeToo, says Monica Lewinsky in
VanityFair essay; TheHwCon read
it so you don't have to... https://t.co/2rnKytxAiK
| #tcot #politics https://t.co/8vfMFIusjk
— The Rebel (TheRebelTV) March
6, 2018</t>
  </si>
  <si>
    <t>jtf18james
RT @stephenfhayes: Take the time
for this engrossing @aliceblloyd
look at #MeToo and the feminist
movement - the latest TWS cover
story. ht…</t>
  </si>
  <si>
    <t>good
Fitting #TimesUp #MeToo news for
tonight’s #Oscars 👏 👏 https://t.co/x0e6gFWZSH</t>
  </si>
  <si>
    <t>eltontafili3
RT @good: Fitting #TimesUp #MeToo
news for tonight’s #Oscars 👏 👏
https://t.co/x0e6gFWZSH</t>
  </si>
  <si>
    <t>hnisbetg
RT @FirstAidKitBand: #youaretheproblemhere
#metoo @WomenforWomen @womenforwomenUK
@recordstoreday #recordstoreday
#recordstoreday2018 #…</t>
  </si>
  <si>
    <t>slickstweetz
RT @ImperatorTruth: Steemit Exclusive
Interview with Sex Columnist Jasmine
Lobe about #metoo, her experiences
with Harvey Weinstein &amp;amp; James…</t>
  </si>
  <si>
    <t>_ptmjn
RT @KpopYouzab: สาวไม่บอกนามเผยใน
#MeToo ว่าเธอถูกไอดอลชื่อดัง 'เอ'
ล่วงละเมิดทางเพศ https://t.co/Fc39pMzfN9
https://t.co/7Kxpbp3N4Q</t>
  </si>
  <si>
    <t>primisrulz
#genderequality #MeToo https://t.co/dGW1W5vMPo</t>
  </si>
  <si>
    <t>forshannonski
Men: lean in. Don't fear the topic
of workplace sexual harassment.
If you ignore what's happening,
it won't stop: Colin Bohm, Corus.
#metoo</t>
  </si>
  <si>
    <t>sewing7414
RT @DrPyo: 어제는 안 지사 충격에 잠을 자는 둥
마는 둥 설쳤는데 오늘은 한반도 평화 기대 때문에 또 잠을
설칠 듯 합니다. 부디 모든 #metoo 피해자 분들이
지지 보호 지원 받고 가해자들이 철저한 조사 수사와 처발
받고 근본적인 문화와…</t>
  </si>
  <si>
    <t>kotakuinaction
https://t.co/9Srwl3Q5E6 #GamerGate
[SocJus] The Verge: "Super Seducer
is the last game we need in the
#MeToo era." Proceeds to condemn
ALL video games as problematic
in said "#MeToo era."</t>
  </si>
  <si>
    <t>blaugast
RT @KotakuInAction: https://t.co/9Srwl3Q5E6
#GamerGate [SocJus] The Verge:
"Super Seducer is the last game
we need in the #MeToo era." Proc…</t>
  </si>
  <si>
    <t>linacovfefe
RT @VeteranPrivacy: #Justice4Jamie
#Metoo #USToo help protect Jamie
fm the harassment. Our federal
EEO, VA, &amp;amp; Justice Dept systems
r broken…</t>
  </si>
  <si>
    <t>kokoro_tan
RT @washizaemon: รอดูว่ากระแส #MeToo
ในเกาหลีใต้จะลุกลามไปถึงไหน เพราะนี่คงเป็นวาระที่สะเทือนโครงสร้างสังคมเกาหลีมาก
เพราะเกาหลีใต้คือสังคม…</t>
  </si>
  <si>
    <t>bereniceser2
La Semana de la Moda de París,
con el feminismo en tiempos del
#MeToo https://t.co/e5oFOL85Wn</t>
  </si>
  <si>
    <t>womenbelong
Listen as the @BBCOS talks with
immigrant care givers @MyrlaBaldonado
and Ezarina de Chavez about their
#MeToo moments &amp;amp; the impact
of #TIMESUP https://t.co/a7qbnNS1Hw
https://t.co/K0vzmGyzSv</t>
  </si>
  <si>
    <t xml:space="preserve">myrlabaldonado
</t>
  </si>
  <si>
    <t>lismariefl
RT @WomenBelong: Listen as the
@BBCOS talks with immigrant care
givers @MyrlaBaldonado and Ezarina
de Chavez about their #MeToo moments
&amp;amp; t…</t>
  </si>
  <si>
    <t xml:space="preserve">bbcos
</t>
  </si>
  <si>
    <t>boris2fdg
RT @LeMediaTV: 🔴 VRAIMENT POLITIQUE
Retrouvez le nouveau numéro de
#VraimentPolitique : "Après #MeToo
et #BalanceTonPorc, où en sommes-nou…</t>
  </si>
  <si>
    <t>gchristie1922
RT @RoseMarie4Real: Sad Rose Marie
wasn't in @TheAcademy IN MEMORIAM.
1929 saw 1st Oscars &amp;amp; her 1st
film. Her #METOO moment was 25
yrs late…</t>
  </si>
  <si>
    <t>_choikate
RT @netizenbuzz: An idol is the
next target of a #metoo confession?
https://t.co/KGRUWsrQ1x https://t.co/4IK8XIPmHD</t>
  </si>
  <si>
    <t>loandalex
Сейчас будет перевод очередной
жертвы кампании #metoo 6 марта
2018 года девушка поделилась шокирующим
постом в интернете о том, как она
подверглась сексуальному насилию
со стороны известного айдола. "В
настоящее время движение #metoo
становится вирусным, и мне интересно,
почему</t>
  </si>
  <si>
    <t>polireac
de hecho todos estos #metoo deberían
acompañarse de un #metoo de hombres
que admitan que sí, que también
han acosado o que han visto acoso
o cosas peores, y que ya han salido
de esa basura.</t>
  </si>
  <si>
    <t>sr_mochila
RT @PoliReac: de hecho todos estos
#metoo deberían acompañarse de
un #metoo de hombres que admitan
que sí, que también han acosado
o que ha…</t>
  </si>
  <si>
    <t>bluefoxassassin
@MrBoTheCat @GentlemanRascal @JustinTrudeau
Yes!! And, agreed. The #metoo movement
is a complete and utter disaster</t>
  </si>
  <si>
    <t xml:space="preserve">justintrudeau
</t>
  </si>
  <si>
    <t xml:space="preserve">gentlemanrascal
</t>
  </si>
  <si>
    <t xml:space="preserve">mrbothecat
</t>
  </si>
  <si>
    <t>nightwing_irl
The people saying #MeToo has gone
too far don't mince words and could
phrase it much better if they cared
to advance an alternate reasonable
position. But the criticism is
NOT of the original intended sentiment
it seems. It's of the issue that
has resulted from baseless claims.</t>
  </si>
  <si>
    <t>stopstaterbros
Another form of workplace bullying
also deserves attention: the use
of power or position to keep people
from challenging the status quo.
https://t.co/6TeFpGZXT1 #MeToo
#StopStaterBros #Harassment #EqualityNow</t>
  </si>
  <si>
    <t>deck_of_52
@YodaKnight72 @franifio @JessicaValenti
@drvox @darth @anearformen @Cassie_Jaye
@guardian @girlwriteswhat @StefanMolyneux
@d2davison If you are a handsome,
young billionaire like Christian
grey these women will let you tie
em up, spank em, slap em around.
They’ll love it then. But be careful,
20 years later they’ll come out
of the woodwork and claim you assaulted
them with #metoo</t>
  </si>
  <si>
    <t xml:space="preserve">d2davison
</t>
  </si>
  <si>
    <t xml:space="preserve">stefanmolyneux
</t>
  </si>
  <si>
    <t xml:space="preserve">girlwriteswhat
</t>
  </si>
  <si>
    <t xml:space="preserve">guardian
</t>
  </si>
  <si>
    <t xml:space="preserve">cassie_jaye
</t>
  </si>
  <si>
    <t xml:space="preserve">anearformen
</t>
  </si>
  <si>
    <t xml:space="preserve">darth
</t>
  </si>
  <si>
    <t xml:space="preserve">drvox
</t>
  </si>
  <si>
    <t xml:space="preserve">franifio
</t>
  </si>
  <si>
    <t xml:space="preserve">yodaknight72
</t>
  </si>
  <si>
    <t>huffpost
Some pointed out the irony of Kobe
Bryant, who was accused of rape
in 2003, winning an Oscar in the
wake of the #MeToo movement. https://t.co/zA53X0lTQb
#Oscars90</t>
  </si>
  <si>
    <t xml:space="preserve">jessicavalenti
</t>
  </si>
  <si>
    <t>thejasonboland
Have some more girls in bikinis
bounce on a trampoline and then
lecture America to treat women
with respect. #MeToo https://t.co/PGktadkUbZ
https://t.co/WyloPl677O</t>
  </si>
  <si>
    <t>curtislwalker
‘The backlash is coming’: The global
wave of #MeToo #TimesUp @realDonaldTrump
#POTUS https://t.co/qif26WO5wN
https://t.co/T4HWrH0H0Y</t>
  </si>
  <si>
    <t>teachwithhonore
Spent all morning collecting Twitter
threads, speeches/interviews, and
"traditional" articles about: toxic
masculinity, #dreamactnow, #metoo
and #kidlit, #1000blackgirlbooks,
healthcare, activism and race,
and intersectionalism in the #guncontrol
movement. #amwriting #curriculum
https://t.co/WQk4e7S5kv</t>
  </si>
  <si>
    <t>feel93291
#metoo 사소리가 없을거 같냐? https://t.co/0FzqF9J21L</t>
  </si>
  <si>
    <t>peabotrambull
No doubt people are fed up with
the politically correct diseased
#HollywoodHypocrites #LeftwingNut
#Libtards Ask yourselves #Hollywood
How many TV shows and Movies feature
GUNS. More than 50%? I think so.
Stop feigning support of gun control
and #MeToo It's in your blood https://t.co/46Wjaphn9a</t>
  </si>
  <si>
    <t>babe_sone
RT @washizaemon: #MeToo ในเกาหลีใต้
จากวงการบันเทิงมาถึงวงการการเมืองเรียบร้อยแล้ว
อันฮวีจอง นักการเมืองเกาหลีใต้ที่ถูกต้องสงสัยว่าล่วงละเ…</t>
  </si>
  <si>
    <t>billyjtweets
@tonsoffun @kretser_suzie @HansEbertHK
I watched a clip of Gary Oldman’s
acceptance speech. Because I like
Gary Oldman. 😏 #meneither #metoo</t>
  </si>
  <si>
    <t xml:space="preserve">hanseberthk
</t>
  </si>
  <si>
    <t xml:space="preserve">kretser_suzie
</t>
  </si>
  <si>
    <t xml:space="preserve">tonsoffun
</t>
  </si>
  <si>
    <t>katy1927
RT @ARnews1936: Chelsea Applauds
#MeToo, But Has No Issue Taking
Weinstein's Money https://t.co/HU1UF1qpIf
#ChelseaClinton via @BarracudaMa…</t>
  </si>
  <si>
    <t xml:space="preserve">barracudama
</t>
  </si>
  <si>
    <t>arnews1936
Chelsea Applauds #MeToo, But Has
No Issue Taking Weinstein's Money
https://t.co/HU1UF1qpIf #ChelseaClinton
via @BarracudaMama</t>
  </si>
  <si>
    <t>seriousarchitec
Where Is Architecture’s #MeToo Movement?
https://t.co/PFyeisUdXt</t>
  </si>
  <si>
    <t>mjluxmoore
A @BBC reporter has become the
third Russian journalist to accuse
State Duma deputy Leonid #Slutsky
of harassment, in a #metoo-style
case that's testing the system
of loyalty underpinning Russia's
politics https://t.co/ZBYRwHkG8u</t>
  </si>
  <si>
    <t xml:space="preserve">bbc
</t>
  </si>
  <si>
    <t>usmc_cpd296
RT @pahubb43: HEY #METOO MOVEMENT!
100 Nigerian school girls are missing
and, likely sold into a sex slavery.
You made it YOUR crusade to…</t>
  </si>
  <si>
    <t>mickeyd_mkd
@TomiLahren Well... #MeToo refers
to "I also knew but didnt say anything
couse money is sweet"</t>
  </si>
  <si>
    <t>tomilahren
#Metoo really? More like #weallKnew
https://t.co/NaoqxY7qHK</t>
  </si>
  <si>
    <t>metoomvmt
Text 'metoo' to 90975 #metoo https://t.co/qYEZIkwZsk</t>
  </si>
  <si>
    <t>lailadoncaster
RT @MeTooMVMT: Text 'metoo' to
90975 #metoo https://t.co/qYEZIkwZsk</t>
  </si>
  <si>
    <t>_gnin97
RT @washizaemon: รอดูว่ากระแส #MeToo
ในเกาหลีใต้จะลุกลามไปถึงไหน เพราะนี่คงเป็นวาระที่สะเทือนโครงสร้างสังคมเกาหลีมาก
เพราะเกาหลีใต้คือสังคม…</t>
  </si>
  <si>
    <t>mainelybutch
The latest Relevant Times! https://t.co/c5lhsLgBqb
#metoo</t>
  </si>
  <si>
    <t>_gardevoirite
RT @dykekin: hollywood: #MeToo
#TimesUp sexual harassment will
never be tolerated hollywood: hollywood:
✨cmbyn best moments thread✨ hollywo…</t>
  </si>
  <si>
    <t>bigbookofhr
Check out today's Photo Tweet!
#MeToo @bigbookofhr @gotworkconflict
https://t.co/dsh4dOv5xE</t>
  </si>
  <si>
    <t>gotworkconflict
Check out today's Photo Tweet!
#MeToo @bigbookofhr @gotworkconflict
https://t.co/B2vLcahIL2</t>
  </si>
  <si>
    <t>dcdem1163
@ezlusztig @DianeSweezerDav #metoo</t>
  </si>
  <si>
    <t xml:space="preserve">dianesweezerdav
</t>
  </si>
  <si>
    <t xml:space="preserve">ezlusztig
</t>
  </si>
  <si>
    <t>ldiamond39
RT @ARnews1936: Chelsea Applauds
#MeToo, But Has No Issue Taking
Weinstein's Money https://t.co/HU1UF1qpIf
#ChelseaClinton via @BarracudaMa…</t>
  </si>
  <si>
    <t>the626killa
RT @solomonmccown: The #MeToo movement
has changed the strategies used
to address sexual misconduct in
the workplace: https://t.co/OEPxztUd…</t>
  </si>
  <si>
    <t>zdkhp222
RT @mbcnews: 김기덕 감독과 그의 페르소나였던
배우 조재현, 두 사람 모두 작품에 참여한 여배우들을 성폭행했다는
주장이 나왔습니다. #영화계_미투 #metoo ▶자세히보기
https://t.co/xUSF0JrPHF https://t.co…</t>
  </si>
  <si>
    <t>roxane_roth_
Agree with @marthadear at #feministforum
that looking at harrasment and
abuse from an only legal point
is not enough, especially as (German)
law has still many fallacies #aufschrei
#ausnahmslos #metoo #InternationalWomensDay
https://t.co/eMsc5b5g9F</t>
  </si>
  <si>
    <t>hyparion1
RT @mbcnews: 김기덕 감독과 그의 페르소나였던
배우 조재현, 두 사람 모두 작품에 참여한 여배우들을 성폭행했다는
주장이 나왔습니다. #영화계_미투 #metoo ▶자세히보기
https://t.co/xUSF0JrPHF https://t.co…</t>
  </si>
  <si>
    <t>kbari12
RT @ARnews1936: Chelsea Applauds
#MeToo, But Has No Issue Taking
Weinstein's Money https://t.co/HU1UF1qpIf
#ChelseaClinton via @BarracudaMa…</t>
  </si>
  <si>
    <t>cashmoneymatrix
I get the #Metoo movement but there
are some who would blatantly lie
for attention or a pay day. This
has to stop! #notmetoo #notme #Metooliar
https://t.co/m3ZSxnoKcE</t>
  </si>
  <si>
    <t>thegingerpig
RT @DDDaughters: Just #google Uber
Rape❗️#ThingsPeopleShouldKnow #daughter
#BangsHeadAgainstAWall #news #Breaking
#METOO  #WomenTellAll #W…</t>
  </si>
  <si>
    <t>eisernerbesen73
RT @120dezibel: For all of you,
who haven't watched it yet: a short
video of our #120dB intervention
at a #metoo event in Berlin on
Februa…</t>
  </si>
  <si>
    <t>ejaykim1
#METOO #장자연 배우의 한맺힌 넋을 풀어주길 바라는
청원입니다. 많이 동참해주세요. https://t.co/qZUKCQEwvy</t>
  </si>
  <si>
    <t>syuzhett
RT @EjayKim1: #METOO #장자연 배우의 한맺힌
넋을 풀어주길 바라는 청원입니다. 많이 동참해주세요. https://t.co/qZUKCQEwvy</t>
  </si>
  <si>
    <t>lauraslherman
Really appreciate hearing @annedoyleldr
comments on #MeToo and #womeninleadership
#USCCFwomen @USCCFoundation</t>
  </si>
  <si>
    <t xml:space="preserve">usccfoundation
</t>
  </si>
  <si>
    <t>hno5paf0lai5o6f
RT @dodo_visdomljus: &amp;lt;어느 언론사에서
생긴 일&amp;gt;에 대한 상세한 설명입니다. 저는 KBS의
백진원 기자에게 강제추행을 당했습니다. #MeToo https://t.co/YvoBFrDHgi</t>
  </si>
  <si>
    <t>meeshellchen
Trump’s #Abortion #GlobalGagRule
Is Hurting #reproductiverights
worldwide, 26 mil women at risk
https://t.co/xtvnqA9vAm #IWD18
#WomensDay #WomenStrike2018 #1u
@PPact #SheDecides #MeToo #genderequity
@GlobalFundWomen @SerraSippel</t>
  </si>
  <si>
    <t xml:space="preserve">serrasippel
</t>
  </si>
  <si>
    <t xml:space="preserve">globalfundwomen
</t>
  </si>
  <si>
    <t xml:space="preserve">ppact
</t>
  </si>
  <si>
    <t>militaryrosary
@JackPosobiec #metoo</t>
  </si>
  <si>
    <t xml:space="preserve">jackposobiec
</t>
  </si>
  <si>
    <t>ss_ovob
RT @kwhotline: 장미를 더 많은 사람에게 전하고
싶다면? #2540-1983(1건 3천원)의 문자후원을
통해 #MeToo 운동과 3.8 세계여성의날을 지지하는
메세지를 보내주세요! 여성폭력에 저항하는 많은분들의 참여를
기다립니다. http…</t>
  </si>
  <si>
    <t>wellbeingwgtn
The Selective Empathy of #MeToo
Backlash - The Atlantic https://t.co/RlnHKXP3ZI</t>
  </si>
  <si>
    <t>dorameiradiary
gente, vocês conhecem o movimento
#MeToo e sabiam que ele está tendo
grande força na Coreia do Sul?
recentemente, vimos vários casos
sobre estupro e assédio contra
mulheres na Coreia, sendo elas
famosas ou não mas muitas pessoas
não sabem desse movimento, eu também
não conhecia</t>
  </si>
  <si>
    <t>xiyeon_sz
RT @dorameiradiary: gente, vocês
conhecem o movimento #MeToo e sabiam
que ele está tendo grande força
na Coreia do Sul? recentemente,
vimo…</t>
  </si>
  <si>
    <t>iamwilson6
@DVATW Segregation is never acceptable.
Hollywood idiots, get in your high
horse about this. #metoo</t>
  </si>
  <si>
    <t xml:space="preserve">dvatw
</t>
  </si>
  <si>
    <t>carasmexico
#EnPortada La valentía de @KarlaSouza7
https://t.co/DcW5qUIVCL #MeToo
#MeTooMx #CARASmetoo https://t.co/jZ9gGn7WWo</t>
  </si>
  <si>
    <t xml:space="preserve">karlasouza7
</t>
  </si>
  <si>
    <t>virgenarteagaxd
RT @CARASmexico: #EnPortada La
valentía de @KarlaSouza7 https://t.co/DcW5qUIVCL
#MeToo #MeTooMx #CARASmetoo https://t.co/jZ9gGn7WWo</t>
  </si>
  <si>
    <t>freethecaptives
#BeTheChange! Time to #ListenToSurvivors
&amp;amp; fight online #sextrafficking.
Amend #CDA230! Pass #FOSTA #SESTA.
#IAmJaneDoe #MyFreedomDay #IWD2018
#MeToo @SenMajLdr @chuckschumer
@SenGillibrand @KamalaHarris @ncose</t>
  </si>
  <si>
    <t xml:space="preserve">ncose
</t>
  </si>
  <si>
    <t xml:space="preserve">kamalaharris
</t>
  </si>
  <si>
    <t xml:space="preserve">sengillibrand
</t>
  </si>
  <si>
    <t xml:space="preserve">chuckschumer
</t>
  </si>
  <si>
    <t xml:space="preserve">senmajldr
</t>
  </si>
  <si>
    <t>soldan56
RT @nonunadimeno: Il problema delle
molestie mi ha riguardato personalmente.
Il #WeTooGether è la conseguenza
naturale del #metoo @AsiaAr…</t>
  </si>
  <si>
    <t>hbcu_lifestyle
The latest The HBCU Lifestyle Daily!
https://t.co/ywOtRpEW1d Thanks
to @semlink @HBCUEndowment @BGLOSuccess
#stateofmind #metoo</t>
  </si>
  <si>
    <t xml:space="preserve">bglosuccess
</t>
  </si>
  <si>
    <t xml:space="preserve">hbcuendowment
</t>
  </si>
  <si>
    <t xml:space="preserve">semlink
</t>
  </si>
  <si>
    <t>orichalcum7
RT @moryan: I HIGHLY recommend
this essay about an unexpectedly
epic #MeToo panel discussion, from
TV/film director Rachel Talalay
(#Doctor…</t>
  </si>
  <si>
    <t>nknow7
RT @washizaemon: จากการตามเรื่อง
#MeToo ในญี่ปุ่นและเกาหลีใต้มาสักพัก
พบว่าที่เกาหลีใต้ประสบความสำเร็จกว่า
สะเทือนจากวงการบันเทิงถึงการเมือ…</t>
  </si>
  <si>
    <t>aronmoldovan
The latest The aron.moldovan Daily!
https://t.co/kqTNicdixQ #metoo</t>
  </si>
  <si>
    <t>prenthisa
RT @ERACoalition: Movements work.
A new survey shows that #MeToo
and #TimesUp have pushed 48% of
companies to review pay policies
https://t…</t>
  </si>
  <si>
    <t>themrc
ABC's @RobinRoberts allows @ChelseaClinton
to be #MeToo advocate, no mention
of @BillClinton #TTT - Appearing
on ABC’s Good Morning America on
Tuesday to promote her new children’s
book, Chelsea Clinton was treated
to predictable fawning coverage.
How... https://t.co/DYCY48EwKA</t>
  </si>
  <si>
    <t>rmji27
RT @theMRC: ABC's @RobinRoberts
allows @ChelseaClinton to be #MeToo
advocate, no mention of @BillClinton
#TTT - Appearing on ABC’s Good
Mor…</t>
  </si>
  <si>
    <t>marisa29110889
#電車には差別乗せるな安全守れ #女性専用車両に嫌がらせヤメロ
#MeToo #Wetoo https://t.co/39o66aHzkj</t>
  </si>
  <si>
    <t>god7teenn
RT @marisa29110889: #電車には差別乗せるな安全守れ
#女性専用車両に嫌がらせヤメロ #MeToo #Wetoo https://t.co/39o66aHzkj</t>
  </si>
  <si>
    <t>proudboyswv
#MeToo, says Monica Lewinsky in
“Vanity Fair” essay https://t.co/6XkcTsWswU
#MAGA #UHURU</t>
  </si>
  <si>
    <t>qkode
This One Oscar Winner Shows Why
Hollywood Is Totally Full Of Crap
About #MeToo https://t.co/fimj8XGrjK</t>
  </si>
  <si>
    <t>peachiisone
RT @washizaemon: #MeToo ในเกาหลีใต้
จากวงการบันเทิงมาถึงวงการการเมืองเรียบร้อยแล้ว
อันฮวีจอง นักการเมืองเกาหลีใต้ที่ถูกต้องสงสัยว่าล่วงละเ…</t>
  </si>
  <si>
    <t>johnnydollar01
RT @JedediahBila: #MeToo https://t.co/VoJc6eh0vI</t>
  </si>
  <si>
    <t>jedediahbila
#MeToo https://t.co/VoJc6eh0vI</t>
  </si>
  <si>
    <t>paco_fmendez
Cosby lawyers cite #MeToo in move
to block 19 accusers from trial
https://t.co/70BqFTGqp4</t>
  </si>
  <si>
    <t>bobdolan111
RT @Doodisgirl: Ok. I can’t let
this pass. In the year of #MeToo
did you guys see that the #HollywoodHypocrites
gave Kobe Bryant an Oscar…</t>
  </si>
  <si>
    <t>pimkung
RT @washizaemon: #MeToo ในเกาหลีใต้
จากวงการบันเทิงมาถึงวงการการเมืองเรียบร้อยแล้ว
อันฮวีจอง นักการเมืองเกาหลีใต้ที่ถูกต้องสงสัยว่าล่วงละเ…</t>
  </si>
  <si>
    <t>bountyofbeads2
The case of a Cleveland Clinic
doctor, an alleged rape and a lie
detector. https://t.co/5JBqnAuuDq
#MeToo #TimesUp ,#SrideviDeathMystery
#SrideviDeathTwist #HowDidLoyaDie</t>
  </si>
  <si>
    <t xml:space="preserve">asiaargento
</t>
  </si>
  <si>
    <t>letteradonna
In piazza a Roma per lo sciopero
femminista con @nonunadimeno l'8
marzo ci sarà anche @AsiaArgento
: «Dopo #metoo è arrivato il tempo
del #wetoo. Finalmente le donne
credono alle altre donne». https://t.co/gn0IuFcZgv</t>
  </si>
  <si>
    <t>glennmcmillan14
RT @MzBodie: Last night, the #Oscars
showcased Hollywood Hypocrites
shift from #PedoWood &amp;amp; #metoo
to honoring an accused rapist &amp;amp;
their n…</t>
  </si>
  <si>
    <t>mzbodie
Last night, the #Oscars showcased
Hollywood Hypocrites shift from
#PedoWood &amp;amp; #metoo to honoring
an accused rapist &amp;amp; their new
fascination with bestiality. Because
kids are so yesterday😡 The smell
of sulfur emanating from Cali is
beginning to gag the rest of 🇺🇸
#ShapeOfWater https://t.co/GDBUcEVNM3</t>
  </si>
  <si>
    <t>emilydcrews
Nigerian women and the #metoo movement
https://t.co/U2jVQHlFTu</t>
  </si>
  <si>
    <t>wrroute
At the opening of the #FeministForum
in the @EuropeanParl hosted by
@GUENGL and MEP @MalinBjork_EU
Right now: Voices from the #MeToo 
movement with @AsiaArgento @marthadear
and more https://t.co/ldDrxJJ6Tq</t>
  </si>
  <si>
    <t xml:space="preserve">europeanparl
</t>
  </si>
  <si>
    <t>girlfriday08
Oh! One more thing! My new tune
has bagpipes, fiddle, and world
drums in it!!! 🎻🥁🎶🤗👍🏻📚 #womenshistorymonth
#womensupportingwomen #takebackthesky
#metoo #timesup</t>
  </si>
  <si>
    <t>luzsmellado
#MeToo https://t.co/jakGYMzCkM</t>
  </si>
  <si>
    <t xml:space="preserve">mmendizabal1
</t>
  </si>
  <si>
    <t xml:space="preserve">antoniornaranjo
</t>
  </si>
  <si>
    <t xml:space="preserve">sanchez_sonia
</t>
  </si>
  <si>
    <t>dionbaia
RT @RoseMarie4Real: Sad Rose Marie
wasn't in @TheAcademy IN MEMORIAM.
1929 saw 1st Oscars &amp;amp; her 1st
film. Her #METOO moment was 25
yrs late…</t>
  </si>
  <si>
    <t>tempomilwaukee
Pleased to share our #metoo survey
results with @mkerotary members
today over lunch https://t.co/57veG6YgmP</t>
  </si>
  <si>
    <t xml:space="preserve">mkerotary
</t>
  </si>
  <si>
    <t>proudboystx
#MeToo, says Monica Lewinsky in
“Vanity Fair” essay https://t.co/cNXQeABx6K
#uhuru #poyb</t>
  </si>
  <si>
    <t>hattongardenbaz
RT @TheRebelTV: #MeToo, says Monica
Lewinsky in @VanityFair essay;
@TheHwCon read it so you don't
have to... https://t.co/6nL7m5Xvvg
| #tco…</t>
  </si>
  <si>
    <t xml:space="preserve">thehwcon
</t>
  </si>
  <si>
    <t xml:space="preserve">vanityfair
</t>
  </si>
  <si>
    <t>therebeltv
#MeToo, says Monica Lewinsky in
@VanityFair essay; @TheHwCon read
it so you don't have to... https://t.co/6nL7m5Xvvg
| #tcot #politics https://t.co/1VvA4nMkUi</t>
  </si>
  <si>
    <t>ichigekistk
【St.Louis Today】 #MeToo movement
ripples in many parts of the world
https://t.co/8SXAig6G3T @stltoday
#FightForShiori #JusticeForShiori
#BlackBox</t>
  </si>
  <si>
    <t xml:space="preserve">stltoday
</t>
  </si>
  <si>
    <t>aqualove7
RT @ichigekistk: 【St.Louis Today】
#MeToo movement ripples in many
parts of the world https://t.co/8SXAig6G3T
@stltoday #FightForShiori #Jus…</t>
  </si>
  <si>
    <t>awake_today
#MAGA #TuesdayThoughts #Oscars90
#WorldCup2018 #BankLobbyistAct
#Oscars #MeToo https://t.co/p4yl19eZfT</t>
  </si>
  <si>
    <t>hollywoodintoto
RT @JedediahBila: #MeToo https://t.co/VoJc6eh0vI</t>
  </si>
  <si>
    <t>flyer1618
Another one bites the dust. There
are swamps all over this country
in need of draining! https://t.co/WJb1s8J3PN
#maga #lockherup #ccot #metoo #youtoo
#nra</t>
  </si>
  <si>
    <t>realitysilheo
RT @netizenbuzz: An idol is the
next target of a #metoo confession?
https://t.co/KGRUWsrQ1x https://t.co/4IK8XIPmHD</t>
  </si>
  <si>
    <t>heuw0nkm0klgrov
אני מקים מפלגה בראשי כדי להוביל
את המדינה לעתיד טוב יותר !!!! #מרגש
#MeToo מי שרוצה להצתרף למפלגה שיתייג
אותי ואני אגיע אליו. רק האהבה תנצח</t>
  </si>
  <si>
    <t>toto5252
RT @DrPyo: 어제는 안 지사 충격에 잠을 자는 둥
마는 둥 설쳤는데 오늘은 한반도 평화 기대 때문에 또 잠을
설칠 듯 합니다. 부디 모든 #metoo 피해자 분들이
지지 보호 지원 받고 가해자들이 철저한 조사 수사와 처발
받고 근본적인 문화와…</t>
  </si>
  <si>
    <t>lduck623
RT @ARnews1936: Chelsea Applauds
#MeToo, But Has No Issue Taking
Weinstein's Money https://t.co/HU1UF1qpIf
#ChelseaClinton via @BarracudaMa…</t>
  </si>
  <si>
    <t>punkythesinger
@JavonFromEarth @LILBTHEBASEDGOD
Girls want relationships, most
humans naturally do. We want to
know you respect us before we have
sex which is why asking like that,
we would be offended not realizing
you are being respectful but us
women not taking no shit from y'all
no more, as you can see through
#metoo</t>
  </si>
  <si>
    <t xml:space="preserve">lilbthebasedgod
</t>
  </si>
  <si>
    <t xml:space="preserve">javonfromearth
</t>
  </si>
  <si>
    <t>skeyeks
RT @DrPyo: 어제는 안 지사 충격에 잠을 자는 둥
마는 둥 설쳤는데 오늘은 한반도 평화 기대 때문에 또 잠을
설칠 듯 합니다. 부디 모든 #metoo 피해자 분들이
지지 보호 지원 받고 가해자들이 철저한 조사 수사와 처발
받고 근본적인 문화와…</t>
  </si>
  <si>
    <t>seanrobichaud
Our latest podcast episode is now
out: "Gillian Hnatiw: #MeToo is
not a he-said, she-said issue.
We are past due to eradicate it."
with @gillianhnatiw of @AGBLLPLaw
https://t.co/uAnJzkIf2n https://t.co/ooOjVEXHjw</t>
  </si>
  <si>
    <t xml:space="preserve">agbllplaw
</t>
  </si>
  <si>
    <t xml:space="preserve">gillianhnatiw
</t>
  </si>
  <si>
    <t>misscc2018
RT @TeresaScanlan: #metoo is about
sexual harassment and assault.
@MissAmericaOrg is solely a voluntary
basis where women CHOOSE to partici…</t>
  </si>
  <si>
    <t>infowartz
@GodDoesnt @HPluckrose @CriticalReader7
@xriskology That's perfect James!
Let's mock #MeToo with #MeTorres.
Hilarious.</t>
  </si>
  <si>
    <t xml:space="preserve">xriskology
</t>
  </si>
  <si>
    <t xml:space="preserve">criticalreader7
</t>
  </si>
  <si>
    <t xml:space="preserve">hpluckrose
</t>
  </si>
  <si>
    <t xml:space="preserve">goddoesnt
</t>
  </si>
  <si>
    <t>lelalee
This comic is appropriate for the
times. NO MEANS NO! #metoo #nomeansno
#ibelieveyou https://t.co/8prwGjr09c
https://t.co/7o58FjV5bl</t>
  </si>
  <si>
    <t>claritykisses
RT @LelaLee: This comic is appropriate
for the times. NO MEANS NO! #metoo
#nomeansno #ibelieveyou https://t.co/8prwGjr09c
https://t.co/7o5…</t>
  </si>
  <si>
    <t>augustus709
We are turning challenges and systemic
issues into new political movements,
whether its #MeToo or #NeverAgain.
We are not responding to their
flouting of the Rule of Law and
democratic norms by responding
in kind. We are going high while
they continue to go low.</t>
  </si>
  <si>
    <t>lindahalercsd
RT @Augustus709: We are turning
challenges and systemic issues
into new political movements, whether
its #MeToo or #NeverAgain. We are
no…</t>
  </si>
  <si>
    <t>chucksailer
This will be unpopular. The Actresses
of the #MeToo deserve what they
got. They know the rules. Anything
for attention, right? Now your
whining? Hollywood has no morals
and no rules, what did you expect.
Use your millions and get some
therapy.</t>
  </si>
  <si>
    <t>wahemue
RT @JensHattendorf: Es ist doch
ganz einfach: Wenn ein deutscher
Mann Dir ein Kompliment macht,
ist er sexistisch und ein Fall
für #MeToo.…</t>
  </si>
  <si>
    <t>toofaass
Great thread. The betrayal by #handmaiden
is worse than the all too common
abuse by men. We're used to men
supporting men no matter what.
When women, as is also too common,
side with the men to the material
danger of other women, it may be
reflexive but it's unforgivable.
#metoo https://t.co/jE381kGNWN</t>
  </si>
  <si>
    <t>iks2959
RT @KZQv5DbL6inXblo: 그 작품 이후로 다른
영화를 찍지 못하고 있다는 이야기도. 당신은 같은 영화를
찍은 동료가 영화계를 떠난 사실에 대해서 아무런 책임이
없는지. #metoo</t>
  </si>
  <si>
    <t>vertrouwensps
Vertrouwenspersonen #metoo-slachtoffers
gedwarsboomd door werkgevers https://t.co/HRWFMWkCQA</t>
  </si>
  <si>
    <t>rainevals
@BobWeide @WoodyAllenPages If you
are still defending Woodster....you
have no taste and no moral compass.
#MeToo #WoodyIsAMonster</t>
  </si>
  <si>
    <t xml:space="preserve">woodyallenpages
</t>
  </si>
  <si>
    <t xml:space="preserve">bobweide
</t>
  </si>
  <si>
    <t>corinnesusan
Suggesting that in the time of
#metoo women should dress more
conservatively completely misses
the point of the movement. https://t.co/7EvB9WAjNG</t>
  </si>
  <si>
    <t>carlosvfrvn
Monica Lewinsky says #MeToo in
Vanity Fair | Amanda Head https://t.co/QzuFdR9Y5p</t>
  </si>
  <si>
    <t>aaronfowler19
RT @ImperatorTruth: Steemit Exclusive
Interview with Sex Columnist Jasmine
Lobe about #metoo, her experiences
with Harvey Weinstein &amp;amp; James…</t>
  </si>
  <si>
    <t>phillip_koo
To those in the #MeToo and #TimesUp
movement, come to Jesus. He will
restore you, when Hollywood cannot
and will not. #Jesussaves #redemptioninChristAlone</t>
  </si>
  <si>
    <t>russ8979
RT @NTKNet: Chelsea Clinton says
she supports #MeToo but won't return
the $250,000 in donations that
Harvey Weinstein gave the Clinton
Foun…</t>
  </si>
  <si>
    <t>letsturndayglo
RT @moryan: I HIGHLY recommend
this essay about an unexpectedly
epic #MeToo panel discussion, from
TV/film director Rachel Talalay
(#Doctor…</t>
  </si>
  <si>
    <t>essientall
RT @CNNAfrica: Many victims suffer
in silence, but, in the wake of
the global #MeToo movement, Nigerian
women are beginning to share their…</t>
  </si>
  <si>
    <t>jennwhitmer
"This is part of the work...the
covenantal partnership of shalom,
the work Jesus has invited us into
alongside of him: these moments
of quiet #MeToo far from social
media...the ones uncelebrated &amp;amp;
unacknowledged." @sarahbessey at
her besseyiest. ❤️ https://t.co/3Iav0cU9VC</t>
  </si>
  <si>
    <t xml:space="preserve">sarahbessey
</t>
  </si>
  <si>
    <t>pjam57
RT @pahubb43: HEY #METOO MOVEMENT!
100 Nigerian school girls are missing
and, likely sold into a sex slavery.
You made it YOUR crusade to…</t>
  </si>
  <si>
    <t>danidi6
La Semana de la Moda de París,
con el feminismo en tiempos del
#MeToo https://t.co/VWC2XVtm2n</t>
  </si>
  <si>
    <t>wehism
RT @netizenbuzz: An idol is the
next target of a #metoo confession?
https://t.co/KGRUWsrQ1x https://t.co/4IK8XIPmHD</t>
  </si>
  <si>
    <t>alaarata1
RT @JedediahBila: #MeToo https://t.co/VoJc6eh0vI</t>
  </si>
  <si>
    <t>nomberci
La Semana de la Moda de París,
con el feminismo en tiempos del
#MeToo https://t.co/hODBJI8bMf</t>
  </si>
  <si>
    <t>kt7794
RT @DrPyo: 어제는 안 지사 충격에 잠을 자는 둥
마는 둥 설쳤는데 오늘은 한반도 평화 기대 때문에 또 잠을
설칠 듯 합니다. 부디 모든 #metoo 피해자 분들이
지지 보호 지원 받고 가해자들이 철저한 조사 수사와 처발
받고 근본적인 문화와…</t>
  </si>
  <si>
    <t>thelifeinbites
#Metoo and Why An Abused Person
Can't Just Move On https://t.co/Yfwowx1hta</t>
  </si>
  <si>
    <t>thedwdaily
The latest The #DoctorWho Daily!
https://t.co/mtJLUEHMhZ #metoo
#gally1</t>
  </si>
  <si>
    <t>helgaleena
The latest Dark Roast Press Lovers
Daily! https://t.co/SVauK2SPW4
#globalcitizen #metoo</t>
  </si>
  <si>
    <t>thejcsheridan
RT @TomiLahren: #Metoo really?
More like #weallKnew https://t.co/NaoqxY7qHK</t>
  </si>
  <si>
    <t>hobyjaggz
@CallofDuty Are you fucking autistic,
"party limit 1" some people aren't
a bunch of fat bald freaky fucks,
#burnCOD #metoo #youngOffenders
@JMHewson01 @badankles2016 @RaZorZ_YT</t>
  </si>
  <si>
    <t xml:space="preserve">plusnet
</t>
  </si>
  <si>
    <t xml:space="preserve">badankles2016
</t>
  </si>
  <si>
    <t>litheeth
ترى حتى الشبّان المعاريس يتوجب
عليهم تدشين حملة #MeToo خاصة فيهم؛
أكثر فئة تتعرض للتحرش في صالة الأفراح!</t>
  </si>
  <si>
    <t>goldenwura
RT @CNNAfrica: Many victims suffer
in silence, but, in the wake of
the global #MeToo movement, Nigerian
women are beginning to share their…</t>
  </si>
  <si>
    <t>blaubok
@thehill #MeToo https://t.co/Wb12XxwMbu</t>
  </si>
  <si>
    <t xml:space="preserve">thehill
</t>
  </si>
  <si>
    <t>salvato231janet
RT @ARnews1936: Chelsea Applauds
#MeToo, But Has No Issue Taking
Weinstein's Money https://t.co/HU1UF1qpIf
#ChelseaClinton via @BarracudaMa…</t>
  </si>
  <si>
    <t>spiffyw
RT @JedediahBila: #MeToo https://t.co/VoJc6eh0vI</t>
  </si>
  <si>
    <t>kobebryantworld
Is time really up? Why Gary Oldman
and Kobe Bryant's Oscars are a
step back for #MeToo - USA TODAY
https://t.co/F8xsSK8K0G</t>
  </si>
  <si>
    <t>thespinzone
@alexgeorgio69 @jemelehill @espn
Not to mention that this Adrienne
lady is everything that's wrong
with this #metoo movement. What
a gross person</t>
  </si>
  <si>
    <t xml:space="preserve">espn
</t>
  </si>
  <si>
    <t xml:space="preserve">jemelehill
</t>
  </si>
  <si>
    <t xml:space="preserve">alexgeorgio69
</t>
  </si>
  <si>
    <t>progressnowco
Former Lt. Gov. Gail Schoettler:
Colorado lawmakers were right to
expel Rep. Steve Lebsock https://t.co/SGCqs6gERn
#copolitics #coleg #metoo #timesup</t>
  </si>
  <si>
    <t>coff33loveit
RT @ConstitutionLo1: @ScottPresler
If Nashville Mayor Megan Barry
was a conservative male, we would
be hearing #metoo and #TimesUp
feminist…</t>
  </si>
  <si>
    <t>fulhamchap
@MindonThee @JerryDunleavy @kobebryant
There you go again bringing up
an irrelevant 3rd party... accused
with zero evidence or emissions
(sic) #metoo bullshit? Hmmm sexist
as well as racist are you?</t>
  </si>
  <si>
    <t xml:space="preserve">jerrydunleavy
</t>
  </si>
  <si>
    <t>mindonthee
@Fulhamchap @JerryDunleavy @kobebryant
The majority of women, particularly
white women, who are screaming
#metoo are the same women who voted
for Trump who admitted on tape
that he grabs pussy and that he
could do what he wants because
he’s ruch. #GTFOH</t>
  </si>
  <si>
    <t xml:space="preserve">kobebryant
</t>
  </si>
  <si>
    <t>mankiewiczzz
#EsMachismoCuando cuando @masademocrata
te mete la puntita #MeToo</t>
  </si>
  <si>
    <t xml:space="preserve">masademocrata
</t>
  </si>
  <si>
    <t>cherteapet
RT @csmonitor: A Vatican magazine
is daring to become the imprint
of the Catholic Church's #MeToo
movement, publicly denouncing how
the chu…</t>
  </si>
  <si>
    <t>acafanmom
RT @moryan: I HIGHLY recommend
this essay about an unexpectedly
epic #MeToo panel discussion, from
TV/film director Rachel Talalay
(#Doctor…</t>
  </si>
  <si>
    <t>exiamlol
@jimmykimmel My husband was hoping
you would have ended the Oscars
with the large breasted women jumping
on a trampoline...but he figured
you might have had enough of Guess
What's in My Front Pocket during
the show. What a disappointment!
#MeToo</t>
  </si>
  <si>
    <t>steakbbq1
Jaclyn Glenn a worthless younow
broadcaster/Ivanka trump among
them they hide/A mystery surrounds
jennifer streitfeld classroom comments.#MeToo
#POTUS #TheVoice #AmericanIdol
#TheWalkingDead #YOUNOW</t>
  </si>
  <si>
    <t>lamarea_com
El #MeToo no existiría sin el #MeNeither.
Hemos hecho un test a 65 hombres
y estos son algunos de los resultados:
#AmíTampoco me ha dado miedo volver
a casa solo de noche; #AmíTampoco
me han pagado menos que a una compañera
https://t.co/m4Hkm0im1O</t>
  </si>
  <si>
    <t>peizocadiaz
RT @lamarea_com: El #MeToo no existiría
sin el #MeNeither. Hemos hecho
un test a 65 hombres y estos son
algunos de los resultados: #AmíTamp…</t>
  </si>
  <si>
    <t>ironapache
@_Taiiiii @givesno_shitss This
has me crying!!! Shout out to all
the home health care aids. I know
this job is a constant #metoo movement
8 hours a day.</t>
  </si>
  <si>
    <t xml:space="preserve">givesno_shitss
</t>
  </si>
  <si>
    <t xml:space="preserve">_taiiiii
</t>
  </si>
  <si>
    <t>davidbowser102
Oprah Winfrey reveals why she kept
her own #MeToo story a secret https://t.co/sE6bKYUPhb
Mainly because it never happened.
WHO would screw her ??</t>
  </si>
  <si>
    <t>conversationca
This #InternationalWomensDay, women
across the world will declare #MeToo
more than a hashtag, says @jane_arscott
of @AthabascaU #IWD2018 #TimeisNow
https://t.co/yUz49WC6tZ</t>
  </si>
  <si>
    <t xml:space="preserve">athabascau
</t>
  </si>
  <si>
    <t xml:space="preserve">jane_arscott
</t>
  </si>
  <si>
    <t>aglaia_berlutti
Con el testimonio de la actriz
@KarlaSouza7 el movimiento #MeToo
llegó a Latinoamérica y también
dejó muy claro el prejuicio contra
las víctimas de violencia sexual:
hablemos de un tema complicado
en @contrapuntovzla https://t.co/ETS6xhX1U9
https://t.co/HSIuLCmwvs</t>
  </si>
  <si>
    <t xml:space="preserve">contrapuntovzla
</t>
  </si>
  <si>
    <t>grandlakeguy
RT @RepDonBeyer: #MeToo Has Revived
the Equal Rights Amendment – this
is great news, and I hope Virginia
will join. I’m on the ERA, introdu…</t>
  </si>
  <si>
    <t>fontankadom
#MeToo #Russia https://t.co/E3lia12gSs</t>
  </si>
  <si>
    <t>bbi_lister
RT @mbcnews: 김기덕 감독과 그의 페르소나였던
배우 조재현, 두 사람 모두 작품에 참여한 여배우들을 성폭행했다는
주장이 나왔습니다. #영화계_미투 #metoo ▶자세히보기
https://t.co/xUSF0JrPHF https://t.co…</t>
  </si>
  <si>
    <t>jeanrenelaget
Plus mauvaise audience des #Oscars
pour les #Oscars2018 : le citoyen
saoulé par les éternelles leçons
" #Metoo " et sur #Trump (qu' #Hollywood
a été incapable d'empêcher) ? #HollywoodHypocrisy</t>
  </si>
  <si>
    <t>lauridmeizler
5 Steps to a more invigorated,
healthier you https://t.co/ZWXgDKeKIw
#EmbracingMyself #Blog #Blogger
#LifestyleBlogger #Gratitude #LovingKindness
#Friendship #Love #Narcissist #DomesticViolence
#DomesticAbuse #TimesUpNow #MeToo
https://t.co/cPikXcMCxi</t>
  </si>
  <si>
    <t xml:space="preserve">emma4change
</t>
  </si>
  <si>
    <t xml:space="preserve">trumpstaxes
</t>
  </si>
  <si>
    <t>darwhaley
RT @pahubb43: HEY #METOO MOVEMENT!
100 Nigerian school girls are missing
and, likely sold into a sex slavery.
You made it YOUR crusade to…</t>
  </si>
  <si>
    <t>etothenev
This episode, you guys. This episode.
@ThisAmerLife #metoo https://t.co/wj4jxY6ond</t>
  </si>
  <si>
    <t>npnikk
Will State Miss Its #MeToo Moment?
https://t.co/voPTENowKu</t>
  </si>
  <si>
    <t>cryptoglamdoll
It’s so weird now that the media
wants to report on ‘backlash’ to
the #metoo movement. There’s no
backlash, women of the world want
men to cut the shit and stop being
gross &amp;amp; inappropriate.</t>
  </si>
  <si>
    <t>jasmine8137488
RT @redsteeze: Kobe Bryant joins
a long line of men who have both
won an Oscar &amp;amp; have been accused
of rape. #MeToo #Oscars</t>
  </si>
  <si>
    <t>vanfamservices
The new director of investigations
for the University of British Columbia
says "now is the best time" for
young women to be open about sexual
harassment or inappropriate conduct
and demand change from institutions.
https://t.co/wrHAPFU7E8 #metoo
#fsgv #supportsurvivors</t>
  </si>
  <si>
    <t>dicentra33
RT @DanRiehl: Sorry but the #MeToo
movement hit the wall for me when
I found myself thinking about the
condition of women in Africa, Asia
a…</t>
  </si>
  <si>
    <t>danriehl
RT @JedediahBila: #MeToo https://t.co/VoJc6eh0vI</t>
  </si>
  <si>
    <t>aminerals
¿Conoces la campaña contra el acoso
sexual laboral de @wimchile ? Mira
este video y súmate #CeroToleranciaAlAcosoSexual
#MeToo https://t.co/ihC5RPWnVI</t>
  </si>
  <si>
    <t xml:space="preserve">wimchile
</t>
  </si>
  <si>
    <t>nmazonilowe
RT @UN_Women: Year before the hashtag
was trending, @TaranaBurke founded
the #MeToo movement to help survivors
of sexual violence. Watch ou…</t>
  </si>
  <si>
    <t>hkodamat
RT @washizaemon: จากการตามเรื่อง
#MeToo ในญี่ปุ่นและเกาหลีใต้มาสักพัก
พบว่าที่เกาหลีใต้ประสบความสำเร็จกว่า
สะเทือนจากวงการบันเทิงถึงการเมือ…</t>
  </si>
  <si>
    <t>alistairpge
RT @TheRebelTV: #MeToo, says Monica
Lewinsky in @VanityFair essay;
@TheHwCon read it so you don't
have to... https://t.co/6nL7m5Xvvg
| #tco…</t>
  </si>
  <si>
    <t>realifemy
RT @washizaemon: #MeToo ในเกาหลีใต้
จากวงการบันเทิงมาถึงวงการการเมืองเรียบร้อยแล้ว
อันฮวีจอง นักการเมืองเกาหลีใต้ที่ถูกต้องสงสัยว่าล่วงละเ…</t>
  </si>
  <si>
    <t>mormiw_224
RT @washizaemon: รอดูว่ากระแส #MeToo
ในเกาหลีใต้จะลุกลามไปถึงไหน เพราะนี่คงเป็นวาระที่สะเทือนโครงสร้างสังคมเกาหลีมาก
เพราะเกาหลีใต้คือสังคม…</t>
  </si>
  <si>
    <t>letahong
Read this #MeToo piece by @rtraister:
This Moment Isn't (Just) About
Sex. It's Really About Work. https://t.co/EhGnHVJfIo</t>
  </si>
  <si>
    <t xml:space="preserve">rtraister
</t>
  </si>
  <si>
    <t>bdideafairy
RT @LetaHong: Read this #MeToo
piece by @rtraister: This Moment
Isn't (Just) About Sex. It's Really
About Work. https://t.co/EhGnHVJfIo</t>
  </si>
  <si>
    <t>petemitchellmav
@amacgran #metoo ugh, men</t>
  </si>
  <si>
    <t xml:space="preserve">amacgran
</t>
  </si>
  <si>
    <t>potatoparrie
RT @netizenbuzz: An idol is the
next target of a #metoo confession?
https://t.co/KGRUWsrQ1x https://t.co/4IK8XIPmHD</t>
  </si>
  <si>
    <t>carlylane
RT @rtalalay: In which I talk about
#DoctorWho #Gally1 and some stuff
that hurts and some that heals.
Doctor Who, #MeToo, and why Gallifrey…</t>
  </si>
  <si>
    <t>ucmiller31
@jompyshy @shadetreesigns @rhiannonz28
@realDonaldTrump I don't think
people on the right are angry that
sex offenders are getting called
out as much as they are tired of
celebrities telling people how
virtuous they are. I also think
that the #MeToo movement would
be a lot more effective if people
spent more time naming names.</t>
  </si>
  <si>
    <t xml:space="preserve">rhiannonz28
</t>
  </si>
  <si>
    <t xml:space="preserve">shadetreesigns
</t>
  </si>
  <si>
    <t xml:space="preserve">jompyshy
</t>
  </si>
  <si>
    <t>ganesh3
The latest The Ganesh Bhat Daily!
https://t.co/fLwRaZJPeQ #ausbiz
#metoo</t>
  </si>
  <si>
    <t>byp_100
Regarding the #MeToo movement:
"...there are femmes and black
trans women out there who are doing
it to survive and to live, and
some of them are screaming ‘me
too’ from the ground that they've
just been beaten up on..” https://t.co/JUDFm8TyDC</t>
  </si>
  <si>
    <t>4thgradegoth
RT @BYP_100: Regarding the #MeToo
movement: "...there are femmes
and black trans women out there
who are doing it to survive and
to live,…</t>
  </si>
  <si>
    <t>sarunsaku_ne
RT @washizaemon: #MeToo ในเกาหลีใต้
จากวงการบันเทิงมาถึงวงการการเมืองเรียบร้อยแล้ว
อันฮวีจอง นักการเมืองเกาหลีใต้ที่ถูกต้องสงสัยว่าล่วงละเ…</t>
  </si>
  <si>
    <t>abdullahciftcib
Jirinovski: #MeToo gibi taciz suçlamalarını
ifşa eden hareketler durmazsa insanlığın
sonu gelebilir https://t.co/nly3LJWiS8</t>
  </si>
  <si>
    <t>as_allahinkulu
RT @abdullahciftcib: Jirinovski:
#MeToo gibi taciz suçlamalarını
ifşa eden hareketler durmazsa insanlığın
sonu gelebilir https://t.co/nly3…</t>
  </si>
  <si>
    <t>yosefozia
@DrunkenUncle_ #MeToo</t>
  </si>
  <si>
    <t xml:space="preserve">drunkenuncle_
</t>
  </si>
  <si>
    <t>medillonthehill
Both journalists agree that moving
forward might be hard and uncomfortable,
but organizations and companies
need to create the opportunity
for open discussion about gender
equity and #MeToo</t>
  </si>
  <si>
    <t>nashvillesac
In the era of #MeToo, how can we
leverage the power of our voices
for Sexual Assault Awareness Month?
https://t.co/s5ePhEax4S</t>
  </si>
  <si>
    <t>btsadv
Real Abusive Texts Received by
Women #metoo: https://t.co/K4Atku9tLE
via @YouTube</t>
  </si>
  <si>
    <t>johnbmillerclea
Cosby lawyers cite #MeToo in move
to block 19 accusers from trial
https://t.co/BXRoiYzdZU</t>
  </si>
  <si>
    <t>vaudourpenny
RT @LeMediaTV: 🔴 VRAIMENT POLITIQUE
Retrouvez le nouveau numéro de
#VraimentPolitique : "Après #MeToo
et #BalanceTonPorc, où en sommes-nou…</t>
  </si>
  <si>
    <t>borzoiyunis
장자연 사망사건. 거대 권력과 구조적 성상납 시스템에 의해
사망한 그녀의 사건을 재조명 하지않고 #metoo 운동을
논하는 언론과 단체의 표리부동이 역겹다. https://t.co/M1VG1czd8Y</t>
  </si>
  <si>
    <t>ckddnrj0
RT @BorzoiYunis: 장자연 사망사건. 거대 권력과
구조적 성상납 시스템에 의해 사망한 그녀의 사건을 재조명
하지않고 #metoo 운동을 논하는 언론과 단체의 표리부동이
역겹다. https://t.co/M1VG1czd8Y</t>
  </si>
  <si>
    <t>sam_cooper19
@ally_goldbergg I disagree. Take
a look at the #metoo movement,
it is a completely online movement
that generated tremendous change
without any physical, in-person
action. #dmad18</t>
  </si>
  <si>
    <t xml:space="preserve">ally_goldbergg
</t>
  </si>
  <si>
    <t>hardline_stance
#metoo https://t.co/PKtsQpYXyQ</t>
  </si>
  <si>
    <t>teodranik
@enakshiw97 #MeToo apparently https://t.co/rulxkpn7kK</t>
  </si>
  <si>
    <t xml:space="preserve">enakshiw97
</t>
  </si>
  <si>
    <t>psundin777
RT @ImperatorTruth: Steemit Exclusive
Interview with Sex Columnist Jasmine
Lobe about #metoo, her experiences
with Harvey Weinstein &amp;amp; James…</t>
  </si>
  <si>
    <t>thepolitisay
@GQMagazine @BillClinton GQ - it’s
ok folks, he’s a democrat. #metoo</t>
  </si>
  <si>
    <t>monitalan
RT @annedoyleldr: Leading Fireside
chat next with Marie Nelson, VP
of News &amp;amp; Public Affairs at
PBS. Our topic: Women &amp;amp;Power
in #MeToo era.…</t>
  </si>
  <si>
    <t>secretmsi
@Karallon C'est vraiment super
intéressant, je suis à une conférence
sur #MeToo là</t>
  </si>
  <si>
    <t xml:space="preserve">karallon
</t>
  </si>
  <si>
    <t>katiemowgli
An amazing, well written piece
that feels important.. this is
#metoo/#timesup history 101. 20
Years Later, the Clinton-Lewinsky
Scandal Takes on New Meaning in
the #MeToo Era - News Editors'
Picks https://t.co/DMB9hIjYC0</t>
  </si>
  <si>
    <t>mass_writer
#rs Andrew Lloyd Webber on 'Phantom,'
'Evita,' Michael Jackson - It's
the night of the Grammys and the
scene on the red carpet is anarchy
as Rick Ross struts in his multi-animal
faux-fur coat, a multicolor-haired
Cyndi Lauper talks #MeToo and host
Jam... https://t.co/HvpFlPC97i</t>
  </si>
  <si>
    <t>miminitch
RT @washizaemon: รอดูว่ากระแส #MeToo
ในเกาหลีใต้จะลุกลามไปถึงไหน เพราะนี่คงเป็นวาระที่สะเทือนโครงสร้างสังคมเกาหลีมาก
เพราะเกาหลีใต้คือสังคม…</t>
  </si>
  <si>
    <t>allredtodorojo
#metoo #Korean https://t.co/AsuDS2d2IW</t>
  </si>
  <si>
    <t>stophaineux
Monica Lewinsky says #MeToo in
Vanity Fair | Amanda Head https://t.co/r6ayZQeIf5</t>
  </si>
  <si>
    <t>uminclusion
Join us &amp;amp; @UM_rasa this Thursday
for pizza and conversation in observance
of #InternationalWomensDay We'll
discuss the Evolution of the #metoo
Movement and Sexual Assault &amp;amp;
Prevention Resources at UM. See
https://t.co/ryLaZdgG9F for our
full #WomensHistoryMonth calendar.
https://t.co/yIKY55hCOc</t>
  </si>
  <si>
    <t xml:space="preserve">um_rasa
</t>
  </si>
  <si>
    <t>antferret
RT @rtalalay: In which I talk about
#DoctorWho #Gally1 and some stuff
that hurts and some that heals.
Doctor Who, #MeToo, and why Gallifrey…</t>
  </si>
  <si>
    <t>ancawrites
Upcoming workshop with Washington
Lawyers for Arts: #metoo, to #nowwhat?
https://t.co/8Imtt8eYZD</t>
  </si>
  <si>
    <t>cj_thecreator
The latest It's a Colorful Life.!
https://t.co/wcffaJXETw #metoo</t>
  </si>
  <si>
    <t>therebis
Open thread for night owls: #MeToo
has revived efforts to pass the
Equal Rights Amendment https://t.co/emqLO1I2s1</t>
  </si>
  <si>
    <t>unquotable1185
‘The backlash is coming’: The global
wave of #MeToo - The Washington
Post https://t.co/zWkN8riPOd</t>
  </si>
  <si>
    <t>voiceonlineth
นักการเมืองเกาหลีใต้ลาออกหลังถูกเปิดเผยว่า
ล่วงละเมิดทางเพศเลขาฯ ตนเอง #VoiceOnline
#MeToo https://t.co/0oxZzUSC7k</t>
  </si>
  <si>
    <t>nangsoneson
RT @allkpop: Netizen says #MeToo,
reveals she was sexually assaulted
by Popular idol star 'A' https://t.co/IdXvqvGxiq
https://t.co/9Hiei1tw…</t>
  </si>
  <si>
    <t>yoongyoungjun
RT @DrPyo: 어제는 안 지사 충격에 잠을 자는 둥
마는 둥 설쳤는데 오늘은 한반도 평화 기대 때문에 또 잠을
설칠 듯 합니다. 부디 모든 #metoo 피해자 분들이
지지 보호 지원 받고 가해자들이 철저한 조사 수사와 처발
받고 근본적인 문화와…</t>
  </si>
  <si>
    <t>deboodulana
RT @CNNAfrica: Many victims suffer
in silence, but, in the wake of
the global #MeToo movement, Nigerian
women are beginning to share their…</t>
  </si>
  <si>
    <t>mfillerup
#DayofEmpathy @cut_50 #MeToo #TimesUp
? https://t.co/yyN0kMaL58</t>
  </si>
  <si>
    <t xml:space="preserve">cut_50
</t>
  </si>
  <si>
    <t>seasoned4u
RT @MFillerUp: #DayofEmpathy @cut_50
#MeToo #TimesUp ? https://t.co/yyN0kMaL58</t>
  </si>
  <si>
    <t>ninixseak
it’s annoying how everyone’s only
concern w #MeToo because they think
their idols involve</t>
  </si>
  <si>
    <t>lepetitfaucon
RT @LeMediaTV: 🔴 VRAIMENT POLITIQUE
Retrouvez le nouveau numéro de
#VraimentPolitique : "Après #MeToo
et #BalanceTonPorc, où en sommes-nou…</t>
  </si>
  <si>
    <t>pinky090221
RT @ZZangaman21: [단독] "4년 전 안병호
함평군수에게 성폭행·성추행 당했다" 안병호 아들 '축사
불법보조금' 징역형 부자가 더불어 범죄자. 안병호도 더불어성폭행당
소속. #MeToo https://t.co/l3bRgdc2GZ</t>
  </si>
  <si>
    <t>aaronlmorrison
At #Oscars, Common and Andra Day
perform ‘Stand Up for Something’
with leaders of BLM, #MeToo movement,
via @mic https://t.co/1oHEh4Nc8I</t>
  </si>
  <si>
    <t xml:space="preserve">mic
</t>
  </si>
  <si>
    <t>wendywendt6
RT @aaronlmorrison: At #Oscars,
Common and Andra Day perform ‘Stand
Up for Something’ with leaders
of BLM, #MeToo movement, via @mic
https:…</t>
  </si>
  <si>
    <t>tomejery65
RT @LeMediaTV: 🔴 VRAIMENT POLITIQUE
Retrouvez le nouveau numéro de
#VraimentPolitique : "Après #MeToo
et #BalanceTonPorc, où en sommes-nou…</t>
  </si>
  <si>
    <t>imoaim
RT @washizaemon: จากการตามเรื่อง
#MeToo ในญี่ปุ่นและเกาหลีใต้มาสักพัก
พบว่าที่เกาหลีใต้ประสบความสำเร็จกว่า
สะเทือนจากวงการบันเทิงถึงการเมือ…</t>
  </si>
  <si>
    <t>nnegph
RT @netizenbuzz: An idol is the
next target of a #metoo confession?
https://t.co/KGRUWsrQ1x https://t.co/4IK8XIPmHD</t>
  </si>
  <si>
    <t>ldo_diablo
RT @ARnews1936: Chelsea Applauds
#MeToo, But Has No Issue Taking
Weinstein's Money https://t.co/HU1UF1qpIf
#ChelseaClinton via @BarracudaMa…</t>
  </si>
  <si>
    <t>paganmediabites
RT @PaganMediaBites: #MeToo #TimesUP
Song Of The Day: Andra Day and
Common sings "Stand Up For Something"
Oscars 2018 Performance https://t…</t>
  </si>
  <si>
    <t>coolingbox
RT @Sunmee_Jin: 하늘 아래 그 어디 그 누구도
믿을 수 없는 절망감. 나 자신조차도 의식하지 못한 채
혹여 누군가에게 상처를 준 건 아닌지 지난 세월을 고통스럽게
돌아보며 #metoo 모든 피해자분들께 마냥 미안하고 가슴아픕니다.
끝까지…</t>
  </si>
  <si>
    <t>sunmee_jin
하늘 아래 그 어디 그 누구도 믿을 수 없는 절망감. 나
자신조차도 의식하지 못한 채 혹여 누군가에게 상처를 준
건 아닌지 지난 세월을 고통스럽게 돌아보며 #metoo
모든 피해자분들께 마냥 미안하고 가슴아픕니다. 끝까지.
함께. 견고한 연대로. 공존의 시대로 #change_up</t>
  </si>
  <si>
    <t>paultmadden
To every lying member of the #media,
to every #Hollywood and #BritAward
phony !! All banging on about #Metoo
and #TimesUp.Loads of #Uber ordered
to both venues and this vile company
has more #sexualassault victims
than probably ALL Minicab and Taxi
companies combined #Hypocrites
https://t.co/CxkEVHNAkx</t>
  </si>
  <si>
    <t>taxitrafford
RT @paultmadden: To every lying
member of the #media, to every
#Hollywood and #BritAward phony
!! All banging on about #Metoo
and #TimesUp.…</t>
  </si>
  <si>
    <t>data4all
The latest DataLiberation! https://t.co/zKX721EVf1
#metoo #iwd2018</t>
  </si>
  <si>
    <t>yolopio
Don't miss #MeToo: A Community
Conservation; a facilitated discussion
about sexual harassment and violence
occurring at the Davis Library
on March 14th. Find more details
here: https://t.co/e6jmafJMMF</t>
  </si>
  <si>
    <t>aoochacha
RT @washizaemon: รอดูว่ากระแส #MeToo
ในเกาหลีใต้จะลุกลามไปถึงไหน เพราะนี่คงเป็นวาระที่สะเทือนโครงสร้างสังคมเกาหลีมาก
เพราะเกาหลีใต้คือสังคม…</t>
  </si>
  <si>
    <t>carolinegodin
RT @RoseMarie4Real: Sad Rose Marie
wasn't in @TheAcademy IN MEMORIAM.
1929 saw 1st Oscars &amp;amp; her 1st
film. Her #METOO moment was 25
yrs late…</t>
  </si>
  <si>
    <t>bronxdefenders
Check out “Righting Carceral Feminism’s
Wrongs in a #MeToo Era” at @OpenSociety
on March 6th, a panel BxD Family
Defense Supervising Attorney Erin
Cloud will be speaking on. More
info here: https://t.co/pHUrkNblmz</t>
  </si>
  <si>
    <t xml:space="preserve">opensociety
</t>
  </si>
  <si>
    <t>bklyndefender
RT @BronxDefenders: Check out “Righting
Carceral Feminism’s Wrongs in a
#MeToo Era” at @OpenSociety on
March 6th, a panel BxD Family Defens…</t>
  </si>
  <si>
    <t>danielleheiny
“We see potential for structural
and social change. There’s tremendous
hunger at this very moment &amp;amp;
we need to go after it &amp;amp; help.”
- @annedoyleldr &amp;amp; @PBS on #metoo
#opentheconvo #USCCFWomen https://t.co/dSgnksbL7Q</t>
  </si>
  <si>
    <t>elizabeth_2ne1
RT @allkpop: Netizen says #MeToo,
reveals she was sexually assaulted
by Popular idol star 'A' https://t.co/IdXvqvGxiq
https://t.co/9Hiei1tw…</t>
  </si>
  <si>
    <t>salmrizza
#MeToo https://t.co/04aURCNrJl</t>
  </si>
  <si>
    <t>ploipink
RT @KpopYouzab: สาวไม่บอกนามเผยใน
#MeToo ว่าเธอถูกไอดอลชื่อดัง 'เอ'
ล่วงละเมิดทางเพศ https://t.co/Fc39pMzfN9
https://t.co/7Kxpbp3N4Q</t>
  </si>
  <si>
    <t>donjohn64758764
RT @pahubb43: HEY #METOO MOVEMENT!
100 Nigerian school girls are missing
and, likely sold into a sex slavery.
You made it YOUR crusade to…</t>
  </si>
  <si>
    <t>darkmirrob
Gracias por hacerlo divertido,
EL FEMINISMO CON UNA SONRISA POR
BANDERA, disfrutando del camino
🙃 https://t.co/OrAoSNSvcG #HaciaLaHuelgaFeminista8M
#MeToo #HeForShe #NiUnaMenos #YoParo8M
#TimesUp #TimeIsNow #Sororidad
#Feminismo #InclusionRider #Igualdad
#Empoderadas #Igualdad</t>
  </si>
  <si>
    <t>losaie2029
RT @primerahora: "Pensé que habíamos
evolucionado. ¿Qué pasó con el
movimiento #MeToo?", reclamó la
mujer. https://t.co/GkykOH8a2z</t>
  </si>
  <si>
    <t>paprika2017
RT @LeMediaTV: 🔴 VRAIMENT POLITIQUE
Retrouvez le nouveau numéro de
#VraimentPolitique : "Après #MeToo
et #BalanceTonPorc, où en sommes-nou…</t>
  </si>
  <si>
    <t>rfsu
RT @NathanHamelberg: Gästade @RFSU
förra månaden ang #metoo och gjorde
en turbopresentation för av det
våldsförebyggande arbete som drivs
i…</t>
  </si>
  <si>
    <t>cuttingedgedino
#Oscars the whole night was all
#MeToo and #TimesUp yet they spent
tons of time discussing the women's
attire and how much time on the
men's? some serious #CognitiveDissonance
to me.</t>
  </si>
  <si>
    <t>pnitas
#FemForum Diferentes voces del
movimiento #MeToo desde Polonia,
Alemania, Ucrania y Grecia Foro
Feminista "Feminismo sin Fronteras"
@GUENGL https://t.co/4pURgUe89w</t>
  </si>
  <si>
    <t>hibowardere
#nofgm #MeToo need to include FGM
as its a sexual violence. But evety
abuse need to be highlighted on
its own. 200 million women and
girls is too much. I am a survivor
who fights it with help of family
, friends and wonderful general
public. I am Hibo Wardere gobbiest
one https://t.co/fHCsJHbg5s</t>
  </si>
  <si>
    <t>darrsam1
RT @HiboWardere: #nofgm #MeToo
need to include FGM as its a sexual
violence. But evety abuse need
to be highlighted on its own. 200
milli…</t>
  </si>
  <si>
    <t>c_f_diablesse
&amp;lt;저를 비롯한 미투(#METOO) 피해사례 대부분은
'권력형 성범죄'/자극적인 기사로만 피해사실이 소모되는
것은 미투 운동의 본질을 훼손시키는 일&amp;gt; 상급보좌관의
성폭력을 폭로한 피해자가 언론에 당부한 말 https://t.co/pQlDEM1wST</t>
  </si>
  <si>
    <t>meon235
RT @C_F_diablesse: &amp;lt;저를 비롯한 미투(#METOO)
피해사례 대부분은 '권력형 성범죄'/자극적인 기사로만 피해사실이
소모되는 것은 미투 운동의 본질을 훼손시키는 일&amp;gt;
상급보좌관의 성폭력을 폭로한 피해자가 언론에 당부한 말
htt…</t>
  </si>
  <si>
    <t>nstindallx
#metoo #timesup #Metoomovement
https://t.co/J1WrKnOJ7Y</t>
  </si>
  <si>
    <t>_jaclynpaige
RT @nstindallx: #metoo #timesup
#Metoomovement https://t.co/J1WrKnOJ7Y</t>
  </si>
  <si>
    <t>culturewrld
What It Was Like to Survive an
Elite Prep School Rape Saga Before
#MeToo https://t.co/R8SaGRzRv6</t>
  </si>
  <si>
    <t>ihateweeknds
#mood #MeToo https://t.co/1I7fiXWDgF</t>
  </si>
  <si>
    <t>mwchristo
"Make no mistake, feminism’s end
goal has always been to destroy
the family and the natural differences
between genders so that humans
are reduced to replaceable, State-dependent
cogs in a corporate machine." #bodypositive
#MeToo</t>
  </si>
  <si>
    <t>baconlvr23
RT @pahubb43: HEY #METOO MOVEMENT!
100 Nigerian school girls are missing
and, likely sold into a sex slavery.
You made it YOUR crusade to…</t>
  </si>
  <si>
    <t>manouchkya
RT @LeMediaTV: 🔴 VRAIMENT POLITIQUE
Retrouvez le nouveau numéro de
#VraimentPolitique : "Après #MeToo
et #BalanceTonPorc, où en sommes-nou…</t>
  </si>
  <si>
    <t>berflowersta
El #MeToo de las mujeres que fueron
educadas en ambientes más asfixiantes
y rígidos. El #MeToo de las que
siempre han sido personajes secundarios
de otras vidas: esposa de, madre
de o hermana de. El #MeToo de las
que cuidan y han cuidado. Texto
Precioso: https://t.co/x69z5AVdf5</t>
  </si>
  <si>
    <t>noeliayoquese
RT @berflowersta: El #MeToo de
las mujeres que fueron educadas
en ambientes más asfixiantes y
rígidos. El #MeToo de las que siempre
han sid…</t>
  </si>
  <si>
    <t>apentertainment
VIDEO: Tarana Burke, founder of
the #MeToo movement, speaking about
keeping momentum going after the
#Oscars. For more Academy Awards
coverage, click here: https://t.co/x5irj7M1nz
https://t.co/aFMWdkTkWE</t>
  </si>
  <si>
    <t>sofiawoedem
RT @APEntertainment: VIDEO: Tarana
Burke, founder of the #MeToo movement,
speaking about keeping momentum
going after the #Oscars. For more…</t>
  </si>
  <si>
    <t>dadtreal
There is nothing wrong with expressing
your love for someone. #FalseAllegations
#ParentalAlienation #SuperDADtreal
#SingleDADtreal, #SingleMOMtreal
#MeToo #cjad #globalnewsmontreal
#journaldemontreal #tvanouvelles
#montrealgazette #ctvmontreal,
#TilaShares #LaPresse #NadiaWiseman
https://t.co/1aVVS5RDQy</t>
  </si>
  <si>
    <t>shetrapecrisis
Amazing views from the new Anderson
High School this morning while
we talked #consent with a fun and
lively group of pupils! #LetsTalkConsent
#MeToo #SexualViolenceEducation
#SexualViolencePrevention #TimesUp
#HealthyRelationships https://t.co/ol8H3m4XOG</t>
  </si>
  <si>
    <t>herrold
also, that women, just like men,
can cause #metoo harrassments https://t.co/mF8yFguu4Y</t>
  </si>
  <si>
    <t>iimittiess
#metoo</t>
  </si>
  <si>
    <t>bhbpr
RT @RoseMarie4Real: Sad Rose Marie
wasn't in @TheAcademy IN MEMORIAM.
1929 saw 1st Oscars &amp;amp; her 1st
film. Her #METOO moment was 25
yrs late…</t>
  </si>
  <si>
    <t>heinrich_krug
Wo sind Berufsempörten Hühner von
#MeToo? Zählt das eventuell als
frauenfeindlich, oder wird das
von euch als Beziehungsstreit gewertet?
https://t.co/PQuacjHURN</t>
  </si>
  <si>
    <t>sebastianhampel
RT @Heinrich_Krug: Wo sind Berufsempörten
Hühner von #MeToo? Zählt das eventuell
als frauenfeindlich, oder wird
das von euch als Beziehungs…</t>
  </si>
  <si>
    <t>kathyerwin15
@GMA @kobebryant @Cadillac Is this
the same, @kobebryant that got
into a little trouble? #MeToo has
a short memory .</t>
  </si>
  <si>
    <t xml:space="preserve">cadillac
</t>
  </si>
  <si>
    <t xml:space="preserve">gma
</t>
  </si>
  <si>
    <t>mettezdurouge
LES HOMMES AVEC NOUS ! LIPSTICK
FOR THE MEN ! https://t.co/gv270ClH19
#YesWeCare #AskMoreOfHim #MeToo
#MaintenantOnAgit #HeForShe #WhiteRibbon
#RubanBlanc https://t.co/MKGa1A5FSW</t>
  </si>
  <si>
    <t>leedyaah
RT @mettezdurouge: LES HOMMES AVEC
NOUS ! LIPSTICK FOR THE MEN ! https://t.co/gv270ClH19
#YesWeCare #AskMoreOfHim #MeToo…</t>
  </si>
  <si>
    <t>mickeyppetrovic
Oscars Devotes Segment to Voices
of #MeToo, Time's Up Movements
https://t.co/MxAB44Ozbl via @thr</t>
  </si>
  <si>
    <t xml:space="preserve">thr
</t>
  </si>
  <si>
    <t>brazilterence
RT @TheRebelTV: #MeToo, says Monica
Lewinsky in @VanityFair essay;
@TheHwCon read it so you don't
have to... https://t.co/6nL7m5Xvvg
| #tco…</t>
  </si>
  <si>
    <t>hhedlund50
RT @jensrunnberg: Det ser ju inte
så bra ut för dig politiskt, Schyman?
#svpol #fi #metoo https://t.co/daIjOZ1xUG</t>
  </si>
  <si>
    <t>jensrunnberg
Det ser ju inte så bra ut för dig
politiskt, Schyman? #svpol #fi
#metoo https://t.co/daIjOZ1xUG</t>
  </si>
  <si>
    <t>sheenaweenabim
At a Sexual Harassment in the Workplace
Panel @cdnclubTO ‘this is not an
HR issue .. it’s a leadership issue!’
#metoo</t>
  </si>
  <si>
    <t>ppppacc
RT @netizenbuzz: An idol is the
next target of a #metoo confession?
https://t.co/KGRUWsrQ1x https://t.co/4IK8XIPmHD</t>
  </si>
  <si>
    <t>jojahoda
.@marthadear speaking @Europarl_EN
at #FemForum of @GUENGL about #metoo
debate in Germany. Thanks for being
here today! https://t.co/IB7MFnoQc4</t>
  </si>
  <si>
    <t xml:space="preserve">europarl_en
</t>
  </si>
  <si>
    <t>nemokrati
RT @JoJahoda: .@marthadear speaking
@Europarl_EN at #FemForum of @GUENGL
about #metoo debate in Germany.
Thanks for being here today! https…</t>
  </si>
  <si>
    <t>4km
Harvard prof "retiring" after #MeToo
fallout. It all sounds very civil.
https://t.co/q9bQ5uIK5n #highered</t>
  </si>
  <si>
    <t>gmbritton
Harvard Professor Will Retire After
Chronicle Investigation Revealed
Harassment Allegations https://t.co/gwpihx2n4Q
via @chronicle #metoo</t>
  </si>
  <si>
    <t xml:space="preserve">chronicle
</t>
  </si>
  <si>
    <t>ipuparliament
The #MeToo movement also affected
#parliaments. Many #womenMPs came
forward, leading several parliaments—eg,
Canada, France, Italy, Sweden,
Switzerland, UK and European Parliament—to
examine their own working environment.
#InternationalWomensWeek https://t.co/mrCX5HOSvy
https://t.co/bJunJFqnHH</t>
  </si>
  <si>
    <t>antonibosch1
RT @IPUparliament: The #MeToo movement
also affected #parliaments. Many
#womenMPs came forward, leading
several parliaments—eg, Canada,
Fra…</t>
  </si>
  <si>
    <t>r_eading
RT @KZQv5DbL6inXblo: 그 작품 이후로 다른
영화를 찍지 못하고 있다는 이야기도. 당신은 같은 영화를
찍은 동료가 영화계를 떠난 사실에 대해서 아무런 책임이
없는지. #metoo</t>
  </si>
  <si>
    <t>victor_houses
@TrishaManriquez @PaoPaezshalala
Y como no se puede viajar segura
en otros medios, que las demas
sigan expuestas en el metro (?)
entiendo que no es la solución.
Pero en lo que se trabaja en la
formación de la sociedad, eta medida
puede evitar que el #metoo se haga
más grande.</t>
  </si>
  <si>
    <t xml:space="preserve">paopaezshalala
</t>
  </si>
  <si>
    <t xml:space="preserve">trishamanriquez
</t>
  </si>
  <si>
    <t>dalibom_book
RT @kwhotline: 3.8 세계여성의 날, 성폭력과
성차별에 맞서 #MeToo 하는 당신에게 한국여성의전화에서
'하얀 장미'를 나눕니다. 여성폭력에 반대하고, #MeToo
운동의 참여자를 지지하며, 강간문화를 용인하는 성차별적인
한국사회를 바…</t>
  </si>
  <si>
    <t>jessercomedian
I loved the #metoo movement. It
was literally an answer to my prayers.
But I'll be damned if I'll be lectured
on morality by celebs when #50shades
and #CallMeByYourName that romanticize
abuse and sexual exploitation of
minors win #Oscars. "Cancer on
society" would be flattery. https://t.co/OaOU55DI0y</t>
  </si>
  <si>
    <t>dempstermd
RT @JesseRcomedian: I loved the
#metoo movement. It was literally
an answer to my prayers. But I'll
be damned if I'll be lectured on
morali…</t>
  </si>
  <si>
    <t>txintenseradio
@MichaelDerderi1 @marisastio @bikedb06
@AmyMek Where is Linda Sarsour's
mugshot w/o her Hijab from #DayWithoutAWoman
in 2017 when she was arrested in
NYC at Trump Tower? Oh wait...I
bet they let her go since NY seems
to embrace those that love Sharia
Law. #HereToStay #MeToo #TimesUp
#TheGreatAwakening https://t.co/w4uj8RHV9k</t>
  </si>
  <si>
    <t xml:space="preserve">amymek
</t>
  </si>
  <si>
    <t xml:space="preserve">bikedb06
</t>
  </si>
  <si>
    <t xml:space="preserve">marisastio
</t>
  </si>
  <si>
    <t xml:space="preserve">michaelderderi1
</t>
  </si>
  <si>
    <t xml:space="preserve">stephaniebusari
</t>
  </si>
  <si>
    <t>odeh_juniorodeh
RT @blairglencorse: Great piece
from @StephanieBusari on #metoo
in #Nigeria and the women leading
transformative change: https://t.co/avfE1…</t>
  </si>
  <si>
    <t>joshua_dm_shaw
RT @Heidi__Matthews: How should
we have sex post-#MeToo? My @aeonmag
piece on thinking through sex in
the 'in between' and the limitations…</t>
  </si>
  <si>
    <t xml:space="preserve">aeonmag
</t>
  </si>
  <si>
    <t>heidi__matthews
How should we have sex post-#MeToo?
My @aeonmag piece on thinking through
sex in the 'in between' and the
limitations of 'consent' discourse
has dropped! https://t.co/qjL2coNJ9w
#sex #feminism #TimesUp https://t.co/Xo8KIxHTox</t>
  </si>
  <si>
    <t>ocneal
@RodneyPeete9 How do you reconcile
the #MeToo and #TimesUp movement
with putting blinders on of Kobe
Bryant receiving an Oscar and also
a statue in Los Angeles? All this
given Kobe's settlement of sexual
assault charges in Colorado? Hypocritical?</t>
  </si>
  <si>
    <t xml:space="preserve">rodneypeete9
</t>
  </si>
  <si>
    <t>strong_girl2012
Discrimination, Women and Girls,
#MeToo Movement "Belgian Man Convicted
of ‘Sexism in the Public Space,’
a First" https://t.co/KbEnVuM8Ax</t>
  </si>
  <si>
    <t>rogertharpe
What should female empowerment
look like? #METOO, #TIMESUP For
it is God’s will that you should
be holy: You must abstain from
sexual immorality; each of you
must know how to control his own
body in holiness and honor, not
in lustful passion like the Gentiles
who do not know God.</t>
  </si>
  <si>
    <t>chesushi
RT @packraty: 自分の性犯罪被害を伝える内容なら
＃metoo を、男性でも使っていいと思いますよ。 https://t.co/KJY3hblKc6</t>
  </si>
  <si>
    <t>packraty
自分の性犯罪被害を伝える内容なら ＃metoo を、男性でも使っていいと思いますよ。
https://t.co/KJY3hblKc6</t>
  </si>
  <si>
    <t>svveldhoven
RT @D66: Als er bij de Oscars wordt
gesproken over #MeToo, dan is dat
niet 'politiek correct'. Het gaat
dan over vrouwenrechten. Dat is
nie…</t>
  </si>
  <si>
    <t>socialnnent
People in the #MeToo movement are
going OFF. Is time really up? https://t.co/ouxOtYjhYx</t>
  </si>
  <si>
    <t>whoisjanegalt
@weeklystandard @Nicole_Cliffe
@laurenduca @JessicaValenti This
tweet gave me PTSD. It's literally
rape. #Metoo</t>
  </si>
  <si>
    <t xml:space="preserve">laurenduca
</t>
  </si>
  <si>
    <t xml:space="preserve">nicole_cliffe
</t>
  </si>
  <si>
    <t xml:space="preserve">weeklystandard
</t>
  </si>
  <si>
    <t>shantitheman
The Nakedest Dresses at the Oscars
Afterparty https://t.co/LfdFLh0nFa
Hollywood women are hypocrites!!
#metoo movement. All of them dressing
half naked. So who attention they
are tying to get?</t>
  </si>
  <si>
    <t>dudyez
@annedoyleldr Conversations about
#metoo are no longer enough. Change
comes from educating , training
Men &amp;amp; Women to be powerful
individually &amp;amp; collectively
#feminine #sistering #masculine
#USCCFwomen #nowwhat #corporatesupport
#speakup #RiseTogether</t>
  </si>
  <si>
    <t>dlgd1973
@LekaconK #metoo</t>
  </si>
  <si>
    <t xml:space="preserve">lekaconk
</t>
  </si>
  <si>
    <t>txxcrown
RT @washizaemon: จากการตามเรื่อง
#MeToo ในญี่ปุ่นและเกาหลีใต้มาสักพัก
พบว่าที่เกาหลีใต้ประสบความสำเร็จกว่า
สะเทือนจากวงการบันเทิงถึงการเมือ…</t>
  </si>
  <si>
    <t>srurocket
Panel of faculty and students discuss
sexual violence, the #MeToo movement
https://t.co/UWS10AVxn7</t>
  </si>
  <si>
    <t>sruliberalarts
RT @SRURocket: Panel of faculty
and students discuss sexual violence,
the #MeToo movement https://t.co/UWS10AVxn7</t>
  </si>
  <si>
    <t>milenio
Movimiento #MeToo da esperanza
a obreras de #EU https://t.co/54v6i47xDq
https://t.co/fjPpB2uhdi</t>
  </si>
  <si>
    <t>photwife
RT @Milenio: Movimiento #MeToo
da esperanza a obreras de #EU https://t.co/54v6i47xDq
https://t.co/fjPpB2uhdi</t>
  </si>
  <si>
    <t>faustinimary
RT @RaulOrozco: #AM2DM #AMJoy #MorningJoe
#MeToo #timesup #BestFanArmy #FF
#NP #NowPlaying #PMJoy #BreakingNews
#NeverAgain #HardestThings…</t>
  </si>
  <si>
    <t>juliekosin
RT @AlannaBennett: I can already
see the forward momentum (or the
attempts at it) re #MeToo and Time's
Up waning, at least in Hollywood.
It…</t>
  </si>
  <si>
    <t>limah_lele
RT @WINNERBr_: [#MISC] Importante:
O movimento #MeToo chegou com força
na Coreia do Sul, mas a fanbase
não está fazendo muito barulho
não.…</t>
  </si>
  <si>
    <t>johnretiredroo
RT @Doodisgirl: Ok. I can’t let
this pass. In the year of #MeToo
did you guys see that the #HollywoodHypocrites
gave Kobe Bryant an Oscar…</t>
  </si>
  <si>
    <t>brianwalkerdc
RT @Lagarde: #MeToo discussions
important and overdue. Read my
blog with coauthors Corinne Deléchat
and Monique Newiak: our analysis
shows…</t>
  </si>
  <si>
    <t>unitedw47075445
RT @MiraSorvino: For all #metoo
s out there,there is help,a path
of action! If UR a #sexualassault
or #sexualharassment survivor call
or ch…</t>
  </si>
  <si>
    <t>fbuzzg
Chelsea Applauds #MeToo, But isn't
asked about how she feels regarding
the rape charges against her father
(like @ivankatrump ) was https://t.co/XZQ3tX7gbM
#ChelseaClinton via @BarracudaMama</t>
  </si>
  <si>
    <t xml:space="preserve">ivankatrump
</t>
  </si>
  <si>
    <t>norcalstuknsoca
So much for #MeToo How the hell
is it that #LAPD refuses to enforce
a recently obtained 5 year restraining
order against my violent neighbor?
Hate women much @LAPDHQ ?</t>
  </si>
  <si>
    <t xml:space="preserve">lapdhq
</t>
  </si>
  <si>
    <t>dusty_in_jville
RT @DanRiehl: Sorry but the #MeToo
movement hit the wall for me when
I found myself thinking about the
condition of women in Africa, Asia
a…</t>
  </si>
  <si>
    <t>lauraasialacsr
Collective power is key. We are
at a moment. We have to be courageous
in our organizations @annedoyleldr
@USCCFwomen #metoo #nowwhat #USCCFwomen</t>
  </si>
  <si>
    <t xml:space="preserve">pyxeraglobal
</t>
  </si>
  <si>
    <t>usccfbiz4good
“Sistering”- strengthening the
main constructural beams for support.
@annedoyleldr at #USCCFwomen speaking
about gender and power in the age
of #metoo</t>
  </si>
  <si>
    <t xml:space="preserve">usccfwomen
</t>
  </si>
  <si>
    <t>brinkleyminor
@HuffPost #metoo people can change
their views !</t>
  </si>
  <si>
    <t>tallboy66
We need more Women in politics.
Yeah...#Metoo https://t.co/BvPtfOX26h</t>
  </si>
  <si>
    <t>shefestsheff
Look who we found at @our__mel
event! @CityWard2018 #IWD2018 #InternationalWomensDay
#Sheffield #metoo #shefest2018
https://t.co/0TqQ8KVAoz</t>
  </si>
  <si>
    <t xml:space="preserve">cityward2018
</t>
  </si>
  <si>
    <t>heatherpaterson
RT @shefestsheff: Look who we found
at @our__mel event! @CityWard2018
#IWD2018 #InternationalWomensDay
#Sheffield #metoo #shefest20…</t>
  </si>
  <si>
    <t xml:space="preserve">our__mel
</t>
  </si>
  <si>
    <t>leekiren
RT @DrPyo: 어제는 안 지사 충격에 잠을 자는 둥
마는 둥 설쳤는데 오늘은 한반도 평화 기대 때문에 또 잠을
설칠 듯 합니다. 부디 모든 #metoo 피해자 분들이
지지 보호 지원 받고 가해자들이 철저한 조사 수사와 처발
받고 근본적인 문화와…</t>
  </si>
  <si>
    <t>hierodula
one recurring thing in the TAL
#metoo story is when the man gets
angry they start thinking 'I'm
alone and he might kill me" I think
the idea is men never worry their
partners will kill them. Which
must come as a surprise when a
man is killed by his female partner.</t>
  </si>
  <si>
    <t>pandarve_alice
@heterodoxicon @PedoMisstood Fool.
You only try to distract our arguements.
Non offending means not raping
(abusing) kids. Hetrosexuals also
must avoid rape or abuse (#meToo).
So they are the same.</t>
  </si>
  <si>
    <t xml:space="preserve">pedomisstood
</t>
  </si>
  <si>
    <t xml:space="preserve">heterodoxicon
</t>
  </si>
  <si>
    <t>reyes_monforte
Mi artículo en @larazon_es : “La
gran Kate” #DiaInternacionalDeLaMujer
#feminismo #igualdad #derechos
#KatharineHepburn #Metoo #DiaDeLaMujer
#Huelga8M https://t.co/tW8ryhaXcw</t>
  </si>
  <si>
    <t xml:space="preserve">larazon_es
</t>
  </si>
  <si>
    <t>lbmlkm
RT @DrPyo: 어제는 안 지사 충격에 잠을 자는 둥
마는 둥 설쳤는데 오늘은 한반도 평화 기대 때문에 또 잠을
설칠 듯 합니다. 부디 모든 #metoo 피해자 분들이
지지 보호 지원 받고 가해자들이 철저한 조사 수사와 처발
받고 근본적인 문화와…</t>
  </si>
  <si>
    <t>rina06243
RT @mbcnews: 김기덕 감독과 그의 페르소나였던
배우 조재현, 두 사람 모두 작품에 참여한 여배우들을 성폭행했다는
주장이 나왔습니다. #영화계_미투 #metoo ▶자세히보기
https://t.co/xUSF0JrPHF https://t.co…</t>
  </si>
  <si>
    <t>the_love_kitty
The latest The Love Kitty Express!
https://t.co/b0Y5LZpI4K #metoo
#timesup</t>
  </si>
  <si>
    <t>mavenclinic
"and my license would be taken
away.” - Maven OB-GYN #TimesUp
#MeToo https://t.co/bdyzUS2dIy</t>
  </si>
  <si>
    <t>josephsteinberg
Why The World Of The Future Will
Be Led By Women, More Automated,
And Freer Than Ever https://t.co/kR47suWugH
via @Inc #feminism #future #MeToo
#iot #automation #technology #leadership
#womenintech</t>
  </si>
  <si>
    <t xml:space="preserve">inc
</t>
  </si>
  <si>
    <t>bieberwang1994
RT @washizaemon: รอดูว่ากระแส #MeToo
ในเกาหลีใต้จะลุกลามไปถึงไหน เพราะนี่คงเป็นวาระที่สะเทือนโครงสร้างสังคมเกาหลีมาก
เพราะเกาหลีใต้คือสังคม…</t>
  </si>
  <si>
    <t>deryodler
@JolomirKoka1 W0W Du bi$t eIn M@gi€r,
ein ViRTu0$e, ein G€Ni€ #MeToo</t>
  </si>
  <si>
    <t xml:space="preserve">jolomirkoka1
</t>
  </si>
  <si>
    <t>bellbellchc
RT @netizenbuzz: An idol is the
next target of a #metoo confession?
https://t.co/KGRUWsrQ1x https://t.co/4IK8XIPmHD</t>
  </si>
  <si>
    <t>john_jakester
RT @TheRebelTV: #MeToo, says Monica
Lewinsky in @VanityFair essay;
@TheHwCon read it so you don't
have to... https://t.co/6nL7m5Xvvg
| #tco…</t>
  </si>
  <si>
    <t>tjaluka
#USCCFWomen conversations on #metoo
are frustratingly focused on how
the movement is exclusive of male
voices</t>
  </si>
  <si>
    <t>uotilajani
Pian. 21.00. #avasuomi #kauniselämä
#MeToo https://t.co/KVn3kfcF2E</t>
  </si>
  <si>
    <t>scottmc9
#BillClinton #CrookedHillary https://t.co/HWgY8ru8g1
#MeToo #TimesUp #HeforShe @MonicaLewinsky
#sexualharassment #AllInforHer
#ChelseaClinton</t>
  </si>
  <si>
    <t xml:space="preserve">monicalewinsky
</t>
  </si>
  <si>
    <t>1trumpmaga
RT @scottmc9: #BillClinton #CrookedHillary
https://t.co/HWgY8ru8g1 #MeToo
#TimesUp #HeforShe @MonicaLewinsky
#sexualharassment #AllInforHer…</t>
  </si>
  <si>
    <t>elizabethgore
“We see potential for structural
and social change. There’s tremendous
hunger at this very moment &amp;amp;
we need to go after it &amp;amp; help.”
- @annedoyleldr &amp;amp; @PBS on #metoo
#USCCFWomen #iwd2018 @HelloAlice
https://t.co/QCX3NA686V</t>
  </si>
  <si>
    <t xml:space="preserve">helloalice
</t>
  </si>
  <si>
    <t>omonatheydidnt
(TW) GAGMAN LEE ACCUSED OF SEXUAL
HARRASSING UNDERAGE STUDENT #METOO
https://t.co/Y7QQD37yPJ #comedian
#mc #sexualharassment #triggerwarning</t>
  </si>
  <si>
    <t>dinolovesfood1
RT @omonatheydidnt: (TW) GAGMAN
LEE ACCUSED OF SEXUAL HARRASSING
UNDERAGE STUDENT #METOO https://t.co/Y7QQD37yPJ
#comedian #mc #sexualhara…</t>
  </si>
  <si>
    <t>onwallstreet
.@SenWarren wants regulators to
make sure Wall Street doesn’t dodge
the #MeToo movement https://t.co/F2hEPj26VE</t>
  </si>
  <si>
    <t xml:space="preserve">senwarren
</t>
  </si>
  <si>
    <t>lelkan
RT @onwallstreet: .@SenWarren wants
regulators to make sure Wall Street
doesn’t dodge the #MeToo movement
https://t.co/F2hEPj26VE</t>
  </si>
  <si>
    <t>bnhollandmi
Check out our Teen New Releases
for this week. We’ve got all the
new titles you’ve been dying to
read! 🖤 #BNholland #NewReleaseTuesday
#MeToo https://t.co/SorfESYNeQ</t>
  </si>
  <si>
    <t>deshola
Heartbreaking... The #MeToo stories
you haven't heard: Meet the women
speaking out in Nigeria https://t.co/Fhh5PCrSg4</t>
  </si>
  <si>
    <t>hakanknilsson
RT @majafjaestad: #metoo visar
att skyddsombuden behöver stärkas
- @oskartaxen på utredarbloggen
#8mars @FacketKommunal https://t.co/oouUE…</t>
  </si>
  <si>
    <t>jessicaolivan
"Leadership is a team sports":
@annedoyleldr #Metoo #MoreWomenSolidarity
https://t.co/TTmR1xs1fQ</t>
  </si>
  <si>
    <t>emprendedoralac
RT @JESSICAOLIVAN: "Leadership
is a team sports": @annedoyleldr
#Metoo #MoreWomenSolidarity https://t.co/TTmR1xs1fQ</t>
  </si>
  <si>
    <t>etdoncjedis
RT @LeMediaTV: 🔴 VRAIMENT POLITIQUE
Retrouvez le nouveau numéro de
#VraimentPolitique : "Après #MeToo
et #BalanceTonPorc, où en sommes-nou…</t>
  </si>
  <si>
    <t>seasnail4
RT @DrPyo: 어제는 안 지사 충격에 잠을 자는 둥
마는 둥 설쳤는데 오늘은 한반도 평화 기대 때문에 또 잠을
설칠 듯 합니다. 부디 모든 #metoo 피해자 분들이
지지 보호 지원 받고 가해자들이 철저한 조사 수사와 처발
받고 근본적인 문화와…</t>
  </si>
  <si>
    <t>globalethicist
Another sign of our fraight #Culture
#Leadership #Risk #MeToo times.
What the US Olympics Committee
#Board needs to think about now:
https://t.co/ozZ3kTLUjs https://t.co/c3w1lRKxXX</t>
  </si>
  <si>
    <t>allenanita
RT @GlobalEthicist: Another sign
of our fraight #Culture #Leadership
#Risk #MeToo times. What the US
Olympics Committee #Board needs
to thi…</t>
  </si>
  <si>
    <t>jenni873
La Semana de la Moda de París,
con el feminismo en tiempos del
#MeToo https://t.co/gUcYa5TbOU</t>
  </si>
  <si>
    <t>cholsuu
RT @allkpop: Netizen says #MeToo,
reveals she was sexually assaulted
by Popular idol star 'A' https://t.co/IdXvqvGxiq
https://t.co/9Hiei1tw…</t>
  </si>
  <si>
    <t>aletta2018
Van #metoo naar #wechange.  8 maart
is Internationale Vrouwendag: tijd
voor verandering en actie. Genoeg
gepraat. Ook in Noord NL komen
we in actie voor het bevorderen
van diversiteit. Daarom organiseren
we op 3 april het #AlettaJacobsCongres.
Immers #diversiteitkomtnietvanzelf
https://t.co/WfkoYQb8DB</t>
  </si>
  <si>
    <t>martiendevries
RT @Aletta2018: Van #metoo naar
#wechange.  8 maart is Internationale
Vrouwendag: tijd voor verandering
en actie. Genoeg gepraat. Ook in
No…</t>
  </si>
  <si>
    <t>obsessedabroad
RT @realDailyWire: WATCH: Hollywood
Makes Vague References To #MeToo
At The Oscars, Then Virtue Signals
About Diversity https://t.co/Rj9JNo…</t>
  </si>
  <si>
    <t>realdailywire
WATCH: Hollywood Makes Vague References
To #MeToo At The Oscars, Then Virtue
Signals About Diversity https://t.co/Rj9JNo1Fkq</t>
  </si>
  <si>
    <t xml:space="preserve">uraswallow
</t>
  </si>
  <si>
    <t>cumshotclips
RT @Cumfortune: Greedy Jordan milking
#MeToo @HotFacials @facial_cumshots
@CumshotClips @CumshotsDaiIy @FacialForum
@UraSwallow @moneyshot_…</t>
  </si>
  <si>
    <t xml:space="preserve">facialforum
</t>
  </si>
  <si>
    <t xml:space="preserve">cumshotsdaiiy
</t>
  </si>
  <si>
    <t xml:space="preserve">facial_cumshots
</t>
  </si>
  <si>
    <t xml:space="preserve">hotfacials
</t>
  </si>
  <si>
    <t>fillipemarchi
RT @FirstAidKitBand: #youaretheproblemhere
#metoo @WomenforWomen @womenforwomenUK
@recordstoreday #recordstoreday
#recordstoreday2018 #…</t>
  </si>
  <si>
    <t>forestofmyown
RT @HuffPost: Some pointed out
the irony of Kobe Bryant, who was
accused of rape in 2003, winning
an Oscar in the wake of the #MeToo
moveme…</t>
  </si>
  <si>
    <t>vsprus4trump
ABC Allows Chelsea Clinton to be
#MeToo Advocate, No Mention of
Bill. @ABC doesn’t remind Chelsea
about Bill Clinton 🤐🤐🤐 https://t.co/kJg41xA1b5</t>
  </si>
  <si>
    <t xml:space="preserve">abc
</t>
  </si>
  <si>
    <t>nnnampueng
RT @washizaemon: รอดูว่ากระแส #MeToo
ในเกาหลีใต้จะลุกลามไปถึงไหน เพราะนี่คงเป็นวาระที่สะเทือนโครงสร้างสังคมเกาหลีมาก
เพราะเกาหลีใต้คือสังคม…</t>
  </si>
  <si>
    <t>elgawd
RT @KZQv5DbL6inXblo: 그 작품 이후로 다른
영화를 찍지 못하고 있다는 이야기도. 당신은 같은 영화를
찍은 동료가 영화계를 떠난 사실에 대해서 아무런 책임이
없는지. #metoo</t>
  </si>
  <si>
    <t>human3004
RT @Sunmee_Jin: 하늘 아래 그 어디 그 누구도
믿을 수 없는 절망감. 나 자신조차도 의식하지 못한 채
혹여 누군가에게 상처를 준 건 아닌지 지난 세월을 고통스럽게
돌아보며 #metoo 모든 피해자분들께 마냥 미안하고 가슴아픕니다.
끝까지…</t>
  </si>
  <si>
    <t>wooldridge2376
RT @vonstolk: #MeToo Let's change
this - Women rule the world - They
deserve better - Join me in this
movement - Through music we will
empo…</t>
  </si>
  <si>
    <t>upgrademyroom
RT @ExclusiveLogoUS: New York fashion
week: industry faces its #MeToo
moment https://t.co/crbEPrymz5
#NYFW #nyfw2018 #NewYork #fashion
#sty…</t>
  </si>
  <si>
    <t>exclusivelogous
New York fashion week: industry
faces its #MeToo moment https://t.co/crbEPrymz5
#NYFW #nyfw2018 #NewYork #fashion
#style #startup #startups #branding
#brands #DigitalMarketing #fashionblogger
#FashionWeek #couture #USA #fashionshow</t>
  </si>
  <si>
    <t>jgsalerno
@stephenfhayes @aliceblloyd These
discussions star with noble intent
only to devolve into a petty bitching
session. Women who have looks have
always leveraged them into more.
#metoo gives the less pretty some
leverage. Why is the casting couch
a sur</t>
  </si>
  <si>
    <t>rykardamusic
So much fun at @theladyfactory
tonight! Raising awareness #MeToo
Happy International Women's Day!
https://t.co/8zi8IOxzu9 https://t.co/SRO7L9R1Pv</t>
  </si>
  <si>
    <t>theladyfactory
RT @RykardaMusic: So much fun at
@theladyfactory tonight! Raising
awareness #MeToo Happy International
Women's Day! https://t.co/8zi8IOxzu…</t>
  </si>
  <si>
    <t>lunaisamerica
RT @RykardaMusic: So much fun at
@theladyfactory tonight! Raising
awareness #MeToo Happy International
Women's Day! https://t.co/8zi8IOxzu…</t>
  </si>
  <si>
    <t>fanatic_rambbo
RT @washizaemon: #MeToo ในเกาหลีใต้
จากวงการบันเทิงมาถึงวงการการเมืองเรียบร้อยแล้ว
อันฮวีจอง นักการเมืองเกาหลีใต้ที่ถูกต้องสงสัยว่าล่วงละเ…</t>
  </si>
  <si>
    <t>ilzantm
문화계 권력자들의 성폭력은 약자들의 꿈을 수단으로 합니다.
그러나 결국 집밟히는 건 피해자들과 그들의 꿈.. 2018.03.06
MBC PD수첩 '영화감독 김기덕, 거장의 민낯' #MeToo
#WithYou https://t.co/Kxx2UAoZ64</t>
  </si>
  <si>
    <t>jg_k_drama
RT @ILZANtm: 문화계 권력자들의 성폭력은 약자들의
꿈을 수단으로 합니다. 그러나 결국 집밟히는 건 피해자들과
그들의 꿈.. 2018.03.06 MBC PD수첩 '영화감독
김기덕, 거장의 민낯' #MeToo #WithYou https:/…</t>
  </si>
  <si>
    <t>mrkilroi
RT @MzBodie: Last night, the #Oscars
showcased Hollywood Hypocrites
shift from #PedoWood &amp;amp; #metoo
to honoring an accused rapist &amp;amp;
their n…</t>
  </si>
  <si>
    <t>nada72kang
RT @DrPyo: 어제는 안 지사 충격에 잠을 자는 둥
마는 둥 설쳤는데 오늘은 한반도 평화 기대 때문에 또 잠을
설칠 듯 합니다. 부디 모든 #metoo 피해자 분들이
지지 보호 지원 받고 가해자들이 철저한 조사 수사와 처발
받고 근본적인 문화와…</t>
  </si>
  <si>
    <t>keng82
RT @mbcnews: 김기덕 감독과 그의 페르소나였던
배우 조재현, 두 사람 모두 작품에 참여한 여배우들을 성폭행했다는
주장이 나왔습니다. #영화계_미투 #metoo ▶자세히보기
https://t.co/xUSF0JrPHF https://t.co…</t>
  </si>
  <si>
    <t>kimminseoyoung
가해자 이름 언급도 안했고, 그저 내가 이런 피해를 겪었다고
글을 썼을 뿐인데 연락이 왔다. 그쪽에서 제일 처음 한
말은 "너는 얼마나 깨끗하냐"였다. #MeToo</t>
  </si>
  <si>
    <t>kuhaha_leem
RT @kimminseoyoung: 가해자 이름 언급도
안했고, 그저 내가 이런 피해를 겪었다고 글을 썼을 뿐인데
연락이 왔다. 그쪽에서 제일 처음 한 말은 "너는 얼마나
깨끗하냐"였다. #MeToo</t>
  </si>
  <si>
    <t>womensmarchcda
Please take a moment to sign! This
is about acknowledging and supporting
survivors of sexual assault and
abuse. #MeToo #TimesUp #hedley
#Kitchener #kwawesome #wrawesome
https://t.co/NOXQE3B9bT</t>
  </si>
  <si>
    <t>brianneamira
RT @WomensMarchCDA: Please take
a moment to sign! This is about
acknowledging and supporting survivors
of sexual assault and abuse. #MeToo…</t>
  </si>
  <si>
    <t>cjgodiva
RT @pahubb43: HEY #METOO MOVEMENT!
100 Nigerian school girls are missing
and, likely sold into a sex slavery.
You made it YOUR crusade to…</t>
  </si>
  <si>
    <t>lau_der
El solo hecho de verbalizar una
agresión/abuso/acoso sexual ya
es un gran paso, sabed cuán importante
es para las demás. No estás sola/e,
#YoTeCreo #MeToo https://t.co/LjKkFplI4o</t>
  </si>
  <si>
    <t>saruchango
¡Aaaah!, como que ya voy entiendo
el #MeToo: aguantarse años de abuso
para soltarlo cuando el abusador
es reconocido. ¡#FelizMartesِ!
Nota: se ha simplificado tanto
el asunto, que se volvió un chiste.</t>
  </si>
  <si>
    <t>internatlgmr1
RT @Education4Libs: My predictions
for the 2018 Oscars. I slept with
the director to get the part. #metoo
I knew people were being abused…</t>
  </si>
  <si>
    <t>vpw5l2p3rq8p4uz
Cosby lawyers cite #MeToo in move
to block 19 accusers from trial
https://t.co/nFGDpeqoVK</t>
  </si>
  <si>
    <t>bigdontee
RT @ExclusiveLogoUS: New York fashion
week: industry faces its #MeToo
moment https://t.co/crbEPrymz5
#NYFW #nyfw2018 #NewYork #fashion
#sty…</t>
  </si>
  <si>
    <t>summerskirt
@null Cosby lawyers cite #MeToo
in move to block 19 accusers from
trial NORRISTOWN, Pa https://t.co/w5JEuNSNbZ</t>
  </si>
  <si>
    <t>phillydailynews
Bill Cosby's lawyers fear #MeToo
backlash, fight to keep 19 other
accusers out of court https://t.co/n8ee1fxGI4</t>
  </si>
  <si>
    <t>migueldelriomx
El anuncio del timbre de Google
#Nest que se une al #MeToo https://t.co/udsizm6pda
https://t.co/VZlWrZPf2J</t>
  </si>
  <si>
    <t>woodlandnews
Yolo County Library presents '#MeToo:
A community conversation' https://t.co/3rZ3AyzTLd</t>
  </si>
  <si>
    <t>claudioporcu73
RT @RoseMarie4Real: Sad Rose Marie
wasn't in @TheAcademy IN MEMORIAM.
1929 saw 1st Oscars &amp;amp; her 1st
film. Her #METOO moment was 25
yrs late…</t>
  </si>
  <si>
    <t>sandiedesert
RT @Doodisgirl: Ok. I can’t let
this pass. In the year of #MeToo
did you guys see that the #HollywoodHypocrites
gave Kobe Bryant an Oscar…</t>
  </si>
  <si>
    <t>kktys1220jh
#ヤバすぎる緊急事態条項 #ヤバすぎる安倍政権 #内閣総辞職
#公明党 #創価学会 #政府の不正許すな #0307国会前 #MeToo
こんな国にしてしまった自民党、公明党！ 創価学会員！ 貴方達の責任は重い。
指導者が道を間違えれば支持してはいけないのだ！ https://t.co/LJYXdZHncf</t>
  </si>
  <si>
    <t>9wrueztuheejb28
RT @kktys1220jh: #ヤバすぎる緊急事態条項 #ヤバすぎる安倍政権
#内閣総辞職 #公明党 #創価学会 #政府の不正許すな #0307国会前
#MeToo こんな国にしてしまった自民党、公明党！ 創価学会員！
貴方達の責任は重い。 指導者が道を間違えれば支持して…</t>
  </si>
  <si>
    <t>christiannadmk
RT @allkpop: Netizen says #MeToo,
reveals she was sexually assaulted
by Popular idol star 'A' https://t.co/IdXvqvGxiq
https://t.co/9Hiei1tw…</t>
  </si>
  <si>
    <t>pinkwallbluesky
RT @washizaemon: จากการตามเรื่อง
#MeToo ในญี่ปุ่นและเกาหลีใต้มาสักพัก
พบว่าที่เกาหลีใต้ประสบความสำเร็จกว่า
สะเทือนจากวงการบันเทิงถึงการเมือ…</t>
  </si>
  <si>
    <t>tsidpod
45: #MeToo? I was Raped By Bill
Clinton - w. Juanita Broaddrick:
https://t.co/7kn5rBnm84 via @YouTube</t>
  </si>
  <si>
    <t>mariah_legs
RT @tsidpod: 45: #MeToo? I was
Raped By Bill Clinton - w. Juanita
Broaddrick: https://t.co/7kn5rBnm84
via @YouTube</t>
  </si>
  <si>
    <t>smarthealthtips
The latest The Gene Weitz Daily!
https://t.co/00bsP3Rfuu #metoo</t>
  </si>
  <si>
    <t>huffpostkorea
오늘 두 번째 스플래시입니다. "더 단호하고 당당하게 나가세요"
https://t.co/tLvMCQHshJ -이희호 여사가
#MeToo 운동을 지지하다 https://t.co/v3S0CfCo8Z</t>
  </si>
  <si>
    <t>laughing__pear
RT @HuffPostKorea: 오늘 두 번째 스플래시입니다.
"더 단호하고 당당하게 나가세요" https://t.co/tLvMCQHshJ
-이희호 여사가 #MeToo 운동을 지지하다 https://t.co/v3S0CfCo8Z</t>
  </si>
  <si>
    <t>jtwilson37
@GQMagazine @BillClinton Did he
rape anyone? GQ displays impeccable
taste in #MeToo perpetrators!</t>
  </si>
  <si>
    <t>mitarashidungo
ヤバ緊のツイートストームの皆様に提唱です。 伊藤詩織さんの記事を
いつもの #ヤバすぎる緊急事態条項 と一緒に #metoo のタグをつけて拡散してください。
metooのタグは拡散力が高く、伊藤詩織さんの一件は安倍政権のアキレス腱でもあります。
https://t.co/Zv9jAmFI0D</t>
  </si>
  <si>
    <t>9cs52zcgeyem1ru
RT @mitarashidungo: ヤバ緊のツイートストームの皆様に提唱です。
伊藤詩織さんの記事を いつもの #ヤバすぎる緊急事態条項 と一緒に
#metoo のタグをつけて拡散してください。 metooのタグは拡散力が高く、伊藤詩織さんの一件は安倍政権のアキレス腱でもあ…</t>
  </si>
  <si>
    <t>scott_king33
hey remember when Kobe raped that
girl? great job #oscars. you're
really doubling down on #metoo
and #TimesUp</t>
  </si>
  <si>
    <t>yasemete
スウェーデン、ストックホルムで妻が夫に襲われたと訴えたが、裁判所は「女が勘違いで襲われたと騒ぐのはよくある」とか「夫は良い家柄の人」などととして夫を無罪にした。
#フェミニスト 大国とは思えない判決として話題になっている #スウェーデン　#metoo
#北欧 https://t.co/dAOJLqgvh7</t>
  </si>
  <si>
    <t>5ken6
RT @yasemete: スウェーデン、ストックホルムで妻が夫に襲われたと訴えたが、裁判所は「女が勘違いで襲われたと騒ぐのはよくある」とか「夫は良い家柄の人」などととして夫を無罪にした。
#フェミニスト 大国とは思えない判決として話題になっている #スウェーデン　#metoo…</t>
  </si>
  <si>
    <t>nanfuentes78
Del #MeToo al #NotMe https://t.co/rkFRS4ITD8
vía @Pajaropolitico // Excelente
texto. Me gustó.</t>
  </si>
  <si>
    <t xml:space="preserve">pajaropolitico
</t>
  </si>
  <si>
    <t>waddell385
RT @vonstolk: #MeToo Let's change
this - Women rule the world - They
deserve better - Join me in this
movement - Through music we will
empo…</t>
  </si>
  <si>
    <t>imymeminep
RT @allkpop: Jo Min Ki banned from
leaving Korea while under investigation
for sexual harassment, 20 victims
give testimony #MeToo https://…</t>
  </si>
  <si>
    <t>valentinemagic
RT @ValentineMagic: @Disney @TheView
@GretchenCarlson @FirstBook @ABCBeInspired
#MagicOfStoryTelling #MeToo #TimesUp
Faith Above All Else…</t>
  </si>
  <si>
    <t xml:space="preserve">abcbeinspired
</t>
  </si>
  <si>
    <t xml:space="preserve">firstbook
</t>
  </si>
  <si>
    <t xml:space="preserve">gretchencarlson
</t>
  </si>
  <si>
    <t xml:space="preserve">theview
</t>
  </si>
  <si>
    <t xml:space="preserve">disney
</t>
  </si>
  <si>
    <t>peqnicaznp
RT @vonstolk: #MeToo Let's change
this - Women rule the world - They
deserve better - Join me in this
movement - Through music we will
empo…</t>
  </si>
  <si>
    <t>serientante
RT @moryan: I HIGHLY recommend
this essay about an unexpectedly
epic #MeToo panel discussion, from
TV/film director Rachel Talalay
(#Doctor…</t>
  </si>
  <si>
    <t>learningvt
Numbers Hint at Why #MeToo Took
Off: The Sheer Number Who Can Say
Me Too https://t.co/f1hSg4uLZn
via @UpshotNYT</t>
  </si>
  <si>
    <t xml:space="preserve">upshotnyt
</t>
  </si>
  <si>
    <t>indiebaysnacks
Join famous female artists, writers
and activists at Women of the World
festival @southbankcentre to discuss
important issues from the #MeToo
campaign to 100 years since the
first female vote. 7th - 11th March
https://t.co/jsICE1bY8m https://t.co/o72VVmnmJ1</t>
  </si>
  <si>
    <t xml:space="preserve">southbankcentre
</t>
  </si>
  <si>
    <t>blueberrybbang
#prts wow... Just wow.. The fire
has been sparked. It gonna burn
the entire industry. Told you,
#MeToo is far too powerful</t>
  </si>
  <si>
    <t>kpopkfans
Another #Metoo confession points
to an idol https://t.co/VlURunYZvr
https://t.co/mwFO3ML5k3</t>
  </si>
  <si>
    <t>toestel77
RT @dodo_visdomljus: &amp;lt;어느 언론사에서
생긴 일&amp;gt;에 대한 상세한 설명입니다. 저는 KBS의
백진원 기자에게 강제추행을 당했습니다. #MeToo https://t.co/YvoBFrDHgi</t>
  </si>
  <si>
    <t>autistic_alfie
RT @HobyJaggz: @CallofDuty Are
you fucking autistic, "party limit
1" some people aren't a bunch of
fat bald freaky fucks, #burnCOD
#metoo #…</t>
  </si>
  <si>
    <t xml:space="preserve">epicgames
</t>
  </si>
  <si>
    <t xml:space="preserve">fortnitegame
</t>
  </si>
  <si>
    <t xml:space="preserve">jmhewson01
</t>
  </si>
  <si>
    <t xml:space="preserve">callofduty
</t>
  </si>
  <si>
    <t>waka_n_s
RT @packraty: 自分の性犯罪被害を伝える内容なら
＃metoo を、男性でも使っていいと思いますよ。 https://t.co/KJY3hblKc6</t>
  </si>
  <si>
    <t>themorningrant
Turds of a feather... Where is
#metoo I’m all of this? #liberalamnesia
https://t.co/kh8CFJSpBr</t>
  </si>
  <si>
    <t>ratifyeraorg
RT @MiraSorvino: For all #metoo
s out there,there is help,a path
of action! If UR a #sexualassault
or #sexualharassment survivor call
or ch…</t>
  </si>
  <si>
    <t>xqsbjosy
RT @vonstolk: #MeToo Let's change
this - Women rule the world - They
deserve better - Join me in this
movement - Through music we will
empo…</t>
  </si>
  <si>
    <t>dmoreno200
RT @netizenbuzz: An idol is the
next target of a #metoo confession?
https://t.co/KGRUWsrQ1x https://t.co/4IK8XIPmHD</t>
  </si>
  <si>
    <t>pensionkat
Beetje #metoo dit :) https://t.co/JVx6OhT70H</t>
  </si>
  <si>
    <t>denisse783
La Semana de la Moda de París,
con el feminismo en tiempos del
#MeToo https://t.co/lL9yVesfCi</t>
  </si>
  <si>
    <t>horsrescuedavid
@jimmykimmel Drumpf name pulled
from Panama City, Panama building.
Time to pull his “stars” off Hollywood
Blvd. #MeToo We need to see the
outtakes! Too much pussy grabbing
was going on.</t>
  </si>
  <si>
    <t>randomfervor
RT @RoseMarie4Real: Sad Rose Marie
wasn't in @TheAcademy IN MEMORIAM.
1929 saw 1st Oscars &amp;amp; her 1st
film. Her #METOO moment was 25
yrs late…</t>
  </si>
  <si>
    <t>austinmccoy3
@nursingclio looking for submissions
about #metoo https://t.co/ZQRNkQbM4e</t>
  </si>
  <si>
    <t xml:space="preserve">nursingclio
</t>
  </si>
  <si>
    <t>elaineluther
RT @AustinMcCoy3: @nursingclio
looking for submissions about #metoo
https://t.co/ZQRNkQbM4e</t>
  </si>
  <si>
    <t>dobbeluck
I love @trixiemattel Aim @mattel
#Mozart #PlayItSlowly @POTUS @TwitterIR
@realDonaldTrump #helpdesk #FalconHeavy
#ThinkBIGSundayWithMarsha #MeToo
@WhiteHouse @FLOTUS #Mozart https://t.co/XNeAAC6icL</t>
  </si>
  <si>
    <t xml:space="preserve">flotus
</t>
  </si>
  <si>
    <t xml:space="preserve">whitehouse
</t>
  </si>
  <si>
    <t xml:space="preserve">twitterir
</t>
  </si>
  <si>
    <t xml:space="preserve">mattel
</t>
  </si>
  <si>
    <t xml:space="preserve">trixiemattel
</t>
  </si>
  <si>
    <t>lebo2679
RT @vonstolk: #MeToo Let's change
this - Women rule the world - They
deserve better - Join me in this
movement - Through music we will
empo…</t>
  </si>
  <si>
    <t>joefreedomlove
ABC Allows Chelsea Clinton to be
#MeToo Advocate, No Mention of
Bill https://t.co/ey56za28mY</t>
  </si>
  <si>
    <t>je_reh
RT @JoeFreedomLove: ABC Allows
Chelsea Clinton to be #MeToo Advocate,
No Mention of Bill https://t.co/ey56za28mY</t>
  </si>
  <si>
    <t>dapolitte
RT @PageSix: “I thought we had
evolved. What happened to the #MeToo
movement?” https://t.co/b8uxPCtWJt
@nypost https://t.co/b1yuMF0n3o</t>
  </si>
  <si>
    <t xml:space="preserve">pagesix
</t>
  </si>
  <si>
    <t>drlaneutk
Being BombDiggity is out! https://t.co/ND9or4uz3a
#metoo</t>
  </si>
  <si>
    <t>wsbiggerstaff
Hey, Kobe won a #metoo award, thats
got to give you hope. I'd say you
should be in the running within
the next couple of years. @HarveyWeinstein</t>
  </si>
  <si>
    <t xml:space="preserve">harveyweinstein
</t>
  </si>
  <si>
    <t>starstar77723
RT @DrPyo: 어제는 안 지사 충격에 잠을 자는 둥
마는 둥 설쳤는데 오늘은 한반도 평화 기대 때문에 또 잠을
설칠 듯 합니다. 부디 모든 #metoo 피해자 분들이
지지 보호 지원 받고 가해자들이 철저한 조사 수사와 처발
받고 근본적인 문화와…</t>
  </si>
  <si>
    <t>lovelara
SHE a choreoplay debuts OFF-B'WAY
on 4/1 in NYC! Standing with #MeToo
and #TimesUp to combat violence
against women &amp;amp; girls ( 1 out
of 3 of who are victims worldwide),
SHE is for everyone. Discounted
ticket prices are available for
groups. Visit https://t.co/pdGJLm293g</t>
  </si>
  <si>
    <t>jimmysnakes
@Serahwersh @rescue4779 @GMA @kobebryant
@Cadillac @GOP @DNC You should
tell your Democrat buddies, they
just gave a rapist an Oscar #MeToo</t>
  </si>
  <si>
    <t xml:space="preserve">gop
</t>
  </si>
  <si>
    <t xml:space="preserve">rescue4779
</t>
  </si>
  <si>
    <t xml:space="preserve">serahwersh
</t>
  </si>
  <si>
    <t>compassioning
ICYMI: Please be an empathic witness
to Benjamin's #MeToo story, below!
The brief empathic listening &amp;amp;
healing session I had with him
right after this has changed me
forever🙏 (cc: @AnneWheaton @RichOnOWN
@LynneLyman @3LWTV @Amy_Siskind
and @TimesUpNOW) https://t.co/wtttdN750F</t>
  </si>
  <si>
    <t xml:space="preserve">amy_siskind
</t>
  </si>
  <si>
    <t xml:space="preserve">3lwtv
</t>
  </si>
  <si>
    <t xml:space="preserve">lynnelyman
</t>
  </si>
  <si>
    <t xml:space="preserve">richonown
</t>
  </si>
  <si>
    <t xml:space="preserve">annewheaton
</t>
  </si>
  <si>
    <t>pdr3abn
RT @JedediahBila: #MeToo https://t.co/VoJc6eh0vI</t>
  </si>
  <si>
    <t>ucla444
RT @Compassioning: ICYMI: Please
be an empathic witness to Benjamin's
#MeToo story, below! The brief
empathic listening &amp;amp; healing
session…</t>
  </si>
  <si>
    <t>cbns007
RT @TheRebelTV: #MeToo, says Monica
Lewinsky in @VanityFair essay;
@TheHwCon read it so you don't
have to... https://t.co/6nL7m5Xvvg
| #tco…</t>
  </si>
  <si>
    <t>baractu
#MeToo #partouze https://t.co/IGj28nNN9U</t>
  </si>
  <si>
    <t>egnanage
RT @BarActu: #MeToo #partouze https://t.co/IGj28nNN9U</t>
  </si>
  <si>
    <t>truenorthhouse
RT @Compassioning: ICYMI: Please
be an empathic witness to Benjamin's
#MeToo story, below! The brief
empathic listening &amp;amp; healing
session…</t>
  </si>
  <si>
    <t>joegrubb
The latest Joe's Daily News! https://t.co/KsYV7IjSNy
#metoo #iwd2018</t>
  </si>
  <si>
    <t>delorose
RT @pahubb43: HEY #METOO MOVEMENT!
100 Nigerian school girls are missing
and, likely sold into a sex slavery.
You made it YOUR crusade to…</t>
  </si>
  <si>
    <t>anuragvohra8
Oscars 2018 red carpet fashion:
#MeToo, Time’s Up and now the Orange
Pin https://t.co/jXQLOehx7U</t>
  </si>
  <si>
    <t>__krimmmmm__
RT @washizaemon: รอดูว่ากระแส #MeToo
ในเกาหลีใต้จะลุกลามไปถึงไหน เพราะนี่คงเป็นวาระที่สะเทือนโครงสร้างสังคมเกาหลีมาก
เพราะเกาหลีใต้คือสังคม…</t>
  </si>
  <si>
    <t>ceciliapoesi
Kulturhuset 8 mars, fantastiska
ungerska poeter pratar om #MeToo
i Ungern, @PENsweden arrangerar,
jag modererar – kom! https://t.co/u0y7MLvcMh</t>
  </si>
  <si>
    <t xml:space="preserve">pensweden
</t>
  </si>
  <si>
    <t>bendyerjohnson
@BreitbartNews Ya see? It ain't
just the ladies that are bein'
attacked! Us men need a #metoo
also for our protection! https://t.co/iCJK2HQ8KC</t>
  </si>
  <si>
    <t xml:space="preserve">dailycaller
</t>
  </si>
  <si>
    <t>jerryva42295629
#METOO https://t.co/hSMB8053TZ</t>
  </si>
  <si>
    <t>thelionking444
RT @Compassioning: ICYMI: Please
be an empathic witness to Benjamin's
#MeToo story, below! The brief
empathic listening &amp;amp; healing
session…</t>
  </si>
  <si>
    <t>montaigut2247
RT @vonstolk: #MeToo Let's change
this - Women rule the world - They
deserve better - Join me in this
movement - Through music we will
empo…</t>
  </si>
  <si>
    <t>dtgill
RT @Heidi__Matthews: How should
we have sex post-#MeToo? My @aeonmag
piece on thinking through sex in
the 'in between' and the limitations…</t>
  </si>
  <si>
    <t>nathasurvivor
THIS!! *#SamRockwell's voice in
#3Billboards* #metoo same abt K
Bryant!!! https://t.co/iwr5JHIGHi</t>
  </si>
  <si>
    <t>doingfeminism
정희진, &amp;lt;#MeToo, 분야별 가해자 분석&amp;gt;
두잉 특강은 신청 마감되었습니다! 입금하신 분들은 당일
7시20분까지 오시면 되겠습니다. O 일시: 3월 22일(목)
pm7:30-9:30 O 장소: 두잉 (강남구 삼성로654/
청담역5번출구) O 문의: cafedoing@naver.com
#두잉특강 #3월22일_목_저녁7시20분</t>
  </si>
  <si>
    <t>thwlssla00
RT @DoingFeminism: 정희진, &amp;lt;#MeToo,
분야별 가해자 분석&amp;gt; 두잉 특강은 신청 마감되었습니다!
입금하신 분들은 당일 7시20분까지 오시면 되겠습니다.
O 일시: 3월 22일(목) pm7:30-9:30 O 장소:
두잉 (강…</t>
  </si>
  <si>
    <t>simbasays444
RT @Compassioning: ICYMI: Please
be an empathic witness to Benjamin's
#MeToo story, below! The brief
empathic listening &amp;amp; healing
session…</t>
  </si>
  <si>
    <t>dreed9665
RT @pahubb43: HEY #METOO MOVEMENT!
100 Nigerian school girls are missing
and, likely sold into a sex slavery.
You made it YOUR crusade to…</t>
  </si>
  <si>
    <t>inugjqjaip
RT @vonstolk: #MeToo Let's change
this - Women rule the world - They
deserve better - Join me in this
movement - Through music we will
empo…</t>
  </si>
  <si>
    <t>scruggzy
RT @Compassioning: ICYMI: Please
be an empathic witness to Benjamin's
#MeToo story, below! The brief
empathic listening &amp;amp; healing
session…</t>
  </si>
  <si>
    <t>kenteklund
@Kakdegen @kickitraff Då hade du
nog fått skylla dej själv och inte
börjat gnälla på #metoo</t>
  </si>
  <si>
    <t xml:space="preserve">kickitraff
</t>
  </si>
  <si>
    <t xml:space="preserve">kakdegen
</t>
  </si>
  <si>
    <t>cka0
RT @DrPyo: 어제는 안 지사 충격에 잠을 자는 둥
마는 둥 설쳤는데 오늘은 한반도 평화 기대 때문에 또 잠을
설칠 듯 합니다. 부디 모든 #metoo 피해자 분들이
지지 보호 지원 받고 가해자들이 철저한 조사 수사와 처발
받고 근본적인 문화와…</t>
  </si>
  <si>
    <t>patrikoksanen
RT @jensrunnberg: Det ser ju inte
så bra ut för dig politiskt, Schyman?
#svpol #fi #metoo https://t.co/daIjOZ1xUG</t>
  </si>
  <si>
    <t>gmawellie1999
RT @MaryLSchmidt: Beautiful #amreading
Hug your children extra tight.
https://t.co/eRp4ZPbShD #MeToo
#PTSD #1linewed #RT #RRBC #memoir
#IAN…</t>
  </si>
  <si>
    <t>repmaloney
RT @RepDonBeyer: #MeToo Has Revived
the Equal Rights Amendment – this
is great news, and I hope Virginia
will join. I’m on the ERA, introdu…</t>
  </si>
  <si>
    <t>snitfit
Dems seeking their Tea Party have
burned thru #OWS, #BLM, #Womensmarch,
#Antifa, #NeverTrump, #Resist,
#MeToo, #TaxScam &amp;amp; are now
reduced to a bunch of pimple popping
#NeverAgain teenagers. #Desist</t>
  </si>
  <si>
    <t>laurabeth320
RT @Snitfit: Dems seeking their
Tea Party have burned thru #OWS,
#BLM, #Womensmarch, #Antifa, #NeverTrump,
#Resist, #MeToo, #TaxScam &amp;amp;
are…</t>
  </si>
  <si>
    <t>bladez_edge
RT @realDailyWire: This One Oscar
Winner Shows Why Hollywood Is Totally
Full Of Crap About #MeToo https://t.co/H1tjKx0HkD</t>
  </si>
  <si>
    <t>ramona69659167
RT @MiraSorvino: For all #metoo
s out there,there is help,a path
of action! If UR a #sexualassault
or #sexualharassment survivor call
or ch…</t>
  </si>
  <si>
    <t>fabrice_lisens
RT @EleanorThom8: Lorsque des hommes
disent que la dénonciation des
violences sexuelles #metoo va les
empêcher de "draguer" (utile d'aille…</t>
  </si>
  <si>
    <t>eleanorthom8
Lorsque des hommes disent que la
dénonciation des violences sexuelles
#metoo va les empêcher de "draguer"
(utile d'ailleurs de réfléchir
aux autres sens de ce mot, pour
la pêche, par ex) ils avouent sans
s'en rendre compte que leur "drague"
consiste en des violences sexuelles</t>
  </si>
  <si>
    <t>945country
#Oscars90 Host #JimmyKimmel Takes
On #MeToo Gives Out Snacks And
Prizes https://t.co/PIxD1XifL1
#EntertainmentNews https://t.co/Q2GFySOxuT</t>
  </si>
  <si>
    <t>thetimes
Pablo Picasso was not a “monster”
his granddaughter said as she insisted
that his teenage muse would not
have been part of the #metoo movement
https://t.co/Xhsy8YWzkM</t>
  </si>
  <si>
    <t>mediapython
FROM THE PIT to WOW #metoo in reverse
as Nashville Tennessee mayor resigns
over affair https://t.co/iysqBh0Cis</t>
  </si>
  <si>
    <t>veracruj
RT @glezveloz: Comparto texto para
seguir pensando el movimiento #MeToo
en el marco del #DíaInternacionalDeLaMujer
#08DeMarzo... Mil graci…</t>
  </si>
  <si>
    <t>bostonherald
.@IAMMGraham: Oscars’ #MeToo show
mighty fishy https://t.co/ahr4Qnngsd
https://t.co/nOqHHpYZZq</t>
  </si>
  <si>
    <t xml:space="preserve">iammgraham
</t>
  </si>
  <si>
    <t>bjmjb2324
RT @allkpop: Netizen says #MeToo,
reveals she was sexually assaulted
by Popular idol star 'A' https://t.co/IdXvqvGxiq
https://t.co/9Hiei1tw…</t>
  </si>
  <si>
    <t>kbmm
Breaking: @Harvard professor #JorgeDominguez
resigns admin duties immediately;
teaching at the end of semester.
Total of 18 women have leveled
allegations of #Harassment #abuse
#MeToo. @chronicle @nellgluckman
@tebartl https://t.co/yP23v0JNH3</t>
  </si>
  <si>
    <t xml:space="preserve">tebartl
</t>
  </si>
  <si>
    <t xml:space="preserve">nellgluckman
</t>
  </si>
  <si>
    <t xml:space="preserve">harvard
</t>
  </si>
  <si>
    <t>miketreen
https://t.co/VHiQyhjQ0N It Was
Always #MeToo: Korea’s Fight Against
Sexual Violence - International
Strategy Center</t>
  </si>
  <si>
    <t>cat_19_nics
RT @businessinsider: Tarana Burke
on why she created the #MeToo movement
— and where it’s headed https://t.co/fyoYw3slhR</t>
  </si>
  <si>
    <t>andreasharsono
The #MeToo movement has not caught
on in Japan, where speaking out
often draws criticism rather than
sympathy, even from other women
https://t.co/GHUmEcB1q5</t>
  </si>
  <si>
    <t>andy_hartono
RT @andreasharsono: The #MeToo
movement has not caught on in Japan,
where speaking out often draws
criticism rather than sympathy,
even fro…</t>
  </si>
  <si>
    <t>_langdonh
RT @RepDonBeyer: #MeToo Has Revived
the Equal Rights Amendment – this
is great news, and I hope Virginia
will join. I’m on the ERA, introdu…</t>
  </si>
  <si>
    <t>sakpol_se
RT @jensrunnberg: Det ser ju inte
så bra ut för dig politiskt, Schyman?
#svpol #fi #metoo https://t.co/daIjOZ1xUG</t>
  </si>
  <si>
    <t>minmuni_mu
RT @mbcnews: 김기덕 감독과 그의 페르소나였던
배우 조재현, 두 사람 모두 작품에 참여한 여배우들을 성폭행했다는
주장이 나왔습니다. #영화계_미투 #metoo ▶자세히보기
https://t.co/xUSF0JrPHF https://t.co…</t>
  </si>
  <si>
    <t>saltypretzels16
RT @mbcnews: 김기덕 감독과 그의 페르소나였던
배우 조재현, 두 사람 모두 작품에 참여한 여배우들을 성폭행했다는
주장이 나왔습니다. #영화계_미투 #metoo ▶자세히보기
https://t.co/xUSF0JrPHF https://t.co…</t>
  </si>
  <si>
    <t>uniteunion
It Was Always #MeToo: Korea’s Fight
Against Sexual Violence - International
Strategy Center https://t.co/c3ocDSljmJ</t>
  </si>
  <si>
    <t>infinspi
RT @netizenbuzz: An idol is the
next target of a #metoo confession?
https://t.co/KGRUWsrQ1x https://t.co/4IK8XIPmHD</t>
  </si>
  <si>
    <t>1951peterbilt
@TwitterMoments @MayorMeganBarry
And she belonged to the #MeToo
movement</t>
  </si>
  <si>
    <t xml:space="preserve">mayormeganbarry
</t>
  </si>
  <si>
    <t xml:space="preserve">twittermoments
</t>
  </si>
  <si>
    <t>youblawg
Inside the #MeToo Blog Giving Abused
New Zealand Lawyers a Voice - VICE
https://t.co/5u3zw2EzAj</t>
  </si>
  <si>
    <t>f41aleylkjvy665
RT @DrPyo: 어제는 안 지사 충격에 잠을 자는 둥
마는 둥 설쳤는데 오늘은 한반도 평화 기대 때문에 또 잠을
설칠 듯 합니다. 부디 모든 #metoo 피해자 분들이
지지 보호 지원 받고 가해자들이 철저한 조사 수사와 처발
받고 근본적인 문화와…</t>
  </si>
  <si>
    <t>pilar51
RT @pilar51: La revista incluye
reportajes sobre las mujeres y
el poder, el nacimiento del movimiento
#Metoo, la mujeres y la guerra,
el hu…</t>
  </si>
  <si>
    <t xml:space="preserve">eldiarioes
</t>
  </si>
  <si>
    <t>debjky
RT @netizenbuzz: An idol is the
next target of a #metoo confession?
https://t.co/KGRUWsrQ1x https://t.co/4IK8XIPmHD</t>
  </si>
  <si>
    <t>survivorsare
Annaka shares some of her initial
thoughts about the #metoo movement....
https://t.co/qFtBK5Csno</t>
  </si>
  <si>
    <t>realrob86
RT @thesteve42: Thad Cochran resigned
to avoid an onslaught of #MeToo
accusations from a Mississippi
dairy farm. #Whatilearnedtoday
@DocTh…</t>
  </si>
  <si>
    <t xml:space="preserve">docth
</t>
  </si>
  <si>
    <t>lizcrokin
Hollywood is so in tune w the #Metoo
movement that they gave an award
to an alleged rapist! Rad! https://t.co/eDr1UJZNM1</t>
  </si>
  <si>
    <t>dixiedoodle12
RT @LizCrokin: Hollywood is so
in tune w the #Metoo movement that
they gave an award to an alleged
rapist! Rad! https://t.co/eDr1UJZNM1</t>
  </si>
  <si>
    <t>fatimagil190
La Semana de la Moda de París,
con el feminismo en tiempos del
#MeToo https://t.co/alzrwSDDIt</t>
  </si>
  <si>
    <t>5explorer
Another violation of women's bodies
... #MeToo #TimesUp https://t.co/NdwsfqO5jU</t>
  </si>
  <si>
    <t>drlindashelton
#BlueWave2018 #veterans #PTA #MarchForOurLives
#Millennials #MeToo #p2 #1u #SandyHookPromise
#Everytown #AARP... https://t.co/XMgSGHftDB</t>
  </si>
  <si>
    <t>niggi
Wenn ich Franz Josef Wagner in
@Bild richtig verstehe, bezeichnet
#MeToo die Praxis gutaussehender
vollbusiger Frauen, sich tolle
Rollen zu erschlafen. https://t.co/5uuCJ0Vura</t>
  </si>
  <si>
    <t xml:space="preserve">bild
</t>
  </si>
  <si>
    <t>ni_naseweis
RT @niggi: Wenn ich Franz Josef
Wagner in @Bild richtig verstehe,
bezeichnet #MeToo die Praxis gutaussehender
vollbusiger Frauen, sich toll…</t>
  </si>
  <si>
    <t>stalininst
@BomboraMM @NWO_DEFIANCE @DualityMan
@pacman522 @RoyalDeathPool @dum_phuk
@AnalystReloaded @wienerherzog2
@llotus6 @unnameablemedia @vestonash
@SharmilaW @PKekbar @Preredacted
@GaiaElio #MeToo Corrections for
#StrinkTheory from Dr. Strange
#MelSec https://t.co/tW9XHh5Az4</t>
  </si>
  <si>
    <t xml:space="preserve">gaiaelio
</t>
  </si>
  <si>
    <t xml:space="preserve">preredacted
</t>
  </si>
  <si>
    <t xml:space="preserve">pkekbar
</t>
  </si>
  <si>
    <t xml:space="preserve">sharmilaw
</t>
  </si>
  <si>
    <t xml:space="preserve">vestonash
</t>
  </si>
  <si>
    <t xml:space="preserve">llotus6
</t>
  </si>
  <si>
    <t xml:space="preserve">wienerherzog2
</t>
  </si>
  <si>
    <t xml:space="preserve">analystreloaded
</t>
  </si>
  <si>
    <t xml:space="preserve">dum_phuk
</t>
  </si>
  <si>
    <t xml:space="preserve">pacman522
</t>
  </si>
  <si>
    <t xml:space="preserve">dualityman
</t>
  </si>
  <si>
    <t xml:space="preserve">nwo_defiance
</t>
  </si>
  <si>
    <t xml:space="preserve">bomboramm
</t>
  </si>
  <si>
    <t>jessbarrow
Brilliant, powerful, heart-wrenching
story from @chanajoffewalt and
@ThisAmerLife. Captures so many
complexities of #metoo and sheds
light on how it is we all keep
living like this. If you're a person,
you should go listen to it. https://t.co/SHajWRx5ep</t>
  </si>
  <si>
    <t>calynndowler
RT @JessBarrow: Brilliant, powerful,
heart-wrenching story from @chanajoffewalt
and @ThisAmerLife. Captures so
many complexities of #metoo…</t>
  </si>
  <si>
    <t xml:space="preserve">chanajoffewalt
</t>
  </si>
  <si>
    <t>GraphSource░TwitterSearch▓GraphTerm░#MeToo</t>
  </si>
  <si>
    <t>Directed</t>
  </si>
  <si>
    <t>&lt;?xml version="1.0" encoding="utf-8"?&gt;_x000D_
&lt;configuration&gt;_x000D_
  &lt;configSections&gt;_x000D_
    &lt;sectionGroup name="userSettings" type="System.Configuration.UserSettingsGroup, System, Version=2.0.0.0, Culture=neutral, PublicKeyToken=b77a5c561934e089"&gt;_x000D_
      &lt;section name="AutoScaleUserSettings"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&lt;AutoScaleUserSettings&gt;_x000D_
      &lt;setting name="AutoScale" serializeAs="String"&gt;_x000D_
        &lt;value&gt;False&lt;/value&gt;_x000D_
      &lt;/setting&gt;_x000D_
    &lt;/AutoScaleUserSettings&gt;_x000D_
    &lt;GraphZoomAndScaleUserSettings&gt;_x000D_
      &lt;setting name="GraphScale" serializeAs="String"&gt;_x000D_
        &lt;value&gt;1&lt;/value&gt;_x000D_
      &lt;/setting&gt;_x000D_
    &lt;/GraphZoomAndScaleUserSettings&gt;_x000D_
    &lt;GeneralUserSettings4&gt;_x000D_
      &lt;setting name="NewWorkbookGraphDirectedness" serializeAs="String"&gt;_x000D_
        &lt;value&gt;Directed&lt;/value&gt;_x000D_
      &lt;/setting&gt;_x000D_
      &lt;setting name="ShowGraphLegend" serializeAs="String"&gt;_x000D_
        &lt;value&gt;False&lt;/value&gt;_x000D_
      &lt;/setting&gt;_x000D_
      &lt;setting name="ReadVertexLabels" serializeAs="String"&gt;_x000D_
        &lt;value&gt;True&lt;/value&gt;_x000D_
      &lt;/setting&gt;_x000D_
      &lt;setting name="ReadEdgeLabels" serializeAs="String"&gt;_x000D_
        &lt;value&gt;True&lt;/value&gt;_x000D_
      &lt;/setting&gt;_x000D_
      &lt;setting name="ReadGroupLabels" serializeAs="String"&gt;_x000D_
        &lt;value&gt;True&lt;/value&gt;_x000D_
      &lt;/setting&gt;_x000D_
      &lt;setting name="ShowGraphAxes" serializeAs="String"&gt;_x000D_
        &lt;value&gt;False&lt;/value&gt;_x000D_
      &lt;/setting&gt;_x000D_
    &lt;/GeneralUserSettings4&gt;_x000D_
  &lt;/userSettings&gt;_x000D_
&lt;/configuration&gt;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</si>
</sst>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08">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 fontId="11" fillId="9" borderId="5" xfId="0" applyNumberFormat="1" applyFont="1" applyFill="1" applyBorder="1"/>
    <xf numFmtId="0" fontId="11" fillId="9" borderId="6" xfId="0" applyNumberFormat="1" applyFont="1" applyFill="1" applyBorder="1"/>
    <xf numFmtId="0" fontId="11" fillId="9" borderId="5" xfId="0" applyNumberFormat="1" applyFont="1" applyFill="1" applyBorder="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13" fillId="0" borderId="0" xfId="9" applyFill="1" applyAlignment="1"/>
    <xf numFmtId="0" fontId="13" fillId="0" borderId="0" xfId="9" applyAlignment="1"/>
    <xf numFmtId="0" fontId="0" fillId="0" borderId="0" xfId="0" quotePrefix="1" applyAlignment="1"/>
    <xf numFmtId="0" fontId="0" fillId="0" borderId="0" xfId="0" quotePrefix="1" applyFill="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xf numFmtId="49" fontId="13" fillId="0" borderId="0" xfId="9" applyNumberFormat="1" applyAlignment="1"/>
  </cellXfs>
  <cellStyles count="10">
    <cellStyle name="Hyperlink" xfId="9" builtinId="8"/>
    <cellStyle name="NodeXL Do Not Edit" xfId="1"/>
    <cellStyle name="NodeXL Graph Metric" xfId="5"/>
    <cellStyle name="NodeXL Graph Metric Separator" xfId="8"/>
    <cellStyle name="NodeXL Label" xfId="6"/>
    <cellStyle name="NodeXL Layout" xfId="7"/>
    <cellStyle name="NodeXL Other Column" xfId="2"/>
    <cellStyle name="NodeXL Required" xfId="3"/>
    <cellStyle name="NodeXL Visual Property" xfId="4"/>
    <cellStyle name="Normal" xfId="0" builtinId="0"/>
  </cellStyles>
  <dxfs count="159">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tableStyleElement type="wholeTable" dxfId="158"/>
      <tableStyleElement type="headerRow" dxfId="157"/>
    </tableStyle>
    <tableStyle name="NodeXL Table" pivot="0" count="1">
      <tableStyleElement type="headerRow" dxfId="15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Metrics'!$E$2:$E$57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AF88-4ABF-B117-9488445EB6D5}"/>
            </c:ext>
          </c:extLst>
        </c:ser>
        <c:dLbls>
          <c:showLegendKey val="0"/>
          <c:showVal val="0"/>
          <c:showCatName val="0"/>
          <c:showSerName val="0"/>
          <c:showPercent val="0"/>
          <c:showBubbleSize val="0"/>
        </c:dLbls>
        <c:gapWidth val="0"/>
        <c:axId val="-1073676496"/>
        <c:axId val="-1073671056"/>
      </c:barChart>
      <c:catAx>
        <c:axId val="-1073676496"/>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073671056"/>
        <c:crosses val="autoZero"/>
        <c:auto val="1"/>
        <c:lblAlgn val="ctr"/>
        <c:lblOffset val="100"/>
        <c:noMultiLvlLbl val="0"/>
      </c:catAx>
      <c:valAx>
        <c:axId val="-107367105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367649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Metrics'!$G$2:$G$57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C3FF-40B5-B0AA-E8DF22D97C19}"/>
            </c:ext>
          </c:extLst>
        </c:ser>
        <c:dLbls>
          <c:showLegendKey val="0"/>
          <c:showVal val="0"/>
          <c:showCatName val="0"/>
          <c:showSerName val="0"/>
          <c:showPercent val="0"/>
          <c:showBubbleSize val="0"/>
        </c:dLbls>
        <c:gapWidth val="0"/>
        <c:axId val="-1073669424"/>
        <c:axId val="-1073668336"/>
      </c:barChart>
      <c:catAx>
        <c:axId val="-1073669424"/>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073668336"/>
        <c:crosses val="autoZero"/>
        <c:auto val="1"/>
        <c:lblAlgn val="ctr"/>
        <c:lblOffset val="100"/>
        <c:noMultiLvlLbl val="0"/>
      </c:catAx>
      <c:valAx>
        <c:axId val="-107366833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36694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Metrics'!$I$2:$I$57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AA7F-4BAB-921D-D1F653E67093}"/>
            </c:ext>
          </c:extLst>
        </c:ser>
        <c:dLbls>
          <c:showLegendKey val="0"/>
          <c:showVal val="0"/>
          <c:showCatName val="0"/>
          <c:showSerName val="0"/>
          <c:showPercent val="0"/>
          <c:showBubbleSize val="0"/>
        </c:dLbls>
        <c:gapWidth val="0"/>
        <c:axId val="-1073666160"/>
        <c:axId val="-1073665616"/>
      </c:barChart>
      <c:catAx>
        <c:axId val="-1073666160"/>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073665616"/>
        <c:crosses val="autoZero"/>
        <c:auto val="1"/>
        <c:lblAlgn val="ctr"/>
        <c:lblOffset val="100"/>
        <c:noMultiLvlLbl val="0"/>
      </c:catAx>
      <c:valAx>
        <c:axId val="-107366561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366616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Metrics'!$K$2:$K$57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72CC-4EA8-8018-7CB5BF85DC0B}"/>
            </c:ext>
          </c:extLst>
        </c:ser>
        <c:dLbls>
          <c:showLegendKey val="0"/>
          <c:showVal val="0"/>
          <c:showCatName val="0"/>
          <c:showSerName val="0"/>
          <c:showPercent val="0"/>
          <c:showBubbleSize val="0"/>
        </c:dLbls>
        <c:gapWidth val="0"/>
        <c:axId val="-1073677584"/>
        <c:axId val="-1073677040"/>
      </c:barChart>
      <c:catAx>
        <c:axId val="-107367758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073677040"/>
        <c:crosses val="autoZero"/>
        <c:auto val="1"/>
        <c:lblAlgn val="ctr"/>
        <c:lblOffset val="100"/>
        <c:noMultiLvlLbl val="0"/>
      </c:catAx>
      <c:valAx>
        <c:axId val="-107367704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367758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Metrics'!$M$2:$M$57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AD57-48D0-91A2-2D684E80E53D}"/>
            </c:ext>
          </c:extLst>
        </c:ser>
        <c:dLbls>
          <c:showLegendKey val="0"/>
          <c:showVal val="0"/>
          <c:showCatName val="0"/>
          <c:showSerName val="0"/>
          <c:showPercent val="0"/>
          <c:showBubbleSize val="0"/>
        </c:dLbls>
        <c:gapWidth val="0"/>
        <c:axId val="-1074045712"/>
        <c:axId val="-602835968"/>
      </c:barChart>
      <c:catAx>
        <c:axId val="-1074045712"/>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602835968"/>
        <c:crosses val="autoZero"/>
        <c:auto val="1"/>
        <c:lblAlgn val="ctr"/>
        <c:lblOffset val="100"/>
        <c:noMultiLvlLbl val="0"/>
      </c:catAx>
      <c:valAx>
        <c:axId val="-60283596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404571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Metrics'!$O$2:$O$57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DAA8-4B16-8007-C282887F0F3E}"/>
            </c:ext>
          </c:extLst>
        </c:ser>
        <c:dLbls>
          <c:showLegendKey val="0"/>
          <c:showVal val="0"/>
          <c:showCatName val="0"/>
          <c:showSerName val="0"/>
          <c:showPercent val="0"/>
          <c:showBubbleSize val="0"/>
        </c:dLbls>
        <c:gapWidth val="0"/>
        <c:axId val="-602807680"/>
        <c:axId val="-602829984"/>
      </c:barChart>
      <c:catAx>
        <c:axId val="-602807680"/>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602829984"/>
        <c:crosses val="autoZero"/>
        <c:auto val="1"/>
        <c:lblAlgn val="ctr"/>
        <c:lblOffset val="100"/>
        <c:noMultiLvlLbl val="0"/>
      </c:catAx>
      <c:valAx>
        <c:axId val="-60282998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60280768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Metrics'!$S$2:$S$57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E6A7-49C7-96BE-E0E400E319F4}"/>
            </c:ext>
          </c:extLst>
        </c:ser>
        <c:dLbls>
          <c:showLegendKey val="0"/>
          <c:showVal val="0"/>
          <c:showCatName val="0"/>
          <c:showSerName val="0"/>
          <c:showPercent val="0"/>
          <c:showBubbleSize val="0"/>
        </c:dLbls>
        <c:gapWidth val="0"/>
        <c:axId val="-602828352"/>
        <c:axId val="-602837600"/>
      </c:barChart>
      <c:catAx>
        <c:axId val="-602828352"/>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602837600"/>
        <c:crosses val="autoZero"/>
        <c:auto val="1"/>
        <c:lblAlgn val="ctr"/>
        <c:lblOffset val="100"/>
        <c:noMultiLvlLbl val="0"/>
      </c:catAx>
      <c:valAx>
        <c:axId val="-60283760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60282835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Metrics'!$Q$2:$Q$57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4D1E-4346-83B9-8EFF5263204C}"/>
            </c:ext>
          </c:extLst>
        </c:ser>
        <c:dLbls>
          <c:showLegendKey val="0"/>
          <c:showVal val="0"/>
          <c:showCatName val="0"/>
          <c:showSerName val="0"/>
          <c:showPercent val="0"/>
          <c:showBubbleSize val="0"/>
        </c:dLbls>
        <c:gapWidth val="0"/>
        <c:axId val="-602825088"/>
        <c:axId val="-602831072"/>
      </c:barChart>
      <c:catAx>
        <c:axId val="-602825088"/>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602831072"/>
        <c:crosses val="autoZero"/>
        <c:auto val="1"/>
        <c:lblAlgn val="ctr"/>
        <c:lblOffset val="100"/>
        <c:noMultiLvlLbl val="0"/>
      </c:catAx>
      <c:valAx>
        <c:axId val="-60283107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60282508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Metrics'!$U$2:$U$57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96A2-45BC-BB64-7053C97B5E9B}"/>
            </c:ext>
          </c:extLst>
        </c:ser>
        <c:dLbls>
          <c:showLegendKey val="0"/>
          <c:showVal val="0"/>
          <c:showCatName val="0"/>
          <c:showSerName val="0"/>
          <c:showPercent val="0"/>
          <c:showBubbleSize val="0"/>
        </c:dLbls>
        <c:gapWidth val="0"/>
        <c:axId val="-602839232"/>
        <c:axId val="-602819104"/>
      </c:barChart>
      <c:catAx>
        <c:axId val="-602839232"/>
        <c:scaling>
          <c:orientation val="minMax"/>
        </c:scaling>
        <c:delete val="1"/>
        <c:axPos val="b"/>
        <c:numFmt formatCode="#,##0.00" sourceLinked="1"/>
        <c:majorTickMark val="out"/>
        <c:minorTickMark val="none"/>
        <c:tickLblPos val="none"/>
        <c:crossAx val="-602819104"/>
        <c:crosses val="autoZero"/>
        <c:auto val="1"/>
        <c:lblAlgn val="ctr"/>
        <c:lblOffset val="100"/>
        <c:noMultiLvlLbl val="0"/>
      </c:catAx>
      <c:valAx>
        <c:axId val="-602819104"/>
        <c:scaling>
          <c:orientation val="minMax"/>
        </c:scaling>
        <c:delete val="1"/>
        <c:axPos val="l"/>
        <c:numFmt formatCode="General" sourceLinked="1"/>
        <c:majorTickMark val="out"/>
        <c:minorTickMark val="none"/>
        <c:tickLblPos val="none"/>
        <c:crossAx val="-602839232"/>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46</xdr:row>
      <xdr:rowOff>38100</xdr:rowOff>
    </xdr:from>
    <xdr:to>
      <xdr:col>1</xdr:col>
      <xdr:colOff>918209</xdr:colOff>
      <xdr:row>53</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60</xdr:row>
      <xdr:rowOff>38100</xdr:rowOff>
    </xdr:from>
    <xdr:to>
      <xdr:col>1</xdr:col>
      <xdr:colOff>918209</xdr:colOff>
      <xdr:row>67</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74</xdr:row>
      <xdr:rowOff>28575</xdr:rowOff>
    </xdr:from>
    <xdr:to>
      <xdr:col>1</xdr:col>
      <xdr:colOff>918209</xdr:colOff>
      <xdr:row>81</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88</xdr:row>
      <xdr:rowOff>9525</xdr:rowOff>
    </xdr:from>
    <xdr:to>
      <xdr:col>1</xdr:col>
      <xdr:colOff>918210</xdr:colOff>
      <xdr:row>95</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102</xdr:row>
      <xdr:rowOff>19050</xdr:rowOff>
    </xdr:from>
    <xdr:to>
      <xdr:col>2</xdr:col>
      <xdr:colOff>0</xdr:colOff>
      <xdr:row>109</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116</xdr:row>
      <xdr:rowOff>19050</xdr:rowOff>
    </xdr:from>
    <xdr:to>
      <xdr:col>1</xdr:col>
      <xdr:colOff>918210</xdr:colOff>
      <xdr:row>123</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144</xdr:row>
      <xdr:rowOff>9525</xdr:rowOff>
    </xdr:from>
    <xdr:to>
      <xdr:col>1</xdr:col>
      <xdr:colOff>918210</xdr:colOff>
      <xdr:row>151</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130</xdr:row>
      <xdr:rowOff>0</xdr:rowOff>
    </xdr:from>
    <xdr:to>
      <xdr:col>1</xdr:col>
      <xdr:colOff>918210</xdr:colOff>
      <xdr:row>137</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Edges" displayName="Edges" ref="A2:AZ1633" totalsRowShown="0" headerRowDxfId="155" dataDxfId="94">
  <autoFilter ref="A2:AZ1633"/>
  <tableColumns count="52">
    <tableColumn id="1" name="Vertex 1" dataDxfId="70" dataCellStyle="NodeXL Required"/>
    <tableColumn id="2" name="Vertex 2" dataDxfId="68" dataCellStyle="NodeXL Required"/>
    <tableColumn id="3" name="Color" dataDxfId="69" dataCellStyle="NodeXL Visual Property"/>
    <tableColumn id="4" name="Width" dataDxfId="104" dataCellStyle="NodeXL Visual Property"/>
    <tableColumn id="11" name="Style" dataDxfId="103" dataCellStyle="NodeXL Visual Property"/>
    <tableColumn id="5" name="Opacity" dataDxfId="102" dataCellStyle="NodeXL Visual Property"/>
    <tableColumn id="6" name="Visibility" dataDxfId="101" dataCellStyle="NodeXL Visual Property"/>
    <tableColumn id="10" name="Label" dataDxfId="100" dataCellStyle="NodeXL Label"/>
    <tableColumn id="12" name="Label Text Color" dataDxfId="99" dataCellStyle="NodeXL Label"/>
    <tableColumn id="13" name="Label Font Size" dataDxfId="98" dataCellStyle="NodeXL Label"/>
    <tableColumn id="14" name="Reciprocated?" dataDxfId="97" dataCellStyle="NodeXL Graph Metric"/>
    <tableColumn id="7" name="ID" dataDxfId="96" dataCellStyle="NodeXL Do Not Edit"/>
    <tableColumn id="9" name="Dynamic Filter" dataDxfId="95" dataCellStyle="NodeXL Do Not Edit"/>
    <tableColumn id="8" name="Add Your Own Columns Here" dataDxfId="67" dataCellStyle="NodeXL Other Column"/>
    <tableColumn id="15" name="Relationship" dataDxfId="66" dataCellStyle="Normal"/>
    <tableColumn id="16" name="Relationship Date (UTC)" dataDxfId="65" dataCellStyle="Normal"/>
    <tableColumn id="17" name="Tweet" dataDxfId="64" dataCellStyle="Normal"/>
    <tableColumn id="18" name="URLs in Tweet" dataDxfId="63" dataCellStyle="Normal"/>
    <tableColumn id="19" name="Domains in Tweet" dataDxfId="62" dataCellStyle="Normal"/>
    <tableColumn id="20" name="Hashtags in Tweet" dataDxfId="61" dataCellStyle="Normal"/>
    <tableColumn id="21" name="Media in Tweet" dataDxfId="60" dataCellStyle="Normal"/>
    <tableColumn id="22" name="Tweet Image File" dataDxfId="59" dataCellStyle="Normal"/>
    <tableColumn id="23" name="Tweet Date (UTC)" dataDxfId="58" dataCellStyle="Normal"/>
    <tableColumn id="24" name="Twitter Page for Tweet" dataDxfId="57" dataCellStyle="Normal"/>
    <tableColumn id="25" name="Latitude" dataDxfId="56" dataCellStyle="Normal"/>
    <tableColumn id="26" name="Longitude" dataDxfId="55" dataCellStyle="Normal"/>
    <tableColumn id="27" name="Imported ID" dataDxfId="54" dataCellStyle="Normal"/>
    <tableColumn id="28" name="In-Reply-To Tweet ID" dataDxfId="53" dataCellStyle="Normal"/>
    <tableColumn id="29" name="Favorited" dataDxfId="52" dataCellStyle="Normal"/>
    <tableColumn id="30" name="Favorite Count" dataDxfId="51" dataCellStyle="Normal"/>
    <tableColumn id="31" name="In-Reply-To User ID" dataDxfId="50" dataCellStyle="Normal"/>
    <tableColumn id="32" name="Is Quote Status" dataDxfId="49" dataCellStyle="Normal"/>
    <tableColumn id="33" name="Language" dataDxfId="48" dataCellStyle="Normal"/>
    <tableColumn id="34" name="Possibly Sensitive" dataDxfId="47" dataCellStyle="Normal"/>
    <tableColumn id="35" name="Quoted Status ID" dataDxfId="46" dataCellStyle="Normal"/>
    <tableColumn id="36" name="Retweeted" dataDxfId="45" dataCellStyle="Normal"/>
    <tableColumn id="37" name="Retweet Count" dataDxfId="44" dataCellStyle="Normal"/>
    <tableColumn id="38" name="Retweet ID" dataDxfId="43" dataCellStyle="Normal"/>
    <tableColumn id="39" name="Source" dataDxfId="42" dataCellStyle="Normal"/>
    <tableColumn id="40" name="Truncated" dataDxfId="41" dataCellStyle="Normal"/>
    <tableColumn id="41" name="Unified Twitter ID" dataDxfId="40" dataCellStyle="Normal"/>
    <tableColumn id="42" name="Imported Tweet Type" dataDxfId="39" dataCellStyle="Normal"/>
    <tableColumn id="43" name="Added By Extended Analysis" dataDxfId="38" dataCellStyle="Normal"/>
    <tableColumn id="44" name="Corrected By Extended Analysis" dataDxfId="37" dataCellStyle="Normal"/>
    <tableColumn id="45" name="Place Bounding Box" dataDxfId="36" dataCellStyle="Normal"/>
    <tableColumn id="46" name="Place Country" dataDxfId="35" dataCellStyle="Normal"/>
    <tableColumn id="47" name="Place Country Code" dataDxfId="34" dataCellStyle="Normal"/>
    <tableColumn id="48" name="Place Full Name" dataDxfId="33" dataCellStyle="Normal"/>
    <tableColumn id="49" name="Place ID" dataDxfId="32" dataCellStyle="Normal"/>
    <tableColumn id="50" name="Place Name" dataDxfId="31" dataCellStyle="Normal"/>
    <tableColumn id="51" name="Place Type" dataDxfId="30" dataCellStyle="Normal"/>
    <tableColumn id="52" name="Place URL" dataDxfId="29" dataCellStyle="Normal"/>
  </tableColumns>
  <tableStyleInfo name="NodeXL Table" showFirstColumn="0" showLastColumn="0" showRowStripes="0" showColumnStripes="0"/>
</table>
</file>

<file path=xl/tables/table2.xml><?xml version="1.0" encoding="utf-8"?>
<table xmlns="http://schemas.openxmlformats.org/spreadsheetml/2006/main" id="2" name="Vertices" displayName="Vertices" ref="A2:AY1516" totalsRowShown="0" headerRowDxfId="154" dataDxfId="71">
  <autoFilter ref="A2:AY1516"/>
  <tableColumns count="51">
    <tableColumn id="1" name="Vertex" dataDxfId="93" dataCellStyle="NodeXL Required"/>
    <tableColumn id="2" name="Color" dataDxfId="92" dataCellStyle="NodeXL Visual Property"/>
    <tableColumn id="5" name="Shape" dataDxfId="91" dataCellStyle="NodeXL Visual Property"/>
    <tableColumn id="6" name="Size" dataDxfId="90" dataCellStyle="NodeXL Visual Property"/>
    <tableColumn id="4" name="Opacity" dataDxfId="9" dataCellStyle="NodeXL Visual Property"/>
    <tableColumn id="7" name="Image File" dataDxfId="7" dataCellStyle="NodeXL Visual Property"/>
    <tableColumn id="3" name="Visibility" dataDxfId="8" dataCellStyle="NodeXL Visual Property"/>
    <tableColumn id="10" name="Label" dataDxfId="89" dataCellStyle="NodeXL Label"/>
    <tableColumn id="16" name="Label Fill Color" dataDxfId="88" dataCellStyle="NodeXL Label"/>
    <tableColumn id="9" name="Label Position" dataDxfId="2" dataCellStyle="NodeXL Label"/>
    <tableColumn id="8" name="Tooltip" dataDxfId="0" dataCellStyle="NodeXL Label"/>
    <tableColumn id="18" name="Layout Order" dataDxfId="1" dataCellStyle="NodeXL Layout"/>
    <tableColumn id="13" name="X" dataDxfId="87" dataCellStyle="NodeXL Layout"/>
    <tableColumn id="14" name="Y" dataDxfId="86" dataCellStyle="NodeXL Layout"/>
    <tableColumn id="12" name="Locked?" dataDxfId="85" dataCellStyle="NodeXL Layout"/>
    <tableColumn id="19" name="Polar R" dataDxfId="84" dataCellStyle="NodeXL Layout"/>
    <tableColumn id="20" name="Polar Angle" dataDxfId="83" dataCellStyle="NodeXL Layout"/>
    <tableColumn id="21" name="Degree" dataDxfId="82" dataCellStyle="NodeXL Graph Metric"/>
    <tableColumn id="22" name="In-Degree" dataDxfId="81" dataCellStyle="NodeXL Graph Metric"/>
    <tableColumn id="23" name="Out-Degree" dataDxfId="80" dataCellStyle="NodeXL Graph Metric"/>
    <tableColumn id="24" name="Betweenness Centrality" dataDxfId="79" dataCellStyle="NodeXL Graph Metric"/>
    <tableColumn id="25" name="Closeness Centrality" dataDxfId="78" dataCellStyle="NodeXL Graph Metric"/>
    <tableColumn id="26" name="Eigenvector Centrality" dataDxfId="77" dataCellStyle="NodeXL Graph Metric"/>
    <tableColumn id="15" name="PageRank" dataDxfId="76" dataCellStyle="NodeXL Graph Metric"/>
    <tableColumn id="27" name="Clustering Coefficient" dataDxfId="75" dataCellStyle="NodeXL Graph Metric"/>
    <tableColumn id="29" name="Reciprocated Vertex Pair Ratio" dataDxfId="74" dataCellStyle="NodeXL Graph Metric"/>
    <tableColumn id="11" name="ID" dataDxfId="73" dataCellStyle="NodeXL Do Not Edit"/>
    <tableColumn id="28" name="Dynamic Filter" dataDxfId="72" dataCellStyle="NodeXL Do Not Edit"/>
    <tableColumn id="17" name="Add Your Own Columns Here" dataDxfId="28" dataCellStyle="NodeXL Other Column"/>
    <tableColumn id="30" name="Name" dataDxfId="27" dataCellStyle="Normal"/>
    <tableColumn id="31" name="Followed" dataDxfId="26" dataCellStyle="Normal"/>
    <tableColumn id="32" name="Followers" dataDxfId="25" dataCellStyle="Normal"/>
    <tableColumn id="33" name="Tweets" dataDxfId="24" dataCellStyle="Normal"/>
    <tableColumn id="34" name="Favorites" dataDxfId="23" dataCellStyle="Normal"/>
    <tableColumn id="35" name="Time Zone UTC Offset (Seconds)" dataDxfId="22" dataCellStyle="Normal"/>
    <tableColumn id="36" name="Description" dataDxfId="21" dataCellStyle="Normal"/>
    <tableColumn id="37" name="Location" dataDxfId="20" dataCellStyle="Normal"/>
    <tableColumn id="38" name="Web" dataDxfId="19" dataCellStyle="Normal"/>
    <tableColumn id="39" name="Time Zone" dataDxfId="18" dataCellStyle="Normal"/>
    <tableColumn id="40" name="Joined Twitter Date (UTC)" dataDxfId="17" dataCellStyle="Normal"/>
    <tableColumn id="41" name="Profile Banner Url" dataDxfId="16" dataCellStyle="Normal"/>
    <tableColumn id="42" name="Default Profile" dataDxfId="15" dataCellStyle="Normal"/>
    <tableColumn id="43" name="Default Profile Image" dataDxfId="14" dataCellStyle="Normal"/>
    <tableColumn id="44" name="Geo Enabled" dataDxfId="13" dataCellStyle="Normal"/>
    <tableColumn id="45" name="Language" dataDxfId="12" dataCellStyle="Normal"/>
    <tableColumn id="46" name="Listed Count" dataDxfId="11" dataCellStyle="Normal"/>
    <tableColumn id="47" name="Profile Background Image Url" dataDxfId="10" dataCellStyle="Normal"/>
    <tableColumn id="48" name="Verified" dataDxfId="6" dataCellStyle="Normal"/>
    <tableColumn id="49" name="Custom Menu Item Text" dataDxfId="5" dataCellStyle="Normal"/>
    <tableColumn id="50" name="Custom Menu Item Action" dataDxfId="4" dataCellStyle="Normal"/>
    <tableColumn id="51" name="Tweeted Search Term?" dataDxfId="3" dataCellStyle="Normal"/>
  </tableColumns>
  <tableStyleInfo name="NodeXL Table" showFirstColumn="0" showLastColumn="0" showRowStripes="0" showColumnStripes="0"/>
</table>
</file>

<file path=xl/tables/table3.xml><?xml version="1.0" encoding="utf-8"?>
<table xmlns="http://schemas.openxmlformats.org/spreadsheetml/2006/main" id="4" name="Groups" displayName="Groups" ref="A2:X3" insertRow="1" totalsRowShown="0" headerRowDxfId="153">
  <autoFilter ref="A2:X3"/>
  <tableColumns count="24">
    <tableColumn id="1" name="Group" dataDxfId="152" dataCellStyle="NodeXL Required"/>
    <tableColumn id="2" name="Vertex Color" dataDxfId="151" dataCellStyle="NodeXL Visual Property"/>
    <tableColumn id="3" name="Vertex Shape" dataDxfId="150" dataCellStyle="NodeXL Visual Property"/>
    <tableColumn id="22" name="Visibility" dataDxfId="149" dataCellStyle="NodeXL Visual Property"/>
    <tableColumn id="4" name="Collapsed?" dataCellStyle="NodeXL Visual Property"/>
    <tableColumn id="18" name="Label" dataDxfId="148" dataCellStyle="NodeXL Label"/>
    <tableColumn id="20" name="Collapsed X" dataCellStyle="NodeXL Layout"/>
    <tableColumn id="21" name="Collapsed Y" dataCellStyle="NodeXL Layout"/>
    <tableColumn id="6" name="ID" dataDxfId="147" dataCellStyle="NodeXL Do Not Edit"/>
    <tableColumn id="19" name="Collapsed Properties" dataDxfId="146" dataCellStyle="NodeXL Do Not Edit"/>
    <tableColumn id="5" name="Vertices" dataDxfId="145" dataCellStyle="NodeXL Graph Metric"/>
    <tableColumn id="7" name="Unique Edges" dataDxfId="144" dataCellStyle="NodeXL Graph Metric"/>
    <tableColumn id="8" name="Edges With Duplicates" dataDxfId="143" dataCellStyle="NodeXL Graph Metric"/>
    <tableColumn id="9" name="Total Edges" dataDxfId="142" dataCellStyle="NodeXL Graph Metric"/>
    <tableColumn id="10" name="Self-Loops" dataDxfId="141" dataCellStyle="NodeXL Graph Metric"/>
    <tableColumn id="24" name="Reciprocated Vertex Pair Ratio" dataDxfId="140" dataCellStyle="NodeXL Graph Metric"/>
    <tableColumn id="25" name="Reciprocated Edge Ratio" dataDxfId="139" dataCellStyle="NodeXL Graph Metric"/>
    <tableColumn id="11" name="Connected Components" dataDxfId="138" dataCellStyle="NodeXL Graph Metric"/>
    <tableColumn id="12" name="Single-Vertex Connected Components" dataDxfId="137" dataCellStyle="NodeXL Graph Metric"/>
    <tableColumn id="13" name="Maximum Vertices in a Connected Component" dataDxfId="136" dataCellStyle="NodeXL Graph Metric"/>
    <tableColumn id="14" name="Maximum Edges in a Connected Component" dataDxfId="135" dataCellStyle="NodeXL Graph Metric"/>
    <tableColumn id="15" name="Maximum Geodesic Distance (Diameter)" dataDxfId="134" dataCellStyle="NodeXL Graph Metric"/>
    <tableColumn id="16" name="Average Geodesic Distance" dataDxfId="133" dataCellStyle="NodeXL Graph Metric"/>
    <tableColumn id="17" name="Graph Density" dataDxfId="132" dataCellStyle="NodeXL Graph Metric"/>
  </tableColumns>
  <tableStyleInfo name="NodeXL Table" showFirstColumn="0" showLastColumn="0" showRowStripes="1" showColumnStripes="0"/>
</table>
</file>

<file path=xl/tables/table4.xml><?xml version="1.0" encoding="utf-8"?>
<table xmlns="http://schemas.openxmlformats.org/spreadsheetml/2006/main" id="5" name="GroupVertices" displayName="GroupVertices" ref="A1:C2" totalsRowShown="0" headerRowDxfId="131" dataDxfId="130">
  <autoFilter ref="A1:C2"/>
  <tableColumns count="3">
    <tableColumn id="1" name="Group" dataDxfId="129"/>
    <tableColumn id="2" name="Vertex" dataDxfId="128"/>
    <tableColumn id="3" name="Vertex ID" dataDxfId="127"/>
  </tableColumns>
  <tableStyleInfo name="TableStyleMedium9" showFirstColumn="0" showLastColumn="0" showRowStripes="1" showColumnStripes="0"/>
</table>
</file>

<file path=xl/tables/table5.xml><?xml version="1.0" encoding="utf-8"?>
<table xmlns="http://schemas.openxmlformats.org/spreadsheetml/2006/main" id="6" name="OverallMetrics" displayName="OverallMetrics" ref="A1:B2" insertRow="1" totalsRowShown="0" dataCellStyle="NodeXL Graph Metric">
  <autoFilter ref="A1:B2"/>
  <tableColumns count="2">
    <tableColumn id="1" name="Graph Metric" dataDxfId="126" dataCellStyle="NodeXL Graph Metric"/>
    <tableColumn id="2" name="Value" dataDxfId="125" dataCellStyle="NodeXL Graph Metric"/>
  </tableColumns>
  <tableStyleInfo name="TableStyleMedium9" showFirstColumn="0" showLastColumn="0" showRowStripes="1" showColumnStripes="0"/>
</table>
</file>

<file path=xl/tables/table6.xml><?xml version="1.0" encoding="utf-8"?>
<table xmlns="http://schemas.openxmlformats.org/spreadsheetml/2006/main" id="3" name="HistogramBins" displayName="HistogramBins" ref="D1:U57" totalsRowShown="0">
  <autoFilter ref="D1:U57"/>
  <tableColumns count="18">
    <tableColumn id="1" name="Degree Bin" dataDxfId="124"/>
    <tableColumn id="2" name="Degree Frequency" dataDxfId="123">
      <calculatedColumnFormula>COUNTIF(Vertices[Degree], "&gt;= " &amp; D2) - COUNTIF(Vertices[Degree], "&gt;=" &amp; D3)</calculatedColumnFormula>
    </tableColumn>
    <tableColumn id="3" name="In-Degree Bin" dataDxfId="122"/>
    <tableColumn id="4" name="In-Degree Frequency" dataDxfId="121">
      <calculatedColumnFormula>COUNTIF(Vertices[In-Degree], "&gt;= " &amp; F2) - COUNTIF(Vertices[In-Degree], "&gt;=" &amp; F3)</calculatedColumnFormula>
    </tableColumn>
    <tableColumn id="5" name="Out-Degree Bin" dataDxfId="120"/>
    <tableColumn id="6" name="Out-Degree Frequency" dataDxfId="119">
      <calculatedColumnFormula>COUNTIF(Vertices[Out-Degree], "&gt;= " &amp; H2) - COUNTIF(Vertices[Out-Degree], "&gt;=" &amp; H3)</calculatedColumnFormula>
    </tableColumn>
    <tableColumn id="7" name="Betweenness Centrality Bin" dataDxfId="118"/>
    <tableColumn id="8" name="Betweenness Centrality Frequency" dataDxfId="117">
      <calculatedColumnFormula>COUNTIF(Vertices[Betweenness Centrality], "&gt;= " &amp; J2) - COUNTIF(Vertices[Betweenness Centrality], "&gt;=" &amp; J3)</calculatedColumnFormula>
    </tableColumn>
    <tableColumn id="9" name="Closeness Centrality Bin" dataDxfId="116"/>
    <tableColumn id="10" name="Closeness Centrality Frequency" dataDxfId="115">
      <calculatedColumnFormula>COUNTIF(Vertices[Closeness Centrality], "&gt;= " &amp; L2) - COUNTIF(Vertices[Closeness Centrality], "&gt;=" &amp; L3)</calculatedColumnFormula>
    </tableColumn>
    <tableColumn id="11" name="Eigenvector Centrality Bin" dataDxfId="114"/>
    <tableColumn id="12" name="Eigenvector Centrality Frequency" dataDxfId="113">
      <calculatedColumnFormula>COUNTIF(Vertices[Eigenvector Centrality], "&gt;= " &amp; N2) - COUNTIF(Vertices[Eigenvector Centrality], "&gt;=" &amp; N3)</calculatedColumnFormula>
    </tableColumn>
    <tableColumn id="18" name="PageRank Bin" dataDxfId="112"/>
    <tableColumn id="17" name="PageRank Frequency" dataDxfId="111">
      <calculatedColumnFormula>COUNTIF(Vertices[Eigenvector Centrality], "&gt;= " &amp; P2) - COUNTIF(Vertices[Eigenvector Centrality], "&gt;=" &amp; P3)</calculatedColumnFormula>
    </tableColumn>
    <tableColumn id="13" name="Clustering Coefficient Bin" dataDxfId="110"/>
    <tableColumn id="14" name="Clustering Coefficient Frequency" dataDxfId="109">
      <calculatedColumnFormula>COUNTIF(Vertices[Clustering Coefficient], "&gt;= " &amp; R2) - COUNTIF(Vertices[Clustering Coefficient], "&gt;=" &amp; R3)</calculatedColumnFormula>
    </tableColumn>
    <tableColumn id="15" name="Dynamic Filter Bin" dataDxfId="108"/>
    <tableColumn id="16" name="Dynamic Filter Frequency" dataDxfId="107">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id="15" name="HistogramProperties" displayName="HistogramProperties" ref="W1:X4" totalsRowShown="0">
  <autoFilter ref="W1:X4"/>
  <tableColumns count="2">
    <tableColumn id="1" name="Histogram Property"/>
    <tableColumn id="2" name="Value"/>
  </tableColumns>
  <tableStyleInfo name="TableStyleMedium9" showFirstColumn="0" showLastColumn="0" showRowStripes="1" showColumnStripes="0"/>
</table>
</file>

<file path=xl/tables/table8.xml><?xml version="1.0" encoding="utf-8"?>
<table xmlns="http://schemas.openxmlformats.org/spreadsheetml/2006/main" id="9" name="OverallReadabilityMetrics" displayName="OverallReadabilityMetrics" ref="A41:B42" insertRow="1" totalsRowShown="0" dataCellStyle="NodeXL Graph Metric">
  <autoFilter ref="A41:B42"/>
  <tableColumns count="2">
    <tableColumn id="1" name="Readability Metric" dataCellStyle="NodeXL Graph Metric"/>
    <tableColumn id="2"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id="7" name="PerWorkbookSettings" displayName="PerWorkbookSettings" ref="J1:K8" totalsRowShown="0" headerRowDxfId="106">
  <autoFilter ref="J1:K8"/>
  <tableColumns count="2">
    <tableColumn id="1" name="Per-Workbook Setting"/>
    <tableColumn id="2" name="Value"/>
  </tableColumns>
  <tableStyleInfo name="TableStyleMedium9" showFirstColumn="0" showLastColumn="0" showRowStripes="1" showColumnStripes="0"/>
</table>
</file>

<file path=xl/tables/table10.xml><?xml version="1.0" encoding="utf-8"?>
<table xmlns="http://schemas.openxmlformats.org/spreadsheetml/2006/main" id="8" name="DynamicFilterSettings" displayName="DynamicFilterSettings" ref="M1:P2" totalsRowShown="0" headerRowDxfId="105">
  <autoFilter ref="M1:P2"/>
  <tableColumns count="4">
    <tableColumn id="1" name="Table Name"/>
    <tableColumn id="2" name="Column Name"/>
    <tableColumn id="3" name="Selected Minimum"/>
    <tableColumn id="4" name="Selected Maximum"/>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pbs.twimg.com/profile_images/651809682445602816/zoqfZ7tj_normal.jpg" TargetMode="External"/><Relationship Id="rId3182" Type="http://schemas.openxmlformats.org/officeDocument/2006/relationships/hyperlink" Target="https://twitter.com/" TargetMode="External"/><Relationship Id="rId4026" Type="http://schemas.openxmlformats.org/officeDocument/2006/relationships/hyperlink" Target="https://twitter.com/" TargetMode="External"/><Relationship Id="rId3042" Type="http://schemas.openxmlformats.org/officeDocument/2006/relationships/hyperlink" Target="https://twitter.com/" TargetMode="External"/><Relationship Id="rId3999" Type="http://schemas.openxmlformats.org/officeDocument/2006/relationships/hyperlink" Target="https://twitter.com/" TargetMode="External"/><Relationship Id="rId170" Type="http://schemas.openxmlformats.org/officeDocument/2006/relationships/hyperlink" Target="http://netizenbuzz.blogspot.com/2018/03/an-idol-is-next-target-of-metoo.html?utm_source=dlvr.it&amp;utm_medium=twitter" TargetMode="External"/><Relationship Id="rId3859" Type="http://schemas.openxmlformats.org/officeDocument/2006/relationships/hyperlink" Target="https://twitter.com/" TargetMode="External"/><Relationship Id="rId987" Type="http://schemas.openxmlformats.org/officeDocument/2006/relationships/hyperlink" Target="http://pbs.twimg.com/profile_images/520351521637015552/Yu3u2QhN_normal.jpeg" TargetMode="External"/><Relationship Id="rId2668" Type="http://schemas.openxmlformats.org/officeDocument/2006/relationships/hyperlink" Target="https://twitter.com/" TargetMode="External"/><Relationship Id="rId2875" Type="http://schemas.openxmlformats.org/officeDocument/2006/relationships/hyperlink" Target="https://twitter.com/" TargetMode="External"/><Relationship Id="rId3719" Type="http://schemas.openxmlformats.org/officeDocument/2006/relationships/hyperlink" Target="https://twitter.com/" TargetMode="External"/><Relationship Id="rId3926" Type="http://schemas.openxmlformats.org/officeDocument/2006/relationships/hyperlink" Target="https://twitter.com/" TargetMode="External"/><Relationship Id="rId4090" Type="http://schemas.openxmlformats.org/officeDocument/2006/relationships/hyperlink" Target="https://twitter.com/" TargetMode="External"/><Relationship Id="rId847" Type="http://schemas.openxmlformats.org/officeDocument/2006/relationships/hyperlink" Target="https://pbs.twimg.com/media/DXntHqyU8AUCEz8.jpg" TargetMode="External"/><Relationship Id="rId1477" Type="http://schemas.openxmlformats.org/officeDocument/2006/relationships/hyperlink" Target="http://pbs.twimg.com/profile_images/882733696272486402/gxETHyQj_normal.jpg" TargetMode="External"/><Relationship Id="rId1684" Type="http://schemas.openxmlformats.org/officeDocument/2006/relationships/hyperlink" Target="http://pbs.twimg.com/profile_images/959912983513223170/2fkLPhvk_normal.jpg" TargetMode="External"/><Relationship Id="rId1891" Type="http://schemas.openxmlformats.org/officeDocument/2006/relationships/hyperlink" Target="http://pbs.twimg.com/profile_images/959998718811385857/oK1q4mUf_normal.jpg" TargetMode="External"/><Relationship Id="rId2528" Type="http://schemas.openxmlformats.org/officeDocument/2006/relationships/hyperlink" Target="https://pbs.twimg.com/media/DXoE-i4W4AEV4mO.jpg" TargetMode="External"/><Relationship Id="rId2735" Type="http://schemas.openxmlformats.org/officeDocument/2006/relationships/hyperlink" Target="https://twitter.com/" TargetMode="External"/><Relationship Id="rId2942" Type="http://schemas.openxmlformats.org/officeDocument/2006/relationships/hyperlink" Target="https://twitter.com/" TargetMode="External"/><Relationship Id="rId707" Type="http://schemas.openxmlformats.org/officeDocument/2006/relationships/hyperlink" Target="https://pbs.twimg.com/media/DXn-DNkVMAE85Ye.jpg" TargetMode="External"/><Relationship Id="rId914" Type="http://schemas.openxmlformats.org/officeDocument/2006/relationships/hyperlink" Target="https://pbs.twimg.com/ext_tw_video_thumb/971042199906418689/pu/img/rjNpGgmdJKVprhmG.jpg" TargetMode="External"/><Relationship Id="rId1337" Type="http://schemas.openxmlformats.org/officeDocument/2006/relationships/hyperlink" Target="http://pbs.twimg.com/profile_images/963823945743982592/PmnleV9F_normal.jpg" TargetMode="External"/><Relationship Id="rId1544" Type="http://schemas.openxmlformats.org/officeDocument/2006/relationships/hyperlink" Target="http://pbs.twimg.com/profile_images/969978294085890048/iPA9uHa8_normal.jpg" TargetMode="External"/><Relationship Id="rId1751" Type="http://schemas.openxmlformats.org/officeDocument/2006/relationships/hyperlink" Target="https://pbs.twimg.com/media/DXgAPuSVoAAlu7M.jpg" TargetMode="External"/><Relationship Id="rId2802" Type="http://schemas.openxmlformats.org/officeDocument/2006/relationships/hyperlink" Target="https://twitter.com/" TargetMode="External"/><Relationship Id="rId43" Type="http://schemas.openxmlformats.org/officeDocument/2006/relationships/hyperlink" Target="https://twitter.com/RepJoeCourtney/status/971047040875745280" TargetMode="External"/><Relationship Id="rId1404" Type="http://schemas.openxmlformats.org/officeDocument/2006/relationships/hyperlink" Target="http://pbs.twimg.com/profile_images/915599166197334016/7vSKHmAJ_normal.jpg" TargetMode="External"/><Relationship Id="rId1611" Type="http://schemas.openxmlformats.org/officeDocument/2006/relationships/hyperlink" Target="http://pbs.twimg.com/profile_images/870027994718507010/FApxM7nm_normal.jpg" TargetMode="External"/><Relationship Id="rId3369" Type="http://schemas.openxmlformats.org/officeDocument/2006/relationships/hyperlink" Target="https://twitter.com/" TargetMode="External"/><Relationship Id="rId3576" Type="http://schemas.openxmlformats.org/officeDocument/2006/relationships/hyperlink" Target="https://twitter.com/" TargetMode="External"/><Relationship Id="rId497" Type="http://schemas.openxmlformats.org/officeDocument/2006/relationships/hyperlink" Target="http://www.reuters.com/article/us-people-cosby/cosby-lawyers-cite-metoo-in-move-to-block-19-accusers-from-trial-idUSKCN1GI1TG?feedType=RSS&amp;feedName=entertainmentNews" TargetMode="External"/><Relationship Id="rId2178" Type="http://schemas.openxmlformats.org/officeDocument/2006/relationships/hyperlink" Target="https://pbs.twimg.com/media/DXn94TcVwAAr0EE.jpg" TargetMode="External"/><Relationship Id="rId2385" Type="http://schemas.openxmlformats.org/officeDocument/2006/relationships/hyperlink" Target="https://pbs.twimg.com/media/DXoEhh3X4AUFL3u.jpg" TargetMode="External"/><Relationship Id="rId3229" Type="http://schemas.openxmlformats.org/officeDocument/2006/relationships/hyperlink" Target="https://twitter.com/" TargetMode="External"/><Relationship Id="rId3783" Type="http://schemas.openxmlformats.org/officeDocument/2006/relationships/hyperlink" Target="https://twitter.com/" TargetMode="External"/><Relationship Id="rId3990" Type="http://schemas.openxmlformats.org/officeDocument/2006/relationships/hyperlink" Target="https://twitter.com/" TargetMode="External"/><Relationship Id="rId357" Type="http://schemas.openxmlformats.org/officeDocument/2006/relationships/hyperlink" Target="https://theconversation.com/eight-ways-you-can-help-womens-rights-88113" TargetMode="External"/><Relationship Id="rId1194" Type="http://schemas.openxmlformats.org/officeDocument/2006/relationships/hyperlink" Target="http://pbs.twimg.com/profile_images/625464648859389952/Ui_LCunL_normal.jpg" TargetMode="External"/><Relationship Id="rId2038" Type="http://schemas.openxmlformats.org/officeDocument/2006/relationships/hyperlink" Target="http://pbs.twimg.com/profile_images/948992956018520064/NDH2wPO3_normal.jpg" TargetMode="External"/><Relationship Id="rId2592" Type="http://schemas.openxmlformats.org/officeDocument/2006/relationships/hyperlink" Target="https://twitter.com/" TargetMode="External"/><Relationship Id="rId3436" Type="http://schemas.openxmlformats.org/officeDocument/2006/relationships/hyperlink" Target="https://twitter.com/" TargetMode="External"/><Relationship Id="rId3643" Type="http://schemas.openxmlformats.org/officeDocument/2006/relationships/hyperlink" Target="https://twitter.com/" TargetMode="External"/><Relationship Id="rId3850" Type="http://schemas.openxmlformats.org/officeDocument/2006/relationships/hyperlink" Target="https://twitter.com/" TargetMode="External"/><Relationship Id="rId217" Type="http://schemas.openxmlformats.org/officeDocument/2006/relationships/hyperlink" Target="http://netizenbuzz.blogspot.com/2018/03/an-idol-is-next-target-of-metoo.html?utm_source=dlvr.it&amp;utm_medium=twitter" TargetMode="External"/><Relationship Id="rId564" Type="http://schemas.openxmlformats.org/officeDocument/2006/relationships/hyperlink" Target="https://www.huffingtonpost.com/entry/metoo-campaign-continues-to-gain-momentum_us_5a4571d8e4b06cd2bd03def0" TargetMode="External"/><Relationship Id="rId771" Type="http://schemas.openxmlformats.org/officeDocument/2006/relationships/hyperlink" Target="https://pbs.twimg.com/media/DXn-JIzVQAIdwYA.jpg" TargetMode="External"/><Relationship Id="rId2245" Type="http://schemas.openxmlformats.org/officeDocument/2006/relationships/hyperlink" Target="http://pbs.twimg.com/profile_images/521406560179085312/6RyXKIat_normal.jpeg" TargetMode="External"/><Relationship Id="rId2452" Type="http://schemas.openxmlformats.org/officeDocument/2006/relationships/hyperlink" Target="http://pbs.twimg.com/profile_images/965963897248206848/vQB0JNAS_normal.jpg" TargetMode="External"/><Relationship Id="rId3503" Type="http://schemas.openxmlformats.org/officeDocument/2006/relationships/hyperlink" Target="https://twitter.com/" TargetMode="External"/><Relationship Id="rId3710" Type="http://schemas.openxmlformats.org/officeDocument/2006/relationships/hyperlink" Target="https://twitter.com/" TargetMode="External"/><Relationship Id="rId424" Type="http://schemas.openxmlformats.org/officeDocument/2006/relationships/hyperlink" Target="https://apnews.com/tag/AwardsSeason?utm_campaign=SocialFlow&amp;utm_source=Twitter&amp;utm_medium=APEntertainment" TargetMode="External"/><Relationship Id="rId631" Type="http://schemas.openxmlformats.org/officeDocument/2006/relationships/hyperlink" Target="https://pbs.twimg.com/media/DXgeRfiVwAA73yD.jpg" TargetMode="External"/><Relationship Id="rId1054" Type="http://schemas.openxmlformats.org/officeDocument/2006/relationships/hyperlink" Target="http://pbs.twimg.com/profile_images/862160213700423680/M9a6BX30_normal.jpg" TargetMode="External"/><Relationship Id="rId1261" Type="http://schemas.openxmlformats.org/officeDocument/2006/relationships/hyperlink" Target="http://pbs.twimg.com/profile_images/3308779253/34d6f1ac6aae43a8ebad4d8cd188925c_normal.jpeg" TargetMode="External"/><Relationship Id="rId2105" Type="http://schemas.openxmlformats.org/officeDocument/2006/relationships/hyperlink" Target="http://pbs.twimg.com/profile_images/970811961142382592/FUmtVqq0_normal.jpg" TargetMode="External"/><Relationship Id="rId2312" Type="http://schemas.openxmlformats.org/officeDocument/2006/relationships/hyperlink" Target="http://pbs.twimg.com/profile_images/954656691945013248/kY-c7oVx_normal.jpg" TargetMode="External"/><Relationship Id="rId1121" Type="http://schemas.openxmlformats.org/officeDocument/2006/relationships/hyperlink" Target="http://pbs.twimg.com/profile_images/626024757901836288/sdZJAeok_normal.jpg" TargetMode="External"/><Relationship Id="rId3086" Type="http://schemas.openxmlformats.org/officeDocument/2006/relationships/hyperlink" Target="https://twitter.com/" TargetMode="External"/><Relationship Id="rId3293" Type="http://schemas.openxmlformats.org/officeDocument/2006/relationships/hyperlink" Target="https://twitter.com/" TargetMode="External"/><Relationship Id="rId4137" Type="http://schemas.openxmlformats.org/officeDocument/2006/relationships/hyperlink" Target="https://twitter.com/" TargetMode="External"/><Relationship Id="rId1938" Type="http://schemas.openxmlformats.org/officeDocument/2006/relationships/hyperlink" Target="http://pbs.twimg.com/profile_images/952738034239205376/DinXzl5b_normal.jpg" TargetMode="External"/><Relationship Id="rId3153" Type="http://schemas.openxmlformats.org/officeDocument/2006/relationships/hyperlink" Target="https://twitter.com/" TargetMode="External"/><Relationship Id="rId3360" Type="http://schemas.openxmlformats.org/officeDocument/2006/relationships/hyperlink" Target="https://twitter.com/" TargetMode="External"/><Relationship Id="rId4204" Type="http://schemas.openxmlformats.org/officeDocument/2006/relationships/hyperlink" Target="https://api.twitter.com/1.1/geo/id/6b5d375c346e3be9.json" TargetMode="External"/><Relationship Id="rId281" Type="http://schemas.openxmlformats.org/officeDocument/2006/relationships/hyperlink" Target="https://twitter.com/common/status/970521554617421825" TargetMode="External"/><Relationship Id="rId3013" Type="http://schemas.openxmlformats.org/officeDocument/2006/relationships/hyperlink" Target="https://twitter.com/" TargetMode="External"/><Relationship Id="rId141" Type="http://schemas.openxmlformats.org/officeDocument/2006/relationships/hyperlink" Target="https://www.arte.tv/de/videos/079474-036-A/re-mach-mich-nicht-an/" TargetMode="External"/><Relationship Id="rId3220" Type="http://schemas.openxmlformats.org/officeDocument/2006/relationships/hyperlink" Target="https://twitter.com/" TargetMode="External"/><Relationship Id="rId7" Type="http://schemas.openxmlformats.org/officeDocument/2006/relationships/hyperlink" Target="http://www.denofgeek.com/us/culture/doctor-who/271468/doctor-who-metoo-and-why-gallifrey-is-done-waiting" TargetMode="External"/><Relationship Id="rId2779" Type="http://schemas.openxmlformats.org/officeDocument/2006/relationships/hyperlink" Target="https://twitter.com/" TargetMode="External"/><Relationship Id="rId2986" Type="http://schemas.openxmlformats.org/officeDocument/2006/relationships/hyperlink" Target="https://twitter.com/" TargetMode="External"/><Relationship Id="rId958" Type="http://schemas.openxmlformats.org/officeDocument/2006/relationships/hyperlink" Target="http://pbs.twimg.com/profile_images/968176508136296449/TcoJC_BA_normal.jpg" TargetMode="External"/><Relationship Id="rId1588" Type="http://schemas.openxmlformats.org/officeDocument/2006/relationships/hyperlink" Target="http://pbs.twimg.com/profile_images/928307218629513216/44pfrFoE_normal.jpg" TargetMode="External"/><Relationship Id="rId1795" Type="http://schemas.openxmlformats.org/officeDocument/2006/relationships/hyperlink" Target="http://pbs.twimg.com/profile_images/3153976293/69b7929a12597a31d77f79e36445a7e6_normal.jpeg" TargetMode="External"/><Relationship Id="rId2639" Type="http://schemas.openxmlformats.org/officeDocument/2006/relationships/hyperlink" Target="https://twitter.com/" TargetMode="External"/><Relationship Id="rId2846" Type="http://schemas.openxmlformats.org/officeDocument/2006/relationships/hyperlink" Target="https://twitter.com/" TargetMode="External"/><Relationship Id="rId87" Type="http://schemas.openxmlformats.org/officeDocument/2006/relationships/hyperlink" Target="https://www.cnn.com/2018/03/02/africa/nigeria-rape-survivors-metoo-asequals/index.html" TargetMode="External"/><Relationship Id="rId818" Type="http://schemas.openxmlformats.org/officeDocument/2006/relationships/hyperlink" Target="https://pbs.twimg.com/media/DXQcgNGVwAI0XBy.jpg" TargetMode="External"/><Relationship Id="rId1448" Type="http://schemas.openxmlformats.org/officeDocument/2006/relationships/hyperlink" Target="http://pbs.twimg.com/profile_images/836705622695510020/0VwIvYn6_normal.jpg" TargetMode="External"/><Relationship Id="rId1655" Type="http://schemas.openxmlformats.org/officeDocument/2006/relationships/hyperlink" Target="http://pbs.twimg.com/profile_images/421044121336160257/_-1odlQ3_normal.jpeg" TargetMode="External"/><Relationship Id="rId2706" Type="http://schemas.openxmlformats.org/officeDocument/2006/relationships/hyperlink" Target="https://twitter.com/" TargetMode="External"/><Relationship Id="rId4061" Type="http://schemas.openxmlformats.org/officeDocument/2006/relationships/hyperlink" Target="https://twitter.com/" TargetMode="External"/><Relationship Id="rId1308" Type="http://schemas.openxmlformats.org/officeDocument/2006/relationships/hyperlink" Target="https://pbs.twimg.com/media/DXnI_FuXUAAlCta.jpg" TargetMode="External"/><Relationship Id="rId1862" Type="http://schemas.openxmlformats.org/officeDocument/2006/relationships/hyperlink" Target="http://pbs.twimg.com/profile_images/964205516263014401/z95odl2y_normal.jpg" TargetMode="External"/><Relationship Id="rId2913" Type="http://schemas.openxmlformats.org/officeDocument/2006/relationships/hyperlink" Target="https://twitter.com/" TargetMode="External"/><Relationship Id="rId1515" Type="http://schemas.openxmlformats.org/officeDocument/2006/relationships/hyperlink" Target="http://pbs.twimg.com/profile_images/970831416203227136/HWT_K7j9_normal.jpg" TargetMode="External"/><Relationship Id="rId1722" Type="http://schemas.openxmlformats.org/officeDocument/2006/relationships/hyperlink" Target="http://pbs.twimg.com/profile_images/939518919294951424/k4kkpuNp_normal.jpg" TargetMode="External"/><Relationship Id="rId14" Type="http://schemas.openxmlformats.org/officeDocument/2006/relationships/hyperlink" Target="https://twitter.com/RAINN/status/826838694086791170" TargetMode="External"/><Relationship Id="rId3687" Type="http://schemas.openxmlformats.org/officeDocument/2006/relationships/hyperlink" Target="https://twitter.com/" TargetMode="External"/><Relationship Id="rId3894" Type="http://schemas.openxmlformats.org/officeDocument/2006/relationships/hyperlink" Target="https://twitter.com/" TargetMode="External"/><Relationship Id="rId2289" Type="http://schemas.openxmlformats.org/officeDocument/2006/relationships/hyperlink" Target="http://pbs.twimg.com/profile_images/948580122763788291/G471u0IG_normal.jpg" TargetMode="External"/><Relationship Id="rId2496" Type="http://schemas.openxmlformats.org/officeDocument/2006/relationships/hyperlink" Target="https://pbs.twimg.com/media/DXmk-hmVoAECr9L.jpg" TargetMode="External"/><Relationship Id="rId3547" Type="http://schemas.openxmlformats.org/officeDocument/2006/relationships/hyperlink" Target="https://twitter.com/" TargetMode="External"/><Relationship Id="rId3754" Type="http://schemas.openxmlformats.org/officeDocument/2006/relationships/hyperlink" Target="https://twitter.com/" TargetMode="External"/><Relationship Id="rId3961" Type="http://schemas.openxmlformats.org/officeDocument/2006/relationships/hyperlink" Target="https://twitter.com/" TargetMode="External"/><Relationship Id="rId468" Type="http://schemas.openxmlformats.org/officeDocument/2006/relationships/hyperlink" Target="https://www.therebel.media/_metoo_says_monica_lewinsky_in_vanity_fair_essay" TargetMode="External"/><Relationship Id="rId675" Type="http://schemas.openxmlformats.org/officeDocument/2006/relationships/hyperlink" Target="https://pbs.twimg.com/media/DXn4j9hVoAEFx0N.jpg" TargetMode="External"/><Relationship Id="rId882" Type="http://schemas.openxmlformats.org/officeDocument/2006/relationships/hyperlink" Target="https://pbs.twimg.com/media/DXkPADBU0AUa_-6.jpg" TargetMode="External"/><Relationship Id="rId1098" Type="http://schemas.openxmlformats.org/officeDocument/2006/relationships/hyperlink" Target="http://pbs.twimg.com/profile_images/823647743658729472/RcBvJ0OU_normal.jpg" TargetMode="External"/><Relationship Id="rId2149" Type="http://schemas.openxmlformats.org/officeDocument/2006/relationships/hyperlink" Target="http://pbs.twimg.com/profile_images/598490563256537088/Cvl_v6aV_normal.jpg" TargetMode="External"/><Relationship Id="rId2356" Type="http://schemas.openxmlformats.org/officeDocument/2006/relationships/hyperlink" Target="http://pbs.twimg.com/profile_images/544280873554546688/J-nuv0Fk_normal.jpeg" TargetMode="External"/><Relationship Id="rId2563" Type="http://schemas.openxmlformats.org/officeDocument/2006/relationships/hyperlink" Target="https://twitter.com/" TargetMode="External"/><Relationship Id="rId2770" Type="http://schemas.openxmlformats.org/officeDocument/2006/relationships/hyperlink" Target="https://twitter.com/" TargetMode="External"/><Relationship Id="rId3407" Type="http://schemas.openxmlformats.org/officeDocument/2006/relationships/hyperlink" Target="https://twitter.com/" TargetMode="External"/><Relationship Id="rId3614" Type="http://schemas.openxmlformats.org/officeDocument/2006/relationships/hyperlink" Target="https://twitter.com/" TargetMode="External"/><Relationship Id="rId3821" Type="http://schemas.openxmlformats.org/officeDocument/2006/relationships/hyperlink" Target="https://twitter.com/" TargetMode="External"/><Relationship Id="rId328" Type="http://schemas.openxmlformats.org/officeDocument/2006/relationships/hyperlink" Target="https://bb4sp.com/chelsea-clinton-applauds-metoo/" TargetMode="External"/><Relationship Id="rId535" Type="http://schemas.openxmlformats.org/officeDocument/2006/relationships/hyperlink" Target="https://twitter.com/nursingclio/status/970051187230863360" TargetMode="External"/><Relationship Id="rId742" Type="http://schemas.openxmlformats.org/officeDocument/2006/relationships/hyperlink" Target="https://pbs.twimg.com/media/DXoAax8VwAEWKGw.jpg" TargetMode="External"/><Relationship Id="rId1165" Type="http://schemas.openxmlformats.org/officeDocument/2006/relationships/hyperlink" Target="http://pbs.twimg.com/profile_images/970019449901338626/E5FWFIBj_normal.jpg" TargetMode="External"/><Relationship Id="rId1372" Type="http://schemas.openxmlformats.org/officeDocument/2006/relationships/hyperlink" Target="http://pbs.twimg.com/profile_images/965998696134475777/fgpE8AeM_normal.jpg" TargetMode="External"/><Relationship Id="rId2009" Type="http://schemas.openxmlformats.org/officeDocument/2006/relationships/hyperlink" Target="http://pbs.twimg.com/profile_images/788388978600861697/UXbUQTF6_normal.jpg" TargetMode="External"/><Relationship Id="rId2216" Type="http://schemas.openxmlformats.org/officeDocument/2006/relationships/hyperlink" Target="http://pbs.twimg.com/profile_images/941837236277932033/jM5V0BtI_normal.jpg" TargetMode="External"/><Relationship Id="rId2423" Type="http://schemas.openxmlformats.org/officeDocument/2006/relationships/hyperlink" Target="http://pbs.twimg.com/profile_images/771738485304819712/t0vyGVY__normal.jpg" TargetMode="External"/><Relationship Id="rId2630" Type="http://schemas.openxmlformats.org/officeDocument/2006/relationships/hyperlink" Target="https://twitter.com/" TargetMode="External"/><Relationship Id="rId602" Type="http://schemas.openxmlformats.org/officeDocument/2006/relationships/hyperlink" Target="https://www.thisamericanlife.org/640/five-women?utm_content=buffer626a1&amp;utm_medium=social&amp;utm_source=twitter.com&amp;utm_campaign=buffer" TargetMode="External"/><Relationship Id="rId1025" Type="http://schemas.openxmlformats.org/officeDocument/2006/relationships/hyperlink" Target="http://pbs.twimg.com/profile_images/934938433105121280/iqTW3qOO_normal.jpg" TargetMode="External"/><Relationship Id="rId1232" Type="http://schemas.openxmlformats.org/officeDocument/2006/relationships/hyperlink" Target="http://pbs.twimg.com/profile_images/954082288144474112/i1q95X05_normal.jpg" TargetMode="External"/><Relationship Id="rId3197" Type="http://schemas.openxmlformats.org/officeDocument/2006/relationships/hyperlink" Target="https://twitter.com/" TargetMode="External"/><Relationship Id="rId3057" Type="http://schemas.openxmlformats.org/officeDocument/2006/relationships/hyperlink" Target="https://twitter.com/" TargetMode="External"/><Relationship Id="rId4108" Type="http://schemas.openxmlformats.org/officeDocument/2006/relationships/hyperlink" Target="https://twitter.com/" TargetMode="External"/><Relationship Id="rId185" Type="http://schemas.openxmlformats.org/officeDocument/2006/relationships/hyperlink" Target="https://www.evernote.com/shard/s543/sh/398afe06-9c2c-4b39-aa79-f0cd68c77e18/5aa08d8792f928ad84b76aa12f59c53f" TargetMode="External"/><Relationship Id="rId1909" Type="http://schemas.openxmlformats.org/officeDocument/2006/relationships/hyperlink" Target="http://pbs.twimg.com/profile_images/614988146342776832/RIXMbbPs_normal.jpg" TargetMode="External"/><Relationship Id="rId3264" Type="http://schemas.openxmlformats.org/officeDocument/2006/relationships/hyperlink" Target="https://twitter.com/" TargetMode="External"/><Relationship Id="rId3471" Type="http://schemas.openxmlformats.org/officeDocument/2006/relationships/hyperlink" Target="https://twitter.com/" TargetMode="External"/><Relationship Id="rId392" Type="http://schemas.openxmlformats.org/officeDocument/2006/relationships/hyperlink" Target="https://apple.news/Av0LJGi5PRTCkfVdwzClzTQ" TargetMode="External"/><Relationship Id="rId2073" Type="http://schemas.openxmlformats.org/officeDocument/2006/relationships/hyperlink" Target="https://pbs.twimg.com/media/DXoCeUGXkAAYDoH.jpg" TargetMode="External"/><Relationship Id="rId2280" Type="http://schemas.openxmlformats.org/officeDocument/2006/relationships/hyperlink" Target="http://abs.twimg.com/sticky/default_profile_images/default_profile_normal.png" TargetMode="External"/><Relationship Id="rId3124" Type="http://schemas.openxmlformats.org/officeDocument/2006/relationships/hyperlink" Target="https://twitter.com/" TargetMode="External"/><Relationship Id="rId3331" Type="http://schemas.openxmlformats.org/officeDocument/2006/relationships/hyperlink" Target="https://twitter.com/" TargetMode="External"/><Relationship Id="rId252" Type="http://schemas.openxmlformats.org/officeDocument/2006/relationships/hyperlink" Target="https://twitter.com/SmartSwag_/status/971086935614803973" TargetMode="External"/><Relationship Id="rId2140" Type="http://schemas.openxmlformats.org/officeDocument/2006/relationships/hyperlink" Target="http://pbs.twimg.com/profile_images/567305384394645505/YDOIcDuj_normal.jpeg" TargetMode="External"/><Relationship Id="rId112" Type="http://schemas.openxmlformats.org/officeDocument/2006/relationships/hyperlink" Target="http://www.kansas.com/news/local/article203482104.html?platform=hootsuite" TargetMode="External"/><Relationship Id="rId1699" Type="http://schemas.openxmlformats.org/officeDocument/2006/relationships/hyperlink" Target="http://pbs.twimg.com/profile_images/875387925185179648/5kMVS8uV_normal.jpg" TargetMode="External"/><Relationship Id="rId2000" Type="http://schemas.openxmlformats.org/officeDocument/2006/relationships/hyperlink" Target="http://pbs.twimg.com/profile_images/971058056481026048/7TOEsHRz_normal.jpg" TargetMode="External"/><Relationship Id="rId2957" Type="http://schemas.openxmlformats.org/officeDocument/2006/relationships/hyperlink" Target="https://twitter.com/" TargetMode="External"/><Relationship Id="rId4172" Type="http://schemas.openxmlformats.org/officeDocument/2006/relationships/hyperlink" Target="https://twitter.com/" TargetMode="External"/><Relationship Id="rId929" Type="http://schemas.openxmlformats.org/officeDocument/2006/relationships/hyperlink" Target="http://pbs.twimg.com/profile_images/506897228389023744/LY1WqRJR_normal.jpeg" TargetMode="External"/><Relationship Id="rId1559" Type="http://schemas.openxmlformats.org/officeDocument/2006/relationships/hyperlink" Target="http://pbs.twimg.com/profile_images/955519807604117504/buvnpYtx_normal.jpg" TargetMode="External"/><Relationship Id="rId1766" Type="http://schemas.openxmlformats.org/officeDocument/2006/relationships/hyperlink" Target="http://pbs.twimg.com/profile_images/645506285274722304/B_ZJdOAe_normal.jpg" TargetMode="External"/><Relationship Id="rId1973" Type="http://schemas.openxmlformats.org/officeDocument/2006/relationships/hyperlink" Target="http://pbs.twimg.com/profile_images/942216753127526400/0F3Y_hSS_normal.jpg" TargetMode="External"/><Relationship Id="rId2817" Type="http://schemas.openxmlformats.org/officeDocument/2006/relationships/hyperlink" Target="https://twitter.com/" TargetMode="External"/><Relationship Id="rId4032" Type="http://schemas.openxmlformats.org/officeDocument/2006/relationships/hyperlink" Target="https://twitter.com/" TargetMode="External"/><Relationship Id="rId58" Type="http://schemas.openxmlformats.org/officeDocument/2006/relationships/hyperlink" Target="http://imnews.imbc.com/replay/2018/nwdesk/article/4547543_22663.html?menuid=nwdesk" TargetMode="External"/><Relationship Id="rId1419" Type="http://schemas.openxmlformats.org/officeDocument/2006/relationships/hyperlink" Target="http://pbs.twimg.com/profile_images/730682410342309888/j9YcUl9V_normal.jpg" TargetMode="External"/><Relationship Id="rId1626" Type="http://schemas.openxmlformats.org/officeDocument/2006/relationships/hyperlink" Target="http://pbs.twimg.com/profile_images/949748592704741376/2Uqq1NAu_normal.jpg" TargetMode="External"/><Relationship Id="rId1833" Type="http://schemas.openxmlformats.org/officeDocument/2006/relationships/hyperlink" Target="http://pbs.twimg.com/profile_images/954810061188079616/3rjhpr0-_normal.jpg" TargetMode="External"/><Relationship Id="rId1900" Type="http://schemas.openxmlformats.org/officeDocument/2006/relationships/hyperlink" Target="http://pbs.twimg.com/profile_images/2675566142/bacd48c9dd08c71f77e4679676b5df91_normal.jpeg" TargetMode="External"/><Relationship Id="rId3798" Type="http://schemas.openxmlformats.org/officeDocument/2006/relationships/hyperlink" Target="https://twitter.com/" TargetMode="External"/><Relationship Id="rId3658" Type="http://schemas.openxmlformats.org/officeDocument/2006/relationships/hyperlink" Target="https://twitter.com/" TargetMode="External"/><Relationship Id="rId3865" Type="http://schemas.openxmlformats.org/officeDocument/2006/relationships/hyperlink" Target="https://twitter.com/" TargetMode="External"/><Relationship Id="rId579" Type="http://schemas.openxmlformats.org/officeDocument/2006/relationships/hyperlink" Target="https://twitter.com/kbmm/status/971063882662989825" TargetMode="External"/><Relationship Id="rId786" Type="http://schemas.openxmlformats.org/officeDocument/2006/relationships/hyperlink" Target="https://pbs.twimg.com/media/DXmNkF1WkAAXGLM.jpg" TargetMode="External"/><Relationship Id="rId993" Type="http://schemas.openxmlformats.org/officeDocument/2006/relationships/hyperlink" Target="http://pbs.twimg.com/profile_images/826085434635739136/wQJq6Jdj_normal.jpg" TargetMode="External"/><Relationship Id="rId2467" Type="http://schemas.openxmlformats.org/officeDocument/2006/relationships/hyperlink" Target="http://pbs.twimg.com/profile_images/945291441554776065/nDRCXjYT_normal.jpg" TargetMode="External"/><Relationship Id="rId2674" Type="http://schemas.openxmlformats.org/officeDocument/2006/relationships/hyperlink" Target="https://twitter.com/" TargetMode="External"/><Relationship Id="rId3518" Type="http://schemas.openxmlformats.org/officeDocument/2006/relationships/hyperlink" Target="https://twitter.com/" TargetMode="External"/><Relationship Id="rId439" Type="http://schemas.openxmlformats.org/officeDocument/2006/relationships/hyperlink" Target="http://time.com/4695840/womens-march-arrests-trump-hotel/" TargetMode="External"/><Relationship Id="rId646" Type="http://schemas.openxmlformats.org/officeDocument/2006/relationships/hyperlink" Target="https://pbs.twimg.com/media/DXn8Ny_VAAE4wHU.jpg" TargetMode="External"/><Relationship Id="rId1069" Type="http://schemas.openxmlformats.org/officeDocument/2006/relationships/hyperlink" Target="http://pbs.twimg.com/profile_images/862160213700423680/M9a6BX30_normal.jpg" TargetMode="External"/><Relationship Id="rId1276" Type="http://schemas.openxmlformats.org/officeDocument/2006/relationships/hyperlink" Target="http://pbs.twimg.com/profile_images/955782352122265600/XBmpKCk__normal.jpg" TargetMode="External"/><Relationship Id="rId1483" Type="http://schemas.openxmlformats.org/officeDocument/2006/relationships/hyperlink" Target="http://pbs.twimg.com/profile_images/968871931050123265/amQ25r4d_normal.jpg" TargetMode="External"/><Relationship Id="rId2327" Type="http://schemas.openxmlformats.org/officeDocument/2006/relationships/hyperlink" Target="http://pbs.twimg.com/profile_images/847054606832091137/JLH0tu2H_normal.jpg" TargetMode="External"/><Relationship Id="rId2881" Type="http://schemas.openxmlformats.org/officeDocument/2006/relationships/hyperlink" Target="https://twitter.com/" TargetMode="External"/><Relationship Id="rId3725" Type="http://schemas.openxmlformats.org/officeDocument/2006/relationships/hyperlink" Target="https://twitter.com/" TargetMode="External"/><Relationship Id="rId3932" Type="http://schemas.openxmlformats.org/officeDocument/2006/relationships/hyperlink" Target="https://twitter.com/" TargetMode="External"/><Relationship Id="rId506" Type="http://schemas.openxmlformats.org/officeDocument/2006/relationships/hyperlink" Target="http://www.philly.com/philly/news/pennsylvania/philadelphia/bill-cosby-andrea-constand-lawyers-fear-metoo-backlash-fight-19-other-accusers-20180306.html?utm_medium=social&amp;cid=Daily+News+Twitter+Account&amp;utm_source=t.co&amp;utm_campaign=Daily+News+Twitter+Account" TargetMode="External"/><Relationship Id="rId853" Type="http://schemas.openxmlformats.org/officeDocument/2006/relationships/hyperlink" Target="https://pbs.twimg.com/media/DXoD_9zVAAANaTx.jpg" TargetMode="External"/><Relationship Id="rId1136" Type="http://schemas.openxmlformats.org/officeDocument/2006/relationships/hyperlink" Target="http://pbs.twimg.com/profile_images/865847270406672386/MStS0lUg_normal.jpg" TargetMode="External"/><Relationship Id="rId1690" Type="http://schemas.openxmlformats.org/officeDocument/2006/relationships/hyperlink" Target="https://pbs.twimg.com/media/DXn-DNkVMAE85Ye.jpg" TargetMode="External"/><Relationship Id="rId2534" Type="http://schemas.openxmlformats.org/officeDocument/2006/relationships/hyperlink" Target="https://pbs.twimg.com/media/DXoE-i4W4AEV4mO.jpg" TargetMode="External"/><Relationship Id="rId2741" Type="http://schemas.openxmlformats.org/officeDocument/2006/relationships/hyperlink" Target="https://twitter.com/" TargetMode="External"/><Relationship Id="rId713" Type="http://schemas.openxmlformats.org/officeDocument/2006/relationships/hyperlink" Target="https://pbs.twimg.com/media/DXn-DNkVMAE85Ye.jpg" TargetMode="External"/><Relationship Id="rId920" Type="http://schemas.openxmlformats.org/officeDocument/2006/relationships/hyperlink" Target="http://pbs.twimg.com/profile_images/492701437319606272/aBNVN9D9_normal.png" TargetMode="External"/><Relationship Id="rId1343" Type="http://schemas.openxmlformats.org/officeDocument/2006/relationships/hyperlink" Target="http://abs.twimg.com/sticky/default_profile_images/default_profile_normal.png" TargetMode="External"/><Relationship Id="rId1550" Type="http://schemas.openxmlformats.org/officeDocument/2006/relationships/hyperlink" Target="https://pbs.twimg.com/media/DXn-tG_W4AEN8IG.jpg" TargetMode="External"/><Relationship Id="rId2601" Type="http://schemas.openxmlformats.org/officeDocument/2006/relationships/hyperlink" Target="https://twitter.com/" TargetMode="External"/><Relationship Id="rId1203" Type="http://schemas.openxmlformats.org/officeDocument/2006/relationships/hyperlink" Target="http://pbs.twimg.com/profile_images/573643172/2iixyfs_normal.jpg" TargetMode="External"/><Relationship Id="rId1410" Type="http://schemas.openxmlformats.org/officeDocument/2006/relationships/hyperlink" Target="http://pbs.twimg.com/profile_images/760363211929419776/U8E2JaUb_normal.jpg" TargetMode="External"/><Relationship Id="rId3168" Type="http://schemas.openxmlformats.org/officeDocument/2006/relationships/hyperlink" Target="https://twitter.com/" TargetMode="External"/><Relationship Id="rId3375" Type="http://schemas.openxmlformats.org/officeDocument/2006/relationships/hyperlink" Target="https://twitter.com/" TargetMode="External"/><Relationship Id="rId3582" Type="http://schemas.openxmlformats.org/officeDocument/2006/relationships/hyperlink" Target="https://twitter.com/" TargetMode="External"/><Relationship Id="rId296" Type="http://schemas.openxmlformats.org/officeDocument/2006/relationships/hyperlink" Target="https://www.theatlantic.com/entertainment/archive/2018/02/the-selective-empathy-of-metoo-backlash/553022/" TargetMode="External"/><Relationship Id="rId2184" Type="http://schemas.openxmlformats.org/officeDocument/2006/relationships/hyperlink" Target="http://pbs.twimg.com/profile_images/955916923887411203/DDs4OEtQ_normal.jpg" TargetMode="External"/><Relationship Id="rId2391" Type="http://schemas.openxmlformats.org/officeDocument/2006/relationships/hyperlink" Target="http://pbs.twimg.com/profile_images/928637492105961472/4uk11-_D_normal.jpg" TargetMode="External"/><Relationship Id="rId3028" Type="http://schemas.openxmlformats.org/officeDocument/2006/relationships/hyperlink" Target="https://twitter.com/" TargetMode="External"/><Relationship Id="rId3235" Type="http://schemas.openxmlformats.org/officeDocument/2006/relationships/hyperlink" Target="https://twitter.com/" TargetMode="External"/><Relationship Id="rId3442" Type="http://schemas.openxmlformats.org/officeDocument/2006/relationships/hyperlink" Target="https://twitter.com/" TargetMode="External"/><Relationship Id="rId156" Type="http://schemas.openxmlformats.org/officeDocument/2006/relationships/hyperlink" Target="https://paper.li/MUDDLAW/1362510302?edition_id=1f30c130-20d2-11e8-aae6-0cc47a0d1609" TargetMode="External"/><Relationship Id="rId363" Type="http://schemas.openxmlformats.org/officeDocument/2006/relationships/hyperlink" Target="https://twitter.com/newcivilrights/status/970155880128884736" TargetMode="External"/><Relationship Id="rId570" Type="http://schemas.openxmlformats.org/officeDocument/2006/relationships/hyperlink" Target="https://www.dailywire.com/news/27860/one-oscar-winner-shows-why-hollywood-totally-full-daily-wire?utm_source=twitter&amp;utm_medium=social&amp;utm_content=051717-news&amp;utm_campaign=dwtwitter" TargetMode="External"/><Relationship Id="rId2044" Type="http://schemas.openxmlformats.org/officeDocument/2006/relationships/hyperlink" Target="http://pbs.twimg.com/profile_images/933330729546629120/beRIqxt7_normal.jpg" TargetMode="External"/><Relationship Id="rId2251" Type="http://schemas.openxmlformats.org/officeDocument/2006/relationships/hyperlink" Target="http://pbs.twimg.com/profile_images/872882493761888256/6aa-KH89_normal.jpg" TargetMode="External"/><Relationship Id="rId3302" Type="http://schemas.openxmlformats.org/officeDocument/2006/relationships/hyperlink" Target="https://twitter.com/" TargetMode="External"/><Relationship Id="rId223" Type="http://schemas.openxmlformats.org/officeDocument/2006/relationships/hyperlink" Target="https://paper.li/supersaminc?edition_id=1be83460-216b-11e8-bd19-0cc47a0d15fd" TargetMode="External"/><Relationship Id="rId430" Type="http://schemas.openxmlformats.org/officeDocument/2006/relationships/hyperlink" Target="https://www.therebel.media/_metoo_says_monica_lewinsky_in_vanity_fair_essay" TargetMode="External"/><Relationship Id="rId1060" Type="http://schemas.openxmlformats.org/officeDocument/2006/relationships/hyperlink" Target="http://pbs.twimg.com/profile_images/862160213700423680/M9a6BX30_normal.jpg" TargetMode="External"/><Relationship Id="rId2111" Type="http://schemas.openxmlformats.org/officeDocument/2006/relationships/hyperlink" Target="https://pbs.twimg.com/media/DXn-DNkVMAE85Ye.jpg" TargetMode="External"/><Relationship Id="rId4076" Type="http://schemas.openxmlformats.org/officeDocument/2006/relationships/hyperlink" Target="https://twitter.com/" TargetMode="External"/><Relationship Id="rId1877" Type="http://schemas.openxmlformats.org/officeDocument/2006/relationships/hyperlink" Target="http://pbs.twimg.com/profile_images/605392998680145922/Um8RSQhN_normal.jpg" TargetMode="External"/><Relationship Id="rId2928" Type="http://schemas.openxmlformats.org/officeDocument/2006/relationships/hyperlink" Target="https://twitter.com/" TargetMode="External"/><Relationship Id="rId1737" Type="http://schemas.openxmlformats.org/officeDocument/2006/relationships/hyperlink" Target="http://pbs.twimg.com/profile_images/930988463217709056/J6ASISr-_normal.jpg" TargetMode="External"/><Relationship Id="rId1944" Type="http://schemas.openxmlformats.org/officeDocument/2006/relationships/hyperlink" Target="http://pbs.twimg.com/profile_images/378800000299817662/7c1bafa7b800c22bd08db5672262a43c_normal.jpeg" TargetMode="External"/><Relationship Id="rId3092" Type="http://schemas.openxmlformats.org/officeDocument/2006/relationships/hyperlink" Target="https://twitter.com/" TargetMode="External"/><Relationship Id="rId4143" Type="http://schemas.openxmlformats.org/officeDocument/2006/relationships/hyperlink" Target="https://twitter.com/" TargetMode="External"/><Relationship Id="rId29" Type="http://schemas.openxmlformats.org/officeDocument/2006/relationships/hyperlink" Target="https://trib.al/nuLqS7Q" TargetMode="External"/><Relationship Id="rId4003" Type="http://schemas.openxmlformats.org/officeDocument/2006/relationships/hyperlink" Target="https://twitter.com/" TargetMode="External"/><Relationship Id="rId4210" Type="http://schemas.openxmlformats.org/officeDocument/2006/relationships/hyperlink" Target="https://api.twitter.com/1.1/geo/id/6b5d375c346e3be9.json" TargetMode="External"/><Relationship Id="rId1804" Type="http://schemas.openxmlformats.org/officeDocument/2006/relationships/hyperlink" Target="http://pbs.twimg.com/profile_images/441605727212146688/20rwWGDn_normal.jpeg" TargetMode="External"/><Relationship Id="rId3769" Type="http://schemas.openxmlformats.org/officeDocument/2006/relationships/hyperlink" Target="https://twitter.com/" TargetMode="External"/><Relationship Id="rId3976" Type="http://schemas.openxmlformats.org/officeDocument/2006/relationships/hyperlink" Target="https://twitter.com/" TargetMode="External"/><Relationship Id="rId897" Type="http://schemas.openxmlformats.org/officeDocument/2006/relationships/hyperlink" Target="https://pbs.twimg.com/media/DXoFbPCXkAEF_XG.jpg" TargetMode="External"/><Relationship Id="rId2578" Type="http://schemas.openxmlformats.org/officeDocument/2006/relationships/hyperlink" Target="https://twitter.com/" TargetMode="External"/><Relationship Id="rId2785" Type="http://schemas.openxmlformats.org/officeDocument/2006/relationships/hyperlink" Target="https://twitter.com/" TargetMode="External"/><Relationship Id="rId2992" Type="http://schemas.openxmlformats.org/officeDocument/2006/relationships/hyperlink" Target="https://twitter.com/" TargetMode="External"/><Relationship Id="rId3629" Type="http://schemas.openxmlformats.org/officeDocument/2006/relationships/hyperlink" Target="https://twitter.com/" TargetMode="External"/><Relationship Id="rId3836" Type="http://schemas.openxmlformats.org/officeDocument/2006/relationships/hyperlink" Target="https://twitter.com/" TargetMode="External"/><Relationship Id="rId757" Type="http://schemas.openxmlformats.org/officeDocument/2006/relationships/hyperlink" Target="https://pbs.twimg.com/media/DXoA_n4XkAIWFFw.jpg" TargetMode="External"/><Relationship Id="rId964" Type="http://schemas.openxmlformats.org/officeDocument/2006/relationships/hyperlink" Target="http://pbs.twimg.com/profile_images/894673157629526016/08EZrATV_normal.jpg" TargetMode="External"/><Relationship Id="rId1387" Type="http://schemas.openxmlformats.org/officeDocument/2006/relationships/hyperlink" Target="http://pbs.twimg.com/profile_images/2162628271/Goat_9_normal.jpg" TargetMode="External"/><Relationship Id="rId1594" Type="http://schemas.openxmlformats.org/officeDocument/2006/relationships/hyperlink" Target="http://pbs.twimg.com/profile_images/639019514181591040/dJhe_0bO_normal.jpg" TargetMode="External"/><Relationship Id="rId2438" Type="http://schemas.openxmlformats.org/officeDocument/2006/relationships/hyperlink" Target="http://pbs.twimg.com/profile_images/963622540311711744/6jjMx7if_normal.jpg" TargetMode="External"/><Relationship Id="rId2645" Type="http://schemas.openxmlformats.org/officeDocument/2006/relationships/hyperlink" Target="https://twitter.com/" TargetMode="External"/><Relationship Id="rId2852" Type="http://schemas.openxmlformats.org/officeDocument/2006/relationships/hyperlink" Target="https://twitter.com/" TargetMode="External"/><Relationship Id="rId3903" Type="http://schemas.openxmlformats.org/officeDocument/2006/relationships/hyperlink" Target="https://twitter.com/" TargetMode="External"/><Relationship Id="rId93" Type="http://schemas.openxmlformats.org/officeDocument/2006/relationships/hyperlink" Target="https://www.them.us/story/trans-women-me-too?utm_source=newsletter&amp;utm_medium=email&amp;utm_content=but%20are%20you%20listening&amp;utm_campaign=OOR%20-%203.5.18" TargetMode="External"/><Relationship Id="rId617" Type="http://schemas.openxmlformats.org/officeDocument/2006/relationships/hyperlink" Target="https://pbs.twimg.com/media/DXn7rfzX4AAXG8K.jpg" TargetMode="External"/><Relationship Id="rId824" Type="http://schemas.openxmlformats.org/officeDocument/2006/relationships/hyperlink" Target="https://pbs.twimg.com/media/DXn94TcVwAAr0EE.jpg" TargetMode="External"/><Relationship Id="rId1247" Type="http://schemas.openxmlformats.org/officeDocument/2006/relationships/hyperlink" Target="http://abs.twimg.com/sticky/default_profile_images/default_profile_normal.png" TargetMode="External"/><Relationship Id="rId1454" Type="http://schemas.openxmlformats.org/officeDocument/2006/relationships/hyperlink" Target="http://pbs.twimg.com/profile_images/924991831154352128/se9UImr9_normal.jpg" TargetMode="External"/><Relationship Id="rId1661" Type="http://schemas.openxmlformats.org/officeDocument/2006/relationships/hyperlink" Target="https://pbs.twimg.com/media/DW-dGzXWkAICLGn.jpg" TargetMode="External"/><Relationship Id="rId2505" Type="http://schemas.openxmlformats.org/officeDocument/2006/relationships/hyperlink" Target="https://pbs.twimg.com/media/DXju3_ZW0AA1YB3.jpg" TargetMode="External"/><Relationship Id="rId2712" Type="http://schemas.openxmlformats.org/officeDocument/2006/relationships/hyperlink" Target="https://twitter.com/" TargetMode="External"/><Relationship Id="rId1107" Type="http://schemas.openxmlformats.org/officeDocument/2006/relationships/hyperlink" Target="http://pbs.twimg.com/profile_images/3162840334/20688fb4a913bb41ab88919b2ab76dee_normal.jpeg" TargetMode="External"/><Relationship Id="rId1314" Type="http://schemas.openxmlformats.org/officeDocument/2006/relationships/hyperlink" Target="http://pbs.twimg.com/profile_images/942610859649589248/HKoRFcYr_normal.jpg" TargetMode="External"/><Relationship Id="rId1521" Type="http://schemas.openxmlformats.org/officeDocument/2006/relationships/hyperlink" Target="http://pbs.twimg.com/profile_images/683759668020285445/d_VTzQOF_normal.jpg" TargetMode="External"/><Relationship Id="rId3279" Type="http://schemas.openxmlformats.org/officeDocument/2006/relationships/hyperlink" Target="https://twitter.com/" TargetMode="External"/><Relationship Id="rId3486" Type="http://schemas.openxmlformats.org/officeDocument/2006/relationships/hyperlink" Target="https://twitter.com/" TargetMode="External"/><Relationship Id="rId3693" Type="http://schemas.openxmlformats.org/officeDocument/2006/relationships/hyperlink" Target="https://twitter.com/" TargetMode="External"/><Relationship Id="rId20" Type="http://schemas.openxmlformats.org/officeDocument/2006/relationships/hyperlink" Target="https://paper.li/afpadude/news-4?edition_id=222f4d00-2147-11e8-a2dc-0cc47a0d1609" TargetMode="External"/><Relationship Id="rId2088" Type="http://schemas.openxmlformats.org/officeDocument/2006/relationships/hyperlink" Target="http://pbs.twimg.com/profile_images/661326538294562816/z3GaNl0r_normal.jpg" TargetMode="External"/><Relationship Id="rId2295" Type="http://schemas.openxmlformats.org/officeDocument/2006/relationships/hyperlink" Target="http://pbs.twimg.com/profile_images/932660809632587777/4zJNqclv_normal.jpg" TargetMode="External"/><Relationship Id="rId3139" Type="http://schemas.openxmlformats.org/officeDocument/2006/relationships/hyperlink" Target="https://twitter.com/" TargetMode="External"/><Relationship Id="rId3346" Type="http://schemas.openxmlformats.org/officeDocument/2006/relationships/hyperlink" Target="https://twitter.com/" TargetMode="External"/><Relationship Id="rId267" Type="http://schemas.openxmlformats.org/officeDocument/2006/relationships/hyperlink" Target="https://www.reddit.com/r/KotakuInAction/comments/82dioh/socjus_the_verge_super_seducer_is_the_last_game/" TargetMode="External"/><Relationship Id="rId474" Type="http://schemas.openxmlformats.org/officeDocument/2006/relationships/hyperlink" Target="https://www.wsj.com/articles/the-clintons-owe-monica-an-apology-1520292148" TargetMode="External"/><Relationship Id="rId2155" Type="http://schemas.openxmlformats.org/officeDocument/2006/relationships/hyperlink" Target="http://pbs.twimg.com/profile_images/811254844140855296/N1uBW64X_normal.jpg" TargetMode="External"/><Relationship Id="rId3553" Type="http://schemas.openxmlformats.org/officeDocument/2006/relationships/hyperlink" Target="https://twitter.com/" TargetMode="External"/><Relationship Id="rId3760" Type="http://schemas.openxmlformats.org/officeDocument/2006/relationships/hyperlink" Target="https://twitter.com/" TargetMode="External"/><Relationship Id="rId127" Type="http://schemas.openxmlformats.org/officeDocument/2006/relationships/hyperlink" Target="http://abigailposner.com/2018/02/18/a-video-conversation-exploring-how-metoo-can-be-a-new-way-forward-not-a-tidal-wave-of-division/" TargetMode="External"/><Relationship Id="rId681" Type="http://schemas.openxmlformats.org/officeDocument/2006/relationships/hyperlink" Target="https://pbs.twimg.com/media/DXntnHqUMAAmNIw.jpg" TargetMode="External"/><Relationship Id="rId2362" Type="http://schemas.openxmlformats.org/officeDocument/2006/relationships/hyperlink" Target="https://pbs.twimg.com/media/DXoEcpSW4AAgdhD.jpg" TargetMode="External"/><Relationship Id="rId3206" Type="http://schemas.openxmlformats.org/officeDocument/2006/relationships/hyperlink" Target="https://twitter.com/" TargetMode="External"/><Relationship Id="rId3413" Type="http://schemas.openxmlformats.org/officeDocument/2006/relationships/hyperlink" Target="https://twitter.com/" TargetMode="External"/><Relationship Id="rId3620" Type="http://schemas.openxmlformats.org/officeDocument/2006/relationships/hyperlink" Target="https://twitter.com/" TargetMode="External"/><Relationship Id="rId334" Type="http://schemas.openxmlformats.org/officeDocument/2006/relationships/hyperlink" Target="https://angrylittlegirls.com/blogs/comics" TargetMode="External"/><Relationship Id="rId541" Type="http://schemas.openxmlformats.org/officeDocument/2006/relationships/hyperlink" Target="https://trib.al/NtGM5vZ" TargetMode="External"/><Relationship Id="rId1171" Type="http://schemas.openxmlformats.org/officeDocument/2006/relationships/hyperlink" Target="http://pbs.twimg.com/profile_images/943348303600726018/UrlGpnZV_normal.jpg" TargetMode="External"/><Relationship Id="rId2015" Type="http://schemas.openxmlformats.org/officeDocument/2006/relationships/hyperlink" Target="http://pbs.twimg.com/profile_images/962437720986603520/n84-ttGJ_normal.jpg" TargetMode="External"/><Relationship Id="rId2222" Type="http://schemas.openxmlformats.org/officeDocument/2006/relationships/hyperlink" Target="http://pbs.twimg.com/profile_images/754128385786286080/shynKREo_normal.jpg" TargetMode="External"/><Relationship Id="rId401" Type="http://schemas.openxmlformats.org/officeDocument/2006/relationships/hyperlink" Target="http://netizenbuzz.blogspot.com/2018/03/an-idol-is-next-target-of-metoo.html?utm_source=dlvr.it&amp;utm_medium=twitter" TargetMode="External"/><Relationship Id="rId1031" Type="http://schemas.openxmlformats.org/officeDocument/2006/relationships/hyperlink" Target="http://pbs.twimg.com/profile_images/959713002688864257/R7Ml-X6T_normal.jpg" TargetMode="External"/><Relationship Id="rId1988" Type="http://schemas.openxmlformats.org/officeDocument/2006/relationships/hyperlink" Target="http://pbs.twimg.com/profile_images/941129214035709953/KzQEiZl6_normal.jpg" TargetMode="External"/><Relationship Id="rId4187" Type="http://schemas.openxmlformats.org/officeDocument/2006/relationships/hyperlink" Target="https://api.twitter.com/1.1/geo/id/3df0e3eb1e91170b.json" TargetMode="External"/><Relationship Id="rId4047" Type="http://schemas.openxmlformats.org/officeDocument/2006/relationships/hyperlink" Target="https://twitter.com/" TargetMode="External"/><Relationship Id="rId1848" Type="http://schemas.openxmlformats.org/officeDocument/2006/relationships/hyperlink" Target="http://pbs.twimg.com/profile_images/920430717284339712/P6gFdhQG_normal.jpg" TargetMode="External"/><Relationship Id="rId3063" Type="http://schemas.openxmlformats.org/officeDocument/2006/relationships/hyperlink" Target="https://twitter.com/" TargetMode="External"/><Relationship Id="rId3270" Type="http://schemas.openxmlformats.org/officeDocument/2006/relationships/hyperlink" Target="https://twitter.com/" TargetMode="External"/><Relationship Id="rId4114" Type="http://schemas.openxmlformats.org/officeDocument/2006/relationships/hyperlink" Target="https://twitter.com/" TargetMode="External"/><Relationship Id="rId191" Type="http://schemas.openxmlformats.org/officeDocument/2006/relationships/hyperlink" Target="https://www.waterstones.com/events/international-womens-day-launching-the-metoo-poetry-anthology/london-tottenham-court-road" TargetMode="External"/><Relationship Id="rId1708" Type="http://schemas.openxmlformats.org/officeDocument/2006/relationships/hyperlink" Target="http://pbs.twimg.com/profile_images/868118970934710272/1T8Jy6WU_normal.jpg" TargetMode="External"/><Relationship Id="rId1915" Type="http://schemas.openxmlformats.org/officeDocument/2006/relationships/hyperlink" Target="http://pbs.twimg.com/profile_images/925936096848105474/0Ii6qlUy_normal.jpg" TargetMode="External"/><Relationship Id="rId3130" Type="http://schemas.openxmlformats.org/officeDocument/2006/relationships/hyperlink" Target="https://twitter.com/" TargetMode="External"/><Relationship Id="rId2689" Type="http://schemas.openxmlformats.org/officeDocument/2006/relationships/hyperlink" Target="https://twitter.com/" TargetMode="External"/><Relationship Id="rId2896" Type="http://schemas.openxmlformats.org/officeDocument/2006/relationships/hyperlink" Target="https://twitter.com/" TargetMode="External"/><Relationship Id="rId3947" Type="http://schemas.openxmlformats.org/officeDocument/2006/relationships/hyperlink" Target="https://twitter.com/" TargetMode="External"/><Relationship Id="rId868" Type="http://schemas.openxmlformats.org/officeDocument/2006/relationships/hyperlink" Target="https://pbs.twimg.com/ext_tw_video_thumb/971093724666134528/pu/img/E6YZI2e7ImybEDn9.jpg" TargetMode="External"/><Relationship Id="rId1498" Type="http://schemas.openxmlformats.org/officeDocument/2006/relationships/hyperlink" Target="http://pbs.twimg.com/profile_images/703007400698097664/-YzlFPvS_normal.jpg" TargetMode="External"/><Relationship Id="rId2549" Type="http://schemas.openxmlformats.org/officeDocument/2006/relationships/hyperlink" Target="https://twitter.com/" TargetMode="External"/><Relationship Id="rId2756" Type="http://schemas.openxmlformats.org/officeDocument/2006/relationships/hyperlink" Target="https://twitter.com/" TargetMode="External"/><Relationship Id="rId2963" Type="http://schemas.openxmlformats.org/officeDocument/2006/relationships/hyperlink" Target="https://twitter.com/" TargetMode="External"/><Relationship Id="rId3807" Type="http://schemas.openxmlformats.org/officeDocument/2006/relationships/hyperlink" Target="https://twitter.com/" TargetMode="External"/><Relationship Id="rId728" Type="http://schemas.openxmlformats.org/officeDocument/2006/relationships/hyperlink" Target="https://pbs.twimg.com/media/DXoAGx4VAAAcjy_.jpg" TargetMode="External"/><Relationship Id="rId935" Type="http://schemas.openxmlformats.org/officeDocument/2006/relationships/hyperlink" Target="http://pbs.twimg.com/profile_images/899969438283378689/eJ_GuvX2_normal.jpg" TargetMode="External"/><Relationship Id="rId1358" Type="http://schemas.openxmlformats.org/officeDocument/2006/relationships/hyperlink" Target="http://pbs.twimg.com/profile_images/885563625619861504/jMwMmPlb_normal.jpg" TargetMode="External"/><Relationship Id="rId1565" Type="http://schemas.openxmlformats.org/officeDocument/2006/relationships/hyperlink" Target="http://pbs.twimg.com/profile_images/743465569274503168/7lsUnY3k_normal.jpg" TargetMode="External"/><Relationship Id="rId1772" Type="http://schemas.openxmlformats.org/officeDocument/2006/relationships/hyperlink" Target="http://pbs.twimg.com/profile_images/949676545433657344/KDty4D87_normal.jpg" TargetMode="External"/><Relationship Id="rId2409" Type="http://schemas.openxmlformats.org/officeDocument/2006/relationships/hyperlink" Target="http://pbs.twimg.com/profile_images/875729529289003008/Xmlzn5vs_normal.jpg" TargetMode="External"/><Relationship Id="rId2616" Type="http://schemas.openxmlformats.org/officeDocument/2006/relationships/hyperlink" Target="https://twitter.com/" TargetMode="External"/><Relationship Id="rId64" Type="http://schemas.openxmlformats.org/officeDocument/2006/relationships/hyperlink" Target="http://www.reuters.com/article/us-people-cosby/cosby-lawyers-cite-metoo-in-move-to-block-19-accusers-from-trial-idUSKCN1GI1TG?feedType=RSS&amp;feedName=entertainmentNews" TargetMode="External"/><Relationship Id="rId1218" Type="http://schemas.openxmlformats.org/officeDocument/2006/relationships/hyperlink" Target="https://pbs.twimg.com/media/DXn8g41V4AAxZc4.jpg" TargetMode="External"/><Relationship Id="rId1425" Type="http://schemas.openxmlformats.org/officeDocument/2006/relationships/hyperlink" Target="http://pbs.twimg.com/profile_images/869232909382713344/zSh7nPrK_normal.jpg" TargetMode="External"/><Relationship Id="rId2823" Type="http://schemas.openxmlformats.org/officeDocument/2006/relationships/hyperlink" Target="https://twitter.com/" TargetMode="External"/><Relationship Id="rId1632" Type="http://schemas.openxmlformats.org/officeDocument/2006/relationships/hyperlink" Target="https://pbs.twimg.com/media/DXNUWJIUQAADgno.jpg" TargetMode="External"/><Relationship Id="rId2199" Type="http://schemas.openxmlformats.org/officeDocument/2006/relationships/hyperlink" Target="http://pbs.twimg.com/profile_images/964048962570346497/u1U1ABBV_normal.jpg" TargetMode="External"/><Relationship Id="rId3597" Type="http://schemas.openxmlformats.org/officeDocument/2006/relationships/hyperlink" Target="https://twitter.com/" TargetMode="External"/><Relationship Id="rId3457" Type="http://schemas.openxmlformats.org/officeDocument/2006/relationships/hyperlink" Target="https://twitter.com/" TargetMode="External"/><Relationship Id="rId3664" Type="http://schemas.openxmlformats.org/officeDocument/2006/relationships/hyperlink" Target="https://twitter.com/" TargetMode="External"/><Relationship Id="rId3871" Type="http://schemas.openxmlformats.org/officeDocument/2006/relationships/hyperlink" Target="https://twitter.com/" TargetMode="External"/><Relationship Id="rId378" Type="http://schemas.openxmlformats.org/officeDocument/2006/relationships/hyperlink" Target="https://vawnet.org/news/era-metoo-how-can-we-leverage-power-our-voices-sexual-assault-awareness-month" TargetMode="External"/><Relationship Id="rId585" Type="http://schemas.openxmlformats.org/officeDocument/2006/relationships/hyperlink" Target="http://www.dt.se/opinion/ledare/ledare-inte-ens-metoo-far-overbevakade-fi-att-lyfta-schyman-har-tappat-halften-av-valjarna" TargetMode="External"/><Relationship Id="rId792" Type="http://schemas.openxmlformats.org/officeDocument/2006/relationships/hyperlink" Target="https://pbs.twimg.com/media/DXnL4d-W0AAXW4H.jpg" TargetMode="External"/><Relationship Id="rId2059" Type="http://schemas.openxmlformats.org/officeDocument/2006/relationships/hyperlink" Target="https://pbs.twimg.com/media/DXoCi5tX4AAPKzE.jpg" TargetMode="External"/><Relationship Id="rId2266" Type="http://schemas.openxmlformats.org/officeDocument/2006/relationships/hyperlink" Target="https://pbs.twimg.com/media/DXntHqyU8AUCEz8.jpg" TargetMode="External"/><Relationship Id="rId2473" Type="http://schemas.openxmlformats.org/officeDocument/2006/relationships/hyperlink" Target="http://pbs.twimg.com/profile_images/849739182666895361/NEZS2SHz_normal.jpg" TargetMode="External"/><Relationship Id="rId2680" Type="http://schemas.openxmlformats.org/officeDocument/2006/relationships/hyperlink" Target="https://twitter.com/" TargetMode="External"/><Relationship Id="rId3317" Type="http://schemas.openxmlformats.org/officeDocument/2006/relationships/hyperlink" Target="https://twitter.com/" TargetMode="External"/><Relationship Id="rId3524" Type="http://schemas.openxmlformats.org/officeDocument/2006/relationships/hyperlink" Target="https://twitter.com/" TargetMode="External"/><Relationship Id="rId3731" Type="http://schemas.openxmlformats.org/officeDocument/2006/relationships/hyperlink" Target="https://twitter.com/" TargetMode="External"/><Relationship Id="rId238" Type="http://schemas.openxmlformats.org/officeDocument/2006/relationships/hyperlink" Target="https://www.instagram.com/p/Bf_duDnlRN6/" TargetMode="External"/><Relationship Id="rId445" Type="http://schemas.openxmlformats.org/officeDocument/2006/relationships/hyperlink" Target="https://twitter.com/thaqulla/status/970967060648902656" TargetMode="External"/><Relationship Id="rId652" Type="http://schemas.openxmlformats.org/officeDocument/2006/relationships/hyperlink" Target="https://pbs.twimg.com/media/DXn9WPlXUAIyA0d.jpg" TargetMode="External"/><Relationship Id="rId1075" Type="http://schemas.openxmlformats.org/officeDocument/2006/relationships/hyperlink" Target="http://pbs.twimg.com/profile_images/862160213700423680/M9a6BX30_normal.jpg" TargetMode="External"/><Relationship Id="rId1282" Type="http://schemas.openxmlformats.org/officeDocument/2006/relationships/hyperlink" Target="http://pbs.twimg.com/profile_images/967576103563882497/UTNAtorB_normal.jpg" TargetMode="External"/><Relationship Id="rId2126" Type="http://schemas.openxmlformats.org/officeDocument/2006/relationships/hyperlink" Target="http://pbs.twimg.com/profile_images/746303243181973504/Hh9eFISS_normal.jpg" TargetMode="External"/><Relationship Id="rId2333" Type="http://schemas.openxmlformats.org/officeDocument/2006/relationships/hyperlink" Target="http://pbs.twimg.com/profile_images/941317371549151232/Pymk-ynR_normal.jpg" TargetMode="External"/><Relationship Id="rId2540" Type="http://schemas.openxmlformats.org/officeDocument/2006/relationships/hyperlink" Target="http://pbs.twimg.com/profile_images/959089516593037312/rC0og3BO_normal.jpg" TargetMode="External"/><Relationship Id="rId305" Type="http://schemas.openxmlformats.org/officeDocument/2006/relationships/hyperlink" Target="https://www.newsbusters.org/blogs/nb/kyle-drennen/2018/03/06/abc-allows-chelsea-clinton-be-metoo-advocate-no-mention-bill" TargetMode="External"/><Relationship Id="rId512" Type="http://schemas.openxmlformats.org/officeDocument/2006/relationships/hyperlink" Target="https://twitter.com/demi0219/status/970979946326769664" TargetMode="External"/><Relationship Id="rId1142" Type="http://schemas.openxmlformats.org/officeDocument/2006/relationships/hyperlink" Target="http://pbs.twimg.com/profile_images/823667207045398528/tAEvnb3U_normal.jpg" TargetMode="External"/><Relationship Id="rId2400" Type="http://schemas.openxmlformats.org/officeDocument/2006/relationships/hyperlink" Target="http://abs.twimg.com/sticky/default_profile_images/default_profile_normal.png" TargetMode="External"/><Relationship Id="rId1002" Type="http://schemas.openxmlformats.org/officeDocument/2006/relationships/hyperlink" Target="https://pbs.twimg.com/media/DXn75llU8AAsfIe.jpg" TargetMode="External"/><Relationship Id="rId4158" Type="http://schemas.openxmlformats.org/officeDocument/2006/relationships/hyperlink" Target="https://twitter.com/" TargetMode="External"/><Relationship Id="rId1959" Type="http://schemas.openxmlformats.org/officeDocument/2006/relationships/hyperlink" Target="http://pbs.twimg.com/profile_images/522367417008144384/gpV758Yw_normal.jpeg" TargetMode="External"/><Relationship Id="rId3174" Type="http://schemas.openxmlformats.org/officeDocument/2006/relationships/hyperlink" Target="https://twitter.com/" TargetMode="External"/><Relationship Id="rId4018" Type="http://schemas.openxmlformats.org/officeDocument/2006/relationships/hyperlink" Target="https://twitter.com/" TargetMode="External"/><Relationship Id="rId1819" Type="http://schemas.openxmlformats.org/officeDocument/2006/relationships/hyperlink" Target="http://pbs.twimg.com/profile_images/3481658099/ec779e0cc1772f7b3f04654b5785699d_normal.jpeg" TargetMode="External"/><Relationship Id="rId3381" Type="http://schemas.openxmlformats.org/officeDocument/2006/relationships/hyperlink" Target="https://twitter.com/" TargetMode="External"/><Relationship Id="rId2190" Type="http://schemas.openxmlformats.org/officeDocument/2006/relationships/hyperlink" Target="http://pbs.twimg.com/profile_images/847853435630309379/rxQIt6h4_normal.jpg" TargetMode="External"/><Relationship Id="rId3034" Type="http://schemas.openxmlformats.org/officeDocument/2006/relationships/hyperlink" Target="https://twitter.com/" TargetMode="External"/><Relationship Id="rId3241" Type="http://schemas.openxmlformats.org/officeDocument/2006/relationships/hyperlink" Target="https://twitter.com/" TargetMode="External"/><Relationship Id="rId162" Type="http://schemas.openxmlformats.org/officeDocument/2006/relationships/hyperlink" Target="https://www.washingtonpost.com/lifestyle/style/lovestruck-hero-or-creepy-harasser-suddenly-were-seeing-our-favorite-rom-coms-in-a-new-light/2018/02/27/1d3d85d2-06a8-11e8-94e8-e8b8600ade23_story.html?utm_term=.136bc9afe812" TargetMode="External"/><Relationship Id="rId2050" Type="http://schemas.openxmlformats.org/officeDocument/2006/relationships/hyperlink" Target="http://pbs.twimg.com/profile_images/378800000514899177/69b142e7b934068485b05a563bcd16a6_normal.jpeg" TargetMode="External"/><Relationship Id="rId3101" Type="http://schemas.openxmlformats.org/officeDocument/2006/relationships/hyperlink" Target="https://twitter.com/" TargetMode="External"/><Relationship Id="rId979" Type="http://schemas.openxmlformats.org/officeDocument/2006/relationships/hyperlink" Target="http://pbs.twimg.com/profile_images/545883006842306560/c0hzhjHu_normal.jpeg" TargetMode="External"/><Relationship Id="rId839" Type="http://schemas.openxmlformats.org/officeDocument/2006/relationships/hyperlink" Target="https://pbs.twimg.com/media/DXiyv79WAAE72sa.jpg" TargetMode="External"/><Relationship Id="rId1469" Type="http://schemas.openxmlformats.org/officeDocument/2006/relationships/hyperlink" Target="http://pbs.twimg.com/profile_images/507854509532385280/SF9dsTgE_normal.png" TargetMode="External"/><Relationship Id="rId2867" Type="http://schemas.openxmlformats.org/officeDocument/2006/relationships/hyperlink" Target="https://twitter.com/" TargetMode="External"/><Relationship Id="rId3918" Type="http://schemas.openxmlformats.org/officeDocument/2006/relationships/hyperlink" Target="https://twitter.com/" TargetMode="External"/><Relationship Id="rId4082" Type="http://schemas.openxmlformats.org/officeDocument/2006/relationships/hyperlink" Target="https://twitter.com/" TargetMode="External"/><Relationship Id="rId1676" Type="http://schemas.openxmlformats.org/officeDocument/2006/relationships/hyperlink" Target="https://pbs.twimg.com/media/DXnrrLOWAAA-Kjo.jpg" TargetMode="External"/><Relationship Id="rId1883" Type="http://schemas.openxmlformats.org/officeDocument/2006/relationships/hyperlink" Target="http://pbs.twimg.com/profile_images/966083102937264128/4vEfEXqu_normal.jpg" TargetMode="External"/><Relationship Id="rId2727" Type="http://schemas.openxmlformats.org/officeDocument/2006/relationships/hyperlink" Target="https://twitter.com/" TargetMode="External"/><Relationship Id="rId2934" Type="http://schemas.openxmlformats.org/officeDocument/2006/relationships/hyperlink" Target="https://twitter.com/" TargetMode="External"/><Relationship Id="rId906" Type="http://schemas.openxmlformats.org/officeDocument/2006/relationships/hyperlink" Target="https://pbs.twimg.com/media/DXoE-i4W4AEV4mO.jpg" TargetMode="External"/><Relationship Id="rId1329" Type="http://schemas.openxmlformats.org/officeDocument/2006/relationships/hyperlink" Target="https://pbs.twimg.com/ext_tw_video_thumb/958789957723852800/pu/img/XT91i2fkAS2mlUKL.jpg" TargetMode="External"/><Relationship Id="rId1536" Type="http://schemas.openxmlformats.org/officeDocument/2006/relationships/hyperlink" Target="http://pbs.twimg.com/profile_images/952960102679560192/6TMV5C-T_normal.jpg" TargetMode="External"/><Relationship Id="rId1743" Type="http://schemas.openxmlformats.org/officeDocument/2006/relationships/hyperlink" Target="http://pbs.twimg.com/profile_images/804892078631227392/NEkeec4o_normal.jpg" TargetMode="External"/><Relationship Id="rId1950" Type="http://schemas.openxmlformats.org/officeDocument/2006/relationships/hyperlink" Target="http://pbs.twimg.com/profile_images/769347220009123840/V4WfV9rT_normal.jpg" TargetMode="External"/><Relationship Id="rId35" Type="http://schemas.openxmlformats.org/officeDocument/2006/relationships/hyperlink" Target="https://www.newyorker.com/culture/culture-desk/a-strange-uneven-oscar-night-in-the-year-of-metoo" TargetMode="External"/><Relationship Id="rId1603" Type="http://schemas.openxmlformats.org/officeDocument/2006/relationships/hyperlink" Target="http://pbs.twimg.com/profile_images/965771072875331584/SmbglaGb_normal.jpg" TargetMode="External"/><Relationship Id="rId1810" Type="http://schemas.openxmlformats.org/officeDocument/2006/relationships/hyperlink" Target="http://pbs.twimg.com/profile_images/821032477896691712/zfdjPXIu_normal.jpg" TargetMode="External"/><Relationship Id="rId3568" Type="http://schemas.openxmlformats.org/officeDocument/2006/relationships/hyperlink" Target="https://twitter.com/" TargetMode="External"/><Relationship Id="rId3775" Type="http://schemas.openxmlformats.org/officeDocument/2006/relationships/hyperlink" Target="https://twitter.com/" TargetMode="External"/><Relationship Id="rId3982" Type="http://schemas.openxmlformats.org/officeDocument/2006/relationships/hyperlink" Target="https://twitter.com/" TargetMode="External"/><Relationship Id="rId489" Type="http://schemas.openxmlformats.org/officeDocument/2006/relationships/hyperlink" Target="https://www.newsbusters.org/blogs/nb/kyle-drennen/2018/03/06/abc-allows-chelsea-clinton-be-metoo-advocate-no-mention-bill" TargetMode="External"/><Relationship Id="rId696" Type="http://schemas.openxmlformats.org/officeDocument/2006/relationships/hyperlink" Target="https://pbs.twimg.com/media/DXn9IyCVQAAUYT-.jpg" TargetMode="External"/><Relationship Id="rId2377" Type="http://schemas.openxmlformats.org/officeDocument/2006/relationships/hyperlink" Target="http://pbs.twimg.com/profile_images/971090400625688577/QcgMvwfY_normal.jpg" TargetMode="External"/><Relationship Id="rId2584" Type="http://schemas.openxmlformats.org/officeDocument/2006/relationships/hyperlink" Target="https://twitter.com/" TargetMode="External"/><Relationship Id="rId2791" Type="http://schemas.openxmlformats.org/officeDocument/2006/relationships/hyperlink" Target="https://twitter.com/" TargetMode="External"/><Relationship Id="rId3428" Type="http://schemas.openxmlformats.org/officeDocument/2006/relationships/hyperlink" Target="https://twitter.com/" TargetMode="External"/><Relationship Id="rId3635" Type="http://schemas.openxmlformats.org/officeDocument/2006/relationships/hyperlink" Target="https://twitter.com/" TargetMode="External"/><Relationship Id="rId349" Type="http://schemas.openxmlformats.org/officeDocument/2006/relationships/hyperlink" Target="https://bb4sp.com/chelsea-clinton-applauds-metoo/" TargetMode="External"/><Relationship Id="rId556" Type="http://schemas.openxmlformats.org/officeDocument/2006/relationships/hyperlink" Target="https://www.therebel.media/_metoo_says_monica_lewinsky_in_vanity_fair_essay" TargetMode="External"/><Relationship Id="rId763" Type="http://schemas.openxmlformats.org/officeDocument/2006/relationships/hyperlink" Target="https://pbs.twimg.com/media/DXoBMGLXUAELJUu.jpg" TargetMode="External"/><Relationship Id="rId1186" Type="http://schemas.openxmlformats.org/officeDocument/2006/relationships/hyperlink" Target="http://pbs.twimg.com/profile_images/822512774634946560/BFnANWgK_normal.jpg" TargetMode="External"/><Relationship Id="rId1393" Type="http://schemas.openxmlformats.org/officeDocument/2006/relationships/hyperlink" Target="https://pbs.twimg.com/media/DXn-DNkVMAE85Ye.jpg" TargetMode="External"/><Relationship Id="rId2237" Type="http://schemas.openxmlformats.org/officeDocument/2006/relationships/hyperlink" Target="http://pbs.twimg.com/profile_images/697535001877942272/BUeKQkSB_normal.jpg" TargetMode="External"/><Relationship Id="rId2444" Type="http://schemas.openxmlformats.org/officeDocument/2006/relationships/hyperlink" Target="http://abs.twimg.com/sticky/default_profile_images/default_profile_normal.png" TargetMode="External"/><Relationship Id="rId3842" Type="http://schemas.openxmlformats.org/officeDocument/2006/relationships/hyperlink" Target="https://twitter.com/" TargetMode="External"/><Relationship Id="rId209" Type="http://schemas.openxmlformats.org/officeDocument/2006/relationships/hyperlink" Target="https://www.them.us/story/trans-women-me-too" TargetMode="External"/><Relationship Id="rId416" Type="http://schemas.openxmlformats.org/officeDocument/2006/relationships/hyperlink" Target="https://elpais.com/especiales/dia-de-la-mujer/" TargetMode="External"/><Relationship Id="rId970" Type="http://schemas.openxmlformats.org/officeDocument/2006/relationships/hyperlink" Target="http://pbs.twimg.com/profile_images/815276386009026560/rrgIUkjK_normal.jpg" TargetMode="External"/><Relationship Id="rId1046" Type="http://schemas.openxmlformats.org/officeDocument/2006/relationships/hyperlink" Target="http://pbs.twimg.com/profile_images/862160213700423680/M9a6BX30_normal.jpg" TargetMode="External"/><Relationship Id="rId1253" Type="http://schemas.openxmlformats.org/officeDocument/2006/relationships/hyperlink" Target="http://pbs.twimg.com/profile_images/959483831324590080/ENuIvHid_normal.jpg" TargetMode="External"/><Relationship Id="rId2651" Type="http://schemas.openxmlformats.org/officeDocument/2006/relationships/hyperlink" Target="https://twitter.com/" TargetMode="External"/><Relationship Id="rId3702" Type="http://schemas.openxmlformats.org/officeDocument/2006/relationships/hyperlink" Target="https://twitter.com/" TargetMode="External"/><Relationship Id="rId623" Type="http://schemas.openxmlformats.org/officeDocument/2006/relationships/hyperlink" Target="https://pbs.twimg.com/amplify_video_thumb/970994134889644034/img/_jHJpazZ1GbC0txx.jpg" TargetMode="External"/><Relationship Id="rId830" Type="http://schemas.openxmlformats.org/officeDocument/2006/relationships/hyperlink" Target="https://pbs.twimg.com/media/DXoDqabXkAEEOkK.jpg" TargetMode="External"/><Relationship Id="rId1460" Type="http://schemas.openxmlformats.org/officeDocument/2006/relationships/hyperlink" Target="https://pbs.twimg.com/amplify_video_thumb/970994134889644034/img/_jHJpazZ1GbC0txx.jpg" TargetMode="External"/><Relationship Id="rId2304" Type="http://schemas.openxmlformats.org/officeDocument/2006/relationships/hyperlink" Target="http://pbs.twimg.com/profile_images/716505199200722944/50gDU5KN_normal.jpg" TargetMode="External"/><Relationship Id="rId2511" Type="http://schemas.openxmlformats.org/officeDocument/2006/relationships/hyperlink" Target="http://pbs.twimg.com/profile_images/710787123410919424/giZlnyXi_normal.jpg" TargetMode="External"/><Relationship Id="rId1113" Type="http://schemas.openxmlformats.org/officeDocument/2006/relationships/hyperlink" Target="http://pbs.twimg.com/profile_images/956845891985358848/Qhnsb3qv_normal.jpg" TargetMode="External"/><Relationship Id="rId1320" Type="http://schemas.openxmlformats.org/officeDocument/2006/relationships/hyperlink" Target="http://pbs.twimg.com/profile_images/854057193833865216/rRVSxU1w_normal.jpg" TargetMode="External"/><Relationship Id="rId3078" Type="http://schemas.openxmlformats.org/officeDocument/2006/relationships/hyperlink" Target="https://twitter.com/" TargetMode="External"/><Relationship Id="rId3285" Type="http://schemas.openxmlformats.org/officeDocument/2006/relationships/hyperlink" Target="https://twitter.com/" TargetMode="External"/><Relationship Id="rId3492" Type="http://schemas.openxmlformats.org/officeDocument/2006/relationships/hyperlink" Target="https://twitter.com/" TargetMode="External"/><Relationship Id="rId4129" Type="http://schemas.openxmlformats.org/officeDocument/2006/relationships/hyperlink" Target="https://twitter.com/" TargetMode="External"/><Relationship Id="rId2094" Type="http://schemas.openxmlformats.org/officeDocument/2006/relationships/hyperlink" Target="http://pbs.twimg.com/profile_images/971001651720085504/MSFbpLsi_normal.jpg" TargetMode="External"/><Relationship Id="rId3145" Type="http://schemas.openxmlformats.org/officeDocument/2006/relationships/hyperlink" Target="https://twitter.com/" TargetMode="External"/><Relationship Id="rId3352" Type="http://schemas.openxmlformats.org/officeDocument/2006/relationships/hyperlink" Target="https://twitter.com/" TargetMode="External"/><Relationship Id="rId273" Type="http://schemas.openxmlformats.org/officeDocument/2006/relationships/hyperlink" Target="https://www.washingtonpost.com/news/world/wp/2018/03/05/feature/the-backlash-is-coming-the-global-wave-of-metoo/" TargetMode="External"/><Relationship Id="rId480" Type="http://schemas.openxmlformats.org/officeDocument/2006/relationships/hyperlink" Target="https://edition.cnn.com/2018/03/02/africa/nigeria-rape-survivors-metoo-asequals/index.html" TargetMode="External"/><Relationship Id="rId2161" Type="http://schemas.openxmlformats.org/officeDocument/2006/relationships/hyperlink" Target="http://pbs.twimg.com/profile_images/890659586742550536/j4PDBW0s_normal.jpg" TargetMode="External"/><Relationship Id="rId3005" Type="http://schemas.openxmlformats.org/officeDocument/2006/relationships/hyperlink" Target="https://twitter.com/" TargetMode="External"/><Relationship Id="rId3212" Type="http://schemas.openxmlformats.org/officeDocument/2006/relationships/hyperlink" Target="https://twitter.com/" TargetMode="External"/><Relationship Id="rId133" Type="http://schemas.openxmlformats.org/officeDocument/2006/relationships/hyperlink" Target="https://www.instagram.com/p/Bf_Khc3h6tL/" TargetMode="External"/><Relationship Id="rId340" Type="http://schemas.openxmlformats.org/officeDocument/2006/relationships/hyperlink" Target="https://ntknetwork.com/chelsea-clinton-applauds-metoo-but-has-no-problem-taking-weinstein-money/?utm_source=twitter&amp;utm_medium=organic" TargetMode="External"/><Relationship Id="rId2021" Type="http://schemas.openxmlformats.org/officeDocument/2006/relationships/hyperlink" Target="http://pbs.twimg.com/profile_images/864288728369332224/7w9j7NIK_normal.jpg" TargetMode="External"/><Relationship Id="rId200" Type="http://schemas.openxmlformats.org/officeDocument/2006/relationships/hyperlink" Target="https://www.salon.com/2018/01/14/its-not-a-sex-panic-how-to-hit-on-women-in-the-metoo-age/?page=2" TargetMode="External"/><Relationship Id="rId2978" Type="http://schemas.openxmlformats.org/officeDocument/2006/relationships/hyperlink" Target="https://twitter.com/" TargetMode="External"/><Relationship Id="rId4193" Type="http://schemas.openxmlformats.org/officeDocument/2006/relationships/hyperlink" Target="https://api.twitter.com/1.1/geo/id/1d73626cc863c69f.json" TargetMode="External"/><Relationship Id="rId1787" Type="http://schemas.openxmlformats.org/officeDocument/2006/relationships/hyperlink" Target="http://pbs.twimg.com/profile_images/953335195431768064/PEw7-wVc_normal.jpg" TargetMode="External"/><Relationship Id="rId1994" Type="http://schemas.openxmlformats.org/officeDocument/2006/relationships/hyperlink" Target="https://pbs.twimg.com/media/DXexgE7U8AASU0g.jpg" TargetMode="External"/><Relationship Id="rId2838" Type="http://schemas.openxmlformats.org/officeDocument/2006/relationships/hyperlink" Target="https://twitter.com/" TargetMode="External"/><Relationship Id="rId79" Type="http://schemas.openxmlformats.org/officeDocument/2006/relationships/hyperlink" Target="http://fyimusicnews.ca/articles/2018/02/27/radio-broadcasting-metoo-hypocrisy" TargetMode="External"/><Relationship Id="rId1647" Type="http://schemas.openxmlformats.org/officeDocument/2006/relationships/hyperlink" Target="http://pbs.twimg.com/profile_images/966387424497614848/Lm0xHo8u_normal.jpg" TargetMode="External"/><Relationship Id="rId1854" Type="http://schemas.openxmlformats.org/officeDocument/2006/relationships/hyperlink" Target="http://pbs.twimg.com/profile_images/968559814321225728/ZnLcPXxX_normal.jpg" TargetMode="External"/><Relationship Id="rId2905" Type="http://schemas.openxmlformats.org/officeDocument/2006/relationships/hyperlink" Target="https://twitter.com/" TargetMode="External"/><Relationship Id="rId4053" Type="http://schemas.openxmlformats.org/officeDocument/2006/relationships/hyperlink" Target="https://twitter.com/" TargetMode="External"/><Relationship Id="rId1507" Type="http://schemas.openxmlformats.org/officeDocument/2006/relationships/hyperlink" Target="http://pbs.twimg.com/profile_images/940171061726912512/sCWyaplX_normal.jpg" TargetMode="External"/><Relationship Id="rId1714" Type="http://schemas.openxmlformats.org/officeDocument/2006/relationships/hyperlink" Target="http://pbs.twimg.com/profile_images/890786559808557056/ktqVxI3Q_normal.jpg" TargetMode="External"/><Relationship Id="rId4120" Type="http://schemas.openxmlformats.org/officeDocument/2006/relationships/hyperlink" Target="https://twitter.com/" TargetMode="External"/><Relationship Id="rId1921" Type="http://schemas.openxmlformats.org/officeDocument/2006/relationships/hyperlink" Target="http://pbs.twimg.com/profile_images/840966476764913666/hfvdqjgI_normal.jpg" TargetMode="External"/><Relationship Id="rId3679" Type="http://schemas.openxmlformats.org/officeDocument/2006/relationships/hyperlink" Target="https://twitter.com/" TargetMode="External"/><Relationship Id="rId2488" Type="http://schemas.openxmlformats.org/officeDocument/2006/relationships/hyperlink" Target="https://pbs.twimg.com/media/DQ8DfPsWAAAGXgy.jpg" TargetMode="External"/><Relationship Id="rId3886" Type="http://schemas.openxmlformats.org/officeDocument/2006/relationships/hyperlink" Target="https://twitter.com/" TargetMode="External"/><Relationship Id="rId1297" Type="http://schemas.openxmlformats.org/officeDocument/2006/relationships/hyperlink" Target="http://pbs.twimg.com/profile_images/937962588930899969/rNzz3MPb_normal.jpg" TargetMode="External"/><Relationship Id="rId2695" Type="http://schemas.openxmlformats.org/officeDocument/2006/relationships/hyperlink" Target="https://twitter.com/" TargetMode="External"/><Relationship Id="rId3539" Type="http://schemas.openxmlformats.org/officeDocument/2006/relationships/hyperlink" Target="https://twitter.com/" TargetMode="External"/><Relationship Id="rId3746" Type="http://schemas.openxmlformats.org/officeDocument/2006/relationships/hyperlink" Target="https://twitter.com/" TargetMode="External"/><Relationship Id="rId3953" Type="http://schemas.openxmlformats.org/officeDocument/2006/relationships/hyperlink" Target="https://twitter.com/" TargetMode="External"/><Relationship Id="rId667" Type="http://schemas.openxmlformats.org/officeDocument/2006/relationships/hyperlink" Target="https://pbs.twimg.com/media/DXgeRfiVwAA73yD.jpg" TargetMode="External"/><Relationship Id="rId874" Type="http://schemas.openxmlformats.org/officeDocument/2006/relationships/hyperlink" Target="https://pbs.twimg.com/media/DXoEppAV4AAPvdn.jpg" TargetMode="External"/><Relationship Id="rId2348" Type="http://schemas.openxmlformats.org/officeDocument/2006/relationships/hyperlink" Target="http://pbs.twimg.com/profile_images/919513448286846977/L1b3roP2_normal.jpg" TargetMode="External"/><Relationship Id="rId2555" Type="http://schemas.openxmlformats.org/officeDocument/2006/relationships/hyperlink" Target="https://twitter.com/" TargetMode="External"/><Relationship Id="rId2762" Type="http://schemas.openxmlformats.org/officeDocument/2006/relationships/hyperlink" Target="https://twitter.com/" TargetMode="External"/><Relationship Id="rId3606" Type="http://schemas.openxmlformats.org/officeDocument/2006/relationships/hyperlink" Target="https://twitter.com/" TargetMode="External"/><Relationship Id="rId3813" Type="http://schemas.openxmlformats.org/officeDocument/2006/relationships/hyperlink" Target="https://twitter.com/" TargetMode="External"/><Relationship Id="rId527" Type="http://schemas.openxmlformats.org/officeDocument/2006/relationships/hyperlink" Target="http://netizenbuzz.blogspot.com/2018/03/an-idol-is-next-target-of-metoo.html?utm_source=dlvr.it&amp;utm_medium=twitter" TargetMode="External"/><Relationship Id="rId734" Type="http://schemas.openxmlformats.org/officeDocument/2006/relationships/hyperlink" Target="https://pbs.twimg.com/media/DXn-DNkVMAE85Ye.jpg" TargetMode="External"/><Relationship Id="rId941" Type="http://schemas.openxmlformats.org/officeDocument/2006/relationships/hyperlink" Target="http://pbs.twimg.com/profile_images/741418436467646464/sKU4OPYS_normal.jpg" TargetMode="External"/><Relationship Id="rId1157" Type="http://schemas.openxmlformats.org/officeDocument/2006/relationships/hyperlink" Target="http://pbs.twimg.com/profile_images/955774913779871744/1seZepnE_normal.jpg" TargetMode="External"/><Relationship Id="rId1364" Type="http://schemas.openxmlformats.org/officeDocument/2006/relationships/hyperlink" Target="http://pbs.twimg.com/profile_images/626726416332230656/HKIts8M8_normal.jpg" TargetMode="External"/><Relationship Id="rId1571" Type="http://schemas.openxmlformats.org/officeDocument/2006/relationships/hyperlink" Target="http://pbs.twimg.com/profile_images/902151513459523584/8SdRZhUg_normal.jpg" TargetMode="External"/><Relationship Id="rId2208" Type="http://schemas.openxmlformats.org/officeDocument/2006/relationships/hyperlink" Target="http://pbs.twimg.com/profile_images/804542722749018112/oRoAvXWt_normal.jpg" TargetMode="External"/><Relationship Id="rId2415" Type="http://schemas.openxmlformats.org/officeDocument/2006/relationships/hyperlink" Target="http://pbs.twimg.com/profile_images/969761794645512193/0U2RU-br_normal.jpg" TargetMode="External"/><Relationship Id="rId2622" Type="http://schemas.openxmlformats.org/officeDocument/2006/relationships/hyperlink" Target="https://twitter.com/" TargetMode="External"/><Relationship Id="rId70" Type="http://schemas.openxmlformats.org/officeDocument/2006/relationships/hyperlink" Target="http://kpop.youzab.com/117166" TargetMode="External"/><Relationship Id="rId801" Type="http://schemas.openxmlformats.org/officeDocument/2006/relationships/hyperlink" Target="https://pbs.twimg.com/media/DXntnHqUMAAmNIw.jpg" TargetMode="External"/><Relationship Id="rId1017" Type="http://schemas.openxmlformats.org/officeDocument/2006/relationships/hyperlink" Target="http://pbs.twimg.com/profile_images/934938433105121280/iqTW3qOO_normal.jpg" TargetMode="External"/><Relationship Id="rId1224" Type="http://schemas.openxmlformats.org/officeDocument/2006/relationships/hyperlink" Target="http://pbs.twimg.com/profile_images/710311338774376449/mBw5FkuL_normal.jpg" TargetMode="External"/><Relationship Id="rId1431" Type="http://schemas.openxmlformats.org/officeDocument/2006/relationships/hyperlink" Target="https://pbs.twimg.com/media/DXn-DNkVMAE85Ye.jpg" TargetMode="External"/><Relationship Id="rId3189" Type="http://schemas.openxmlformats.org/officeDocument/2006/relationships/hyperlink" Target="https://twitter.com/" TargetMode="External"/><Relationship Id="rId3396" Type="http://schemas.openxmlformats.org/officeDocument/2006/relationships/hyperlink" Target="https://twitter.com/" TargetMode="External"/><Relationship Id="rId3049" Type="http://schemas.openxmlformats.org/officeDocument/2006/relationships/hyperlink" Target="https://twitter.com/" TargetMode="External"/><Relationship Id="rId3256" Type="http://schemas.openxmlformats.org/officeDocument/2006/relationships/hyperlink" Target="https://twitter.com/" TargetMode="External"/><Relationship Id="rId3463" Type="http://schemas.openxmlformats.org/officeDocument/2006/relationships/hyperlink" Target="https://twitter.com/" TargetMode="External"/><Relationship Id="rId177" Type="http://schemas.openxmlformats.org/officeDocument/2006/relationships/hyperlink" Target="http://delawareway.blogspot.com/2018/03/will-sexual-harassment-and-other.html" TargetMode="External"/><Relationship Id="rId384" Type="http://schemas.openxmlformats.org/officeDocument/2006/relationships/hyperlink" Target="https://www.rollingstone.com/culture/features/andrew-lloyd-webber-on-phantom-evita-michael-jackson-w517518" TargetMode="External"/><Relationship Id="rId591" Type="http://schemas.openxmlformats.org/officeDocument/2006/relationships/hyperlink" Target="http://news.google.com/news/url?sa=t&amp;fd=R&amp;ct2=uk&amp;usg=AFQjCNHKpf11fL2pNE57c4PVkTaVBkOr8g&amp;clid=c3a7d30bb8a4878e06b80cf16b898331&amp;cid=52779823061629&amp;ei=3eGeWojxEdG93gGxqbSYCA&amp;url=https://www.vice.com/en_ca/article/wj4ayb/inside-the-metoo-blog-giving-abused-new-zealand-lawyers-a-voice" TargetMode="External"/><Relationship Id="rId2065" Type="http://schemas.openxmlformats.org/officeDocument/2006/relationships/hyperlink" Target="http://pbs.twimg.com/profile_images/963459856425455616/EpJQsLJD_normal.jpg" TargetMode="External"/><Relationship Id="rId2272" Type="http://schemas.openxmlformats.org/officeDocument/2006/relationships/hyperlink" Target="http://pbs.twimg.com/profile_images/683483509445365760/1X3siRex_normal.png" TargetMode="External"/><Relationship Id="rId3116" Type="http://schemas.openxmlformats.org/officeDocument/2006/relationships/hyperlink" Target="https://twitter.com/" TargetMode="External"/><Relationship Id="rId3670" Type="http://schemas.openxmlformats.org/officeDocument/2006/relationships/hyperlink" Target="https://twitter.com/" TargetMode="External"/><Relationship Id="rId244" Type="http://schemas.openxmlformats.org/officeDocument/2006/relationships/hyperlink" Target="https://www.indianz.com/News/2018/03/05/women-go-on-record-with-npr-about-dealin.asp" TargetMode="External"/><Relationship Id="rId1081" Type="http://schemas.openxmlformats.org/officeDocument/2006/relationships/hyperlink" Target="http://pbs.twimg.com/profile_images/862160213700423680/M9a6BX30_normal.jpg" TargetMode="External"/><Relationship Id="rId3323" Type="http://schemas.openxmlformats.org/officeDocument/2006/relationships/hyperlink" Target="https://twitter.com/" TargetMode="External"/><Relationship Id="rId3530" Type="http://schemas.openxmlformats.org/officeDocument/2006/relationships/hyperlink" Target="https://twitter.com/" TargetMode="External"/><Relationship Id="rId451" Type="http://schemas.openxmlformats.org/officeDocument/2006/relationships/hyperlink" Target="http://www.milenio.com/internacional/metoo-mujeres-chicago-industria-cwit-weinstein-milenio-noticias_0_1133886691.html?utm_source=Twitter&amp;utm_medium=Referral&amp;utm_term=Internacional&amp;utm_campaign=Milenio" TargetMode="External"/><Relationship Id="rId2132" Type="http://schemas.openxmlformats.org/officeDocument/2006/relationships/hyperlink" Target="https://pbs.twimg.com/media/DXQcgNGVwAI0XBy.jpg" TargetMode="External"/><Relationship Id="rId104" Type="http://schemas.openxmlformats.org/officeDocument/2006/relationships/hyperlink" Target="https://twitter.com/everfi/status/971076585938997248" TargetMode="External"/><Relationship Id="rId311" Type="http://schemas.openxmlformats.org/officeDocument/2006/relationships/hyperlink" Target="http://www.usatoday.com/story/news/politics/2018/03/06/new-legal-questions-case-involving-former-cleveland-clinic-surgeon-accused-rape/312079002/" TargetMode="External"/><Relationship Id="rId1898" Type="http://schemas.openxmlformats.org/officeDocument/2006/relationships/hyperlink" Target="http://pbs.twimg.com/profile_images/2613526779/a9f282aa5ab99a2faae3b2c155c788e0_normal.jpg" TargetMode="External"/><Relationship Id="rId2949" Type="http://schemas.openxmlformats.org/officeDocument/2006/relationships/hyperlink" Target="https://twitter.com/" TargetMode="External"/><Relationship Id="rId4097" Type="http://schemas.openxmlformats.org/officeDocument/2006/relationships/hyperlink" Target="https://twitter.com/" TargetMode="External"/><Relationship Id="rId1758" Type="http://schemas.openxmlformats.org/officeDocument/2006/relationships/hyperlink" Target="http://pbs.twimg.com/profile_images/855251644317093891/r4jLLkmN_normal.jpg" TargetMode="External"/><Relationship Id="rId2809" Type="http://schemas.openxmlformats.org/officeDocument/2006/relationships/hyperlink" Target="https://twitter.com/" TargetMode="External"/><Relationship Id="rId4164" Type="http://schemas.openxmlformats.org/officeDocument/2006/relationships/hyperlink" Target="https://twitter.com/" TargetMode="External"/><Relationship Id="rId1965" Type="http://schemas.openxmlformats.org/officeDocument/2006/relationships/hyperlink" Target="http://pbs.twimg.com/profile_images/702803430662938625/ZRfX_XIK_normal.jpg" TargetMode="External"/><Relationship Id="rId3180" Type="http://schemas.openxmlformats.org/officeDocument/2006/relationships/hyperlink" Target="https://twitter.com/" TargetMode="External"/><Relationship Id="rId4024" Type="http://schemas.openxmlformats.org/officeDocument/2006/relationships/hyperlink" Target="https://twitter.com/" TargetMode="External"/><Relationship Id="rId1618" Type="http://schemas.openxmlformats.org/officeDocument/2006/relationships/hyperlink" Target="http://pbs.twimg.com/profile_images/912199616896098304/fpVPmPw0_normal.jpg" TargetMode="External"/><Relationship Id="rId1825" Type="http://schemas.openxmlformats.org/officeDocument/2006/relationships/hyperlink" Target="http://pbs.twimg.com/profile_images/907223331958657025/rhJvip0a_normal.jpg" TargetMode="External"/><Relationship Id="rId3040" Type="http://schemas.openxmlformats.org/officeDocument/2006/relationships/hyperlink" Target="https://twitter.com/" TargetMode="External"/><Relationship Id="rId3997" Type="http://schemas.openxmlformats.org/officeDocument/2006/relationships/hyperlink" Target="https://twitter.com/" TargetMode="External"/><Relationship Id="rId2599" Type="http://schemas.openxmlformats.org/officeDocument/2006/relationships/hyperlink" Target="https://twitter.com/" TargetMode="External"/><Relationship Id="rId3857" Type="http://schemas.openxmlformats.org/officeDocument/2006/relationships/hyperlink" Target="https://twitter.com/" TargetMode="External"/><Relationship Id="rId778" Type="http://schemas.openxmlformats.org/officeDocument/2006/relationships/hyperlink" Target="https://pbs.twimg.com/media/DXoByFuWsAA38eF.jpg" TargetMode="External"/><Relationship Id="rId985" Type="http://schemas.openxmlformats.org/officeDocument/2006/relationships/hyperlink" Target="http://pbs.twimg.com/profile_images/897992741207945216/1awXvd57_normal.jpg" TargetMode="External"/><Relationship Id="rId2459" Type="http://schemas.openxmlformats.org/officeDocument/2006/relationships/hyperlink" Target="http://pbs.twimg.com/profile_images/1498435780/Picture0001_normal.JPG" TargetMode="External"/><Relationship Id="rId2666" Type="http://schemas.openxmlformats.org/officeDocument/2006/relationships/hyperlink" Target="https://twitter.com/" TargetMode="External"/><Relationship Id="rId2873" Type="http://schemas.openxmlformats.org/officeDocument/2006/relationships/hyperlink" Target="https://twitter.com/" TargetMode="External"/><Relationship Id="rId3717" Type="http://schemas.openxmlformats.org/officeDocument/2006/relationships/hyperlink" Target="https://twitter.com/" TargetMode="External"/><Relationship Id="rId3924" Type="http://schemas.openxmlformats.org/officeDocument/2006/relationships/hyperlink" Target="https://twitter.com/" TargetMode="External"/><Relationship Id="rId638" Type="http://schemas.openxmlformats.org/officeDocument/2006/relationships/hyperlink" Target="https://pbs.twimg.com/media/DXn8WsFU8AA3moI.jpg" TargetMode="External"/><Relationship Id="rId845" Type="http://schemas.openxmlformats.org/officeDocument/2006/relationships/hyperlink" Target="https://pbs.twimg.com/media/DXntHqyU8AUCEz8.jpg" TargetMode="External"/><Relationship Id="rId1268" Type="http://schemas.openxmlformats.org/officeDocument/2006/relationships/hyperlink" Target="http://pbs.twimg.com/profile_images/958768899998195712/vWaQ3deT_normal.jpg" TargetMode="External"/><Relationship Id="rId1475" Type="http://schemas.openxmlformats.org/officeDocument/2006/relationships/hyperlink" Target="http://pbs.twimg.com/profile_images/1441589233/me001_normal.jpg" TargetMode="External"/><Relationship Id="rId1682" Type="http://schemas.openxmlformats.org/officeDocument/2006/relationships/hyperlink" Target="http://pbs.twimg.com/profile_images/966884451979423745/j3gNqyb__normal.jpg" TargetMode="External"/><Relationship Id="rId2319" Type="http://schemas.openxmlformats.org/officeDocument/2006/relationships/hyperlink" Target="http://pbs.twimg.com/profile_images/886023221170122752/6AIohzBH_normal.jpg" TargetMode="External"/><Relationship Id="rId2526" Type="http://schemas.openxmlformats.org/officeDocument/2006/relationships/hyperlink" Target="https://pbs.twimg.com/media/DXoE-i4W4AEV4mO.jpg" TargetMode="External"/><Relationship Id="rId2733" Type="http://schemas.openxmlformats.org/officeDocument/2006/relationships/hyperlink" Target="https://twitter.com/" TargetMode="External"/><Relationship Id="rId705" Type="http://schemas.openxmlformats.org/officeDocument/2006/relationships/hyperlink" Target="https://pbs.twimg.com/media/DXn_bdlV4AAwFce.jpg" TargetMode="External"/><Relationship Id="rId1128" Type="http://schemas.openxmlformats.org/officeDocument/2006/relationships/hyperlink" Target="http://pbs.twimg.com/profile_images/525417618623045632/khbxhztg_normal.png" TargetMode="External"/><Relationship Id="rId1335" Type="http://schemas.openxmlformats.org/officeDocument/2006/relationships/hyperlink" Target="https://pbs.twimg.com/media/DXn4j9hVoAEFx0N.jpg" TargetMode="External"/><Relationship Id="rId1542" Type="http://schemas.openxmlformats.org/officeDocument/2006/relationships/hyperlink" Target="http://pbs.twimg.com/profile_images/693300557939896320/0TP-vutP_normal.jpg" TargetMode="External"/><Relationship Id="rId2940" Type="http://schemas.openxmlformats.org/officeDocument/2006/relationships/hyperlink" Target="https://twitter.com/" TargetMode="External"/><Relationship Id="rId912" Type="http://schemas.openxmlformats.org/officeDocument/2006/relationships/hyperlink" Target="https://pbs.twimg.com/media/DXZqUKfXkAIne7c.jpg" TargetMode="External"/><Relationship Id="rId2800" Type="http://schemas.openxmlformats.org/officeDocument/2006/relationships/hyperlink" Target="https://twitter.com/" TargetMode="External"/><Relationship Id="rId41" Type="http://schemas.openxmlformats.org/officeDocument/2006/relationships/hyperlink" Target="https://twitter.com/RepJoeCourtney/status/971047040875745280" TargetMode="External"/><Relationship Id="rId1402" Type="http://schemas.openxmlformats.org/officeDocument/2006/relationships/hyperlink" Target="http://pbs.twimg.com/profile_images/970344675625390080/AChV0Nbc_normal.jpg" TargetMode="External"/><Relationship Id="rId288" Type="http://schemas.openxmlformats.org/officeDocument/2006/relationships/hyperlink" Target="https://bb4sp.com/chelsea-clinton-applauds-metoo/" TargetMode="External"/><Relationship Id="rId3367" Type="http://schemas.openxmlformats.org/officeDocument/2006/relationships/hyperlink" Target="https://twitter.com/" TargetMode="External"/><Relationship Id="rId3574" Type="http://schemas.openxmlformats.org/officeDocument/2006/relationships/hyperlink" Target="https://twitter.com/" TargetMode="External"/><Relationship Id="rId3781" Type="http://schemas.openxmlformats.org/officeDocument/2006/relationships/hyperlink" Target="https://twitter.com/" TargetMode="External"/><Relationship Id="rId495" Type="http://schemas.openxmlformats.org/officeDocument/2006/relationships/hyperlink" Target="https://www.change.org/p/berry-vrbanovic-kitchener-stands-with-sexual-assault-survivors" TargetMode="External"/><Relationship Id="rId2176" Type="http://schemas.openxmlformats.org/officeDocument/2006/relationships/hyperlink" Target="http://pbs.twimg.com/profile_images/882698606666543105/ypospBBz_normal.jpg" TargetMode="External"/><Relationship Id="rId2383" Type="http://schemas.openxmlformats.org/officeDocument/2006/relationships/hyperlink" Target="https://pbs.twimg.com/media/DXn-DNkVMAE85Ye.jpg" TargetMode="External"/><Relationship Id="rId2590" Type="http://schemas.openxmlformats.org/officeDocument/2006/relationships/hyperlink" Target="https://twitter.com/" TargetMode="External"/><Relationship Id="rId3227" Type="http://schemas.openxmlformats.org/officeDocument/2006/relationships/hyperlink" Target="https://twitter.com/" TargetMode="External"/><Relationship Id="rId3434" Type="http://schemas.openxmlformats.org/officeDocument/2006/relationships/hyperlink" Target="https://twitter.com/" TargetMode="External"/><Relationship Id="rId3641" Type="http://schemas.openxmlformats.org/officeDocument/2006/relationships/hyperlink" Target="https://twitter.com/" TargetMode="External"/><Relationship Id="rId148" Type="http://schemas.openxmlformats.org/officeDocument/2006/relationships/hyperlink" Target="https://www.buzzfeed.com/jp/saoriibuki/torasan-no-namida?utm_term=.yf9ZGA2n6" TargetMode="External"/><Relationship Id="rId355" Type="http://schemas.openxmlformats.org/officeDocument/2006/relationships/hyperlink" Target="http://www.msn.com/en-us/tv/video/oprah-winfrey-reveals-why-she-kept-her-own-supernumbermetoo-story-a-secret-for-so-long/vi-BBJKwf8?ocid=st" TargetMode="External"/><Relationship Id="rId562" Type="http://schemas.openxmlformats.org/officeDocument/2006/relationships/hyperlink" Target="https://twitter.com/NolteNC/status/971017682144448513" TargetMode="External"/><Relationship Id="rId1192" Type="http://schemas.openxmlformats.org/officeDocument/2006/relationships/hyperlink" Target="http://pbs.twimg.com/profile_images/797419757808930817/V1-O0Qdb_normal.jpg" TargetMode="External"/><Relationship Id="rId2036" Type="http://schemas.openxmlformats.org/officeDocument/2006/relationships/hyperlink" Target="http://pbs.twimg.com/profile_images/925809289599389696/dtBk2IHb_normal.jpg" TargetMode="External"/><Relationship Id="rId2243" Type="http://schemas.openxmlformats.org/officeDocument/2006/relationships/hyperlink" Target="http://pbs.twimg.com/profile_images/860765232796512256/fUUiPFEW_normal.jpg" TargetMode="External"/><Relationship Id="rId2450" Type="http://schemas.openxmlformats.org/officeDocument/2006/relationships/hyperlink" Target="http://pbs.twimg.com/profile_images/966755084230160384/it66Pu9s_normal.jpg" TargetMode="External"/><Relationship Id="rId3501" Type="http://schemas.openxmlformats.org/officeDocument/2006/relationships/hyperlink" Target="https://twitter.com/" TargetMode="External"/><Relationship Id="rId215" Type="http://schemas.openxmlformats.org/officeDocument/2006/relationships/hyperlink" Target="http://netizenbuzz.blogspot.com/2018/03/an-idol-is-next-target-of-metoo.html?utm_source=dlvr.it&amp;utm_medium=twitter" TargetMode="External"/><Relationship Id="rId422" Type="http://schemas.openxmlformats.org/officeDocument/2006/relationships/hyperlink" Target="http://dlca.infor-matt.fr/culturewrld/?url=https://www.vice.com/en_us/article/3k7ww9/chessy-prout-survived-an-elite-prep-school-rape-nightmare&amp;utm_source=OverNewser&amp;utm_medium=CultureWrld&amp;utm_campaign=article" TargetMode="External"/><Relationship Id="rId1052" Type="http://schemas.openxmlformats.org/officeDocument/2006/relationships/hyperlink" Target="http://pbs.twimg.com/profile_images/862160213700423680/M9a6BX30_normal.jpg" TargetMode="External"/><Relationship Id="rId2103" Type="http://schemas.openxmlformats.org/officeDocument/2006/relationships/hyperlink" Target="http://pbs.twimg.com/profile_images/891967029384806400/VG1VHQWi_normal.jpg" TargetMode="External"/><Relationship Id="rId2310" Type="http://schemas.openxmlformats.org/officeDocument/2006/relationships/hyperlink" Target="http://pbs.twimg.com/profile_images/805651073054584832/huotCG19_normal.jpg" TargetMode="External"/><Relationship Id="rId4068" Type="http://schemas.openxmlformats.org/officeDocument/2006/relationships/hyperlink" Target="https://twitter.com/" TargetMode="External"/><Relationship Id="rId1869" Type="http://schemas.openxmlformats.org/officeDocument/2006/relationships/hyperlink" Target="http://pbs.twimg.com/profile_images/881205330939584512/-IHSVEKt_normal.jpg" TargetMode="External"/><Relationship Id="rId3084" Type="http://schemas.openxmlformats.org/officeDocument/2006/relationships/hyperlink" Target="https://twitter.com/" TargetMode="External"/><Relationship Id="rId3291" Type="http://schemas.openxmlformats.org/officeDocument/2006/relationships/hyperlink" Target="https://twitter.com/" TargetMode="External"/><Relationship Id="rId4135" Type="http://schemas.openxmlformats.org/officeDocument/2006/relationships/hyperlink" Target="https://twitter.com/" TargetMode="External"/><Relationship Id="rId1729" Type="http://schemas.openxmlformats.org/officeDocument/2006/relationships/hyperlink" Target="http://pbs.twimg.com/profile_images/939518919294951424/k4kkpuNp_normal.jpg" TargetMode="External"/><Relationship Id="rId1936" Type="http://schemas.openxmlformats.org/officeDocument/2006/relationships/hyperlink" Target="http://pbs.twimg.com/profile_images/426018586516140032/AGHneb4H_normal.jpeg" TargetMode="External"/><Relationship Id="rId3151" Type="http://schemas.openxmlformats.org/officeDocument/2006/relationships/hyperlink" Target="https://twitter.com/" TargetMode="External"/><Relationship Id="rId4202" Type="http://schemas.openxmlformats.org/officeDocument/2006/relationships/hyperlink" Target="https://api.twitter.com/1.1/geo/id/6b5d375c346e3be9.json" TargetMode="External"/><Relationship Id="rId3011" Type="http://schemas.openxmlformats.org/officeDocument/2006/relationships/hyperlink" Target="https://twitter.com/" TargetMode="External"/><Relationship Id="rId3968" Type="http://schemas.openxmlformats.org/officeDocument/2006/relationships/hyperlink" Target="https://twitter.com/" TargetMode="External"/><Relationship Id="rId5" Type="http://schemas.openxmlformats.org/officeDocument/2006/relationships/hyperlink" Target="https://www.youtube.com/watch?v=re7kcheSvYY" TargetMode="External"/><Relationship Id="rId889" Type="http://schemas.openxmlformats.org/officeDocument/2006/relationships/hyperlink" Target="https://pbs.twimg.com/media/DXn-DNkVMAE85Ye.jpg" TargetMode="External"/><Relationship Id="rId2777" Type="http://schemas.openxmlformats.org/officeDocument/2006/relationships/hyperlink" Target="https://twitter.com/" TargetMode="External"/><Relationship Id="rId749" Type="http://schemas.openxmlformats.org/officeDocument/2006/relationships/hyperlink" Target="https://pbs.twimg.com/media/DXmskY7XkAAE_e9.jpg" TargetMode="External"/><Relationship Id="rId1379" Type="http://schemas.openxmlformats.org/officeDocument/2006/relationships/hyperlink" Target="http://pbs.twimg.com/profile_images/884689567785394177/T_tUMcWx_normal.jpg" TargetMode="External"/><Relationship Id="rId1586" Type="http://schemas.openxmlformats.org/officeDocument/2006/relationships/hyperlink" Target="http://pbs.twimg.com/profile_images/837761650291662848/GE9CEiHc_normal.jpg" TargetMode="External"/><Relationship Id="rId2984" Type="http://schemas.openxmlformats.org/officeDocument/2006/relationships/hyperlink" Target="https://twitter.com/" TargetMode="External"/><Relationship Id="rId3828" Type="http://schemas.openxmlformats.org/officeDocument/2006/relationships/hyperlink" Target="https://twitter.com/" TargetMode="External"/><Relationship Id="rId609" Type="http://schemas.openxmlformats.org/officeDocument/2006/relationships/hyperlink" Target="https://pbs.twimg.com/media/DXiBiTsVAAA4GSq.jpg" TargetMode="External"/><Relationship Id="rId956" Type="http://schemas.openxmlformats.org/officeDocument/2006/relationships/hyperlink" Target="http://pbs.twimg.com/profile_images/529836921/BeautifulMindHair_normal.jpg" TargetMode="External"/><Relationship Id="rId1239" Type="http://schemas.openxmlformats.org/officeDocument/2006/relationships/hyperlink" Target="http://pbs.twimg.com/profile_images/627208191579955200/pPv944eo_normal.jpg" TargetMode="External"/><Relationship Id="rId1793" Type="http://schemas.openxmlformats.org/officeDocument/2006/relationships/hyperlink" Target="http://pbs.twimg.com/profile_images/3153976293/69b7929a12597a31d77f79e36445a7e6_normal.jpeg" TargetMode="External"/><Relationship Id="rId2637" Type="http://schemas.openxmlformats.org/officeDocument/2006/relationships/hyperlink" Target="https://twitter.com/" TargetMode="External"/><Relationship Id="rId2844" Type="http://schemas.openxmlformats.org/officeDocument/2006/relationships/hyperlink" Target="https://twitter.com/" TargetMode="External"/><Relationship Id="rId85" Type="http://schemas.openxmlformats.org/officeDocument/2006/relationships/hyperlink" Target="https://twitter.com/CNNAfrica/status/970649976505360384" TargetMode="External"/><Relationship Id="rId816" Type="http://schemas.openxmlformats.org/officeDocument/2006/relationships/hyperlink" Target="https://pbs.twimg.com/media/DXGxED5W0AAPfFx.jpg" TargetMode="External"/><Relationship Id="rId1446" Type="http://schemas.openxmlformats.org/officeDocument/2006/relationships/hyperlink" Target="http://pbs.twimg.com/profile_images/959472322641059841/Drhaj1av_normal.jpg" TargetMode="External"/><Relationship Id="rId1653" Type="http://schemas.openxmlformats.org/officeDocument/2006/relationships/hyperlink" Target="http://pbs.twimg.com/profile_images/971025873045397511/Tnd41ZiB_normal.jpg" TargetMode="External"/><Relationship Id="rId1860" Type="http://schemas.openxmlformats.org/officeDocument/2006/relationships/hyperlink" Target="https://pbs.twimg.com/media/DXoBMGLXUAELJUu.jpg" TargetMode="External"/><Relationship Id="rId2704" Type="http://schemas.openxmlformats.org/officeDocument/2006/relationships/hyperlink" Target="https://twitter.com/" TargetMode="External"/><Relationship Id="rId2911" Type="http://schemas.openxmlformats.org/officeDocument/2006/relationships/hyperlink" Target="https://twitter.com/" TargetMode="External"/><Relationship Id="rId1306" Type="http://schemas.openxmlformats.org/officeDocument/2006/relationships/hyperlink" Target="https://pbs.twimg.com/media/DXnI_FuXUAAlCta.jpg" TargetMode="External"/><Relationship Id="rId1513" Type="http://schemas.openxmlformats.org/officeDocument/2006/relationships/hyperlink" Target="http://pbs.twimg.com/profile_images/478384359964045312/0aOraTgE_normal.jpeg" TargetMode="External"/><Relationship Id="rId1720" Type="http://schemas.openxmlformats.org/officeDocument/2006/relationships/hyperlink" Target="http://pbs.twimg.com/profile_images/939518919294951424/k4kkpuNp_normal.jpg" TargetMode="External"/><Relationship Id="rId12" Type="http://schemas.openxmlformats.org/officeDocument/2006/relationships/hyperlink" Target="https://www.amazon.com/When-Angels-Fly-S-Jackson-ebook/dp/B017UNVWDI/ref=tmm_kin_swatch_0?_encoding=UTF8&amp;qid=1447021901&amp;sr=1-2" TargetMode="External"/><Relationship Id="rId3478" Type="http://schemas.openxmlformats.org/officeDocument/2006/relationships/hyperlink" Target="https://twitter.com/" TargetMode="External"/><Relationship Id="rId3685" Type="http://schemas.openxmlformats.org/officeDocument/2006/relationships/hyperlink" Target="https://twitter.com/" TargetMode="External"/><Relationship Id="rId3892" Type="http://schemas.openxmlformats.org/officeDocument/2006/relationships/hyperlink" Target="https://twitter.com/" TargetMode="External"/><Relationship Id="rId399" Type="http://schemas.openxmlformats.org/officeDocument/2006/relationships/hyperlink" Target="http://v.media.daum.net/v/20180306182119189" TargetMode="External"/><Relationship Id="rId2287" Type="http://schemas.openxmlformats.org/officeDocument/2006/relationships/hyperlink" Target="http://pbs.twimg.com/profile_images/958759013532839936/Q4ZPOGSk_normal.jpg" TargetMode="External"/><Relationship Id="rId2494" Type="http://schemas.openxmlformats.org/officeDocument/2006/relationships/hyperlink" Target="http://pbs.twimg.com/profile_images/542794451618242560/Zr0QW-TQ_normal.jpeg" TargetMode="External"/><Relationship Id="rId3338" Type="http://schemas.openxmlformats.org/officeDocument/2006/relationships/hyperlink" Target="https://twitter.com/" TargetMode="External"/><Relationship Id="rId3545" Type="http://schemas.openxmlformats.org/officeDocument/2006/relationships/hyperlink" Target="https://twitter.com/" TargetMode="External"/><Relationship Id="rId3752" Type="http://schemas.openxmlformats.org/officeDocument/2006/relationships/hyperlink" Target="https://twitter.com/" TargetMode="External"/><Relationship Id="rId259" Type="http://schemas.openxmlformats.org/officeDocument/2006/relationships/hyperlink" Target="http://imnews.imbc.com/replay/2018/nwdesk/article/4547543_22663.html?menuid=nwdesk" TargetMode="External"/><Relationship Id="rId466" Type="http://schemas.openxmlformats.org/officeDocument/2006/relationships/hyperlink" Target="https://www.inc.com/joseph-steinberg/3-important-reasons-why-we-should-be-hopeful-about-future.html" TargetMode="External"/><Relationship Id="rId673" Type="http://schemas.openxmlformats.org/officeDocument/2006/relationships/hyperlink" Target="https://pbs.twimg.com/ext_tw_video_thumb/970978698890444800/pu/img/7gW-tR42q9aKKp1R.jpg" TargetMode="External"/><Relationship Id="rId880" Type="http://schemas.openxmlformats.org/officeDocument/2006/relationships/hyperlink" Target="https://pbs.twimg.com/media/DXoE3rJWAAAraIB.jpg" TargetMode="External"/><Relationship Id="rId1096" Type="http://schemas.openxmlformats.org/officeDocument/2006/relationships/hyperlink" Target="http://pbs.twimg.com/profile_images/965493247626813440/mqFggNft_normal.jpg" TargetMode="External"/><Relationship Id="rId2147" Type="http://schemas.openxmlformats.org/officeDocument/2006/relationships/hyperlink" Target="http://pbs.twimg.com/profile_images/789255139882311680/3_NehyXR_normal.jpg" TargetMode="External"/><Relationship Id="rId2354" Type="http://schemas.openxmlformats.org/officeDocument/2006/relationships/hyperlink" Target="http://pbs.twimg.com/profile_images/544280873554546688/J-nuv0Fk_normal.jpeg" TargetMode="External"/><Relationship Id="rId2561" Type="http://schemas.openxmlformats.org/officeDocument/2006/relationships/hyperlink" Target="https://twitter.com/" TargetMode="External"/><Relationship Id="rId3405" Type="http://schemas.openxmlformats.org/officeDocument/2006/relationships/hyperlink" Target="https://twitter.com/" TargetMode="External"/><Relationship Id="rId119" Type="http://schemas.openxmlformats.org/officeDocument/2006/relationships/hyperlink" Target="https://www.allkpop.com/article/2018/03/netizen-says-metoo-reveals-she-was-sexually-assaulted-by-popular-idol-star-a" TargetMode="External"/><Relationship Id="rId326" Type="http://schemas.openxmlformats.org/officeDocument/2006/relationships/hyperlink" Target="https://www.tennessean.com/story/news/2018/03/06/nashville-mayor-megan-barry-expected-resign-press-conference-tuesday-morning/398440002/" TargetMode="External"/><Relationship Id="rId533" Type="http://schemas.openxmlformats.org/officeDocument/2006/relationships/hyperlink" Target="http://netizenbuzz.blogspot.com/2018/03/an-idol-is-next-target-of-metoo.html?utm_source=dlvr.it&amp;utm_medium=twitter" TargetMode="External"/><Relationship Id="rId1163" Type="http://schemas.openxmlformats.org/officeDocument/2006/relationships/hyperlink" Target="https://pbs.twimg.com/ext_tw_video_thumb/961539880185745408/pu/img/nIs-VEDmJ9bEOzbM.jpg" TargetMode="External"/><Relationship Id="rId1370" Type="http://schemas.openxmlformats.org/officeDocument/2006/relationships/hyperlink" Target="http://pbs.twimg.com/profile_images/965998696134475777/fgpE8AeM_normal.jpg" TargetMode="External"/><Relationship Id="rId2007" Type="http://schemas.openxmlformats.org/officeDocument/2006/relationships/hyperlink" Target="http://pbs.twimg.com/profile_images/843146680643993600/cGZGM2MK_normal.jpg" TargetMode="External"/><Relationship Id="rId2214" Type="http://schemas.openxmlformats.org/officeDocument/2006/relationships/hyperlink" Target="http://pbs.twimg.com/profile_images/776638233400733696/PMPtOyYj_normal.jpg" TargetMode="External"/><Relationship Id="rId3612" Type="http://schemas.openxmlformats.org/officeDocument/2006/relationships/hyperlink" Target="https://twitter.com/" TargetMode="External"/><Relationship Id="rId740" Type="http://schemas.openxmlformats.org/officeDocument/2006/relationships/hyperlink" Target="https://pbs.twimg.com/media/DXoAbOzVQAEv7-i.jpg" TargetMode="External"/><Relationship Id="rId1023" Type="http://schemas.openxmlformats.org/officeDocument/2006/relationships/hyperlink" Target="http://pbs.twimg.com/profile_images/934938433105121280/iqTW3qOO_normal.jpg" TargetMode="External"/><Relationship Id="rId2421" Type="http://schemas.openxmlformats.org/officeDocument/2006/relationships/hyperlink" Target="http://pbs.twimg.com/profile_images/950027889101086720/xk2qXre5_normal.jpg" TargetMode="External"/><Relationship Id="rId4179" Type="http://schemas.openxmlformats.org/officeDocument/2006/relationships/hyperlink" Target="https://api.twitter.com/1.1/geo/id/009ade906fbc90f2.json" TargetMode="External"/><Relationship Id="rId600" Type="http://schemas.openxmlformats.org/officeDocument/2006/relationships/hyperlink" Target="https://twitter.com/tonyschwartz/status/970802813612777472" TargetMode="External"/><Relationship Id="rId1230" Type="http://schemas.openxmlformats.org/officeDocument/2006/relationships/hyperlink" Target="http://pbs.twimg.com/profile_images/948594061035823105/L_oqJzLM_normal.jpg" TargetMode="External"/><Relationship Id="rId3195" Type="http://schemas.openxmlformats.org/officeDocument/2006/relationships/hyperlink" Target="https://twitter.com/" TargetMode="External"/><Relationship Id="rId4039" Type="http://schemas.openxmlformats.org/officeDocument/2006/relationships/hyperlink" Target="https://twitter.com/" TargetMode="External"/><Relationship Id="rId3055" Type="http://schemas.openxmlformats.org/officeDocument/2006/relationships/hyperlink" Target="https://twitter.com/" TargetMode="External"/><Relationship Id="rId3262" Type="http://schemas.openxmlformats.org/officeDocument/2006/relationships/hyperlink" Target="https://twitter.com/" TargetMode="External"/><Relationship Id="rId4106" Type="http://schemas.openxmlformats.org/officeDocument/2006/relationships/hyperlink" Target="https://twitter.com/" TargetMode="External"/><Relationship Id="rId183" Type="http://schemas.openxmlformats.org/officeDocument/2006/relationships/hyperlink" Target="http://imnews.imbc.com/replay/2018/nwdesk/article/4547543_22663.html?menuid=nwdesk" TargetMode="External"/><Relationship Id="rId390" Type="http://schemas.openxmlformats.org/officeDocument/2006/relationships/hyperlink" Target="http://www.dailykos.com/stories/2018/3/5/1746797/-Open-thread-for-night-owls-MeToo-has-revived-efforts-to-pass-the-Equal-Rights-Amendment" TargetMode="External"/><Relationship Id="rId1907" Type="http://schemas.openxmlformats.org/officeDocument/2006/relationships/hyperlink" Target="https://pbs.twimg.com/media/DXn-JIzVQAIdwYA.jpg" TargetMode="External"/><Relationship Id="rId2071" Type="http://schemas.openxmlformats.org/officeDocument/2006/relationships/hyperlink" Target="http://pbs.twimg.com/profile_images/378800000244846055/a22484b8afabe793279f5e453183fb65_normal.jpeg" TargetMode="External"/><Relationship Id="rId3122" Type="http://schemas.openxmlformats.org/officeDocument/2006/relationships/hyperlink" Target="https://twitter.com/" TargetMode="External"/><Relationship Id="rId250" Type="http://schemas.openxmlformats.org/officeDocument/2006/relationships/hyperlink" Target="https://www.grandesmedios.com/otra-defensa-silenciosa/" TargetMode="External"/><Relationship Id="rId110" Type="http://schemas.openxmlformats.org/officeDocument/2006/relationships/hyperlink" Target="http://www.nopactalent.com/blog/me-too-founder-tarana-burke-keynotes-ndmu-wow-festival-next-month.php" TargetMode="External"/><Relationship Id="rId2888" Type="http://schemas.openxmlformats.org/officeDocument/2006/relationships/hyperlink" Target="https://twitter.com/" TargetMode="External"/><Relationship Id="rId3939" Type="http://schemas.openxmlformats.org/officeDocument/2006/relationships/hyperlink" Target="https://twitter.com/" TargetMode="External"/><Relationship Id="rId1697" Type="http://schemas.openxmlformats.org/officeDocument/2006/relationships/hyperlink" Target="http://pbs.twimg.com/profile_images/519849015777579009/O--Ydzt__normal.png" TargetMode="External"/><Relationship Id="rId2748" Type="http://schemas.openxmlformats.org/officeDocument/2006/relationships/hyperlink" Target="https://twitter.com/" TargetMode="External"/><Relationship Id="rId2955" Type="http://schemas.openxmlformats.org/officeDocument/2006/relationships/hyperlink" Target="https://twitter.com/" TargetMode="External"/><Relationship Id="rId927" Type="http://schemas.openxmlformats.org/officeDocument/2006/relationships/hyperlink" Target="https://pbs.twimg.com/media/DXiBiTsVAAA4GSq.jpg" TargetMode="External"/><Relationship Id="rId1557" Type="http://schemas.openxmlformats.org/officeDocument/2006/relationships/hyperlink" Target="http://pbs.twimg.com/profile_images/849349136898023426/OtaoMbVe_normal.jpg" TargetMode="External"/><Relationship Id="rId1764" Type="http://schemas.openxmlformats.org/officeDocument/2006/relationships/hyperlink" Target="http://pbs.twimg.com/profile_images/887623699997704192/kUdIT7Z__normal.jpg" TargetMode="External"/><Relationship Id="rId1971" Type="http://schemas.openxmlformats.org/officeDocument/2006/relationships/hyperlink" Target="http://pbs.twimg.com/profile_images/942216753127526400/0F3Y_hSS_normal.jpg" TargetMode="External"/><Relationship Id="rId2608" Type="http://schemas.openxmlformats.org/officeDocument/2006/relationships/hyperlink" Target="https://twitter.com/" TargetMode="External"/><Relationship Id="rId2815" Type="http://schemas.openxmlformats.org/officeDocument/2006/relationships/hyperlink" Target="https://twitter.com/" TargetMode="External"/><Relationship Id="rId4170" Type="http://schemas.openxmlformats.org/officeDocument/2006/relationships/hyperlink" Target="https://twitter.com/" TargetMode="External"/><Relationship Id="rId56" Type="http://schemas.openxmlformats.org/officeDocument/2006/relationships/hyperlink" Target="https://trib.al/r8R7jIn" TargetMode="External"/><Relationship Id="rId1417" Type="http://schemas.openxmlformats.org/officeDocument/2006/relationships/hyperlink" Target="http://pbs.twimg.com/profile_images/3121694671/80f91ea2d85447f344e39bfff1b353bf_normal.jpeg" TargetMode="External"/><Relationship Id="rId1624" Type="http://schemas.openxmlformats.org/officeDocument/2006/relationships/hyperlink" Target="https://pbs.twimg.com/media/DXn_1sPUQAAL7Qg.jpg" TargetMode="External"/><Relationship Id="rId1831" Type="http://schemas.openxmlformats.org/officeDocument/2006/relationships/hyperlink" Target="https://pbs.twimg.com/media/DXoA_n4XkAIWFFw.jpg" TargetMode="External"/><Relationship Id="rId4030" Type="http://schemas.openxmlformats.org/officeDocument/2006/relationships/hyperlink" Target="https://twitter.com/" TargetMode="External"/><Relationship Id="rId3589" Type="http://schemas.openxmlformats.org/officeDocument/2006/relationships/hyperlink" Target="https://twitter.com/" TargetMode="External"/><Relationship Id="rId3796" Type="http://schemas.openxmlformats.org/officeDocument/2006/relationships/hyperlink" Target="https://twitter.com/" TargetMode="External"/><Relationship Id="rId2398" Type="http://schemas.openxmlformats.org/officeDocument/2006/relationships/hyperlink" Target="https://pbs.twimg.com/ext_tw_video_thumb/971093724666134528/pu/img/E6YZI2e7ImybEDn9.jpg" TargetMode="External"/><Relationship Id="rId3449" Type="http://schemas.openxmlformats.org/officeDocument/2006/relationships/hyperlink" Target="https://twitter.com/" TargetMode="External"/><Relationship Id="rId577" Type="http://schemas.openxmlformats.org/officeDocument/2006/relationships/hyperlink" Target="https://www.allkpop.com/article/2018/03/netizen-says-metoo-reveals-she-was-sexually-assaulted-by-popular-idol-star-a" TargetMode="External"/><Relationship Id="rId2258" Type="http://schemas.openxmlformats.org/officeDocument/2006/relationships/hyperlink" Target="https://pbs.twimg.com/media/DXiyv79WAAE72sa.jpg" TargetMode="External"/><Relationship Id="rId3656" Type="http://schemas.openxmlformats.org/officeDocument/2006/relationships/hyperlink" Target="https://twitter.com/" TargetMode="External"/><Relationship Id="rId3863" Type="http://schemas.openxmlformats.org/officeDocument/2006/relationships/hyperlink" Target="https://twitter.com/" TargetMode="External"/><Relationship Id="rId784" Type="http://schemas.openxmlformats.org/officeDocument/2006/relationships/hyperlink" Target="https://pbs.twimg.com/media/DXlQVINXkAA3Kfg.jpg" TargetMode="External"/><Relationship Id="rId991" Type="http://schemas.openxmlformats.org/officeDocument/2006/relationships/hyperlink" Target="http://pbs.twimg.com/profile_images/961648445189537792/WBS6lihE_normal.jpg" TargetMode="External"/><Relationship Id="rId1067" Type="http://schemas.openxmlformats.org/officeDocument/2006/relationships/hyperlink" Target="http://pbs.twimg.com/profile_images/862160213700423680/M9a6BX30_normal.jpg" TargetMode="External"/><Relationship Id="rId2465" Type="http://schemas.openxmlformats.org/officeDocument/2006/relationships/hyperlink" Target="http://pbs.twimg.com/profile_images/842059480842047488/j3HHDZiW_normal.jpg" TargetMode="External"/><Relationship Id="rId2672" Type="http://schemas.openxmlformats.org/officeDocument/2006/relationships/hyperlink" Target="https://twitter.com/" TargetMode="External"/><Relationship Id="rId3309" Type="http://schemas.openxmlformats.org/officeDocument/2006/relationships/hyperlink" Target="https://twitter.com/" TargetMode="External"/><Relationship Id="rId3516" Type="http://schemas.openxmlformats.org/officeDocument/2006/relationships/hyperlink" Target="https://twitter.com/" TargetMode="External"/><Relationship Id="rId3723" Type="http://schemas.openxmlformats.org/officeDocument/2006/relationships/hyperlink" Target="https://twitter.com/" TargetMode="External"/><Relationship Id="rId3930" Type="http://schemas.openxmlformats.org/officeDocument/2006/relationships/hyperlink" Target="https://twitter.com/" TargetMode="External"/><Relationship Id="rId437" Type="http://schemas.openxmlformats.org/officeDocument/2006/relationships/hyperlink" Target="https://www.ipu.org/news/press-releases/2018-03/no-change-in-overall-average-women-in-parliaments-despite-increase-in-percentage-seats-won-women-in-2017-parliamentary" TargetMode="External"/><Relationship Id="rId644" Type="http://schemas.openxmlformats.org/officeDocument/2006/relationships/hyperlink" Target="https://pbs.twimg.com/media/DXn8g41V4AAxZc4.jpg" TargetMode="External"/><Relationship Id="rId851" Type="http://schemas.openxmlformats.org/officeDocument/2006/relationships/hyperlink" Target="https://pbs.twimg.com/media/DXnZgrqWkAAUO3w.jpg" TargetMode="External"/><Relationship Id="rId1274" Type="http://schemas.openxmlformats.org/officeDocument/2006/relationships/hyperlink" Target="http://pbs.twimg.com/profile_images/629781342893387776/BMoo5UUy_normal.jpg" TargetMode="External"/><Relationship Id="rId1481" Type="http://schemas.openxmlformats.org/officeDocument/2006/relationships/hyperlink" Target="http://pbs.twimg.com/profile_images/568549283188576258/nD4TIUyu_normal.jpeg" TargetMode="External"/><Relationship Id="rId2118" Type="http://schemas.openxmlformats.org/officeDocument/2006/relationships/hyperlink" Target="http://pbs.twimg.com/profile_images/422654666/9fb44c98d86051fe37b221d5ecca45da_normal.jpeg" TargetMode="External"/><Relationship Id="rId2325" Type="http://schemas.openxmlformats.org/officeDocument/2006/relationships/hyperlink" Target="http://pbs.twimg.com/profile_images/959806431363940353/dpzqDW3g_normal.jpg" TargetMode="External"/><Relationship Id="rId2532" Type="http://schemas.openxmlformats.org/officeDocument/2006/relationships/hyperlink" Target="https://pbs.twimg.com/media/DXoE-i4W4AEV4mO.jpg" TargetMode="External"/><Relationship Id="rId504" Type="http://schemas.openxmlformats.org/officeDocument/2006/relationships/hyperlink" Target="http://www.reuters.com/article/us-people-cosby/cosby-lawyers-cite-metoo-in-move-to-block-19-accusers-from-trial-idUSKCN1GI1TG?feedType=RSS&amp;feedName=entertainmentNews&amp;utm_source=feedburner&amp;utm_medium=feed&amp;utm_campaign=Feed%3A+reuters%2Fentertainment+%28News+%2F+US+%2F+Entertainment%29" TargetMode="External"/><Relationship Id="rId711" Type="http://schemas.openxmlformats.org/officeDocument/2006/relationships/hyperlink" Target="https://pbs.twimg.com/media/DXn-DNkVMAE85Ye.jpg" TargetMode="External"/><Relationship Id="rId1134" Type="http://schemas.openxmlformats.org/officeDocument/2006/relationships/hyperlink" Target="https://pbs.twimg.com/media/DXn8X8wWsAAIUmK.jpg" TargetMode="External"/><Relationship Id="rId1341" Type="http://schemas.openxmlformats.org/officeDocument/2006/relationships/hyperlink" Target="http://pbs.twimg.com/profile_images/963910333310971904/lFhYp3zg_normal.jpg" TargetMode="External"/><Relationship Id="rId1201" Type="http://schemas.openxmlformats.org/officeDocument/2006/relationships/hyperlink" Target="http://pbs.twimg.com/profile_images/853643804120940545/G8nRWjye_normal.jpg" TargetMode="External"/><Relationship Id="rId3099" Type="http://schemas.openxmlformats.org/officeDocument/2006/relationships/hyperlink" Target="https://twitter.com/" TargetMode="External"/><Relationship Id="rId3166" Type="http://schemas.openxmlformats.org/officeDocument/2006/relationships/hyperlink" Target="https://twitter.com/" TargetMode="External"/><Relationship Id="rId3373" Type="http://schemas.openxmlformats.org/officeDocument/2006/relationships/hyperlink" Target="https://twitter.com/" TargetMode="External"/><Relationship Id="rId3580" Type="http://schemas.openxmlformats.org/officeDocument/2006/relationships/hyperlink" Target="https://twitter.com/" TargetMode="External"/><Relationship Id="rId294" Type="http://schemas.openxmlformats.org/officeDocument/2006/relationships/hyperlink" Target="https://www.thenation.com/article/trumps-abortion-gag-rule-is-hurting-reproductive-rights-around-the-globe/" TargetMode="External"/><Relationship Id="rId2182" Type="http://schemas.openxmlformats.org/officeDocument/2006/relationships/hyperlink" Target="http://pbs.twimg.com/profile_images/933100159742853124/OsWuIVgG_normal.jpg" TargetMode="External"/><Relationship Id="rId3026" Type="http://schemas.openxmlformats.org/officeDocument/2006/relationships/hyperlink" Target="https://twitter.com/" TargetMode="External"/><Relationship Id="rId3233" Type="http://schemas.openxmlformats.org/officeDocument/2006/relationships/hyperlink" Target="https://twitter.com/" TargetMode="External"/><Relationship Id="rId154" Type="http://schemas.openxmlformats.org/officeDocument/2006/relationships/hyperlink" Target="https://www.vanityfair.com/news/2018/02/monica-lewinsky-in-the-age-of-metoo" TargetMode="External"/><Relationship Id="rId361" Type="http://schemas.openxmlformats.org/officeDocument/2006/relationships/hyperlink" Target="http://imnews.imbc.com/replay/2018/nwdesk/article/4547543_22663.html?menuid=nwdesk" TargetMode="External"/><Relationship Id="rId2042" Type="http://schemas.openxmlformats.org/officeDocument/2006/relationships/hyperlink" Target="http://pbs.twimg.com/profile_images/933330729546629120/beRIqxt7_normal.jpg" TargetMode="External"/><Relationship Id="rId3440" Type="http://schemas.openxmlformats.org/officeDocument/2006/relationships/hyperlink" Target="https://twitter.com/" TargetMode="External"/><Relationship Id="rId2999" Type="http://schemas.openxmlformats.org/officeDocument/2006/relationships/hyperlink" Target="https://twitter.com/" TargetMode="External"/><Relationship Id="rId3300" Type="http://schemas.openxmlformats.org/officeDocument/2006/relationships/hyperlink" Target="https://twitter.com/" TargetMode="External"/><Relationship Id="rId221" Type="http://schemas.openxmlformats.org/officeDocument/2006/relationships/hyperlink" Target="https://storgy.com/2018/03/06/book-review-when-i-hit-you-by-meena-kandasamy/" TargetMode="External"/><Relationship Id="rId2859" Type="http://schemas.openxmlformats.org/officeDocument/2006/relationships/hyperlink" Target="https://twitter.com/" TargetMode="External"/><Relationship Id="rId1668" Type="http://schemas.openxmlformats.org/officeDocument/2006/relationships/hyperlink" Target="http://pbs.twimg.com/profile_images/897603196532731904/fMEZHevI_normal.jpg" TargetMode="External"/><Relationship Id="rId1875" Type="http://schemas.openxmlformats.org/officeDocument/2006/relationships/hyperlink" Target="http://pbs.twimg.com/profile_images/968577711902883840/JCxN_GwQ_normal.jpg" TargetMode="External"/><Relationship Id="rId2719" Type="http://schemas.openxmlformats.org/officeDocument/2006/relationships/hyperlink" Target="https://twitter.com/" TargetMode="External"/><Relationship Id="rId4074" Type="http://schemas.openxmlformats.org/officeDocument/2006/relationships/hyperlink" Target="https://twitter.com/" TargetMode="External"/><Relationship Id="rId1528" Type="http://schemas.openxmlformats.org/officeDocument/2006/relationships/hyperlink" Target="http://pbs.twimg.com/profile_images/919833228160233472/07gGIhWW_normal.jpg" TargetMode="External"/><Relationship Id="rId2926" Type="http://schemas.openxmlformats.org/officeDocument/2006/relationships/hyperlink" Target="https://twitter.com/" TargetMode="External"/><Relationship Id="rId3090" Type="http://schemas.openxmlformats.org/officeDocument/2006/relationships/hyperlink" Target="https://twitter.com/" TargetMode="External"/><Relationship Id="rId4141" Type="http://schemas.openxmlformats.org/officeDocument/2006/relationships/hyperlink" Target="https://twitter.com/" TargetMode="External"/><Relationship Id="rId1735" Type="http://schemas.openxmlformats.org/officeDocument/2006/relationships/hyperlink" Target="https://pbs.twimg.com/media/DXoAax8VwAEWKGw.jpg" TargetMode="External"/><Relationship Id="rId1942" Type="http://schemas.openxmlformats.org/officeDocument/2006/relationships/hyperlink" Target="http://pbs.twimg.com/profile_images/466071700270903296/injoAE8o_normal.jpeg" TargetMode="External"/><Relationship Id="rId4001" Type="http://schemas.openxmlformats.org/officeDocument/2006/relationships/hyperlink" Target="https://twitter.com/" TargetMode="External"/><Relationship Id="rId27" Type="http://schemas.openxmlformats.org/officeDocument/2006/relationships/hyperlink" Target="http://rachelintheoc.com/2017/01/this-is-why-sexual-abuse-survivors-do-tell/?utm_content=buffer67ac6&amp;utm_medium=social&amp;utm_source=twitter.com&amp;utm_campaign=buffer" TargetMode="External"/><Relationship Id="rId1802" Type="http://schemas.openxmlformats.org/officeDocument/2006/relationships/hyperlink" Target="http://pbs.twimg.com/profile_images/3246752047/4b1caa91d20f00bba3a52b044c4fe437_normal.jpeg" TargetMode="External"/><Relationship Id="rId3767" Type="http://schemas.openxmlformats.org/officeDocument/2006/relationships/hyperlink" Target="https://twitter.com/" TargetMode="External"/><Relationship Id="rId3974" Type="http://schemas.openxmlformats.org/officeDocument/2006/relationships/hyperlink" Target="https://twitter.com/" TargetMode="External"/><Relationship Id="rId688" Type="http://schemas.openxmlformats.org/officeDocument/2006/relationships/hyperlink" Target="https://pbs.twimg.com/media/DXn-DNkVMAE85Ye.jpg" TargetMode="External"/><Relationship Id="rId895" Type="http://schemas.openxmlformats.org/officeDocument/2006/relationships/hyperlink" Target="https://pbs.twimg.com/media/DXhfBuHUMAIrkyS.jpg" TargetMode="External"/><Relationship Id="rId2369" Type="http://schemas.openxmlformats.org/officeDocument/2006/relationships/hyperlink" Target="http://pbs.twimg.com/profile_images/971090400625688577/QcgMvwfY_normal.jpg" TargetMode="External"/><Relationship Id="rId2576" Type="http://schemas.openxmlformats.org/officeDocument/2006/relationships/hyperlink" Target="https://twitter.com/" TargetMode="External"/><Relationship Id="rId2783" Type="http://schemas.openxmlformats.org/officeDocument/2006/relationships/hyperlink" Target="https://twitter.com/" TargetMode="External"/><Relationship Id="rId2990" Type="http://schemas.openxmlformats.org/officeDocument/2006/relationships/hyperlink" Target="https://twitter.com/" TargetMode="External"/><Relationship Id="rId3627" Type="http://schemas.openxmlformats.org/officeDocument/2006/relationships/hyperlink" Target="https://twitter.com/" TargetMode="External"/><Relationship Id="rId3834" Type="http://schemas.openxmlformats.org/officeDocument/2006/relationships/hyperlink" Target="https://twitter.com/" TargetMode="External"/><Relationship Id="rId548" Type="http://schemas.openxmlformats.org/officeDocument/2006/relationships/hyperlink" Target="https://twitter.com/Compassioning/status/970690465921056768?s=19" TargetMode="External"/><Relationship Id="rId755" Type="http://schemas.openxmlformats.org/officeDocument/2006/relationships/hyperlink" Target="https://pbs.twimg.com/media/DXmuzI5WkAAc63i.jpg" TargetMode="External"/><Relationship Id="rId962" Type="http://schemas.openxmlformats.org/officeDocument/2006/relationships/hyperlink" Target="http://pbs.twimg.com/profile_images/1540152961/HUAC_Greater_WashDC_normal.jpg" TargetMode="External"/><Relationship Id="rId1178" Type="http://schemas.openxmlformats.org/officeDocument/2006/relationships/hyperlink" Target="http://pbs.twimg.com/profile_images/845617028664872960/NCcM6PY8_normal.jpg" TargetMode="External"/><Relationship Id="rId1385" Type="http://schemas.openxmlformats.org/officeDocument/2006/relationships/hyperlink" Target="https://pbs.twimg.com/media/DXn-O7_UMAAVoy8.jpg" TargetMode="External"/><Relationship Id="rId1592" Type="http://schemas.openxmlformats.org/officeDocument/2006/relationships/hyperlink" Target="http://pbs.twimg.com/profile_images/639019514181591040/dJhe_0bO_normal.jpg" TargetMode="External"/><Relationship Id="rId2229" Type="http://schemas.openxmlformats.org/officeDocument/2006/relationships/hyperlink" Target="http://pbs.twimg.com/profile_images/725868285418459137/PJxXkspE_normal.jpg" TargetMode="External"/><Relationship Id="rId2436" Type="http://schemas.openxmlformats.org/officeDocument/2006/relationships/hyperlink" Target="http://pbs.twimg.com/profile_images/966222873118437376/8jL4GKRm_normal.jpg" TargetMode="External"/><Relationship Id="rId2643" Type="http://schemas.openxmlformats.org/officeDocument/2006/relationships/hyperlink" Target="https://twitter.com/" TargetMode="External"/><Relationship Id="rId2850" Type="http://schemas.openxmlformats.org/officeDocument/2006/relationships/hyperlink" Target="https://twitter.com/" TargetMode="External"/><Relationship Id="rId91" Type="http://schemas.openxmlformats.org/officeDocument/2006/relationships/hyperlink" Target="https://itunes.apple.com/us/podcast/change-lab-conversations-on-transformation-creativity/id1278457181?mt=2" TargetMode="External"/><Relationship Id="rId408" Type="http://schemas.openxmlformats.org/officeDocument/2006/relationships/hyperlink" Target="https://www.youtube.com/watch?v=tyhXSDeU_Oc" TargetMode="External"/><Relationship Id="rId615" Type="http://schemas.openxmlformats.org/officeDocument/2006/relationships/hyperlink" Target="https://pbs.twimg.com/media/DXn7c2UXcAAiyW2.jpg" TargetMode="External"/><Relationship Id="rId822" Type="http://schemas.openxmlformats.org/officeDocument/2006/relationships/hyperlink" Target="https://pbs.twimg.com/media/DXnIg1BW4AImI-H.jpg" TargetMode="External"/><Relationship Id="rId1038" Type="http://schemas.openxmlformats.org/officeDocument/2006/relationships/hyperlink" Target="http://pbs.twimg.com/profile_images/970369952803729408/tSZaD2r4_normal.jpg" TargetMode="External"/><Relationship Id="rId1245" Type="http://schemas.openxmlformats.org/officeDocument/2006/relationships/hyperlink" Target="http://pbs.twimg.com/profile_images/899969438283378689/eJ_GuvX2_normal.jpg" TargetMode="External"/><Relationship Id="rId1452" Type="http://schemas.openxmlformats.org/officeDocument/2006/relationships/hyperlink" Target="http://pbs.twimg.com/profile_images/918916376051544064/VpFOh4Qw_normal.jpg" TargetMode="External"/><Relationship Id="rId2503" Type="http://schemas.openxmlformats.org/officeDocument/2006/relationships/hyperlink" Target="http://pbs.twimg.com/profile_images/950741621846327296/OpsPzkvL_normal.jpg" TargetMode="External"/><Relationship Id="rId3901" Type="http://schemas.openxmlformats.org/officeDocument/2006/relationships/hyperlink" Target="https://twitter.com/" TargetMode="External"/><Relationship Id="rId1105" Type="http://schemas.openxmlformats.org/officeDocument/2006/relationships/hyperlink" Target="http://pbs.twimg.com/profile_images/967425478125674497/Q3By9mkj_normal.jpg" TargetMode="External"/><Relationship Id="rId1312" Type="http://schemas.openxmlformats.org/officeDocument/2006/relationships/hyperlink" Target="http://pbs.twimg.com/profile_images/670009834557718530/7cGJ2Jx8_normal.png" TargetMode="External"/><Relationship Id="rId2710" Type="http://schemas.openxmlformats.org/officeDocument/2006/relationships/hyperlink" Target="https://twitter.com/" TargetMode="External"/><Relationship Id="rId3277" Type="http://schemas.openxmlformats.org/officeDocument/2006/relationships/hyperlink" Target="https://twitter.com/" TargetMode="External"/><Relationship Id="rId198" Type="http://schemas.openxmlformats.org/officeDocument/2006/relationships/hyperlink" Target="https://www.youtube.com/watch?v=1d4P9ZrAQ14&amp;feature=youtu.be" TargetMode="External"/><Relationship Id="rId2086" Type="http://schemas.openxmlformats.org/officeDocument/2006/relationships/hyperlink" Target="http://pbs.twimg.com/profile_images/845386296638013440/zs2MoeKj_normal.jpg" TargetMode="External"/><Relationship Id="rId3484" Type="http://schemas.openxmlformats.org/officeDocument/2006/relationships/hyperlink" Target="https://twitter.com/" TargetMode="External"/><Relationship Id="rId3691" Type="http://schemas.openxmlformats.org/officeDocument/2006/relationships/hyperlink" Target="https://twitter.com/" TargetMode="External"/><Relationship Id="rId2293" Type="http://schemas.openxmlformats.org/officeDocument/2006/relationships/hyperlink" Target="http://pbs.twimg.com/profile_images/880767531967008769/XLVI8FP3_normal.jpg" TargetMode="External"/><Relationship Id="rId3137" Type="http://schemas.openxmlformats.org/officeDocument/2006/relationships/hyperlink" Target="https://twitter.com/" TargetMode="External"/><Relationship Id="rId3344" Type="http://schemas.openxmlformats.org/officeDocument/2006/relationships/hyperlink" Target="https://twitter.com/" TargetMode="External"/><Relationship Id="rId3551" Type="http://schemas.openxmlformats.org/officeDocument/2006/relationships/hyperlink" Target="https://twitter.com/" TargetMode="External"/><Relationship Id="rId265" Type="http://schemas.openxmlformats.org/officeDocument/2006/relationships/hyperlink" Target="http://netizenbuzz.blogspot.com/2018/03/an-idol-is-next-target-of-metoo.html?utm_source=dlvr.it&amp;utm_medium=twitter" TargetMode="External"/><Relationship Id="rId472" Type="http://schemas.openxmlformats.org/officeDocument/2006/relationships/hyperlink" Target="https://www.wsj.com/articles/the-clintons-owe-monica-an-apology-1520292148" TargetMode="External"/><Relationship Id="rId2153" Type="http://schemas.openxmlformats.org/officeDocument/2006/relationships/hyperlink" Target="http://pbs.twimg.com/profile_images/811254844140855296/N1uBW64X_normal.jpg" TargetMode="External"/><Relationship Id="rId2360" Type="http://schemas.openxmlformats.org/officeDocument/2006/relationships/hyperlink" Target="http://pbs.twimg.com/profile_images/891988916835954689/-_j1Fsvx_normal.jpg" TargetMode="External"/><Relationship Id="rId3204" Type="http://schemas.openxmlformats.org/officeDocument/2006/relationships/hyperlink" Target="https://twitter.com/" TargetMode="External"/><Relationship Id="rId3411" Type="http://schemas.openxmlformats.org/officeDocument/2006/relationships/hyperlink" Target="https://twitter.com/" TargetMode="External"/><Relationship Id="rId125" Type="http://schemas.openxmlformats.org/officeDocument/2006/relationships/hyperlink" Target="http://www.reuters.com/article/us-people-cosby/cosby-lawyers-cite-metoo-in-move-to-block-19-accusers-from-trial-idUSKCN1GI1TG?feedType=RSS&amp;feedName=peopleNews" TargetMode="External"/><Relationship Id="rId332" Type="http://schemas.openxmlformats.org/officeDocument/2006/relationships/hyperlink" Target="https://twitter.com/washingtonpost/status/970550999327834112" TargetMode="External"/><Relationship Id="rId2013" Type="http://schemas.openxmlformats.org/officeDocument/2006/relationships/hyperlink" Target="http://pbs.twimg.com/profile_images/2937627488/1891cb1c95638a76b0dd3eb2b6744721_normal.jpeg" TargetMode="External"/><Relationship Id="rId2220" Type="http://schemas.openxmlformats.org/officeDocument/2006/relationships/hyperlink" Target="http://pbs.twimg.com/profile_images/970428960445227009/MtlSdBUg_normal.jpg" TargetMode="External"/><Relationship Id="rId4185" Type="http://schemas.openxmlformats.org/officeDocument/2006/relationships/hyperlink" Target="https://api.twitter.com/1.1/geo/id/3df0e3eb1e91170b.json" TargetMode="External"/><Relationship Id="rId1779" Type="http://schemas.openxmlformats.org/officeDocument/2006/relationships/hyperlink" Target="http://pbs.twimg.com/profile_images/1098845590/Profile_normal.jpg" TargetMode="External"/><Relationship Id="rId1986" Type="http://schemas.openxmlformats.org/officeDocument/2006/relationships/hyperlink" Target="https://pbs.twimg.com/media/DXmNkF1WkAAXGLM.jpg" TargetMode="External"/><Relationship Id="rId4045" Type="http://schemas.openxmlformats.org/officeDocument/2006/relationships/hyperlink" Target="https://twitter.com/" TargetMode="External"/><Relationship Id="rId1639" Type="http://schemas.openxmlformats.org/officeDocument/2006/relationships/hyperlink" Target="http://pbs.twimg.com/profile_images/2656771506/ab3ddc27017d11767c31d42ed11d07d5_normal.jpeg" TargetMode="External"/><Relationship Id="rId1846" Type="http://schemas.openxmlformats.org/officeDocument/2006/relationships/hyperlink" Target="http://pbs.twimg.com/profile_images/960324150026944512/_98kT1FE_normal.jpg" TargetMode="External"/><Relationship Id="rId3061" Type="http://schemas.openxmlformats.org/officeDocument/2006/relationships/hyperlink" Target="https://twitter.com/" TargetMode="External"/><Relationship Id="rId1706" Type="http://schemas.openxmlformats.org/officeDocument/2006/relationships/hyperlink" Target="http://pbs.twimg.com/profile_images/959617040788078592/8C3FJaAb_normal.jpg" TargetMode="External"/><Relationship Id="rId1913" Type="http://schemas.openxmlformats.org/officeDocument/2006/relationships/hyperlink" Target="http://pbs.twimg.com/profile_images/925936096848105474/0Ii6qlUy_normal.jpg" TargetMode="External"/><Relationship Id="rId4112" Type="http://schemas.openxmlformats.org/officeDocument/2006/relationships/hyperlink" Target="https://twitter.com/" TargetMode="External"/><Relationship Id="rId3878" Type="http://schemas.openxmlformats.org/officeDocument/2006/relationships/hyperlink" Target="https://twitter.com/" TargetMode="External"/><Relationship Id="rId799" Type="http://schemas.openxmlformats.org/officeDocument/2006/relationships/hyperlink" Target="https://pbs.twimg.com/media/DXoCi5tX4AAPKzE.jpg" TargetMode="External"/><Relationship Id="rId2687" Type="http://schemas.openxmlformats.org/officeDocument/2006/relationships/hyperlink" Target="https://twitter.com/" TargetMode="External"/><Relationship Id="rId2894" Type="http://schemas.openxmlformats.org/officeDocument/2006/relationships/hyperlink" Target="https://twitter.com/" TargetMode="External"/><Relationship Id="rId3738" Type="http://schemas.openxmlformats.org/officeDocument/2006/relationships/hyperlink" Target="https://twitter.com/" TargetMode="External"/><Relationship Id="rId659" Type="http://schemas.openxmlformats.org/officeDocument/2006/relationships/hyperlink" Target="https://pbs.twimg.com/ext_tw_video_thumb/971046573030469633/pu/img/CIeWfoZetWNIOf66.jpg" TargetMode="External"/><Relationship Id="rId866" Type="http://schemas.openxmlformats.org/officeDocument/2006/relationships/hyperlink" Target="https://pbs.twimg.com/media/DXgMXddWkAEo2ny.jpg" TargetMode="External"/><Relationship Id="rId1289" Type="http://schemas.openxmlformats.org/officeDocument/2006/relationships/hyperlink" Target="http://pbs.twimg.com/profile_images/773977193135341569/7yhtq0nV_normal.jpg" TargetMode="External"/><Relationship Id="rId1496" Type="http://schemas.openxmlformats.org/officeDocument/2006/relationships/hyperlink" Target="http://pbs.twimg.com/profile_images/2524022681/h3iqlrlixsn5d02z7aua_normal.png" TargetMode="External"/><Relationship Id="rId2547" Type="http://schemas.openxmlformats.org/officeDocument/2006/relationships/hyperlink" Target="https://twitter.com/" TargetMode="External"/><Relationship Id="rId3945" Type="http://schemas.openxmlformats.org/officeDocument/2006/relationships/hyperlink" Target="https://twitter.com/" TargetMode="External"/><Relationship Id="rId519" Type="http://schemas.openxmlformats.org/officeDocument/2006/relationships/hyperlink" Target="http://www.huffingtonpost.kr/entry/metoo_kr_5a9c8da9e4b0a0ba4ad49e48?utm_hp_ref=kr-homepage" TargetMode="External"/><Relationship Id="rId1149" Type="http://schemas.openxmlformats.org/officeDocument/2006/relationships/hyperlink" Target="http://pbs.twimg.com/profile_images/963075211867299842/ZXQ4XJ0A_normal.jpg" TargetMode="External"/><Relationship Id="rId1356" Type="http://schemas.openxmlformats.org/officeDocument/2006/relationships/hyperlink" Target="http://pbs.twimg.com/profile_images/3163940729/01eef3af678ee73dcd064426070d2fe6_normal.jpeg" TargetMode="External"/><Relationship Id="rId2754" Type="http://schemas.openxmlformats.org/officeDocument/2006/relationships/hyperlink" Target="https://twitter.com/" TargetMode="External"/><Relationship Id="rId2961" Type="http://schemas.openxmlformats.org/officeDocument/2006/relationships/hyperlink" Target="https://twitter.com/" TargetMode="External"/><Relationship Id="rId3805" Type="http://schemas.openxmlformats.org/officeDocument/2006/relationships/hyperlink" Target="https://twitter.com/" TargetMode="External"/><Relationship Id="rId726" Type="http://schemas.openxmlformats.org/officeDocument/2006/relationships/hyperlink" Target="https://pbs.twimg.com/media/DXn_9_RV4AAyq4h.jpg" TargetMode="External"/><Relationship Id="rId933" Type="http://schemas.openxmlformats.org/officeDocument/2006/relationships/hyperlink" Target="http://pbs.twimg.com/profile_images/899969438283378689/eJ_GuvX2_normal.jpg" TargetMode="External"/><Relationship Id="rId1009" Type="http://schemas.openxmlformats.org/officeDocument/2006/relationships/hyperlink" Target="http://pbs.twimg.com/profile_images/934938433105121280/iqTW3qOO_normal.jpg" TargetMode="External"/><Relationship Id="rId1563" Type="http://schemas.openxmlformats.org/officeDocument/2006/relationships/hyperlink" Target="https://pbs.twimg.com/media/DXn-DNkVMAE85Ye.jpg" TargetMode="External"/><Relationship Id="rId1770" Type="http://schemas.openxmlformats.org/officeDocument/2006/relationships/hyperlink" Target="https://pbs.twimg.com/media/DXmskY7XkAAE_e9.jpg" TargetMode="External"/><Relationship Id="rId2407" Type="http://schemas.openxmlformats.org/officeDocument/2006/relationships/hyperlink" Target="http://pbs.twimg.com/profile_images/951342765283168257/wTCDLRtN_normal.jpg" TargetMode="External"/><Relationship Id="rId2614" Type="http://schemas.openxmlformats.org/officeDocument/2006/relationships/hyperlink" Target="https://twitter.com/" TargetMode="External"/><Relationship Id="rId2821" Type="http://schemas.openxmlformats.org/officeDocument/2006/relationships/hyperlink" Target="https://twitter.com/" TargetMode="External"/><Relationship Id="rId62" Type="http://schemas.openxmlformats.org/officeDocument/2006/relationships/hyperlink" Target="http://www.reuters.com/article/us-people-cosby/cosby-lawyers-cite-metoo-in-move-to-block-19-accusers-from-trial-idUSKCN1GI1TG?feedType=RSS&amp;feedName=entertainmentNews" TargetMode="External"/><Relationship Id="rId1216" Type="http://schemas.openxmlformats.org/officeDocument/2006/relationships/hyperlink" Target="http://abs.twimg.com/sticky/default_profile_images/default_profile_normal.png" TargetMode="External"/><Relationship Id="rId1423" Type="http://schemas.openxmlformats.org/officeDocument/2006/relationships/hyperlink" Target="http://pbs.twimg.com/profile_images/1473335894/fgbhhg_normal.jpg" TargetMode="External"/><Relationship Id="rId1630" Type="http://schemas.openxmlformats.org/officeDocument/2006/relationships/hyperlink" Target="http://pbs.twimg.com/profile_images/844247650807529473/QbTCujuC_normal.jpg" TargetMode="External"/><Relationship Id="rId3388" Type="http://schemas.openxmlformats.org/officeDocument/2006/relationships/hyperlink" Target="https://twitter.com/" TargetMode="External"/><Relationship Id="rId3595" Type="http://schemas.openxmlformats.org/officeDocument/2006/relationships/hyperlink" Target="https://twitter.com/" TargetMode="External"/><Relationship Id="rId2197" Type="http://schemas.openxmlformats.org/officeDocument/2006/relationships/hyperlink" Target="http://pbs.twimg.com/profile_images/926994885625942016/boCyEbd1_normal.jpg" TargetMode="External"/><Relationship Id="rId3248" Type="http://schemas.openxmlformats.org/officeDocument/2006/relationships/hyperlink" Target="https://twitter.com/" TargetMode="External"/><Relationship Id="rId3455" Type="http://schemas.openxmlformats.org/officeDocument/2006/relationships/hyperlink" Target="https://twitter.com/" TargetMode="External"/><Relationship Id="rId3662" Type="http://schemas.openxmlformats.org/officeDocument/2006/relationships/hyperlink" Target="https://twitter.com/" TargetMode="External"/><Relationship Id="rId169" Type="http://schemas.openxmlformats.org/officeDocument/2006/relationships/hyperlink" Target="http://netizenbuzz.blogspot.com/2018/03/an-idol-is-next-target-of-metoo.html?utm_source=dlvr.it&amp;utm_medium=twitter" TargetMode="External"/><Relationship Id="rId376" Type="http://schemas.openxmlformats.org/officeDocument/2006/relationships/hyperlink" Target="https://paper.li/ganesh3/1325912413?edition_id=813db690-216c-11e8-8c03-0cc47a0d164b" TargetMode="External"/><Relationship Id="rId583" Type="http://schemas.openxmlformats.org/officeDocument/2006/relationships/hyperlink" Target="https://www.apnews.com/26918a4764c04609b35d74ef853e7c23" TargetMode="External"/><Relationship Id="rId790" Type="http://schemas.openxmlformats.org/officeDocument/2006/relationships/hyperlink" Target="https://pbs.twimg.com/media/DXoAZ0vU8AAphVe.jpg" TargetMode="External"/><Relationship Id="rId2057" Type="http://schemas.openxmlformats.org/officeDocument/2006/relationships/hyperlink" Target="http://pbs.twimg.com/profile_images/434407758956212224/VpF4HSuV_normal.png" TargetMode="External"/><Relationship Id="rId2264" Type="http://schemas.openxmlformats.org/officeDocument/2006/relationships/hyperlink" Target="https://pbs.twimg.com/media/DXntHqyU8AUCEz8.jpg" TargetMode="External"/><Relationship Id="rId2471" Type="http://schemas.openxmlformats.org/officeDocument/2006/relationships/hyperlink" Target="http://pbs.twimg.com/profile_images/949726598370033664/i-Lh56wD_normal.jpg" TargetMode="External"/><Relationship Id="rId3108" Type="http://schemas.openxmlformats.org/officeDocument/2006/relationships/hyperlink" Target="https://twitter.com/" TargetMode="External"/><Relationship Id="rId3315" Type="http://schemas.openxmlformats.org/officeDocument/2006/relationships/hyperlink" Target="https://twitter.com/" TargetMode="External"/><Relationship Id="rId3522" Type="http://schemas.openxmlformats.org/officeDocument/2006/relationships/hyperlink" Target="https://twitter.com/" TargetMode="External"/><Relationship Id="rId4" Type="http://schemas.openxmlformats.org/officeDocument/2006/relationships/hyperlink" Target="https://storgy.com/2018/03/06/book-review-when-i-hit-you-by-meena-kandasamy/" TargetMode="External"/><Relationship Id="rId236" Type="http://schemas.openxmlformats.org/officeDocument/2006/relationships/hyperlink" Target="https://www.washingtonpost.com/news/worldviews/wp/2018/03/06/france-to-enact-statutory-rape-law-setting-age-of-consent-at-15/" TargetMode="External"/><Relationship Id="rId443" Type="http://schemas.openxmlformats.org/officeDocument/2006/relationships/hyperlink" Target="https://edition.cnn.com/2018/03/02/africa/nigeria-rape-survivors-metoo-asequals/?no-st=9999999999" TargetMode="External"/><Relationship Id="rId650" Type="http://schemas.openxmlformats.org/officeDocument/2006/relationships/hyperlink" Target="https://pbs.twimg.com/media/DXmBdLYVwAA5fZU.jpg" TargetMode="External"/><Relationship Id="rId888" Type="http://schemas.openxmlformats.org/officeDocument/2006/relationships/hyperlink" Target="https://pbs.twimg.com/media/DXmk-hmVoAECr9L.jpg" TargetMode="External"/><Relationship Id="rId1073" Type="http://schemas.openxmlformats.org/officeDocument/2006/relationships/hyperlink" Target="http://pbs.twimg.com/profile_images/862160213700423680/M9a6BX30_normal.jpg" TargetMode="External"/><Relationship Id="rId1280" Type="http://schemas.openxmlformats.org/officeDocument/2006/relationships/hyperlink" Target="https://pbs.twimg.com/media/DXn9WPlXUAIyA0d.jpg" TargetMode="External"/><Relationship Id="rId2124" Type="http://schemas.openxmlformats.org/officeDocument/2006/relationships/hyperlink" Target="https://pbs.twimg.com/media/DXnP0aXWsAIhcO_.jpg" TargetMode="External"/><Relationship Id="rId2331" Type="http://schemas.openxmlformats.org/officeDocument/2006/relationships/hyperlink" Target="http://pbs.twimg.com/profile_images/941317371549151232/Pymk-ynR_normal.jpg" TargetMode="External"/><Relationship Id="rId2569" Type="http://schemas.openxmlformats.org/officeDocument/2006/relationships/hyperlink" Target="https://twitter.com/" TargetMode="External"/><Relationship Id="rId2776" Type="http://schemas.openxmlformats.org/officeDocument/2006/relationships/hyperlink" Target="https://twitter.com/" TargetMode="External"/><Relationship Id="rId2983" Type="http://schemas.openxmlformats.org/officeDocument/2006/relationships/hyperlink" Target="https://twitter.com/" TargetMode="External"/><Relationship Id="rId3827" Type="http://schemas.openxmlformats.org/officeDocument/2006/relationships/hyperlink" Target="https://twitter.com/" TargetMode="External"/><Relationship Id="rId303" Type="http://schemas.openxmlformats.org/officeDocument/2006/relationships/hyperlink" Target="https://paper.li/aronmoldovan/1312727167?edition_id=60adcea0-214a-11e8-b1a0-0cc47a0d1605" TargetMode="External"/><Relationship Id="rId748" Type="http://schemas.openxmlformats.org/officeDocument/2006/relationships/hyperlink" Target="https://pbs.twimg.com/media/DXoArZ9XkAATeOr.jpg" TargetMode="External"/><Relationship Id="rId955" Type="http://schemas.openxmlformats.org/officeDocument/2006/relationships/hyperlink" Target="http://abs.twimg.com/sticky/default_profile_images/default_profile_normal.png" TargetMode="External"/><Relationship Id="rId1140" Type="http://schemas.openxmlformats.org/officeDocument/2006/relationships/hyperlink" Target="http://pbs.twimg.com/profile_images/871792464205631488/NLbWD8pj_normal.jpg" TargetMode="External"/><Relationship Id="rId1378" Type="http://schemas.openxmlformats.org/officeDocument/2006/relationships/hyperlink" Target="https://pbs.twimg.com/media/DXntnHqUMAAmNIw.jpg" TargetMode="External"/><Relationship Id="rId1585" Type="http://schemas.openxmlformats.org/officeDocument/2006/relationships/hyperlink" Target="https://pbs.twimg.com/media/DXn-G0IV4AIO_gp.jpg" TargetMode="External"/><Relationship Id="rId1792" Type="http://schemas.openxmlformats.org/officeDocument/2006/relationships/hyperlink" Target="http://pbs.twimg.com/profile_images/3153976293/69b7929a12597a31d77f79e36445a7e6_normal.jpeg" TargetMode="External"/><Relationship Id="rId2429" Type="http://schemas.openxmlformats.org/officeDocument/2006/relationships/hyperlink" Target="http://pbs.twimg.com/profile_images/532754683631509504/yn8kHYuO_normal.jpeg" TargetMode="External"/><Relationship Id="rId2636" Type="http://schemas.openxmlformats.org/officeDocument/2006/relationships/hyperlink" Target="https://twitter.com/" TargetMode="External"/><Relationship Id="rId2843" Type="http://schemas.openxmlformats.org/officeDocument/2006/relationships/hyperlink" Target="https://twitter.com/" TargetMode="External"/><Relationship Id="rId4089" Type="http://schemas.openxmlformats.org/officeDocument/2006/relationships/hyperlink" Target="https://twitter.com/" TargetMode="External"/><Relationship Id="rId84" Type="http://schemas.openxmlformats.org/officeDocument/2006/relationships/hyperlink" Target="https://twitter.com/i/web/status/971083489616408576" TargetMode="External"/><Relationship Id="rId510" Type="http://schemas.openxmlformats.org/officeDocument/2006/relationships/hyperlink" Target="https://www.theguardian.com/fashion/2018/feb/10/new-york-fashion-week-industry-faces-metoo-moment?CMP=share_btn_tw" TargetMode="External"/><Relationship Id="rId608" Type="http://schemas.openxmlformats.org/officeDocument/2006/relationships/hyperlink" Target="https://pbs.twimg.com/media/DXiyv79WAAE72sa.jpg" TargetMode="External"/><Relationship Id="rId815" Type="http://schemas.openxmlformats.org/officeDocument/2006/relationships/hyperlink" Target="https://pbs.twimg.com/media/DXnP0aXWsAIhcO_.jpg" TargetMode="External"/><Relationship Id="rId1238" Type="http://schemas.openxmlformats.org/officeDocument/2006/relationships/hyperlink" Target="http://pbs.twimg.com/profile_images/2631781292/8ba1ced61b6e7df417aeb3f8f0d86cfb_normal.png" TargetMode="External"/><Relationship Id="rId1445" Type="http://schemas.openxmlformats.org/officeDocument/2006/relationships/hyperlink" Target="http://pbs.twimg.com/profile_images/959472322641059841/Drhaj1av_normal.jpg" TargetMode="External"/><Relationship Id="rId1652" Type="http://schemas.openxmlformats.org/officeDocument/2006/relationships/hyperlink" Target="http://pbs.twimg.com/profile_images/956542796797751296/UXaXLonZ_normal.jpg" TargetMode="External"/><Relationship Id="rId1000" Type="http://schemas.openxmlformats.org/officeDocument/2006/relationships/hyperlink" Target="http://pbs.twimg.com/profile_images/968199796539392000/T3z6hheb_normal.jpg" TargetMode="External"/><Relationship Id="rId1305" Type="http://schemas.openxmlformats.org/officeDocument/2006/relationships/hyperlink" Target="https://pbs.twimg.com/media/DXn9qfQVwAAO5bf.jpg" TargetMode="External"/><Relationship Id="rId1957" Type="http://schemas.openxmlformats.org/officeDocument/2006/relationships/hyperlink" Target="http://pbs.twimg.com/profile_images/963903479877050368/8pxJLBIT_normal.jpg" TargetMode="External"/><Relationship Id="rId2703" Type="http://schemas.openxmlformats.org/officeDocument/2006/relationships/hyperlink" Target="https://twitter.com/" TargetMode="External"/><Relationship Id="rId2910" Type="http://schemas.openxmlformats.org/officeDocument/2006/relationships/hyperlink" Target="https://twitter.com/" TargetMode="External"/><Relationship Id="rId4156" Type="http://schemas.openxmlformats.org/officeDocument/2006/relationships/hyperlink" Target="https://twitter.com/" TargetMode="External"/><Relationship Id="rId1512" Type="http://schemas.openxmlformats.org/officeDocument/2006/relationships/hyperlink" Target="http://pbs.twimg.com/profile_images/946326396439285760/IAiEwiNk_normal.jpg" TargetMode="External"/><Relationship Id="rId1817" Type="http://schemas.openxmlformats.org/officeDocument/2006/relationships/hyperlink" Target="http://pbs.twimg.com/profile_images/928341749059043328/Ai2T7Y_a_normal.jpg" TargetMode="External"/><Relationship Id="rId3172" Type="http://schemas.openxmlformats.org/officeDocument/2006/relationships/hyperlink" Target="https://twitter.com/" TargetMode="External"/><Relationship Id="rId4016" Type="http://schemas.openxmlformats.org/officeDocument/2006/relationships/hyperlink" Target="https://twitter.com/" TargetMode="External"/><Relationship Id="rId11" Type="http://schemas.openxmlformats.org/officeDocument/2006/relationships/hyperlink" Target="https://edition.cnn.com/2018/03/02/africa/nigeria-rape-survivors-metoo-asequals/?no-st=9999999999" TargetMode="External"/><Relationship Id="rId398" Type="http://schemas.openxmlformats.org/officeDocument/2006/relationships/hyperlink" Target="http://v.media.daum.net/v/20180306182119189" TargetMode="External"/><Relationship Id="rId2079" Type="http://schemas.openxmlformats.org/officeDocument/2006/relationships/hyperlink" Target="http://pbs.twimg.com/profile_images/828207064480522240/Ky-UFYFf_normal.jpg" TargetMode="External"/><Relationship Id="rId3032" Type="http://schemas.openxmlformats.org/officeDocument/2006/relationships/hyperlink" Target="https://twitter.com/" TargetMode="External"/><Relationship Id="rId3477" Type="http://schemas.openxmlformats.org/officeDocument/2006/relationships/hyperlink" Target="https://twitter.com/" TargetMode="External"/><Relationship Id="rId3684" Type="http://schemas.openxmlformats.org/officeDocument/2006/relationships/hyperlink" Target="https://twitter.com/" TargetMode="External"/><Relationship Id="rId3891" Type="http://schemas.openxmlformats.org/officeDocument/2006/relationships/hyperlink" Target="https://twitter.com/" TargetMode="External"/><Relationship Id="rId160" Type="http://schemas.openxmlformats.org/officeDocument/2006/relationships/hyperlink" Target="https://paper.li/MUDDLAW/1362510302?edition_id=1f30c130-20d2-11e8-aae6-0cc47a0d1609" TargetMode="External"/><Relationship Id="rId2286" Type="http://schemas.openxmlformats.org/officeDocument/2006/relationships/hyperlink" Target="http://pbs.twimg.com/profile_images/969039719081197568/y-wbTHzR_normal.jpg" TargetMode="External"/><Relationship Id="rId2493" Type="http://schemas.openxmlformats.org/officeDocument/2006/relationships/hyperlink" Target="http://pbs.twimg.com/profile_images/839735599020011520/xnPVmxgB_normal.jpg" TargetMode="External"/><Relationship Id="rId3337" Type="http://schemas.openxmlformats.org/officeDocument/2006/relationships/hyperlink" Target="https://twitter.com/" TargetMode="External"/><Relationship Id="rId3544" Type="http://schemas.openxmlformats.org/officeDocument/2006/relationships/hyperlink" Target="https://twitter.com/" TargetMode="External"/><Relationship Id="rId3751" Type="http://schemas.openxmlformats.org/officeDocument/2006/relationships/hyperlink" Target="https://twitter.com/" TargetMode="External"/><Relationship Id="rId3989" Type="http://schemas.openxmlformats.org/officeDocument/2006/relationships/hyperlink" Target="https://twitter.com/" TargetMode="External"/><Relationship Id="rId258" Type="http://schemas.openxmlformats.org/officeDocument/2006/relationships/hyperlink" Target="https://twitter.com/sand_fox1/status/971050163551666176" TargetMode="External"/><Relationship Id="rId465" Type="http://schemas.openxmlformats.org/officeDocument/2006/relationships/hyperlink" Target="https://paper.li/The_Love_Kitty/1370788618?edition_id=730b1c60-216d-11e8-a142-002590a5ba2d" TargetMode="External"/><Relationship Id="rId672" Type="http://schemas.openxmlformats.org/officeDocument/2006/relationships/hyperlink" Target="https://pbs.twimg.com/ext_tw_video_thumb/958789957723852800/pu/img/XT91i2fkAS2mlUKL.jpg" TargetMode="External"/><Relationship Id="rId1095" Type="http://schemas.openxmlformats.org/officeDocument/2006/relationships/hyperlink" Target="http://pbs.twimg.com/profile_images/699473281452081152/yJ8pNNTe_normal.jpg" TargetMode="External"/><Relationship Id="rId2146" Type="http://schemas.openxmlformats.org/officeDocument/2006/relationships/hyperlink" Target="http://pbs.twimg.com/profile_images/1278474466/shak_normal.jpg" TargetMode="External"/><Relationship Id="rId2353" Type="http://schemas.openxmlformats.org/officeDocument/2006/relationships/hyperlink" Target="https://pbs.twimg.com/media/DXOXLHYU8AAfxAt.jpg" TargetMode="External"/><Relationship Id="rId2560" Type="http://schemas.openxmlformats.org/officeDocument/2006/relationships/hyperlink" Target="https://twitter.com/" TargetMode="External"/><Relationship Id="rId2798" Type="http://schemas.openxmlformats.org/officeDocument/2006/relationships/hyperlink" Target="https://twitter.com/" TargetMode="External"/><Relationship Id="rId3404" Type="http://schemas.openxmlformats.org/officeDocument/2006/relationships/hyperlink" Target="https://twitter.com/" TargetMode="External"/><Relationship Id="rId3611" Type="http://schemas.openxmlformats.org/officeDocument/2006/relationships/hyperlink" Target="https://twitter.com/" TargetMode="External"/><Relationship Id="rId3849" Type="http://schemas.openxmlformats.org/officeDocument/2006/relationships/hyperlink" Target="https://twitter.com/" TargetMode="External"/><Relationship Id="rId118" Type="http://schemas.openxmlformats.org/officeDocument/2006/relationships/hyperlink" Target="https://paper.li/armchairtvnews/1421345404?edition_id=b1602130-2169-11e8-8c03-0cc47a0d164b" TargetMode="External"/><Relationship Id="rId325" Type="http://schemas.openxmlformats.org/officeDocument/2006/relationships/hyperlink" Target="https://twitter.com/gqmagazine/status/971086333241384961" TargetMode="External"/><Relationship Id="rId532" Type="http://schemas.openxmlformats.org/officeDocument/2006/relationships/hyperlink" Target="https://www.ilnews.org/news/state_politics/illinois-house-democrats-mostly-stand-by-madigan-after-harassment-controversy/article_f9fb2810-20b8-11e8-9182-eb5e78b5c70a.html" TargetMode="External"/><Relationship Id="rId977" Type="http://schemas.openxmlformats.org/officeDocument/2006/relationships/hyperlink" Target="http://pbs.twimg.com/profile_images/961502650104606721/oKoq11tB_normal.jpg" TargetMode="External"/><Relationship Id="rId1162" Type="http://schemas.openxmlformats.org/officeDocument/2006/relationships/hyperlink" Target="http://pbs.twimg.com/profile_images/970019449901338626/E5FWFIBj_normal.jpg" TargetMode="External"/><Relationship Id="rId2006" Type="http://schemas.openxmlformats.org/officeDocument/2006/relationships/hyperlink" Target="http://pbs.twimg.com/profile_images/668115168715530240/Bq46d09p_normal.jpg" TargetMode="External"/><Relationship Id="rId2213" Type="http://schemas.openxmlformats.org/officeDocument/2006/relationships/hyperlink" Target="http://pbs.twimg.com/profile_images/941528276261937152/aK752XtC_normal.jpg" TargetMode="External"/><Relationship Id="rId2420" Type="http://schemas.openxmlformats.org/officeDocument/2006/relationships/hyperlink" Target="http://pbs.twimg.com/profile_images/950027889101086720/xk2qXre5_normal.jpg" TargetMode="External"/><Relationship Id="rId2658" Type="http://schemas.openxmlformats.org/officeDocument/2006/relationships/hyperlink" Target="https://twitter.com/" TargetMode="External"/><Relationship Id="rId2865" Type="http://schemas.openxmlformats.org/officeDocument/2006/relationships/hyperlink" Target="https://twitter.com/" TargetMode="External"/><Relationship Id="rId3709" Type="http://schemas.openxmlformats.org/officeDocument/2006/relationships/hyperlink" Target="https://twitter.com/" TargetMode="External"/><Relationship Id="rId3916" Type="http://schemas.openxmlformats.org/officeDocument/2006/relationships/hyperlink" Target="https://twitter.com/" TargetMode="External"/><Relationship Id="rId4080" Type="http://schemas.openxmlformats.org/officeDocument/2006/relationships/hyperlink" Target="https://twitter.com/" TargetMode="External"/><Relationship Id="rId837" Type="http://schemas.openxmlformats.org/officeDocument/2006/relationships/hyperlink" Target="https://pbs.twimg.com/media/DXoDBU9VoAAv0pz.jpg" TargetMode="External"/><Relationship Id="rId1022" Type="http://schemas.openxmlformats.org/officeDocument/2006/relationships/hyperlink" Target="http://pbs.twimg.com/profile_images/934938433105121280/iqTW3qOO_normal.jpg" TargetMode="External"/><Relationship Id="rId1467" Type="http://schemas.openxmlformats.org/officeDocument/2006/relationships/hyperlink" Target="http://pbs.twimg.com/profile_images/896764762536558593/k5tngwc0_normal.jpg" TargetMode="External"/><Relationship Id="rId1674" Type="http://schemas.openxmlformats.org/officeDocument/2006/relationships/hyperlink" Target="https://pbs.twimg.com/media/DXnrrLOWAAA-Kjo.jpg" TargetMode="External"/><Relationship Id="rId1881" Type="http://schemas.openxmlformats.org/officeDocument/2006/relationships/hyperlink" Target="http://pbs.twimg.com/profile_images/649129080672157696/vdCEVEf3_normal.jpg" TargetMode="External"/><Relationship Id="rId2518" Type="http://schemas.openxmlformats.org/officeDocument/2006/relationships/hyperlink" Target="http://pbs.twimg.com/profile_images/917467173068689408/ss-rSJTy_normal.jpg" TargetMode="External"/><Relationship Id="rId2725" Type="http://schemas.openxmlformats.org/officeDocument/2006/relationships/hyperlink" Target="https://twitter.com/" TargetMode="External"/><Relationship Id="rId2932" Type="http://schemas.openxmlformats.org/officeDocument/2006/relationships/hyperlink" Target="https://twitter.com/" TargetMode="External"/><Relationship Id="rId4178" Type="http://schemas.openxmlformats.org/officeDocument/2006/relationships/hyperlink" Target="https://api.twitter.com/1.1/geo/id/c2f5aa144fbe64bf.json" TargetMode="External"/><Relationship Id="rId904" Type="http://schemas.openxmlformats.org/officeDocument/2006/relationships/hyperlink" Target="https://pbs.twimg.com/media/DXoE-i4W4AEV4mO.jpg" TargetMode="External"/><Relationship Id="rId1327" Type="http://schemas.openxmlformats.org/officeDocument/2006/relationships/hyperlink" Target="http://pbs.twimg.com/profile_images/814746637318787072/Byhi9Qx9_normal.jpg" TargetMode="External"/><Relationship Id="rId1534" Type="http://schemas.openxmlformats.org/officeDocument/2006/relationships/hyperlink" Target="http://pbs.twimg.com/profile_images/952960102679560192/6TMV5C-T_normal.jpg" TargetMode="External"/><Relationship Id="rId1741" Type="http://schemas.openxmlformats.org/officeDocument/2006/relationships/hyperlink" Target="http://pbs.twimg.com/profile_images/932276871969910789/9dMiH5Qj_normal.jpg" TargetMode="External"/><Relationship Id="rId1979" Type="http://schemas.openxmlformats.org/officeDocument/2006/relationships/hyperlink" Target="http://pbs.twimg.com/profile_images/760536012212797440/VWn9FZpK_normal.jpg" TargetMode="External"/><Relationship Id="rId3194" Type="http://schemas.openxmlformats.org/officeDocument/2006/relationships/hyperlink" Target="https://twitter.com/" TargetMode="External"/><Relationship Id="rId4038" Type="http://schemas.openxmlformats.org/officeDocument/2006/relationships/hyperlink" Target="https://twitter.com/" TargetMode="External"/><Relationship Id="rId33" Type="http://schemas.openxmlformats.org/officeDocument/2006/relationships/hyperlink" Target="https://paper.li/AlanFisher?edition_id=d0cef6a0-2168-11e8-b1a0-0cc47a0d1605" TargetMode="External"/><Relationship Id="rId1601" Type="http://schemas.openxmlformats.org/officeDocument/2006/relationships/hyperlink" Target="http://pbs.twimg.com/profile_images/968152193546309632/3KqjSKJi_normal.jpg" TargetMode="External"/><Relationship Id="rId1839" Type="http://schemas.openxmlformats.org/officeDocument/2006/relationships/hyperlink" Target="http://pbs.twimg.com/profile_images/956016727447523329/aki5M_zT_normal.jpg" TargetMode="External"/><Relationship Id="rId3054" Type="http://schemas.openxmlformats.org/officeDocument/2006/relationships/hyperlink" Target="https://twitter.com/" TargetMode="External"/><Relationship Id="rId3499" Type="http://schemas.openxmlformats.org/officeDocument/2006/relationships/hyperlink" Target="https://twitter.com/" TargetMode="External"/><Relationship Id="rId182" Type="http://schemas.openxmlformats.org/officeDocument/2006/relationships/hyperlink" Target="https://twitter.com/andreactually/status/971031647222206464" TargetMode="External"/><Relationship Id="rId1906" Type="http://schemas.openxmlformats.org/officeDocument/2006/relationships/hyperlink" Target="https://pbs.twimg.com/media/DXn-1VaU0AAs0Gb.jpg" TargetMode="External"/><Relationship Id="rId3261" Type="http://schemas.openxmlformats.org/officeDocument/2006/relationships/hyperlink" Target="https://twitter.com/" TargetMode="External"/><Relationship Id="rId3359" Type="http://schemas.openxmlformats.org/officeDocument/2006/relationships/hyperlink" Target="https://twitter.com/" TargetMode="External"/><Relationship Id="rId3566" Type="http://schemas.openxmlformats.org/officeDocument/2006/relationships/hyperlink" Target="https://twitter.com/" TargetMode="External"/><Relationship Id="rId4105" Type="http://schemas.openxmlformats.org/officeDocument/2006/relationships/hyperlink" Target="https://twitter.com/" TargetMode="External"/><Relationship Id="rId487" Type="http://schemas.openxmlformats.org/officeDocument/2006/relationships/hyperlink" Target="http://smarturl.it/YATPHLiveVideo" TargetMode="External"/><Relationship Id="rId694" Type="http://schemas.openxmlformats.org/officeDocument/2006/relationships/hyperlink" Target="https://pbs.twimg.com/amplify_video_thumb/970994134889644034/img/_jHJpazZ1GbC0txx.jpg" TargetMode="External"/><Relationship Id="rId2070" Type="http://schemas.openxmlformats.org/officeDocument/2006/relationships/hyperlink" Target="http://pbs.twimg.com/profile_images/669605974026620929/BCTm9bvz_normal.jpg" TargetMode="External"/><Relationship Id="rId2168" Type="http://schemas.openxmlformats.org/officeDocument/2006/relationships/hyperlink" Target="http://abs.twimg.com/sticky/default_profile_images/default_profile_normal.png" TargetMode="External"/><Relationship Id="rId2375" Type="http://schemas.openxmlformats.org/officeDocument/2006/relationships/hyperlink" Target="http://pbs.twimg.com/profile_images/971090400625688577/QcgMvwfY_normal.jpg" TargetMode="External"/><Relationship Id="rId3121" Type="http://schemas.openxmlformats.org/officeDocument/2006/relationships/hyperlink" Target="https://twitter.com/" TargetMode="External"/><Relationship Id="rId3219" Type="http://schemas.openxmlformats.org/officeDocument/2006/relationships/hyperlink" Target="https://twitter.com/" TargetMode="External"/><Relationship Id="rId3773" Type="http://schemas.openxmlformats.org/officeDocument/2006/relationships/hyperlink" Target="https://twitter.com/" TargetMode="External"/><Relationship Id="rId3980" Type="http://schemas.openxmlformats.org/officeDocument/2006/relationships/hyperlink" Target="https://twitter.com/" TargetMode="External"/><Relationship Id="rId347" Type="http://schemas.openxmlformats.org/officeDocument/2006/relationships/hyperlink" Target="https://www.facebook.com/TomiLahren/posts/1691448840948296" TargetMode="External"/><Relationship Id="rId999" Type="http://schemas.openxmlformats.org/officeDocument/2006/relationships/hyperlink" Target="http://pbs.twimg.com/profile_images/669970623247073280/hrtmGRTy_normal.jpg" TargetMode="External"/><Relationship Id="rId1184" Type="http://schemas.openxmlformats.org/officeDocument/2006/relationships/hyperlink" Target="http://pbs.twimg.com/profile_images/942090873944371201/u9kZdfjz_normal.jpg" TargetMode="External"/><Relationship Id="rId2028" Type="http://schemas.openxmlformats.org/officeDocument/2006/relationships/hyperlink" Target="http://pbs.twimg.com/profile_images/1633488034/petit_faucon_normal.jpg" TargetMode="External"/><Relationship Id="rId2582" Type="http://schemas.openxmlformats.org/officeDocument/2006/relationships/hyperlink" Target="https://twitter.com/" TargetMode="External"/><Relationship Id="rId2887" Type="http://schemas.openxmlformats.org/officeDocument/2006/relationships/hyperlink" Target="https://twitter.com/" TargetMode="External"/><Relationship Id="rId3426" Type="http://schemas.openxmlformats.org/officeDocument/2006/relationships/hyperlink" Target="https://twitter.com/" TargetMode="External"/><Relationship Id="rId3633" Type="http://schemas.openxmlformats.org/officeDocument/2006/relationships/hyperlink" Target="https://twitter.com/" TargetMode="External"/><Relationship Id="rId3840" Type="http://schemas.openxmlformats.org/officeDocument/2006/relationships/hyperlink" Target="https://twitter.com/" TargetMode="External"/><Relationship Id="rId554" Type="http://schemas.openxmlformats.org/officeDocument/2006/relationships/hyperlink" Target="https://www.therebel.media/_metoo_says_monica_lewinsky_in_vanity_fair_essay" TargetMode="External"/><Relationship Id="rId761" Type="http://schemas.openxmlformats.org/officeDocument/2006/relationships/hyperlink" Target="https://pbs.twimg.com/media/DXoBCLlUMAApa9e.jpg" TargetMode="External"/><Relationship Id="rId859" Type="http://schemas.openxmlformats.org/officeDocument/2006/relationships/hyperlink" Target="https://pbs.twimg.com/media/DXOXLHYU8AAfxAt.jpg" TargetMode="External"/><Relationship Id="rId1391" Type="http://schemas.openxmlformats.org/officeDocument/2006/relationships/hyperlink" Target="http://abs.twimg.com/sticky/default_profile_images/default_profile_normal.png" TargetMode="External"/><Relationship Id="rId1489" Type="http://schemas.openxmlformats.org/officeDocument/2006/relationships/hyperlink" Target="http://abs.twimg.com/sticky/default_profile_images/default_profile_normal.png" TargetMode="External"/><Relationship Id="rId1696" Type="http://schemas.openxmlformats.org/officeDocument/2006/relationships/hyperlink" Target="http://pbs.twimg.com/profile_images/948551073240788994/0Foc38W0_normal.jpg" TargetMode="External"/><Relationship Id="rId2235" Type="http://schemas.openxmlformats.org/officeDocument/2006/relationships/hyperlink" Target="http://pbs.twimg.com/profile_images/697535001877942272/BUeKQkSB_normal.jpg" TargetMode="External"/><Relationship Id="rId2442" Type="http://schemas.openxmlformats.org/officeDocument/2006/relationships/hyperlink" Target="http://pbs.twimg.com/profile_images/778098675990032385/V8YbaLhJ_normal.jpg" TargetMode="External"/><Relationship Id="rId3700" Type="http://schemas.openxmlformats.org/officeDocument/2006/relationships/hyperlink" Target="https://twitter.com/" TargetMode="External"/><Relationship Id="rId3938" Type="http://schemas.openxmlformats.org/officeDocument/2006/relationships/hyperlink" Target="https://twitter.com/" TargetMode="External"/><Relationship Id="rId207" Type="http://schemas.openxmlformats.org/officeDocument/2006/relationships/hyperlink" Target="https://nalert.blogspot.com/2018/03/harvard-professor-accused-of-sexual.html" TargetMode="External"/><Relationship Id="rId414" Type="http://schemas.openxmlformats.org/officeDocument/2006/relationships/hyperlink" Target="http://kpop.youzab.com/117166" TargetMode="External"/><Relationship Id="rId621" Type="http://schemas.openxmlformats.org/officeDocument/2006/relationships/hyperlink" Target="https://pbs.twimg.com/media/DXS11MRX4AIF8wa.jpg" TargetMode="External"/><Relationship Id="rId1044" Type="http://schemas.openxmlformats.org/officeDocument/2006/relationships/hyperlink" Target="http://pbs.twimg.com/profile_images/862160213700423680/M9a6BX30_normal.jpg" TargetMode="External"/><Relationship Id="rId1251" Type="http://schemas.openxmlformats.org/officeDocument/2006/relationships/hyperlink" Target="http://pbs.twimg.com/profile_images/378800000670021864/76afe06fb5e05c59685effcebfc76136_normal.png" TargetMode="External"/><Relationship Id="rId1349" Type="http://schemas.openxmlformats.org/officeDocument/2006/relationships/hyperlink" Target="http://pbs.twimg.com/profile_images/962368897142882304/kSLTKKgh_normal.jpg" TargetMode="External"/><Relationship Id="rId2302" Type="http://schemas.openxmlformats.org/officeDocument/2006/relationships/hyperlink" Target="http://pbs.twimg.com/profile_images/715599552095453185/7UKoPWy5_normal.jpg" TargetMode="External"/><Relationship Id="rId2747" Type="http://schemas.openxmlformats.org/officeDocument/2006/relationships/hyperlink" Target="https://twitter.com/" TargetMode="External"/><Relationship Id="rId2954" Type="http://schemas.openxmlformats.org/officeDocument/2006/relationships/hyperlink" Target="https://twitter.com/" TargetMode="External"/><Relationship Id="rId719" Type="http://schemas.openxmlformats.org/officeDocument/2006/relationships/hyperlink" Target="https://pbs.twimg.com/tweet_video_thumb/DXnzkK5U0AAQ0T_.jpg" TargetMode="External"/><Relationship Id="rId926" Type="http://schemas.openxmlformats.org/officeDocument/2006/relationships/hyperlink" Target="https://pbs.twimg.com/media/DXiyv79WAAE72sa.jpg" TargetMode="External"/><Relationship Id="rId1111" Type="http://schemas.openxmlformats.org/officeDocument/2006/relationships/hyperlink" Target="http://pbs.twimg.com/profile_images/959794385201152000/cm3ndVR9_normal.jpg" TargetMode="External"/><Relationship Id="rId1556" Type="http://schemas.openxmlformats.org/officeDocument/2006/relationships/hyperlink" Target="http://pbs.twimg.com/profile_images/929575722699579398/O_-0bWtd_normal.jpg" TargetMode="External"/><Relationship Id="rId1763" Type="http://schemas.openxmlformats.org/officeDocument/2006/relationships/hyperlink" Target="http://pbs.twimg.com/profile_images/884530989527117824/53JqJQBD_normal.jpg" TargetMode="External"/><Relationship Id="rId1970" Type="http://schemas.openxmlformats.org/officeDocument/2006/relationships/hyperlink" Target="http://pbs.twimg.com/profile_images/963268792590782465/TlZIJjRE_normal.jpg" TargetMode="External"/><Relationship Id="rId2607" Type="http://schemas.openxmlformats.org/officeDocument/2006/relationships/hyperlink" Target="https://twitter.com/" TargetMode="External"/><Relationship Id="rId2814" Type="http://schemas.openxmlformats.org/officeDocument/2006/relationships/hyperlink" Target="https://twitter.com/" TargetMode="External"/><Relationship Id="rId55" Type="http://schemas.openxmlformats.org/officeDocument/2006/relationships/hyperlink" Target="https://www.nytimes.com/2018/03/05/world/asia/me-too-south-korea-ahn-hee-jung.html?smid=tw-share" TargetMode="External"/><Relationship Id="rId1209" Type="http://schemas.openxmlformats.org/officeDocument/2006/relationships/hyperlink" Target="http://pbs.twimg.com/profile_images/2905062427/fcca40bd9b1b020372e26a71e29578ca_normal.jpeg" TargetMode="External"/><Relationship Id="rId1416" Type="http://schemas.openxmlformats.org/officeDocument/2006/relationships/hyperlink" Target="http://pbs.twimg.com/profile_images/3121694671/80f91ea2d85447f344e39bfff1b353bf_normal.jpeg" TargetMode="External"/><Relationship Id="rId1623" Type="http://schemas.openxmlformats.org/officeDocument/2006/relationships/hyperlink" Target="https://pbs.twimg.com/media/DXn_1sPUQAAL7Qg.jpg" TargetMode="External"/><Relationship Id="rId1830" Type="http://schemas.openxmlformats.org/officeDocument/2006/relationships/hyperlink" Target="https://pbs.twimg.com/media/DXoA_n4XkAIWFFw.jpg" TargetMode="External"/><Relationship Id="rId3076" Type="http://schemas.openxmlformats.org/officeDocument/2006/relationships/hyperlink" Target="https://twitter.com/" TargetMode="External"/><Relationship Id="rId3283" Type="http://schemas.openxmlformats.org/officeDocument/2006/relationships/hyperlink" Target="https://twitter.com/" TargetMode="External"/><Relationship Id="rId3490" Type="http://schemas.openxmlformats.org/officeDocument/2006/relationships/hyperlink" Target="https://twitter.com/" TargetMode="External"/><Relationship Id="rId4127" Type="http://schemas.openxmlformats.org/officeDocument/2006/relationships/hyperlink" Target="https://twitter.com/" TargetMode="External"/><Relationship Id="rId1928" Type="http://schemas.openxmlformats.org/officeDocument/2006/relationships/hyperlink" Target="http://pbs.twimg.com/profile_images/964194751451873280/cR7xEAzW_normal.jpg" TargetMode="External"/><Relationship Id="rId2092" Type="http://schemas.openxmlformats.org/officeDocument/2006/relationships/hyperlink" Target="https://pbs.twimg.com/media/DXoClRxXkAAxKt4.jpg" TargetMode="External"/><Relationship Id="rId3143" Type="http://schemas.openxmlformats.org/officeDocument/2006/relationships/hyperlink" Target="https://twitter.com/" TargetMode="External"/><Relationship Id="rId3350" Type="http://schemas.openxmlformats.org/officeDocument/2006/relationships/hyperlink" Target="https://twitter.com/" TargetMode="External"/><Relationship Id="rId3588" Type="http://schemas.openxmlformats.org/officeDocument/2006/relationships/hyperlink" Target="https://twitter.com/" TargetMode="External"/><Relationship Id="rId3795" Type="http://schemas.openxmlformats.org/officeDocument/2006/relationships/hyperlink" Target="https://twitter.com/" TargetMode="External"/><Relationship Id="rId271" Type="http://schemas.openxmlformats.org/officeDocument/2006/relationships/hyperlink" Target="https://www.forbes.com/sites/rodgerdeanduncan/2018/03/06/metoo-and-the-high-cost-of-silence/" TargetMode="External"/><Relationship Id="rId2397" Type="http://schemas.openxmlformats.org/officeDocument/2006/relationships/hyperlink" Target="https://pbs.twimg.com/ext_tw_video_thumb/971093724666134528/pu/img/E6YZI2e7ImybEDn9.jpg" TargetMode="External"/><Relationship Id="rId3003" Type="http://schemas.openxmlformats.org/officeDocument/2006/relationships/hyperlink" Target="https://twitter.com/" TargetMode="External"/><Relationship Id="rId3448" Type="http://schemas.openxmlformats.org/officeDocument/2006/relationships/hyperlink" Target="https://twitter.com/" TargetMode="External"/><Relationship Id="rId3655" Type="http://schemas.openxmlformats.org/officeDocument/2006/relationships/hyperlink" Target="https://twitter.com/" TargetMode="External"/><Relationship Id="rId3862" Type="http://schemas.openxmlformats.org/officeDocument/2006/relationships/hyperlink" Target="https://twitter.com/" TargetMode="External"/><Relationship Id="rId131" Type="http://schemas.openxmlformats.org/officeDocument/2006/relationships/hyperlink" Target="http://abcnews.go.com/Entertainment/wireStory/metoos-global-impact-big-places-scanty-53544830" TargetMode="External"/><Relationship Id="rId369" Type="http://schemas.openxmlformats.org/officeDocument/2006/relationships/hyperlink" Target="https://www.therebel.media/_metoo_says_monica_lewinsky_in_vanity_fair_essay" TargetMode="External"/><Relationship Id="rId576" Type="http://schemas.openxmlformats.org/officeDocument/2006/relationships/hyperlink" Target="https://www.allkpop.com/article/2018/03/netizen-says-metoo-reveals-she-was-sexually-assaulted-by-popular-idol-star-a" TargetMode="External"/><Relationship Id="rId783" Type="http://schemas.openxmlformats.org/officeDocument/2006/relationships/hyperlink" Target="https://pbs.twimg.com/media/DSbs5xSXcAAe0yT.jpg" TargetMode="External"/><Relationship Id="rId990" Type="http://schemas.openxmlformats.org/officeDocument/2006/relationships/hyperlink" Target="http://pbs.twimg.com/profile_images/859400796471005184/t9jHBLgp_normal.jpg" TargetMode="External"/><Relationship Id="rId2257" Type="http://schemas.openxmlformats.org/officeDocument/2006/relationships/hyperlink" Target="http://pbs.twimg.com/profile_images/780534943999004672/yvb9bnSU_normal.jpg" TargetMode="External"/><Relationship Id="rId2464" Type="http://schemas.openxmlformats.org/officeDocument/2006/relationships/hyperlink" Target="http://pbs.twimg.com/profile_images/749245008692162561/rXDh0UQB_normal.jpg" TargetMode="External"/><Relationship Id="rId2671" Type="http://schemas.openxmlformats.org/officeDocument/2006/relationships/hyperlink" Target="https://twitter.com/" TargetMode="External"/><Relationship Id="rId3210" Type="http://schemas.openxmlformats.org/officeDocument/2006/relationships/hyperlink" Target="https://twitter.com/" TargetMode="External"/><Relationship Id="rId3308" Type="http://schemas.openxmlformats.org/officeDocument/2006/relationships/hyperlink" Target="https://twitter.com/" TargetMode="External"/><Relationship Id="rId3515" Type="http://schemas.openxmlformats.org/officeDocument/2006/relationships/hyperlink" Target="https://twitter.com/" TargetMode="External"/><Relationship Id="rId229" Type="http://schemas.openxmlformats.org/officeDocument/2006/relationships/hyperlink" Target="http://www.oann.com/cosbys-lawyers-try-to-block-19-accusers-from-next-assault-trial-2/?utm_source=dlvr.it&amp;utm_medium=twitter" TargetMode="External"/><Relationship Id="rId436" Type="http://schemas.openxmlformats.org/officeDocument/2006/relationships/hyperlink" Target="https://www.chronicle.com/article/harvard-professor-will-retire/242753/" TargetMode="External"/><Relationship Id="rId643" Type="http://schemas.openxmlformats.org/officeDocument/2006/relationships/hyperlink" Target="https://pbs.twimg.com/ext_tw_video_thumb/971084961909424130/pu/img/iYWsyaZHNMwOtgqR.jpg" TargetMode="External"/><Relationship Id="rId1066" Type="http://schemas.openxmlformats.org/officeDocument/2006/relationships/hyperlink" Target="http://pbs.twimg.com/profile_images/862160213700423680/M9a6BX30_normal.jpg" TargetMode="External"/><Relationship Id="rId1273" Type="http://schemas.openxmlformats.org/officeDocument/2006/relationships/hyperlink" Target="http://pbs.twimg.com/profile_images/663469393880289280/UifzsEe1_normal.png" TargetMode="External"/><Relationship Id="rId1480" Type="http://schemas.openxmlformats.org/officeDocument/2006/relationships/hyperlink" Target="http://pbs.twimg.com/profile_images/882733696272486402/gxETHyQj_normal.jpg" TargetMode="External"/><Relationship Id="rId2117" Type="http://schemas.openxmlformats.org/officeDocument/2006/relationships/hyperlink" Target="https://pbs.twimg.com/media/DXn-5GqWsAE_4mI.jpg" TargetMode="External"/><Relationship Id="rId2324" Type="http://schemas.openxmlformats.org/officeDocument/2006/relationships/hyperlink" Target="http://pbs.twimg.com/profile_images/970081900470702080/7Rr-QuJw_normal.jpg" TargetMode="External"/><Relationship Id="rId2769" Type="http://schemas.openxmlformats.org/officeDocument/2006/relationships/hyperlink" Target="https://twitter.com/" TargetMode="External"/><Relationship Id="rId2976" Type="http://schemas.openxmlformats.org/officeDocument/2006/relationships/hyperlink" Target="https://twitter.com/" TargetMode="External"/><Relationship Id="rId3722" Type="http://schemas.openxmlformats.org/officeDocument/2006/relationships/hyperlink" Target="https://twitter.com/" TargetMode="External"/><Relationship Id="rId850" Type="http://schemas.openxmlformats.org/officeDocument/2006/relationships/hyperlink" Target="https://pbs.twimg.com/media/DXhRIswWAAEbdmD.jpg" TargetMode="External"/><Relationship Id="rId948" Type="http://schemas.openxmlformats.org/officeDocument/2006/relationships/hyperlink" Target="http://pbs.twimg.com/profile_images/606256280198647812/TmhoWqW2_normal.jpg" TargetMode="External"/><Relationship Id="rId1133" Type="http://schemas.openxmlformats.org/officeDocument/2006/relationships/hyperlink" Target="https://pbs.twimg.com/media/DXn8X8wWsAAIUmK.jpg" TargetMode="External"/><Relationship Id="rId1578" Type="http://schemas.openxmlformats.org/officeDocument/2006/relationships/hyperlink" Target="http://pbs.twimg.com/profile_images/771239227442941952/zIvnyVX1_normal.jpg" TargetMode="External"/><Relationship Id="rId1785" Type="http://schemas.openxmlformats.org/officeDocument/2006/relationships/hyperlink" Target="http://pbs.twimg.com/profile_images/681950115473444864/8xlPj9P4_normal.jpg" TargetMode="External"/><Relationship Id="rId1992" Type="http://schemas.openxmlformats.org/officeDocument/2006/relationships/hyperlink" Target="http://pbs.twimg.com/profile_images/820039850841767936/pQLDfIwy_normal.jpg" TargetMode="External"/><Relationship Id="rId2531" Type="http://schemas.openxmlformats.org/officeDocument/2006/relationships/hyperlink" Target="https://pbs.twimg.com/media/DXoE-i4W4AEV4mO.jpg" TargetMode="External"/><Relationship Id="rId2629" Type="http://schemas.openxmlformats.org/officeDocument/2006/relationships/hyperlink" Target="https://twitter.com/" TargetMode="External"/><Relationship Id="rId2836" Type="http://schemas.openxmlformats.org/officeDocument/2006/relationships/hyperlink" Target="https://twitter.com/" TargetMode="External"/><Relationship Id="rId4191" Type="http://schemas.openxmlformats.org/officeDocument/2006/relationships/hyperlink" Target="https://api.twitter.com/1.1/geo/id/1cf657005480e70e.json" TargetMode="External"/><Relationship Id="rId77" Type="http://schemas.openxmlformats.org/officeDocument/2006/relationships/hyperlink" Target="http://www.reuters.com/article/us-people-cosby/cosby-lawyers-cite-metoo-in-move-to-block-19-accusers-from-trial-idUSKCN1GI1TG?feedType=RSS&amp;feedName=entertainmentNews" TargetMode="External"/><Relationship Id="rId503" Type="http://schemas.openxmlformats.org/officeDocument/2006/relationships/hyperlink" Target="http://www.reuters.com/article/us-people-cosby/cosby-lawyers-cite-metoo-in-move-to-block-19-accusers-from-trial-idUSKCN1GI1TG?feedType=RSS&amp;feedName=entertainmentNews&amp;utm_source=feedburner&amp;utm_medium=feed&amp;utm_campaign=Feed%3A+reuters%2Fentertainment+%28News+%2F+US+%2F+Entertainment%29" TargetMode="External"/><Relationship Id="rId710" Type="http://schemas.openxmlformats.org/officeDocument/2006/relationships/hyperlink" Target="https://pbs.twimg.com/media/DXn_dl2U8AAuJxf.jpg" TargetMode="External"/><Relationship Id="rId808" Type="http://schemas.openxmlformats.org/officeDocument/2006/relationships/hyperlink" Target="https://pbs.twimg.com/media/DXoCzimWkAAhNYT.jpg" TargetMode="External"/><Relationship Id="rId1340" Type="http://schemas.openxmlformats.org/officeDocument/2006/relationships/hyperlink" Target="http://pbs.twimg.com/profile_images/951217374635503616/Ie8XFhlX_normal.jpg" TargetMode="External"/><Relationship Id="rId1438" Type="http://schemas.openxmlformats.org/officeDocument/2006/relationships/hyperlink" Target="http://pbs.twimg.com/profile_images/730950624867553281/m5Qgs1xK_normal.jpg" TargetMode="External"/><Relationship Id="rId1645" Type="http://schemas.openxmlformats.org/officeDocument/2006/relationships/hyperlink" Target="http://pbs.twimg.com/profile_images/788593681465040896/C7n1CTNg_normal.jpg" TargetMode="External"/><Relationship Id="rId3098" Type="http://schemas.openxmlformats.org/officeDocument/2006/relationships/hyperlink" Target="https://twitter.com/" TargetMode="External"/><Relationship Id="rId4051" Type="http://schemas.openxmlformats.org/officeDocument/2006/relationships/hyperlink" Target="https://twitter.com/" TargetMode="External"/><Relationship Id="rId1200" Type="http://schemas.openxmlformats.org/officeDocument/2006/relationships/hyperlink" Target="http://pbs.twimg.com/profile_images/853643804120940545/G8nRWjye_normal.jpg" TargetMode="External"/><Relationship Id="rId1852" Type="http://schemas.openxmlformats.org/officeDocument/2006/relationships/hyperlink" Target="http://abs.twimg.com/sticky/default_profile_images/default_profile_normal.png" TargetMode="External"/><Relationship Id="rId2903" Type="http://schemas.openxmlformats.org/officeDocument/2006/relationships/hyperlink" Target="https://twitter.com/" TargetMode="External"/><Relationship Id="rId4149" Type="http://schemas.openxmlformats.org/officeDocument/2006/relationships/hyperlink" Target="https://twitter.com/" TargetMode="External"/><Relationship Id="rId1505" Type="http://schemas.openxmlformats.org/officeDocument/2006/relationships/hyperlink" Target="http://pbs.twimg.com/profile_images/703785920969854977/CE8GI6A-_normal.jpg" TargetMode="External"/><Relationship Id="rId1712" Type="http://schemas.openxmlformats.org/officeDocument/2006/relationships/hyperlink" Target="http://pbs.twimg.com/profile_images/523876754994102275/vfDXiYyI_normal.png" TargetMode="External"/><Relationship Id="rId3165" Type="http://schemas.openxmlformats.org/officeDocument/2006/relationships/hyperlink" Target="https://twitter.com/" TargetMode="External"/><Relationship Id="rId3372" Type="http://schemas.openxmlformats.org/officeDocument/2006/relationships/hyperlink" Target="https://twitter.com/" TargetMode="External"/><Relationship Id="rId4009" Type="http://schemas.openxmlformats.org/officeDocument/2006/relationships/hyperlink" Target="https://twitter.com/" TargetMode="External"/><Relationship Id="rId293" Type="http://schemas.openxmlformats.org/officeDocument/2006/relationships/hyperlink" Target="https://www.thenation.com/article/trumps-abortion-gag-rule-is-hurting-reproductive-rights-around-the-globe/" TargetMode="External"/><Relationship Id="rId2181" Type="http://schemas.openxmlformats.org/officeDocument/2006/relationships/hyperlink" Target="http://abs.twimg.com/sticky/default_profile_images/default_profile_normal.png" TargetMode="External"/><Relationship Id="rId3025" Type="http://schemas.openxmlformats.org/officeDocument/2006/relationships/hyperlink" Target="https://twitter.com/" TargetMode="External"/><Relationship Id="rId3232" Type="http://schemas.openxmlformats.org/officeDocument/2006/relationships/hyperlink" Target="https://twitter.com/" TargetMode="External"/><Relationship Id="rId3677" Type="http://schemas.openxmlformats.org/officeDocument/2006/relationships/hyperlink" Target="https://twitter.com/" TargetMode="External"/><Relationship Id="rId3884" Type="http://schemas.openxmlformats.org/officeDocument/2006/relationships/hyperlink" Target="https://twitter.com/" TargetMode="External"/><Relationship Id="rId153" Type="http://schemas.openxmlformats.org/officeDocument/2006/relationships/hyperlink" Target="http://netizenbuzz.blogspot.com/2018/03/an-idol-is-next-target-of-metoo.html?utm_source=dlvr.it&amp;utm_medium=twitter" TargetMode="External"/><Relationship Id="rId360" Type="http://schemas.openxmlformats.org/officeDocument/2006/relationships/hyperlink" Target="https://twitter.com/aavst/status/971089956415397889" TargetMode="External"/><Relationship Id="rId598" Type="http://schemas.openxmlformats.org/officeDocument/2006/relationships/hyperlink" Target="https://lieu.house.gov/media-center/press-releases/rep-lieu-releases-letter-former-deputy-commander-us-forces-korea-his" TargetMode="External"/><Relationship Id="rId2041" Type="http://schemas.openxmlformats.org/officeDocument/2006/relationships/hyperlink" Target="http://pbs.twimg.com/profile_images/933330729546629120/beRIqxt7_normal.jpg" TargetMode="External"/><Relationship Id="rId2279" Type="http://schemas.openxmlformats.org/officeDocument/2006/relationships/hyperlink" Target="http://pbs.twimg.com/profile_images/798060701445070848/NqWZ3aHx_normal.jpg" TargetMode="External"/><Relationship Id="rId2486" Type="http://schemas.openxmlformats.org/officeDocument/2006/relationships/hyperlink" Target="http://pbs.twimg.com/profile_images/2955076962/13c46c86178ea448cbcec4d19c8df585_normal.jpeg" TargetMode="External"/><Relationship Id="rId2693" Type="http://schemas.openxmlformats.org/officeDocument/2006/relationships/hyperlink" Target="https://twitter.com/" TargetMode="External"/><Relationship Id="rId3537" Type="http://schemas.openxmlformats.org/officeDocument/2006/relationships/hyperlink" Target="https://twitter.com/" TargetMode="External"/><Relationship Id="rId3744" Type="http://schemas.openxmlformats.org/officeDocument/2006/relationships/hyperlink" Target="https://twitter.com/" TargetMode="External"/><Relationship Id="rId3951" Type="http://schemas.openxmlformats.org/officeDocument/2006/relationships/hyperlink" Target="https://twitter.com/" TargetMode="External"/><Relationship Id="rId220" Type="http://schemas.openxmlformats.org/officeDocument/2006/relationships/hyperlink" Target="http://netizenbuzz.blogspot.com/2018/03/an-idol-is-next-target-of-metoo.html?utm_source=dlvr.it&amp;utm_medium=twitter" TargetMode="External"/><Relationship Id="rId458" Type="http://schemas.openxmlformats.org/officeDocument/2006/relationships/hyperlink" Target="https://blogs.imf.org/2018/03/05/ending-harassment-helps-theeconomytoo/?cid=sm-com-TW" TargetMode="External"/><Relationship Id="rId665" Type="http://schemas.openxmlformats.org/officeDocument/2006/relationships/hyperlink" Target="https://pbs.twimg.com/media/DXnI_FuXUAAlCta.jpg" TargetMode="External"/><Relationship Id="rId872" Type="http://schemas.openxmlformats.org/officeDocument/2006/relationships/hyperlink" Target="https://pbs.twimg.com/ext_tw_video_thumb/971093724666134528/pu/img/E6YZI2e7ImybEDn9.jpg" TargetMode="External"/><Relationship Id="rId1088" Type="http://schemas.openxmlformats.org/officeDocument/2006/relationships/hyperlink" Target="http://pbs.twimg.com/profile_images/862160213700423680/M9a6BX30_normal.jpg" TargetMode="External"/><Relationship Id="rId1295" Type="http://schemas.openxmlformats.org/officeDocument/2006/relationships/hyperlink" Target="http://pbs.twimg.com/profile_images/964844053790707712/jrbnOCcp_normal.jpg" TargetMode="External"/><Relationship Id="rId2139" Type="http://schemas.openxmlformats.org/officeDocument/2006/relationships/hyperlink" Target="http://pbs.twimg.com/profile_images/1253111873/Florida_R2_to_ISS__-_Ronnie_Bruce___2010_055B_normal.jpg" TargetMode="External"/><Relationship Id="rId2346" Type="http://schemas.openxmlformats.org/officeDocument/2006/relationships/hyperlink" Target="http://pbs.twimg.com/profile_images/919513448286846977/L1b3roP2_normal.jpg" TargetMode="External"/><Relationship Id="rId2553" Type="http://schemas.openxmlformats.org/officeDocument/2006/relationships/hyperlink" Target="https://twitter.com/" TargetMode="External"/><Relationship Id="rId2760" Type="http://schemas.openxmlformats.org/officeDocument/2006/relationships/hyperlink" Target="https://twitter.com/" TargetMode="External"/><Relationship Id="rId2998" Type="http://schemas.openxmlformats.org/officeDocument/2006/relationships/hyperlink" Target="https://twitter.com/" TargetMode="External"/><Relationship Id="rId3604" Type="http://schemas.openxmlformats.org/officeDocument/2006/relationships/hyperlink" Target="https://twitter.com/" TargetMode="External"/><Relationship Id="rId3811" Type="http://schemas.openxmlformats.org/officeDocument/2006/relationships/hyperlink" Target="https://twitter.com/" TargetMode="External"/><Relationship Id="rId318" Type="http://schemas.openxmlformats.org/officeDocument/2006/relationships/hyperlink" Target="https://www.therebel.media/_metoo_says_monica_lewinsky_in_vanity_fair_essay" TargetMode="External"/><Relationship Id="rId525" Type="http://schemas.openxmlformats.org/officeDocument/2006/relationships/hyperlink" Target="https://www.southbankcentre.co.uk/whats-on/festivals-series/women-of-the-world" TargetMode="External"/><Relationship Id="rId732" Type="http://schemas.openxmlformats.org/officeDocument/2006/relationships/hyperlink" Target="https://pbs.twimg.com/media/DXnrrLOWAAA-Kjo.jpg" TargetMode="External"/><Relationship Id="rId1155" Type="http://schemas.openxmlformats.org/officeDocument/2006/relationships/hyperlink" Target="http://pbs.twimg.com/profile_images/966078657180655617/n6NwfEBB_normal.jpg" TargetMode="External"/><Relationship Id="rId1362" Type="http://schemas.openxmlformats.org/officeDocument/2006/relationships/hyperlink" Target="http://pbs.twimg.com/profile_images/954285298439004161/KBdnF4DU_normal.jpg" TargetMode="External"/><Relationship Id="rId2206" Type="http://schemas.openxmlformats.org/officeDocument/2006/relationships/hyperlink" Target="http://pbs.twimg.com/profile_images/899077600924053505/-G0IYCH9_normal.jpg" TargetMode="External"/><Relationship Id="rId2413" Type="http://schemas.openxmlformats.org/officeDocument/2006/relationships/hyperlink" Target="http://pbs.twimg.com/profile_images/969761794645512193/0U2RU-br_normal.jpg" TargetMode="External"/><Relationship Id="rId2620" Type="http://schemas.openxmlformats.org/officeDocument/2006/relationships/hyperlink" Target="https://twitter.com/" TargetMode="External"/><Relationship Id="rId2858" Type="http://schemas.openxmlformats.org/officeDocument/2006/relationships/hyperlink" Target="https://twitter.com/" TargetMode="External"/><Relationship Id="rId3909" Type="http://schemas.openxmlformats.org/officeDocument/2006/relationships/hyperlink" Target="https://twitter.com/" TargetMode="External"/><Relationship Id="rId4073" Type="http://schemas.openxmlformats.org/officeDocument/2006/relationships/hyperlink" Target="https://twitter.com/" TargetMode="External"/><Relationship Id="rId99" Type="http://schemas.openxmlformats.org/officeDocument/2006/relationships/hyperlink" Target="http://www.denofgeek.com/uk/tv/doctor-who/55761/doctor-who-metoo-and-why-gallifrey-is-done-waiting" TargetMode="External"/><Relationship Id="rId1015" Type="http://schemas.openxmlformats.org/officeDocument/2006/relationships/hyperlink" Target="http://pbs.twimg.com/profile_images/934938433105121280/iqTW3qOO_normal.jpg" TargetMode="External"/><Relationship Id="rId1222" Type="http://schemas.openxmlformats.org/officeDocument/2006/relationships/hyperlink" Target="http://pbs.twimg.com/profile_images/891613747185414145/aE6zJX8S_normal.jpg" TargetMode="External"/><Relationship Id="rId1667" Type="http://schemas.openxmlformats.org/officeDocument/2006/relationships/hyperlink" Target="http://pbs.twimg.com/profile_images/948056948905299969/co4j6h7T_normal.jpg" TargetMode="External"/><Relationship Id="rId1874" Type="http://schemas.openxmlformats.org/officeDocument/2006/relationships/hyperlink" Target="http://pbs.twimg.com/profile_images/952845979757219840/7-BINSsW_normal.jpg" TargetMode="External"/><Relationship Id="rId2718" Type="http://schemas.openxmlformats.org/officeDocument/2006/relationships/hyperlink" Target="https://twitter.com/" TargetMode="External"/><Relationship Id="rId2925" Type="http://schemas.openxmlformats.org/officeDocument/2006/relationships/hyperlink" Target="https://twitter.com/" TargetMode="External"/><Relationship Id="rId1527" Type="http://schemas.openxmlformats.org/officeDocument/2006/relationships/hyperlink" Target="http://pbs.twimg.com/profile_images/125380676/v_normal.jpg" TargetMode="External"/><Relationship Id="rId1734" Type="http://schemas.openxmlformats.org/officeDocument/2006/relationships/hyperlink" Target="https://pbs.twimg.com/tweet_video_thumb/DXoAZ4gVQAAYtwb.jpg" TargetMode="External"/><Relationship Id="rId1941" Type="http://schemas.openxmlformats.org/officeDocument/2006/relationships/hyperlink" Target="http://pbs.twimg.com/profile_images/913394304634245120/2f4kFjY8_normal.jpg" TargetMode="External"/><Relationship Id="rId3187" Type="http://schemas.openxmlformats.org/officeDocument/2006/relationships/hyperlink" Target="https://twitter.com/" TargetMode="External"/><Relationship Id="rId3394" Type="http://schemas.openxmlformats.org/officeDocument/2006/relationships/hyperlink" Target="https://twitter.com/" TargetMode="External"/><Relationship Id="rId4140" Type="http://schemas.openxmlformats.org/officeDocument/2006/relationships/hyperlink" Target="https://twitter.com/" TargetMode="External"/><Relationship Id="rId26" Type="http://schemas.openxmlformats.org/officeDocument/2006/relationships/hyperlink" Target="https://www.arte.tv/de/videos/078527-007-A/vox-pop/" TargetMode="External"/><Relationship Id="rId3047" Type="http://schemas.openxmlformats.org/officeDocument/2006/relationships/hyperlink" Target="https://twitter.com/" TargetMode="External"/><Relationship Id="rId3699" Type="http://schemas.openxmlformats.org/officeDocument/2006/relationships/hyperlink" Target="https://twitter.com/" TargetMode="External"/><Relationship Id="rId4000" Type="http://schemas.openxmlformats.org/officeDocument/2006/relationships/hyperlink" Target="https://twitter.com/" TargetMode="External"/><Relationship Id="rId175" Type="http://schemas.openxmlformats.org/officeDocument/2006/relationships/hyperlink" Target="http://feeds.reuters.com/~r/reuters/entertainment/~3/kbsqZ4LN0I0/cosby-lawyers-cite-metoo-in-move-to-block-19-accusers-from-trial-idUSKCN1GI1TG" TargetMode="External"/><Relationship Id="rId1801" Type="http://schemas.openxmlformats.org/officeDocument/2006/relationships/hyperlink" Target="http://pbs.twimg.com/profile_images/493577044274327552/6k-HhSKz_normal.jpeg" TargetMode="External"/><Relationship Id="rId3254" Type="http://schemas.openxmlformats.org/officeDocument/2006/relationships/hyperlink" Target="https://twitter.com/" TargetMode="External"/><Relationship Id="rId3461" Type="http://schemas.openxmlformats.org/officeDocument/2006/relationships/hyperlink" Target="https://twitter.com/" TargetMode="External"/><Relationship Id="rId3559" Type="http://schemas.openxmlformats.org/officeDocument/2006/relationships/hyperlink" Target="https://twitter.com/" TargetMode="External"/><Relationship Id="rId382" Type="http://schemas.openxmlformats.org/officeDocument/2006/relationships/hyperlink" Target="https://steemit.com/dtube/@benleemusic/0rft4huu" TargetMode="External"/><Relationship Id="rId687" Type="http://schemas.openxmlformats.org/officeDocument/2006/relationships/hyperlink" Target="https://pbs.twimg.com/media/DXn-DNkVMAE85Ye.jpg" TargetMode="External"/><Relationship Id="rId2063" Type="http://schemas.openxmlformats.org/officeDocument/2006/relationships/hyperlink" Target="https://pbs.twimg.com/media/DXntnHqUMAAmNIw.jpg" TargetMode="External"/><Relationship Id="rId2270" Type="http://schemas.openxmlformats.org/officeDocument/2006/relationships/hyperlink" Target="http://pbs.twimg.com/profile_images/970179495218089984/wDtDx1ec_normal.jpg" TargetMode="External"/><Relationship Id="rId2368" Type="http://schemas.openxmlformats.org/officeDocument/2006/relationships/hyperlink" Target="http://pbs.twimg.com/profile_images/971090400625688577/QcgMvwfY_normal.jpg" TargetMode="External"/><Relationship Id="rId3114" Type="http://schemas.openxmlformats.org/officeDocument/2006/relationships/hyperlink" Target="https://twitter.com/" TargetMode="External"/><Relationship Id="rId3321" Type="http://schemas.openxmlformats.org/officeDocument/2006/relationships/hyperlink" Target="https://twitter.com/" TargetMode="External"/><Relationship Id="rId3766" Type="http://schemas.openxmlformats.org/officeDocument/2006/relationships/hyperlink" Target="https://twitter.com/" TargetMode="External"/><Relationship Id="rId3973" Type="http://schemas.openxmlformats.org/officeDocument/2006/relationships/hyperlink" Target="https://twitter.com/" TargetMode="External"/><Relationship Id="rId242" Type="http://schemas.openxmlformats.org/officeDocument/2006/relationships/hyperlink" Target="http://rachelintheoc.com/2017/01/this-is-why-sexual-abuse-survivors-do-tell/?utm_content=buffer67ac6&amp;utm_medium=social&amp;utm_source=twitter.com&amp;utm_campaign=buffer" TargetMode="External"/><Relationship Id="rId894" Type="http://schemas.openxmlformats.org/officeDocument/2006/relationships/hyperlink" Target="https://pbs.twimg.com/media/DXn-DNkVMAE85Ye.jpg" TargetMode="External"/><Relationship Id="rId1177" Type="http://schemas.openxmlformats.org/officeDocument/2006/relationships/hyperlink" Target="http://pbs.twimg.com/profile_images/969200518701527047/7hMr9u5S_normal.jpg" TargetMode="External"/><Relationship Id="rId2130" Type="http://schemas.openxmlformats.org/officeDocument/2006/relationships/hyperlink" Target="https://pbs.twimg.com/media/DXGxED5W0AAPfFx.jpg" TargetMode="External"/><Relationship Id="rId2575" Type="http://schemas.openxmlformats.org/officeDocument/2006/relationships/hyperlink" Target="https://twitter.com/" TargetMode="External"/><Relationship Id="rId2782" Type="http://schemas.openxmlformats.org/officeDocument/2006/relationships/hyperlink" Target="https://twitter.com/" TargetMode="External"/><Relationship Id="rId3419" Type="http://schemas.openxmlformats.org/officeDocument/2006/relationships/hyperlink" Target="https://twitter.com/" TargetMode="External"/><Relationship Id="rId3626" Type="http://schemas.openxmlformats.org/officeDocument/2006/relationships/hyperlink" Target="https://twitter.com/" TargetMode="External"/><Relationship Id="rId3833" Type="http://schemas.openxmlformats.org/officeDocument/2006/relationships/hyperlink" Target="https://twitter.com/" TargetMode="External"/><Relationship Id="rId102" Type="http://schemas.openxmlformats.org/officeDocument/2006/relationships/hyperlink" Target="https://twitter.com/abc7kristensze/status/970825889784086529" TargetMode="External"/><Relationship Id="rId547" Type="http://schemas.openxmlformats.org/officeDocument/2006/relationships/hyperlink" Target="https://twitter.com/Compassioning/status/970690465921056768?s=19" TargetMode="External"/><Relationship Id="rId754" Type="http://schemas.openxmlformats.org/officeDocument/2006/relationships/hyperlink" Target="https://pbs.twimg.com/media/DXef7I4VoAADsuW.jpg" TargetMode="External"/><Relationship Id="rId961" Type="http://schemas.openxmlformats.org/officeDocument/2006/relationships/hyperlink" Target="http://pbs.twimg.com/profile_images/953817042632650752/d4RY3NjE_normal.jpg" TargetMode="External"/><Relationship Id="rId1384" Type="http://schemas.openxmlformats.org/officeDocument/2006/relationships/hyperlink" Target="https://pbs.twimg.com/media/DXn-O7_UMAAVoy8.jpg" TargetMode="External"/><Relationship Id="rId1591" Type="http://schemas.openxmlformats.org/officeDocument/2006/relationships/hyperlink" Target="http://pbs.twimg.com/profile_images/639019514181591040/dJhe_0bO_normal.jpg" TargetMode="External"/><Relationship Id="rId1689" Type="http://schemas.openxmlformats.org/officeDocument/2006/relationships/hyperlink" Target="http://pbs.twimg.com/profile_images/959587979684540423/1M7_pcAA_normal.jpg" TargetMode="External"/><Relationship Id="rId2228" Type="http://schemas.openxmlformats.org/officeDocument/2006/relationships/hyperlink" Target="http://pbs.twimg.com/profile_images/968373492239486977/6GEJBaZf_normal.jpg" TargetMode="External"/><Relationship Id="rId2435" Type="http://schemas.openxmlformats.org/officeDocument/2006/relationships/hyperlink" Target="http://pbs.twimg.com/profile_images/963571058627489793/Tah3es-e_normal.jpg" TargetMode="External"/><Relationship Id="rId2642" Type="http://schemas.openxmlformats.org/officeDocument/2006/relationships/hyperlink" Target="https://twitter.com/" TargetMode="External"/><Relationship Id="rId3900" Type="http://schemas.openxmlformats.org/officeDocument/2006/relationships/hyperlink" Target="https://twitter.com/" TargetMode="External"/><Relationship Id="rId4095" Type="http://schemas.openxmlformats.org/officeDocument/2006/relationships/hyperlink" Target="https://twitter.com/" TargetMode="External"/><Relationship Id="rId90" Type="http://schemas.openxmlformats.org/officeDocument/2006/relationships/hyperlink" Target="https://itunes.apple.com/us/podcast/change-lab-conversations-on-transformation-creativity/id1278457181?mt=2" TargetMode="External"/><Relationship Id="rId407" Type="http://schemas.openxmlformats.org/officeDocument/2006/relationships/hyperlink" Target="https://www.youtube.com/watch?v=FqvCrrv6_iY" TargetMode="External"/><Relationship Id="rId614" Type="http://schemas.openxmlformats.org/officeDocument/2006/relationships/hyperlink" Target="https://pbs.twimg.com/media/DXn6696WkAUxh5A.jpg" TargetMode="External"/><Relationship Id="rId821" Type="http://schemas.openxmlformats.org/officeDocument/2006/relationships/hyperlink" Target="https://pbs.twimg.com/media/DXn55psVoAAGkBy.jpg" TargetMode="External"/><Relationship Id="rId1037" Type="http://schemas.openxmlformats.org/officeDocument/2006/relationships/hyperlink" Target="http://pbs.twimg.com/profile_images/878094379231059968/XmOjWXlY_normal.jpg" TargetMode="External"/><Relationship Id="rId1244" Type="http://schemas.openxmlformats.org/officeDocument/2006/relationships/hyperlink" Target="http://pbs.twimg.com/profile_images/907709812804390916/oq82yQA5_normal.jpg" TargetMode="External"/><Relationship Id="rId1451" Type="http://schemas.openxmlformats.org/officeDocument/2006/relationships/hyperlink" Target="http://pbs.twimg.com/profile_images/836705622695510020/0VwIvYn6_normal.jpg" TargetMode="External"/><Relationship Id="rId1896" Type="http://schemas.openxmlformats.org/officeDocument/2006/relationships/hyperlink" Target="http://pbs.twimg.com/profile_images/965334250051592192/WdCqLQT9_normal.jpg" TargetMode="External"/><Relationship Id="rId2502" Type="http://schemas.openxmlformats.org/officeDocument/2006/relationships/hyperlink" Target="http://pbs.twimg.com/profile_images/1961022870/YouBlawg_Welcome_to_your_law_2-0_normal.png" TargetMode="External"/><Relationship Id="rId2947" Type="http://schemas.openxmlformats.org/officeDocument/2006/relationships/hyperlink" Target="https://twitter.com/" TargetMode="External"/><Relationship Id="rId4162" Type="http://schemas.openxmlformats.org/officeDocument/2006/relationships/hyperlink" Target="https://twitter.com/" TargetMode="External"/><Relationship Id="rId919" Type="http://schemas.openxmlformats.org/officeDocument/2006/relationships/hyperlink" Target="http://pbs.twimg.com/profile_images/793907719803666432/7Fds8T4M_normal.jpg" TargetMode="External"/><Relationship Id="rId1104" Type="http://schemas.openxmlformats.org/officeDocument/2006/relationships/hyperlink" Target="http://pbs.twimg.com/profile_images/969823096524832768/fZ_d8Mut_normal.jpg" TargetMode="External"/><Relationship Id="rId1311" Type="http://schemas.openxmlformats.org/officeDocument/2006/relationships/hyperlink" Target="https://pbs.twimg.com/media/DXgeRfiVwAA73yD.jpg" TargetMode="External"/><Relationship Id="rId1549" Type="http://schemas.openxmlformats.org/officeDocument/2006/relationships/hyperlink" Target="https://pbs.twimg.com/media/DXn-DNkVMAE85Ye.jpg" TargetMode="External"/><Relationship Id="rId1756" Type="http://schemas.openxmlformats.org/officeDocument/2006/relationships/hyperlink" Target="https://pbs.twimg.com/media/DXoAkvFXcAM9Oum.jpg" TargetMode="External"/><Relationship Id="rId1963" Type="http://schemas.openxmlformats.org/officeDocument/2006/relationships/hyperlink" Target="http://pbs.twimg.com/profile_images/930863679272292357/kp780ODL_normal.jpg" TargetMode="External"/><Relationship Id="rId2807" Type="http://schemas.openxmlformats.org/officeDocument/2006/relationships/hyperlink" Target="https://twitter.com/" TargetMode="External"/><Relationship Id="rId4022" Type="http://schemas.openxmlformats.org/officeDocument/2006/relationships/hyperlink" Target="https://twitter.com/" TargetMode="External"/><Relationship Id="rId48" Type="http://schemas.openxmlformats.org/officeDocument/2006/relationships/hyperlink" Target="http://www.mannennet.be/index.php?twid=1520359309&amp;tl=aHR0cDovL2Lb7H2serfO5adMpN1IGtKqc84J5ld3Ntb25rZXkuYmUvYXJ0aWNsZS84Njc0Nw%3D%3D&amp;utm_source=dlvr.it&amp;utm_medium=twitter" TargetMode="External"/><Relationship Id="rId1409" Type="http://schemas.openxmlformats.org/officeDocument/2006/relationships/hyperlink" Target="http://pbs.twimg.com/profile_images/803900378874019840/1wwLLuTt_normal.jpg" TargetMode="External"/><Relationship Id="rId1616" Type="http://schemas.openxmlformats.org/officeDocument/2006/relationships/hyperlink" Target="https://pbs.twimg.com/media/DXn20dcW0AAoMDA.jpg" TargetMode="External"/><Relationship Id="rId1823" Type="http://schemas.openxmlformats.org/officeDocument/2006/relationships/hyperlink" Target="https://pbs.twimg.com/media/DXmuzI5WkAAc63i.jpg" TargetMode="External"/><Relationship Id="rId3069" Type="http://schemas.openxmlformats.org/officeDocument/2006/relationships/hyperlink" Target="https://twitter.com/" TargetMode="External"/><Relationship Id="rId3276" Type="http://schemas.openxmlformats.org/officeDocument/2006/relationships/hyperlink" Target="https://twitter.com/" TargetMode="External"/><Relationship Id="rId3483" Type="http://schemas.openxmlformats.org/officeDocument/2006/relationships/hyperlink" Target="https://twitter.com/" TargetMode="External"/><Relationship Id="rId3690" Type="http://schemas.openxmlformats.org/officeDocument/2006/relationships/hyperlink" Target="https://twitter.com/" TargetMode="External"/><Relationship Id="rId197" Type="http://schemas.openxmlformats.org/officeDocument/2006/relationships/hyperlink" Target="https://twitter.com/jtbc_news/status/971017541270233089" TargetMode="External"/><Relationship Id="rId2085" Type="http://schemas.openxmlformats.org/officeDocument/2006/relationships/hyperlink" Target="http://pbs.twimg.com/profile_images/928696817205829633/nBiAlBp9_normal.jpg" TargetMode="External"/><Relationship Id="rId2292" Type="http://schemas.openxmlformats.org/officeDocument/2006/relationships/hyperlink" Target="https://pbs.twimg.com/media/DXhRIswWAAEbdmD.jpg" TargetMode="External"/><Relationship Id="rId3136" Type="http://schemas.openxmlformats.org/officeDocument/2006/relationships/hyperlink" Target="https://twitter.com/" TargetMode="External"/><Relationship Id="rId3343" Type="http://schemas.openxmlformats.org/officeDocument/2006/relationships/hyperlink" Target="https://twitter.com/" TargetMode="External"/><Relationship Id="rId3788" Type="http://schemas.openxmlformats.org/officeDocument/2006/relationships/hyperlink" Target="https://twitter.com/" TargetMode="External"/><Relationship Id="rId3995" Type="http://schemas.openxmlformats.org/officeDocument/2006/relationships/hyperlink" Target="https://twitter.com/" TargetMode="External"/><Relationship Id="rId264" Type="http://schemas.openxmlformats.org/officeDocument/2006/relationships/hyperlink" Target="https://twitter.com/shannoncoulter/status/970416097630461952" TargetMode="External"/><Relationship Id="rId471" Type="http://schemas.openxmlformats.org/officeDocument/2006/relationships/hyperlink" Target="https://www.mtv.fi/tv/ohjelmat/kaunis-elama/uutiset/artikkeli/raiskausyrityksia-kopelointia-ja-kahmintaa-ex-missit-paljastavat-me-too-kokemuksensa/6791758" TargetMode="External"/><Relationship Id="rId2152" Type="http://schemas.openxmlformats.org/officeDocument/2006/relationships/hyperlink" Target="http://pbs.twimg.com/profile_images/811254844140855296/N1uBW64X_normal.jpg" TargetMode="External"/><Relationship Id="rId2597" Type="http://schemas.openxmlformats.org/officeDocument/2006/relationships/hyperlink" Target="https://twitter.com/" TargetMode="External"/><Relationship Id="rId3550" Type="http://schemas.openxmlformats.org/officeDocument/2006/relationships/hyperlink" Target="https://twitter.com/" TargetMode="External"/><Relationship Id="rId3648" Type="http://schemas.openxmlformats.org/officeDocument/2006/relationships/hyperlink" Target="https://twitter.com/" TargetMode="External"/><Relationship Id="rId3855" Type="http://schemas.openxmlformats.org/officeDocument/2006/relationships/hyperlink" Target="https://twitter.com/" TargetMode="External"/><Relationship Id="rId124" Type="http://schemas.openxmlformats.org/officeDocument/2006/relationships/hyperlink" Target="http://www.reuters.com/article/us-people-cosby/cosby-lawyers-cite-metoo-in-move-to-block-19-accusers-from-trial-idUSKCN1GI1TG?feedType=RSS&amp;feedName=entertainmentNews" TargetMode="External"/><Relationship Id="rId569" Type="http://schemas.openxmlformats.org/officeDocument/2006/relationships/hyperlink" Target="https://www.dailywire.com/news/27841/watch-hollywood-makes-vague-references-metoo-ben-shapiro?utm_source=twitter&amp;utm_medium=social&amp;utm_content=051717-news&amp;utm_campaign=dwtwitter" TargetMode="External"/><Relationship Id="rId776" Type="http://schemas.openxmlformats.org/officeDocument/2006/relationships/hyperlink" Target="https://pbs.twimg.com/media/DXcl3v9WsAEMt6V.jpg" TargetMode="External"/><Relationship Id="rId983" Type="http://schemas.openxmlformats.org/officeDocument/2006/relationships/hyperlink" Target="https://pbs.twimg.com/media/DXn7zZ0W0AEdMWP.jpg" TargetMode="External"/><Relationship Id="rId1199" Type="http://schemas.openxmlformats.org/officeDocument/2006/relationships/hyperlink" Target="http://pbs.twimg.com/profile_images/853643804120940545/G8nRWjye_normal.jpg" TargetMode="External"/><Relationship Id="rId2457" Type="http://schemas.openxmlformats.org/officeDocument/2006/relationships/hyperlink" Target="http://abs.twimg.com/sticky/default_profile_images/default_profile_normal.png" TargetMode="External"/><Relationship Id="rId2664" Type="http://schemas.openxmlformats.org/officeDocument/2006/relationships/hyperlink" Target="https://twitter.com/" TargetMode="External"/><Relationship Id="rId3203" Type="http://schemas.openxmlformats.org/officeDocument/2006/relationships/hyperlink" Target="https://twitter.com/" TargetMode="External"/><Relationship Id="rId3410" Type="http://schemas.openxmlformats.org/officeDocument/2006/relationships/hyperlink" Target="https://twitter.com/" TargetMode="External"/><Relationship Id="rId3508" Type="http://schemas.openxmlformats.org/officeDocument/2006/relationships/hyperlink" Target="https://twitter.com/" TargetMode="External"/><Relationship Id="rId331" Type="http://schemas.openxmlformats.org/officeDocument/2006/relationships/hyperlink" Target="https://robichaudlaw.ca/podcast/gillian-hnatiw/" TargetMode="External"/><Relationship Id="rId429" Type="http://schemas.openxmlformats.org/officeDocument/2006/relationships/hyperlink" Target="https://www.hollywoodreporter.com/news/ashley-judd-salma-hayek-honor-diverse-films-metoo-times-up-movements-oscars-2018-1091014" TargetMode="External"/><Relationship Id="rId636" Type="http://schemas.openxmlformats.org/officeDocument/2006/relationships/hyperlink" Target="https://pbs.twimg.com/media/DXn8lH2UQAAU0iw.jpg" TargetMode="External"/><Relationship Id="rId1059" Type="http://schemas.openxmlformats.org/officeDocument/2006/relationships/hyperlink" Target="http://pbs.twimg.com/profile_images/862160213700423680/M9a6BX30_normal.jpg" TargetMode="External"/><Relationship Id="rId1266" Type="http://schemas.openxmlformats.org/officeDocument/2006/relationships/hyperlink" Target="http://pbs.twimg.com/profile_images/818184503717924864/FfhigbKB_normal.jpg" TargetMode="External"/><Relationship Id="rId1473" Type="http://schemas.openxmlformats.org/officeDocument/2006/relationships/hyperlink" Target="http://pbs.twimg.com/profile_images/952696971772362752/0mfTmWll_normal.jpg" TargetMode="External"/><Relationship Id="rId2012" Type="http://schemas.openxmlformats.org/officeDocument/2006/relationships/hyperlink" Target="http://pbs.twimg.com/profile_images/683405690040377345/mcCFhe7I_normal.jpg" TargetMode="External"/><Relationship Id="rId2317" Type="http://schemas.openxmlformats.org/officeDocument/2006/relationships/hyperlink" Target="https://pbs.twimg.com/media/DXoD_9zVAAANaTx.jpg" TargetMode="External"/><Relationship Id="rId2871" Type="http://schemas.openxmlformats.org/officeDocument/2006/relationships/hyperlink" Target="https://twitter.com/" TargetMode="External"/><Relationship Id="rId2969" Type="http://schemas.openxmlformats.org/officeDocument/2006/relationships/hyperlink" Target="https://twitter.com/" TargetMode="External"/><Relationship Id="rId3715" Type="http://schemas.openxmlformats.org/officeDocument/2006/relationships/hyperlink" Target="https://twitter.com/" TargetMode="External"/><Relationship Id="rId3922" Type="http://schemas.openxmlformats.org/officeDocument/2006/relationships/hyperlink" Target="https://twitter.com/" TargetMode="External"/><Relationship Id="rId843" Type="http://schemas.openxmlformats.org/officeDocument/2006/relationships/hyperlink" Target="https://pbs.twimg.com/media/DXiyv79WAAE72sa.jpg" TargetMode="External"/><Relationship Id="rId1126" Type="http://schemas.openxmlformats.org/officeDocument/2006/relationships/hyperlink" Target="http://pbs.twimg.com/profile_images/969446976319188995/MrOvk93g_normal.jpg" TargetMode="External"/><Relationship Id="rId1680" Type="http://schemas.openxmlformats.org/officeDocument/2006/relationships/hyperlink" Target="https://pbs.twimg.com/media/DXoAHP8UMAE7nsD.jpg" TargetMode="External"/><Relationship Id="rId1778" Type="http://schemas.openxmlformats.org/officeDocument/2006/relationships/hyperlink" Target="http://pbs.twimg.com/profile_images/1098845590/Profile_normal.jpg" TargetMode="External"/><Relationship Id="rId1985" Type="http://schemas.openxmlformats.org/officeDocument/2006/relationships/hyperlink" Target="http://pbs.twimg.com/profile_images/967788520440872961/onWrmBQF_normal.jpg" TargetMode="External"/><Relationship Id="rId2524" Type="http://schemas.openxmlformats.org/officeDocument/2006/relationships/hyperlink" Target="http://pbs.twimg.com/profile_images/964570120151621633/vnBIVb3S_normal.jpg" TargetMode="External"/><Relationship Id="rId2731" Type="http://schemas.openxmlformats.org/officeDocument/2006/relationships/hyperlink" Target="https://twitter.com/" TargetMode="External"/><Relationship Id="rId2829" Type="http://schemas.openxmlformats.org/officeDocument/2006/relationships/hyperlink" Target="https://twitter.com/" TargetMode="External"/><Relationship Id="rId4184" Type="http://schemas.openxmlformats.org/officeDocument/2006/relationships/hyperlink" Target="https://api.twitter.com/1.1/geo/id/44453d2ae8e47fd5.json" TargetMode="External"/><Relationship Id="rId703" Type="http://schemas.openxmlformats.org/officeDocument/2006/relationships/hyperlink" Target="https://pbs.twimg.com/media/DXSnWiEWkAAr55Q.jpg" TargetMode="External"/><Relationship Id="rId910" Type="http://schemas.openxmlformats.org/officeDocument/2006/relationships/hyperlink" Target="https://pbs.twimg.com/media/DXoE-i4W4AEV4mO.jpg" TargetMode="External"/><Relationship Id="rId1333" Type="http://schemas.openxmlformats.org/officeDocument/2006/relationships/hyperlink" Target="http://pbs.twimg.com/profile_images/955802858904932352/NSE4SfkS_normal.jpg" TargetMode="External"/><Relationship Id="rId1540" Type="http://schemas.openxmlformats.org/officeDocument/2006/relationships/hyperlink" Target="https://pbs.twimg.com/media/DXlkXpgVAAElXRd.jpg" TargetMode="External"/><Relationship Id="rId1638" Type="http://schemas.openxmlformats.org/officeDocument/2006/relationships/hyperlink" Target="http://pbs.twimg.com/profile_images/833798865560141824/7nYhDkU1_normal.jpg" TargetMode="External"/><Relationship Id="rId4044" Type="http://schemas.openxmlformats.org/officeDocument/2006/relationships/hyperlink" Target="https://twitter.com/" TargetMode="External"/><Relationship Id="rId1400" Type="http://schemas.openxmlformats.org/officeDocument/2006/relationships/hyperlink" Target="http://pbs.twimg.com/profile_images/937427353659166721/dxhWLeNg_normal.jpg" TargetMode="External"/><Relationship Id="rId1845" Type="http://schemas.openxmlformats.org/officeDocument/2006/relationships/hyperlink" Target="http://pbs.twimg.com/profile_images/1592991225/little_koala_normal.jpg" TargetMode="External"/><Relationship Id="rId3060" Type="http://schemas.openxmlformats.org/officeDocument/2006/relationships/hyperlink" Target="https://twitter.com/" TargetMode="External"/><Relationship Id="rId3298" Type="http://schemas.openxmlformats.org/officeDocument/2006/relationships/hyperlink" Target="https://twitter.com/" TargetMode="External"/><Relationship Id="rId4111" Type="http://schemas.openxmlformats.org/officeDocument/2006/relationships/hyperlink" Target="https://twitter.com/" TargetMode="External"/><Relationship Id="rId1705" Type="http://schemas.openxmlformats.org/officeDocument/2006/relationships/hyperlink" Target="http://pbs.twimg.com/profile_images/959617040788078592/8C3FJaAb_normal.jpg" TargetMode="External"/><Relationship Id="rId1912" Type="http://schemas.openxmlformats.org/officeDocument/2006/relationships/hyperlink" Target="http://pbs.twimg.com/profile_images/3174186885/9cb4437d95afa1d805307d97c6ff075d_normal.jpeg" TargetMode="External"/><Relationship Id="rId3158" Type="http://schemas.openxmlformats.org/officeDocument/2006/relationships/hyperlink" Target="https://twitter.com/" TargetMode="External"/><Relationship Id="rId3365" Type="http://schemas.openxmlformats.org/officeDocument/2006/relationships/hyperlink" Target="https://twitter.com/" TargetMode="External"/><Relationship Id="rId3572" Type="http://schemas.openxmlformats.org/officeDocument/2006/relationships/hyperlink" Target="https://twitter.com/" TargetMode="External"/><Relationship Id="rId4209" Type="http://schemas.openxmlformats.org/officeDocument/2006/relationships/hyperlink" Target="https://api.twitter.com/1.1/geo/id/6b5d375c346e3be9.json" TargetMode="External"/><Relationship Id="rId286" Type="http://schemas.openxmlformats.org/officeDocument/2006/relationships/hyperlink" Target="http://imnews.imbc.com/replay/2018/nwdesk/article/4547543_22663.html?menuid=nwdesk" TargetMode="External"/><Relationship Id="rId493" Type="http://schemas.openxmlformats.org/officeDocument/2006/relationships/hyperlink" Target="https://www.instagram.com/p/Bf9-S8RlyKx/?taken-by=rykarda.parasol" TargetMode="External"/><Relationship Id="rId2174" Type="http://schemas.openxmlformats.org/officeDocument/2006/relationships/hyperlink" Target="https://pbs.twimg.com/media/DXnIg1BW4AImI-H.jpg" TargetMode="External"/><Relationship Id="rId2381" Type="http://schemas.openxmlformats.org/officeDocument/2006/relationships/hyperlink" Target="http://pbs.twimg.com/profile_images/947674711818989569/66fEO0Ny_normal.jpg" TargetMode="External"/><Relationship Id="rId3018" Type="http://schemas.openxmlformats.org/officeDocument/2006/relationships/hyperlink" Target="https://twitter.com/" TargetMode="External"/><Relationship Id="rId3225" Type="http://schemas.openxmlformats.org/officeDocument/2006/relationships/hyperlink" Target="https://twitter.com/" TargetMode="External"/><Relationship Id="rId3432" Type="http://schemas.openxmlformats.org/officeDocument/2006/relationships/hyperlink" Target="https://twitter.com/" TargetMode="External"/><Relationship Id="rId3877" Type="http://schemas.openxmlformats.org/officeDocument/2006/relationships/hyperlink" Target="https://twitter.com/" TargetMode="External"/><Relationship Id="rId146" Type="http://schemas.openxmlformats.org/officeDocument/2006/relationships/hyperlink" Target="https://www.eventbrite.ie/e/behind-the-headlines-metoo-then-and-now-tickets-43098083528" TargetMode="External"/><Relationship Id="rId353" Type="http://schemas.openxmlformats.org/officeDocument/2006/relationships/hyperlink" Target="https://www.denverpost.com/?p=2972800" TargetMode="External"/><Relationship Id="rId560" Type="http://schemas.openxmlformats.org/officeDocument/2006/relationships/hyperlink" Target="https://twitter.com/KBSnews/status/970869076363849728" TargetMode="External"/><Relationship Id="rId798" Type="http://schemas.openxmlformats.org/officeDocument/2006/relationships/hyperlink" Target="https://pbs.twimg.com/media/DXoCi5tX4AAPKzE.jpg" TargetMode="External"/><Relationship Id="rId1190" Type="http://schemas.openxmlformats.org/officeDocument/2006/relationships/hyperlink" Target="https://pbs.twimg.com/media/DXn8tN3VAAAlRxK.jpg" TargetMode="External"/><Relationship Id="rId2034" Type="http://schemas.openxmlformats.org/officeDocument/2006/relationships/hyperlink" Target="http://pbs.twimg.com/profile_images/957324805782437888/CvejbmbR_normal.jpg" TargetMode="External"/><Relationship Id="rId2241" Type="http://schemas.openxmlformats.org/officeDocument/2006/relationships/hyperlink" Target="https://pbs.twimg.com/media/DXoDBU9VoAAv0pz.jpg" TargetMode="External"/><Relationship Id="rId2479" Type="http://schemas.openxmlformats.org/officeDocument/2006/relationships/hyperlink" Target="https://pbs.twimg.com/media/DXoFIrIV4AAcKiq.jpg" TargetMode="External"/><Relationship Id="rId2686" Type="http://schemas.openxmlformats.org/officeDocument/2006/relationships/hyperlink" Target="https://twitter.com/" TargetMode="External"/><Relationship Id="rId2893" Type="http://schemas.openxmlformats.org/officeDocument/2006/relationships/hyperlink" Target="https://twitter.com/" TargetMode="External"/><Relationship Id="rId3737" Type="http://schemas.openxmlformats.org/officeDocument/2006/relationships/hyperlink" Target="https://twitter.com/" TargetMode="External"/><Relationship Id="rId3944" Type="http://schemas.openxmlformats.org/officeDocument/2006/relationships/hyperlink" Target="https://twitter.com/" TargetMode="External"/><Relationship Id="rId213" Type="http://schemas.openxmlformats.org/officeDocument/2006/relationships/hyperlink" Target="https://www.pbs.org/wgbh/frontline/article/what-happens-if-someone-breaks-a-non-disclosure-agreement/?platform=hootsuite" TargetMode="External"/><Relationship Id="rId420" Type="http://schemas.openxmlformats.org/officeDocument/2006/relationships/hyperlink" Target="http://www.ohmynews.com/NWS_Web/View/at_pg.aspx?CNTN_CD=A0002410996" TargetMode="External"/><Relationship Id="rId658" Type="http://schemas.openxmlformats.org/officeDocument/2006/relationships/hyperlink" Target="https://pbs.twimg.com/ext_tw_video_thumb/971046573030469633/pu/img/CIeWfoZetWNIOf66.jpg" TargetMode="External"/><Relationship Id="rId865" Type="http://schemas.openxmlformats.org/officeDocument/2006/relationships/hyperlink" Target="https://pbs.twimg.com/media/DXoEhh3X4AUFL3u.jpg" TargetMode="External"/><Relationship Id="rId1050" Type="http://schemas.openxmlformats.org/officeDocument/2006/relationships/hyperlink" Target="http://pbs.twimg.com/profile_images/862160213700423680/M9a6BX30_normal.jpg" TargetMode="External"/><Relationship Id="rId1288" Type="http://schemas.openxmlformats.org/officeDocument/2006/relationships/hyperlink" Target="http://pbs.twimg.com/profile_images/829400359168856064/XQ0yVRj1_normal.jpg" TargetMode="External"/><Relationship Id="rId1495" Type="http://schemas.openxmlformats.org/officeDocument/2006/relationships/hyperlink" Target="http://pbs.twimg.com/profile_images/1362515022/ISupportIsrael_normal.jpg" TargetMode="External"/><Relationship Id="rId2101" Type="http://schemas.openxmlformats.org/officeDocument/2006/relationships/hyperlink" Target="http://pbs.twimg.com/profile_images/613875487325097985/yZoDGqGF_normal.jpg" TargetMode="External"/><Relationship Id="rId2339" Type="http://schemas.openxmlformats.org/officeDocument/2006/relationships/hyperlink" Target="http://abs.twimg.com/sticky/default_profile_images/default_profile_normal.png" TargetMode="External"/><Relationship Id="rId2546" Type="http://schemas.openxmlformats.org/officeDocument/2006/relationships/hyperlink" Target="https://twitter.com/" TargetMode="External"/><Relationship Id="rId2753" Type="http://schemas.openxmlformats.org/officeDocument/2006/relationships/hyperlink" Target="https://twitter.com/" TargetMode="External"/><Relationship Id="rId2960" Type="http://schemas.openxmlformats.org/officeDocument/2006/relationships/hyperlink" Target="https://twitter.com/" TargetMode="External"/><Relationship Id="rId3804" Type="http://schemas.openxmlformats.org/officeDocument/2006/relationships/hyperlink" Target="https://twitter.com/" TargetMode="External"/><Relationship Id="rId518" Type="http://schemas.openxmlformats.org/officeDocument/2006/relationships/hyperlink" Target="https://paper.li/SmartHealthTips/smart-health-and-beauty-2?edition_id=f1a144f0-216d-11e8-a142-002590a5ba2d" TargetMode="External"/><Relationship Id="rId725" Type="http://schemas.openxmlformats.org/officeDocument/2006/relationships/hyperlink" Target="https://pbs.twimg.com/media/DXkEGy5WAAADqS5.jpg" TargetMode="External"/><Relationship Id="rId932" Type="http://schemas.openxmlformats.org/officeDocument/2006/relationships/hyperlink" Target="http://pbs.twimg.com/profile_images/899969438283378689/eJ_GuvX2_normal.jpg" TargetMode="External"/><Relationship Id="rId1148" Type="http://schemas.openxmlformats.org/officeDocument/2006/relationships/hyperlink" Target="http://pbs.twimg.com/profile_images/963075211867299842/ZXQ4XJ0A_normal.jpg" TargetMode="External"/><Relationship Id="rId1355" Type="http://schemas.openxmlformats.org/officeDocument/2006/relationships/hyperlink" Target="http://pbs.twimg.com/profile_images/772483414909825024/MXT2a5uQ_normal.jpg" TargetMode="External"/><Relationship Id="rId1562" Type="http://schemas.openxmlformats.org/officeDocument/2006/relationships/hyperlink" Target="http://pbs.twimg.com/profile_images/885206612423659520/OkADsZzG_normal.jpg" TargetMode="External"/><Relationship Id="rId2406" Type="http://schemas.openxmlformats.org/officeDocument/2006/relationships/hyperlink" Target="http://pbs.twimg.com/profile_images/2157019931/302258_2160433566095_1104225428_31978675_1401814100_n_normal.jpg" TargetMode="External"/><Relationship Id="rId2613" Type="http://schemas.openxmlformats.org/officeDocument/2006/relationships/hyperlink" Target="https://twitter.com/" TargetMode="External"/><Relationship Id="rId4066" Type="http://schemas.openxmlformats.org/officeDocument/2006/relationships/hyperlink" Target="https://twitter.com/" TargetMode="External"/><Relationship Id="rId1008" Type="http://schemas.openxmlformats.org/officeDocument/2006/relationships/hyperlink" Target="http://pbs.twimg.com/profile_images/934938433105121280/iqTW3qOO_normal.jpg" TargetMode="External"/><Relationship Id="rId1215" Type="http://schemas.openxmlformats.org/officeDocument/2006/relationships/hyperlink" Target="http://pbs.twimg.com/profile_images/959562280173260801/9LvMaB03_normal.jpg" TargetMode="External"/><Relationship Id="rId1422" Type="http://schemas.openxmlformats.org/officeDocument/2006/relationships/hyperlink" Target="http://pbs.twimg.com/profile_images/3039184686/29e4746216282713728e9d8abdca3fed_normal.jpeg" TargetMode="External"/><Relationship Id="rId1867" Type="http://schemas.openxmlformats.org/officeDocument/2006/relationships/hyperlink" Target="http://pbs.twimg.com/profile_images/971079138806239232/lz2lyr6x_normal.jpg" TargetMode="External"/><Relationship Id="rId2820" Type="http://schemas.openxmlformats.org/officeDocument/2006/relationships/hyperlink" Target="https://twitter.com/" TargetMode="External"/><Relationship Id="rId2918" Type="http://schemas.openxmlformats.org/officeDocument/2006/relationships/hyperlink" Target="https://twitter.com/" TargetMode="External"/><Relationship Id="rId61" Type="http://schemas.openxmlformats.org/officeDocument/2006/relationships/hyperlink" Target="http://www.reuters.com/article/us-people-cosby/cosby-lawyers-cite-metoo-in-move-to-block-19-accusers-from-trial-idUSKCN1GI1TG?feedType=RSS&amp;feedName=entertainmentNews&amp;utm_source=dlvr.it&amp;utm_medium=twitter" TargetMode="External"/><Relationship Id="rId1727" Type="http://schemas.openxmlformats.org/officeDocument/2006/relationships/hyperlink" Target="http://pbs.twimg.com/profile_images/939518919294951424/k4kkpuNp_normal.jpg" TargetMode="External"/><Relationship Id="rId1934" Type="http://schemas.openxmlformats.org/officeDocument/2006/relationships/hyperlink" Target="http://pbs.twimg.com/profile_images/931497893403549698/ObUz4MU__normal.jpg" TargetMode="External"/><Relationship Id="rId3082" Type="http://schemas.openxmlformats.org/officeDocument/2006/relationships/hyperlink" Target="https://twitter.com/" TargetMode="External"/><Relationship Id="rId3387" Type="http://schemas.openxmlformats.org/officeDocument/2006/relationships/hyperlink" Target="https://twitter.com/" TargetMode="External"/><Relationship Id="rId4133" Type="http://schemas.openxmlformats.org/officeDocument/2006/relationships/hyperlink" Target="https://twitter.com/" TargetMode="External"/><Relationship Id="rId19" Type="http://schemas.openxmlformats.org/officeDocument/2006/relationships/hyperlink" Target="https://nypost.com/2018/03/04/the-best-way-to-fight-sex-trafficking-is-to-legalize-prostitution/?utm_source=twitter_sitebuttons&amp;utm_medium=site%20buttons&amp;utm_campaign=site%20buttons" TargetMode="External"/><Relationship Id="rId2196" Type="http://schemas.openxmlformats.org/officeDocument/2006/relationships/hyperlink" Target="http://pbs.twimg.com/profile_images/915409276167847936/q83NBCQG_normal.jpg" TargetMode="External"/><Relationship Id="rId3594" Type="http://schemas.openxmlformats.org/officeDocument/2006/relationships/hyperlink" Target="https://twitter.com/" TargetMode="External"/><Relationship Id="rId3899" Type="http://schemas.openxmlformats.org/officeDocument/2006/relationships/hyperlink" Target="https://twitter.com/" TargetMode="External"/><Relationship Id="rId4200" Type="http://schemas.openxmlformats.org/officeDocument/2006/relationships/hyperlink" Target="https://api.twitter.com/1.1/geo/id/6b5d375c346e3be9.json" TargetMode="External"/><Relationship Id="rId168" Type="http://schemas.openxmlformats.org/officeDocument/2006/relationships/hyperlink" Target="http://www.reuters.com/article/us-people-cosby/cosby-lawyers-cite-metoo-in-move-to-block-19-accusers-from-trial-idUSKCN1GI1TG?feedType=RSS&amp;feedName=peopleNews" TargetMode="External"/><Relationship Id="rId3247" Type="http://schemas.openxmlformats.org/officeDocument/2006/relationships/hyperlink" Target="https://twitter.com/" TargetMode="External"/><Relationship Id="rId3454" Type="http://schemas.openxmlformats.org/officeDocument/2006/relationships/hyperlink" Target="https://twitter.com/" TargetMode="External"/><Relationship Id="rId3661" Type="http://schemas.openxmlformats.org/officeDocument/2006/relationships/hyperlink" Target="https://twitter.com/" TargetMode="External"/><Relationship Id="rId375" Type="http://schemas.openxmlformats.org/officeDocument/2006/relationships/hyperlink" Target="http://netizenbuzz.blogspot.com/2018/03/an-idol-is-next-target-of-metoo.html?utm_source=dlvr.it&amp;utm_medium=twitter" TargetMode="External"/><Relationship Id="rId582" Type="http://schemas.openxmlformats.org/officeDocument/2006/relationships/hyperlink" Target="http://iscenter.or.kr/english/2018/02/26/it-was-always-metoo-koreas-fight-against-sexual-violence/" TargetMode="External"/><Relationship Id="rId2056" Type="http://schemas.openxmlformats.org/officeDocument/2006/relationships/hyperlink" Target="http://pbs.twimg.com/profile_images/721065283419521025/-9R1-uZi_normal.jpg" TargetMode="External"/><Relationship Id="rId2263" Type="http://schemas.openxmlformats.org/officeDocument/2006/relationships/hyperlink" Target="http://pbs.twimg.com/profile_images/780534943999004672/yvb9bnSU_normal.jpg" TargetMode="External"/><Relationship Id="rId2470" Type="http://schemas.openxmlformats.org/officeDocument/2006/relationships/hyperlink" Target="http://pbs.twimg.com/profile_images/735567758222491650/4tmPUHsT_normal.jpg" TargetMode="External"/><Relationship Id="rId3107" Type="http://schemas.openxmlformats.org/officeDocument/2006/relationships/hyperlink" Target="https://twitter.com/" TargetMode="External"/><Relationship Id="rId3314" Type="http://schemas.openxmlformats.org/officeDocument/2006/relationships/hyperlink" Target="https://twitter.com/" TargetMode="External"/><Relationship Id="rId3521" Type="http://schemas.openxmlformats.org/officeDocument/2006/relationships/hyperlink" Target="https://twitter.com/" TargetMode="External"/><Relationship Id="rId3759" Type="http://schemas.openxmlformats.org/officeDocument/2006/relationships/hyperlink" Target="https://twitter.com/" TargetMode="External"/><Relationship Id="rId3966" Type="http://schemas.openxmlformats.org/officeDocument/2006/relationships/hyperlink" Target="https://twitter.com/" TargetMode="External"/><Relationship Id="rId3" Type="http://schemas.openxmlformats.org/officeDocument/2006/relationships/hyperlink" Target="https://www.waterstones.com/events/international-womens-day-launching-the-metoo-poetry-anthology/london-tottenham-court-road" TargetMode="External"/><Relationship Id="rId235" Type="http://schemas.openxmlformats.org/officeDocument/2006/relationships/hyperlink" Target="https://www.newsbusters.org/blogs/nb/kyle-drennen/2018/03/06/abc-allows-chelsea-clinton-be-metoo-advocate-no-mention-bill" TargetMode="External"/><Relationship Id="rId442" Type="http://schemas.openxmlformats.org/officeDocument/2006/relationships/hyperlink" Target="https://edition.cnn.com/2018/03/02/africa/nigeria-rape-survivors-metoo-asequals/?no-st=9999999999" TargetMode="External"/><Relationship Id="rId887" Type="http://schemas.openxmlformats.org/officeDocument/2006/relationships/hyperlink" Target="https://pbs.twimg.com/media/DQ8DfPsWAAAGXgy.jpg" TargetMode="External"/><Relationship Id="rId1072" Type="http://schemas.openxmlformats.org/officeDocument/2006/relationships/hyperlink" Target="http://pbs.twimg.com/profile_images/862160213700423680/M9a6BX30_normal.jpg" TargetMode="External"/><Relationship Id="rId2123" Type="http://schemas.openxmlformats.org/officeDocument/2006/relationships/hyperlink" Target="http://pbs.twimg.com/profile_images/965324972930498561/uEoL2NND_normal.jpg" TargetMode="External"/><Relationship Id="rId2330" Type="http://schemas.openxmlformats.org/officeDocument/2006/relationships/hyperlink" Target="http://pbs.twimg.com/profile_images/856884795720187904/FhLOeAs1_normal.jpg" TargetMode="External"/><Relationship Id="rId2568" Type="http://schemas.openxmlformats.org/officeDocument/2006/relationships/hyperlink" Target="https://twitter.com/" TargetMode="External"/><Relationship Id="rId2775" Type="http://schemas.openxmlformats.org/officeDocument/2006/relationships/hyperlink" Target="https://twitter.com/" TargetMode="External"/><Relationship Id="rId2982" Type="http://schemas.openxmlformats.org/officeDocument/2006/relationships/hyperlink" Target="https://twitter.com/" TargetMode="External"/><Relationship Id="rId3619" Type="http://schemas.openxmlformats.org/officeDocument/2006/relationships/hyperlink" Target="https://twitter.com/" TargetMode="External"/><Relationship Id="rId3826" Type="http://schemas.openxmlformats.org/officeDocument/2006/relationships/hyperlink" Target="https://twitter.com/" TargetMode="External"/><Relationship Id="rId302" Type="http://schemas.openxmlformats.org/officeDocument/2006/relationships/hyperlink" Target="https://paper.li/hbcu_lifestyle?edition_id=d3186a10-216b-11e8-bd19-0cc47a0d15fd" TargetMode="External"/><Relationship Id="rId747" Type="http://schemas.openxmlformats.org/officeDocument/2006/relationships/hyperlink" Target="https://pbs.twimg.com/media/DXoAoYBX4AYtjK8.jpg" TargetMode="External"/><Relationship Id="rId954" Type="http://schemas.openxmlformats.org/officeDocument/2006/relationships/hyperlink" Target="http://pbs.twimg.com/profile_images/894013824893947905/Z-GxRDnu_normal.jpg" TargetMode="External"/><Relationship Id="rId1377" Type="http://schemas.openxmlformats.org/officeDocument/2006/relationships/hyperlink" Target="https://pbs.twimg.com/media/DXntnHqUMAAmNIw.jpg" TargetMode="External"/><Relationship Id="rId1584" Type="http://schemas.openxmlformats.org/officeDocument/2006/relationships/hyperlink" Target="https://pbs.twimg.com/media/DXn-G0IV4AIO_gp.jpg" TargetMode="External"/><Relationship Id="rId1791" Type="http://schemas.openxmlformats.org/officeDocument/2006/relationships/hyperlink" Target="https://pbs.twimg.com/media/DW-xZD5WAAAeZg9.jpg" TargetMode="External"/><Relationship Id="rId2428" Type="http://schemas.openxmlformats.org/officeDocument/2006/relationships/hyperlink" Target="https://pbs.twimg.com/media/DXoAHP8UMAE7nsD.jpg" TargetMode="External"/><Relationship Id="rId2635" Type="http://schemas.openxmlformats.org/officeDocument/2006/relationships/hyperlink" Target="https://twitter.com/" TargetMode="External"/><Relationship Id="rId2842" Type="http://schemas.openxmlformats.org/officeDocument/2006/relationships/hyperlink" Target="https://twitter.com/" TargetMode="External"/><Relationship Id="rId4088" Type="http://schemas.openxmlformats.org/officeDocument/2006/relationships/hyperlink" Target="https://twitter.com/" TargetMode="External"/><Relationship Id="rId83" Type="http://schemas.openxmlformats.org/officeDocument/2006/relationships/hyperlink" Target="https://www.ncel.org/page.aspx?eventid=491&amp;retid=6" TargetMode="External"/><Relationship Id="rId607" Type="http://schemas.openxmlformats.org/officeDocument/2006/relationships/hyperlink" Target="https://pbs.twimg.com/ext_tw_video_thumb/970712248820948994/pu/img/afIXNCXEIFxRy8Ma.jpg" TargetMode="External"/><Relationship Id="rId814" Type="http://schemas.openxmlformats.org/officeDocument/2006/relationships/hyperlink" Target="https://pbs.twimg.com/media/DXn-5GqWsAE_4mI.jpg" TargetMode="External"/><Relationship Id="rId1237" Type="http://schemas.openxmlformats.org/officeDocument/2006/relationships/hyperlink" Target="https://pbs.twimg.com/media/DXTem3sU0AA21nO.jpg" TargetMode="External"/><Relationship Id="rId1444" Type="http://schemas.openxmlformats.org/officeDocument/2006/relationships/hyperlink" Target="http://pbs.twimg.com/profile_images/970354570596683776/FChz5IgT_normal.jpg" TargetMode="External"/><Relationship Id="rId1651" Type="http://schemas.openxmlformats.org/officeDocument/2006/relationships/hyperlink" Target="https://pbs.twimg.com/media/DXn-DNkVMAE85Ye.jpg" TargetMode="External"/><Relationship Id="rId1889" Type="http://schemas.openxmlformats.org/officeDocument/2006/relationships/hyperlink" Target="http://pbs.twimg.com/profile_images/796430867048660996/8VmwWx2P_normal.jpg" TargetMode="External"/><Relationship Id="rId2702" Type="http://schemas.openxmlformats.org/officeDocument/2006/relationships/hyperlink" Target="https://twitter.com/" TargetMode="External"/><Relationship Id="rId4155" Type="http://schemas.openxmlformats.org/officeDocument/2006/relationships/hyperlink" Target="https://twitter.com/" TargetMode="External"/><Relationship Id="rId1304" Type="http://schemas.openxmlformats.org/officeDocument/2006/relationships/hyperlink" Target="https://pbs.twimg.com/media/DXn9pgLVMAAg-XU.jpg" TargetMode="External"/><Relationship Id="rId1511" Type="http://schemas.openxmlformats.org/officeDocument/2006/relationships/hyperlink" Target="http://pbs.twimg.com/profile_images/962348004916285440/iC40ArSZ_normal.jpg" TargetMode="External"/><Relationship Id="rId1749" Type="http://schemas.openxmlformats.org/officeDocument/2006/relationships/hyperlink" Target="https://pbs.twimg.com/media/DXgAPuSVoAAlu7M.jpg" TargetMode="External"/><Relationship Id="rId1956" Type="http://schemas.openxmlformats.org/officeDocument/2006/relationships/hyperlink" Target="http://pbs.twimg.com/profile_images/884506946140876800/FnobEqBR_normal.jpg" TargetMode="External"/><Relationship Id="rId3171" Type="http://schemas.openxmlformats.org/officeDocument/2006/relationships/hyperlink" Target="https://twitter.com/" TargetMode="External"/><Relationship Id="rId4015" Type="http://schemas.openxmlformats.org/officeDocument/2006/relationships/hyperlink" Target="https://twitter.com/" TargetMode="External"/><Relationship Id="rId1609" Type="http://schemas.openxmlformats.org/officeDocument/2006/relationships/hyperlink" Target="http://pbs.twimg.com/profile_images/870027994718507010/FApxM7nm_normal.jpg" TargetMode="External"/><Relationship Id="rId1816" Type="http://schemas.openxmlformats.org/officeDocument/2006/relationships/hyperlink" Target="http://pbs.twimg.com/profile_images/752702909863911428/8SMJjnv5_normal.jpg" TargetMode="External"/><Relationship Id="rId3269" Type="http://schemas.openxmlformats.org/officeDocument/2006/relationships/hyperlink" Target="https://twitter.com/" TargetMode="External"/><Relationship Id="rId3476" Type="http://schemas.openxmlformats.org/officeDocument/2006/relationships/hyperlink" Target="https://twitter.com/" TargetMode="External"/><Relationship Id="rId3683" Type="http://schemas.openxmlformats.org/officeDocument/2006/relationships/hyperlink" Target="https://twitter.com/" TargetMode="External"/><Relationship Id="rId10" Type="http://schemas.openxmlformats.org/officeDocument/2006/relationships/hyperlink" Target="https://edition.cnn.com/2018/03/02/africa/nigeria-rape-survivors-metoo-asequals/?no-st=9999999999" TargetMode="External"/><Relationship Id="rId397" Type="http://schemas.openxmlformats.org/officeDocument/2006/relationships/hyperlink" Target="https://edition.cnn.com/2018/03/02/africa/nigeria-rape-survivors-metoo-asequals/?utm_cid=%20cnni-com-fb-africa-link" TargetMode="External"/><Relationship Id="rId2078" Type="http://schemas.openxmlformats.org/officeDocument/2006/relationships/hyperlink" Target="http://pbs.twimg.com/profile_images/828207064480522240/Ky-UFYFf_normal.jpg" TargetMode="External"/><Relationship Id="rId2285" Type="http://schemas.openxmlformats.org/officeDocument/2006/relationships/hyperlink" Target="https://pbs.twimg.com/media/DXlM0fMU8AAmNYM.jpg" TargetMode="External"/><Relationship Id="rId2492" Type="http://schemas.openxmlformats.org/officeDocument/2006/relationships/hyperlink" Target="http://pbs.twimg.com/profile_images/958922763615416320/3veJE4d9_normal.jpg" TargetMode="External"/><Relationship Id="rId3031" Type="http://schemas.openxmlformats.org/officeDocument/2006/relationships/hyperlink" Target="https://twitter.com/" TargetMode="External"/><Relationship Id="rId3129" Type="http://schemas.openxmlformats.org/officeDocument/2006/relationships/hyperlink" Target="https://twitter.com/" TargetMode="External"/><Relationship Id="rId3336" Type="http://schemas.openxmlformats.org/officeDocument/2006/relationships/hyperlink" Target="https://twitter.com/" TargetMode="External"/><Relationship Id="rId3890" Type="http://schemas.openxmlformats.org/officeDocument/2006/relationships/hyperlink" Target="https://twitter.com/" TargetMode="External"/><Relationship Id="rId3988" Type="http://schemas.openxmlformats.org/officeDocument/2006/relationships/hyperlink" Target="https://twitter.com/" TargetMode="External"/><Relationship Id="rId257" Type="http://schemas.openxmlformats.org/officeDocument/2006/relationships/hyperlink" Target="https://twitter.com/sand_fox1/status/971050163551666176" TargetMode="External"/><Relationship Id="rId464" Type="http://schemas.openxmlformats.org/officeDocument/2006/relationships/hyperlink" Target="http://imnews.imbc.com/replay/2018/nwdesk/article/4547543_22663.html?menuid=nwdesk" TargetMode="External"/><Relationship Id="rId1094" Type="http://schemas.openxmlformats.org/officeDocument/2006/relationships/hyperlink" Target="https://pbs.twimg.com/media/DXelOV4UQAABuUj.jpg" TargetMode="External"/><Relationship Id="rId2145" Type="http://schemas.openxmlformats.org/officeDocument/2006/relationships/hyperlink" Target="http://pbs.twimg.com/profile_images/963413579365052416/tzuA1sPZ_normal.jpg" TargetMode="External"/><Relationship Id="rId2797" Type="http://schemas.openxmlformats.org/officeDocument/2006/relationships/hyperlink" Target="https://twitter.com/" TargetMode="External"/><Relationship Id="rId3543" Type="http://schemas.openxmlformats.org/officeDocument/2006/relationships/hyperlink" Target="https://twitter.com/" TargetMode="External"/><Relationship Id="rId3750" Type="http://schemas.openxmlformats.org/officeDocument/2006/relationships/hyperlink" Target="https://twitter.com/" TargetMode="External"/><Relationship Id="rId3848" Type="http://schemas.openxmlformats.org/officeDocument/2006/relationships/hyperlink" Target="https://twitter.com/" TargetMode="External"/><Relationship Id="rId117" Type="http://schemas.openxmlformats.org/officeDocument/2006/relationships/hyperlink" Target="https://www.nytimes.com/2018/03/05/movies/oscars-metoo-harvey-weinstein.html" TargetMode="External"/><Relationship Id="rId671" Type="http://schemas.openxmlformats.org/officeDocument/2006/relationships/hyperlink" Target="https://pbs.twimg.com/ext_tw_video_thumb/958789957723852800/pu/img/XT91i2fkAS2mlUKL.jpg" TargetMode="External"/><Relationship Id="rId769" Type="http://schemas.openxmlformats.org/officeDocument/2006/relationships/hyperlink" Target="https://pbs.twimg.com/media/DXn9iqoU8AAgaS9.jpg" TargetMode="External"/><Relationship Id="rId976" Type="http://schemas.openxmlformats.org/officeDocument/2006/relationships/hyperlink" Target="https://pbs.twimg.com/media/DXn7rfzX4AAXG8K.jpg" TargetMode="External"/><Relationship Id="rId1399" Type="http://schemas.openxmlformats.org/officeDocument/2006/relationships/hyperlink" Target="http://pbs.twimg.com/profile_images/903223845670268930/iFSjblAb_normal.jpg" TargetMode="External"/><Relationship Id="rId2352" Type="http://schemas.openxmlformats.org/officeDocument/2006/relationships/hyperlink" Target="http://pbs.twimg.com/profile_images/544280873554546688/J-nuv0Fk_normal.jpeg" TargetMode="External"/><Relationship Id="rId2657" Type="http://schemas.openxmlformats.org/officeDocument/2006/relationships/hyperlink" Target="https://twitter.com/" TargetMode="External"/><Relationship Id="rId3403" Type="http://schemas.openxmlformats.org/officeDocument/2006/relationships/hyperlink" Target="https://twitter.com/" TargetMode="External"/><Relationship Id="rId3610" Type="http://schemas.openxmlformats.org/officeDocument/2006/relationships/hyperlink" Target="https://twitter.com/" TargetMode="External"/><Relationship Id="rId324" Type="http://schemas.openxmlformats.org/officeDocument/2006/relationships/hyperlink" Target="https://twitter.com/DavidPattriot/status/971008059769262080" TargetMode="External"/><Relationship Id="rId531" Type="http://schemas.openxmlformats.org/officeDocument/2006/relationships/hyperlink" Target="https://twitter.com/thaqulla/status/970967060648902656" TargetMode="External"/><Relationship Id="rId629" Type="http://schemas.openxmlformats.org/officeDocument/2006/relationships/hyperlink" Target="https://pbs.twimg.com/media/DXn8X8wWsAAIUmK.jpg" TargetMode="External"/><Relationship Id="rId1161" Type="http://schemas.openxmlformats.org/officeDocument/2006/relationships/hyperlink" Target="https://pbs.twimg.com/ext_tw_video_thumb/961539880185745408/pu/img/nIs-VEDmJ9bEOzbM.jpg" TargetMode="External"/><Relationship Id="rId1259" Type="http://schemas.openxmlformats.org/officeDocument/2006/relationships/hyperlink" Target="http://pbs.twimg.com/profile_images/490694148316360705/XqduGXoH_normal.jpeg" TargetMode="External"/><Relationship Id="rId1466" Type="http://schemas.openxmlformats.org/officeDocument/2006/relationships/hyperlink" Target="https://pbs.twimg.com/media/DXUvkjQVoAAOtha.jpg" TargetMode="External"/><Relationship Id="rId2005" Type="http://schemas.openxmlformats.org/officeDocument/2006/relationships/hyperlink" Target="http://pbs.twimg.com/profile_images/925771088654561281/zvbqNaXB_normal.jpg" TargetMode="External"/><Relationship Id="rId2212" Type="http://schemas.openxmlformats.org/officeDocument/2006/relationships/hyperlink" Target="http://pbs.twimg.com/profile_images/1531822482/Joseph_Steinberg_normal.jpg" TargetMode="External"/><Relationship Id="rId2864" Type="http://schemas.openxmlformats.org/officeDocument/2006/relationships/hyperlink" Target="https://twitter.com/" TargetMode="External"/><Relationship Id="rId3708" Type="http://schemas.openxmlformats.org/officeDocument/2006/relationships/hyperlink" Target="https://twitter.com/" TargetMode="External"/><Relationship Id="rId3915" Type="http://schemas.openxmlformats.org/officeDocument/2006/relationships/hyperlink" Target="https://twitter.com/" TargetMode="External"/><Relationship Id="rId836" Type="http://schemas.openxmlformats.org/officeDocument/2006/relationships/hyperlink" Target="https://pbs.twimg.com/media/DXoDBU9VoAAv0pz.jpg" TargetMode="External"/><Relationship Id="rId1021" Type="http://schemas.openxmlformats.org/officeDocument/2006/relationships/hyperlink" Target="http://pbs.twimg.com/profile_images/934938433105121280/iqTW3qOO_normal.jpg" TargetMode="External"/><Relationship Id="rId1119" Type="http://schemas.openxmlformats.org/officeDocument/2006/relationships/hyperlink" Target="http://pbs.twimg.com/profile_images/970229011732287488/3VRPu6M-_normal.jpg" TargetMode="External"/><Relationship Id="rId1673" Type="http://schemas.openxmlformats.org/officeDocument/2006/relationships/hyperlink" Target="http://pbs.twimg.com/profile_images/958383166812692480/iDzTuJ8T_normal.jpg" TargetMode="External"/><Relationship Id="rId1880" Type="http://schemas.openxmlformats.org/officeDocument/2006/relationships/hyperlink" Target="http://pbs.twimg.com/profile_images/760215033691463681/YzaC8bq2_normal.jpg" TargetMode="External"/><Relationship Id="rId1978" Type="http://schemas.openxmlformats.org/officeDocument/2006/relationships/hyperlink" Target="http://pbs.twimg.com/profile_images/760536012212797440/VWn9FZpK_normal.jpg" TargetMode="External"/><Relationship Id="rId2517" Type="http://schemas.openxmlformats.org/officeDocument/2006/relationships/hyperlink" Target="http://pbs.twimg.com/profile_images/954942923207983104/ya_sSRBT_normal.jpg" TargetMode="External"/><Relationship Id="rId2724" Type="http://schemas.openxmlformats.org/officeDocument/2006/relationships/hyperlink" Target="https://twitter.com/" TargetMode="External"/><Relationship Id="rId2931" Type="http://schemas.openxmlformats.org/officeDocument/2006/relationships/hyperlink" Target="https://twitter.com/" TargetMode="External"/><Relationship Id="rId4177" Type="http://schemas.openxmlformats.org/officeDocument/2006/relationships/hyperlink" Target="https://api.twitter.com/1.1/geo/id/01fbe706f872cb32.json" TargetMode="External"/><Relationship Id="rId903" Type="http://schemas.openxmlformats.org/officeDocument/2006/relationships/hyperlink" Target="https://pbs.twimg.com/media/DXoE-i4W4AEV4mO.jpg" TargetMode="External"/><Relationship Id="rId1326" Type="http://schemas.openxmlformats.org/officeDocument/2006/relationships/hyperlink" Target="http://pbs.twimg.com/profile_images/971043489755598849/SqQeQcYP_normal.jpg" TargetMode="External"/><Relationship Id="rId1533" Type="http://schemas.openxmlformats.org/officeDocument/2006/relationships/hyperlink" Target="http://pbs.twimg.com/profile_images/786310378300989440/sSUmseYa_normal.jpg" TargetMode="External"/><Relationship Id="rId1740" Type="http://schemas.openxmlformats.org/officeDocument/2006/relationships/hyperlink" Target="http://pbs.twimg.com/profile_images/932276871969910789/9dMiH5Qj_normal.jpg" TargetMode="External"/><Relationship Id="rId3193" Type="http://schemas.openxmlformats.org/officeDocument/2006/relationships/hyperlink" Target="https://twitter.com/" TargetMode="External"/><Relationship Id="rId4037" Type="http://schemas.openxmlformats.org/officeDocument/2006/relationships/hyperlink" Target="https://twitter.com/" TargetMode="External"/><Relationship Id="rId32" Type="http://schemas.openxmlformats.org/officeDocument/2006/relationships/hyperlink" Target="https://paper.li/AlanFisher?edition_id=d0cef6a0-2168-11e8-b1a0-0cc47a0d1605" TargetMode="External"/><Relationship Id="rId1600" Type="http://schemas.openxmlformats.org/officeDocument/2006/relationships/hyperlink" Target="http://pbs.twimg.com/profile_images/962833147649019904/bgDiIhNB_normal.jpg" TargetMode="External"/><Relationship Id="rId1838" Type="http://schemas.openxmlformats.org/officeDocument/2006/relationships/hyperlink" Target="http://pbs.twimg.com/profile_images/956016727447523329/aki5M_zT_normal.jpg" TargetMode="External"/><Relationship Id="rId3053" Type="http://schemas.openxmlformats.org/officeDocument/2006/relationships/hyperlink" Target="https://twitter.com/" TargetMode="External"/><Relationship Id="rId3260" Type="http://schemas.openxmlformats.org/officeDocument/2006/relationships/hyperlink" Target="https://twitter.com/" TargetMode="External"/><Relationship Id="rId3498" Type="http://schemas.openxmlformats.org/officeDocument/2006/relationships/hyperlink" Target="https://twitter.com/" TargetMode="External"/><Relationship Id="rId4104" Type="http://schemas.openxmlformats.org/officeDocument/2006/relationships/hyperlink" Target="https://twitter.com/" TargetMode="External"/><Relationship Id="rId181" Type="http://schemas.openxmlformats.org/officeDocument/2006/relationships/hyperlink" Target="https://www.youtube.com/watch?v=e-T5krbS8qI&amp;feature=youtu.be" TargetMode="External"/><Relationship Id="rId1905" Type="http://schemas.openxmlformats.org/officeDocument/2006/relationships/hyperlink" Target="https://pbs.twimg.com/media/DXn9iqoU8AAgaS9.jpg" TargetMode="External"/><Relationship Id="rId3120" Type="http://schemas.openxmlformats.org/officeDocument/2006/relationships/hyperlink" Target="https://twitter.com/" TargetMode="External"/><Relationship Id="rId3358" Type="http://schemas.openxmlformats.org/officeDocument/2006/relationships/hyperlink" Target="https://twitter.com/" TargetMode="External"/><Relationship Id="rId3565" Type="http://schemas.openxmlformats.org/officeDocument/2006/relationships/hyperlink" Target="https://twitter.com/" TargetMode="External"/><Relationship Id="rId3772" Type="http://schemas.openxmlformats.org/officeDocument/2006/relationships/hyperlink" Target="https://twitter.com/" TargetMode="External"/><Relationship Id="rId279" Type="http://schemas.openxmlformats.org/officeDocument/2006/relationships/hyperlink" Target="https://meduza.io/news/2018/03/06/zhurnalistka-russkoy-sluzhby-bi-bi-si-rasskazala-o-domogatelstvah-deputata-slutskogo-ih-razgovor-zapisan-na-diktofon" TargetMode="External"/><Relationship Id="rId486" Type="http://schemas.openxmlformats.org/officeDocument/2006/relationships/hyperlink" Target="http://smarturl.it/YATPHLiveVideo" TargetMode="External"/><Relationship Id="rId693" Type="http://schemas.openxmlformats.org/officeDocument/2006/relationships/hyperlink" Target="https://pbs.twimg.com/amplify_video_thumb/970994134889644034/img/_jHJpazZ1GbC0txx.jpg" TargetMode="External"/><Relationship Id="rId2167" Type="http://schemas.openxmlformats.org/officeDocument/2006/relationships/hyperlink" Target="http://pbs.twimg.com/profile_images/860511958239289344/kppxsFdl_normal.jpg" TargetMode="External"/><Relationship Id="rId2374" Type="http://schemas.openxmlformats.org/officeDocument/2006/relationships/hyperlink" Target="http://pbs.twimg.com/profile_images/971090400625688577/QcgMvwfY_normal.jpg" TargetMode="External"/><Relationship Id="rId2581" Type="http://schemas.openxmlformats.org/officeDocument/2006/relationships/hyperlink" Target="https://twitter.com/" TargetMode="External"/><Relationship Id="rId3218" Type="http://schemas.openxmlformats.org/officeDocument/2006/relationships/hyperlink" Target="https://twitter.com/" TargetMode="External"/><Relationship Id="rId3425" Type="http://schemas.openxmlformats.org/officeDocument/2006/relationships/hyperlink" Target="https://twitter.com/" TargetMode="External"/><Relationship Id="rId3632" Type="http://schemas.openxmlformats.org/officeDocument/2006/relationships/hyperlink" Target="https://twitter.com/" TargetMode="External"/><Relationship Id="rId139" Type="http://schemas.openxmlformats.org/officeDocument/2006/relationships/hyperlink" Target="http://imnews.imbc.com/replay/2018/nwdesk/article/4547543_22663.html?menuid=nwdesk" TargetMode="External"/><Relationship Id="rId346" Type="http://schemas.openxmlformats.org/officeDocument/2006/relationships/hyperlink" Target="https://paper.li/f-1322418561?edition_id=4553e230-216c-11e8-8c03-0cc47a0d164b" TargetMode="External"/><Relationship Id="rId553" Type="http://schemas.openxmlformats.org/officeDocument/2006/relationships/hyperlink" Target="https://www.therebel.media/_metoo_says_monica_lewinsky_in_vanity_fair_essay" TargetMode="External"/><Relationship Id="rId760" Type="http://schemas.openxmlformats.org/officeDocument/2006/relationships/hyperlink" Target="https://pbs.twimg.com/media/DXoA_n4XkAIWFFw.jpg" TargetMode="External"/><Relationship Id="rId998" Type="http://schemas.openxmlformats.org/officeDocument/2006/relationships/hyperlink" Target="http://pbs.twimg.com/profile_images/669970623247073280/hrtmGRTy_normal.jpg" TargetMode="External"/><Relationship Id="rId1183" Type="http://schemas.openxmlformats.org/officeDocument/2006/relationships/hyperlink" Target="https://pbs.twimg.com/media/DXn8tPmX0AETNfu.jpg" TargetMode="External"/><Relationship Id="rId1390" Type="http://schemas.openxmlformats.org/officeDocument/2006/relationships/hyperlink" Target="http://pbs.twimg.com/profile_images/839713111145791492/uR3sL0W1_normal.jpg" TargetMode="External"/><Relationship Id="rId2027" Type="http://schemas.openxmlformats.org/officeDocument/2006/relationships/hyperlink" Target="http://pbs.twimg.com/profile_images/970775860419747841/h5lMvt9n_normal.jpg" TargetMode="External"/><Relationship Id="rId2234" Type="http://schemas.openxmlformats.org/officeDocument/2006/relationships/hyperlink" Target="http://pbs.twimg.com/profile_images/463943134259335169/bK_Hiui6_normal.jpeg" TargetMode="External"/><Relationship Id="rId2441" Type="http://schemas.openxmlformats.org/officeDocument/2006/relationships/hyperlink" Target="http://pbs.twimg.com/profile_images/764756414090846208/B1ZrWERm_normal.jpg" TargetMode="External"/><Relationship Id="rId2679" Type="http://schemas.openxmlformats.org/officeDocument/2006/relationships/hyperlink" Target="https://twitter.com/" TargetMode="External"/><Relationship Id="rId2886" Type="http://schemas.openxmlformats.org/officeDocument/2006/relationships/hyperlink" Target="https://twitter.com/" TargetMode="External"/><Relationship Id="rId3937" Type="http://schemas.openxmlformats.org/officeDocument/2006/relationships/hyperlink" Target="https://twitter.com/" TargetMode="External"/><Relationship Id="rId206" Type="http://schemas.openxmlformats.org/officeDocument/2006/relationships/hyperlink" Target="http://insider.foxnews.com/2018/03/05/ann-coulter-oscars-night-politics-ruined-metoo-movement-hollywood" TargetMode="External"/><Relationship Id="rId413" Type="http://schemas.openxmlformats.org/officeDocument/2006/relationships/hyperlink" Target="https://www.etc.se/ledare/jag-ar-radd-att-man-redan-slutat-lyssna" TargetMode="External"/><Relationship Id="rId858" Type="http://schemas.openxmlformats.org/officeDocument/2006/relationships/hyperlink" Target="https://pbs.twimg.com/media/DXOXLHYU8AAfxAt.jpg" TargetMode="External"/><Relationship Id="rId1043" Type="http://schemas.openxmlformats.org/officeDocument/2006/relationships/hyperlink" Target="http://pbs.twimg.com/profile_images/862160213700423680/M9a6BX30_normal.jpg" TargetMode="External"/><Relationship Id="rId1488" Type="http://schemas.openxmlformats.org/officeDocument/2006/relationships/hyperlink" Target="http://pbs.twimg.com/profile_images/958690648009277440/DJ6ss_LK_normal.jpg" TargetMode="External"/><Relationship Id="rId1695" Type="http://schemas.openxmlformats.org/officeDocument/2006/relationships/hyperlink" Target="http://pbs.twimg.com/profile_images/531994764053577728/I4MeT4uc_normal.jpeg" TargetMode="External"/><Relationship Id="rId2539" Type="http://schemas.openxmlformats.org/officeDocument/2006/relationships/hyperlink" Target="http://pbs.twimg.com/profile_images/528334973133418496/0oohz_HH_normal.jpeg" TargetMode="External"/><Relationship Id="rId2746" Type="http://schemas.openxmlformats.org/officeDocument/2006/relationships/hyperlink" Target="https://twitter.com/" TargetMode="External"/><Relationship Id="rId2953" Type="http://schemas.openxmlformats.org/officeDocument/2006/relationships/hyperlink" Target="https://twitter.com/" TargetMode="External"/><Relationship Id="rId4199" Type="http://schemas.openxmlformats.org/officeDocument/2006/relationships/hyperlink" Target="https://api.twitter.com/1.1/geo/id/6b5d375c346e3be9.json" TargetMode="External"/><Relationship Id="rId620" Type="http://schemas.openxmlformats.org/officeDocument/2006/relationships/hyperlink" Target="https://pbs.twimg.com/media/DXn75llU8AAsfIe.jpg" TargetMode="External"/><Relationship Id="rId718" Type="http://schemas.openxmlformats.org/officeDocument/2006/relationships/hyperlink" Target="https://pbs.twimg.com/media/DXn-G0IV4AIO_gp.jpg" TargetMode="External"/><Relationship Id="rId925" Type="http://schemas.openxmlformats.org/officeDocument/2006/relationships/hyperlink" Target="https://pbs.twimg.com/ext_tw_video_thumb/970712248820948994/pu/img/afIXNCXEIFxRy8Ma.jpg" TargetMode="External"/><Relationship Id="rId1250" Type="http://schemas.openxmlformats.org/officeDocument/2006/relationships/hyperlink" Target="http://pbs.twimg.com/profile_images/964460281295388672/suNfmWOh_normal.jpg" TargetMode="External"/><Relationship Id="rId1348" Type="http://schemas.openxmlformats.org/officeDocument/2006/relationships/hyperlink" Target="http://pbs.twimg.com/profile_images/1972275291/Calgary-20120302-00025_normal.jpg" TargetMode="External"/><Relationship Id="rId1555" Type="http://schemas.openxmlformats.org/officeDocument/2006/relationships/hyperlink" Target="http://pbs.twimg.com/profile_images/779995407246131200/87EGGgZ4_normal.jpg" TargetMode="External"/><Relationship Id="rId1762" Type="http://schemas.openxmlformats.org/officeDocument/2006/relationships/hyperlink" Target="http://pbs.twimg.com/profile_images/449248028117839872/0PVtNCR6_normal.jpeg" TargetMode="External"/><Relationship Id="rId2301" Type="http://schemas.openxmlformats.org/officeDocument/2006/relationships/hyperlink" Target="http://pbs.twimg.com/profile_images/957694488520085504/LtHN7Ukx_normal.jpg" TargetMode="External"/><Relationship Id="rId2606" Type="http://schemas.openxmlformats.org/officeDocument/2006/relationships/hyperlink" Target="https://twitter.com/" TargetMode="External"/><Relationship Id="rId4059" Type="http://schemas.openxmlformats.org/officeDocument/2006/relationships/hyperlink" Target="https://twitter.com/" TargetMode="External"/><Relationship Id="rId1110" Type="http://schemas.openxmlformats.org/officeDocument/2006/relationships/hyperlink" Target="https://pbs.twimg.com/media/DXn8Og2V4AEm2mi.jpg" TargetMode="External"/><Relationship Id="rId1208" Type="http://schemas.openxmlformats.org/officeDocument/2006/relationships/hyperlink" Target="http://pbs.twimg.com/profile_images/2905062427/fcca40bd9b1b020372e26a71e29578ca_normal.jpeg" TargetMode="External"/><Relationship Id="rId1415" Type="http://schemas.openxmlformats.org/officeDocument/2006/relationships/hyperlink" Target="http://pbs.twimg.com/profile_images/966932656473673729/d17Y0puD_normal.jpg" TargetMode="External"/><Relationship Id="rId2813" Type="http://schemas.openxmlformats.org/officeDocument/2006/relationships/hyperlink" Target="https://twitter.com/" TargetMode="External"/><Relationship Id="rId54" Type="http://schemas.openxmlformats.org/officeDocument/2006/relationships/hyperlink" Target="https://www.asahi.com/articles/ASL2V6QV9L2VUUPI007.html" TargetMode="External"/><Relationship Id="rId1622" Type="http://schemas.openxmlformats.org/officeDocument/2006/relationships/hyperlink" Target="http://pbs.twimg.com/profile_images/970991949791612928/SOcDG-s8_normal.jpg" TargetMode="External"/><Relationship Id="rId1927" Type="http://schemas.openxmlformats.org/officeDocument/2006/relationships/hyperlink" Target="https://pbs.twimg.com/media/DXn7C7UWkAAlGU2.jpg" TargetMode="External"/><Relationship Id="rId3075" Type="http://schemas.openxmlformats.org/officeDocument/2006/relationships/hyperlink" Target="https://twitter.com/" TargetMode="External"/><Relationship Id="rId3282" Type="http://schemas.openxmlformats.org/officeDocument/2006/relationships/hyperlink" Target="https://twitter.com/" TargetMode="External"/><Relationship Id="rId4126" Type="http://schemas.openxmlformats.org/officeDocument/2006/relationships/hyperlink" Target="https://twitter.com/" TargetMode="External"/><Relationship Id="rId2091" Type="http://schemas.openxmlformats.org/officeDocument/2006/relationships/hyperlink" Target="https://pbs.twimg.com/media/DXoCzimWkAAhNYT.jpg" TargetMode="External"/><Relationship Id="rId2189" Type="http://schemas.openxmlformats.org/officeDocument/2006/relationships/hyperlink" Target="http://pbs.twimg.com/profile_images/847853435630309379/rxQIt6h4_normal.jpg" TargetMode="External"/><Relationship Id="rId3142" Type="http://schemas.openxmlformats.org/officeDocument/2006/relationships/hyperlink" Target="https://twitter.com/" TargetMode="External"/><Relationship Id="rId3587" Type="http://schemas.openxmlformats.org/officeDocument/2006/relationships/hyperlink" Target="https://twitter.com/" TargetMode="External"/><Relationship Id="rId3794" Type="http://schemas.openxmlformats.org/officeDocument/2006/relationships/hyperlink" Target="https://twitter.com/" TargetMode="External"/><Relationship Id="rId270" Type="http://schemas.openxmlformats.org/officeDocument/2006/relationships/hyperlink" Target="https://www.smh.com.au/business/careers/the-real-story-of-metoo-is-much-bigger-than-front-page-scandals-20180306-p4z326.html" TargetMode="External"/><Relationship Id="rId2396" Type="http://schemas.openxmlformats.org/officeDocument/2006/relationships/hyperlink" Target="https://pbs.twimg.com/ext_tw_video_thumb/971093724666134528/pu/img/E6YZI2e7ImybEDn9.jpg" TargetMode="External"/><Relationship Id="rId3002" Type="http://schemas.openxmlformats.org/officeDocument/2006/relationships/hyperlink" Target="https://twitter.com/" TargetMode="External"/><Relationship Id="rId3447" Type="http://schemas.openxmlformats.org/officeDocument/2006/relationships/hyperlink" Target="https://twitter.com/" TargetMode="External"/><Relationship Id="rId3654" Type="http://schemas.openxmlformats.org/officeDocument/2006/relationships/hyperlink" Target="https://twitter.com/" TargetMode="External"/><Relationship Id="rId3861" Type="http://schemas.openxmlformats.org/officeDocument/2006/relationships/hyperlink" Target="https://twitter.com/" TargetMode="External"/><Relationship Id="rId130" Type="http://schemas.openxmlformats.org/officeDocument/2006/relationships/hyperlink" Target="https://twitter.com/CdnClubTO/status/971082412062052352" TargetMode="External"/><Relationship Id="rId368" Type="http://schemas.openxmlformats.org/officeDocument/2006/relationships/hyperlink" Target="https://www.facebook.com/unwomen/videos/10154971519996905/" TargetMode="External"/><Relationship Id="rId575" Type="http://schemas.openxmlformats.org/officeDocument/2006/relationships/hyperlink" Target="https://www.allkpop.com/article/2018/03/jo-min-ki-banned-from-leaving-korea-while-under-investigation-for-sexual-harassment-20-victims-give-testimony" TargetMode="External"/><Relationship Id="rId782" Type="http://schemas.openxmlformats.org/officeDocument/2006/relationships/hyperlink" Target="https://pbs.twimg.com/media/DXoBzraVAAAHGGe.jpg" TargetMode="External"/><Relationship Id="rId2049" Type="http://schemas.openxmlformats.org/officeDocument/2006/relationships/hyperlink" Target="https://pbs.twimg.com/media/DXkIPVSX4AAYl_4.jpg" TargetMode="External"/><Relationship Id="rId2256" Type="http://schemas.openxmlformats.org/officeDocument/2006/relationships/hyperlink" Target="https://pbs.twimg.com/media/DXiyv79WAAE72sa.jpg" TargetMode="External"/><Relationship Id="rId2463" Type="http://schemas.openxmlformats.org/officeDocument/2006/relationships/hyperlink" Target="http://pbs.twimg.com/profile_images/412349509813800960/06Mavq4r_normal.jpeg" TargetMode="External"/><Relationship Id="rId2670" Type="http://schemas.openxmlformats.org/officeDocument/2006/relationships/hyperlink" Target="https://twitter.com/" TargetMode="External"/><Relationship Id="rId3307" Type="http://schemas.openxmlformats.org/officeDocument/2006/relationships/hyperlink" Target="https://twitter.com/" TargetMode="External"/><Relationship Id="rId3514" Type="http://schemas.openxmlformats.org/officeDocument/2006/relationships/hyperlink" Target="https://twitter.com/" TargetMode="External"/><Relationship Id="rId3721" Type="http://schemas.openxmlformats.org/officeDocument/2006/relationships/hyperlink" Target="https://twitter.com/" TargetMode="External"/><Relationship Id="rId3959" Type="http://schemas.openxmlformats.org/officeDocument/2006/relationships/hyperlink" Target="https://twitter.com/" TargetMode="External"/><Relationship Id="rId228" Type="http://schemas.openxmlformats.org/officeDocument/2006/relationships/hyperlink" Target="https://twitter.com/oliverhackett/status/970862138758746118" TargetMode="External"/><Relationship Id="rId435" Type="http://schemas.openxmlformats.org/officeDocument/2006/relationships/hyperlink" Target="https://www.chronicle.com/article/harvard-professor-will-retire/242753?cid=bn&amp;elq=3da9a29b24744c2087cd85e9d362d524&amp;elqCampaignId=8047&amp;elqTrackId=2d01700c0c6948a58c52f716a0e1a53e&amp;elqaid=18076&amp;elqat=1&amp;utm_medium=en&amp;utm_source=bn" TargetMode="External"/><Relationship Id="rId642" Type="http://schemas.openxmlformats.org/officeDocument/2006/relationships/hyperlink" Target="https://pbs.twimg.com/ext_tw_video_thumb/971084961909424130/pu/img/iYWsyaZHNMwOtgqR.jpg" TargetMode="External"/><Relationship Id="rId1065" Type="http://schemas.openxmlformats.org/officeDocument/2006/relationships/hyperlink" Target="http://pbs.twimg.com/profile_images/862160213700423680/M9a6BX30_normal.jpg" TargetMode="External"/><Relationship Id="rId1272" Type="http://schemas.openxmlformats.org/officeDocument/2006/relationships/hyperlink" Target="https://pbs.twimg.com/media/DXmBdLYVwAA5fZU.jpg" TargetMode="External"/><Relationship Id="rId2116" Type="http://schemas.openxmlformats.org/officeDocument/2006/relationships/hyperlink" Target="http://pbs.twimg.com/profile_images/422654666/9fb44c98d86051fe37b221d5ecca45da_normal.jpeg" TargetMode="External"/><Relationship Id="rId2323" Type="http://schemas.openxmlformats.org/officeDocument/2006/relationships/hyperlink" Target="http://pbs.twimg.com/profile_images/439068418910593025/G2Lvrosg_normal.jpeg" TargetMode="External"/><Relationship Id="rId2530" Type="http://schemas.openxmlformats.org/officeDocument/2006/relationships/hyperlink" Target="https://pbs.twimg.com/media/DXoE-i4W4AEV4mO.jpg" TargetMode="External"/><Relationship Id="rId2768" Type="http://schemas.openxmlformats.org/officeDocument/2006/relationships/hyperlink" Target="https://twitter.com/" TargetMode="External"/><Relationship Id="rId2975" Type="http://schemas.openxmlformats.org/officeDocument/2006/relationships/hyperlink" Target="https://twitter.com/" TargetMode="External"/><Relationship Id="rId3819" Type="http://schemas.openxmlformats.org/officeDocument/2006/relationships/hyperlink" Target="https://twitter.com/" TargetMode="External"/><Relationship Id="rId502" Type="http://schemas.openxmlformats.org/officeDocument/2006/relationships/hyperlink" Target="http://www.reuters.com/article/us-people-cosby/cosby-lawyers-cite-metoo-in-move-to-block-19-accusers-from-trial-idUSKCN1GI1TG?feedType=RSS&amp;feedName=entertainmentNews&amp;utm_source=feedburner&amp;utm_medium=feed&amp;utm_campaign=Feed%3A+reuters%2Fentertainment+%28News+%2F+US+%2F+Entertainment%29" TargetMode="External"/><Relationship Id="rId947" Type="http://schemas.openxmlformats.org/officeDocument/2006/relationships/hyperlink" Target="http://abs.twimg.com/sticky/default_profile_images/default_profile_normal.png" TargetMode="External"/><Relationship Id="rId1132" Type="http://schemas.openxmlformats.org/officeDocument/2006/relationships/hyperlink" Target="http://pbs.twimg.com/profile_images/821151739113938946/JEJbZJBp_normal.jpg" TargetMode="External"/><Relationship Id="rId1577" Type="http://schemas.openxmlformats.org/officeDocument/2006/relationships/hyperlink" Target="http://pbs.twimg.com/profile_images/378800000575023903/519f3b146d4126a9ad70ac0d1fa5e4b7_normal.png" TargetMode="External"/><Relationship Id="rId1784" Type="http://schemas.openxmlformats.org/officeDocument/2006/relationships/hyperlink" Target="http://pbs.twimg.com/profile_images/827886853957115905/GRuzU6ab_normal.jpg" TargetMode="External"/><Relationship Id="rId1991" Type="http://schemas.openxmlformats.org/officeDocument/2006/relationships/hyperlink" Target="http://pbs.twimg.com/profile_images/944599043551965184/2tXGIDoh_normal.jpg" TargetMode="External"/><Relationship Id="rId2628" Type="http://schemas.openxmlformats.org/officeDocument/2006/relationships/hyperlink" Target="https://twitter.com/" TargetMode="External"/><Relationship Id="rId2835" Type="http://schemas.openxmlformats.org/officeDocument/2006/relationships/hyperlink" Target="https://twitter.com/" TargetMode="External"/><Relationship Id="rId4190" Type="http://schemas.openxmlformats.org/officeDocument/2006/relationships/hyperlink" Target="https://api.twitter.com/1.1/geo/id/1cf657005480e70e.json" TargetMode="External"/><Relationship Id="rId76" Type="http://schemas.openxmlformats.org/officeDocument/2006/relationships/hyperlink" Target="http://www.reuters.com/article/us-people-cosby/cosby-lawyers-cite-metoo-in-move-to-block-19-accusers-from-trial-idUSKCN1GI1TG?feedType=RSS&amp;feedName=entertainmentNews" TargetMode="External"/><Relationship Id="rId807" Type="http://schemas.openxmlformats.org/officeDocument/2006/relationships/hyperlink" Target="https://pbs.twimg.com/amplify_video_thumb/970439044944613376/img/iyG3keIM9lnTD8Rl.jpg" TargetMode="External"/><Relationship Id="rId1437" Type="http://schemas.openxmlformats.org/officeDocument/2006/relationships/hyperlink" Target="http://pbs.twimg.com/profile_images/786877053782024193/rAn_1P24_normal.jpg" TargetMode="External"/><Relationship Id="rId1644" Type="http://schemas.openxmlformats.org/officeDocument/2006/relationships/hyperlink" Target="http://pbs.twimg.com/profile_images/923533703929843713/1nv8aOvU_normal.jpg" TargetMode="External"/><Relationship Id="rId1851" Type="http://schemas.openxmlformats.org/officeDocument/2006/relationships/hyperlink" Target="https://pbs.twimg.com/media/DXn-DNkVMAE85Ye.jpg" TargetMode="External"/><Relationship Id="rId2902" Type="http://schemas.openxmlformats.org/officeDocument/2006/relationships/hyperlink" Target="https://twitter.com/" TargetMode="External"/><Relationship Id="rId3097" Type="http://schemas.openxmlformats.org/officeDocument/2006/relationships/hyperlink" Target="https://twitter.com/" TargetMode="External"/><Relationship Id="rId4050" Type="http://schemas.openxmlformats.org/officeDocument/2006/relationships/hyperlink" Target="https://twitter.com/" TargetMode="External"/><Relationship Id="rId4148" Type="http://schemas.openxmlformats.org/officeDocument/2006/relationships/hyperlink" Target="https://twitter.com/" TargetMode="External"/><Relationship Id="rId1504" Type="http://schemas.openxmlformats.org/officeDocument/2006/relationships/hyperlink" Target="http://pbs.twimg.com/profile_images/703007400698097664/-YzlFPvS_normal.jpg" TargetMode="External"/><Relationship Id="rId1711" Type="http://schemas.openxmlformats.org/officeDocument/2006/relationships/hyperlink" Target="http://pbs.twimg.com/profile_images/964531136964816898/DxHTTpOu_normal.jpg" TargetMode="External"/><Relationship Id="rId1949" Type="http://schemas.openxmlformats.org/officeDocument/2006/relationships/hyperlink" Target="http://pbs.twimg.com/profile_images/769347220009123840/V4WfV9rT_normal.jpg" TargetMode="External"/><Relationship Id="rId3164" Type="http://schemas.openxmlformats.org/officeDocument/2006/relationships/hyperlink" Target="https://twitter.com/" TargetMode="External"/><Relationship Id="rId4008" Type="http://schemas.openxmlformats.org/officeDocument/2006/relationships/hyperlink" Target="https://twitter.com/" TargetMode="External"/><Relationship Id="rId292" Type="http://schemas.openxmlformats.org/officeDocument/2006/relationships/hyperlink" Target="https://www.evernote.com/shard/s543/sh/398afe06-9c2c-4b39-aa79-f0cd68c77e18/5aa08d8792f928ad84b76aa12f59c53f" TargetMode="External"/><Relationship Id="rId1809" Type="http://schemas.openxmlformats.org/officeDocument/2006/relationships/hyperlink" Target="http://pbs.twimg.com/profile_images/378800000261938559/9ef415f053449fb1707c465d8e045aec_normal.jpeg" TargetMode="External"/><Relationship Id="rId3371" Type="http://schemas.openxmlformats.org/officeDocument/2006/relationships/hyperlink" Target="https://twitter.com/" TargetMode="External"/><Relationship Id="rId3469" Type="http://schemas.openxmlformats.org/officeDocument/2006/relationships/hyperlink" Target="https://twitter.com/" TargetMode="External"/><Relationship Id="rId3676" Type="http://schemas.openxmlformats.org/officeDocument/2006/relationships/hyperlink" Target="https://twitter.com/" TargetMode="External"/><Relationship Id="rId597" Type="http://schemas.openxmlformats.org/officeDocument/2006/relationships/hyperlink" Target="https://twitter.com/ldobsonhughes/status/970834713236647937" TargetMode="External"/><Relationship Id="rId2180" Type="http://schemas.openxmlformats.org/officeDocument/2006/relationships/hyperlink" Target="http://pbs.twimg.com/profile_images/893683551979229184/Kul3fyIP_normal.jpg" TargetMode="External"/><Relationship Id="rId2278" Type="http://schemas.openxmlformats.org/officeDocument/2006/relationships/hyperlink" Target="http://pbs.twimg.com/profile_images/961541637338906624/9vih1iMX_normal.jpg" TargetMode="External"/><Relationship Id="rId2485" Type="http://schemas.openxmlformats.org/officeDocument/2006/relationships/hyperlink" Target="http://pbs.twimg.com/profile_images/2955076962/13c46c86178ea448cbcec4d19c8df585_normal.jpeg" TargetMode="External"/><Relationship Id="rId3024" Type="http://schemas.openxmlformats.org/officeDocument/2006/relationships/hyperlink" Target="https://twitter.com/" TargetMode="External"/><Relationship Id="rId3231" Type="http://schemas.openxmlformats.org/officeDocument/2006/relationships/hyperlink" Target="https://twitter.com/" TargetMode="External"/><Relationship Id="rId3329" Type="http://schemas.openxmlformats.org/officeDocument/2006/relationships/hyperlink" Target="https://twitter.com/" TargetMode="External"/><Relationship Id="rId3883" Type="http://schemas.openxmlformats.org/officeDocument/2006/relationships/hyperlink" Target="https://twitter.com/" TargetMode="External"/><Relationship Id="rId152" Type="http://schemas.openxmlformats.org/officeDocument/2006/relationships/hyperlink" Target="http://www.lindaikejis.net/2018/03/metoo-meet-female-sexual-abuse.html" TargetMode="External"/><Relationship Id="rId457" Type="http://schemas.openxmlformats.org/officeDocument/2006/relationships/hyperlink" Target="https://blogs.imf.org/2018/03/05/ending-harassment-helps-theeconomytoo/?cid=sm-com-TW" TargetMode="External"/><Relationship Id="rId1087" Type="http://schemas.openxmlformats.org/officeDocument/2006/relationships/hyperlink" Target="http://pbs.twimg.com/profile_images/862160213700423680/M9a6BX30_normal.jpg" TargetMode="External"/><Relationship Id="rId1294" Type="http://schemas.openxmlformats.org/officeDocument/2006/relationships/hyperlink" Target="https://pbs.twimg.com/ext_tw_video_thumb/971046573030469633/pu/img/CIeWfoZetWNIOf66.jpg" TargetMode="External"/><Relationship Id="rId2040" Type="http://schemas.openxmlformats.org/officeDocument/2006/relationships/hyperlink" Target="http://pbs.twimg.com/profile_images/948992956018520064/NDH2wPO3_normal.jpg" TargetMode="External"/><Relationship Id="rId2138" Type="http://schemas.openxmlformats.org/officeDocument/2006/relationships/hyperlink" Target="http://pbs.twimg.com/profile_images/1253111873/Florida_R2_to_ISS__-_Ronnie_Bruce___2010_055B_normal.jpg" TargetMode="External"/><Relationship Id="rId2692" Type="http://schemas.openxmlformats.org/officeDocument/2006/relationships/hyperlink" Target="https://twitter.com/" TargetMode="External"/><Relationship Id="rId2997" Type="http://schemas.openxmlformats.org/officeDocument/2006/relationships/hyperlink" Target="https://twitter.com/" TargetMode="External"/><Relationship Id="rId3536" Type="http://schemas.openxmlformats.org/officeDocument/2006/relationships/hyperlink" Target="https://twitter.com/" TargetMode="External"/><Relationship Id="rId3743" Type="http://schemas.openxmlformats.org/officeDocument/2006/relationships/hyperlink" Target="https://twitter.com/" TargetMode="External"/><Relationship Id="rId3950" Type="http://schemas.openxmlformats.org/officeDocument/2006/relationships/hyperlink" Target="https://twitter.com/" TargetMode="External"/><Relationship Id="rId664" Type="http://schemas.openxmlformats.org/officeDocument/2006/relationships/hyperlink" Target="https://pbs.twimg.com/media/DXnGryQW0AEYar0.jpg" TargetMode="External"/><Relationship Id="rId871" Type="http://schemas.openxmlformats.org/officeDocument/2006/relationships/hyperlink" Target="https://pbs.twimg.com/ext_tw_video_thumb/971093724666134528/pu/img/E6YZI2e7ImybEDn9.jpg" TargetMode="External"/><Relationship Id="rId969" Type="http://schemas.openxmlformats.org/officeDocument/2006/relationships/hyperlink" Target="https://pbs.twimg.com/media/DXn7c2UXcAAiyW2.jpg" TargetMode="External"/><Relationship Id="rId1599" Type="http://schemas.openxmlformats.org/officeDocument/2006/relationships/hyperlink" Target="http://pbs.twimg.com/profile_images/962833147649019904/bgDiIhNB_normal.jpg" TargetMode="External"/><Relationship Id="rId2345" Type="http://schemas.openxmlformats.org/officeDocument/2006/relationships/hyperlink" Target="http://pbs.twimg.com/profile_images/971059919251234816/fDGi-nPr_normal.jpg" TargetMode="External"/><Relationship Id="rId2552" Type="http://schemas.openxmlformats.org/officeDocument/2006/relationships/hyperlink" Target="https://twitter.com/" TargetMode="External"/><Relationship Id="rId3603" Type="http://schemas.openxmlformats.org/officeDocument/2006/relationships/hyperlink" Target="https://twitter.com/" TargetMode="External"/><Relationship Id="rId3810" Type="http://schemas.openxmlformats.org/officeDocument/2006/relationships/hyperlink" Target="https://twitter.com/" TargetMode="External"/><Relationship Id="rId317" Type="http://schemas.openxmlformats.org/officeDocument/2006/relationships/hyperlink" Target="http://www.therebel.media/_metoo_says_monica_lewinsky_in_vanity_fair_essay" TargetMode="External"/><Relationship Id="rId524" Type="http://schemas.openxmlformats.org/officeDocument/2006/relationships/hyperlink" Target="https://www.nytimes.com/2018/02/21/upshot/pervasive-sexual-harassment-why-me-too-took-off-poll.html?smid=tw-share" TargetMode="External"/><Relationship Id="rId731" Type="http://schemas.openxmlformats.org/officeDocument/2006/relationships/hyperlink" Target="https://pbs.twimg.com/media/DXnrrLOWAAA-Kjo.jpg" TargetMode="External"/><Relationship Id="rId1154" Type="http://schemas.openxmlformats.org/officeDocument/2006/relationships/hyperlink" Target="http://pbs.twimg.com/profile_images/966078657180655617/n6NwfEBB_normal.jpg" TargetMode="External"/><Relationship Id="rId1361" Type="http://schemas.openxmlformats.org/officeDocument/2006/relationships/hyperlink" Target="http://pbs.twimg.com/profile_images/2913832546/1c0ecd1cfdad63a91346d02b596e0937_normal.jpeg" TargetMode="External"/><Relationship Id="rId1459" Type="http://schemas.openxmlformats.org/officeDocument/2006/relationships/hyperlink" Target="http://pbs.twimg.com/profile_images/968780469608132609/C1mrQr9K_normal.jpg" TargetMode="External"/><Relationship Id="rId2205" Type="http://schemas.openxmlformats.org/officeDocument/2006/relationships/hyperlink" Target="http://pbs.twimg.com/profile_images/899077600924053505/-G0IYCH9_normal.jpg" TargetMode="External"/><Relationship Id="rId2412" Type="http://schemas.openxmlformats.org/officeDocument/2006/relationships/hyperlink" Target="http://pbs.twimg.com/profile_images/969761794645512193/0U2RU-br_normal.jpg" TargetMode="External"/><Relationship Id="rId2857" Type="http://schemas.openxmlformats.org/officeDocument/2006/relationships/hyperlink" Target="https://twitter.com/" TargetMode="External"/><Relationship Id="rId3908" Type="http://schemas.openxmlformats.org/officeDocument/2006/relationships/hyperlink" Target="https://twitter.com/" TargetMode="External"/><Relationship Id="rId4072" Type="http://schemas.openxmlformats.org/officeDocument/2006/relationships/hyperlink" Target="https://twitter.com/" TargetMode="External"/><Relationship Id="rId98" Type="http://schemas.openxmlformats.org/officeDocument/2006/relationships/hyperlink" Target="http://www.reuters.com/article/us-people-cosby/cosby-lawyers-cite-metoo-in-move-to-block-19-accusers-from-trial-idUSKCN1GI1TG?feedType=RSS&amp;feedName=entertainmentNews" TargetMode="External"/><Relationship Id="rId829" Type="http://schemas.openxmlformats.org/officeDocument/2006/relationships/hyperlink" Target="https://pbs.twimg.com/media/DXn-DNkVMAE85Ye.jpg" TargetMode="External"/><Relationship Id="rId1014" Type="http://schemas.openxmlformats.org/officeDocument/2006/relationships/hyperlink" Target="http://pbs.twimg.com/profile_images/934938433105121280/iqTW3qOO_normal.jpg" TargetMode="External"/><Relationship Id="rId1221" Type="http://schemas.openxmlformats.org/officeDocument/2006/relationships/hyperlink" Target="http://pbs.twimg.com/profile_images/753486906562846720/6noCtvv2_normal.jpg" TargetMode="External"/><Relationship Id="rId1666" Type="http://schemas.openxmlformats.org/officeDocument/2006/relationships/hyperlink" Target="http://pbs.twimg.com/profile_images/937783294711574528/1jN9J5pI_normal.jpg" TargetMode="External"/><Relationship Id="rId1873" Type="http://schemas.openxmlformats.org/officeDocument/2006/relationships/hyperlink" Target="http://pbs.twimg.com/profile_images/918214466856210434/c7IEAeYJ_normal.jpg" TargetMode="External"/><Relationship Id="rId2717" Type="http://schemas.openxmlformats.org/officeDocument/2006/relationships/hyperlink" Target="https://twitter.com/" TargetMode="External"/><Relationship Id="rId2924" Type="http://schemas.openxmlformats.org/officeDocument/2006/relationships/hyperlink" Target="https://twitter.com/" TargetMode="External"/><Relationship Id="rId1319" Type="http://schemas.openxmlformats.org/officeDocument/2006/relationships/hyperlink" Target="http://pbs.twimg.com/profile_images/3595778553/c36397b853aa96ee70be66bfe713c216_normal.jpeg" TargetMode="External"/><Relationship Id="rId1526" Type="http://schemas.openxmlformats.org/officeDocument/2006/relationships/hyperlink" Target="https://pbs.twimg.com/media/DXn_UMYX4AAQpe7.jpg" TargetMode="External"/><Relationship Id="rId1733" Type="http://schemas.openxmlformats.org/officeDocument/2006/relationships/hyperlink" Target="https://pbs.twimg.com/media/DXoAbOzVQAEv7-i.jpg" TargetMode="External"/><Relationship Id="rId1940" Type="http://schemas.openxmlformats.org/officeDocument/2006/relationships/hyperlink" Target="https://pbs.twimg.com/media/DXcl3v9WsAEMt6V.jpg" TargetMode="External"/><Relationship Id="rId3186" Type="http://schemas.openxmlformats.org/officeDocument/2006/relationships/hyperlink" Target="https://twitter.com/" TargetMode="External"/><Relationship Id="rId3393" Type="http://schemas.openxmlformats.org/officeDocument/2006/relationships/hyperlink" Target="https://twitter.com/" TargetMode="External"/><Relationship Id="rId25" Type="http://schemas.openxmlformats.org/officeDocument/2006/relationships/hyperlink" Target="https://www.patreon.com/posts/16920235?utm_content=bufferad343&amp;utm_medium=social&amp;utm_source=twitter.com&amp;utm_campaign=buffer" TargetMode="External"/><Relationship Id="rId1800" Type="http://schemas.openxmlformats.org/officeDocument/2006/relationships/hyperlink" Target="http://pbs.twimg.com/profile_images/493577044274327552/6k-HhSKz_normal.jpeg" TargetMode="External"/><Relationship Id="rId3046" Type="http://schemas.openxmlformats.org/officeDocument/2006/relationships/hyperlink" Target="https://twitter.com/" TargetMode="External"/><Relationship Id="rId3253" Type="http://schemas.openxmlformats.org/officeDocument/2006/relationships/hyperlink" Target="https://twitter.com/" TargetMode="External"/><Relationship Id="rId3460" Type="http://schemas.openxmlformats.org/officeDocument/2006/relationships/hyperlink" Target="https://twitter.com/" TargetMode="External"/><Relationship Id="rId3698" Type="http://schemas.openxmlformats.org/officeDocument/2006/relationships/hyperlink" Target="https://twitter.com/" TargetMode="External"/><Relationship Id="rId174" Type="http://schemas.openxmlformats.org/officeDocument/2006/relationships/hyperlink" Target="https://twitter.com/AntVaughnMusic/status/966059684720533504" TargetMode="External"/><Relationship Id="rId381" Type="http://schemas.openxmlformats.org/officeDocument/2006/relationships/hyperlink" Target="https://twitter.com/Hardline_Stance/status/971090813777260545" TargetMode="External"/><Relationship Id="rId2062" Type="http://schemas.openxmlformats.org/officeDocument/2006/relationships/hyperlink" Target="http://pbs.twimg.com/profile_images/941691769611317249/Xd9y7FkF_normal.jpg" TargetMode="External"/><Relationship Id="rId3113" Type="http://schemas.openxmlformats.org/officeDocument/2006/relationships/hyperlink" Target="https://twitter.com/" TargetMode="External"/><Relationship Id="rId3558" Type="http://schemas.openxmlformats.org/officeDocument/2006/relationships/hyperlink" Target="https://twitter.com/" TargetMode="External"/><Relationship Id="rId3765" Type="http://schemas.openxmlformats.org/officeDocument/2006/relationships/hyperlink" Target="https://twitter.com/" TargetMode="External"/><Relationship Id="rId3972" Type="http://schemas.openxmlformats.org/officeDocument/2006/relationships/hyperlink" Target="https://twitter.com/" TargetMode="External"/><Relationship Id="rId241" Type="http://schemas.openxmlformats.org/officeDocument/2006/relationships/hyperlink" Target="https://sverigesradio.se/sida/gruppsida.aspx?programid=83&amp;grupp=10974&amp;artikel=6899801" TargetMode="External"/><Relationship Id="rId479" Type="http://schemas.openxmlformats.org/officeDocument/2006/relationships/hyperlink" Target="https://onwallstreet.financial-planning.com/articles/senator-elizabeth-warren-wont-let-wall-street-escape-the-metoo-movement?utm_content=socialflow&amp;utm_campaign=onwallstreet-tw&amp;utm_source=twitter&amp;utm_medium=social" TargetMode="External"/><Relationship Id="rId686" Type="http://schemas.openxmlformats.org/officeDocument/2006/relationships/hyperlink" Target="https://pbs.twimg.com/media/DXn-O7_UMAAVoy8.jpg" TargetMode="External"/><Relationship Id="rId893" Type="http://schemas.openxmlformats.org/officeDocument/2006/relationships/hyperlink" Target="https://pbs.twimg.com/media/DXn-DNkVMAE85Ye.jpg" TargetMode="External"/><Relationship Id="rId2367" Type="http://schemas.openxmlformats.org/officeDocument/2006/relationships/hyperlink" Target="http://pbs.twimg.com/profile_images/827800831537786881/JfR8105w_normal.jpg" TargetMode="External"/><Relationship Id="rId2574" Type="http://schemas.openxmlformats.org/officeDocument/2006/relationships/hyperlink" Target="https://twitter.com/" TargetMode="External"/><Relationship Id="rId2781" Type="http://schemas.openxmlformats.org/officeDocument/2006/relationships/hyperlink" Target="https://twitter.com/" TargetMode="External"/><Relationship Id="rId3320" Type="http://schemas.openxmlformats.org/officeDocument/2006/relationships/hyperlink" Target="https://twitter.com/" TargetMode="External"/><Relationship Id="rId3418" Type="http://schemas.openxmlformats.org/officeDocument/2006/relationships/hyperlink" Target="https://twitter.com/" TargetMode="External"/><Relationship Id="rId3625" Type="http://schemas.openxmlformats.org/officeDocument/2006/relationships/hyperlink" Target="https://twitter.com/" TargetMode="External"/><Relationship Id="rId339" Type="http://schemas.openxmlformats.org/officeDocument/2006/relationships/hyperlink" Target="https://www.youtube.com/watch?v=dQk7DO2W5bM" TargetMode="External"/><Relationship Id="rId546" Type="http://schemas.openxmlformats.org/officeDocument/2006/relationships/hyperlink" Target="https://twitter.com/Compassioning/status/970690465921056768?s=19" TargetMode="External"/><Relationship Id="rId753" Type="http://schemas.openxmlformats.org/officeDocument/2006/relationships/hyperlink" Target="https://pbs.twimg.com/media/DXef7I4VoAADsuW.jpg" TargetMode="External"/><Relationship Id="rId1176" Type="http://schemas.openxmlformats.org/officeDocument/2006/relationships/hyperlink" Target="http://pbs.twimg.com/profile_images/937256697466380288/XcJYY5Hy_normal.jpg" TargetMode="External"/><Relationship Id="rId1383" Type="http://schemas.openxmlformats.org/officeDocument/2006/relationships/hyperlink" Target="https://pbs.twimg.com/media/DXn-O7_UMAAVoy8.jpg" TargetMode="External"/><Relationship Id="rId2227" Type="http://schemas.openxmlformats.org/officeDocument/2006/relationships/hyperlink" Target="http://pbs.twimg.com/profile_images/459413286656540672/z-apMoAR_normal.png" TargetMode="External"/><Relationship Id="rId2434" Type="http://schemas.openxmlformats.org/officeDocument/2006/relationships/hyperlink" Target="http://pbs.twimg.com/profile_images/1769005087/joe_profile_picture_normal.jpg" TargetMode="External"/><Relationship Id="rId2879" Type="http://schemas.openxmlformats.org/officeDocument/2006/relationships/hyperlink" Target="https://twitter.com/" TargetMode="External"/><Relationship Id="rId3832" Type="http://schemas.openxmlformats.org/officeDocument/2006/relationships/hyperlink" Target="https://twitter.com/" TargetMode="External"/><Relationship Id="rId101" Type="http://schemas.openxmlformats.org/officeDocument/2006/relationships/hyperlink" Target="https://www.reuters.com/article/us-people-cosby/cosby-lawyers-cite-metoo-in-move-to-block-19-accusers-from-trial-idUSKCN1GI1TG?feedType=RSS&amp;feedName=entertainmentNews" TargetMode="External"/><Relationship Id="rId406" Type="http://schemas.openxmlformats.org/officeDocument/2006/relationships/hyperlink" Target="https://twitter.com/thiafinart/status/931271993306972160" TargetMode="External"/><Relationship Id="rId960" Type="http://schemas.openxmlformats.org/officeDocument/2006/relationships/hyperlink" Target="https://pbs.twimg.com/media/DXn6696WkAUxh5A.jpg" TargetMode="External"/><Relationship Id="rId1036" Type="http://schemas.openxmlformats.org/officeDocument/2006/relationships/hyperlink" Target="http://pbs.twimg.com/profile_images/962823009663946752/7DQBFvSe_normal.jpg" TargetMode="External"/><Relationship Id="rId1243" Type="http://schemas.openxmlformats.org/officeDocument/2006/relationships/hyperlink" Target="http://abs.twimg.com/sticky/default_profile_images/default_profile_normal.png" TargetMode="External"/><Relationship Id="rId1590" Type="http://schemas.openxmlformats.org/officeDocument/2006/relationships/hyperlink" Target="http://pbs.twimg.com/profile_images/639019514181591040/dJhe_0bO_normal.jpg" TargetMode="External"/><Relationship Id="rId1688" Type="http://schemas.openxmlformats.org/officeDocument/2006/relationships/hyperlink" Target="http://pbs.twimg.com/profile_images/949781266261594112/4b8rXIWE_normal.jpg" TargetMode="External"/><Relationship Id="rId1895" Type="http://schemas.openxmlformats.org/officeDocument/2006/relationships/hyperlink" Target="http://pbs.twimg.com/profile_images/859803616089079808/hq1y-0my_normal.jpg" TargetMode="External"/><Relationship Id="rId2641" Type="http://schemas.openxmlformats.org/officeDocument/2006/relationships/hyperlink" Target="https://twitter.com/" TargetMode="External"/><Relationship Id="rId2739" Type="http://schemas.openxmlformats.org/officeDocument/2006/relationships/hyperlink" Target="https://twitter.com/" TargetMode="External"/><Relationship Id="rId2946" Type="http://schemas.openxmlformats.org/officeDocument/2006/relationships/hyperlink" Target="https://twitter.com/" TargetMode="External"/><Relationship Id="rId4094" Type="http://schemas.openxmlformats.org/officeDocument/2006/relationships/hyperlink" Target="https://twitter.com/" TargetMode="External"/><Relationship Id="rId613" Type="http://schemas.openxmlformats.org/officeDocument/2006/relationships/hyperlink" Target="https://pbs.twimg.com/media/DT5wNZyWkAAzabK.jpg" TargetMode="External"/><Relationship Id="rId820" Type="http://schemas.openxmlformats.org/officeDocument/2006/relationships/hyperlink" Target="https://pbs.twimg.com/media/DXn55psVoAAGkBy.jpg" TargetMode="External"/><Relationship Id="rId918" Type="http://schemas.openxmlformats.org/officeDocument/2006/relationships/hyperlink" Target="http://pbs.twimg.com/profile_images/958035294216970240/9iR78uYU_normal.jpg" TargetMode="External"/><Relationship Id="rId1450" Type="http://schemas.openxmlformats.org/officeDocument/2006/relationships/hyperlink" Target="http://pbs.twimg.com/profile_images/836705622695510020/0VwIvYn6_normal.jpg" TargetMode="External"/><Relationship Id="rId1548" Type="http://schemas.openxmlformats.org/officeDocument/2006/relationships/hyperlink" Target="https://pbs.twimg.com/media/DXn-DNkVMAE85Ye.jpg" TargetMode="External"/><Relationship Id="rId1755" Type="http://schemas.openxmlformats.org/officeDocument/2006/relationships/hyperlink" Target="http://pbs.twimg.com/profile_images/967886347317817344/NprRKHDY_normal.jpg" TargetMode="External"/><Relationship Id="rId2501" Type="http://schemas.openxmlformats.org/officeDocument/2006/relationships/hyperlink" Target="http://pbs.twimg.com/profile_images/631149102189842432/NMKb_97A_normal.jpg" TargetMode="External"/><Relationship Id="rId4161" Type="http://schemas.openxmlformats.org/officeDocument/2006/relationships/hyperlink" Target="https://twitter.com/" TargetMode="External"/><Relationship Id="rId1103" Type="http://schemas.openxmlformats.org/officeDocument/2006/relationships/hyperlink" Target="http://pbs.twimg.com/profile_images/899416355069231106/pHpi2IDd_normal.jpg" TargetMode="External"/><Relationship Id="rId1310" Type="http://schemas.openxmlformats.org/officeDocument/2006/relationships/hyperlink" Target="https://pbs.twimg.com/media/DXgeRfiVwAA73yD.jpg" TargetMode="External"/><Relationship Id="rId1408" Type="http://schemas.openxmlformats.org/officeDocument/2006/relationships/hyperlink" Target="http://pbs.twimg.com/profile_images/803900378874019840/1wwLLuTt_normal.jpg" TargetMode="External"/><Relationship Id="rId1962" Type="http://schemas.openxmlformats.org/officeDocument/2006/relationships/hyperlink" Target="http://pbs.twimg.com/profile_images/930863679272292357/kp780ODL_normal.jpg" TargetMode="External"/><Relationship Id="rId2806" Type="http://schemas.openxmlformats.org/officeDocument/2006/relationships/hyperlink" Target="https://twitter.com/" TargetMode="External"/><Relationship Id="rId4021" Type="http://schemas.openxmlformats.org/officeDocument/2006/relationships/hyperlink" Target="https://twitter.com/" TargetMode="External"/><Relationship Id="rId47" Type="http://schemas.openxmlformats.org/officeDocument/2006/relationships/hyperlink" Target="https://thecrimereport.org/2018/02/26/why-isnt-there-a-metoo-for-imprisoned-women/" TargetMode="External"/><Relationship Id="rId1615" Type="http://schemas.openxmlformats.org/officeDocument/2006/relationships/hyperlink" Target="http://pbs.twimg.com/profile_images/971054710265450497/XazZ_LB9_normal.jpg" TargetMode="External"/><Relationship Id="rId1822" Type="http://schemas.openxmlformats.org/officeDocument/2006/relationships/hyperlink" Target="http://pbs.twimg.com/profile_images/965932177077698560/L87kEf5K_normal.jpg" TargetMode="External"/><Relationship Id="rId3068" Type="http://schemas.openxmlformats.org/officeDocument/2006/relationships/hyperlink" Target="https://twitter.com/" TargetMode="External"/><Relationship Id="rId3275" Type="http://schemas.openxmlformats.org/officeDocument/2006/relationships/hyperlink" Target="https://twitter.com/" TargetMode="External"/><Relationship Id="rId3482" Type="http://schemas.openxmlformats.org/officeDocument/2006/relationships/hyperlink" Target="https://twitter.com/" TargetMode="External"/><Relationship Id="rId4119" Type="http://schemas.openxmlformats.org/officeDocument/2006/relationships/hyperlink" Target="https://twitter.com/" TargetMode="External"/><Relationship Id="rId196" Type="http://schemas.openxmlformats.org/officeDocument/2006/relationships/hyperlink" Target="https://twitter.com/videomug_sbs/status/970982806053584896" TargetMode="External"/><Relationship Id="rId2084" Type="http://schemas.openxmlformats.org/officeDocument/2006/relationships/hyperlink" Target="http://pbs.twimg.com/profile_images/875433433681539073/E3Nh40UN_normal.jpg" TargetMode="External"/><Relationship Id="rId2291" Type="http://schemas.openxmlformats.org/officeDocument/2006/relationships/hyperlink" Target="http://pbs.twimg.com/profile_images/967754966126485507/cDbeA3at_normal.jpg" TargetMode="External"/><Relationship Id="rId3135" Type="http://schemas.openxmlformats.org/officeDocument/2006/relationships/hyperlink" Target="https://twitter.com/" TargetMode="External"/><Relationship Id="rId3342" Type="http://schemas.openxmlformats.org/officeDocument/2006/relationships/hyperlink" Target="https://twitter.com/" TargetMode="External"/><Relationship Id="rId3787" Type="http://schemas.openxmlformats.org/officeDocument/2006/relationships/hyperlink" Target="https://twitter.com/" TargetMode="External"/><Relationship Id="rId3994" Type="http://schemas.openxmlformats.org/officeDocument/2006/relationships/hyperlink" Target="https://twitter.com/" TargetMode="External"/><Relationship Id="rId263" Type="http://schemas.openxmlformats.org/officeDocument/2006/relationships/hyperlink" Target="https://twitter.com/shannoncoulter/status/970416097630461952" TargetMode="External"/><Relationship Id="rId470" Type="http://schemas.openxmlformats.org/officeDocument/2006/relationships/hyperlink" Target="https://www.therebel.media/_metoo_says_monica_lewinsky_in_vanity_fair_essay" TargetMode="External"/><Relationship Id="rId2151" Type="http://schemas.openxmlformats.org/officeDocument/2006/relationships/hyperlink" Target="http://pbs.twimg.com/profile_images/3162925994/f7c97984a6e67c035a7a7b7453cfbd76_normal.png" TargetMode="External"/><Relationship Id="rId2389" Type="http://schemas.openxmlformats.org/officeDocument/2006/relationships/hyperlink" Target="http://pbs.twimg.com/profile_images/412293439330328576/Z0-c6q7R_normal.jpeg" TargetMode="External"/><Relationship Id="rId2596" Type="http://schemas.openxmlformats.org/officeDocument/2006/relationships/hyperlink" Target="https://twitter.com/" TargetMode="External"/><Relationship Id="rId3202" Type="http://schemas.openxmlformats.org/officeDocument/2006/relationships/hyperlink" Target="https://twitter.com/" TargetMode="External"/><Relationship Id="rId3647" Type="http://schemas.openxmlformats.org/officeDocument/2006/relationships/hyperlink" Target="https://twitter.com/" TargetMode="External"/><Relationship Id="rId3854" Type="http://schemas.openxmlformats.org/officeDocument/2006/relationships/hyperlink" Target="https://twitter.com/" TargetMode="External"/><Relationship Id="rId123" Type="http://schemas.openxmlformats.org/officeDocument/2006/relationships/hyperlink" Target="https://www.animalpolitico.com/blogueros-el-huevo-y-quien-lo-puso/2018/02/26/del-metoo-al-notme/?platform=hootsuite" TargetMode="External"/><Relationship Id="rId330" Type="http://schemas.openxmlformats.org/officeDocument/2006/relationships/hyperlink" Target="https://robichaudlaw.ca/podcast/gillian-hnatiw/" TargetMode="External"/><Relationship Id="rId568" Type="http://schemas.openxmlformats.org/officeDocument/2006/relationships/hyperlink" Target="https://www.dailywire.com/news/27860/one-oscar-winner-shows-why-hollywood-totally-full-daily-wire?utm_source=twitter&amp;utm_medium=social&amp;utm_content=051717-news&amp;utm_campaign=dwtwitter" TargetMode="External"/><Relationship Id="rId775" Type="http://schemas.openxmlformats.org/officeDocument/2006/relationships/hyperlink" Target="https://pbs.twimg.com/media/DXCCcM-W0AA4332.jpg" TargetMode="External"/><Relationship Id="rId982" Type="http://schemas.openxmlformats.org/officeDocument/2006/relationships/hyperlink" Target="http://pbs.twimg.com/profile_images/969631180340453377/ry-o_Onq_normal.jpg" TargetMode="External"/><Relationship Id="rId1198" Type="http://schemas.openxmlformats.org/officeDocument/2006/relationships/hyperlink" Target="http://pbs.twimg.com/profile_images/1267914261/187321_656468459_3091738_n_normal.jpg" TargetMode="External"/><Relationship Id="rId2011" Type="http://schemas.openxmlformats.org/officeDocument/2006/relationships/hyperlink" Target="http://pbs.twimg.com/profile_images/970941185593245696/szvkoveo_normal.jpg" TargetMode="External"/><Relationship Id="rId2249" Type="http://schemas.openxmlformats.org/officeDocument/2006/relationships/hyperlink" Target="http://pbs.twimg.com/profile_images/707310261103894529/snaFczE6_normal.jpg" TargetMode="External"/><Relationship Id="rId2456" Type="http://schemas.openxmlformats.org/officeDocument/2006/relationships/hyperlink" Target="https://pbs.twimg.com/media/DSN34qaXcAA1Hbq.jpg" TargetMode="External"/><Relationship Id="rId2663" Type="http://schemas.openxmlformats.org/officeDocument/2006/relationships/hyperlink" Target="https://twitter.com/" TargetMode="External"/><Relationship Id="rId2870" Type="http://schemas.openxmlformats.org/officeDocument/2006/relationships/hyperlink" Target="https://twitter.com/" TargetMode="External"/><Relationship Id="rId3507" Type="http://schemas.openxmlformats.org/officeDocument/2006/relationships/hyperlink" Target="https://twitter.com/" TargetMode="External"/><Relationship Id="rId3714" Type="http://schemas.openxmlformats.org/officeDocument/2006/relationships/hyperlink" Target="https://twitter.com/" TargetMode="External"/><Relationship Id="rId3921" Type="http://schemas.openxmlformats.org/officeDocument/2006/relationships/hyperlink" Target="https://twitter.com/" TargetMode="External"/><Relationship Id="rId428" Type="http://schemas.openxmlformats.org/officeDocument/2006/relationships/hyperlink" Target="https://www.mettezdurouge.com/" TargetMode="External"/><Relationship Id="rId635" Type="http://schemas.openxmlformats.org/officeDocument/2006/relationships/hyperlink" Target="https://pbs.twimg.com/media/DXn8iBhWkAo3xbl.jpg" TargetMode="External"/><Relationship Id="rId842" Type="http://schemas.openxmlformats.org/officeDocument/2006/relationships/hyperlink" Target="https://pbs.twimg.com/media/DXiyv79WAAE72sa.jpg" TargetMode="External"/><Relationship Id="rId1058" Type="http://schemas.openxmlformats.org/officeDocument/2006/relationships/hyperlink" Target="http://pbs.twimg.com/profile_images/862160213700423680/M9a6BX30_normal.jpg" TargetMode="External"/><Relationship Id="rId1265" Type="http://schemas.openxmlformats.org/officeDocument/2006/relationships/hyperlink" Target="http://pbs.twimg.com/profile_images/1264778453/OgAAAB-HYfcG2G-ULshmz06XRjoRDUaB4Gs3Eb0B0r6mUVPIrV0SydhizsVryxu5PEj366Kb_uGrsnokzawQCpPTHGAAm1T1UOGBVg5RwBvry_8sw_480aM8sTRR_normal.jpg" TargetMode="External"/><Relationship Id="rId1472" Type="http://schemas.openxmlformats.org/officeDocument/2006/relationships/hyperlink" Target="http://pbs.twimg.com/profile_images/507854509532385280/SF9dsTgE_normal.png" TargetMode="External"/><Relationship Id="rId2109" Type="http://schemas.openxmlformats.org/officeDocument/2006/relationships/hyperlink" Target="http://pbs.twimg.com/profile_images/931610224116379649/YboRblvH_normal.jpg" TargetMode="External"/><Relationship Id="rId2316" Type="http://schemas.openxmlformats.org/officeDocument/2006/relationships/hyperlink" Target="http://pbs.twimg.com/profile_images/805651073054584832/huotCG19_normal.jpg" TargetMode="External"/><Relationship Id="rId2523" Type="http://schemas.openxmlformats.org/officeDocument/2006/relationships/hyperlink" Target="http://pbs.twimg.com/profile_images/964570120151621633/vnBIVb3S_normal.jpg" TargetMode="External"/><Relationship Id="rId2730" Type="http://schemas.openxmlformats.org/officeDocument/2006/relationships/hyperlink" Target="https://twitter.com/" TargetMode="External"/><Relationship Id="rId2968" Type="http://schemas.openxmlformats.org/officeDocument/2006/relationships/hyperlink" Target="https://twitter.com/" TargetMode="External"/><Relationship Id="rId4183" Type="http://schemas.openxmlformats.org/officeDocument/2006/relationships/hyperlink" Target="https://api.twitter.com/1.1/geo/id/edacd050f402302c.json" TargetMode="External"/><Relationship Id="rId702" Type="http://schemas.openxmlformats.org/officeDocument/2006/relationships/hyperlink" Target="https://pbs.twimg.com/media/DXSnWiEWkAAr55Q.jpg" TargetMode="External"/><Relationship Id="rId1125" Type="http://schemas.openxmlformats.org/officeDocument/2006/relationships/hyperlink" Target="http://pbs.twimg.com/profile_images/969446976319188995/MrOvk93g_normal.jpg" TargetMode="External"/><Relationship Id="rId1332" Type="http://schemas.openxmlformats.org/officeDocument/2006/relationships/hyperlink" Target="https://pbs.twimg.com/amplify_video_thumb/970994134889644034/img/_jHJpazZ1GbC0txx.jpg" TargetMode="External"/><Relationship Id="rId1777" Type="http://schemas.openxmlformats.org/officeDocument/2006/relationships/hyperlink" Target="http://pbs.twimg.com/profile_images/799956049440583682/U7n_BlTt_normal.jpg" TargetMode="External"/><Relationship Id="rId1984" Type="http://schemas.openxmlformats.org/officeDocument/2006/relationships/hyperlink" Target="http://pbs.twimg.com/profile_images/818962138047934466/Gus80BSA_normal.jpg" TargetMode="External"/><Relationship Id="rId2828" Type="http://schemas.openxmlformats.org/officeDocument/2006/relationships/hyperlink" Target="https://twitter.com/" TargetMode="External"/><Relationship Id="rId69" Type="http://schemas.openxmlformats.org/officeDocument/2006/relationships/hyperlink" Target="http://insider.foxnews.com/2018/03/05/ann-coulter-oscars-night-politics-ruined-metoo-movement-hollywood" TargetMode="External"/><Relationship Id="rId1637" Type="http://schemas.openxmlformats.org/officeDocument/2006/relationships/hyperlink" Target="https://pbs.twimg.com/media/DXkEGy5WAAADqS5.jpg" TargetMode="External"/><Relationship Id="rId1844" Type="http://schemas.openxmlformats.org/officeDocument/2006/relationships/hyperlink" Target="http://pbs.twimg.com/profile_images/833321097332408320/CR7H8PZt_normal.jpg" TargetMode="External"/><Relationship Id="rId3297" Type="http://schemas.openxmlformats.org/officeDocument/2006/relationships/hyperlink" Target="https://twitter.com/" TargetMode="External"/><Relationship Id="rId4043" Type="http://schemas.openxmlformats.org/officeDocument/2006/relationships/hyperlink" Target="https://twitter.com/" TargetMode="External"/><Relationship Id="rId1704" Type="http://schemas.openxmlformats.org/officeDocument/2006/relationships/hyperlink" Target="http://pbs.twimg.com/profile_images/903790315789803520/h5cYFwSG_normal.jpg" TargetMode="External"/><Relationship Id="rId3157" Type="http://schemas.openxmlformats.org/officeDocument/2006/relationships/hyperlink" Target="https://twitter.com/" TargetMode="External"/><Relationship Id="rId4110" Type="http://schemas.openxmlformats.org/officeDocument/2006/relationships/hyperlink" Target="https://twitter.com/" TargetMode="External"/><Relationship Id="rId285" Type="http://schemas.openxmlformats.org/officeDocument/2006/relationships/hyperlink" Target="https://www.solomonmccown.com/sex-workplace-panel-recap-vice-president-t-j-winick/" TargetMode="External"/><Relationship Id="rId1911" Type="http://schemas.openxmlformats.org/officeDocument/2006/relationships/hyperlink" Target="http://pbs.twimg.com/profile_images/716638232344002561/evIOZt7v_normal.jpg" TargetMode="External"/><Relationship Id="rId3364" Type="http://schemas.openxmlformats.org/officeDocument/2006/relationships/hyperlink" Target="https://twitter.com/" TargetMode="External"/><Relationship Id="rId3571" Type="http://schemas.openxmlformats.org/officeDocument/2006/relationships/hyperlink" Target="https://twitter.com/" TargetMode="External"/><Relationship Id="rId3669" Type="http://schemas.openxmlformats.org/officeDocument/2006/relationships/hyperlink" Target="https://twitter.com/" TargetMode="External"/><Relationship Id="rId4208" Type="http://schemas.openxmlformats.org/officeDocument/2006/relationships/hyperlink" Target="https://api.twitter.com/1.1/geo/id/6b5d375c346e3be9.json" TargetMode="External"/><Relationship Id="rId492" Type="http://schemas.openxmlformats.org/officeDocument/2006/relationships/hyperlink" Target="http://www.weeklystandard.com/the-catastrophic-success-of-metoo/article/2011784" TargetMode="External"/><Relationship Id="rId797" Type="http://schemas.openxmlformats.org/officeDocument/2006/relationships/hyperlink" Target="https://pbs.twimg.com/media/DXkIPVSX4AAYl_4.jpg" TargetMode="External"/><Relationship Id="rId2173" Type="http://schemas.openxmlformats.org/officeDocument/2006/relationships/hyperlink" Target="http://pbs.twimg.com/profile_images/753785016744804352/Q8_bMPXV_normal.jpg" TargetMode="External"/><Relationship Id="rId2380" Type="http://schemas.openxmlformats.org/officeDocument/2006/relationships/hyperlink" Target="http://pbs.twimg.com/profile_images/796292354240114688/vsin6nex_normal.jpg" TargetMode="External"/><Relationship Id="rId2478" Type="http://schemas.openxmlformats.org/officeDocument/2006/relationships/hyperlink" Target="http://pbs.twimg.com/profile_images/862796074947289088/R6PeYCVc_normal.jpg" TargetMode="External"/><Relationship Id="rId3017" Type="http://schemas.openxmlformats.org/officeDocument/2006/relationships/hyperlink" Target="https://twitter.com/" TargetMode="External"/><Relationship Id="rId3224" Type="http://schemas.openxmlformats.org/officeDocument/2006/relationships/hyperlink" Target="https://twitter.com/" TargetMode="External"/><Relationship Id="rId3431" Type="http://schemas.openxmlformats.org/officeDocument/2006/relationships/hyperlink" Target="https://twitter.com/" TargetMode="External"/><Relationship Id="rId3876" Type="http://schemas.openxmlformats.org/officeDocument/2006/relationships/hyperlink" Target="https://twitter.com/" TargetMode="External"/><Relationship Id="rId145" Type="http://schemas.openxmlformats.org/officeDocument/2006/relationships/hyperlink" Target="https://paper.li/MENDEL_012/1357074819?edition_id=1755a960-216a-11e8-8c03-0cc47a0d164b" TargetMode="External"/><Relationship Id="rId352" Type="http://schemas.openxmlformats.org/officeDocument/2006/relationships/hyperlink" Target="http://news.google.com/news/url?sa=t&amp;fd=R&amp;ct2=us&amp;usg=AFQjCNFLq8OqgNPaFyAbBWwhEISyvo-hgw&amp;clid=c3a7d30bb8a4878e06b80cf16b898331&amp;cid=52779821316454&amp;ei=Cd6eWpC_BY6FhQGssJLABw&amp;url=https%3A%2F%2Fwww.usatoday.com%2Fstory%2Fnews%2F2018%2F03%2F05%2Fshort-list-monday%2F394582002%2F&amp;utm_source=dlvr.it&amp;utm_medium=twitter" TargetMode="External"/><Relationship Id="rId1287" Type="http://schemas.openxmlformats.org/officeDocument/2006/relationships/hyperlink" Target="http://pbs.twimg.com/profile_images/829400359168856064/XQ0yVRj1_normal.jpg" TargetMode="External"/><Relationship Id="rId2033" Type="http://schemas.openxmlformats.org/officeDocument/2006/relationships/hyperlink" Target="http://pbs.twimg.com/profile_images/957324805782437888/CvejbmbR_normal.jpg" TargetMode="External"/><Relationship Id="rId2240" Type="http://schemas.openxmlformats.org/officeDocument/2006/relationships/hyperlink" Target="https://pbs.twimg.com/media/DXoDBU9VoAAv0pz.jpg" TargetMode="External"/><Relationship Id="rId2685" Type="http://schemas.openxmlformats.org/officeDocument/2006/relationships/hyperlink" Target="https://twitter.com/" TargetMode="External"/><Relationship Id="rId2892" Type="http://schemas.openxmlformats.org/officeDocument/2006/relationships/hyperlink" Target="https://twitter.com/" TargetMode="External"/><Relationship Id="rId3529" Type="http://schemas.openxmlformats.org/officeDocument/2006/relationships/hyperlink" Target="https://twitter.com/" TargetMode="External"/><Relationship Id="rId3736" Type="http://schemas.openxmlformats.org/officeDocument/2006/relationships/hyperlink" Target="https://twitter.com/" TargetMode="External"/><Relationship Id="rId3943" Type="http://schemas.openxmlformats.org/officeDocument/2006/relationships/hyperlink" Target="https://twitter.com/" TargetMode="External"/><Relationship Id="rId212" Type="http://schemas.openxmlformats.org/officeDocument/2006/relationships/hyperlink" Target="https://bb4sp.com/chelsea-clinton-applauds-metoo/" TargetMode="External"/><Relationship Id="rId657" Type="http://schemas.openxmlformats.org/officeDocument/2006/relationships/hyperlink" Target="https://pbs.twimg.com/ext_tw_video_thumb/971085705945538560/pu/img/PiYeQYGYYmMru63z.jpg" TargetMode="External"/><Relationship Id="rId864" Type="http://schemas.openxmlformats.org/officeDocument/2006/relationships/hyperlink" Target="https://pbs.twimg.com/media/DXn-DNkVMAE85Ye.jpg" TargetMode="External"/><Relationship Id="rId1494" Type="http://schemas.openxmlformats.org/officeDocument/2006/relationships/hyperlink" Target="http://pbs.twimg.com/profile_images/942065264635424768/ACJcAdhR_normal.jpg" TargetMode="External"/><Relationship Id="rId1799" Type="http://schemas.openxmlformats.org/officeDocument/2006/relationships/hyperlink" Target="http://pbs.twimg.com/profile_images/493577044274327552/6k-HhSKz_normal.jpeg" TargetMode="External"/><Relationship Id="rId2100" Type="http://schemas.openxmlformats.org/officeDocument/2006/relationships/hyperlink" Target="http://pbs.twimg.com/profile_images/613875487325097985/yZoDGqGF_normal.jpg" TargetMode="External"/><Relationship Id="rId2338" Type="http://schemas.openxmlformats.org/officeDocument/2006/relationships/hyperlink" Target="http://pbs.twimg.com/profile_images/822326211137282050/O6jag9-m_normal.jpg" TargetMode="External"/><Relationship Id="rId2545" Type="http://schemas.openxmlformats.org/officeDocument/2006/relationships/hyperlink" Target="https://twitter.com/" TargetMode="External"/><Relationship Id="rId2752" Type="http://schemas.openxmlformats.org/officeDocument/2006/relationships/hyperlink" Target="https://twitter.com/" TargetMode="External"/><Relationship Id="rId3803" Type="http://schemas.openxmlformats.org/officeDocument/2006/relationships/hyperlink" Target="https://twitter.com/" TargetMode="External"/><Relationship Id="rId517" Type="http://schemas.openxmlformats.org/officeDocument/2006/relationships/hyperlink" Target="https://twitter.com/gqmagazine/status/971086333241384961" TargetMode="External"/><Relationship Id="rId724" Type="http://schemas.openxmlformats.org/officeDocument/2006/relationships/hyperlink" Target="https://pbs.twimg.com/media/DXNUWJIUQAADgno.jpg" TargetMode="External"/><Relationship Id="rId931" Type="http://schemas.openxmlformats.org/officeDocument/2006/relationships/hyperlink" Target="http://pbs.twimg.com/profile_images/749245008692162561/rXDh0UQB_normal.jpg" TargetMode="External"/><Relationship Id="rId1147" Type="http://schemas.openxmlformats.org/officeDocument/2006/relationships/hyperlink" Target="http://pbs.twimg.com/profile_images/826474154752876544/JFq6wAW2_normal.jpg" TargetMode="External"/><Relationship Id="rId1354" Type="http://schemas.openxmlformats.org/officeDocument/2006/relationships/hyperlink" Target="http://pbs.twimg.com/profile_images/907016720111603712/YgNk55DD_normal.jpg" TargetMode="External"/><Relationship Id="rId1561" Type="http://schemas.openxmlformats.org/officeDocument/2006/relationships/hyperlink" Target="http://pbs.twimg.com/profile_images/944490922158333952/atXJAXkS_normal.jpg" TargetMode="External"/><Relationship Id="rId2405" Type="http://schemas.openxmlformats.org/officeDocument/2006/relationships/hyperlink" Target="https://pbs.twimg.com/media/DXoEppAV4AAPvdn.jpg" TargetMode="External"/><Relationship Id="rId2612" Type="http://schemas.openxmlformats.org/officeDocument/2006/relationships/hyperlink" Target="https://twitter.com/" TargetMode="External"/><Relationship Id="rId4065" Type="http://schemas.openxmlformats.org/officeDocument/2006/relationships/hyperlink" Target="https://twitter.com/" TargetMode="External"/><Relationship Id="rId60" Type="http://schemas.openxmlformats.org/officeDocument/2006/relationships/hyperlink" Target="http://www.reuters.com/article/us-people-cosby/cosby-lawyers-cite-metoo-in-move-to-block-19-accusers-from-trial-idUSKCN1GI1TG?feedType=RSS&amp;feedName=entertainmentNews&amp;utm_source=dlvr.it&amp;utm_medium=twitter" TargetMode="External"/><Relationship Id="rId1007" Type="http://schemas.openxmlformats.org/officeDocument/2006/relationships/hyperlink" Target="http://pbs.twimg.com/profile_images/934938433105121280/iqTW3qOO_normal.jpg" TargetMode="External"/><Relationship Id="rId1214" Type="http://schemas.openxmlformats.org/officeDocument/2006/relationships/hyperlink" Target="http://pbs.twimg.com/profile_images/959562280173260801/9LvMaB03_normal.jpg" TargetMode="External"/><Relationship Id="rId1421" Type="http://schemas.openxmlformats.org/officeDocument/2006/relationships/hyperlink" Target="https://pbs.twimg.com/media/DXn-lLCVMAAW9z0.jpg" TargetMode="External"/><Relationship Id="rId1659" Type="http://schemas.openxmlformats.org/officeDocument/2006/relationships/hyperlink" Target="https://pbs.twimg.com/media/DXoAHBsV4AATjOc.jpg" TargetMode="External"/><Relationship Id="rId1866" Type="http://schemas.openxmlformats.org/officeDocument/2006/relationships/hyperlink" Target="http://pbs.twimg.com/profile_images/971079138806239232/lz2lyr6x_normal.jpg" TargetMode="External"/><Relationship Id="rId2917" Type="http://schemas.openxmlformats.org/officeDocument/2006/relationships/hyperlink" Target="https://twitter.com/" TargetMode="External"/><Relationship Id="rId3081" Type="http://schemas.openxmlformats.org/officeDocument/2006/relationships/hyperlink" Target="https://twitter.com/" TargetMode="External"/><Relationship Id="rId4132" Type="http://schemas.openxmlformats.org/officeDocument/2006/relationships/hyperlink" Target="https://twitter.com/" TargetMode="External"/><Relationship Id="rId1519" Type="http://schemas.openxmlformats.org/officeDocument/2006/relationships/hyperlink" Target="http://pbs.twimg.com/profile_images/683016151471755264/4upSBlhW_normal.jpg" TargetMode="External"/><Relationship Id="rId1726" Type="http://schemas.openxmlformats.org/officeDocument/2006/relationships/hyperlink" Target="http://pbs.twimg.com/profile_images/939518919294951424/k4kkpuNp_normal.jpg" TargetMode="External"/><Relationship Id="rId1933" Type="http://schemas.openxmlformats.org/officeDocument/2006/relationships/hyperlink" Target="http://abs.twimg.com/sticky/default_profile_images/default_profile_normal.png" TargetMode="External"/><Relationship Id="rId3179" Type="http://schemas.openxmlformats.org/officeDocument/2006/relationships/hyperlink" Target="https://twitter.com/" TargetMode="External"/><Relationship Id="rId3386" Type="http://schemas.openxmlformats.org/officeDocument/2006/relationships/hyperlink" Target="https://twitter.com/" TargetMode="External"/><Relationship Id="rId3593" Type="http://schemas.openxmlformats.org/officeDocument/2006/relationships/hyperlink" Target="https://twitter.com/" TargetMode="External"/><Relationship Id="rId18" Type="http://schemas.openxmlformats.org/officeDocument/2006/relationships/hyperlink" Target="https://www.hollywoodreporter.com/news/south-korean-filmmaker-kim-ki-duk-accused-rape-1092225" TargetMode="External"/><Relationship Id="rId2195" Type="http://schemas.openxmlformats.org/officeDocument/2006/relationships/hyperlink" Target="http://pbs.twimg.com/profile_images/847853435630309379/rxQIt6h4_normal.jpg" TargetMode="External"/><Relationship Id="rId3039" Type="http://schemas.openxmlformats.org/officeDocument/2006/relationships/hyperlink" Target="https://twitter.com/" TargetMode="External"/><Relationship Id="rId3246" Type="http://schemas.openxmlformats.org/officeDocument/2006/relationships/hyperlink" Target="https://twitter.com/" TargetMode="External"/><Relationship Id="rId3453" Type="http://schemas.openxmlformats.org/officeDocument/2006/relationships/hyperlink" Target="https://twitter.com/" TargetMode="External"/><Relationship Id="rId3898" Type="http://schemas.openxmlformats.org/officeDocument/2006/relationships/hyperlink" Target="https://twitter.com/" TargetMode="External"/><Relationship Id="rId167" Type="http://schemas.openxmlformats.org/officeDocument/2006/relationships/hyperlink" Target="http://imnews.imbc.com/replay/2018/nwdesk/article/4547543_22663.html?menuid=nwdesk" TargetMode="External"/><Relationship Id="rId374" Type="http://schemas.openxmlformats.org/officeDocument/2006/relationships/hyperlink" Target="https://www.thecut.com/2017/12/rebecca-traister-this-moment-isnt-just-about-sex.html" TargetMode="External"/><Relationship Id="rId581" Type="http://schemas.openxmlformats.org/officeDocument/2006/relationships/hyperlink" Target="https://twitter.com/kbmm/status/971063882662989825" TargetMode="External"/><Relationship Id="rId2055" Type="http://schemas.openxmlformats.org/officeDocument/2006/relationships/hyperlink" Target="http://pbs.twimg.com/profile_images/930117320487395328/L3fWmV6z_normal.jpg" TargetMode="External"/><Relationship Id="rId2262" Type="http://schemas.openxmlformats.org/officeDocument/2006/relationships/hyperlink" Target="https://pbs.twimg.com/media/DXiyv79WAAE72sa.jpg" TargetMode="External"/><Relationship Id="rId3106" Type="http://schemas.openxmlformats.org/officeDocument/2006/relationships/hyperlink" Target="https://twitter.com/" TargetMode="External"/><Relationship Id="rId3660" Type="http://schemas.openxmlformats.org/officeDocument/2006/relationships/hyperlink" Target="https://twitter.com/" TargetMode="External"/><Relationship Id="rId3758" Type="http://schemas.openxmlformats.org/officeDocument/2006/relationships/hyperlink" Target="https://twitter.com/" TargetMode="External"/><Relationship Id="rId3965" Type="http://schemas.openxmlformats.org/officeDocument/2006/relationships/hyperlink" Target="https://twitter.com/" TargetMode="External"/><Relationship Id="rId234" Type="http://schemas.openxmlformats.org/officeDocument/2006/relationships/hyperlink" Target="https://www.newsbusters.org/blogs/nb/kyle-drennen/2018/03/06/abc-allows-chelsea-clinton-be-metoo-advocate-no-mention-bill" TargetMode="External"/><Relationship Id="rId679" Type="http://schemas.openxmlformats.org/officeDocument/2006/relationships/hyperlink" Target="https://pbs.twimg.com/media/DXn94TcVwAAr0EE.jpg" TargetMode="External"/><Relationship Id="rId886" Type="http://schemas.openxmlformats.org/officeDocument/2006/relationships/hyperlink" Target="https://pbs.twimg.com/media/DQ8DfPsWAAAGXgy.jpg" TargetMode="External"/><Relationship Id="rId2567" Type="http://schemas.openxmlformats.org/officeDocument/2006/relationships/hyperlink" Target="https://twitter.com/" TargetMode="External"/><Relationship Id="rId2774" Type="http://schemas.openxmlformats.org/officeDocument/2006/relationships/hyperlink" Target="https://twitter.com/" TargetMode="External"/><Relationship Id="rId3313" Type="http://schemas.openxmlformats.org/officeDocument/2006/relationships/hyperlink" Target="https://twitter.com/" TargetMode="External"/><Relationship Id="rId3520" Type="http://schemas.openxmlformats.org/officeDocument/2006/relationships/hyperlink" Target="https://twitter.com/" TargetMode="External"/><Relationship Id="rId3618" Type="http://schemas.openxmlformats.org/officeDocument/2006/relationships/hyperlink" Target="https://twitter.com/" TargetMode="External"/><Relationship Id="rId2" Type="http://schemas.openxmlformats.org/officeDocument/2006/relationships/hyperlink" Target="http://www.spiked-online.com/newsite/article/feminism-the-oscars-must-have-accessory/21189" TargetMode="External"/><Relationship Id="rId441" Type="http://schemas.openxmlformats.org/officeDocument/2006/relationships/hyperlink" Target="http://time.com/4695840/womens-march-arrests-trump-hotel/" TargetMode="External"/><Relationship Id="rId539" Type="http://schemas.openxmlformats.org/officeDocument/2006/relationships/hyperlink" Target="https://www.newsbusters.org/blogs/nb/kyle-drennen/2018/03/06/abc-allows-chelsea-clinton-be-metoo-advocate-no-mention-bill" TargetMode="External"/><Relationship Id="rId746" Type="http://schemas.openxmlformats.org/officeDocument/2006/relationships/hyperlink" Target="https://pbs.twimg.com/media/DXoAk2mVQAANqXT.jpg" TargetMode="External"/><Relationship Id="rId1071" Type="http://schemas.openxmlformats.org/officeDocument/2006/relationships/hyperlink" Target="http://pbs.twimg.com/profile_images/862160213700423680/M9a6BX30_normal.jpg" TargetMode="External"/><Relationship Id="rId1169" Type="http://schemas.openxmlformats.org/officeDocument/2006/relationships/hyperlink" Target="http://pbs.twimg.com/profile_images/950387693338308609/JQRgmsMp_normal.jpg" TargetMode="External"/><Relationship Id="rId1376" Type="http://schemas.openxmlformats.org/officeDocument/2006/relationships/hyperlink" Target="http://pbs.twimg.com/profile_images/913835336190500864/6Im41aaD_normal.jpg" TargetMode="External"/><Relationship Id="rId1583" Type="http://schemas.openxmlformats.org/officeDocument/2006/relationships/hyperlink" Target="https://pbs.twimg.com/ext_tw_video_thumb/971087794524381186/pu/img/5oW9OqPRuQ--G-Po.jpg" TargetMode="External"/><Relationship Id="rId2122" Type="http://schemas.openxmlformats.org/officeDocument/2006/relationships/hyperlink" Target="http://pbs.twimg.com/profile_images/692181259/DSC01951_2_normal.JPG" TargetMode="External"/><Relationship Id="rId2427" Type="http://schemas.openxmlformats.org/officeDocument/2006/relationships/hyperlink" Target="http://pbs.twimg.com/profile_images/532754683631509504/yn8kHYuO_normal.jpeg" TargetMode="External"/><Relationship Id="rId2981" Type="http://schemas.openxmlformats.org/officeDocument/2006/relationships/hyperlink" Target="https://twitter.com/" TargetMode="External"/><Relationship Id="rId3825" Type="http://schemas.openxmlformats.org/officeDocument/2006/relationships/hyperlink" Target="https://twitter.com/" TargetMode="External"/><Relationship Id="rId301" Type="http://schemas.openxmlformats.org/officeDocument/2006/relationships/hyperlink" Target="https://paper.li/hbcu_lifestyle?edition_id=d3186a10-216b-11e8-bd19-0cc47a0d15fd" TargetMode="External"/><Relationship Id="rId953" Type="http://schemas.openxmlformats.org/officeDocument/2006/relationships/hyperlink" Target="http://pbs.twimg.com/profile_images/955989761164021760/COmIW1zq_normal.jpg" TargetMode="External"/><Relationship Id="rId1029" Type="http://schemas.openxmlformats.org/officeDocument/2006/relationships/hyperlink" Target="https://pbs.twimg.com/media/DXS11MRX4AIF8wa.jpg" TargetMode="External"/><Relationship Id="rId1236" Type="http://schemas.openxmlformats.org/officeDocument/2006/relationships/hyperlink" Target="http://pbs.twimg.com/profile_images/2631781292/8ba1ced61b6e7df417aeb3f8f0d86cfb_normal.png" TargetMode="External"/><Relationship Id="rId1790" Type="http://schemas.openxmlformats.org/officeDocument/2006/relationships/hyperlink" Target="https://pbs.twimg.com/media/DW-xZD5WAAAeZg9.jpg" TargetMode="External"/><Relationship Id="rId1888" Type="http://schemas.openxmlformats.org/officeDocument/2006/relationships/hyperlink" Target="http://pbs.twimg.com/profile_images/957003567625248768/3jtOfZ4D_normal.jpg" TargetMode="External"/><Relationship Id="rId2634" Type="http://schemas.openxmlformats.org/officeDocument/2006/relationships/hyperlink" Target="https://twitter.com/" TargetMode="External"/><Relationship Id="rId2841" Type="http://schemas.openxmlformats.org/officeDocument/2006/relationships/hyperlink" Target="https://twitter.com/" TargetMode="External"/><Relationship Id="rId2939" Type="http://schemas.openxmlformats.org/officeDocument/2006/relationships/hyperlink" Target="https://twitter.com/" TargetMode="External"/><Relationship Id="rId4087" Type="http://schemas.openxmlformats.org/officeDocument/2006/relationships/hyperlink" Target="https://twitter.com/" TargetMode="External"/><Relationship Id="rId82" Type="http://schemas.openxmlformats.org/officeDocument/2006/relationships/hyperlink" Target="https://www.reuters.com/article/us-people-cosby/cosby-lawyers-cite-metoo-in-move-to-block-19-accusers-from-trial-idUSKCN1GI1TG?feedType=RSS&amp;feedName=entertainmentNews" TargetMode="External"/><Relationship Id="rId606" Type="http://schemas.openxmlformats.org/officeDocument/2006/relationships/hyperlink" Target="https://pbs.twimg.com/ext_tw_video_thumb/971042199906418689/pu/img/rjNpGgmdJKVprhmG.jpg" TargetMode="External"/><Relationship Id="rId813" Type="http://schemas.openxmlformats.org/officeDocument/2006/relationships/hyperlink" Target="https://pbs.twimg.com/media/DXn-5GqWsAE_4mI.jpg" TargetMode="External"/><Relationship Id="rId1443" Type="http://schemas.openxmlformats.org/officeDocument/2006/relationships/hyperlink" Target="http://abs.twimg.com/sticky/default_profile_images/default_profile_normal.png" TargetMode="External"/><Relationship Id="rId1650" Type="http://schemas.openxmlformats.org/officeDocument/2006/relationships/hyperlink" Target="http://pbs.twimg.com/profile_images/963828417186512896/mSaG0kR2_normal.jpg" TargetMode="External"/><Relationship Id="rId1748" Type="http://schemas.openxmlformats.org/officeDocument/2006/relationships/hyperlink" Target="http://pbs.twimg.com/profile_images/923154016351088641/5negXJLH_normal.jpg" TargetMode="External"/><Relationship Id="rId2701" Type="http://schemas.openxmlformats.org/officeDocument/2006/relationships/hyperlink" Target="https://twitter.com/" TargetMode="External"/><Relationship Id="rId4154" Type="http://schemas.openxmlformats.org/officeDocument/2006/relationships/hyperlink" Target="https://twitter.com/" TargetMode="External"/><Relationship Id="rId1303" Type="http://schemas.openxmlformats.org/officeDocument/2006/relationships/hyperlink" Target="http://pbs.twimg.com/profile_images/854690672347054081/7RKBvUne_normal.jpg" TargetMode="External"/><Relationship Id="rId1510" Type="http://schemas.openxmlformats.org/officeDocument/2006/relationships/hyperlink" Target="http://pbs.twimg.com/profile_images/892120429829038080/WRxMiiUe_normal.jpg" TargetMode="External"/><Relationship Id="rId1955" Type="http://schemas.openxmlformats.org/officeDocument/2006/relationships/hyperlink" Target="http://pbs.twimg.com/profile_images/963114506460131328/DL21NuCN_normal.jpg" TargetMode="External"/><Relationship Id="rId3170" Type="http://schemas.openxmlformats.org/officeDocument/2006/relationships/hyperlink" Target="https://twitter.com/" TargetMode="External"/><Relationship Id="rId4014" Type="http://schemas.openxmlformats.org/officeDocument/2006/relationships/hyperlink" Target="https://twitter.com/" TargetMode="External"/><Relationship Id="rId1608" Type="http://schemas.openxmlformats.org/officeDocument/2006/relationships/hyperlink" Target="http://pbs.twimg.com/profile_images/870027994718507010/FApxM7nm_normal.jpg" TargetMode="External"/><Relationship Id="rId1815" Type="http://schemas.openxmlformats.org/officeDocument/2006/relationships/hyperlink" Target="http://pbs.twimg.com/profile_images/860244386528894976/rnb2RyrP_normal.jpg" TargetMode="External"/><Relationship Id="rId3030" Type="http://schemas.openxmlformats.org/officeDocument/2006/relationships/hyperlink" Target="https://twitter.com/" TargetMode="External"/><Relationship Id="rId3268" Type="http://schemas.openxmlformats.org/officeDocument/2006/relationships/hyperlink" Target="https://twitter.com/" TargetMode="External"/><Relationship Id="rId3475" Type="http://schemas.openxmlformats.org/officeDocument/2006/relationships/hyperlink" Target="https://twitter.com/" TargetMode="External"/><Relationship Id="rId3682" Type="http://schemas.openxmlformats.org/officeDocument/2006/relationships/hyperlink" Target="https://twitter.com/" TargetMode="External"/><Relationship Id="rId189" Type="http://schemas.openxmlformats.org/officeDocument/2006/relationships/hyperlink" Target="https://twitter.com/GQMagazine/status/971086333241384961" TargetMode="External"/><Relationship Id="rId396" Type="http://schemas.openxmlformats.org/officeDocument/2006/relationships/hyperlink" Target="https://www.allkpop.com/article/2018/03/netizen-says-metoo-reveals-she-was-sexually-assaulted-by-popular-idol-star-a" TargetMode="External"/><Relationship Id="rId2077" Type="http://schemas.openxmlformats.org/officeDocument/2006/relationships/hyperlink" Target="http://pbs.twimg.com/profile_images/963639919636828160/x0f8wmyx_normal.jpg" TargetMode="External"/><Relationship Id="rId2284" Type="http://schemas.openxmlformats.org/officeDocument/2006/relationships/hyperlink" Target="http://abs.twimg.com/sticky/default_profile_images/default_profile_normal.png" TargetMode="External"/><Relationship Id="rId2491" Type="http://schemas.openxmlformats.org/officeDocument/2006/relationships/hyperlink" Target="http://pbs.twimg.com/profile_images/931033836800024576/d68SBA2-_normal.jpg" TargetMode="External"/><Relationship Id="rId3128" Type="http://schemas.openxmlformats.org/officeDocument/2006/relationships/hyperlink" Target="https://twitter.com/" TargetMode="External"/><Relationship Id="rId3335" Type="http://schemas.openxmlformats.org/officeDocument/2006/relationships/hyperlink" Target="https://twitter.com/" TargetMode="External"/><Relationship Id="rId3542" Type="http://schemas.openxmlformats.org/officeDocument/2006/relationships/hyperlink" Target="https://twitter.com/" TargetMode="External"/><Relationship Id="rId3987" Type="http://schemas.openxmlformats.org/officeDocument/2006/relationships/hyperlink" Target="https://twitter.com/" TargetMode="External"/><Relationship Id="rId256" Type="http://schemas.openxmlformats.org/officeDocument/2006/relationships/hyperlink" Target="https://paper.li/GMGerard/1518830588?edition_id=6e4fa210-216b-11e8-bd19-0cc47a0d15fd" TargetMode="External"/><Relationship Id="rId463" Type="http://schemas.openxmlformats.org/officeDocument/2006/relationships/hyperlink" Target="https://twitter.com/AP/status/971054758705451008" TargetMode="External"/><Relationship Id="rId670" Type="http://schemas.openxmlformats.org/officeDocument/2006/relationships/hyperlink" Target="https://pbs.twimg.com/media/DXl9x_lXUAAJYRG.jpg" TargetMode="External"/><Relationship Id="rId1093" Type="http://schemas.openxmlformats.org/officeDocument/2006/relationships/hyperlink" Target="http://pbs.twimg.com/profile_images/959031781407145984/oK3njKa9_normal.jpg" TargetMode="External"/><Relationship Id="rId2144" Type="http://schemas.openxmlformats.org/officeDocument/2006/relationships/hyperlink" Target="http://pbs.twimg.com/profile_images/963413579365052416/tzuA1sPZ_normal.jpg" TargetMode="External"/><Relationship Id="rId2351" Type="http://schemas.openxmlformats.org/officeDocument/2006/relationships/hyperlink" Target="https://pbs.twimg.com/media/DXOXLHYU8AAfxAt.jpg" TargetMode="External"/><Relationship Id="rId2589" Type="http://schemas.openxmlformats.org/officeDocument/2006/relationships/hyperlink" Target="https://twitter.com/" TargetMode="External"/><Relationship Id="rId2796" Type="http://schemas.openxmlformats.org/officeDocument/2006/relationships/hyperlink" Target="https://twitter.com/" TargetMode="External"/><Relationship Id="rId3402" Type="http://schemas.openxmlformats.org/officeDocument/2006/relationships/hyperlink" Target="https://twitter.com/" TargetMode="External"/><Relationship Id="rId3847" Type="http://schemas.openxmlformats.org/officeDocument/2006/relationships/hyperlink" Target="https://twitter.com/" TargetMode="External"/><Relationship Id="rId116" Type="http://schemas.openxmlformats.org/officeDocument/2006/relationships/hyperlink" Target="http://www.reuters.com/article/us-people-cosby/cosby-lawyers-cite-metoo-in-move-to-block-19-accusers-from-trial-idUSKCN1GI1TG?feedType=RSS&amp;feedName=entertainmentNews&amp;utm_source=feedburner&amp;utm_medium=feed&amp;utm_campaign=Feed%3A+reuters%2Fentertainment+%28News+%2F+US+%2F+Entertainment%29" TargetMode="External"/><Relationship Id="rId323" Type="http://schemas.openxmlformats.org/officeDocument/2006/relationships/hyperlink" Target="http://www.stltoday.com/news/national/metoo-movement-ripples-in-many-parts-of-the-world/article_061f4762-fa0f-5609-b9be-74908272a5f5.html?utm_medium=social&amp;utm_source=twitter&amp;utm_campaign=user-share" TargetMode="External"/><Relationship Id="rId530" Type="http://schemas.openxmlformats.org/officeDocument/2006/relationships/hyperlink" Target="https://twitter.com/thaqulla/status/970967060648902656" TargetMode="External"/><Relationship Id="rId768" Type="http://schemas.openxmlformats.org/officeDocument/2006/relationships/hyperlink" Target="https://pbs.twimg.com/media/DXoBg5rWsAcqXRx.jpg" TargetMode="External"/><Relationship Id="rId975" Type="http://schemas.openxmlformats.org/officeDocument/2006/relationships/hyperlink" Target="https://pbs.twimg.com/media/DXn7rfzX4AAXG8K.jpg" TargetMode="External"/><Relationship Id="rId1160" Type="http://schemas.openxmlformats.org/officeDocument/2006/relationships/hyperlink" Target="http://pbs.twimg.com/profile_images/965008125378969600/RUBJMEnW_normal.jpg" TargetMode="External"/><Relationship Id="rId1398" Type="http://schemas.openxmlformats.org/officeDocument/2006/relationships/hyperlink" Target="http://pbs.twimg.com/profile_images/963514013823971330/cr88SijY_normal.jpg" TargetMode="External"/><Relationship Id="rId2004" Type="http://schemas.openxmlformats.org/officeDocument/2006/relationships/hyperlink" Target="http://pbs.twimg.com/profile_images/914861535566139392/GN9cP8KK_normal.jpg" TargetMode="External"/><Relationship Id="rId2211" Type="http://schemas.openxmlformats.org/officeDocument/2006/relationships/hyperlink" Target="https://pbs.twimg.com/media/DXoDeB5X4AMK94w.jpg" TargetMode="External"/><Relationship Id="rId2449" Type="http://schemas.openxmlformats.org/officeDocument/2006/relationships/hyperlink" Target="http://pbs.twimg.com/profile_images/920635023077847040/1BVbDa-a_normal.jpg" TargetMode="External"/><Relationship Id="rId2656" Type="http://schemas.openxmlformats.org/officeDocument/2006/relationships/hyperlink" Target="https://twitter.com/" TargetMode="External"/><Relationship Id="rId2863" Type="http://schemas.openxmlformats.org/officeDocument/2006/relationships/hyperlink" Target="https://twitter.com/" TargetMode="External"/><Relationship Id="rId3707" Type="http://schemas.openxmlformats.org/officeDocument/2006/relationships/hyperlink" Target="https://twitter.com/" TargetMode="External"/><Relationship Id="rId3914" Type="http://schemas.openxmlformats.org/officeDocument/2006/relationships/hyperlink" Target="https://twitter.com/" TargetMode="External"/><Relationship Id="rId628" Type="http://schemas.openxmlformats.org/officeDocument/2006/relationships/hyperlink" Target="https://pbs.twimg.com/media/DXn8X8wWsAAIUmK.jpg" TargetMode="External"/><Relationship Id="rId835" Type="http://schemas.openxmlformats.org/officeDocument/2006/relationships/hyperlink" Target="https://pbs.twimg.com/media/DXoDBU9VoAAv0pz.jpg" TargetMode="External"/><Relationship Id="rId1258" Type="http://schemas.openxmlformats.org/officeDocument/2006/relationships/hyperlink" Target="http://pbs.twimg.com/profile_images/934309478173851649/_fXDfAIx_normal.jpg" TargetMode="External"/><Relationship Id="rId1465" Type="http://schemas.openxmlformats.org/officeDocument/2006/relationships/hyperlink" Target="http://pbs.twimg.com/profile_images/865616286830567424/HuRGCjK5_normal.jpg" TargetMode="External"/><Relationship Id="rId1672" Type="http://schemas.openxmlformats.org/officeDocument/2006/relationships/hyperlink" Target="http://pbs.twimg.com/profile_images/958383166812692480/iDzTuJ8T_normal.jpg" TargetMode="External"/><Relationship Id="rId2309" Type="http://schemas.openxmlformats.org/officeDocument/2006/relationships/hyperlink" Target="https://pbs.twimg.com/media/DXnZgrqWkAAUO3w.jpg" TargetMode="External"/><Relationship Id="rId2516" Type="http://schemas.openxmlformats.org/officeDocument/2006/relationships/hyperlink" Target="https://pbs.twimg.com/media/DXoFbPCXkAEF_XG.jpg" TargetMode="External"/><Relationship Id="rId2723" Type="http://schemas.openxmlformats.org/officeDocument/2006/relationships/hyperlink" Target="https://twitter.com/" TargetMode="External"/><Relationship Id="rId4176" Type="http://schemas.openxmlformats.org/officeDocument/2006/relationships/hyperlink" Target="https://api.twitter.com/1.1/geo/id/5a110d312052166f.json" TargetMode="External"/><Relationship Id="rId1020" Type="http://schemas.openxmlformats.org/officeDocument/2006/relationships/hyperlink" Target="http://pbs.twimg.com/profile_images/934938433105121280/iqTW3qOO_normal.jpg" TargetMode="External"/><Relationship Id="rId1118" Type="http://schemas.openxmlformats.org/officeDocument/2006/relationships/hyperlink" Target="http://pbs.twimg.com/profile_images/970229011732287488/3VRPu6M-_normal.jpg" TargetMode="External"/><Relationship Id="rId1325" Type="http://schemas.openxmlformats.org/officeDocument/2006/relationships/hyperlink" Target="http://pbs.twimg.com/profile_images/813167528700768256/Q-y4yTQP_normal.jpg" TargetMode="External"/><Relationship Id="rId1532" Type="http://schemas.openxmlformats.org/officeDocument/2006/relationships/hyperlink" Target="http://pbs.twimg.com/profile_images/876022512026505216/xxTz3ymf_normal.jpg" TargetMode="External"/><Relationship Id="rId1977" Type="http://schemas.openxmlformats.org/officeDocument/2006/relationships/hyperlink" Target="http://pbs.twimg.com/profile_images/945651309524520960/q4ZaGx58_normal.jpg" TargetMode="External"/><Relationship Id="rId2930" Type="http://schemas.openxmlformats.org/officeDocument/2006/relationships/hyperlink" Target="https://twitter.com/" TargetMode="External"/><Relationship Id="rId902" Type="http://schemas.openxmlformats.org/officeDocument/2006/relationships/hyperlink" Target="https://pbs.twimg.com/media/DXoE-i4W4AEV4mO.jpg" TargetMode="External"/><Relationship Id="rId1837" Type="http://schemas.openxmlformats.org/officeDocument/2006/relationships/hyperlink" Target="http://pbs.twimg.com/profile_images/954867998942269442/9MHT0iEn_normal.jpg" TargetMode="External"/><Relationship Id="rId3192" Type="http://schemas.openxmlformats.org/officeDocument/2006/relationships/hyperlink" Target="https://twitter.com/" TargetMode="External"/><Relationship Id="rId3497" Type="http://schemas.openxmlformats.org/officeDocument/2006/relationships/hyperlink" Target="https://twitter.com/" TargetMode="External"/><Relationship Id="rId4036" Type="http://schemas.openxmlformats.org/officeDocument/2006/relationships/hyperlink" Target="https://twitter.com/" TargetMode="External"/><Relationship Id="rId31" Type="http://schemas.openxmlformats.org/officeDocument/2006/relationships/hyperlink" Target="http://www.lepoint.fr/monde/le-mouvement-metoo-donne-de-l-espoir-aux-ouvrieres-americaines-06-03-2018-2199982_24.php" TargetMode="External"/><Relationship Id="rId2099" Type="http://schemas.openxmlformats.org/officeDocument/2006/relationships/hyperlink" Target="http://pbs.twimg.com/profile_images/613875487325097985/yZoDGqGF_normal.jpg" TargetMode="External"/><Relationship Id="rId3052" Type="http://schemas.openxmlformats.org/officeDocument/2006/relationships/hyperlink" Target="https://twitter.com/" TargetMode="External"/><Relationship Id="rId4103" Type="http://schemas.openxmlformats.org/officeDocument/2006/relationships/hyperlink" Target="https://twitter.com/" TargetMode="External"/><Relationship Id="rId180" Type="http://schemas.openxmlformats.org/officeDocument/2006/relationships/hyperlink" Target="https://www.rollingstone.com/culture/features/andrew-lloyd-webber-on-phantom-evita-michael-jackson-w517518" TargetMode="External"/><Relationship Id="rId278" Type="http://schemas.openxmlformats.org/officeDocument/2006/relationships/hyperlink" Target="http://seriouslyarchitecture.com/2018/02/where-is-architectures-metoo-movement/" TargetMode="External"/><Relationship Id="rId1904" Type="http://schemas.openxmlformats.org/officeDocument/2006/relationships/hyperlink" Target="http://pbs.twimg.com/profile_images/859490985235107844/e0GqHT0k_normal.jpg" TargetMode="External"/><Relationship Id="rId3357" Type="http://schemas.openxmlformats.org/officeDocument/2006/relationships/hyperlink" Target="https://twitter.com/" TargetMode="External"/><Relationship Id="rId3564" Type="http://schemas.openxmlformats.org/officeDocument/2006/relationships/hyperlink" Target="https://twitter.com/" TargetMode="External"/><Relationship Id="rId3771" Type="http://schemas.openxmlformats.org/officeDocument/2006/relationships/hyperlink" Target="https://twitter.com/" TargetMode="External"/><Relationship Id="rId485" Type="http://schemas.openxmlformats.org/officeDocument/2006/relationships/hyperlink" Target="http://smarturl.it/YATPHLiveVideo" TargetMode="External"/><Relationship Id="rId692" Type="http://schemas.openxmlformats.org/officeDocument/2006/relationships/hyperlink" Target="https://pbs.twimg.com/media/DXn-DNkVMAE85Ye.jpg" TargetMode="External"/><Relationship Id="rId2166" Type="http://schemas.openxmlformats.org/officeDocument/2006/relationships/hyperlink" Target="http://pbs.twimg.com/profile_images/860511958239289344/kppxsFdl_normal.jpg" TargetMode="External"/><Relationship Id="rId2373" Type="http://schemas.openxmlformats.org/officeDocument/2006/relationships/hyperlink" Target="http://pbs.twimg.com/profile_images/957646770611408896/SgRjjQLM_normal.jpg" TargetMode="External"/><Relationship Id="rId2580" Type="http://schemas.openxmlformats.org/officeDocument/2006/relationships/hyperlink" Target="https://twitter.com/" TargetMode="External"/><Relationship Id="rId3217" Type="http://schemas.openxmlformats.org/officeDocument/2006/relationships/hyperlink" Target="https://twitter.com/" TargetMode="External"/><Relationship Id="rId3424" Type="http://schemas.openxmlformats.org/officeDocument/2006/relationships/hyperlink" Target="https://twitter.com/" TargetMode="External"/><Relationship Id="rId3631" Type="http://schemas.openxmlformats.org/officeDocument/2006/relationships/hyperlink" Target="https://twitter.com/" TargetMode="External"/><Relationship Id="rId3869" Type="http://schemas.openxmlformats.org/officeDocument/2006/relationships/hyperlink" Target="https://twitter.com/" TargetMode="External"/><Relationship Id="rId138" Type="http://schemas.openxmlformats.org/officeDocument/2006/relationships/hyperlink" Target="https://www.patreon.com/posts/international-17197210" TargetMode="External"/><Relationship Id="rId345" Type="http://schemas.openxmlformats.org/officeDocument/2006/relationships/hyperlink" Target="https://paper.li/timegodten?edition_id=456b13b1-216c-11e8-bd19-0cc47a0d15fd" TargetMode="External"/><Relationship Id="rId552" Type="http://schemas.openxmlformats.org/officeDocument/2006/relationships/hyperlink" Target="https://twitter.com/gqmagazine/status/971086333241384961" TargetMode="External"/><Relationship Id="rId997" Type="http://schemas.openxmlformats.org/officeDocument/2006/relationships/hyperlink" Target="http://pbs.twimg.com/profile_images/669970623247073280/hrtmGRTy_normal.jpg" TargetMode="External"/><Relationship Id="rId1182" Type="http://schemas.openxmlformats.org/officeDocument/2006/relationships/hyperlink" Target="http://pbs.twimg.com/profile_images/944039923698384896/aRHAYCgc_normal.jpg" TargetMode="External"/><Relationship Id="rId2026" Type="http://schemas.openxmlformats.org/officeDocument/2006/relationships/hyperlink" Target="https://pbs.twimg.com/media/DXnL4d-W0AAXW4H.jpg" TargetMode="External"/><Relationship Id="rId2233" Type="http://schemas.openxmlformats.org/officeDocument/2006/relationships/hyperlink" Target="http://pbs.twimg.com/profile_images/705930166036467712/4NJDMivv_normal.jpg" TargetMode="External"/><Relationship Id="rId2440" Type="http://schemas.openxmlformats.org/officeDocument/2006/relationships/hyperlink" Target="http://pbs.twimg.com/profile_images/877538118823362560/V0vbP0NJ_normal.jpg" TargetMode="External"/><Relationship Id="rId2678" Type="http://schemas.openxmlformats.org/officeDocument/2006/relationships/hyperlink" Target="https://twitter.com/" TargetMode="External"/><Relationship Id="rId2885" Type="http://schemas.openxmlformats.org/officeDocument/2006/relationships/hyperlink" Target="https://twitter.com/" TargetMode="External"/><Relationship Id="rId3729" Type="http://schemas.openxmlformats.org/officeDocument/2006/relationships/hyperlink" Target="https://twitter.com/" TargetMode="External"/><Relationship Id="rId3936" Type="http://schemas.openxmlformats.org/officeDocument/2006/relationships/hyperlink" Target="https://twitter.com/" TargetMode="External"/><Relationship Id="rId205" Type="http://schemas.openxmlformats.org/officeDocument/2006/relationships/hyperlink" Target="https://twitter.com/leung/status/970999233397645312" TargetMode="External"/><Relationship Id="rId412" Type="http://schemas.openxmlformats.org/officeDocument/2006/relationships/hyperlink" Target="https://www.allkpop.com/article/2018/03/netizen-says-metoo-reveals-she-was-sexually-assaulted-by-popular-idol-star-a" TargetMode="External"/><Relationship Id="rId857" Type="http://schemas.openxmlformats.org/officeDocument/2006/relationships/hyperlink" Target="https://pbs.twimg.com/media/DXOXLHYU8AAfxAt.jpg" TargetMode="External"/><Relationship Id="rId1042" Type="http://schemas.openxmlformats.org/officeDocument/2006/relationships/hyperlink" Target="http://pbs.twimg.com/profile_images/862160213700423680/M9a6BX30_normal.jpg" TargetMode="External"/><Relationship Id="rId1487" Type="http://schemas.openxmlformats.org/officeDocument/2006/relationships/hyperlink" Target="http://pbs.twimg.com/profile_images/958690648009277440/DJ6ss_LK_normal.jpg" TargetMode="External"/><Relationship Id="rId1694" Type="http://schemas.openxmlformats.org/officeDocument/2006/relationships/hyperlink" Target="http://pbs.twimg.com/profile_images/531994764053577728/I4MeT4uc_normal.jpeg" TargetMode="External"/><Relationship Id="rId2300" Type="http://schemas.openxmlformats.org/officeDocument/2006/relationships/hyperlink" Target="http://pbs.twimg.com/profile_images/953282529649344513/H8dhqC0P_normal.jpg" TargetMode="External"/><Relationship Id="rId2538" Type="http://schemas.openxmlformats.org/officeDocument/2006/relationships/hyperlink" Target="https://pbs.twimg.com/media/DXZqUKfXkAIne7c.jpg" TargetMode="External"/><Relationship Id="rId2745" Type="http://schemas.openxmlformats.org/officeDocument/2006/relationships/hyperlink" Target="https://twitter.com/" TargetMode="External"/><Relationship Id="rId2952" Type="http://schemas.openxmlformats.org/officeDocument/2006/relationships/hyperlink" Target="https://twitter.com/" TargetMode="External"/><Relationship Id="rId4198" Type="http://schemas.openxmlformats.org/officeDocument/2006/relationships/hyperlink" Target="https://api.twitter.com/1.1/geo/id/6b5d375c346e3be9.json" TargetMode="External"/><Relationship Id="rId717" Type="http://schemas.openxmlformats.org/officeDocument/2006/relationships/hyperlink" Target="https://pbs.twimg.com/media/DXn-G0IV4AIO_gp.jpg" TargetMode="External"/><Relationship Id="rId924" Type="http://schemas.openxmlformats.org/officeDocument/2006/relationships/hyperlink" Target="http://pbs.twimg.com/profile_images/567305384394645505/YDOIcDuj_normal.jpeg" TargetMode="External"/><Relationship Id="rId1347" Type="http://schemas.openxmlformats.org/officeDocument/2006/relationships/hyperlink" Target="http://pbs.twimg.com/profile_images/954199929924157441/KjDYv6Hk_normal.jpg" TargetMode="External"/><Relationship Id="rId1554" Type="http://schemas.openxmlformats.org/officeDocument/2006/relationships/hyperlink" Target="http://pbs.twimg.com/profile_images/779995407246131200/87EGGgZ4_normal.jpg" TargetMode="External"/><Relationship Id="rId1761" Type="http://schemas.openxmlformats.org/officeDocument/2006/relationships/hyperlink" Target="http://pbs.twimg.com/profile_images/941902030318252032/cDhWAcuM_normal.jpg" TargetMode="External"/><Relationship Id="rId1999" Type="http://schemas.openxmlformats.org/officeDocument/2006/relationships/hyperlink" Target="http://pbs.twimg.com/profile_images/536858733997858817/yOJobEPe_normal.jpeg" TargetMode="External"/><Relationship Id="rId2605" Type="http://schemas.openxmlformats.org/officeDocument/2006/relationships/hyperlink" Target="https://twitter.com/" TargetMode="External"/><Relationship Id="rId2812" Type="http://schemas.openxmlformats.org/officeDocument/2006/relationships/hyperlink" Target="https://twitter.com/" TargetMode="External"/><Relationship Id="rId4058" Type="http://schemas.openxmlformats.org/officeDocument/2006/relationships/hyperlink" Target="https://twitter.com/" TargetMode="External"/><Relationship Id="rId53" Type="http://schemas.openxmlformats.org/officeDocument/2006/relationships/hyperlink" Target="https://www.asahi.com/articles/ASL2V6QV9L2VUUPI007.html" TargetMode="External"/><Relationship Id="rId1207" Type="http://schemas.openxmlformats.org/officeDocument/2006/relationships/hyperlink" Target="http://pbs.twimg.com/profile_images/378800000177355305/9d929d1ca7440a5591a47c1f0705b474_normal.jpeg" TargetMode="External"/><Relationship Id="rId1414" Type="http://schemas.openxmlformats.org/officeDocument/2006/relationships/hyperlink" Target="http://pbs.twimg.com/profile_images/606798781649174528/NYsUioKR_normal.png" TargetMode="External"/><Relationship Id="rId1621" Type="http://schemas.openxmlformats.org/officeDocument/2006/relationships/hyperlink" Target="http://pbs.twimg.com/profile_images/970991949791612928/SOcDG-s8_normal.jpg" TargetMode="External"/><Relationship Id="rId1859" Type="http://schemas.openxmlformats.org/officeDocument/2006/relationships/hyperlink" Target="https://pbs.twimg.com/media/DXoBMGLXUAELJUu.jpg" TargetMode="External"/><Relationship Id="rId3074" Type="http://schemas.openxmlformats.org/officeDocument/2006/relationships/hyperlink" Target="https://twitter.com/" TargetMode="External"/><Relationship Id="rId4125" Type="http://schemas.openxmlformats.org/officeDocument/2006/relationships/hyperlink" Target="https://twitter.com/" TargetMode="External"/><Relationship Id="rId1719" Type="http://schemas.openxmlformats.org/officeDocument/2006/relationships/hyperlink" Target="http://pbs.twimg.com/profile_images/948764350315048960/jqySEw3J_normal.jpg" TargetMode="External"/><Relationship Id="rId1926" Type="http://schemas.openxmlformats.org/officeDocument/2006/relationships/hyperlink" Target="http://pbs.twimg.com/profile_images/956493044118966272/g5g3s2fQ_normal.jpg" TargetMode="External"/><Relationship Id="rId3281" Type="http://schemas.openxmlformats.org/officeDocument/2006/relationships/hyperlink" Target="https://twitter.com/" TargetMode="External"/><Relationship Id="rId3379" Type="http://schemas.openxmlformats.org/officeDocument/2006/relationships/hyperlink" Target="https://twitter.com/" TargetMode="External"/><Relationship Id="rId3586" Type="http://schemas.openxmlformats.org/officeDocument/2006/relationships/hyperlink" Target="https://twitter.com/" TargetMode="External"/><Relationship Id="rId3793" Type="http://schemas.openxmlformats.org/officeDocument/2006/relationships/hyperlink" Target="https://twitter.com/" TargetMode="External"/><Relationship Id="rId2090" Type="http://schemas.openxmlformats.org/officeDocument/2006/relationships/hyperlink" Target="http://pbs.twimg.com/profile_images/970832889347788800/SZAGhK1K_normal.jpg" TargetMode="External"/><Relationship Id="rId2188" Type="http://schemas.openxmlformats.org/officeDocument/2006/relationships/hyperlink" Target="http://pbs.twimg.com/profile_images/847853435630309379/rxQIt6h4_normal.jpg" TargetMode="External"/><Relationship Id="rId2395" Type="http://schemas.openxmlformats.org/officeDocument/2006/relationships/hyperlink" Target="https://pbs.twimg.com/ext_tw_video_thumb/971093724666134528/pu/img/E6YZI2e7ImybEDn9.jpg" TargetMode="External"/><Relationship Id="rId3141" Type="http://schemas.openxmlformats.org/officeDocument/2006/relationships/hyperlink" Target="https://twitter.com/" TargetMode="External"/><Relationship Id="rId3239" Type="http://schemas.openxmlformats.org/officeDocument/2006/relationships/hyperlink" Target="https://twitter.com/" TargetMode="External"/><Relationship Id="rId3446" Type="http://schemas.openxmlformats.org/officeDocument/2006/relationships/hyperlink" Target="https://twitter.com/" TargetMode="External"/><Relationship Id="rId367" Type="http://schemas.openxmlformats.org/officeDocument/2006/relationships/hyperlink" Target="https://www.youtube.com/watch?v=YXP8tzQa0P8&amp;feature=youtu.be" TargetMode="External"/><Relationship Id="rId574" Type="http://schemas.openxmlformats.org/officeDocument/2006/relationships/hyperlink" Target="http://www.bostonherald.com/opinion/op_ed/2018/03/graham_oscars_metoo_show_mighty_fishy?utm_source=Twitter&amp;utm_medium=socialflow" TargetMode="External"/><Relationship Id="rId2048" Type="http://schemas.openxmlformats.org/officeDocument/2006/relationships/hyperlink" Target="http://pbs.twimg.com/profile_images/378800000424254378/c0b7d2e645724d0be04db609ff977b8f_normal.jpeg" TargetMode="External"/><Relationship Id="rId2255" Type="http://schemas.openxmlformats.org/officeDocument/2006/relationships/hyperlink" Target="http://pbs.twimg.com/profile_images/780534943999004672/yvb9bnSU_normal.jpg" TargetMode="External"/><Relationship Id="rId3001" Type="http://schemas.openxmlformats.org/officeDocument/2006/relationships/hyperlink" Target="https://twitter.com/" TargetMode="External"/><Relationship Id="rId3653" Type="http://schemas.openxmlformats.org/officeDocument/2006/relationships/hyperlink" Target="https://twitter.com/" TargetMode="External"/><Relationship Id="rId3860" Type="http://schemas.openxmlformats.org/officeDocument/2006/relationships/hyperlink" Target="https://twitter.com/" TargetMode="External"/><Relationship Id="rId3958" Type="http://schemas.openxmlformats.org/officeDocument/2006/relationships/hyperlink" Target="https://twitter.com/" TargetMode="External"/><Relationship Id="rId227" Type="http://schemas.openxmlformats.org/officeDocument/2006/relationships/hyperlink" Target="https://information.tv5monde.com/terriennes/le-mouvement-metoo-donne-de-l-espoir-aux-ouvrieres-americaines-224367" TargetMode="External"/><Relationship Id="rId781" Type="http://schemas.openxmlformats.org/officeDocument/2006/relationships/hyperlink" Target="https://pbs.twimg.com/media/DXn-buUU0AED_sm.jpg" TargetMode="External"/><Relationship Id="rId879" Type="http://schemas.openxmlformats.org/officeDocument/2006/relationships/hyperlink" Target="https://pbs.twimg.com/media/DVHm0WYWsAADykI.jpg" TargetMode="External"/><Relationship Id="rId2462" Type="http://schemas.openxmlformats.org/officeDocument/2006/relationships/hyperlink" Target="http://pbs.twimg.com/profile_images/946839910970949640/PKjgbciT_normal.jpg" TargetMode="External"/><Relationship Id="rId2767" Type="http://schemas.openxmlformats.org/officeDocument/2006/relationships/hyperlink" Target="https://twitter.com/" TargetMode="External"/><Relationship Id="rId3306" Type="http://schemas.openxmlformats.org/officeDocument/2006/relationships/hyperlink" Target="https://twitter.com/" TargetMode="External"/><Relationship Id="rId3513" Type="http://schemas.openxmlformats.org/officeDocument/2006/relationships/hyperlink" Target="https://twitter.com/" TargetMode="External"/><Relationship Id="rId3720" Type="http://schemas.openxmlformats.org/officeDocument/2006/relationships/hyperlink" Target="https://twitter.com/" TargetMode="External"/><Relationship Id="rId434" Type="http://schemas.openxmlformats.org/officeDocument/2006/relationships/hyperlink" Target="http://netizenbuzz.blogspot.com/2018/03/an-idol-is-next-target-of-metoo.html?utm_source=dlvr.it&amp;utm_medium=twitter" TargetMode="External"/><Relationship Id="rId641" Type="http://schemas.openxmlformats.org/officeDocument/2006/relationships/hyperlink" Target="https://pbs.twimg.com/media/DXn8tN3VAAAlRxK.jpg" TargetMode="External"/><Relationship Id="rId739" Type="http://schemas.openxmlformats.org/officeDocument/2006/relationships/hyperlink" Target="https://pbs.twimg.com/media/DXoAawrUMAAAEpF.jpg" TargetMode="External"/><Relationship Id="rId1064" Type="http://schemas.openxmlformats.org/officeDocument/2006/relationships/hyperlink" Target="http://pbs.twimg.com/profile_images/862160213700423680/M9a6BX30_normal.jpg" TargetMode="External"/><Relationship Id="rId1271" Type="http://schemas.openxmlformats.org/officeDocument/2006/relationships/hyperlink" Target="https://pbs.twimg.com/media/DXmBdLYVwAA5fZU.jpg" TargetMode="External"/><Relationship Id="rId1369" Type="http://schemas.openxmlformats.org/officeDocument/2006/relationships/hyperlink" Target="http://pbs.twimg.com/profile_images/675133855679016960/-pQII5-K_normal.png" TargetMode="External"/><Relationship Id="rId1576" Type="http://schemas.openxmlformats.org/officeDocument/2006/relationships/hyperlink" Target="https://pbs.twimg.com/media/DXn_oNBVQAASSaB.jpg" TargetMode="External"/><Relationship Id="rId2115" Type="http://schemas.openxmlformats.org/officeDocument/2006/relationships/hyperlink" Target="http://pbs.twimg.com/profile_images/796314930374905856/YQfp5lXl_normal.jpg" TargetMode="External"/><Relationship Id="rId2322" Type="http://schemas.openxmlformats.org/officeDocument/2006/relationships/hyperlink" Target="http://pbs.twimg.com/profile_images/439068418910593025/G2Lvrosg_normal.jpeg" TargetMode="External"/><Relationship Id="rId2974" Type="http://schemas.openxmlformats.org/officeDocument/2006/relationships/hyperlink" Target="https://twitter.com/" TargetMode="External"/><Relationship Id="rId3818" Type="http://schemas.openxmlformats.org/officeDocument/2006/relationships/hyperlink" Target="https://twitter.com/" TargetMode="External"/><Relationship Id="rId501" Type="http://schemas.openxmlformats.org/officeDocument/2006/relationships/hyperlink" Target="https://www.instagram.com/p/Bf_Khc3h6tL/" TargetMode="External"/><Relationship Id="rId946" Type="http://schemas.openxmlformats.org/officeDocument/2006/relationships/hyperlink" Target="http://pbs.twimg.com/profile_images/532326145304166400/TI4h7Ear_normal.jpeg" TargetMode="External"/><Relationship Id="rId1131" Type="http://schemas.openxmlformats.org/officeDocument/2006/relationships/hyperlink" Target="http://pbs.twimg.com/profile_images/815707556089839616/9AEiEEmL_normal.jpg" TargetMode="External"/><Relationship Id="rId1229" Type="http://schemas.openxmlformats.org/officeDocument/2006/relationships/hyperlink" Target="http://pbs.twimg.com/profile_images/961218280747802624/tmgQ3J4E_normal.jpg" TargetMode="External"/><Relationship Id="rId1783" Type="http://schemas.openxmlformats.org/officeDocument/2006/relationships/hyperlink" Target="http://pbs.twimg.com/profile_images/827886853957115905/GRuzU6ab_normal.jpg" TargetMode="External"/><Relationship Id="rId1990" Type="http://schemas.openxmlformats.org/officeDocument/2006/relationships/hyperlink" Target="http://pbs.twimg.com/profile_images/951536118348091393/fzM85Xqf_normal.jpg" TargetMode="External"/><Relationship Id="rId2627" Type="http://schemas.openxmlformats.org/officeDocument/2006/relationships/hyperlink" Target="https://twitter.com/" TargetMode="External"/><Relationship Id="rId2834" Type="http://schemas.openxmlformats.org/officeDocument/2006/relationships/hyperlink" Target="https://twitter.com/" TargetMode="External"/><Relationship Id="rId75" Type="http://schemas.openxmlformats.org/officeDocument/2006/relationships/hyperlink" Target="http://kpop.youzab.com/117166" TargetMode="External"/><Relationship Id="rId806" Type="http://schemas.openxmlformats.org/officeDocument/2006/relationships/hyperlink" Target="https://pbs.twimg.com/tweet_video_thumb/DXoCuaeUMAAs49D.jpg" TargetMode="External"/><Relationship Id="rId1436" Type="http://schemas.openxmlformats.org/officeDocument/2006/relationships/hyperlink" Target="https://pbs.twimg.com/media/DXn-DNkVMAE85Ye.jpg" TargetMode="External"/><Relationship Id="rId1643" Type="http://schemas.openxmlformats.org/officeDocument/2006/relationships/hyperlink" Target="https://pbs.twimg.com/media/DXn_9_RV4AAyq4h.jpg" TargetMode="External"/><Relationship Id="rId1850" Type="http://schemas.openxmlformats.org/officeDocument/2006/relationships/hyperlink" Target="http://pbs.twimg.com/profile_images/1433208086/frog-eyes3_normal.jpg" TargetMode="External"/><Relationship Id="rId2901" Type="http://schemas.openxmlformats.org/officeDocument/2006/relationships/hyperlink" Target="https://twitter.com/" TargetMode="External"/><Relationship Id="rId3096" Type="http://schemas.openxmlformats.org/officeDocument/2006/relationships/hyperlink" Target="https://twitter.com/" TargetMode="External"/><Relationship Id="rId4147" Type="http://schemas.openxmlformats.org/officeDocument/2006/relationships/hyperlink" Target="https://twitter.com/" TargetMode="External"/><Relationship Id="rId1503" Type="http://schemas.openxmlformats.org/officeDocument/2006/relationships/hyperlink" Target="http://pbs.twimg.com/profile_images/703007400698097664/-YzlFPvS_normal.jpg" TargetMode="External"/><Relationship Id="rId1710" Type="http://schemas.openxmlformats.org/officeDocument/2006/relationships/hyperlink" Target="https://pbs.twimg.com/media/DXn-DNkVMAE85Ye.jpg" TargetMode="External"/><Relationship Id="rId1948" Type="http://schemas.openxmlformats.org/officeDocument/2006/relationships/hyperlink" Target="https://pbs.twimg.com/media/DXn-buUU0AED_sm.jpg" TargetMode="External"/><Relationship Id="rId3163" Type="http://schemas.openxmlformats.org/officeDocument/2006/relationships/hyperlink" Target="https://twitter.com/" TargetMode="External"/><Relationship Id="rId3370" Type="http://schemas.openxmlformats.org/officeDocument/2006/relationships/hyperlink" Target="https://twitter.com/" TargetMode="External"/><Relationship Id="rId4007" Type="http://schemas.openxmlformats.org/officeDocument/2006/relationships/hyperlink" Target="https://twitter.com/" TargetMode="External"/><Relationship Id="rId4214" Type="http://schemas.openxmlformats.org/officeDocument/2006/relationships/comments" Target="../comments1.xml"/><Relationship Id="rId291" Type="http://schemas.openxmlformats.org/officeDocument/2006/relationships/hyperlink" Target="https://www1.president.go.kr/petitions/151430" TargetMode="External"/><Relationship Id="rId1808" Type="http://schemas.openxmlformats.org/officeDocument/2006/relationships/hyperlink" Target="http://pbs.twimg.com/profile_images/821032477896691712/zfdjPXIu_normal.jpg" TargetMode="External"/><Relationship Id="rId3023" Type="http://schemas.openxmlformats.org/officeDocument/2006/relationships/hyperlink" Target="https://twitter.com/" TargetMode="External"/><Relationship Id="rId3468" Type="http://schemas.openxmlformats.org/officeDocument/2006/relationships/hyperlink" Target="https://twitter.com/" TargetMode="External"/><Relationship Id="rId3675" Type="http://schemas.openxmlformats.org/officeDocument/2006/relationships/hyperlink" Target="https://twitter.com/" TargetMode="External"/><Relationship Id="rId3882" Type="http://schemas.openxmlformats.org/officeDocument/2006/relationships/hyperlink" Target="https://twitter.com/" TargetMode="External"/><Relationship Id="rId151" Type="http://schemas.openxmlformats.org/officeDocument/2006/relationships/hyperlink" Target="https://www.scoop.it/t/conservative-politics-by-alicia-fix-luke/p/4095112387/2018/03/06/chelsea-applauds-metoo-but-has-no-issue-taking-weinstein-s-money?utm_medium=social&amp;utm_source=twitter" TargetMode="External"/><Relationship Id="rId389" Type="http://schemas.openxmlformats.org/officeDocument/2006/relationships/hyperlink" Target="https://paper.li/cj_thecreator/1355495524?edition_id=31bbdfa0-214b-11e8-b1a0-0cc47a0d1605" TargetMode="External"/><Relationship Id="rId596" Type="http://schemas.openxmlformats.org/officeDocument/2006/relationships/hyperlink" Target="http://survivorsare.org/essential-pro-survivor-movement/" TargetMode="External"/><Relationship Id="rId2277" Type="http://schemas.openxmlformats.org/officeDocument/2006/relationships/hyperlink" Target="http://pbs.twimg.com/profile_images/968958602974130176/_Jrvdh4T_normal.jpg" TargetMode="External"/><Relationship Id="rId2484" Type="http://schemas.openxmlformats.org/officeDocument/2006/relationships/hyperlink" Target="http://pbs.twimg.com/profile_images/2955076962/13c46c86178ea448cbcec4d19c8df585_normal.jpeg" TargetMode="External"/><Relationship Id="rId2691" Type="http://schemas.openxmlformats.org/officeDocument/2006/relationships/hyperlink" Target="https://twitter.com/" TargetMode="External"/><Relationship Id="rId3230" Type="http://schemas.openxmlformats.org/officeDocument/2006/relationships/hyperlink" Target="https://twitter.com/" TargetMode="External"/><Relationship Id="rId3328" Type="http://schemas.openxmlformats.org/officeDocument/2006/relationships/hyperlink" Target="https://twitter.com/" TargetMode="External"/><Relationship Id="rId3535" Type="http://schemas.openxmlformats.org/officeDocument/2006/relationships/hyperlink" Target="https://twitter.com/" TargetMode="External"/><Relationship Id="rId3742" Type="http://schemas.openxmlformats.org/officeDocument/2006/relationships/hyperlink" Target="https://twitter.com/" TargetMode="External"/><Relationship Id="rId249" Type="http://schemas.openxmlformats.org/officeDocument/2006/relationships/hyperlink" Target="http://netizenbuzz.blogspot.com/2018/03/an-idol-is-next-target-of-metoo.html?utm_source=dlvr.it&amp;utm_medium=twitter" TargetMode="External"/><Relationship Id="rId456" Type="http://schemas.openxmlformats.org/officeDocument/2006/relationships/hyperlink" Target="https://whydougie.wordpress.com/2018/03/05/o-movimento-metoo-chegou-com-forca-na-coreia-do-sul-mas-a-fanbase-nao-esta-fazendo-muito-barulho-nao/" TargetMode="External"/><Relationship Id="rId663" Type="http://schemas.openxmlformats.org/officeDocument/2006/relationships/hyperlink" Target="https://pbs.twimg.com/media/DXnI_FuXUAAlCta.jpg" TargetMode="External"/><Relationship Id="rId870" Type="http://schemas.openxmlformats.org/officeDocument/2006/relationships/hyperlink" Target="https://pbs.twimg.com/ext_tw_video_thumb/971093724666134528/pu/img/E6YZI2e7ImybEDn9.jpg" TargetMode="External"/><Relationship Id="rId1086" Type="http://schemas.openxmlformats.org/officeDocument/2006/relationships/hyperlink" Target="http://pbs.twimg.com/profile_images/862160213700423680/M9a6BX30_normal.jpg" TargetMode="External"/><Relationship Id="rId1293" Type="http://schemas.openxmlformats.org/officeDocument/2006/relationships/hyperlink" Target="https://pbs.twimg.com/ext_tw_video_thumb/971046573030469633/pu/img/CIeWfoZetWNIOf66.jpg" TargetMode="External"/><Relationship Id="rId2137" Type="http://schemas.openxmlformats.org/officeDocument/2006/relationships/hyperlink" Target="http://pbs.twimg.com/profile_images/1253111873/Florida_R2_to_ISS__-_Ronnie_Bruce___2010_055B_normal.jpg" TargetMode="External"/><Relationship Id="rId2344" Type="http://schemas.openxmlformats.org/officeDocument/2006/relationships/hyperlink" Target="http://pbs.twimg.com/profile_images/958828161113866240/xVZwolF5_normal.jpg" TargetMode="External"/><Relationship Id="rId2551" Type="http://schemas.openxmlformats.org/officeDocument/2006/relationships/hyperlink" Target="https://twitter.com/" TargetMode="External"/><Relationship Id="rId2789" Type="http://schemas.openxmlformats.org/officeDocument/2006/relationships/hyperlink" Target="https://twitter.com/" TargetMode="External"/><Relationship Id="rId2996" Type="http://schemas.openxmlformats.org/officeDocument/2006/relationships/hyperlink" Target="https://twitter.com/" TargetMode="External"/><Relationship Id="rId109" Type="http://schemas.openxmlformats.org/officeDocument/2006/relationships/hyperlink" Target="http://www.reuters.com/article/us-people-cosby/cosby-lawyers-cite-metoo-in-move-to-block-19-accusers-from-trial-idUSKCN1GI1TG?feedType=RSS&amp;feedName=peopleNews" TargetMode="External"/><Relationship Id="rId316" Type="http://schemas.openxmlformats.org/officeDocument/2006/relationships/hyperlink" Target="https://twitter.com/luzsmellado/status/971089683622121473" TargetMode="External"/><Relationship Id="rId523" Type="http://schemas.openxmlformats.org/officeDocument/2006/relationships/hyperlink" Target="https://www.animalpolitico.com/blogueros-el-huevo-y-quien-lo-puso/2018/02/26/del-metoo-al-notme/" TargetMode="External"/><Relationship Id="rId968" Type="http://schemas.openxmlformats.org/officeDocument/2006/relationships/hyperlink" Target="http://pbs.twimg.com/profile_images/968943650939039744/7dtFutDr_normal.jpg" TargetMode="External"/><Relationship Id="rId1153" Type="http://schemas.openxmlformats.org/officeDocument/2006/relationships/hyperlink" Target="http://pbs.twimg.com/profile_images/966078657180655617/n6NwfEBB_normal.jpg" TargetMode="External"/><Relationship Id="rId1598" Type="http://schemas.openxmlformats.org/officeDocument/2006/relationships/hyperlink" Target="http://pbs.twimg.com/profile_images/940208392446009344/Yg6FSFgb_normal.jpg" TargetMode="External"/><Relationship Id="rId2204" Type="http://schemas.openxmlformats.org/officeDocument/2006/relationships/hyperlink" Target="http://pbs.twimg.com/profile_images/694988265204510721/ACvWlOm8_normal.jpg" TargetMode="External"/><Relationship Id="rId2649" Type="http://schemas.openxmlformats.org/officeDocument/2006/relationships/hyperlink" Target="https://twitter.com/" TargetMode="External"/><Relationship Id="rId2856" Type="http://schemas.openxmlformats.org/officeDocument/2006/relationships/hyperlink" Target="https://twitter.com/" TargetMode="External"/><Relationship Id="rId3602" Type="http://schemas.openxmlformats.org/officeDocument/2006/relationships/hyperlink" Target="https://twitter.com/" TargetMode="External"/><Relationship Id="rId3907" Type="http://schemas.openxmlformats.org/officeDocument/2006/relationships/hyperlink" Target="https://twitter.com/" TargetMode="External"/><Relationship Id="rId97" Type="http://schemas.openxmlformats.org/officeDocument/2006/relationships/hyperlink" Target="https://www.them.us/story/trans-women-me-too?utm_source=newsletter&amp;utm_medium=email&amp;utm_content=but%20are%20you%20listening&amp;utm_campaign=OOR%20-%203.5.18" TargetMode="External"/><Relationship Id="rId730" Type="http://schemas.openxmlformats.org/officeDocument/2006/relationships/hyperlink" Target="https://pbs.twimg.com/media/DW-dGzXWkAICLGn.jpg" TargetMode="External"/><Relationship Id="rId828" Type="http://schemas.openxmlformats.org/officeDocument/2006/relationships/hyperlink" Target="https://pbs.twimg.com/media/DXoDeB5X4AMK94w.jpg" TargetMode="External"/><Relationship Id="rId1013" Type="http://schemas.openxmlformats.org/officeDocument/2006/relationships/hyperlink" Target="http://pbs.twimg.com/profile_images/934938433105121280/iqTW3qOO_normal.jpg" TargetMode="External"/><Relationship Id="rId1360" Type="http://schemas.openxmlformats.org/officeDocument/2006/relationships/hyperlink" Target="http://abs.twimg.com/sticky/default_profile_images/default_profile_normal.png" TargetMode="External"/><Relationship Id="rId1458" Type="http://schemas.openxmlformats.org/officeDocument/2006/relationships/hyperlink" Target="http://pbs.twimg.com/profile_images/968780469608132609/C1mrQr9K_normal.jpg" TargetMode="External"/><Relationship Id="rId1665" Type="http://schemas.openxmlformats.org/officeDocument/2006/relationships/hyperlink" Target="http://pbs.twimg.com/profile_images/937783294711574528/1jN9J5pI_normal.jpg" TargetMode="External"/><Relationship Id="rId1872" Type="http://schemas.openxmlformats.org/officeDocument/2006/relationships/hyperlink" Target="http://pbs.twimg.com/profile_images/966757884347502592/X1FdmfG0_normal.jpg" TargetMode="External"/><Relationship Id="rId2411" Type="http://schemas.openxmlformats.org/officeDocument/2006/relationships/hyperlink" Target="http://pbs.twimg.com/profile_images/969761794645512193/0U2RU-br_normal.jpg" TargetMode="External"/><Relationship Id="rId2509" Type="http://schemas.openxmlformats.org/officeDocument/2006/relationships/hyperlink" Target="https://pbs.twimg.com/media/DXn-DNkVMAE85Ye.jpg" TargetMode="External"/><Relationship Id="rId2716" Type="http://schemas.openxmlformats.org/officeDocument/2006/relationships/hyperlink" Target="https://twitter.com/" TargetMode="External"/><Relationship Id="rId4071" Type="http://schemas.openxmlformats.org/officeDocument/2006/relationships/hyperlink" Target="https://twitter.com/" TargetMode="External"/><Relationship Id="rId4169" Type="http://schemas.openxmlformats.org/officeDocument/2006/relationships/hyperlink" Target="https://twitter.com/" TargetMode="External"/><Relationship Id="rId1220" Type="http://schemas.openxmlformats.org/officeDocument/2006/relationships/hyperlink" Target="http://pbs.twimg.com/profile_images/753486906562846720/6noCtvv2_normal.jpg" TargetMode="External"/><Relationship Id="rId1318" Type="http://schemas.openxmlformats.org/officeDocument/2006/relationships/hyperlink" Target="https://pbs.twimg.com/media/DXnf2PeW0AAotho.jpg" TargetMode="External"/><Relationship Id="rId1525" Type="http://schemas.openxmlformats.org/officeDocument/2006/relationships/hyperlink" Target="http://pbs.twimg.com/profile_images/450846312578027520/2lEywRlz_normal.jpeg" TargetMode="External"/><Relationship Id="rId2923" Type="http://schemas.openxmlformats.org/officeDocument/2006/relationships/hyperlink" Target="https://twitter.com/" TargetMode="External"/><Relationship Id="rId1732" Type="http://schemas.openxmlformats.org/officeDocument/2006/relationships/hyperlink" Target="https://pbs.twimg.com/media/DXoAawrUMAAAEpF.jpg" TargetMode="External"/><Relationship Id="rId3185" Type="http://schemas.openxmlformats.org/officeDocument/2006/relationships/hyperlink" Target="https://twitter.com/" TargetMode="External"/><Relationship Id="rId3392" Type="http://schemas.openxmlformats.org/officeDocument/2006/relationships/hyperlink" Target="https://twitter.com/" TargetMode="External"/><Relationship Id="rId4029" Type="http://schemas.openxmlformats.org/officeDocument/2006/relationships/hyperlink" Target="https://twitter.com/" TargetMode="External"/><Relationship Id="rId24" Type="http://schemas.openxmlformats.org/officeDocument/2006/relationships/hyperlink" Target="https://mailchi.mp/c0bfcd82c683/alumni-connections-huac-gwdc-march-newsletter?e=ccab1f4e8c" TargetMode="External"/><Relationship Id="rId2299" Type="http://schemas.openxmlformats.org/officeDocument/2006/relationships/hyperlink" Target="http://pbs.twimg.com/profile_images/970640904221437953/Q8FoRGB5_normal.jpg" TargetMode="External"/><Relationship Id="rId3045" Type="http://schemas.openxmlformats.org/officeDocument/2006/relationships/hyperlink" Target="https://twitter.com/" TargetMode="External"/><Relationship Id="rId3252" Type="http://schemas.openxmlformats.org/officeDocument/2006/relationships/hyperlink" Target="https://twitter.com/" TargetMode="External"/><Relationship Id="rId3697" Type="http://schemas.openxmlformats.org/officeDocument/2006/relationships/hyperlink" Target="https://twitter.com/" TargetMode="External"/><Relationship Id="rId173" Type="http://schemas.openxmlformats.org/officeDocument/2006/relationships/hyperlink" Target="https://www.cnn.com/2018/03/02/africa/nigeria-rape-survivors-metoo-asequals/index.html" TargetMode="External"/><Relationship Id="rId380" Type="http://schemas.openxmlformats.org/officeDocument/2006/relationships/hyperlink" Target="http://ow.ly/qFFB50gKiRE" TargetMode="External"/><Relationship Id="rId2061" Type="http://schemas.openxmlformats.org/officeDocument/2006/relationships/hyperlink" Target="http://pbs.twimg.com/profile_images/780124411458297856/-g1Onxne_normal.jpg" TargetMode="External"/><Relationship Id="rId3112" Type="http://schemas.openxmlformats.org/officeDocument/2006/relationships/hyperlink" Target="https://twitter.com/" TargetMode="External"/><Relationship Id="rId3557" Type="http://schemas.openxmlformats.org/officeDocument/2006/relationships/hyperlink" Target="https://twitter.com/" TargetMode="External"/><Relationship Id="rId3764" Type="http://schemas.openxmlformats.org/officeDocument/2006/relationships/hyperlink" Target="https://twitter.com/" TargetMode="External"/><Relationship Id="rId3971" Type="http://schemas.openxmlformats.org/officeDocument/2006/relationships/hyperlink" Target="https://twitter.com/" TargetMode="External"/><Relationship Id="rId240" Type="http://schemas.openxmlformats.org/officeDocument/2006/relationships/hyperlink" Target="http://www.weeklystandard.com/the-catastrophic-success-of-metoo/article/2011784" TargetMode="External"/><Relationship Id="rId478" Type="http://schemas.openxmlformats.org/officeDocument/2006/relationships/hyperlink" Target="https://onwallstreet.financial-planning.com/articles/senator-elizabeth-warren-wont-let-wall-street-escape-the-metoo-movement?utm_content=socialflow&amp;utm_campaign=onwallstreet-tw&amp;utm_source=twitter&amp;utm_medium=social" TargetMode="External"/><Relationship Id="rId685" Type="http://schemas.openxmlformats.org/officeDocument/2006/relationships/hyperlink" Target="https://pbs.twimg.com/media/DXn-O7_UMAAVoy8.jpg" TargetMode="External"/><Relationship Id="rId892" Type="http://schemas.openxmlformats.org/officeDocument/2006/relationships/hyperlink" Target="https://pbs.twimg.com/media/DXn0F1mVoAEnStg.jpg" TargetMode="External"/><Relationship Id="rId2159" Type="http://schemas.openxmlformats.org/officeDocument/2006/relationships/hyperlink" Target="http://pbs.twimg.com/profile_images/966225596966625281/Fte4UaJV_normal.jpg" TargetMode="External"/><Relationship Id="rId2366" Type="http://schemas.openxmlformats.org/officeDocument/2006/relationships/hyperlink" Target="http://pbs.twimg.com/profile_images/906593864722423808/8rxUt9lz_normal.jpg" TargetMode="External"/><Relationship Id="rId2573" Type="http://schemas.openxmlformats.org/officeDocument/2006/relationships/hyperlink" Target="https://twitter.com/" TargetMode="External"/><Relationship Id="rId2780" Type="http://schemas.openxmlformats.org/officeDocument/2006/relationships/hyperlink" Target="https://twitter.com/" TargetMode="External"/><Relationship Id="rId3417" Type="http://schemas.openxmlformats.org/officeDocument/2006/relationships/hyperlink" Target="https://twitter.com/" TargetMode="External"/><Relationship Id="rId3624" Type="http://schemas.openxmlformats.org/officeDocument/2006/relationships/hyperlink" Target="https://twitter.com/" TargetMode="External"/><Relationship Id="rId3831" Type="http://schemas.openxmlformats.org/officeDocument/2006/relationships/hyperlink" Target="https://twitter.com/" TargetMode="External"/><Relationship Id="rId100" Type="http://schemas.openxmlformats.org/officeDocument/2006/relationships/hyperlink" Target="http://www.reuters.com/article/us-people-cosby/cosby-lawyers-cite-metoo-in-move-to-block-19-accusers-from-trial-idUSKCN1GI1TG?feedType=RSS&amp;feedName=entertainmentNews" TargetMode="External"/><Relationship Id="rId338" Type="http://schemas.openxmlformats.org/officeDocument/2006/relationships/hyperlink" Target="https://www.forbes.com/sites/westernbonime/2018/03/05/times-up-for-cleavage-on-the-red-carpet/" TargetMode="External"/><Relationship Id="rId545" Type="http://schemas.openxmlformats.org/officeDocument/2006/relationships/hyperlink" Target="https://twitter.com/Compassioning/status/970690465921056768?s=19" TargetMode="External"/><Relationship Id="rId752" Type="http://schemas.openxmlformats.org/officeDocument/2006/relationships/hyperlink" Target="https://pbs.twimg.com/media/DW-xZD5WAAAeZg9.jpg" TargetMode="External"/><Relationship Id="rId1175" Type="http://schemas.openxmlformats.org/officeDocument/2006/relationships/hyperlink" Target="http://pbs.twimg.com/profile_images/378800000432428917/55ac0f4fa004d58bf141263c354dd2ca_normal.jpeg" TargetMode="External"/><Relationship Id="rId1382" Type="http://schemas.openxmlformats.org/officeDocument/2006/relationships/hyperlink" Target="http://pbs.twimg.com/profile_images/774388565652430848/J_gVCK43_normal.jpg" TargetMode="External"/><Relationship Id="rId2019" Type="http://schemas.openxmlformats.org/officeDocument/2006/relationships/hyperlink" Target="https://pbs.twimg.com/media/DXntnHqUMAAmNIw.jpg" TargetMode="External"/><Relationship Id="rId2226" Type="http://schemas.openxmlformats.org/officeDocument/2006/relationships/hyperlink" Target="https://pbs.twimg.com/media/DXoDqabXkAEEOkK.jpg" TargetMode="External"/><Relationship Id="rId2433" Type="http://schemas.openxmlformats.org/officeDocument/2006/relationships/hyperlink" Target="http://pbs.twimg.com/profile_images/695328007137812480/LRilQEwo_normal.jpg" TargetMode="External"/><Relationship Id="rId2640" Type="http://schemas.openxmlformats.org/officeDocument/2006/relationships/hyperlink" Target="https://twitter.com/" TargetMode="External"/><Relationship Id="rId2878" Type="http://schemas.openxmlformats.org/officeDocument/2006/relationships/hyperlink" Target="https://twitter.com/" TargetMode="External"/><Relationship Id="rId3929" Type="http://schemas.openxmlformats.org/officeDocument/2006/relationships/hyperlink" Target="https://twitter.com/" TargetMode="External"/><Relationship Id="rId4093" Type="http://schemas.openxmlformats.org/officeDocument/2006/relationships/hyperlink" Target="https://twitter.com/" TargetMode="External"/><Relationship Id="rId405" Type="http://schemas.openxmlformats.org/officeDocument/2006/relationships/hyperlink" Target="https://twitter.com/ZemanLynnZ/status/931290268862767104" TargetMode="External"/><Relationship Id="rId612" Type="http://schemas.openxmlformats.org/officeDocument/2006/relationships/hyperlink" Target="https://pbs.twimg.com/media/DXn7XISVoAA5bkt.jpg" TargetMode="External"/><Relationship Id="rId1035" Type="http://schemas.openxmlformats.org/officeDocument/2006/relationships/hyperlink" Target="http://pbs.twimg.com/profile_images/869986915642167296/hUY4fJ25_normal.jpg" TargetMode="External"/><Relationship Id="rId1242" Type="http://schemas.openxmlformats.org/officeDocument/2006/relationships/hyperlink" Target="http://pbs.twimg.com/profile_images/962282732805115904/vFgo94iK_normal.jpg" TargetMode="External"/><Relationship Id="rId1687" Type="http://schemas.openxmlformats.org/officeDocument/2006/relationships/hyperlink" Target="http://pbs.twimg.com/profile_images/949781266261594112/4b8rXIWE_normal.jpg" TargetMode="External"/><Relationship Id="rId1894" Type="http://schemas.openxmlformats.org/officeDocument/2006/relationships/hyperlink" Target="https://pbs.twimg.com/media/DXoBg5rWsAcqXRx.jpg" TargetMode="External"/><Relationship Id="rId2500" Type="http://schemas.openxmlformats.org/officeDocument/2006/relationships/hyperlink" Target="http://pbs.twimg.com/profile_images/631149102189842432/NMKb_97A_normal.jpg" TargetMode="External"/><Relationship Id="rId2738" Type="http://schemas.openxmlformats.org/officeDocument/2006/relationships/hyperlink" Target="https://twitter.com/" TargetMode="External"/><Relationship Id="rId2945" Type="http://schemas.openxmlformats.org/officeDocument/2006/relationships/hyperlink" Target="https://twitter.com/" TargetMode="External"/><Relationship Id="rId917" Type="http://schemas.openxmlformats.org/officeDocument/2006/relationships/hyperlink" Target="http://pbs.twimg.com/profile_images/773470063236096002/M3rc-1NF_normal.jpg" TargetMode="External"/><Relationship Id="rId1102" Type="http://schemas.openxmlformats.org/officeDocument/2006/relationships/hyperlink" Target="https://pbs.twimg.com/amplify_video_thumb/970994134889644034/img/_jHJpazZ1GbC0txx.jpg" TargetMode="External"/><Relationship Id="rId1547" Type="http://schemas.openxmlformats.org/officeDocument/2006/relationships/hyperlink" Target="http://pbs.twimg.com/profile_images/583631602892308481/3A3T0y-R_normal.jpg" TargetMode="External"/><Relationship Id="rId1754" Type="http://schemas.openxmlformats.org/officeDocument/2006/relationships/hyperlink" Target="http://pbs.twimg.com/profile_images/946529154039730177/wYpifN9P_normal.jpg" TargetMode="External"/><Relationship Id="rId1961" Type="http://schemas.openxmlformats.org/officeDocument/2006/relationships/hyperlink" Target="https://pbs.twimg.com/media/DXlQVINXkAA3Kfg.jpg" TargetMode="External"/><Relationship Id="rId2805" Type="http://schemas.openxmlformats.org/officeDocument/2006/relationships/hyperlink" Target="https://twitter.com/" TargetMode="External"/><Relationship Id="rId4160" Type="http://schemas.openxmlformats.org/officeDocument/2006/relationships/hyperlink" Target="https://twitter.com/" TargetMode="External"/><Relationship Id="rId46" Type="http://schemas.openxmlformats.org/officeDocument/2006/relationships/hyperlink" Target="https://twitter.com/RepJoeCourtney/status/971047040875745280" TargetMode="External"/><Relationship Id="rId1407" Type="http://schemas.openxmlformats.org/officeDocument/2006/relationships/hyperlink" Target="http://pbs.twimg.com/profile_images/803900378874019840/1wwLLuTt_normal.jpg" TargetMode="External"/><Relationship Id="rId1614" Type="http://schemas.openxmlformats.org/officeDocument/2006/relationships/hyperlink" Target="http://pbs.twimg.com/profile_images/925418360153821185/HZah91cc_normal.jpg" TargetMode="External"/><Relationship Id="rId1821" Type="http://schemas.openxmlformats.org/officeDocument/2006/relationships/hyperlink" Target="http://pbs.twimg.com/profile_images/962405373507395585/T_Dh09Dd_normal.jpg" TargetMode="External"/><Relationship Id="rId3067" Type="http://schemas.openxmlformats.org/officeDocument/2006/relationships/hyperlink" Target="https://twitter.com/" TargetMode="External"/><Relationship Id="rId3274" Type="http://schemas.openxmlformats.org/officeDocument/2006/relationships/hyperlink" Target="https://twitter.com/" TargetMode="External"/><Relationship Id="rId4020" Type="http://schemas.openxmlformats.org/officeDocument/2006/relationships/hyperlink" Target="https://twitter.com/" TargetMode="External"/><Relationship Id="rId4118" Type="http://schemas.openxmlformats.org/officeDocument/2006/relationships/hyperlink" Target="https://twitter.com/" TargetMode="External"/><Relationship Id="rId195" Type="http://schemas.openxmlformats.org/officeDocument/2006/relationships/hyperlink" Target="http://netizenbuzz.blogspot.com/2018/03/an-idol-is-next-target-of-metoo.html?utm_source=dlvr.it&amp;utm_medium=twitter" TargetMode="External"/><Relationship Id="rId1919" Type="http://schemas.openxmlformats.org/officeDocument/2006/relationships/hyperlink" Target="http://pbs.twimg.com/profile_images/945814122003869696/DryQPhzH_normal.jpg" TargetMode="External"/><Relationship Id="rId3481" Type="http://schemas.openxmlformats.org/officeDocument/2006/relationships/hyperlink" Target="https://twitter.com/" TargetMode="External"/><Relationship Id="rId3579" Type="http://schemas.openxmlformats.org/officeDocument/2006/relationships/hyperlink" Target="https://twitter.com/" TargetMode="External"/><Relationship Id="rId3786" Type="http://schemas.openxmlformats.org/officeDocument/2006/relationships/hyperlink" Target="https://twitter.com/" TargetMode="External"/><Relationship Id="rId2083" Type="http://schemas.openxmlformats.org/officeDocument/2006/relationships/hyperlink" Target="https://pbs.twimg.com/tweet_video_thumb/DXoCuaeUMAAs49D.jpg" TargetMode="External"/><Relationship Id="rId2290" Type="http://schemas.openxmlformats.org/officeDocument/2006/relationships/hyperlink" Target="https://pbs.twimg.com/ext_tw_video_thumb/971044163012710401/pu/img/yQFA5jUrsK1zL-lT.jpg" TargetMode="External"/><Relationship Id="rId2388" Type="http://schemas.openxmlformats.org/officeDocument/2006/relationships/hyperlink" Target="http://pbs.twimg.com/profile_images/412293439330328576/Z0-c6q7R_normal.jpeg" TargetMode="External"/><Relationship Id="rId2595" Type="http://schemas.openxmlformats.org/officeDocument/2006/relationships/hyperlink" Target="https://twitter.com/" TargetMode="External"/><Relationship Id="rId3134" Type="http://schemas.openxmlformats.org/officeDocument/2006/relationships/hyperlink" Target="https://twitter.com/" TargetMode="External"/><Relationship Id="rId3341" Type="http://schemas.openxmlformats.org/officeDocument/2006/relationships/hyperlink" Target="https://twitter.com/" TargetMode="External"/><Relationship Id="rId3439" Type="http://schemas.openxmlformats.org/officeDocument/2006/relationships/hyperlink" Target="https://twitter.com/" TargetMode="External"/><Relationship Id="rId3993" Type="http://schemas.openxmlformats.org/officeDocument/2006/relationships/hyperlink" Target="https://twitter.com/" TargetMode="External"/><Relationship Id="rId262" Type="http://schemas.openxmlformats.org/officeDocument/2006/relationships/hyperlink" Target="https://www.therebel.media/_metoo_says_monica_lewinsky_in_vanity_fair_essay" TargetMode="External"/><Relationship Id="rId567" Type="http://schemas.openxmlformats.org/officeDocument/2006/relationships/hyperlink" Target="https://www.motherjones.com/politics/2018/03/metoo-has-revived-the-equal-rights-amendment/" TargetMode="External"/><Relationship Id="rId1197" Type="http://schemas.openxmlformats.org/officeDocument/2006/relationships/hyperlink" Target="https://pbs.twimg.com/ext_tw_video_thumb/971084961909424130/pu/img/iYWsyaZHNMwOtgqR.jpg" TargetMode="External"/><Relationship Id="rId2150" Type="http://schemas.openxmlformats.org/officeDocument/2006/relationships/hyperlink" Target="http://pbs.twimg.com/profile_images/937970487933702144/ft3dOIpR_normal.jpg" TargetMode="External"/><Relationship Id="rId2248" Type="http://schemas.openxmlformats.org/officeDocument/2006/relationships/hyperlink" Target="http://pbs.twimg.com/profile_images/643489564586299392/yMqANPk7_normal.jpg" TargetMode="External"/><Relationship Id="rId3201" Type="http://schemas.openxmlformats.org/officeDocument/2006/relationships/hyperlink" Target="https://twitter.com/" TargetMode="External"/><Relationship Id="rId3646" Type="http://schemas.openxmlformats.org/officeDocument/2006/relationships/hyperlink" Target="https://twitter.com/" TargetMode="External"/><Relationship Id="rId3853" Type="http://schemas.openxmlformats.org/officeDocument/2006/relationships/hyperlink" Target="https://twitter.com/" TargetMode="External"/><Relationship Id="rId122" Type="http://schemas.openxmlformats.org/officeDocument/2006/relationships/hyperlink" Target="https://www.instagram.com/kimokvin/" TargetMode="External"/><Relationship Id="rId774" Type="http://schemas.openxmlformats.org/officeDocument/2006/relationships/hyperlink" Target="https://pbs.twimg.com/media/DXn7C7UWkAAlGU2.jpg" TargetMode="External"/><Relationship Id="rId981" Type="http://schemas.openxmlformats.org/officeDocument/2006/relationships/hyperlink" Target="http://pbs.twimg.com/profile_images/958192739987873793/0X7Bp3-B_normal.jpg" TargetMode="External"/><Relationship Id="rId1057" Type="http://schemas.openxmlformats.org/officeDocument/2006/relationships/hyperlink" Target="http://pbs.twimg.com/profile_images/862160213700423680/M9a6BX30_normal.jpg" TargetMode="External"/><Relationship Id="rId2010" Type="http://schemas.openxmlformats.org/officeDocument/2006/relationships/hyperlink" Target="https://pbs.twimg.com/media/DXoAZ0vU8AAphVe.jpg" TargetMode="External"/><Relationship Id="rId2455" Type="http://schemas.openxmlformats.org/officeDocument/2006/relationships/hyperlink" Target="http://pbs.twimg.com/profile_images/866738583939502080/XND4MqZ1_normal.jpg" TargetMode="External"/><Relationship Id="rId2662" Type="http://schemas.openxmlformats.org/officeDocument/2006/relationships/hyperlink" Target="https://twitter.com/" TargetMode="External"/><Relationship Id="rId3506" Type="http://schemas.openxmlformats.org/officeDocument/2006/relationships/hyperlink" Target="https://twitter.com/" TargetMode="External"/><Relationship Id="rId3713" Type="http://schemas.openxmlformats.org/officeDocument/2006/relationships/hyperlink" Target="https://twitter.com/" TargetMode="External"/><Relationship Id="rId3920" Type="http://schemas.openxmlformats.org/officeDocument/2006/relationships/hyperlink" Target="https://twitter.com/" TargetMode="External"/><Relationship Id="rId427" Type="http://schemas.openxmlformats.org/officeDocument/2006/relationships/hyperlink" Target="https://www.mettezdurouge.com/" TargetMode="External"/><Relationship Id="rId634" Type="http://schemas.openxmlformats.org/officeDocument/2006/relationships/hyperlink" Target="https://pbs.twimg.com/ext_tw_video_thumb/961539880185745408/pu/img/nIs-VEDmJ9bEOzbM.jpg" TargetMode="External"/><Relationship Id="rId841" Type="http://schemas.openxmlformats.org/officeDocument/2006/relationships/hyperlink" Target="https://pbs.twimg.com/media/DXiyv79WAAE72sa.jpg" TargetMode="External"/><Relationship Id="rId1264" Type="http://schemas.openxmlformats.org/officeDocument/2006/relationships/hyperlink" Target="http://pbs.twimg.com/profile_images/964169108332974080/i70LHyh2_normal.jpg" TargetMode="External"/><Relationship Id="rId1471" Type="http://schemas.openxmlformats.org/officeDocument/2006/relationships/hyperlink" Target="http://pbs.twimg.com/profile_images/507854509532385280/SF9dsTgE_normal.png" TargetMode="External"/><Relationship Id="rId1569" Type="http://schemas.openxmlformats.org/officeDocument/2006/relationships/hyperlink" Target="http://pbs.twimg.com/profile_images/1092868587/BitterLogo_normal.jpg" TargetMode="External"/><Relationship Id="rId2108" Type="http://schemas.openxmlformats.org/officeDocument/2006/relationships/hyperlink" Target="http://pbs.twimg.com/profile_images/680450496423948289/UAKGAt05_normal.jpg" TargetMode="External"/><Relationship Id="rId2315" Type="http://schemas.openxmlformats.org/officeDocument/2006/relationships/hyperlink" Target="http://pbs.twimg.com/profile_images/2820066395/ff974d600c265d52c90869774c85b6f7_normal.jpeg" TargetMode="External"/><Relationship Id="rId2522" Type="http://schemas.openxmlformats.org/officeDocument/2006/relationships/hyperlink" Target="https://pbs.twimg.com/media/DXjwr7uWsAIdr71.jpg" TargetMode="External"/><Relationship Id="rId2967" Type="http://schemas.openxmlformats.org/officeDocument/2006/relationships/hyperlink" Target="https://twitter.com/" TargetMode="External"/><Relationship Id="rId4182" Type="http://schemas.openxmlformats.org/officeDocument/2006/relationships/hyperlink" Target="https://api.twitter.com/1.1/geo/id/1c37515518593fe3.json" TargetMode="External"/><Relationship Id="rId701" Type="http://schemas.openxmlformats.org/officeDocument/2006/relationships/hyperlink" Target="https://pbs.twimg.com/media/DXn_UMYX4AAQpe7.jpg" TargetMode="External"/><Relationship Id="rId939" Type="http://schemas.openxmlformats.org/officeDocument/2006/relationships/hyperlink" Target="https://pbs.twimg.com/media/DXn7XISVoAA5bkt.jpg" TargetMode="External"/><Relationship Id="rId1124" Type="http://schemas.openxmlformats.org/officeDocument/2006/relationships/hyperlink" Target="http://pbs.twimg.com/profile_images/969446976319188995/MrOvk93g_normal.jpg" TargetMode="External"/><Relationship Id="rId1331" Type="http://schemas.openxmlformats.org/officeDocument/2006/relationships/hyperlink" Target="http://pbs.twimg.com/profile_images/836960978864599040/N7GMuAbn_normal.jpg" TargetMode="External"/><Relationship Id="rId1776" Type="http://schemas.openxmlformats.org/officeDocument/2006/relationships/hyperlink" Target="http://pbs.twimg.com/profile_images/759339876/Laura_Herman_3.09_normal.jpg" TargetMode="External"/><Relationship Id="rId1983" Type="http://schemas.openxmlformats.org/officeDocument/2006/relationships/hyperlink" Target="http://pbs.twimg.com/profile_images/933378292966596608/JfiZusnv_normal.jpg" TargetMode="External"/><Relationship Id="rId2827" Type="http://schemas.openxmlformats.org/officeDocument/2006/relationships/hyperlink" Target="https://twitter.com/" TargetMode="External"/><Relationship Id="rId4042" Type="http://schemas.openxmlformats.org/officeDocument/2006/relationships/hyperlink" Target="https://twitter.com/" TargetMode="External"/><Relationship Id="rId68" Type="http://schemas.openxmlformats.org/officeDocument/2006/relationships/hyperlink" Target="http://news.google.com/news/url?sa=t&amp;fd=R&amp;ct2=us&amp;usg=AFQjCNELhmlT5jIs3XAtCR5nCzgxdYJkTQ&amp;clid=c3a7d30bb8a4878e06b80cf16b898331&amp;cid=52779821316454&amp;ei=odieWrDvKcfE3gGYjpq4DQ&amp;url=http://theconversation.com/metoo-and-timesup-move-off-the-red-carpet-and-towards-activism-at-2018-oscars-92723" TargetMode="External"/><Relationship Id="rId1429" Type="http://schemas.openxmlformats.org/officeDocument/2006/relationships/hyperlink" Target="http://pbs.twimg.com/profile_images/838913564719136768/-9DqEEYm_normal.jpg" TargetMode="External"/><Relationship Id="rId1636" Type="http://schemas.openxmlformats.org/officeDocument/2006/relationships/hyperlink" Target="http://pbs.twimg.com/profile_images/940061916340224001/PUqTFjIj_normal.jpg" TargetMode="External"/><Relationship Id="rId1843" Type="http://schemas.openxmlformats.org/officeDocument/2006/relationships/hyperlink" Target="http://pbs.twimg.com/profile_images/833321097332408320/CR7H8PZt_normal.jpg" TargetMode="External"/><Relationship Id="rId3089" Type="http://schemas.openxmlformats.org/officeDocument/2006/relationships/hyperlink" Target="https://twitter.com/" TargetMode="External"/><Relationship Id="rId3296" Type="http://schemas.openxmlformats.org/officeDocument/2006/relationships/hyperlink" Target="https://twitter.com/" TargetMode="External"/><Relationship Id="rId1703" Type="http://schemas.openxmlformats.org/officeDocument/2006/relationships/hyperlink" Target="http://pbs.twimg.com/profile_images/959617040788078592/8C3FJaAb_normal.jpg" TargetMode="External"/><Relationship Id="rId1910" Type="http://schemas.openxmlformats.org/officeDocument/2006/relationships/hyperlink" Target="http://pbs.twimg.com/profile_images/614988146342776832/RIXMbbPs_normal.jpg" TargetMode="External"/><Relationship Id="rId3156" Type="http://schemas.openxmlformats.org/officeDocument/2006/relationships/hyperlink" Target="https://twitter.com/" TargetMode="External"/><Relationship Id="rId3363" Type="http://schemas.openxmlformats.org/officeDocument/2006/relationships/hyperlink" Target="https://twitter.com/" TargetMode="External"/><Relationship Id="rId4207" Type="http://schemas.openxmlformats.org/officeDocument/2006/relationships/hyperlink" Target="https://api.twitter.com/1.1/geo/id/6b5d375c346e3be9.json" TargetMode="External"/><Relationship Id="rId284" Type="http://schemas.openxmlformats.org/officeDocument/2006/relationships/hyperlink" Target="https://bb4sp.com/chelsea-clinton-applauds-metoo/" TargetMode="External"/><Relationship Id="rId491" Type="http://schemas.openxmlformats.org/officeDocument/2006/relationships/hyperlink" Target="https://www.theguardian.com/fashion/2018/feb/10/new-york-fashion-week-industry-faces-metoo-moment?CMP=share_btn_tw" TargetMode="External"/><Relationship Id="rId2172" Type="http://schemas.openxmlformats.org/officeDocument/2006/relationships/hyperlink" Target="http://pbs.twimg.com/profile_images/815223940150919168/h6zephIL_normal.jpg" TargetMode="External"/><Relationship Id="rId3016" Type="http://schemas.openxmlformats.org/officeDocument/2006/relationships/hyperlink" Target="https://twitter.com/" TargetMode="External"/><Relationship Id="rId3223" Type="http://schemas.openxmlformats.org/officeDocument/2006/relationships/hyperlink" Target="https://twitter.com/" TargetMode="External"/><Relationship Id="rId3570" Type="http://schemas.openxmlformats.org/officeDocument/2006/relationships/hyperlink" Target="https://twitter.com/" TargetMode="External"/><Relationship Id="rId3668" Type="http://schemas.openxmlformats.org/officeDocument/2006/relationships/hyperlink" Target="https://twitter.com/" TargetMode="External"/><Relationship Id="rId3875" Type="http://schemas.openxmlformats.org/officeDocument/2006/relationships/hyperlink" Target="https://twitter.com/" TargetMode="External"/><Relationship Id="rId144" Type="http://schemas.openxmlformats.org/officeDocument/2006/relationships/hyperlink" Target="http://imnews.imbc.com/replay/2018/nwdesk/article/4547543_22663.html?menuid=nwdesk" TargetMode="External"/><Relationship Id="rId589" Type="http://schemas.openxmlformats.org/officeDocument/2006/relationships/hyperlink" Target="http://iscenter.or.kr/english/2018/02/26/it-was-always-metoo-koreas-fight-against-sexual-violence/" TargetMode="External"/><Relationship Id="rId796" Type="http://schemas.openxmlformats.org/officeDocument/2006/relationships/hyperlink" Target="https://pbs.twimg.com/media/DXn-DNkVMAE85Ye.jpg" TargetMode="External"/><Relationship Id="rId2477" Type="http://schemas.openxmlformats.org/officeDocument/2006/relationships/hyperlink" Target="http://pbs.twimg.com/profile_images/890959690401796098/UeM0xPX4_normal.jpg" TargetMode="External"/><Relationship Id="rId2684" Type="http://schemas.openxmlformats.org/officeDocument/2006/relationships/hyperlink" Target="https://twitter.com/" TargetMode="External"/><Relationship Id="rId3430" Type="http://schemas.openxmlformats.org/officeDocument/2006/relationships/hyperlink" Target="https://twitter.com/" TargetMode="External"/><Relationship Id="rId3528" Type="http://schemas.openxmlformats.org/officeDocument/2006/relationships/hyperlink" Target="https://twitter.com/" TargetMode="External"/><Relationship Id="rId3735" Type="http://schemas.openxmlformats.org/officeDocument/2006/relationships/hyperlink" Target="https://twitter.com/" TargetMode="External"/><Relationship Id="rId351" Type="http://schemas.openxmlformats.org/officeDocument/2006/relationships/hyperlink" Target="https://twitter.com/gqmagazine/status/971086333241384961" TargetMode="External"/><Relationship Id="rId449" Type="http://schemas.openxmlformats.org/officeDocument/2006/relationships/hyperlink" Target="https://www.theonlinerocket.com/campus-life/2018/03/06/panel-of-faculty-and-students-discuss-sexual-violence-the-metoo-movement/?platform=hootsuite" TargetMode="External"/><Relationship Id="rId656" Type="http://schemas.openxmlformats.org/officeDocument/2006/relationships/hyperlink" Target="https://pbs.twimg.com/media/DXn5Ck5WsAA5gWM.jpg" TargetMode="External"/><Relationship Id="rId863" Type="http://schemas.openxmlformats.org/officeDocument/2006/relationships/hyperlink" Target="https://pbs.twimg.com/media/DXn-DNkVMAE85Ye.jpg" TargetMode="External"/><Relationship Id="rId1079" Type="http://schemas.openxmlformats.org/officeDocument/2006/relationships/hyperlink" Target="http://pbs.twimg.com/profile_images/862160213700423680/M9a6BX30_normal.jpg" TargetMode="External"/><Relationship Id="rId1286" Type="http://schemas.openxmlformats.org/officeDocument/2006/relationships/hyperlink" Target="http://pbs.twimg.com/profile_images/829400359168856064/XQ0yVRj1_normal.jpg" TargetMode="External"/><Relationship Id="rId1493" Type="http://schemas.openxmlformats.org/officeDocument/2006/relationships/hyperlink" Target="http://pbs.twimg.com/profile_images/633624818772914176/AXRTyXqY_normal.jpg" TargetMode="External"/><Relationship Id="rId2032" Type="http://schemas.openxmlformats.org/officeDocument/2006/relationships/hyperlink" Target="http://pbs.twimg.com/profile_images/965968615395741696/LSspQE2O_normal.jpg" TargetMode="External"/><Relationship Id="rId2337" Type="http://schemas.openxmlformats.org/officeDocument/2006/relationships/hyperlink" Target="http://pbs.twimg.com/profile_images/822326211137282050/O6jag9-m_normal.jpg" TargetMode="External"/><Relationship Id="rId2544" Type="http://schemas.openxmlformats.org/officeDocument/2006/relationships/hyperlink" Target="https://twitter.com/" TargetMode="External"/><Relationship Id="rId2891" Type="http://schemas.openxmlformats.org/officeDocument/2006/relationships/hyperlink" Target="https://twitter.com/" TargetMode="External"/><Relationship Id="rId2989" Type="http://schemas.openxmlformats.org/officeDocument/2006/relationships/hyperlink" Target="https://twitter.com/" TargetMode="External"/><Relationship Id="rId3942" Type="http://schemas.openxmlformats.org/officeDocument/2006/relationships/hyperlink" Target="https://twitter.com/" TargetMode="External"/><Relationship Id="rId211" Type="http://schemas.openxmlformats.org/officeDocument/2006/relationships/hyperlink" Target="https://www.presseportal.de/blaulicht/pm/44143/3884259" TargetMode="External"/><Relationship Id="rId309" Type="http://schemas.openxmlformats.org/officeDocument/2006/relationships/hyperlink" Target="https://twitter.com/gqmagazine/status/971086333241384961" TargetMode="External"/><Relationship Id="rId516" Type="http://schemas.openxmlformats.org/officeDocument/2006/relationships/hyperlink" Target="https://www.youtube.com/watch?v=-RyDdQ016gI&amp;feature=youtu.be&amp;a" TargetMode="External"/><Relationship Id="rId1146" Type="http://schemas.openxmlformats.org/officeDocument/2006/relationships/hyperlink" Target="http://pbs.twimg.com/profile_images/884854839464865792/Uz4H5rYj_normal.jpg" TargetMode="External"/><Relationship Id="rId1798" Type="http://schemas.openxmlformats.org/officeDocument/2006/relationships/hyperlink" Target="http://pbs.twimg.com/profile_images/1583789441/somaro_normal.jpg" TargetMode="External"/><Relationship Id="rId2751" Type="http://schemas.openxmlformats.org/officeDocument/2006/relationships/hyperlink" Target="https://twitter.com/" TargetMode="External"/><Relationship Id="rId2849" Type="http://schemas.openxmlformats.org/officeDocument/2006/relationships/hyperlink" Target="https://twitter.com/" TargetMode="External"/><Relationship Id="rId3802" Type="http://schemas.openxmlformats.org/officeDocument/2006/relationships/hyperlink" Target="https://twitter.com/" TargetMode="External"/><Relationship Id="rId723" Type="http://schemas.openxmlformats.org/officeDocument/2006/relationships/hyperlink" Target="https://pbs.twimg.com/media/DXNUWJIUQAADgno.jpg" TargetMode="External"/><Relationship Id="rId930" Type="http://schemas.openxmlformats.org/officeDocument/2006/relationships/hyperlink" Target="http://pbs.twimg.com/profile_images/903308500473757697/IhEh0Z7Y_normal.jpg" TargetMode="External"/><Relationship Id="rId1006" Type="http://schemas.openxmlformats.org/officeDocument/2006/relationships/hyperlink" Target="http://pbs.twimg.com/profile_images/934938433105121280/iqTW3qOO_normal.jpg" TargetMode="External"/><Relationship Id="rId1353" Type="http://schemas.openxmlformats.org/officeDocument/2006/relationships/hyperlink" Target="http://pbs.twimg.com/profile_images/907016720111603712/YgNk55DD_normal.jpg" TargetMode="External"/><Relationship Id="rId1560" Type="http://schemas.openxmlformats.org/officeDocument/2006/relationships/hyperlink" Target="http://pbs.twimg.com/profile_images/550649553897017344/RjpMLoiN_normal.png" TargetMode="External"/><Relationship Id="rId1658" Type="http://schemas.openxmlformats.org/officeDocument/2006/relationships/hyperlink" Target="https://pbs.twimg.com/media/DXoAGx4VAAAcjy_.jpg" TargetMode="External"/><Relationship Id="rId1865" Type="http://schemas.openxmlformats.org/officeDocument/2006/relationships/hyperlink" Target="http://pbs.twimg.com/profile_images/971079138806239232/lz2lyr6x_normal.jpg" TargetMode="External"/><Relationship Id="rId2404" Type="http://schemas.openxmlformats.org/officeDocument/2006/relationships/hyperlink" Target="https://pbs.twimg.com/media/DXoEppAV4AAPvdn.jpg" TargetMode="External"/><Relationship Id="rId2611" Type="http://schemas.openxmlformats.org/officeDocument/2006/relationships/hyperlink" Target="https://twitter.com/" TargetMode="External"/><Relationship Id="rId2709" Type="http://schemas.openxmlformats.org/officeDocument/2006/relationships/hyperlink" Target="https://twitter.com/" TargetMode="External"/><Relationship Id="rId4064" Type="http://schemas.openxmlformats.org/officeDocument/2006/relationships/hyperlink" Target="https://twitter.com/" TargetMode="External"/><Relationship Id="rId1213" Type="http://schemas.openxmlformats.org/officeDocument/2006/relationships/hyperlink" Target="http://pbs.twimg.com/profile_images/959562280173260801/9LvMaB03_normal.jpg" TargetMode="External"/><Relationship Id="rId1420" Type="http://schemas.openxmlformats.org/officeDocument/2006/relationships/hyperlink" Target="http://pbs.twimg.com/profile_images/939106514567958528/tPr8IIq__normal.jpg" TargetMode="External"/><Relationship Id="rId1518" Type="http://schemas.openxmlformats.org/officeDocument/2006/relationships/hyperlink" Target="https://pbs.twimg.com/media/DXDShFNV4AAKBU-.jpg" TargetMode="External"/><Relationship Id="rId2916" Type="http://schemas.openxmlformats.org/officeDocument/2006/relationships/hyperlink" Target="https://twitter.com/" TargetMode="External"/><Relationship Id="rId3080" Type="http://schemas.openxmlformats.org/officeDocument/2006/relationships/hyperlink" Target="https://twitter.com/" TargetMode="External"/><Relationship Id="rId4131" Type="http://schemas.openxmlformats.org/officeDocument/2006/relationships/hyperlink" Target="https://twitter.com/" TargetMode="External"/><Relationship Id="rId1725" Type="http://schemas.openxmlformats.org/officeDocument/2006/relationships/hyperlink" Target="http://pbs.twimg.com/profile_images/939518919294951424/k4kkpuNp_normal.jpg" TargetMode="External"/><Relationship Id="rId1932" Type="http://schemas.openxmlformats.org/officeDocument/2006/relationships/hyperlink" Target="https://pbs.twimg.com/media/DXCCcM-W0AA4332.jpg" TargetMode="External"/><Relationship Id="rId3178" Type="http://schemas.openxmlformats.org/officeDocument/2006/relationships/hyperlink" Target="https://twitter.com/" TargetMode="External"/><Relationship Id="rId3385" Type="http://schemas.openxmlformats.org/officeDocument/2006/relationships/hyperlink" Target="https://twitter.com/" TargetMode="External"/><Relationship Id="rId3592" Type="http://schemas.openxmlformats.org/officeDocument/2006/relationships/hyperlink" Target="https://twitter.com/" TargetMode="External"/><Relationship Id="rId17" Type="http://schemas.openxmlformats.org/officeDocument/2006/relationships/hyperlink" Target="http://imnews.imbc.com/replay/2018/nwdesk/article/4547543_22663.html?menuid=nwdesk" TargetMode="External"/><Relationship Id="rId2194" Type="http://schemas.openxmlformats.org/officeDocument/2006/relationships/hyperlink" Target="http://pbs.twimg.com/profile_images/847853435630309379/rxQIt6h4_normal.jpg" TargetMode="External"/><Relationship Id="rId3038" Type="http://schemas.openxmlformats.org/officeDocument/2006/relationships/hyperlink" Target="https://twitter.com/" TargetMode="External"/><Relationship Id="rId3245" Type="http://schemas.openxmlformats.org/officeDocument/2006/relationships/hyperlink" Target="https://twitter.com/" TargetMode="External"/><Relationship Id="rId3452" Type="http://schemas.openxmlformats.org/officeDocument/2006/relationships/hyperlink" Target="https://twitter.com/" TargetMode="External"/><Relationship Id="rId3897" Type="http://schemas.openxmlformats.org/officeDocument/2006/relationships/hyperlink" Target="https://twitter.com/" TargetMode="External"/><Relationship Id="rId166" Type="http://schemas.openxmlformats.org/officeDocument/2006/relationships/hyperlink" Target="http://feeds.feedburner.com/~r/GoogleAlert-Kpop/~3/5rdPBecvgi0/url?utm_source=feedburner&amp;utm_medium=twitter&amp;utm_campaign=panfurradio" TargetMode="External"/><Relationship Id="rId373" Type="http://schemas.openxmlformats.org/officeDocument/2006/relationships/hyperlink" Target="https://www.thecut.com/2017/12/rebecca-traister-this-moment-isnt-just-about-sex.html" TargetMode="External"/><Relationship Id="rId580" Type="http://schemas.openxmlformats.org/officeDocument/2006/relationships/hyperlink" Target="https://twitter.com/kbmm/status/971063882662989825" TargetMode="External"/><Relationship Id="rId2054" Type="http://schemas.openxmlformats.org/officeDocument/2006/relationships/hyperlink" Target="http://pbs.twimg.com/profile_images/930117320487395328/L3fWmV6z_normal.jpg" TargetMode="External"/><Relationship Id="rId2261" Type="http://schemas.openxmlformats.org/officeDocument/2006/relationships/hyperlink" Target="http://pbs.twimg.com/profile_images/780534943999004672/yvb9bnSU_normal.jpg" TargetMode="External"/><Relationship Id="rId2499" Type="http://schemas.openxmlformats.org/officeDocument/2006/relationships/hyperlink" Target="https://pbs.twimg.com/media/DXn-DNkVMAE85Ye.jpg" TargetMode="External"/><Relationship Id="rId3105" Type="http://schemas.openxmlformats.org/officeDocument/2006/relationships/hyperlink" Target="https://twitter.com/" TargetMode="External"/><Relationship Id="rId3312" Type="http://schemas.openxmlformats.org/officeDocument/2006/relationships/hyperlink" Target="https://twitter.com/" TargetMode="External"/><Relationship Id="rId3757" Type="http://schemas.openxmlformats.org/officeDocument/2006/relationships/hyperlink" Target="https://twitter.com/" TargetMode="External"/><Relationship Id="rId3964" Type="http://schemas.openxmlformats.org/officeDocument/2006/relationships/hyperlink" Target="https://twitter.com/" TargetMode="External"/><Relationship Id="rId1" Type="http://schemas.openxmlformats.org/officeDocument/2006/relationships/hyperlink" Target="https://trib.al/oLUAguJ" TargetMode="External"/><Relationship Id="rId233" Type="http://schemas.openxmlformats.org/officeDocument/2006/relationships/hyperlink" Target="https://www.newsbusters.org/blogs/nb/kyle-drennen/2018/03/06/abc-allows-chelsea-clinton-be-metoo-advocate-no-mention-bill" TargetMode="External"/><Relationship Id="rId440" Type="http://schemas.openxmlformats.org/officeDocument/2006/relationships/hyperlink" Target="http://time.com/4695840/womens-march-arrests-trump-hotel/" TargetMode="External"/><Relationship Id="rId678" Type="http://schemas.openxmlformats.org/officeDocument/2006/relationships/hyperlink" Target="https://pbs.twimg.com/media/DXmgoA2WkAAE9hY.jpg" TargetMode="External"/><Relationship Id="rId885" Type="http://schemas.openxmlformats.org/officeDocument/2006/relationships/hyperlink" Target="https://pbs.twimg.com/media/DXnnvhAWkAIP5vf.jpg" TargetMode="External"/><Relationship Id="rId1070" Type="http://schemas.openxmlformats.org/officeDocument/2006/relationships/hyperlink" Target="http://pbs.twimg.com/profile_images/862160213700423680/M9a6BX30_normal.jpg" TargetMode="External"/><Relationship Id="rId2121" Type="http://schemas.openxmlformats.org/officeDocument/2006/relationships/hyperlink" Target="http://pbs.twimg.com/profile_images/422654666/9fb44c98d86051fe37b221d5ecca45da_normal.jpeg" TargetMode="External"/><Relationship Id="rId2359" Type="http://schemas.openxmlformats.org/officeDocument/2006/relationships/hyperlink" Target="http://pbs.twimg.com/profile_images/971058507456884736/3meiDs7p_normal.jpg" TargetMode="External"/><Relationship Id="rId2566" Type="http://schemas.openxmlformats.org/officeDocument/2006/relationships/hyperlink" Target="https://twitter.com/" TargetMode="External"/><Relationship Id="rId2773" Type="http://schemas.openxmlformats.org/officeDocument/2006/relationships/hyperlink" Target="https://twitter.com/" TargetMode="External"/><Relationship Id="rId2980" Type="http://schemas.openxmlformats.org/officeDocument/2006/relationships/hyperlink" Target="https://twitter.com/" TargetMode="External"/><Relationship Id="rId3617" Type="http://schemas.openxmlformats.org/officeDocument/2006/relationships/hyperlink" Target="https://twitter.com/" TargetMode="External"/><Relationship Id="rId3824" Type="http://schemas.openxmlformats.org/officeDocument/2006/relationships/hyperlink" Target="https://twitter.com/" TargetMode="External"/><Relationship Id="rId300" Type="http://schemas.openxmlformats.org/officeDocument/2006/relationships/hyperlink" Target="https://paper.li/hbcu_lifestyle?edition_id=d3186a10-216b-11e8-bd19-0cc47a0d15fd" TargetMode="External"/><Relationship Id="rId538" Type="http://schemas.openxmlformats.org/officeDocument/2006/relationships/hyperlink" Target="https://www.newsbusters.org/blogs/nb/kyle-drennen/2018/03/06/abc-allows-chelsea-clinton-be-metoo-advocate-no-mention-bill" TargetMode="External"/><Relationship Id="rId745" Type="http://schemas.openxmlformats.org/officeDocument/2006/relationships/hyperlink" Target="https://pbs.twimg.com/media/DXoAkvFXcAM9Oum.jpg" TargetMode="External"/><Relationship Id="rId952" Type="http://schemas.openxmlformats.org/officeDocument/2006/relationships/hyperlink" Target="http://pbs.twimg.com/profile_images/880611466067529729/CsT3CPj7_normal.jpg" TargetMode="External"/><Relationship Id="rId1168" Type="http://schemas.openxmlformats.org/officeDocument/2006/relationships/hyperlink" Target="https://pbs.twimg.com/media/DXn8iBhWkAo3xbl.jpg" TargetMode="External"/><Relationship Id="rId1375" Type="http://schemas.openxmlformats.org/officeDocument/2006/relationships/hyperlink" Target="http://pbs.twimg.com/profile_images/1265937793/Arenson_image_normal.jpg" TargetMode="External"/><Relationship Id="rId1582" Type="http://schemas.openxmlformats.org/officeDocument/2006/relationships/hyperlink" Target="https://pbs.twimg.com/ext_tw_video_thumb/971084727187902471/pu/img/dnWK3oBOlpeKyAw1.jpg" TargetMode="External"/><Relationship Id="rId2219" Type="http://schemas.openxmlformats.org/officeDocument/2006/relationships/hyperlink" Target="http://pbs.twimg.com/profile_images/835473333718290432/mAXrFguz_normal.jpg" TargetMode="External"/><Relationship Id="rId2426" Type="http://schemas.openxmlformats.org/officeDocument/2006/relationships/hyperlink" Target="https://pbs.twimg.com/media/DXoAHP8UMAE7nsD.jpg" TargetMode="External"/><Relationship Id="rId2633" Type="http://schemas.openxmlformats.org/officeDocument/2006/relationships/hyperlink" Target="https://twitter.com/" TargetMode="External"/><Relationship Id="rId4086" Type="http://schemas.openxmlformats.org/officeDocument/2006/relationships/hyperlink" Target="https://twitter.com/" TargetMode="External"/><Relationship Id="rId81" Type="http://schemas.openxmlformats.org/officeDocument/2006/relationships/hyperlink" Target="https://www.koreaboo.com/buzz/btob-hyunsik-past-interview-comes-to-light-metoo-movement/" TargetMode="External"/><Relationship Id="rId605" Type="http://schemas.openxmlformats.org/officeDocument/2006/relationships/hyperlink" Target="https://pbs.twimg.com/media/DXn5Ck5WsAA5gWM.jpg" TargetMode="External"/><Relationship Id="rId812" Type="http://schemas.openxmlformats.org/officeDocument/2006/relationships/hyperlink" Target="https://pbs.twimg.com/media/DXn-5GqWsAE_4mI.jpg" TargetMode="External"/><Relationship Id="rId1028" Type="http://schemas.openxmlformats.org/officeDocument/2006/relationships/hyperlink" Target="http://pbs.twimg.com/profile_images/822617744843698177/r_wrhIKI_normal.jpg" TargetMode="External"/><Relationship Id="rId1235" Type="http://schemas.openxmlformats.org/officeDocument/2006/relationships/hyperlink" Target="http://pbs.twimg.com/profile_images/2631781292/8ba1ced61b6e7df417aeb3f8f0d86cfb_normal.png" TargetMode="External"/><Relationship Id="rId1442" Type="http://schemas.openxmlformats.org/officeDocument/2006/relationships/hyperlink" Target="http://abs.twimg.com/sticky/default_profile_images/default_profile_normal.png" TargetMode="External"/><Relationship Id="rId1887" Type="http://schemas.openxmlformats.org/officeDocument/2006/relationships/hyperlink" Target="http://pbs.twimg.com/profile_images/3611035893/02b9a3bedd750013b14cbf6efc7928c6_normal.jpeg" TargetMode="External"/><Relationship Id="rId2840" Type="http://schemas.openxmlformats.org/officeDocument/2006/relationships/hyperlink" Target="https://twitter.com/" TargetMode="External"/><Relationship Id="rId2938" Type="http://schemas.openxmlformats.org/officeDocument/2006/relationships/hyperlink" Target="https://twitter.com/" TargetMode="External"/><Relationship Id="rId1302" Type="http://schemas.openxmlformats.org/officeDocument/2006/relationships/hyperlink" Target="https://pbs.twimg.com/media/DXnxZqUW4AEEEmy.jpg" TargetMode="External"/><Relationship Id="rId1747" Type="http://schemas.openxmlformats.org/officeDocument/2006/relationships/hyperlink" Target="http://pbs.twimg.com/profile_images/630723323324837888/pf6XI3YO_normal.jpg" TargetMode="External"/><Relationship Id="rId1954" Type="http://schemas.openxmlformats.org/officeDocument/2006/relationships/hyperlink" Target="http://pbs.twimg.com/profile_images/965063549210058752/t60CmJfC_normal.jpg" TargetMode="External"/><Relationship Id="rId2700" Type="http://schemas.openxmlformats.org/officeDocument/2006/relationships/hyperlink" Target="https://twitter.com/" TargetMode="External"/><Relationship Id="rId4153" Type="http://schemas.openxmlformats.org/officeDocument/2006/relationships/hyperlink" Target="https://twitter.com/" TargetMode="External"/><Relationship Id="rId39" Type="http://schemas.openxmlformats.org/officeDocument/2006/relationships/hyperlink" Target="https://twitter.com/RepJoeCourtney/status/971047040875745280" TargetMode="External"/><Relationship Id="rId1607" Type="http://schemas.openxmlformats.org/officeDocument/2006/relationships/hyperlink" Target="http://pbs.twimg.com/profile_images/791448556494290944/6IDFqUjG_normal.jpg" TargetMode="External"/><Relationship Id="rId1814" Type="http://schemas.openxmlformats.org/officeDocument/2006/relationships/hyperlink" Target="https://pbs.twimg.com/media/DXef7I4VoAADsuW.jpg" TargetMode="External"/><Relationship Id="rId3267" Type="http://schemas.openxmlformats.org/officeDocument/2006/relationships/hyperlink" Target="https://twitter.com/" TargetMode="External"/><Relationship Id="rId4013" Type="http://schemas.openxmlformats.org/officeDocument/2006/relationships/hyperlink" Target="https://twitter.com/" TargetMode="External"/><Relationship Id="rId188" Type="http://schemas.openxmlformats.org/officeDocument/2006/relationships/hyperlink" Target="http://netizenbuzz.blogspot.com/2018/03/an-idol-is-next-target-of-metoo.html?utm_source=dlvr.it&amp;utm_medium=twitter" TargetMode="External"/><Relationship Id="rId395" Type="http://schemas.openxmlformats.org/officeDocument/2006/relationships/hyperlink" Target="http://kpop.youzab.com/117166" TargetMode="External"/><Relationship Id="rId2076" Type="http://schemas.openxmlformats.org/officeDocument/2006/relationships/hyperlink" Target="http://pbs.twimg.com/profile_images/825674404722044929/w_MGaWVB_normal.jpg" TargetMode="External"/><Relationship Id="rId3474" Type="http://schemas.openxmlformats.org/officeDocument/2006/relationships/hyperlink" Target="https://twitter.com/" TargetMode="External"/><Relationship Id="rId3681" Type="http://schemas.openxmlformats.org/officeDocument/2006/relationships/hyperlink" Target="https://twitter.com/" TargetMode="External"/><Relationship Id="rId3779" Type="http://schemas.openxmlformats.org/officeDocument/2006/relationships/hyperlink" Target="https://twitter.com/" TargetMode="External"/><Relationship Id="rId2283" Type="http://schemas.openxmlformats.org/officeDocument/2006/relationships/hyperlink" Target="http://abs.twimg.com/sticky/default_profile_images/default_profile_normal.png" TargetMode="External"/><Relationship Id="rId2490" Type="http://schemas.openxmlformats.org/officeDocument/2006/relationships/hyperlink" Target="http://pbs.twimg.com/profile_images/756331387691511808/Au5GQD5S_normal.jpg" TargetMode="External"/><Relationship Id="rId2588" Type="http://schemas.openxmlformats.org/officeDocument/2006/relationships/hyperlink" Target="https://twitter.com/" TargetMode="External"/><Relationship Id="rId3127" Type="http://schemas.openxmlformats.org/officeDocument/2006/relationships/hyperlink" Target="https://twitter.com/" TargetMode="External"/><Relationship Id="rId3334" Type="http://schemas.openxmlformats.org/officeDocument/2006/relationships/hyperlink" Target="https://twitter.com/" TargetMode="External"/><Relationship Id="rId3541" Type="http://schemas.openxmlformats.org/officeDocument/2006/relationships/hyperlink" Target="https://twitter.com/" TargetMode="External"/><Relationship Id="rId3986" Type="http://schemas.openxmlformats.org/officeDocument/2006/relationships/hyperlink" Target="https://twitter.com/" TargetMode="External"/><Relationship Id="rId255" Type="http://schemas.openxmlformats.org/officeDocument/2006/relationships/hyperlink" Target="http://hallyunation.com/another-metoo-confession-points-to-an-idol/?utm_source=dlvr.it&amp;utm_medium=twitter" TargetMode="External"/><Relationship Id="rId462" Type="http://schemas.openxmlformats.org/officeDocument/2006/relationships/hyperlink" Target="https://twitter.com/gqmagazine/status/971086333241384961" TargetMode="External"/><Relationship Id="rId1092" Type="http://schemas.openxmlformats.org/officeDocument/2006/relationships/hyperlink" Target="http://pbs.twimg.com/profile_images/1063941409/Darren_Steinke_mug_normal.jpg" TargetMode="External"/><Relationship Id="rId1397" Type="http://schemas.openxmlformats.org/officeDocument/2006/relationships/hyperlink" Target="https://pbs.twimg.com/media/DXn-DNkVMAE85Ye.jpg" TargetMode="External"/><Relationship Id="rId2143" Type="http://schemas.openxmlformats.org/officeDocument/2006/relationships/hyperlink" Target="http://pbs.twimg.com/profile_images/669164676324786176/-L34_ftU_normal.jpg" TargetMode="External"/><Relationship Id="rId2350" Type="http://schemas.openxmlformats.org/officeDocument/2006/relationships/hyperlink" Target="http://pbs.twimg.com/profile_images/544280873554546688/J-nuv0Fk_normal.jpeg" TargetMode="External"/><Relationship Id="rId2795" Type="http://schemas.openxmlformats.org/officeDocument/2006/relationships/hyperlink" Target="https://twitter.com/" TargetMode="External"/><Relationship Id="rId3401" Type="http://schemas.openxmlformats.org/officeDocument/2006/relationships/hyperlink" Target="https://twitter.com/" TargetMode="External"/><Relationship Id="rId3639" Type="http://schemas.openxmlformats.org/officeDocument/2006/relationships/hyperlink" Target="https://twitter.com/" TargetMode="External"/><Relationship Id="rId3846" Type="http://schemas.openxmlformats.org/officeDocument/2006/relationships/hyperlink" Target="https://twitter.com/" TargetMode="External"/><Relationship Id="rId115" Type="http://schemas.openxmlformats.org/officeDocument/2006/relationships/hyperlink" Target="https://www.instagram.com/p/Bf_ceMSnI6d/" TargetMode="External"/><Relationship Id="rId322" Type="http://schemas.openxmlformats.org/officeDocument/2006/relationships/hyperlink" Target="http://www.stltoday.com/news/national/metoo-movement-ripples-in-many-parts-of-the-world/article_061f4762-fa0f-5609-b9be-74908272a5f5.html?utm_medium=social&amp;utm_source=twitter&amp;utm_campaign=user-share" TargetMode="External"/><Relationship Id="rId767" Type="http://schemas.openxmlformats.org/officeDocument/2006/relationships/hyperlink" Target="https://pbs.twimg.com/media/DXn-DNkVMAE85Ye.jpg" TargetMode="External"/><Relationship Id="rId974" Type="http://schemas.openxmlformats.org/officeDocument/2006/relationships/hyperlink" Target="http://pbs.twimg.com/profile_images/969660681690763264/ryc9E9Zl_normal.jpg" TargetMode="External"/><Relationship Id="rId2003" Type="http://schemas.openxmlformats.org/officeDocument/2006/relationships/hyperlink" Target="http://pbs.twimg.com/profile_images/603714424189394944/B_dhpnZ5_normal.jpg" TargetMode="External"/><Relationship Id="rId2210" Type="http://schemas.openxmlformats.org/officeDocument/2006/relationships/hyperlink" Target="http://pbs.twimg.com/profile_images/482276760713580544/9ECaTQt5_normal.jpeg" TargetMode="External"/><Relationship Id="rId2448" Type="http://schemas.openxmlformats.org/officeDocument/2006/relationships/hyperlink" Target="http://pbs.twimg.com/profile_images/920635023077847040/1BVbDa-a_normal.jpg" TargetMode="External"/><Relationship Id="rId2655" Type="http://schemas.openxmlformats.org/officeDocument/2006/relationships/hyperlink" Target="https://twitter.com/" TargetMode="External"/><Relationship Id="rId2862" Type="http://schemas.openxmlformats.org/officeDocument/2006/relationships/hyperlink" Target="https://twitter.com/" TargetMode="External"/><Relationship Id="rId3706" Type="http://schemas.openxmlformats.org/officeDocument/2006/relationships/hyperlink" Target="https://twitter.com/" TargetMode="External"/><Relationship Id="rId3913" Type="http://schemas.openxmlformats.org/officeDocument/2006/relationships/hyperlink" Target="https://twitter.com/" TargetMode="External"/><Relationship Id="rId627" Type="http://schemas.openxmlformats.org/officeDocument/2006/relationships/hyperlink" Target="https://pbs.twimg.com/media/DXn8O9VU8AAZ7cw.jpg" TargetMode="External"/><Relationship Id="rId834" Type="http://schemas.openxmlformats.org/officeDocument/2006/relationships/hyperlink" Target="https://pbs.twimg.com/media/DXn8MDtX0AMWHWC.jpg" TargetMode="External"/><Relationship Id="rId1257" Type="http://schemas.openxmlformats.org/officeDocument/2006/relationships/hyperlink" Target="https://pbs.twimg.com/media/DXko6a9V4AADlLM.jpg" TargetMode="External"/><Relationship Id="rId1464" Type="http://schemas.openxmlformats.org/officeDocument/2006/relationships/hyperlink" Target="http://pbs.twimg.com/profile_images/865616286830567424/HuRGCjK5_normal.jpg" TargetMode="External"/><Relationship Id="rId1671" Type="http://schemas.openxmlformats.org/officeDocument/2006/relationships/hyperlink" Target="http://pbs.twimg.com/profile_images/378800000181296558/39140a2f41c1000a461c45bface4d932_normal.jpeg" TargetMode="External"/><Relationship Id="rId2308" Type="http://schemas.openxmlformats.org/officeDocument/2006/relationships/hyperlink" Target="http://pbs.twimg.com/profile_images/805651073054584832/huotCG19_normal.jpg" TargetMode="External"/><Relationship Id="rId2515" Type="http://schemas.openxmlformats.org/officeDocument/2006/relationships/hyperlink" Target="https://pbs.twimg.com/media/DXhfBuHUMAIrkyS.jpg" TargetMode="External"/><Relationship Id="rId2722" Type="http://schemas.openxmlformats.org/officeDocument/2006/relationships/hyperlink" Target="https://twitter.com/" TargetMode="External"/><Relationship Id="rId4175" Type="http://schemas.openxmlformats.org/officeDocument/2006/relationships/hyperlink" Target="https://api.twitter.com/1.1/geo/id/512a8a4a4c4b4be0.json" TargetMode="External"/><Relationship Id="rId901" Type="http://schemas.openxmlformats.org/officeDocument/2006/relationships/hyperlink" Target="https://pbs.twimg.com/media/DXoE-i4W4AEV4mO.jpg" TargetMode="External"/><Relationship Id="rId1117" Type="http://schemas.openxmlformats.org/officeDocument/2006/relationships/hyperlink" Target="http://pbs.twimg.com/profile_images/891808261913038848/wwLkaPPb_normal.jpg" TargetMode="External"/><Relationship Id="rId1324" Type="http://schemas.openxmlformats.org/officeDocument/2006/relationships/hyperlink" Target="https://pbs.twimg.com/media/DXl9x_lXUAAJYRG.jpg" TargetMode="External"/><Relationship Id="rId1531" Type="http://schemas.openxmlformats.org/officeDocument/2006/relationships/hyperlink" Target="http://pbs.twimg.com/profile_images/876022512026505216/xxTz3ymf_normal.jpg" TargetMode="External"/><Relationship Id="rId1769" Type="http://schemas.openxmlformats.org/officeDocument/2006/relationships/hyperlink" Target="https://pbs.twimg.com/media/DXoArZ9XkAATeOr.jpg" TargetMode="External"/><Relationship Id="rId1976" Type="http://schemas.openxmlformats.org/officeDocument/2006/relationships/hyperlink" Target="https://pbs.twimg.com/media/DXn-DNkVMAE85Ye.jpg" TargetMode="External"/><Relationship Id="rId3191" Type="http://schemas.openxmlformats.org/officeDocument/2006/relationships/hyperlink" Target="https://twitter.com/" TargetMode="External"/><Relationship Id="rId4035" Type="http://schemas.openxmlformats.org/officeDocument/2006/relationships/hyperlink" Target="https://twitter.com/" TargetMode="External"/><Relationship Id="rId30" Type="http://schemas.openxmlformats.org/officeDocument/2006/relationships/hyperlink" Target="https://www.facebook.com/login/?next=https%3A%2F%2Fwww.facebook.com%2Fgroups%2FUrbanGirlGR%2F" TargetMode="External"/><Relationship Id="rId1629" Type="http://schemas.openxmlformats.org/officeDocument/2006/relationships/hyperlink" Target="http://pbs.twimg.com/profile_images/440410572450844672/odSDiaz9_normal.jpeg" TargetMode="External"/><Relationship Id="rId1836" Type="http://schemas.openxmlformats.org/officeDocument/2006/relationships/hyperlink" Target="http://pbs.twimg.com/profile_images/954867998942269442/9MHT0iEn_normal.jpg" TargetMode="External"/><Relationship Id="rId3289" Type="http://schemas.openxmlformats.org/officeDocument/2006/relationships/hyperlink" Target="https://twitter.com/" TargetMode="External"/><Relationship Id="rId3496" Type="http://schemas.openxmlformats.org/officeDocument/2006/relationships/hyperlink" Target="https://twitter.com/" TargetMode="External"/><Relationship Id="rId1903" Type="http://schemas.openxmlformats.org/officeDocument/2006/relationships/hyperlink" Target="http://pbs.twimg.com/profile_images/603582636842299393/K4WoZX6M_normal.jpg" TargetMode="External"/><Relationship Id="rId2098" Type="http://schemas.openxmlformats.org/officeDocument/2006/relationships/hyperlink" Target="http://pbs.twimg.com/profile_images/897809607061630977/MY5bVhHn_normal.jpg" TargetMode="External"/><Relationship Id="rId3051" Type="http://schemas.openxmlformats.org/officeDocument/2006/relationships/hyperlink" Target="https://twitter.com/" TargetMode="External"/><Relationship Id="rId3149" Type="http://schemas.openxmlformats.org/officeDocument/2006/relationships/hyperlink" Target="https://twitter.com/" TargetMode="External"/><Relationship Id="rId3356" Type="http://schemas.openxmlformats.org/officeDocument/2006/relationships/hyperlink" Target="https://twitter.com/" TargetMode="External"/><Relationship Id="rId3563" Type="http://schemas.openxmlformats.org/officeDocument/2006/relationships/hyperlink" Target="https://twitter.com/" TargetMode="External"/><Relationship Id="rId4102" Type="http://schemas.openxmlformats.org/officeDocument/2006/relationships/hyperlink" Target="https://twitter.com/" TargetMode="External"/><Relationship Id="rId277" Type="http://schemas.openxmlformats.org/officeDocument/2006/relationships/hyperlink" Target="https://bb4sp.com/chelsea-clinton-applauds-metoo/" TargetMode="External"/><Relationship Id="rId484" Type="http://schemas.openxmlformats.org/officeDocument/2006/relationships/hyperlink" Target="https://twitter.com/jacqprins/status/970594806824042496" TargetMode="External"/><Relationship Id="rId2165" Type="http://schemas.openxmlformats.org/officeDocument/2006/relationships/hyperlink" Target="http://pbs.twimg.com/profile_images/860511958239289344/kppxsFdl_normal.jpg" TargetMode="External"/><Relationship Id="rId3009" Type="http://schemas.openxmlformats.org/officeDocument/2006/relationships/hyperlink" Target="https://twitter.com/" TargetMode="External"/><Relationship Id="rId3216" Type="http://schemas.openxmlformats.org/officeDocument/2006/relationships/hyperlink" Target="https://twitter.com/" TargetMode="External"/><Relationship Id="rId3770" Type="http://schemas.openxmlformats.org/officeDocument/2006/relationships/hyperlink" Target="https://twitter.com/" TargetMode="External"/><Relationship Id="rId3868" Type="http://schemas.openxmlformats.org/officeDocument/2006/relationships/hyperlink" Target="https://twitter.com/" TargetMode="External"/><Relationship Id="rId137" Type="http://schemas.openxmlformats.org/officeDocument/2006/relationships/hyperlink" Target="http://imnews.imbc.com/replay/2018/nwdesk/article/4547543_22663.html?menuid=nwdesk" TargetMode="External"/><Relationship Id="rId344" Type="http://schemas.openxmlformats.org/officeDocument/2006/relationships/hyperlink" Target="https://www.psychologytoday.com/blog/conquer-fear-flying/201803/metoo-and-why-abused-person-cant-just-move?utm_campaign=crowdfire&amp;utm_content=crowdfire&amp;utm_medium=social&amp;utm_source=twitter" TargetMode="External"/><Relationship Id="rId691" Type="http://schemas.openxmlformats.org/officeDocument/2006/relationships/hyperlink" Target="https://pbs.twimg.com/media/DXn-DNkVMAE85Ye.jpg" TargetMode="External"/><Relationship Id="rId789" Type="http://schemas.openxmlformats.org/officeDocument/2006/relationships/hyperlink" Target="https://pbs.twimg.com/media/DXoCAbAX4AgezLu.jpg" TargetMode="External"/><Relationship Id="rId996" Type="http://schemas.openxmlformats.org/officeDocument/2006/relationships/hyperlink" Target="https://pbs.twimg.com/media/DXn73ToVMAAWrsn.jpg" TargetMode="External"/><Relationship Id="rId2025" Type="http://schemas.openxmlformats.org/officeDocument/2006/relationships/hyperlink" Target="https://pbs.twimg.com/media/DXnL4d-W0AAXW4H.jpg" TargetMode="External"/><Relationship Id="rId2372" Type="http://schemas.openxmlformats.org/officeDocument/2006/relationships/hyperlink" Target="http://pbs.twimg.com/profile_images/971090400625688577/QcgMvwfY_normal.jpg" TargetMode="External"/><Relationship Id="rId2677" Type="http://schemas.openxmlformats.org/officeDocument/2006/relationships/hyperlink" Target="https://twitter.com/" TargetMode="External"/><Relationship Id="rId2884" Type="http://schemas.openxmlformats.org/officeDocument/2006/relationships/hyperlink" Target="https://twitter.com/" TargetMode="External"/><Relationship Id="rId3423" Type="http://schemas.openxmlformats.org/officeDocument/2006/relationships/hyperlink" Target="https://twitter.com/" TargetMode="External"/><Relationship Id="rId3630" Type="http://schemas.openxmlformats.org/officeDocument/2006/relationships/hyperlink" Target="https://twitter.com/" TargetMode="External"/><Relationship Id="rId3728" Type="http://schemas.openxmlformats.org/officeDocument/2006/relationships/hyperlink" Target="https://twitter.com/" TargetMode="External"/><Relationship Id="rId551" Type="http://schemas.openxmlformats.org/officeDocument/2006/relationships/hyperlink" Target="https://twitter.com/gqmagazine/status/971086333241384961" TargetMode="External"/><Relationship Id="rId649" Type="http://schemas.openxmlformats.org/officeDocument/2006/relationships/hyperlink" Target="https://pbs.twimg.com/media/DXko6a9V4AADlLM.jpg" TargetMode="External"/><Relationship Id="rId856" Type="http://schemas.openxmlformats.org/officeDocument/2006/relationships/hyperlink" Target="https://pbs.twimg.com/media/DXOXLHYU8AAfxAt.jpg" TargetMode="External"/><Relationship Id="rId1181" Type="http://schemas.openxmlformats.org/officeDocument/2006/relationships/hyperlink" Target="http://pbs.twimg.com/profile_images/803529697304989697/uoPqoSJA_normal.jpg" TargetMode="External"/><Relationship Id="rId1279" Type="http://schemas.openxmlformats.org/officeDocument/2006/relationships/hyperlink" Target="https://pbs.twimg.com/media/DXn9WPlXUAIyA0d.jpg" TargetMode="External"/><Relationship Id="rId1486" Type="http://schemas.openxmlformats.org/officeDocument/2006/relationships/hyperlink" Target="http://pbs.twimg.com/profile_images/927467319252615169/d6TYzSny_normal.jpg" TargetMode="External"/><Relationship Id="rId2232" Type="http://schemas.openxmlformats.org/officeDocument/2006/relationships/hyperlink" Target="https://pbs.twimg.com/media/DXoDsGPX4AACNv9.jpg" TargetMode="External"/><Relationship Id="rId2537" Type="http://schemas.openxmlformats.org/officeDocument/2006/relationships/hyperlink" Target="https://pbs.twimg.com/media/DXoE-i4W4AEV4mO.jpg" TargetMode="External"/><Relationship Id="rId3935" Type="http://schemas.openxmlformats.org/officeDocument/2006/relationships/hyperlink" Target="https://twitter.com/" TargetMode="External"/><Relationship Id="rId204" Type="http://schemas.openxmlformats.org/officeDocument/2006/relationships/hyperlink" Target="https://twitter.com/leung/status/970999233397645312" TargetMode="External"/><Relationship Id="rId411" Type="http://schemas.openxmlformats.org/officeDocument/2006/relationships/hyperlink" Target="https://www.opensocietyfoundations.org/events/righting-carceral-feminism-s-wrongs-metoo-era?utm_content=buffer1f4da&amp;utm_medium=social&amp;utm_source=twitter.com&amp;utm_campaign=buffer" TargetMode="External"/><Relationship Id="rId509" Type="http://schemas.openxmlformats.org/officeDocument/2006/relationships/hyperlink" Target="https://www.theguardian.com/fashion/2018/feb/10/new-york-fashion-week-industry-faces-metoo-moment?CMP=share_btn_tw" TargetMode="External"/><Relationship Id="rId1041" Type="http://schemas.openxmlformats.org/officeDocument/2006/relationships/hyperlink" Target="http://pbs.twimg.com/profile_images/964962533655248896/MXQRRB1l_normal.jpg" TargetMode="External"/><Relationship Id="rId1139" Type="http://schemas.openxmlformats.org/officeDocument/2006/relationships/hyperlink" Target="http://pbs.twimg.com/profile_images/916514307550076928/S1ftF2uU_normal.jpg" TargetMode="External"/><Relationship Id="rId1346" Type="http://schemas.openxmlformats.org/officeDocument/2006/relationships/hyperlink" Target="https://pbs.twimg.com/media/DXn966UWkAE9ae_.jpg" TargetMode="External"/><Relationship Id="rId1693" Type="http://schemas.openxmlformats.org/officeDocument/2006/relationships/hyperlink" Target="http://pbs.twimg.com/profile_images/931610224116379649/YboRblvH_normal.jpg" TargetMode="External"/><Relationship Id="rId1998" Type="http://schemas.openxmlformats.org/officeDocument/2006/relationships/hyperlink" Target="https://pbs.twimg.com/media/DXoCAbAX4AgezLu.jpg" TargetMode="External"/><Relationship Id="rId2744" Type="http://schemas.openxmlformats.org/officeDocument/2006/relationships/hyperlink" Target="https://twitter.com/" TargetMode="External"/><Relationship Id="rId2951" Type="http://schemas.openxmlformats.org/officeDocument/2006/relationships/hyperlink" Target="https://twitter.com/" TargetMode="External"/><Relationship Id="rId4197" Type="http://schemas.openxmlformats.org/officeDocument/2006/relationships/hyperlink" Target="https://api.twitter.com/1.1/geo/id/6057f1e35bcc6c20.json" TargetMode="External"/><Relationship Id="rId716" Type="http://schemas.openxmlformats.org/officeDocument/2006/relationships/hyperlink" Target="https://pbs.twimg.com/ext_tw_video_thumb/971087794524381186/pu/img/5oW9OqPRuQ--G-Po.jpg" TargetMode="External"/><Relationship Id="rId923" Type="http://schemas.openxmlformats.org/officeDocument/2006/relationships/hyperlink" Target="http://pbs.twimg.com/profile_images/567305384394645505/YDOIcDuj_normal.jpeg" TargetMode="External"/><Relationship Id="rId1553" Type="http://schemas.openxmlformats.org/officeDocument/2006/relationships/hyperlink" Target="https://pbs.twimg.com/media/DXmtdxYXkAA95s5.jpg" TargetMode="External"/><Relationship Id="rId1760" Type="http://schemas.openxmlformats.org/officeDocument/2006/relationships/hyperlink" Target="http://pbs.twimg.com/profile_images/941902030318252032/cDhWAcuM_normal.jpg" TargetMode="External"/><Relationship Id="rId1858" Type="http://schemas.openxmlformats.org/officeDocument/2006/relationships/hyperlink" Target="http://pbs.twimg.com/profile_images/2809553620/412913a1e22936d0277fead6f633cc22_normal.png" TargetMode="External"/><Relationship Id="rId2604" Type="http://schemas.openxmlformats.org/officeDocument/2006/relationships/hyperlink" Target="https://twitter.com/" TargetMode="External"/><Relationship Id="rId2811" Type="http://schemas.openxmlformats.org/officeDocument/2006/relationships/hyperlink" Target="https://twitter.com/" TargetMode="External"/><Relationship Id="rId4057" Type="http://schemas.openxmlformats.org/officeDocument/2006/relationships/hyperlink" Target="https://twitter.com/" TargetMode="External"/><Relationship Id="rId52" Type="http://schemas.openxmlformats.org/officeDocument/2006/relationships/hyperlink" Target="https://paper.li/f-1463009719?edition_id=ef208720-1c83-11e8-ab06-0cc47a0d164b" TargetMode="External"/><Relationship Id="rId1206" Type="http://schemas.openxmlformats.org/officeDocument/2006/relationships/hyperlink" Target="http://pbs.twimg.com/profile_images/2905062427/fcca40bd9b1b020372e26a71e29578ca_normal.jpeg" TargetMode="External"/><Relationship Id="rId1413" Type="http://schemas.openxmlformats.org/officeDocument/2006/relationships/hyperlink" Target="http://pbs.twimg.com/profile_images/942053808066064385/QZ_FYpgS_normal.jpg" TargetMode="External"/><Relationship Id="rId1620" Type="http://schemas.openxmlformats.org/officeDocument/2006/relationships/hyperlink" Target="http://pbs.twimg.com/profile_images/824301056540614656/ruhLLum9_normal.jpg" TargetMode="External"/><Relationship Id="rId2909" Type="http://schemas.openxmlformats.org/officeDocument/2006/relationships/hyperlink" Target="https://twitter.com/" TargetMode="External"/><Relationship Id="rId3073" Type="http://schemas.openxmlformats.org/officeDocument/2006/relationships/hyperlink" Target="https://twitter.com/" TargetMode="External"/><Relationship Id="rId3280" Type="http://schemas.openxmlformats.org/officeDocument/2006/relationships/hyperlink" Target="https://twitter.com/" TargetMode="External"/><Relationship Id="rId4124" Type="http://schemas.openxmlformats.org/officeDocument/2006/relationships/hyperlink" Target="https://twitter.com/" TargetMode="External"/><Relationship Id="rId1718" Type="http://schemas.openxmlformats.org/officeDocument/2006/relationships/hyperlink" Target="http://pbs.twimg.com/profile_images/948764350315048960/jqySEw3J_normal.jpg" TargetMode="External"/><Relationship Id="rId1925" Type="http://schemas.openxmlformats.org/officeDocument/2006/relationships/hyperlink" Target="http://pbs.twimg.com/profile_images/840966476764913666/hfvdqjgI_normal.jpg" TargetMode="External"/><Relationship Id="rId3140" Type="http://schemas.openxmlformats.org/officeDocument/2006/relationships/hyperlink" Target="https://twitter.com/" TargetMode="External"/><Relationship Id="rId3378" Type="http://schemas.openxmlformats.org/officeDocument/2006/relationships/hyperlink" Target="https://twitter.com/" TargetMode="External"/><Relationship Id="rId3585" Type="http://schemas.openxmlformats.org/officeDocument/2006/relationships/hyperlink" Target="https://twitter.com/" TargetMode="External"/><Relationship Id="rId3792" Type="http://schemas.openxmlformats.org/officeDocument/2006/relationships/hyperlink" Target="https://twitter.com/" TargetMode="External"/><Relationship Id="rId299" Type="http://schemas.openxmlformats.org/officeDocument/2006/relationships/hyperlink" Target="http://www.caras.com.mx/el-espia/18/02/26/karla-souza-me-too-abuso-sexual-acoso.html?hootPostID=0bc2e078fc14b38fd704a982d0ae229a" TargetMode="External"/><Relationship Id="rId2187" Type="http://schemas.openxmlformats.org/officeDocument/2006/relationships/hyperlink" Target="http://pbs.twimg.com/profile_images/847853435630309379/rxQIt6h4_normal.jpg" TargetMode="External"/><Relationship Id="rId2394" Type="http://schemas.openxmlformats.org/officeDocument/2006/relationships/hyperlink" Target="https://pbs.twimg.com/ext_tw_video_thumb/971093724666134528/pu/img/E6YZI2e7ImybEDn9.jpg" TargetMode="External"/><Relationship Id="rId3238" Type="http://schemas.openxmlformats.org/officeDocument/2006/relationships/hyperlink" Target="https://twitter.com/" TargetMode="External"/><Relationship Id="rId3445" Type="http://schemas.openxmlformats.org/officeDocument/2006/relationships/hyperlink" Target="https://twitter.com/" TargetMode="External"/><Relationship Id="rId3652" Type="http://schemas.openxmlformats.org/officeDocument/2006/relationships/hyperlink" Target="https://twitter.com/" TargetMode="External"/><Relationship Id="rId159" Type="http://schemas.openxmlformats.org/officeDocument/2006/relationships/hyperlink" Target="https://paper.li/MUDDLAW/1362510302?edition_id=1f30c130-20d2-11e8-aae6-0cc47a0d1609" TargetMode="External"/><Relationship Id="rId366" Type="http://schemas.openxmlformats.org/officeDocument/2006/relationships/hyperlink" Target="http://www.cbc.ca/news/canada/british-columbia/sexual-assault-harassment-ubc-metoo-1.4504272" TargetMode="External"/><Relationship Id="rId573" Type="http://schemas.openxmlformats.org/officeDocument/2006/relationships/hyperlink" Target="https://townhall.com/news/politics-elections/2018/03/06/the-latest-nashville-mayor-to-resign-as-part-of-plea-deal-n2458092" TargetMode="External"/><Relationship Id="rId780" Type="http://schemas.openxmlformats.org/officeDocument/2006/relationships/hyperlink" Target="https://pbs.twimg.com/media/DXn-buUU0AED_sm.jpg" TargetMode="External"/><Relationship Id="rId2047" Type="http://schemas.openxmlformats.org/officeDocument/2006/relationships/hyperlink" Target="http://pbs.twimg.com/profile_images/933330729546629120/beRIqxt7_normal.jpg" TargetMode="External"/><Relationship Id="rId2254" Type="http://schemas.openxmlformats.org/officeDocument/2006/relationships/hyperlink" Target="https://pbs.twimg.com/media/DXiyv79WAAE72sa.jpg" TargetMode="External"/><Relationship Id="rId2461" Type="http://schemas.openxmlformats.org/officeDocument/2006/relationships/hyperlink" Target="http://pbs.twimg.com/profile_images/929186201692618752/tTryx6g1_normal.jpg" TargetMode="External"/><Relationship Id="rId2699" Type="http://schemas.openxmlformats.org/officeDocument/2006/relationships/hyperlink" Target="https://twitter.com/" TargetMode="External"/><Relationship Id="rId3000" Type="http://schemas.openxmlformats.org/officeDocument/2006/relationships/hyperlink" Target="https://twitter.com/" TargetMode="External"/><Relationship Id="rId3305" Type="http://schemas.openxmlformats.org/officeDocument/2006/relationships/hyperlink" Target="https://twitter.com/" TargetMode="External"/><Relationship Id="rId3512" Type="http://schemas.openxmlformats.org/officeDocument/2006/relationships/hyperlink" Target="https://twitter.com/" TargetMode="External"/><Relationship Id="rId3957" Type="http://schemas.openxmlformats.org/officeDocument/2006/relationships/hyperlink" Target="https://twitter.com/" TargetMode="External"/><Relationship Id="rId226" Type="http://schemas.openxmlformats.org/officeDocument/2006/relationships/hyperlink" Target="http://www.reuters.com/article/us-people-cosby/cosby-lawyers-cite-metoo-in-move-to-block-19-accusers-from-trial-idUSKCN1GI1TG?feedType=RSS&amp;feedName=entertainmentNews&amp;utm_source=dlvr.it&amp;utm_medium=twitter" TargetMode="External"/><Relationship Id="rId433" Type="http://schemas.openxmlformats.org/officeDocument/2006/relationships/hyperlink" Target="http://www.dt.se/opinion/ledare/ledare-inte-ens-metoo-far-overbevakade-fi-att-lyfta-schyman-har-tappat-halften-av-valjarna" TargetMode="External"/><Relationship Id="rId878" Type="http://schemas.openxmlformats.org/officeDocument/2006/relationships/hyperlink" Target="https://pbs.twimg.com/media/DVHm0WYWsAADykI.jpg" TargetMode="External"/><Relationship Id="rId1063" Type="http://schemas.openxmlformats.org/officeDocument/2006/relationships/hyperlink" Target="http://pbs.twimg.com/profile_images/862160213700423680/M9a6BX30_normal.jpg" TargetMode="External"/><Relationship Id="rId1270" Type="http://schemas.openxmlformats.org/officeDocument/2006/relationships/hyperlink" Target="http://pbs.twimg.com/profile_images/959317099364589568/mk3d-kso_normal.jpg" TargetMode="External"/><Relationship Id="rId2114" Type="http://schemas.openxmlformats.org/officeDocument/2006/relationships/hyperlink" Target="http://pbs.twimg.com/profile_images/796314930374905856/YQfp5lXl_normal.jpg" TargetMode="External"/><Relationship Id="rId2559" Type="http://schemas.openxmlformats.org/officeDocument/2006/relationships/hyperlink" Target="https://twitter.com/" TargetMode="External"/><Relationship Id="rId2766" Type="http://schemas.openxmlformats.org/officeDocument/2006/relationships/hyperlink" Target="https://twitter.com/" TargetMode="External"/><Relationship Id="rId2973" Type="http://schemas.openxmlformats.org/officeDocument/2006/relationships/hyperlink" Target="https://twitter.com/" TargetMode="External"/><Relationship Id="rId3817" Type="http://schemas.openxmlformats.org/officeDocument/2006/relationships/hyperlink" Target="https://twitter.com/" TargetMode="External"/><Relationship Id="rId640" Type="http://schemas.openxmlformats.org/officeDocument/2006/relationships/hyperlink" Target="https://pbs.twimg.com/media/DXn8WsFU8AA3moI.jpg" TargetMode="External"/><Relationship Id="rId738" Type="http://schemas.openxmlformats.org/officeDocument/2006/relationships/hyperlink" Target="https://pbs.twimg.com/media/DXn-DNkVMAE85Ye.jpg" TargetMode="External"/><Relationship Id="rId945" Type="http://schemas.openxmlformats.org/officeDocument/2006/relationships/hyperlink" Target="http://pbs.twimg.com/profile_images/710485763016667136/utWUivTi_normal.jpg" TargetMode="External"/><Relationship Id="rId1368" Type="http://schemas.openxmlformats.org/officeDocument/2006/relationships/hyperlink" Target="http://pbs.twimg.com/profile_images/965998696134475777/fgpE8AeM_normal.jpg" TargetMode="External"/><Relationship Id="rId1575" Type="http://schemas.openxmlformats.org/officeDocument/2006/relationships/hyperlink" Target="http://pbs.twimg.com/profile_images/774707024726810624/qqAO1ggt_normal.jpg" TargetMode="External"/><Relationship Id="rId1782" Type="http://schemas.openxmlformats.org/officeDocument/2006/relationships/hyperlink" Target="http://pbs.twimg.com/profile_images/827886853957115905/GRuzU6ab_normal.jpg" TargetMode="External"/><Relationship Id="rId2321" Type="http://schemas.openxmlformats.org/officeDocument/2006/relationships/hyperlink" Target="http://pbs.twimg.com/profile_images/1213038804/Democrat_FB_Icon_normal.jpg" TargetMode="External"/><Relationship Id="rId2419" Type="http://schemas.openxmlformats.org/officeDocument/2006/relationships/hyperlink" Target="http://pbs.twimg.com/profile_images/950027889101086720/xk2qXre5_normal.jpg" TargetMode="External"/><Relationship Id="rId2626" Type="http://schemas.openxmlformats.org/officeDocument/2006/relationships/hyperlink" Target="https://twitter.com/" TargetMode="External"/><Relationship Id="rId2833" Type="http://schemas.openxmlformats.org/officeDocument/2006/relationships/hyperlink" Target="https://twitter.com/" TargetMode="External"/><Relationship Id="rId4079" Type="http://schemas.openxmlformats.org/officeDocument/2006/relationships/hyperlink" Target="https://twitter.com/" TargetMode="External"/><Relationship Id="rId74" Type="http://schemas.openxmlformats.org/officeDocument/2006/relationships/hyperlink" Target="https://twitter.com/i/web/status/971083489616408576" TargetMode="External"/><Relationship Id="rId500" Type="http://schemas.openxmlformats.org/officeDocument/2006/relationships/hyperlink" Target="https://www.instagram.com/p/Bf_Khc3h6tL/" TargetMode="External"/><Relationship Id="rId805" Type="http://schemas.openxmlformats.org/officeDocument/2006/relationships/hyperlink" Target="https://pbs.twimg.com/media/DXmlGqUXcAYXaR0.jpg" TargetMode="External"/><Relationship Id="rId1130" Type="http://schemas.openxmlformats.org/officeDocument/2006/relationships/hyperlink" Target="http://pbs.twimg.com/profile_images/815707556089839616/9AEiEEmL_normal.jpg" TargetMode="External"/><Relationship Id="rId1228" Type="http://schemas.openxmlformats.org/officeDocument/2006/relationships/hyperlink" Target="http://pbs.twimg.com/profile_images/2830387364/ab16e3458fd9dec64a098b1e8c1a26f6_normal.png" TargetMode="External"/><Relationship Id="rId1435" Type="http://schemas.openxmlformats.org/officeDocument/2006/relationships/hyperlink" Target="http://pbs.twimg.com/profile_images/962027545674657794/a0j0SoQ6_normal.jpg" TargetMode="External"/><Relationship Id="rId1642" Type="http://schemas.openxmlformats.org/officeDocument/2006/relationships/hyperlink" Target="http://pbs.twimg.com/profile_images/943735160201134081/dI5okukh_normal.jpg" TargetMode="External"/><Relationship Id="rId1947" Type="http://schemas.openxmlformats.org/officeDocument/2006/relationships/hyperlink" Target="https://pbs.twimg.com/media/DXn-buUU0AED_sm.jpg" TargetMode="External"/><Relationship Id="rId2900" Type="http://schemas.openxmlformats.org/officeDocument/2006/relationships/hyperlink" Target="https://twitter.com/" TargetMode="External"/><Relationship Id="rId3095" Type="http://schemas.openxmlformats.org/officeDocument/2006/relationships/hyperlink" Target="https://twitter.com/" TargetMode="External"/><Relationship Id="rId4146" Type="http://schemas.openxmlformats.org/officeDocument/2006/relationships/hyperlink" Target="https://twitter.com/" TargetMode="External"/><Relationship Id="rId1502" Type="http://schemas.openxmlformats.org/officeDocument/2006/relationships/hyperlink" Target="https://pbs.twimg.com/media/DWu-3dJUMAAEXHv.jpg" TargetMode="External"/><Relationship Id="rId1807" Type="http://schemas.openxmlformats.org/officeDocument/2006/relationships/hyperlink" Target="http://pbs.twimg.com/profile_images/378800000261938559/9ef415f053449fb1707c465d8e045aec_normal.jpeg" TargetMode="External"/><Relationship Id="rId3162" Type="http://schemas.openxmlformats.org/officeDocument/2006/relationships/hyperlink" Target="https://twitter.com/" TargetMode="External"/><Relationship Id="rId4006" Type="http://schemas.openxmlformats.org/officeDocument/2006/relationships/hyperlink" Target="https://twitter.com/" TargetMode="External"/><Relationship Id="rId4213" Type="http://schemas.openxmlformats.org/officeDocument/2006/relationships/table" Target="../tables/table1.xml"/><Relationship Id="rId290" Type="http://schemas.openxmlformats.org/officeDocument/2006/relationships/hyperlink" Target="https://www1.president.go.kr/petitions/151430" TargetMode="External"/><Relationship Id="rId388" Type="http://schemas.openxmlformats.org/officeDocument/2006/relationships/hyperlink" Target="https://www.eventbrite.com/e/metoo-to-nowwhat-workshop-on-your-rights-and-resources-tickets-43865537002" TargetMode="External"/><Relationship Id="rId2069" Type="http://schemas.openxmlformats.org/officeDocument/2006/relationships/hyperlink" Target="http://pbs.twimg.com/profile_images/844498774894546944/eMt3235n_normal.jpg" TargetMode="External"/><Relationship Id="rId3022" Type="http://schemas.openxmlformats.org/officeDocument/2006/relationships/hyperlink" Target="https://twitter.com/" TargetMode="External"/><Relationship Id="rId3467" Type="http://schemas.openxmlformats.org/officeDocument/2006/relationships/hyperlink" Target="https://twitter.com/" TargetMode="External"/><Relationship Id="rId3674" Type="http://schemas.openxmlformats.org/officeDocument/2006/relationships/hyperlink" Target="https://twitter.com/" TargetMode="External"/><Relationship Id="rId3881" Type="http://schemas.openxmlformats.org/officeDocument/2006/relationships/hyperlink" Target="https://twitter.com/" TargetMode="External"/><Relationship Id="rId150" Type="http://schemas.openxmlformats.org/officeDocument/2006/relationships/hyperlink" Target="http://www.milenio.com/internacional/metoo-mujeres-chicago-industria-cwit-weinstein-milenio-noticias_0_1133886691.html?utm_source=Twitter&amp;utm_medium=Referral&amp;utm_term=Internacional&amp;utm_campaign=Milenio" TargetMode="External"/><Relationship Id="rId595" Type="http://schemas.openxmlformats.org/officeDocument/2006/relationships/hyperlink" Target="http://netizenbuzz.blogspot.com/2018/03/an-idol-is-next-target-of-metoo.html?utm_source=dlvr.it&amp;utm_medium=twitter" TargetMode="External"/><Relationship Id="rId2276" Type="http://schemas.openxmlformats.org/officeDocument/2006/relationships/hyperlink" Target="http://pbs.twimg.com/profile_images/968958602974130176/_Jrvdh4T_normal.jpg" TargetMode="External"/><Relationship Id="rId2483" Type="http://schemas.openxmlformats.org/officeDocument/2006/relationships/hyperlink" Target="http://pbs.twimg.com/profile_images/2955076962/13c46c86178ea448cbcec4d19c8df585_normal.jpeg" TargetMode="External"/><Relationship Id="rId2690" Type="http://schemas.openxmlformats.org/officeDocument/2006/relationships/hyperlink" Target="https://twitter.com/" TargetMode="External"/><Relationship Id="rId3327" Type="http://schemas.openxmlformats.org/officeDocument/2006/relationships/hyperlink" Target="https://twitter.com/" TargetMode="External"/><Relationship Id="rId3534" Type="http://schemas.openxmlformats.org/officeDocument/2006/relationships/hyperlink" Target="https://twitter.com/" TargetMode="External"/><Relationship Id="rId3741" Type="http://schemas.openxmlformats.org/officeDocument/2006/relationships/hyperlink" Target="https://twitter.com/" TargetMode="External"/><Relationship Id="rId3979" Type="http://schemas.openxmlformats.org/officeDocument/2006/relationships/hyperlink" Target="https://twitter.com/" TargetMode="External"/><Relationship Id="rId248" Type="http://schemas.openxmlformats.org/officeDocument/2006/relationships/hyperlink" Target="https://twitter.com/barabanch/status/971061370321022976" TargetMode="External"/><Relationship Id="rId455" Type="http://schemas.openxmlformats.org/officeDocument/2006/relationships/hyperlink" Target="https://twitter.com/LewisandGregory/status/970709012621746176" TargetMode="External"/><Relationship Id="rId662" Type="http://schemas.openxmlformats.org/officeDocument/2006/relationships/hyperlink" Target="https://pbs.twimg.com/media/DXn9qfQVwAAO5bf.jpg" TargetMode="External"/><Relationship Id="rId1085" Type="http://schemas.openxmlformats.org/officeDocument/2006/relationships/hyperlink" Target="http://pbs.twimg.com/profile_images/862160213700423680/M9a6BX30_normal.jpg" TargetMode="External"/><Relationship Id="rId1292" Type="http://schemas.openxmlformats.org/officeDocument/2006/relationships/hyperlink" Target="http://pbs.twimg.com/profile_images/2703527153/4eb8762cff597f97c416577c908d76e4_normal.png" TargetMode="External"/><Relationship Id="rId2136" Type="http://schemas.openxmlformats.org/officeDocument/2006/relationships/hyperlink" Target="http://pbs.twimg.com/profile_images/1253111873/Florida_R2_to_ISS__-_Ronnie_Bruce___2010_055B_normal.jpg" TargetMode="External"/><Relationship Id="rId2343" Type="http://schemas.openxmlformats.org/officeDocument/2006/relationships/hyperlink" Target="http://pbs.twimg.com/profile_images/710735933771948032/7es5glWK_normal.jpg" TargetMode="External"/><Relationship Id="rId2550" Type="http://schemas.openxmlformats.org/officeDocument/2006/relationships/hyperlink" Target="https://twitter.com/" TargetMode="External"/><Relationship Id="rId2788" Type="http://schemas.openxmlformats.org/officeDocument/2006/relationships/hyperlink" Target="https://twitter.com/" TargetMode="External"/><Relationship Id="rId2995" Type="http://schemas.openxmlformats.org/officeDocument/2006/relationships/hyperlink" Target="https://twitter.com/" TargetMode="External"/><Relationship Id="rId3601" Type="http://schemas.openxmlformats.org/officeDocument/2006/relationships/hyperlink" Target="https://twitter.com/" TargetMode="External"/><Relationship Id="rId3839" Type="http://schemas.openxmlformats.org/officeDocument/2006/relationships/hyperlink" Target="https://twitter.com/" TargetMode="External"/><Relationship Id="rId108" Type="http://schemas.openxmlformats.org/officeDocument/2006/relationships/hyperlink" Target="http://www.reuters.com/article/us-people-cosby/cosby-lawyers-cite-metoo-in-move-to-block-19-accusers-from-trial-idUSKCN1GI1TG?feedType=RSS&amp;feedName=entertainmentNews" TargetMode="External"/><Relationship Id="rId315" Type="http://schemas.openxmlformats.org/officeDocument/2006/relationships/hyperlink" Target="https://twitter.com/triciatwasiima/status/971085060748214274" TargetMode="External"/><Relationship Id="rId522" Type="http://schemas.openxmlformats.org/officeDocument/2006/relationships/hyperlink" Target="https://www.thelocal.se/20180305/pressure-grows-on-swedish-lay-judge-from-controversial-assault-ruling-to-step-down" TargetMode="External"/><Relationship Id="rId967" Type="http://schemas.openxmlformats.org/officeDocument/2006/relationships/hyperlink" Target="http://pbs.twimg.com/profile_images/502211536652226560/u0R_O8xh_normal.jpeg" TargetMode="External"/><Relationship Id="rId1152" Type="http://schemas.openxmlformats.org/officeDocument/2006/relationships/hyperlink" Target="http://pbs.twimg.com/profile_images/966279375090958336/e0I4fs60_normal.jpg" TargetMode="External"/><Relationship Id="rId1597" Type="http://schemas.openxmlformats.org/officeDocument/2006/relationships/hyperlink" Target="http://pbs.twimg.com/profile_images/639019514181591040/dJhe_0bO_normal.jpg" TargetMode="External"/><Relationship Id="rId2203" Type="http://schemas.openxmlformats.org/officeDocument/2006/relationships/hyperlink" Target="http://pbs.twimg.com/profile_images/497971244436692992/W1Ov79i8_normal.png" TargetMode="External"/><Relationship Id="rId2410" Type="http://schemas.openxmlformats.org/officeDocument/2006/relationships/hyperlink" Target="http://pbs.twimg.com/profile_images/969761794645512193/0U2RU-br_normal.jpg" TargetMode="External"/><Relationship Id="rId2648" Type="http://schemas.openxmlformats.org/officeDocument/2006/relationships/hyperlink" Target="https://twitter.com/" TargetMode="External"/><Relationship Id="rId2855" Type="http://schemas.openxmlformats.org/officeDocument/2006/relationships/hyperlink" Target="https://twitter.com/" TargetMode="External"/><Relationship Id="rId3906" Type="http://schemas.openxmlformats.org/officeDocument/2006/relationships/hyperlink" Target="https://twitter.com/" TargetMode="External"/><Relationship Id="rId96" Type="http://schemas.openxmlformats.org/officeDocument/2006/relationships/hyperlink" Target="https://www.them.us/story/trans-women-me-too?utm_source=newsletter&amp;utm_medium=email&amp;utm_content=but%20are%20you%20listening&amp;utm_campaign=OOR%20-%203.5.18" TargetMode="External"/><Relationship Id="rId827" Type="http://schemas.openxmlformats.org/officeDocument/2006/relationships/hyperlink" Target="https://pbs.twimg.com/media/DXoDYnXWAAA6OLK.jpg" TargetMode="External"/><Relationship Id="rId1012" Type="http://schemas.openxmlformats.org/officeDocument/2006/relationships/hyperlink" Target="http://pbs.twimg.com/profile_images/934938433105121280/iqTW3qOO_normal.jpg" TargetMode="External"/><Relationship Id="rId1457" Type="http://schemas.openxmlformats.org/officeDocument/2006/relationships/hyperlink" Target="http://pbs.twimg.com/profile_images/968780469608132609/C1mrQr9K_normal.jpg" TargetMode="External"/><Relationship Id="rId1664" Type="http://schemas.openxmlformats.org/officeDocument/2006/relationships/hyperlink" Target="http://pbs.twimg.com/profile_images/937783294711574528/1jN9J5pI_normal.jpg" TargetMode="External"/><Relationship Id="rId1871" Type="http://schemas.openxmlformats.org/officeDocument/2006/relationships/hyperlink" Target="http://pbs.twimg.com/profile_images/1525409636/Temp04a_normal.jpg" TargetMode="External"/><Relationship Id="rId2508" Type="http://schemas.openxmlformats.org/officeDocument/2006/relationships/hyperlink" Target="https://pbs.twimg.com/media/DXn0F1mVoAEnStg.jpg" TargetMode="External"/><Relationship Id="rId2715" Type="http://schemas.openxmlformats.org/officeDocument/2006/relationships/hyperlink" Target="https://twitter.com/" TargetMode="External"/><Relationship Id="rId2922" Type="http://schemas.openxmlformats.org/officeDocument/2006/relationships/hyperlink" Target="https://twitter.com/" TargetMode="External"/><Relationship Id="rId4070" Type="http://schemas.openxmlformats.org/officeDocument/2006/relationships/hyperlink" Target="https://twitter.com/" TargetMode="External"/><Relationship Id="rId4168" Type="http://schemas.openxmlformats.org/officeDocument/2006/relationships/hyperlink" Target="https://twitter.com/" TargetMode="External"/><Relationship Id="rId1317" Type="http://schemas.openxmlformats.org/officeDocument/2006/relationships/hyperlink" Target="http://pbs.twimg.com/profile_images/970553635414335488/-xSHbAiF_normal.jpg" TargetMode="External"/><Relationship Id="rId1524" Type="http://schemas.openxmlformats.org/officeDocument/2006/relationships/hyperlink" Target="http://pbs.twimg.com/profile_images/971053872201588737/eqR8mTsk_normal.jpg" TargetMode="External"/><Relationship Id="rId1731" Type="http://schemas.openxmlformats.org/officeDocument/2006/relationships/hyperlink" Target="http://pbs.twimg.com/profile_images/939518919294951424/k4kkpuNp_normal.jpg" TargetMode="External"/><Relationship Id="rId1969" Type="http://schemas.openxmlformats.org/officeDocument/2006/relationships/hyperlink" Target="http://pbs.twimg.com/profile_images/949682246557974528/8vemJaW1_normal.jpg" TargetMode="External"/><Relationship Id="rId3184" Type="http://schemas.openxmlformats.org/officeDocument/2006/relationships/hyperlink" Target="https://twitter.com/" TargetMode="External"/><Relationship Id="rId4028" Type="http://schemas.openxmlformats.org/officeDocument/2006/relationships/hyperlink" Target="https://twitter.com/" TargetMode="External"/><Relationship Id="rId23" Type="http://schemas.openxmlformats.org/officeDocument/2006/relationships/hyperlink" Target="https://www.youtube.com/watch?feature=player_embedded&amp;v=1eKa8ju_b2A" TargetMode="External"/><Relationship Id="rId1829" Type="http://schemas.openxmlformats.org/officeDocument/2006/relationships/hyperlink" Target="https://pbs.twimg.com/media/DXoA_n4XkAIWFFw.jpg" TargetMode="External"/><Relationship Id="rId3391" Type="http://schemas.openxmlformats.org/officeDocument/2006/relationships/hyperlink" Target="https://twitter.com/" TargetMode="External"/><Relationship Id="rId3489" Type="http://schemas.openxmlformats.org/officeDocument/2006/relationships/hyperlink" Target="https://twitter.com/" TargetMode="External"/><Relationship Id="rId3696" Type="http://schemas.openxmlformats.org/officeDocument/2006/relationships/hyperlink" Target="https://twitter.com/" TargetMode="External"/><Relationship Id="rId2298" Type="http://schemas.openxmlformats.org/officeDocument/2006/relationships/hyperlink" Target="http://pbs.twimg.com/profile_images/967483005651636224/3vi6eaxX_normal.jpg" TargetMode="External"/><Relationship Id="rId3044" Type="http://schemas.openxmlformats.org/officeDocument/2006/relationships/hyperlink" Target="https://twitter.com/" TargetMode="External"/><Relationship Id="rId3251" Type="http://schemas.openxmlformats.org/officeDocument/2006/relationships/hyperlink" Target="https://twitter.com/" TargetMode="External"/><Relationship Id="rId3349" Type="http://schemas.openxmlformats.org/officeDocument/2006/relationships/hyperlink" Target="https://twitter.com/" TargetMode="External"/><Relationship Id="rId3556" Type="http://schemas.openxmlformats.org/officeDocument/2006/relationships/hyperlink" Target="https://twitter.com/" TargetMode="External"/><Relationship Id="rId172" Type="http://schemas.openxmlformats.org/officeDocument/2006/relationships/hyperlink" Target="http://netizenbuzz.blogspot.com/2018/03/an-idol-is-next-target-of-metoo.html?utm_source=dlvr.it&amp;utm_medium=twitter" TargetMode="External"/><Relationship Id="rId477" Type="http://schemas.openxmlformats.org/officeDocument/2006/relationships/hyperlink" Target="https://onwallstreet.financial-planning.com/articles/senator-elizabeth-warren-wont-let-wall-street-escape-the-metoo-movement?utm_content=socialflow&amp;utm_campaign=onwallstreet-tw&amp;utm_source=twitter&amp;utm_medium=social" TargetMode="External"/><Relationship Id="rId684" Type="http://schemas.openxmlformats.org/officeDocument/2006/relationships/hyperlink" Target="https://pbs.twimg.com/media/DXn-O7_UMAAVoy8.jpg" TargetMode="External"/><Relationship Id="rId2060" Type="http://schemas.openxmlformats.org/officeDocument/2006/relationships/hyperlink" Target="https://pbs.twimg.com/media/DXoCi5tX4AAPKzE.jpg" TargetMode="External"/><Relationship Id="rId2158" Type="http://schemas.openxmlformats.org/officeDocument/2006/relationships/hyperlink" Target="http://pbs.twimg.com/profile_images/959059309324890115/4_YZrQK8_normal.jpg" TargetMode="External"/><Relationship Id="rId2365" Type="http://schemas.openxmlformats.org/officeDocument/2006/relationships/hyperlink" Target="http://pbs.twimg.com/profile_images/955114659396243456/GFobyoqj_normal.jpg" TargetMode="External"/><Relationship Id="rId3111" Type="http://schemas.openxmlformats.org/officeDocument/2006/relationships/hyperlink" Target="https://twitter.com/" TargetMode="External"/><Relationship Id="rId3209" Type="http://schemas.openxmlformats.org/officeDocument/2006/relationships/hyperlink" Target="https://twitter.com/" TargetMode="External"/><Relationship Id="rId3763" Type="http://schemas.openxmlformats.org/officeDocument/2006/relationships/hyperlink" Target="https://twitter.com/" TargetMode="External"/><Relationship Id="rId3970" Type="http://schemas.openxmlformats.org/officeDocument/2006/relationships/hyperlink" Target="https://twitter.com/" TargetMode="External"/><Relationship Id="rId337" Type="http://schemas.openxmlformats.org/officeDocument/2006/relationships/hyperlink" Target="https://www.ad.nl/binnenland/vertrouwenspersonen-metoo-slachtoffers-gedwarsboomd-door-werkgevers~a1086636/?utm_source=twitter&amp;utm_medium=social&amp;utm_campaign=socialsharing_web" TargetMode="External"/><Relationship Id="rId891" Type="http://schemas.openxmlformats.org/officeDocument/2006/relationships/hyperlink" Target="https://pbs.twimg.com/media/DXn0F1mVoAEnStg.jpg" TargetMode="External"/><Relationship Id="rId989" Type="http://schemas.openxmlformats.org/officeDocument/2006/relationships/hyperlink" Target="http://pbs.twimg.com/profile_images/557099601073692672/Z6VTM3WP_normal.jpeg" TargetMode="External"/><Relationship Id="rId2018" Type="http://schemas.openxmlformats.org/officeDocument/2006/relationships/hyperlink" Target="http://pbs.twimg.com/profile_images/960043183592783878/pGKOaj6W_normal.jpg" TargetMode="External"/><Relationship Id="rId2572" Type="http://schemas.openxmlformats.org/officeDocument/2006/relationships/hyperlink" Target="https://twitter.com/" TargetMode="External"/><Relationship Id="rId2877" Type="http://schemas.openxmlformats.org/officeDocument/2006/relationships/hyperlink" Target="https://twitter.com/" TargetMode="External"/><Relationship Id="rId3416" Type="http://schemas.openxmlformats.org/officeDocument/2006/relationships/hyperlink" Target="https://twitter.com/" TargetMode="External"/><Relationship Id="rId3623" Type="http://schemas.openxmlformats.org/officeDocument/2006/relationships/hyperlink" Target="https://twitter.com/" TargetMode="External"/><Relationship Id="rId3830" Type="http://schemas.openxmlformats.org/officeDocument/2006/relationships/hyperlink" Target="https://twitter.com/" TargetMode="External"/><Relationship Id="rId544" Type="http://schemas.openxmlformats.org/officeDocument/2006/relationships/hyperlink" Target="http://www.jinahparker.com/tickets" TargetMode="External"/><Relationship Id="rId751" Type="http://schemas.openxmlformats.org/officeDocument/2006/relationships/hyperlink" Target="https://pbs.twimg.com/media/DW-xZD5WAAAeZg9.jpg" TargetMode="External"/><Relationship Id="rId849" Type="http://schemas.openxmlformats.org/officeDocument/2006/relationships/hyperlink" Target="https://pbs.twimg.com/ext_tw_video_thumb/971044163012710401/pu/img/yQFA5jUrsK1zL-lT.jpg" TargetMode="External"/><Relationship Id="rId1174" Type="http://schemas.openxmlformats.org/officeDocument/2006/relationships/hyperlink" Target="http://pbs.twimg.com/profile_images/592388739747438593/qESJgygf_normal.jpg" TargetMode="External"/><Relationship Id="rId1381" Type="http://schemas.openxmlformats.org/officeDocument/2006/relationships/hyperlink" Target="http://pbs.twimg.com/profile_images/1507063684/ELT200804231621454211834_normal.GIF" TargetMode="External"/><Relationship Id="rId1479" Type="http://schemas.openxmlformats.org/officeDocument/2006/relationships/hyperlink" Target="http://pbs.twimg.com/profile_images/882733696272486402/gxETHyQj_normal.jpg" TargetMode="External"/><Relationship Id="rId1686" Type="http://schemas.openxmlformats.org/officeDocument/2006/relationships/hyperlink" Target="http://pbs.twimg.com/profile_images/949781266261594112/4b8rXIWE_normal.jpg" TargetMode="External"/><Relationship Id="rId2225" Type="http://schemas.openxmlformats.org/officeDocument/2006/relationships/hyperlink" Target="https://pbs.twimg.com/media/DXoDqabXkAEEOkK.jpg" TargetMode="External"/><Relationship Id="rId2432" Type="http://schemas.openxmlformats.org/officeDocument/2006/relationships/hyperlink" Target="https://pbs.twimg.com/media/DVHm0WYWsAADykI.jpg" TargetMode="External"/><Relationship Id="rId3928" Type="http://schemas.openxmlformats.org/officeDocument/2006/relationships/hyperlink" Target="https://twitter.com/" TargetMode="External"/><Relationship Id="rId4092" Type="http://schemas.openxmlformats.org/officeDocument/2006/relationships/hyperlink" Target="https://twitter.com/" TargetMode="External"/><Relationship Id="rId404" Type="http://schemas.openxmlformats.org/officeDocument/2006/relationships/hyperlink" Target="https://bb4sp.com/chelsea-clinton-applauds-metoo/" TargetMode="External"/><Relationship Id="rId611" Type="http://schemas.openxmlformats.org/officeDocument/2006/relationships/hyperlink" Target="https://pbs.twimg.com/media/DSbs5xSXcAAe0yT.jpg" TargetMode="External"/><Relationship Id="rId1034" Type="http://schemas.openxmlformats.org/officeDocument/2006/relationships/hyperlink" Target="http://pbs.twimg.com/profile_images/790352287084326913/NL4K7yx3_normal.jpg" TargetMode="External"/><Relationship Id="rId1241" Type="http://schemas.openxmlformats.org/officeDocument/2006/relationships/hyperlink" Target="http://pbs.twimg.com/profile_images/862657917962534912/_iVHKfG5_normal.jpg" TargetMode="External"/><Relationship Id="rId1339" Type="http://schemas.openxmlformats.org/officeDocument/2006/relationships/hyperlink" Target="http://pbs.twimg.com/profile_images/951217374635503616/Ie8XFhlX_normal.jpg" TargetMode="External"/><Relationship Id="rId1893" Type="http://schemas.openxmlformats.org/officeDocument/2006/relationships/hyperlink" Target="http://pbs.twimg.com/profile_images/964986259390238720/4pfVyqbJ_normal.jpg" TargetMode="External"/><Relationship Id="rId2737" Type="http://schemas.openxmlformats.org/officeDocument/2006/relationships/hyperlink" Target="https://twitter.com/" TargetMode="External"/><Relationship Id="rId2944" Type="http://schemas.openxmlformats.org/officeDocument/2006/relationships/hyperlink" Target="https://twitter.com/" TargetMode="External"/><Relationship Id="rId709" Type="http://schemas.openxmlformats.org/officeDocument/2006/relationships/hyperlink" Target="https://pbs.twimg.com/media/DXn-tG_W4AEN8IG.jpg" TargetMode="External"/><Relationship Id="rId916" Type="http://schemas.openxmlformats.org/officeDocument/2006/relationships/hyperlink" Target="http://pbs.twimg.com/profile_images/840004378681581568/7kv7qhWV_normal.jpg" TargetMode="External"/><Relationship Id="rId1101" Type="http://schemas.openxmlformats.org/officeDocument/2006/relationships/hyperlink" Target="http://pbs.twimg.com/profile_images/794123837843460096/QXAI4PCx_normal.jpg" TargetMode="External"/><Relationship Id="rId1546" Type="http://schemas.openxmlformats.org/officeDocument/2006/relationships/hyperlink" Target="https://pbs.twimg.com/media/DXn94TcVwAAr0EE.jpg" TargetMode="External"/><Relationship Id="rId1753" Type="http://schemas.openxmlformats.org/officeDocument/2006/relationships/hyperlink" Target="http://pbs.twimg.com/profile_images/702800387464634368/2tYSm1nH_normal.jpg" TargetMode="External"/><Relationship Id="rId1960" Type="http://schemas.openxmlformats.org/officeDocument/2006/relationships/hyperlink" Target="https://pbs.twimg.com/media/DSbs5xSXcAAe0yT.jpg" TargetMode="External"/><Relationship Id="rId2804" Type="http://schemas.openxmlformats.org/officeDocument/2006/relationships/hyperlink" Target="https://twitter.com/" TargetMode="External"/><Relationship Id="rId45" Type="http://schemas.openxmlformats.org/officeDocument/2006/relationships/hyperlink" Target="https://twitter.com/RepJoeCourtney/status/971047040875745280" TargetMode="External"/><Relationship Id="rId1406" Type="http://schemas.openxmlformats.org/officeDocument/2006/relationships/hyperlink" Target="http://pbs.twimg.com/profile_images/794981155590328320/AmiCekRL_normal.jpg" TargetMode="External"/><Relationship Id="rId1613" Type="http://schemas.openxmlformats.org/officeDocument/2006/relationships/hyperlink" Target="http://pbs.twimg.com/profile_images/1395758548/FGCNP_logo_favicon_square_normal.png" TargetMode="External"/><Relationship Id="rId1820" Type="http://schemas.openxmlformats.org/officeDocument/2006/relationships/hyperlink" Target="http://pbs.twimg.com/profile_images/676982609772171264/kEXO_k3H_normal.jpg" TargetMode="External"/><Relationship Id="rId3066" Type="http://schemas.openxmlformats.org/officeDocument/2006/relationships/hyperlink" Target="https://twitter.com/" TargetMode="External"/><Relationship Id="rId3273" Type="http://schemas.openxmlformats.org/officeDocument/2006/relationships/hyperlink" Target="https://twitter.com/" TargetMode="External"/><Relationship Id="rId3480" Type="http://schemas.openxmlformats.org/officeDocument/2006/relationships/hyperlink" Target="https://twitter.com/" TargetMode="External"/><Relationship Id="rId4117" Type="http://schemas.openxmlformats.org/officeDocument/2006/relationships/hyperlink" Target="https://twitter.com/" TargetMode="External"/><Relationship Id="rId194" Type="http://schemas.openxmlformats.org/officeDocument/2006/relationships/hyperlink" Target="http://insider.foxnews.com/2018/03/05/ann-coulter-oscars-night-politics-ruined-metoo-movement-hollywood" TargetMode="External"/><Relationship Id="rId1918" Type="http://schemas.openxmlformats.org/officeDocument/2006/relationships/hyperlink" Target="http://pbs.twimg.com/profile_images/945814122003869696/DryQPhzH_normal.jpg" TargetMode="External"/><Relationship Id="rId2082" Type="http://schemas.openxmlformats.org/officeDocument/2006/relationships/hyperlink" Target="http://pbs.twimg.com/profile_images/689154442202058752/TXgtkX5v_normal.png" TargetMode="External"/><Relationship Id="rId3133" Type="http://schemas.openxmlformats.org/officeDocument/2006/relationships/hyperlink" Target="https://twitter.com/" TargetMode="External"/><Relationship Id="rId3578" Type="http://schemas.openxmlformats.org/officeDocument/2006/relationships/hyperlink" Target="https://twitter.com/" TargetMode="External"/><Relationship Id="rId3785" Type="http://schemas.openxmlformats.org/officeDocument/2006/relationships/hyperlink" Target="https://twitter.com/" TargetMode="External"/><Relationship Id="rId3992" Type="http://schemas.openxmlformats.org/officeDocument/2006/relationships/hyperlink" Target="https://twitter.com/" TargetMode="External"/><Relationship Id="rId261" Type="http://schemas.openxmlformats.org/officeDocument/2006/relationships/hyperlink" Target="http://www.kaleidoscope.healthcare/kaleidoscope-blogs/view-from-the-summit" TargetMode="External"/><Relationship Id="rId499" Type="http://schemas.openxmlformats.org/officeDocument/2006/relationships/hyperlink" Target="https://www.instagram.com/p/Bf_Khc3h6tL/" TargetMode="External"/><Relationship Id="rId2387" Type="http://schemas.openxmlformats.org/officeDocument/2006/relationships/hyperlink" Target="https://pbs.twimg.com/media/DXgMXddWkAEo2ny.jpg" TargetMode="External"/><Relationship Id="rId2594" Type="http://schemas.openxmlformats.org/officeDocument/2006/relationships/hyperlink" Target="https://twitter.com/" TargetMode="External"/><Relationship Id="rId3340" Type="http://schemas.openxmlformats.org/officeDocument/2006/relationships/hyperlink" Target="https://twitter.com/" TargetMode="External"/><Relationship Id="rId3438" Type="http://schemas.openxmlformats.org/officeDocument/2006/relationships/hyperlink" Target="https://twitter.com/" TargetMode="External"/><Relationship Id="rId3645" Type="http://schemas.openxmlformats.org/officeDocument/2006/relationships/hyperlink" Target="https://twitter.com/" TargetMode="External"/><Relationship Id="rId3852" Type="http://schemas.openxmlformats.org/officeDocument/2006/relationships/hyperlink" Target="https://twitter.com/" TargetMode="External"/><Relationship Id="rId359" Type="http://schemas.openxmlformats.org/officeDocument/2006/relationships/hyperlink" Target="http://contrapunto.com/noticia/el-poder-invisible-en-el-puno-del-patriarcado-y-otros-dolores-culturales-189244/" TargetMode="External"/><Relationship Id="rId566" Type="http://schemas.openxmlformats.org/officeDocument/2006/relationships/hyperlink" Target="https://www.amazon.com/When-Angels-Fly-S-Jackson-ebook/dp/B017UNVWDI/ref=tmm_kin_swatch_0?_encoding=UTF8&amp;qid=1447021901&amp;sr=1-2" TargetMode="External"/><Relationship Id="rId773" Type="http://schemas.openxmlformats.org/officeDocument/2006/relationships/hyperlink" Target="https://pbs.twimg.com/tweet_video_thumb/DXn2ll5WAAIcZ98.jpg" TargetMode="External"/><Relationship Id="rId1196" Type="http://schemas.openxmlformats.org/officeDocument/2006/relationships/hyperlink" Target="https://pbs.twimg.com/ext_tw_video_thumb/971084961909424130/pu/img/iYWsyaZHNMwOtgqR.jpg" TargetMode="External"/><Relationship Id="rId2247" Type="http://schemas.openxmlformats.org/officeDocument/2006/relationships/hyperlink" Target="https://pbs.twimg.com/media/DXoD1axWkAAHEcQ.jpg" TargetMode="External"/><Relationship Id="rId2454" Type="http://schemas.openxmlformats.org/officeDocument/2006/relationships/hyperlink" Target="http://pbs.twimg.com/profile_images/663452565758078976/RGrU2tjw_normal.jpg" TargetMode="External"/><Relationship Id="rId2899" Type="http://schemas.openxmlformats.org/officeDocument/2006/relationships/hyperlink" Target="https://twitter.com/" TargetMode="External"/><Relationship Id="rId3200" Type="http://schemas.openxmlformats.org/officeDocument/2006/relationships/hyperlink" Target="https://twitter.com/" TargetMode="External"/><Relationship Id="rId3505" Type="http://schemas.openxmlformats.org/officeDocument/2006/relationships/hyperlink" Target="https://twitter.com/" TargetMode="External"/><Relationship Id="rId121" Type="http://schemas.openxmlformats.org/officeDocument/2006/relationships/hyperlink" Target="https://www.instagram.com/kimokvin/" TargetMode="External"/><Relationship Id="rId219" Type="http://schemas.openxmlformats.org/officeDocument/2006/relationships/hyperlink" Target="http://insider.foxnews.com/2018/03/05/ann-coulter-oscars-night-politics-ruined-metoo-movement-hollywood" TargetMode="External"/><Relationship Id="rId426" Type="http://schemas.openxmlformats.org/officeDocument/2006/relationships/hyperlink" Target="https://twitter.com/deutsch365/status/970724463418466305" TargetMode="External"/><Relationship Id="rId633" Type="http://schemas.openxmlformats.org/officeDocument/2006/relationships/hyperlink" Target="https://pbs.twimg.com/ext_tw_video_thumb/961539880185745408/pu/img/nIs-VEDmJ9bEOzbM.jpg" TargetMode="External"/><Relationship Id="rId980" Type="http://schemas.openxmlformats.org/officeDocument/2006/relationships/hyperlink" Target="http://pbs.twimg.com/profile_images/545883006842306560/c0hzhjHu_normal.jpeg" TargetMode="External"/><Relationship Id="rId1056" Type="http://schemas.openxmlformats.org/officeDocument/2006/relationships/hyperlink" Target="http://pbs.twimg.com/profile_images/862160213700423680/M9a6BX30_normal.jpg" TargetMode="External"/><Relationship Id="rId1263" Type="http://schemas.openxmlformats.org/officeDocument/2006/relationships/hyperlink" Target="http://pbs.twimg.com/profile_images/870574824283832321/jHwSQ0S-_normal.jpg" TargetMode="External"/><Relationship Id="rId2107" Type="http://schemas.openxmlformats.org/officeDocument/2006/relationships/hyperlink" Target="http://pbs.twimg.com/profile_images/970811961142382592/FUmtVqq0_normal.jpg" TargetMode="External"/><Relationship Id="rId2314" Type="http://schemas.openxmlformats.org/officeDocument/2006/relationships/hyperlink" Target="http://pbs.twimg.com/profile_images/805651073054584832/huotCG19_normal.jpg" TargetMode="External"/><Relationship Id="rId2661" Type="http://schemas.openxmlformats.org/officeDocument/2006/relationships/hyperlink" Target="https://twitter.com/" TargetMode="External"/><Relationship Id="rId2759" Type="http://schemas.openxmlformats.org/officeDocument/2006/relationships/hyperlink" Target="https://twitter.com/" TargetMode="External"/><Relationship Id="rId2966" Type="http://schemas.openxmlformats.org/officeDocument/2006/relationships/hyperlink" Target="https://twitter.com/" TargetMode="External"/><Relationship Id="rId3712" Type="http://schemas.openxmlformats.org/officeDocument/2006/relationships/hyperlink" Target="https://twitter.com/" TargetMode="External"/><Relationship Id="rId840" Type="http://schemas.openxmlformats.org/officeDocument/2006/relationships/hyperlink" Target="https://pbs.twimg.com/media/DXiyv79WAAE72sa.jpg" TargetMode="External"/><Relationship Id="rId938" Type="http://schemas.openxmlformats.org/officeDocument/2006/relationships/hyperlink" Target="http://pbs.twimg.com/profile_images/970255353655869440/WDOMGuB-_normal.jpg" TargetMode="External"/><Relationship Id="rId1470" Type="http://schemas.openxmlformats.org/officeDocument/2006/relationships/hyperlink" Target="http://pbs.twimg.com/profile_images/840004378681581568/7kv7qhWV_normal.jpg" TargetMode="External"/><Relationship Id="rId1568" Type="http://schemas.openxmlformats.org/officeDocument/2006/relationships/hyperlink" Target="http://pbs.twimg.com/profile_images/743465569274503168/7lsUnY3k_normal.jpg" TargetMode="External"/><Relationship Id="rId1775" Type="http://schemas.openxmlformats.org/officeDocument/2006/relationships/hyperlink" Target="http://pbs.twimg.com/profile_images/759339876/Laura_Herman_3.09_normal.jpg" TargetMode="External"/><Relationship Id="rId2521" Type="http://schemas.openxmlformats.org/officeDocument/2006/relationships/hyperlink" Target="http://pbs.twimg.com/profile_images/917467173068689408/ss-rSJTy_normal.jpg" TargetMode="External"/><Relationship Id="rId2619" Type="http://schemas.openxmlformats.org/officeDocument/2006/relationships/hyperlink" Target="https://twitter.com/" TargetMode="External"/><Relationship Id="rId2826" Type="http://schemas.openxmlformats.org/officeDocument/2006/relationships/hyperlink" Target="https://twitter.com/" TargetMode="External"/><Relationship Id="rId4181" Type="http://schemas.openxmlformats.org/officeDocument/2006/relationships/hyperlink" Target="https://api.twitter.com/1.1/geo/id/1c37515518593fe3.json" TargetMode="External"/><Relationship Id="rId67" Type="http://schemas.openxmlformats.org/officeDocument/2006/relationships/hyperlink" Target="http://www.reuters.com/article/us-people-cosby/cosby-lawyers-cite-metoo-in-move-to-block-19-accusers-from-trial-idUSKCN1GI1TG?feedType=RSS&amp;feedName=entertainmentNews" TargetMode="External"/><Relationship Id="rId700" Type="http://schemas.openxmlformats.org/officeDocument/2006/relationships/hyperlink" Target="https://pbs.twimg.com/media/DXDShFNV4AAKBU-.jpg" TargetMode="External"/><Relationship Id="rId1123" Type="http://schemas.openxmlformats.org/officeDocument/2006/relationships/hyperlink" Target="http://pbs.twimg.com/profile_images/969446976319188995/MrOvk93g_normal.jpg" TargetMode="External"/><Relationship Id="rId1330" Type="http://schemas.openxmlformats.org/officeDocument/2006/relationships/hyperlink" Target="https://pbs.twimg.com/ext_tw_video_thumb/970978698890444800/pu/img/7gW-tR42q9aKKp1R.jpg" TargetMode="External"/><Relationship Id="rId1428" Type="http://schemas.openxmlformats.org/officeDocument/2006/relationships/hyperlink" Target="http://pbs.twimg.com/profile_images/838913564719136768/-9DqEEYm_normal.jpg" TargetMode="External"/><Relationship Id="rId1635" Type="http://schemas.openxmlformats.org/officeDocument/2006/relationships/hyperlink" Target="http://pbs.twimg.com/profile_images/967922675762057216/7M6mITtu_normal.jpg" TargetMode="External"/><Relationship Id="rId1982" Type="http://schemas.openxmlformats.org/officeDocument/2006/relationships/hyperlink" Target="http://pbs.twimg.com/profile_images/820297022133518336/tpsEO9ci_normal.jpg" TargetMode="External"/><Relationship Id="rId3088" Type="http://schemas.openxmlformats.org/officeDocument/2006/relationships/hyperlink" Target="https://twitter.com/" TargetMode="External"/><Relationship Id="rId4041" Type="http://schemas.openxmlformats.org/officeDocument/2006/relationships/hyperlink" Target="https://twitter.com/" TargetMode="External"/><Relationship Id="rId1842" Type="http://schemas.openxmlformats.org/officeDocument/2006/relationships/hyperlink" Target="http://pbs.twimg.com/profile_images/833321097332408320/CR7H8PZt_normal.jpg" TargetMode="External"/><Relationship Id="rId3295" Type="http://schemas.openxmlformats.org/officeDocument/2006/relationships/hyperlink" Target="https://twitter.com/" TargetMode="External"/><Relationship Id="rId4139" Type="http://schemas.openxmlformats.org/officeDocument/2006/relationships/hyperlink" Target="https://twitter.com/" TargetMode="External"/><Relationship Id="rId1702" Type="http://schemas.openxmlformats.org/officeDocument/2006/relationships/hyperlink" Target="http://pbs.twimg.com/profile_images/903790315789803520/h5cYFwSG_normal.jpg" TargetMode="External"/><Relationship Id="rId3155" Type="http://schemas.openxmlformats.org/officeDocument/2006/relationships/hyperlink" Target="https://twitter.com/" TargetMode="External"/><Relationship Id="rId3362" Type="http://schemas.openxmlformats.org/officeDocument/2006/relationships/hyperlink" Target="https://twitter.com/" TargetMode="External"/><Relationship Id="rId4206" Type="http://schemas.openxmlformats.org/officeDocument/2006/relationships/hyperlink" Target="https://api.twitter.com/1.1/geo/id/6b5d375c346e3be9.json" TargetMode="External"/><Relationship Id="rId283" Type="http://schemas.openxmlformats.org/officeDocument/2006/relationships/hyperlink" Target="https://bb4sp.com/chelsea-clinton-applauds-metoo/" TargetMode="External"/><Relationship Id="rId490" Type="http://schemas.openxmlformats.org/officeDocument/2006/relationships/hyperlink" Target="http://imnews.imbc.com/replay/2018/nwdesk/article/4547543_22663.html?menuid=nwdesk" TargetMode="External"/><Relationship Id="rId2171" Type="http://schemas.openxmlformats.org/officeDocument/2006/relationships/hyperlink" Target="http://pbs.twimg.com/profile_images/953401455356112898/Tz165sED_normal.jpg" TargetMode="External"/><Relationship Id="rId3015" Type="http://schemas.openxmlformats.org/officeDocument/2006/relationships/hyperlink" Target="https://twitter.com/" TargetMode="External"/><Relationship Id="rId3222" Type="http://schemas.openxmlformats.org/officeDocument/2006/relationships/hyperlink" Target="https://twitter.com/" TargetMode="External"/><Relationship Id="rId3667" Type="http://schemas.openxmlformats.org/officeDocument/2006/relationships/hyperlink" Target="https://twitter.com/" TargetMode="External"/><Relationship Id="rId3874" Type="http://schemas.openxmlformats.org/officeDocument/2006/relationships/hyperlink" Target="https://twitter.com/" TargetMode="External"/><Relationship Id="rId143" Type="http://schemas.openxmlformats.org/officeDocument/2006/relationships/hyperlink" Target="https://www.vice.com/en_uk/article/3k7ww9/chessy-prout-survived-an-elite-prep-school-rape-nightmare?utm_source=dlvr.it&amp;utm_medium=twitter" TargetMode="External"/><Relationship Id="rId350" Type="http://schemas.openxmlformats.org/officeDocument/2006/relationships/hyperlink" Target="https://bb4sp.com/chelsea-clinton-applauds-metoo/" TargetMode="External"/><Relationship Id="rId588" Type="http://schemas.openxmlformats.org/officeDocument/2006/relationships/hyperlink" Target="http://imnews.imbc.com/replay/2018/nwdesk/article/4547543_22663.html?menuid=nwdesk" TargetMode="External"/><Relationship Id="rId795" Type="http://schemas.openxmlformats.org/officeDocument/2006/relationships/hyperlink" Target="https://pbs.twimg.com/media/DXlkXpgVAAElXRd.jpg" TargetMode="External"/><Relationship Id="rId2031" Type="http://schemas.openxmlformats.org/officeDocument/2006/relationships/hyperlink" Target="http://pbs.twimg.com/profile_images/427666084339015680/zVnCFOWu_normal.jpeg" TargetMode="External"/><Relationship Id="rId2269" Type="http://schemas.openxmlformats.org/officeDocument/2006/relationships/hyperlink" Target="http://pbs.twimg.com/profile_images/970179495218089984/wDtDx1ec_normal.jpg" TargetMode="External"/><Relationship Id="rId2476" Type="http://schemas.openxmlformats.org/officeDocument/2006/relationships/hyperlink" Target="http://pbs.twimg.com/profile_images/881879546101891073/KoNl5qpa_normal.jpg" TargetMode="External"/><Relationship Id="rId2683" Type="http://schemas.openxmlformats.org/officeDocument/2006/relationships/hyperlink" Target="https://twitter.com/" TargetMode="External"/><Relationship Id="rId2890" Type="http://schemas.openxmlformats.org/officeDocument/2006/relationships/hyperlink" Target="https://twitter.com/" TargetMode="External"/><Relationship Id="rId3527" Type="http://schemas.openxmlformats.org/officeDocument/2006/relationships/hyperlink" Target="https://twitter.com/" TargetMode="External"/><Relationship Id="rId3734" Type="http://schemas.openxmlformats.org/officeDocument/2006/relationships/hyperlink" Target="https://twitter.com/" TargetMode="External"/><Relationship Id="rId3941" Type="http://schemas.openxmlformats.org/officeDocument/2006/relationships/hyperlink" Target="https://twitter.com/" TargetMode="External"/><Relationship Id="rId9" Type="http://schemas.openxmlformats.org/officeDocument/2006/relationships/hyperlink" Target="https://edition.cnn.com/2018/03/02/africa/nigeria-rape-survivors-metoo-asequals/?no-st=9999999999" TargetMode="External"/><Relationship Id="rId210" Type="http://schemas.openxmlformats.org/officeDocument/2006/relationships/hyperlink" Target="https://twitter.com/tuckahoedems/status/970684219352600576" TargetMode="External"/><Relationship Id="rId448" Type="http://schemas.openxmlformats.org/officeDocument/2006/relationships/hyperlink" Target="https://www.theonlinerocket.com/campus-life/2018/03/06/panel-of-faculty-and-students-discuss-sexual-violence-the-metoo-movement/?platform=hootsuite" TargetMode="External"/><Relationship Id="rId655" Type="http://schemas.openxmlformats.org/officeDocument/2006/relationships/hyperlink" Target="https://pbs.twimg.com/media/DXn9WPlXUAIyA0d.jpg" TargetMode="External"/><Relationship Id="rId862" Type="http://schemas.openxmlformats.org/officeDocument/2006/relationships/hyperlink" Target="https://pbs.twimg.com/media/DXn0F1mVoAEnStg.jpg" TargetMode="External"/><Relationship Id="rId1078" Type="http://schemas.openxmlformats.org/officeDocument/2006/relationships/hyperlink" Target="http://pbs.twimg.com/profile_images/862160213700423680/M9a6BX30_normal.jpg" TargetMode="External"/><Relationship Id="rId1285" Type="http://schemas.openxmlformats.org/officeDocument/2006/relationships/hyperlink" Target="http://pbs.twimg.com/profile_images/829400359168856064/XQ0yVRj1_normal.jpg" TargetMode="External"/><Relationship Id="rId1492" Type="http://schemas.openxmlformats.org/officeDocument/2006/relationships/hyperlink" Target="http://pbs.twimg.com/profile_images/633624818772914176/AXRTyXqY_normal.jpg" TargetMode="External"/><Relationship Id="rId2129" Type="http://schemas.openxmlformats.org/officeDocument/2006/relationships/hyperlink" Target="http://pbs.twimg.com/profile_images/853774729957724160/95R-WF3X_normal.jpg" TargetMode="External"/><Relationship Id="rId2336" Type="http://schemas.openxmlformats.org/officeDocument/2006/relationships/hyperlink" Target="https://pbs.twimg.com/media/DXfJbSaU8AAe32x.jpg" TargetMode="External"/><Relationship Id="rId2543" Type="http://schemas.openxmlformats.org/officeDocument/2006/relationships/hyperlink" Target="http://pbs.twimg.com/profile_images/959089516593037312/rC0og3BO_normal.jpg" TargetMode="External"/><Relationship Id="rId2750" Type="http://schemas.openxmlformats.org/officeDocument/2006/relationships/hyperlink" Target="https://twitter.com/" TargetMode="External"/><Relationship Id="rId2988" Type="http://schemas.openxmlformats.org/officeDocument/2006/relationships/hyperlink" Target="https://twitter.com/" TargetMode="External"/><Relationship Id="rId3801" Type="http://schemas.openxmlformats.org/officeDocument/2006/relationships/hyperlink" Target="https://twitter.com/" TargetMode="External"/><Relationship Id="rId308" Type="http://schemas.openxmlformats.org/officeDocument/2006/relationships/hyperlink" Target="https://www.dailywire.com/news/27860/one-oscar-winner-shows-why-hollywood-totally-full-daily-wire" TargetMode="External"/><Relationship Id="rId515" Type="http://schemas.openxmlformats.org/officeDocument/2006/relationships/hyperlink" Target="https://www.youtube.com/watch?v=-RyDdQ016gI&amp;feature=youtu.be&amp;a" TargetMode="External"/><Relationship Id="rId722" Type="http://schemas.openxmlformats.org/officeDocument/2006/relationships/hyperlink" Target="https://pbs.twimg.com/media/DXn_1sPUQAAL7Qg.jpg" TargetMode="External"/><Relationship Id="rId1145" Type="http://schemas.openxmlformats.org/officeDocument/2006/relationships/hyperlink" Target="https://pbs.twimg.com/media/DXgeRfiVwAA73yD.jpg" TargetMode="External"/><Relationship Id="rId1352" Type="http://schemas.openxmlformats.org/officeDocument/2006/relationships/hyperlink" Target="https://pbs.twimg.com/media/DXn94TcVwAAr0EE.jpg" TargetMode="External"/><Relationship Id="rId1797" Type="http://schemas.openxmlformats.org/officeDocument/2006/relationships/hyperlink" Target="http://pbs.twimg.com/profile_images/1583789441/somaro_normal.jpg" TargetMode="External"/><Relationship Id="rId2403" Type="http://schemas.openxmlformats.org/officeDocument/2006/relationships/hyperlink" Target="http://pbs.twimg.com/profile_images/966372680306868224/60wfGe9e_normal.jpg" TargetMode="External"/><Relationship Id="rId2848" Type="http://schemas.openxmlformats.org/officeDocument/2006/relationships/hyperlink" Target="https://twitter.com/" TargetMode="External"/><Relationship Id="rId89" Type="http://schemas.openxmlformats.org/officeDocument/2006/relationships/hyperlink" Target="https://paper.li/kranthicu/1400188111?edition_id=6135f950-2169-11e8-8c03-0cc47a0d164b" TargetMode="External"/><Relationship Id="rId1005" Type="http://schemas.openxmlformats.org/officeDocument/2006/relationships/hyperlink" Target="http://pbs.twimg.com/profile_images/934938433105121280/iqTW3qOO_normal.jpg" TargetMode="External"/><Relationship Id="rId1212" Type="http://schemas.openxmlformats.org/officeDocument/2006/relationships/hyperlink" Target="http://pbs.twimg.com/profile_images/959562280173260801/9LvMaB03_normal.jpg" TargetMode="External"/><Relationship Id="rId1657" Type="http://schemas.openxmlformats.org/officeDocument/2006/relationships/hyperlink" Target="http://pbs.twimg.com/profile_images/920818421322919936/itPynSPv_normal.jpg" TargetMode="External"/><Relationship Id="rId1864" Type="http://schemas.openxmlformats.org/officeDocument/2006/relationships/hyperlink" Target="http://pbs.twimg.com/profile_images/971079138806239232/lz2lyr6x_normal.jpg" TargetMode="External"/><Relationship Id="rId2610" Type="http://schemas.openxmlformats.org/officeDocument/2006/relationships/hyperlink" Target="https://twitter.com/" TargetMode="External"/><Relationship Id="rId2708" Type="http://schemas.openxmlformats.org/officeDocument/2006/relationships/hyperlink" Target="https://twitter.com/" TargetMode="External"/><Relationship Id="rId2915" Type="http://schemas.openxmlformats.org/officeDocument/2006/relationships/hyperlink" Target="https://twitter.com/" TargetMode="External"/><Relationship Id="rId4063" Type="http://schemas.openxmlformats.org/officeDocument/2006/relationships/hyperlink" Target="https://twitter.com/" TargetMode="External"/><Relationship Id="rId1517" Type="http://schemas.openxmlformats.org/officeDocument/2006/relationships/hyperlink" Target="http://pbs.twimg.com/profile_images/967103382216462337/sy9CAprR_normal.jpg" TargetMode="External"/><Relationship Id="rId1724" Type="http://schemas.openxmlformats.org/officeDocument/2006/relationships/hyperlink" Target="http://pbs.twimg.com/profile_images/939518919294951424/k4kkpuNp_normal.jpg" TargetMode="External"/><Relationship Id="rId3177" Type="http://schemas.openxmlformats.org/officeDocument/2006/relationships/hyperlink" Target="https://twitter.com/" TargetMode="External"/><Relationship Id="rId4130" Type="http://schemas.openxmlformats.org/officeDocument/2006/relationships/hyperlink" Target="https://twitter.com/" TargetMode="External"/><Relationship Id="rId16" Type="http://schemas.openxmlformats.org/officeDocument/2006/relationships/hyperlink" Target="https://www.motherjones.com/politics/2018/03/metoo-has-revived-the-equal-rights-amendment/" TargetMode="External"/><Relationship Id="rId1931" Type="http://schemas.openxmlformats.org/officeDocument/2006/relationships/hyperlink" Target="http://pbs.twimg.com/profile_images/969696627471532032/eJYJsrMX_normal.jpg" TargetMode="External"/><Relationship Id="rId3037" Type="http://schemas.openxmlformats.org/officeDocument/2006/relationships/hyperlink" Target="https://twitter.com/" TargetMode="External"/><Relationship Id="rId3384" Type="http://schemas.openxmlformats.org/officeDocument/2006/relationships/hyperlink" Target="https://twitter.com/" TargetMode="External"/><Relationship Id="rId3591" Type="http://schemas.openxmlformats.org/officeDocument/2006/relationships/hyperlink" Target="https://twitter.com/" TargetMode="External"/><Relationship Id="rId3689" Type="http://schemas.openxmlformats.org/officeDocument/2006/relationships/hyperlink" Target="https://twitter.com/" TargetMode="External"/><Relationship Id="rId3896" Type="http://schemas.openxmlformats.org/officeDocument/2006/relationships/hyperlink" Target="https://twitter.com/" TargetMode="External"/><Relationship Id="rId2193" Type="http://schemas.openxmlformats.org/officeDocument/2006/relationships/hyperlink" Target="http://pbs.twimg.com/profile_images/847853435630309379/rxQIt6h4_normal.jpg" TargetMode="External"/><Relationship Id="rId2498" Type="http://schemas.openxmlformats.org/officeDocument/2006/relationships/hyperlink" Target="http://pbs.twimg.com/profile_images/378800000481815903/85869b3a8fd3d0105f2f48b506b1159e_normal.png" TargetMode="External"/><Relationship Id="rId3244" Type="http://schemas.openxmlformats.org/officeDocument/2006/relationships/hyperlink" Target="https://twitter.com/" TargetMode="External"/><Relationship Id="rId3451" Type="http://schemas.openxmlformats.org/officeDocument/2006/relationships/hyperlink" Target="https://twitter.com/" TargetMode="External"/><Relationship Id="rId3549" Type="http://schemas.openxmlformats.org/officeDocument/2006/relationships/hyperlink" Target="https://twitter.com/" TargetMode="External"/><Relationship Id="rId165" Type="http://schemas.openxmlformats.org/officeDocument/2006/relationships/hyperlink" Target="http://kpop.youzab.com/117166" TargetMode="External"/><Relationship Id="rId372" Type="http://schemas.openxmlformats.org/officeDocument/2006/relationships/hyperlink" Target="https://www.thecut.com/2017/12/rebecca-traister-this-moment-isnt-just-about-sex.html" TargetMode="External"/><Relationship Id="rId677" Type="http://schemas.openxmlformats.org/officeDocument/2006/relationships/hyperlink" Target="https://pbs.twimg.com/media/DXn966UWkAE9ae_.jpg" TargetMode="External"/><Relationship Id="rId2053" Type="http://schemas.openxmlformats.org/officeDocument/2006/relationships/hyperlink" Target="http://pbs.twimg.com/profile_images/971079701484597248/ukUBLLa0_normal.jpg" TargetMode="External"/><Relationship Id="rId2260" Type="http://schemas.openxmlformats.org/officeDocument/2006/relationships/hyperlink" Target="https://pbs.twimg.com/media/DXiyv79WAAE72sa.jpg" TargetMode="External"/><Relationship Id="rId2358" Type="http://schemas.openxmlformats.org/officeDocument/2006/relationships/hyperlink" Target="http://pbs.twimg.com/profile_images/544280873554546688/J-nuv0Fk_normal.jpeg" TargetMode="External"/><Relationship Id="rId3104" Type="http://schemas.openxmlformats.org/officeDocument/2006/relationships/hyperlink" Target="https://twitter.com/" TargetMode="External"/><Relationship Id="rId3311" Type="http://schemas.openxmlformats.org/officeDocument/2006/relationships/hyperlink" Target="https://twitter.com/" TargetMode="External"/><Relationship Id="rId3756" Type="http://schemas.openxmlformats.org/officeDocument/2006/relationships/hyperlink" Target="https://twitter.com/" TargetMode="External"/><Relationship Id="rId3963" Type="http://schemas.openxmlformats.org/officeDocument/2006/relationships/hyperlink" Target="https://twitter.com/" TargetMode="External"/><Relationship Id="rId232" Type="http://schemas.openxmlformats.org/officeDocument/2006/relationships/hyperlink" Target="https://areena.yle.fi/1-4202821" TargetMode="External"/><Relationship Id="rId884" Type="http://schemas.openxmlformats.org/officeDocument/2006/relationships/hyperlink" Target="https://pbs.twimg.com/media/DXkoCTiVQAEhVTN.jpg" TargetMode="External"/><Relationship Id="rId2120" Type="http://schemas.openxmlformats.org/officeDocument/2006/relationships/hyperlink" Target="http://pbs.twimg.com/profile_images/422654666/9fb44c98d86051fe37b221d5ecca45da_normal.jpeg" TargetMode="External"/><Relationship Id="rId2565" Type="http://schemas.openxmlformats.org/officeDocument/2006/relationships/hyperlink" Target="https://twitter.com/" TargetMode="External"/><Relationship Id="rId2772" Type="http://schemas.openxmlformats.org/officeDocument/2006/relationships/hyperlink" Target="https://twitter.com/" TargetMode="External"/><Relationship Id="rId3409" Type="http://schemas.openxmlformats.org/officeDocument/2006/relationships/hyperlink" Target="https://twitter.com/" TargetMode="External"/><Relationship Id="rId3616" Type="http://schemas.openxmlformats.org/officeDocument/2006/relationships/hyperlink" Target="https://twitter.com/" TargetMode="External"/><Relationship Id="rId3823" Type="http://schemas.openxmlformats.org/officeDocument/2006/relationships/hyperlink" Target="https://twitter.com/" TargetMode="External"/><Relationship Id="rId537" Type="http://schemas.openxmlformats.org/officeDocument/2006/relationships/hyperlink" Target="https://twitter.com/nursingclio/status/970051187230863360" TargetMode="External"/><Relationship Id="rId744" Type="http://schemas.openxmlformats.org/officeDocument/2006/relationships/hyperlink" Target="https://pbs.twimg.com/media/DXgAPuSVoAAlu7M.jpg" TargetMode="External"/><Relationship Id="rId951" Type="http://schemas.openxmlformats.org/officeDocument/2006/relationships/hyperlink" Target="https://pbs.twimg.com/media/DT5wNZyWkAAzabK.jpg" TargetMode="External"/><Relationship Id="rId1167" Type="http://schemas.openxmlformats.org/officeDocument/2006/relationships/hyperlink" Target="http://abs.twimg.com/sticky/default_profile_images/default_profile_normal.png" TargetMode="External"/><Relationship Id="rId1374" Type="http://schemas.openxmlformats.org/officeDocument/2006/relationships/hyperlink" Target="http://pbs.twimg.com/profile_images/965046457647579142/uJ_c3-5p_normal.jpg" TargetMode="External"/><Relationship Id="rId1581" Type="http://schemas.openxmlformats.org/officeDocument/2006/relationships/hyperlink" Target="http://pbs.twimg.com/profile_images/617783656086540292/inroDC0T_normal.jpg" TargetMode="External"/><Relationship Id="rId1679" Type="http://schemas.openxmlformats.org/officeDocument/2006/relationships/hyperlink" Target="http://pbs.twimg.com/profile_images/948580320202309632/XgMX5JgE_normal.jpg" TargetMode="External"/><Relationship Id="rId2218" Type="http://schemas.openxmlformats.org/officeDocument/2006/relationships/hyperlink" Target="http://pbs.twimg.com/profile_images/941837236277932033/jM5V0BtI_normal.jpg" TargetMode="External"/><Relationship Id="rId2425" Type="http://schemas.openxmlformats.org/officeDocument/2006/relationships/hyperlink" Target="http://pbs.twimg.com/profile_images/950026394653765632/bVZKVI1d_normal.jpg" TargetMode="External"/><Relationship Id="rId2632" Type="http://schemas.openxmlformats.org/officeDocument/2006/relationships/hyperlink" Target="https://twitter.com/" TargetMode="External"/><Relationship Id="rId4085" Type="http://schemas.openxmlformats.org/officeDocument/2006/relationships/hyperlink" Target="https://twitter.com/" TargetMode="External"/><Relationship Id="rId80" Type="http://schemas.openxmlformats.org/officeDocument/2006/relationships/hyperlink" Target="http://www.reuters.com/article/us-people-cosby/cosby-lawyers-cite-metoo-in-move-to-block-19-accusers-from-trial-idUSKCN1GI1TG?feedType=RSS&amp;feedName=entertainmentNews" TargetMode="External"/><Relationship Id="rId604" Type="http://schemas.openxmlformats.org/officeDocument/2006/relationships/hyperlink" Target="https://www.thisamericanlife.org/640/five-women" TargetMode="External"/><Relationship Id="rId811" Type="http://schemas.openxmlformats.org/officeDocument/2006/relationships/hyperlink" Target="https://pbs.twimg.com/media/DXn-DNkVMAE85Ye.jpg" TargetMode="External"/><Relationship Id="rId1027" Type="http://schemas.openxmlformats.org/officeDocument/2006/relationships/hyperlink" Target="http://pbs.twimg.com/profile_images/646825134427254784/zWLYSQQQ_normal.jpg" TargetMode="External"/><Relationship Id="rId1234" Type="http://schemas.openxmlformats.org/officeDocument/2006/relationships/hyperlink" Target="http://pbs.twimg.com/profile_images/920199364659650560/g1Gcc_o2_normal.jpg" TargetMode="External"/><Relationship Id="rId1441" Type="http://schemas.openxmlformats.org/officeDocument/2006/relationships/hyperlink" Target="http://pbs.twimg.com/profile_images/970871915241005058/hNaYnfXX_normal.jpg" TargetMode="External"/><Relationship Id="rId1886" Type="http://schemas.openxmlformats.org/officeDocument/2006/relationships/hyperlink" Target="http://pbs.twimg.com/profile_images/952779434246930432/xK3STgPD_normal.jpg" TargetMode="External"/><Relationship Id="rId2937" Type="http://schemas.openxmlformats.org/officeDocument/2006/relationships/hyperlink" Target="https://twitter.com/" TargetMode="External"/><Relationship Id="rId4152" Type="http://schemas.openxmlformats.org/officeDocument/2006/relationships/hyperlink" Target="https://twitter.com/" TargetMode="External"/><Relationship Id="rId909" Type="http://schemas.openxmlformats.org/officeDocument/2006/relationships/hyperlink" Target="https://pbs.twimg.com/media/DXoE-i4W4AEV4mO.jpg" TargetMode="External"/><Relationship Id="rId1301" Type="http://schemas.openxmlformats.org/officeDocument/2006/relationships/hyperlink" Target="http://pbs.twimg.com/profile_images/945317962516492293/ovmicXdX_normal.jpg" TargetMode="External"/><Relationship Id="rId1539" Type="http://schemas.openxmlformats.org/officeDocument/2006/relationships/hyperlink" Target="https://pbs.twimg.com/media/DXSnWiEWkAAr55Q.jpg" TargetMode="External"/><Relationship Id="rId1746" Type="http://schemas.openxmlformats.org/officeDocument/2006/relationships/hyperlink" Target="http://pbs.twimg.com/profile_images/928008965937491968/cxDot0GB_normal.jpg" TargetMode="External"/><Relationship Id="rId1953" Type="http://schemas.openxmlformats.org/officeDocument/2006/relationships/hyperlink" Target="http://pbs.twimg.com/profile_images/791800887240949761/jBga9KLc_normal.jpg" TargetMode="External"/><Relationship Id="rId3199" Type="http://schemas.openxmlformats.org/officeDocument/2006/relationships/hyperlink" Target="https://twitter.com/" TargetMode="External"/><Relationship Id="rId38" Type="http://schemas.openxmlformats.org/officeDocument/2006/relationships/hyperlink" Target="https://twitter.com/RepJoeCourtney/status/971047040875745280" TargetMode="External"/><Relationship Id="rId1606" Type="http://schemas.openxmlformats.org/officeDocument/2006/relationships/hyperlink" Target="http://pbs.twimg.com/profile_images/791448556494290944/6IDFqUjG_normal.jpg" TargetMode="External"/><Relationship Id="rId1813" Type="http://schemas.openxmlformats.org/officeDocument/2006/relationships/hyperlink" Target="https://pbs.twimg.com/media/DXef7I4VoAADsuW.jpg" TargetMode="External"/><Relationship Id="rId3059" Type="http://schemas.openxmlformats.org/officeDocument/2006/relationships/hyperlink" Target="https://twitter.com/" TargetMode="External"/><Relationship Id="rId3266" Type="http://schemas.openxmlformats.org/officeDocument/2006/relationships/hyperlink" Target="https://twitter.com/" TargetMode="External"/><Relationship Id="rId3473" Type="http://schemas.openxmlformats.org/officeDocument/2006/relationships/hyperlink" Target="https://twitter.com/" TargetMode="External"/><Relationship Id="rId4012" Type="http://schemas.openxmlformats.org/officeDocument/2006/relationships/hyperlink" Target="https://twitter.com/" TargetMode="External"/><Relationship Id="rId187" Type="http://schemas.openxmlformats.org/officeDocument/2006/relationships/hyperlink" Target="https://twitter.com/BrewDog/status/970949172567388161" TargetMode="External"/><Relationship Id="rId394" Type="http://schemas.openxmlformats.org/officeDocument/2006/relationships/hyperlink" Target="https://www.voicetv.co.th/read/BJ0SJ2o_M" TargetMode="External"/><Relationship Id="rId2075" Type="http://schemas.openxmlformats.org/officeDocument/2006/relationships/hyperlink" Target="https://pbs.twimg.com/media/DXnMcTEWsAEmn-y.jpg" TargetMode="External"/><Relationship Id="rId2282" Type="http://schemas.openxmlformats.org/officeDocument/2006/relationships/hyperlink" Target="http://pbs.twimg.com/profile_images/3240471770/53d2ddf236bb192b6d829498b5fa90f7_normal.jpeg" TargetMode="External"/><Relationship Id="rId3126" Type="http://schemas.openxmlformats.org/officeDocument/2006/relationships/hyperlink" Target="https://twitter.com/" TargetMode="External"/><Relationship Id="rId3680" Type="http://schemas.openxmlformats.org/officeDocument/2006/relationships/hyperlink" Target="https://twitter.com/" TargetMode="External"/><Relationship Id="rId3778" Type="http://schemas.openxmlformats.org/officeDocument/2006/relationships/hyperlink" Target="https://twitter.com/" TargetMode="External"/><Relationship Id="rId3985" Type="http://schemas.openxmlformats.org/officeDocument/2006/relationships/hyperlink" Target="https://twitter.com/" TargetMode="External"/><Relationship Id="rId254" Type="http://schemas.openxmlformats.org/officeDocument/2006/relationships/hyperlink" Target="http://adage.com/article/cmo-strategy/twitter-s-oscars-ad-latest-nod-timesup-metoo/312600/?utm_term=Marketing%20Dive&amp;utm_content=bufferdcd79&amp;utm_medium=social&amp;utm_source=twitter.com&amp;utm_campaign=buffer" TargetMode="External"/><Relationship Id="rId699" Type="http://schemas.openxmlformats.org/officeDocument/2006/relationships/hyperlink" Target="https://pbs.twimg.com/media/DWu-3dJUMAAEXHv.jpg" TargetMode="External"/><Relationship Id="rId1091" Type="http://schemas.openxmlformats.org/officeDocument/2006/relationships/hyperlink" Target="http://pbs.twimg.com/profile_images/862160213700423680/M9a6BX30_normal.jpg" TargetMode="External"/><Relationship Id="rId2587" Type="http://schemas.openxmlformats.org/officeDocument/2006/relationships/hyperlink" Target="https://twitter.com/" TargetMode="External"/><Relationship Id="rId2794" Type="http://schemas.openxmlformats.org/officeDocument/2006/relationships/hyperlink" Target="https://twitter.com/" TargetMode="External"/><Relationship Id="rId3333" Type="http://schemas.openxmlformats.org/officeDocument/2006/relationships/hyperlink" Target="https://twitter.com/" TargetMode="External"/><Relationship Id="rId3540" Type="http://schemas.openxmlformats.org/officeDocument/2006/relationships/hyperlink" Target="https://twitter.com/" TargetMode="External"/><Relationship Id="rId3638" Type="http://schemas.openxmlformats.org/officeDocument/2006/relationships/hyperlink" Target="https://twitter.com/" TargetMode="External"/><Relationship Id="rId3845" Type="http://schemas.openxmlformats.org/officeDocument/2006/relationships/hyperlink" Target="https://twitter.com/" TargetMode="External"/><Relationship Id="rId114" Type="http://schemas.openxmlformats.org/officeDocument/2006/relationships/hyperlink" Target="https://www.forbes.com/sites/michelleking/2018/02/27/alyssa-milano-on-what-is-next-for-metoo/" TargetMode="External"/><Relationship Id="rId461" Type="http://schemas.openxmlformats.org/officeDocument/2006/relationships/hyperlink" Target="https://bb4sp.com/chelsea-clinton-applauds-metoo/" TargetMode="External"/><Relationship Id="rId559" Type="http://schemas.openxmlformats.org/officeDocument/2006/relationships/hyperlink" Target="http://indianexpress.com/article/lifestyle/fashion/oscars-2018-red-carpet-fashion-me-too-times-up-and-now-the-orange-pin-5085865/" TargetMode="External"/><Relationship Id="rId766" Type="http://schemas.openxmlformats.org/officeDocument/2006/relationships/hyperlink" Target="https://pbs.twimg.com/media/DXoBgCGXcAEfEPU.jpg" TargetMode="External"/><Relationship Id="rId1189" Type="http://schemas.openxmlformats.org/officeDocument/2006/relationships/hyperlink" Target="https://pbs.twimg.com/media/DXn8WsFU8AA3moI.jpg" TargetMode="External"/><Relationship Id="rId1396" Type="http://schemas.openxmlformats.org/officeDocument/2006/relationships/hyperlink" Target="http://pbs.twimg.com/profile_images/966255264864272384/2_Hv18Tu_normal.jpg" TargetMode="External"/><Relationship Id="rId2142" Type="http://schemas.openxmlformats.org/officeDocument/2006/relationships/hyperlink" Target="http://pbs.twimg.com/profile_images/567305384394645505/YDOIcDuj_normal.jpeg" TargetMode="External"/><Relationship Id="rId2447" Type="http://schemas.openxmlformats.org/officeDocument/2006/relationships/hyperlink" Target="http://pbs.twimg.com/profile_images/942017423615684609/TVsSyt2C_normal.jpg" TargetMode="External"/><Relationship Id="rId3400" Type="http://schemas.openxmlformats.org/officeDocument/2006/relationships/hyperlink" Target="https://twitter.com/" TargetMode="External"/><Relationship Id="rId321" Type="http://schemas.openxmlformats.org/officeDocument/2006/relationships/hyperlink" Target="http://www.stltoday.com/news/national/metoo-movement-ripples-in-many-parts-of-the-world/article_061f4762-fa0f-5609-b9be-74908272a5f5.html?utm_medium=social&amp;utm_source=twitter&amp;utm_campaign=user-share" TargetMode="External"/><Relationship Id="rId419" Type="http://schemas.openxmlformats.org/officeDocument/2006/relationships/hyperlink" Target="https://urplay.se/program/205211-ur-samtiden-me-too-vad-kan-skolan-gora-machofabriken-normkritik-for-unga" TargetMode="External"/><Relationship Id="rId626" Type="http://schemas.openxmlformats.org/officeDocument/2006/relationships/hyperlink" Target="https://pbs.twimg.com/media/DXn8Og2V4AEm2mi.jpg" TargetMode="External"/><Relationship Id="rId973" Type="http://schemas.openxmlformats.org/officeDocument/2006/relationships/hyperlink" Target="http://pbs.twimg.com/profile_images/699088076019101696/1nHcuhNx_normal.jpg" TargetMode="External"/><Relationship Id="rId1049" Type="http://schemas.openxmlformats.org/officeDocument/2006/relationships/hyperlink" Target="http://pbs.twimg.com/profile_images/862160213700423680/M9a6BX30_normal.jpg" TargetMode="External"/><Relationship Id="rId1256" Type="http://schemas.openxmlformats.org/officeDocument/2006/relationships/hyperlink" Target="http://pbs.twimg.com/profile_images/518669974424924161/CcoXhnl5_normal.jpeg" TargetMode="External"/><Relationship Id="rId2002" Type="http://schemas.openxmlformats.org/officeDocument/2006/relationships/hyperlink" Target="http://pbs.twimg.com/profile_images/760553705166868480/gBQQYUaQ_normal.jpg" TargetMode="External"/><Relationship Id="rId2307" Type="http://schemas.openxmlformats.org/officeDocument/2006/relationships/hyperlink" Target="http://pbs.twimg.com/profile_images/965958901764997121/Twt1Tf_V_normal.jpg" TargetMode="External"/><Relationship Id="rId2654" Type="http://schemas.openxmlformats.org/officeDocument/2006/relationships/hyperlink" Target="https://twitter.com/" TargetMode="External"/><Relationship Id="rId2861" Type="http://schemas.openxmlformats.org/officeDocument/2006/relationships/hyperlink" Target="https://twitter.com/" TargetMode="External"/><Relationship Id="rId2959" Type="http://schemas.openxmlformats.org/officeDocument/2006/relationships/hyperlink" Target="https://twitter.com/" TargetMode="External"/><Relationship Id="rId3705" Type="http://schemas.openxmlformats.org/officeDocument/2006/relationships/hyperlink" Target="https://twitter.com/" TargetMode="External"/><Relationship Id="rId3912" Type="http://schemas.openxmlformats.org/officeDocument/2006/relationships/hyperlink" Target="https://twitter.com/" TargetMode="External"/><Relationship Id="rId833" Type="http://schemas.openxmlformats.org/officeDocument/2006/relationships/hyperlink" Target="https://pbs.twimg.com/media/DXoDsGPX4AACNv9.jpg" TargetMode="External"/><Relationship Id="rId1116" Type="http://schemas.openxmlformats.org/officeDocument/2006/relationships/hyperlink" Target="http://pbs.twimg.com/profile_images/963416385421545473/eYNScOGc_normal.jpg" TargetMode="External"/><Relationship Id="rId1463" Type="http://schemas.openxmlformats.org/officeDocument/2006/relationships/hyperlink" Target="http://pbs.twimg.com/profile_images/934676286500372481/KGMCdPKy_normal.jpg" TargetMode="External"/><Relationship Id="rId1670" Type="http://schemas.openxmlformats.org/officeDocument/2006/relationships/hyperlink" Target="http://pbs.twimg.com/profile_images/910283393224421376/G4mjCBaZ_normal.jpg" TargetMode="External"/><Relationship Id="rId1768" Type="http://schemas.openxmlformats.org/officeDocument/2006/relationships/hyperlink" Target="http://pbs.twimg.com/profile_images/811256106240581632/6eNC0N0n_normal.jpg" TargetMode="External"/><Relationship Id="rId2514" Type="http://schemas.openxmlformats.org/officeDocument/2006/relationships/hyperlink" Target="https://pbs.twimg.com/media/DXhfBuHUMAIrkyS.jpg" TargetMode="External"/><Relationship Id="rId2721" Type="http://schemas.openxmlformats.org/officeDocument/2006/relationships/hyperlink" Target="https://twitter.com/" TargetMode="External"/><Relationship Id="rId2819" Type="http://schemas.openxmlformats.org/officeDocument/2006/relationships/hyperlink" Target="https://twitter.com/" TargetMode="External"/><Relationship Id="rId4174" Type="http://schemas.openxmlformats.org/officeDocument/2006/relationships/hyperlink" Target="https://twitter.com/" TargetMode="External"/><Relationship Id="rId900" Type="http://schemas.openxmlformats.org/officeDocument/2006/relationships/hyperlink" Target="https://pbs.twimg.com/media/DXoE-i4W4AEV4mO.jpg" TargetMode="External"/><Relationship Id="rId1323" Type="http://schemas.openxmlformats.org/officeDocument/2006/relationships/hyperlink" Target="http://pbs.twimg.com/profile_images/962681175524323328/ELANYm2Y_normal.jpg" TargetMode="External"/><Relationship Id="rId1530" Type="http://schemas.openxmlformats.org/officeDocument/2006/relationships/hyperlink" Target="http://pbs.twimg.com/profile_images/876022512026505216/xxTz3ymf_normal.jpg" TargetMode="External"/><Relationship Id="rId1628" Type="http://schemas.openxmlformats.org/officeDocument/2006/relationships/hyperlink" Target="http://pbs.twimg.com/profile_images/884585163212107776/n9n9Ogm9_normal.jpg" TargetMode="External"/><Relationship Id="rId1975" Type="http://schemas.openxmlformats.org/officeDocument/2006/relationships/hyperlink" Target="http://pbs.twimg.com/profile_images/915942721839419392/BmkjtC6U_normal.jpg" TargetMode="External"/><Relationship Id="rId3190" Type="http://schemas.openxmlformats.org/officeDocument/2006/relationships/hyperlink" Target="https://twitter.com/" TargetMode="External"/><Relationship Id="rId4034" Type="http://schemas.openxmlformats.org/officeDocument/2006/relationships/hyperlink" Target="https://twitter.com/" TargetMode="External"/><Relationship Id="rId1835" Type="http://schemas.openxmlformats.org/officeDocument/2006/relationships/hyperlink" Target="http://pbs.twimg.com/profile_images/954867998942269442/9MHT0iEn_normal.jpg" TargetMode="External"/><Relationship Id="rId3050" Type="http://schemas.openxmlformats.org/officeDocument/2006/relationships/hyperlink" Target="https://twitter.com/" TargetMode="External"/><Relationship Id="rId3288" Type="http://schemas.openxmlformats.org/officeDocument/2006/relationships/hyperlink" Target="https://twitter.com/" TargetMode="External"/><Relationship Id="rId3495" Type="http://schemas.openxmlformats.org/officeDocument/2006/relationships/hyperlink" Target="https://twitter.com/" TargetMode="External"/><Relationship Id="rId4101" Type="http://schemas.openxmlformats.org/officeDocument/2006/relationships/hyperlink" Target="https://twitter.com/" TargetMode="External"/><Relationship Id="rId1902" Type="http://schemas.openxmlformats.org/officeDocument/2006/relationships/hyperlink" Target="http://pbs.twimg.com/profile_images/957646770611408896/SgRjjQLM_normal.jpg" TargetMode="External"/><Relationship Id="rId2097" Type="http://schemas.openxmlformats.org/officeDocument/2006/relationships/hyperlink" Target="http://pbs.twimg.com/profile_images/777578104822886400/DzrJmCh__normal.jpg" TargetMode="External"/><Relationship Id="rId3148" Type="http://schemas.openxmlformats.org/officeDocument/2006/relationships/hyperlink" Target="https://twitter.com/" TargetMode="External"/><Relationship Id="rId3355" Type="http://schemas.openxmlformats.org/officeDocument/2006/relationships/hyperlink" Target="https://twitter.com/" TargetMode="External"/><Relationship Id="rId3562" Type="http://schemas.openxmlformats.org/officeDocument/2006/relationships/hyperlink" Target="https://twitter.com/" TargetMode="External"/><Relationship Id="rId276" Type="http://schemas.openxmlformats.org/officeDocument/2006/relationships/hyperlink" Target="https://bb4sp.com/chelsea-clinton-applauds-metoo/" TargetMode="External"/><Relationship Id="rId483" Type="http://schemas.openxmlformats.org/officeDocument/2006/relationships/hyperlink" Target="https://www.allkpop.com/article/2018/03/netizen-says-metoo-reveals-she-was-sexually-assaulted-by-popular-idol-star-a" TargetMode="External"/><Relationship Id="rId690" Type="http://schemas.openxmlformats.org/officeDocument/2006/relationships/hyperlink" Target="https://pbs.twimg.com/media/DXn-lLCVMAAW9z0.jpg" TargetMode="External"/><Relationship Id="rId2164" Type="http://schemas.openxmlformats.org/officeDocument/2006/relationships/hyperlink" Target="http://pbs.twimg.com/profile_images/860511958239289344/kppxsFdl_normal.jpg" TargetMode="External"/><Relationship Id="rId2371" Type="http://schemas.openxmlformats.org/officeDocument/2006/relationships/hyperlink" Target="http://pbs.twimg.com/profile_images/957646770611408896/SgRjjQLM_normal.jpg" TargetMode="External"/><Relationship Id="rId3008" Type="http://schemas.openxmlformats.org/officeDocument/2006/relationships/hyperlink" Target="https://twitter.com/" TargetMode="External"/><Relationship Id="rId3215" Type="http://schemas.openxmlformats.org/officeDocument/2006/relationships/hyperlink" Target="https://twitter.com/" TargetMode="External"/><Relationship Id="rId3422" Type="http://schemas.openxmlformats.org/officeDocument/2006/relationships/hyperlink" Target="https://twitter.com/" TargetMode="External"/><Relationship Id="rId3867" Type="http://schemas.openxmlformats.org/officeDocument/2006/relationships/hyperlink" Target="https://twitter.com/" TargetMode="External"/><Relationship Id="rId136" Type="http://schemas.openxmlformats.org/officeDocument/2006/relationships/hyperlink" Target="https://twitter.com/RepAdamSchiff/status/971051872894275584" TargetMode="External"/><Relationship Id="rId343" Type="http://schemas.openxmlformats.org/officeDocument/2006/relationships/hyperlink" Target="https://twitter.com/gqmagazine/status/971086333241384961" TargetMode="External"/><Relationship Id="rId550" Type="http://schemas.openxmlformats.org/officeDocument/2006/relationships/hyperlink" Target="https://twitter.com/Compassioning/status/970690465921056768?s=19" TargetMode="External"/><Relationship Id="rId788" Type="http://schemas.openxmlformats.org/officeDocument/2006/relationships/hyperlink" Target="https://pbs.twimg.com/media/DXexgE7U8AASU0g.jpg" TargetMode="External"/><Relationship Id="rId995" Type="http://schemas.openxmlformats.org/officeDocument/2006/relationships/hyperlink" Target="http://pbs.twimg.com/profile_images/765172256670613504/aENU_JbM_normal.jpg" TargetMode="External"/><Relationship Id="rId1180" Type="http://schemas.openxmlformats.org/officeDocument/2006/relationships/hyperlink" Target="http://pbs.twimg.com/profile_images/845617028664872960/NCcM6PY8_normal.jpg" TargetMode="External"/><Relationship Id="rId2024" Type="http://schemas.openxmlformats.org/officeDocument/2006/relationships/hyperlink" Target="https://pbs.twimg.com/media/DXnL4d-W0AAXW4H.jpg" TargetMode="External"/><Relationship Id="rId2231" Type="http://schemas.openxmlformats.org/officeDocument/2006/relationships/hyperlink" Target="http://pbs.twimg.com/profile_images/697901377079664640/fGcgHcTF_normal.jpg" TargetMode="External"/><Relationship Id="rId2469" Type="http://schemas.openxmlformats.org/officeDocument/2006/relationships/hyperlink" Target="http://pbs.twimg.com/profile_images/958356144501633024/MrUhza35_normal.jpg" TargetMode="External"/><Relationship Id="rId2676" Type="http://schemas.openxmlformats.org/officeDocument/2006/relationships/hyperlink" Target="https://twitter.com/" TargetMode="External"/><Relationship Id="rId2883" Type="http://schemas.openxmlformats.org/officeDocument/2006/relationships/hyperlink" Target="https://twitter.com/" TargetMode="External"/><Relationship Id="rId3727" Type="http://schemas.openxmlformats.org/officeDocument/2006/relationships/hyperlink" Target="https://twitter.com/" TargetMode="External"/><Relationship Id="rId3934" Type="http://schemas.openxmlformats.org/officeDocument/2006/relationships/hyperlink" Target="https://twitter.com/" TargetMode="External"/><Relationship Id="rId203" Type="http://schemas.openxmlformats.org/officeDocument/2006/relationships/hyperlink" Target="https://www.youtube.com/watch?v=tB9n3ef_LEY&amp;feature=youtu.be" TargetMode="External"/><Relationship Id="rId648" Type="http://schemas.openxmlformats.org/officeDocument/2006/relationships/hyperlink" Target="https://pbs.twimg.com/media/DXn9LL7VoAA2Nxa.jpg" TargetMode="External"/><Relationship Id="rId855" Type="http://schemas.openxmlformats.org/officeDocument/2006/relationships/hyperlink" Target="https://pbs.twimg.com/media/DXfJbSaU8AAe32x.jpg" TargetMode="External"/><Relationship Id="rId1040" Type="http://schemas.openxmlformats.org/officeDocument/2006/relationships/hyperlink" Target="http://pbs.twimg.com/profile_images/952775005145739264/5SWPvQf4_normal.jpg" TargetMode="External"/><Relationship Id="rId1278" Type="http://schemas.openxmlformats.org/officeDocument/2006/relationships/hyperlink" Target="https://pbs.twimg.com/media/DXn9WPlXUAIyA0d.jpg" TargetMode="External"/><Relationship Id="rId1485" Type="http://schemas.openxmlformats.org/officeDocument/2006/relationships/hyperlink" Target="https://pbs.twimg.com/media/DXn-9zLWkAEkAWa.jpg" TargetMode="External"/><Relationship Id="rId1692" Type="http://schemas.openxmlformats.org/officeDocument/2006/relationships/hyperlink" Target="https://pbs.twimg.com/tweet_video_thumb/DXoAQpJX0AEzBXx.jpg" TargetMode="External"/><Relationship Id="rId2329" Type="http://schemas.openxmlformats.org/officeDocument/2006/relationships/hyperlink" Target="http://pbs.twimg.com/profile_images/968170112317505537/_XunzCd0_normal.jpg" TargetMode="External"/><Relationship Id="rId2536" Type="http://schemas.openxmlformats.org/officeDocument/2006/relationships/hyperlink" Target="https://pbs.twimg.com/media/DXoE-i4W4AEV4mO.jpg" TargetMode="External"/><Relationship Id="rId2743" Type="http://schemas.openxmlformats.org/officeDocument/2006/relationships/hyperlink" Target="https://twitter.com/" TargetMode="External"/><Relationship Id="rId4196" Type="http://schemas.openxmlformats.org/officeDocument/2006/relationships/hyperlink" Target="https://api.twitter.com/1.1/geo/id/5a110d312052166f.json" TargetMode="External"/><Relationship Id="rId410" Type="http://schemas.openxmlformats.org/officeDocument/2006/relationships/hyperlink" Target="http://www.yolocounty.org/Home/Components/News/News/8428/26?backlist=%2fhome" TargetMode="External"/><Relationship Id="rId508" Type="http://schemas.openxmlformats.org/officeDocument/2006/relationships/hyperlink" Target="http://adage.com/article/advertising/nest-helps-a-dad-teach-son-a-good-man-brand-s-oscars-ad/312580/" TargetMode="External"/><Relationship Id="rId715" Type="http://schemas.openxmlformats.org/officeDocument/2006/relationships/hyperlink" Target="https://pbs.twimg.com/ext_tw_video_thumb/971084727187902471/pu/img/dnWK3oBOlpeKyAw1.jpg" TargetMode="External"/><Relationship Id="rId922" Type="http://schemas.openxmlformats.org/officeDocument/2006/relationships/hyperlink" Target="http://pbs.twimg.com/profile_images/567305384394645505/YDOIcDuj_normal.jpeg" TargetMode="External"/><Relationship Id="rId1138" Type="http://schemas.openxmlformats.org/officeDocument/2006/relationships/hyperlink" Target="https://pbs.twimg.com/media/DXntnHqUMAAmNIw.jpg" TargetMode="External"/><Relationship Id="rId1345" Type="http://schemas.openxmlformats.org/officeDocument/2006/relationships/hyperlink" Target="http://pbs.twimg.com/profile_images/911851723878154240/mIBvqHNu_normal.jpg" TargetMode="External"/><Relationship Id="rId1552" Type="http://schemas.openxmlformats.org/officeDocument/2006/relationships/hyperlink" Target="https://pbs.twimg.com/media/DXn-DNkVMAE85Ye.jpg" TargetMode="External"/><Relationship Id="rId1997" Type="http://schemas.openxmlformats.org/officeDocument/2006/relationships/hyperlink" Target="http://pbs.twimg.com/profile_images/816015607090941952/lpEHI3NY_normal.jpg" TargetMode="External"/><Relationship Id="rId2603" Type="http://schemas.openxmlformats.org/officeDocument/2006/relationships/hyperlink" Target="https://twitter.com/" TargetMode="External"/><Relationship Id="rId2950" Type="http://schemas.openxmlformats.org/officeDocument/2006/relationships/hyperlink" Target="https://twitter.com/" TargetMode="External"/><Relationship Id="rId4056" Type="http://schemas.openxmlformats.org/officeDocument/2006/relationships/hyperlink" Target="https://twitter.com/" TargetMode="External"/><Relationship Id="rId1205" Type="http://schemas.openxmlformats.org/officeDocument/2006/relationships/hyperlink" Target="http://pbs.twimg.com/profile_images/378800000177355305/9d929d1ca7440a5591a47c1f0705b474_normal.jpeg" TargetMode="External"/><Relationship Id="rId1857" Type="http://schemas.openxmlformats.org/officeDocument/2006/relationships/hyperlink" Target="http://pbs.twimg.com/profile_images/971088465860456448/7_DPWxWh_normal.jpg" TargetMode="External"/><Relationship Id="rId2810" Type="http://schemas.openxmlformats.org/officeDocument/2006/relationships/hyperlink" Target="https://twitter.com/" TargetMode="External"/><Relationship Id="rId2908" Type="http://schemas.openxmlformats.org/officeDocument/2006/relationships/hyperlink" Target="https://twitter.com/" TargetMode="External"/><Relationship Id="rId51" Type="http://schemas.openxmlformats.org/officeDocument/2006/relationships/hyperlink" Target="https://paper.li/f-1463009719?edition_id=ef208720-1c83-11e8-ab06-0cc47a0d164b" TargetMode="External"/><Relationship Id="rId1412" Type="http://schemas.openxmlformats.org/officeDocument/2006/relationships/hyperlink" Target="http://pbs.twimg.com/profile_images/970202989721018369/yPwJGvXu_normal.jpg" TargetMode="External"/><Relationship Id="rId1717" Type="http://schemas.openxmlformats.org/officeDocument/2006/relationships/hyperlink" Target="http://pbs.twimg.com/profile_images/957690732709588993/DZLFLGdi_normal.jpg" TargetMode="External"/><Relationship Id="rId1924" Type="http://schemas.openxmlformats.org/officeDocument/2006/relationships/hyperlink" Target="http://pbs.twimg.com/profile_images/840966476764913666/hfvdqjgI_normal.jpg" TargetMode="External"/><Relationship Id="rId3072" Type="http://schemas.openxmlformats.org/officeDocument/2006/relationships/hyperlink" Target="https://twitter.com/" TargetMode="External"/><Relationship Id="rId3377" Type="http://schemas.openxmlformats.org/officeDocument/2006/relationships/hyperlink" Target="https://twitter.com/" TargetMode="External"/><Relationship Id="rId4123" Type="http://schemas.openxmlformats.org/officeDocument/2006/relationships/hyperlink" Target="https://twitter.com/" TargetMode="External"/><Relationship Id="rId298" Type="http://schemas.openxmlformats.org/officeDocument/2006/relationships/hyperlink" Target="http://www.caras.com.mx/el-espia/18/02/26/karla-souza-me-too-abuso-sexual-acoso.html?hootPostID=0bc2e078fc14b38fd704a982d0ae229a" TargetMode="External"/><Relationship Id="rId3584" Type="http://schemas.openxmlformats.org/officeDocument/2006/relationships/hyperlink" Target="https://twitter.com/" TargetMode="External"/><Relationship Id="rId3791" Type="http://schemas.openxmlformats.org/officeDocument/2006/relationships/hyperlink" Target="https://twitter.com/" TargetMode="External"/><Relationship Id="rId3889" Type="http://schemas.openxmlformats.org/officeDocument/2006/relationships/hyperlink" Target="https://twitter.com/" TargetMode="External"/><Relationship Id="rId158" Type="http://schemas.openxmlformats.org/officeDocument/2006/relationships/hyperlink" Target="https://paper.li/MUDDLAW/1362510302?edition_id=1f30c130-20d2-11e8-aae6-0cc47a0d1609" TargetMode="External"/><Relationship Id="rId2186" Type="http://schemas.openxmlformats.org/officeDocument/2006/relationships/hyperlink" Target="http://pbs.twimg.com/profile_images/421388599884390400/xYLeEOfp_normal.jpeg" TargetMode="External"/><Relationship Id="rId2393" Type="http://schemas.openxmlformats.org/officeDocument/2006/relationships/hyperlink" Target="https://pbs.twimg.com/ext_tw_video_thumb/971093724666134528/pu/img/E6YZI2e7ImybEDn9.jpg" TargetMode="External"/><Relationship Id="rId2698" Type="http://schemas.openxmlformats.org/officeDocument/2006/relationships/hyperlink" Target="https://twitter.com/" TargetMode="External"/><Relationship Id="rId3237" Type="http://schemas.openxmlformats.org/officeDocument/2006/relationships/hyperlink" Target="https://twitter.com/" TargetMode="External"/><Relationship Id="rId3444" Type="http://schemas.openxmlformats.org/officeDocument/2006/relationships/hyperlink" Target="https://twitter.com/" TargetMode="External"/><Relationship Id="rId3651" Type="http://schemas.openxmlformats.org/officeDocument/2006/relationships/hyperlink" Target="https://twitter.com/" TargetMode="External"/><Relationship Id="rId365" Type="http://schemas.openxmlformats.org/officeDocument/2006/relationships/hyperlink" Target="http://foreignpolicy.com/2018/03/05/for-us-diplomats-metoo-faces-hurdles-state-department-sexual-harassment/" TargetMode="External"/><Relationship Id="rId572" Type="http://schemas.openxmlformats.org/officeDocument/2006/relationships/hyperlink" Target="https://www.thetimes.co.uk/edition/news/picasso-was-no-monster-says-muse-s-granddaughter-ph598zwqw?CMP=Sprkr-_-Editorial-_-thetimes-_-Unspecified-_-TWITTER" TargetMode="External"/><Relationship Id="rId2046" Type="http://schemas.openxmlformats.org/officeDocument/2006/relationships/hyperlink" Target="http://pbs.twimg.com/profile_images/933330729546629120/beRIqxt7_normal.jpg" TargetMode="External"/><Relationship Id="rId2253" Type="http://schemas.openxmlformats.org/officeDocument/2006/relationships/hyperlink" Target="http://pbs.twimg.com/profile_images/780534943999004672/yvb9bnSU_normal.jpg" TargetMode="External"/><Relationship Id="rId2460" Type="http://schemas.openxmlformats.org/officeDocument/2006/relationships/hyperlink" Target="http://pbs.twimg.com/profile_images/1498435780/Picture0001_normal.JPG" TargetMode="External"/><Relationship Id="rId3304" Type="http://schemas.openxmlformats.org/officeDocument/2006/relationships/hyperlink" Target="https://twitter.com/" TargetMode="External"/><Relationship Id="rId3511" Type="http://schemas.openxmlformats.org/officeDocument/2006/relationships/hyperlink" Target="https://twitter.com/" TargetMode="External"/><Relationship Id="rId3749" Type="http://schemas.openxmlformats.org/officeDocument/2006/relationships/hyperlink" Target="https://twitter.com/" TargetMode="External"/><Relationship Id="rId3956" Type="http://schemas.openxmlformats.org/officeDocument/2006/relationships/hyperlink" Target="https://twitter.com/" TargetMode="External"/><Relationship Id="rId225" Type="http://schemas.openxmlformats.org/officeDocument/2006/relationships/hyperlink" Target="https://www.telegraph.co.uk/news/2018/03/06/emma-watson-makes-light-times-tattoo-error-andjokes-needs-proofreader/?WT.mc_id=tmg_share_tw" TargetMode="External"/><Relationship Id="rId432" Type="http://schemas.openxmlformats.org/officeDocument/2006/relationships/hyperlink" Target="https://www.therebel.media/_metoo_says_monica_lewinsky_in_vanity_fair_essay" TargetMode="External"/><Relationship Id="rId877" Type="http://schemas.openxmlformats.org/officeDocument/2006/relationships/hyperlink" Target="https://pbs.twimg.com/media/DXoAHP8UMAE7nsD.jpg" TargetMode="External"/><Relationship Id="rId1062" Type="http://schemas.openxmlformats.org/officeDocument/2006/relationships/hyperlink" Target="http://pbs.twimg.com/profile_images/862160213700423680/M9a6BX30_normal.jpg" TargetMode="External"/><Relationship Id="rId2113" Type="http://schemas.openxmlformats.org/officeDocument/2006/relationships/hyperlink" Target="http://pbs.twimg.com/profile_images/796314930374905856/YQfp5lXl_normal.jpg" TargetMode="External"/><Relationship Id="rId2320" Type="http://schemas.openxmlformats.org/officeDocument/2006/relationships/hyperlink" Target="http://pbs.twimg.com/profile_images/805651073054584832/huotCG19_normal.jpg" TargetMode="External"/><Relationship Id="rId2558" Type="http://schemas.openxmlformats.org/officeDocument/2006/relationships/hyperlink" Target="https://twitter.com/" TargetMode="External"/><Relationship Id="rId2765" Type="http://schemas.openxmlformats.org/officeDocument/2006/relationships/hyperlink" Target="https://twitter.com/" TargetMode="External"/><Relationship Id="rId2972" Type="http://schemas.openxmlformats.org/officeDocument/2006/relationships/hyperlink" Target="https://twitter.com/" TargetMode="External"/><Relationship Id="rId3609" Type="http://schemas.openxmlformats.org/officeDocument/2006/relationships/hyperlink" Target="https://twitter.com/" TargetMode="External"/><Relationship Id="rId3816" Type="http://schemas.openxmlformats.org/officeDocument/2006/relationships/hyperlink" Target="https://twitter.com/" TargetMode="External"/><Relationship Id="rId737" Type="http://schemas.openxmlformats.org/officeDocument/2006/relationships/hyperlink" Target="https://pbs.twimg.com/media/DXoAX5xXcAADBYy.jpg" TargetMode="External"/><Relationship Id="rId944" Type="http://schemas.openxmlformats.org/officeDocument/2006/relationships/hyperlink" Target="http://pbs.twimg.com/profile_images/807499851269189632/IUqj_PLe_normal.jpg" TargetMode="External"/><Relationship Id="rId1367" Type="http://schemas.openxmlformats.org/officeDocument/2006/relationships/hyperlink" Target="http://pbs.twimg.com/profile_images/675133855679016960/-pQII5-K_normal.png" TargetMode="External"/><Relationship Id="rId1574" Type="http://schemas.openxmlformats.org/officeDocument/2006/relationships/hyperlink" Target="http://pbs.twimg.com/profile_images/774707024726810624/qqAO1ggt_normal.jpg" TargetMode="External"/><Relationship Id="rId1781" Type="http://schemas.openxmlformats.org/officeDocument/2006/relationships/hyperlink" Target="http://pbs.twimg.com/profile_images/950383939151122432/lCDRKt_o_normal.jpg" TargetMode="External"/><Relationship Id="rId2418" Type="http://schemas.openxmlformats.org/officeDocument/2006/relationships/hyperlink" Target="http://pbs.twimg.com/profile_images/950027889101086720/xk2qXre5_normal.jpg" TargetMode="External"/><Relationship Id="rId2625" Type="http://schemas.openxmlformats.org/officeDocument/2006/relationships/hyperlink" Target="https://twitter.com/" TargetMode="External"/><Relationship Id="rId2832" Type="http://schemas.openxmlformats.org/officeDocument/2006/relationships/hyperlink" Target="https://twitter.com/" TargetMode="External"/><Relationship Id="rId4078" Type="http://schemas.openxmlformats.org/officeDocument/2006/relationships/hyperlink" Target="https://twitter.com/" TargetMode="External"/><Relationship Id="rId73" Type="http://schemas.openxmlformats.org/officeDocument/2006/relationships/hyperlink" Target="https://www.grandesmedios.com/otra-defensa-silenciosa/" TargetMode="External"/><Relationship Id="rId804" Type="http://schemas.openxmlformats.org/officeDocument/2006/relationships/hyperlink" Target="https://pbs.twimg.com/media/DXmlGqUXcAYXaR0.jpg" TargetMode="External"/><Relationship Id="rId1227" Type="http://schemas.openxmlformats.org/officeDocument/2006/relationships/hyperlink" Target="http://pbs.twimg.com/profile_images/2830387364/ab16e3458fd9dec64a098b1e8c1a26f6_normal.png" TargetMode="External"/><Relationship Id="rId1434" Type="http://schemas.openxmlformats.org/officeDocument/2006/relationships/hyperlink" Target="http://pbs.twimg.com/profile_images/928231152892174337/q_a769Of_normal.jpg" TargetMode="External"/><Relationship Id="rId1641" Type="http://schemas.openxmlformats.org/officeDocument/2006/relationships/hyperlink" Target="http://pbs.twimg.com/profile_images/943735160201134081/dI5okukh_normal.jpg" TargetMode="External"/><Relationship Id="rId1879" Type="http://schemas.openxmlformats.org/officeDocument/2006/relationships/hyperlink" Target="http://pbs.twimg.com/profile_images/969419018737041408/r0MSTAm7_normal.jpg" TargetMode="External"/><Relationship Id="rId3094" Type="http://schemas.openxmlformats.org/officeDocument/2006/relationships/hyperlink" Target="https://twitter.com/" TargetMode="External"/><Relationship Id="rId4145" Type="http://schemas.openxmlformats.org/officeDocument/2006/relationships/hyperlink" Target="https://twitter.com/" TargetMode="External"/><Relationship Id="rId1501" Type="http://schemas.openxmlformats.org/officeDocument/2006/relationships/hyperlink" Target="http://pbs.twimg.com/profile_images/703007400698097664/-YzlFPvS_normal.jpg" TargetMode="External"/><Relationship Id="rId1739" Type="http://schemas.openxmlformats.org/officeDocument/2006/relationships/hyperlink" Target="http://pbs.twimg.com/profile_images/932276871969910789/9dMiH5Qj_normal.jpg" TargetMode="External"/><Relationship Id="rId1946" Type="http://schemas.openxmlformats.org/officeDocument/2006/relationships/hyperlink" Target="https://pbs.twimg.com/media/DXn5zKfVoAEofw4.jpg" TargetMode="External"/><Relationship Id="rId3399" Type="http://schemas.openxmlformats.org/officeDocument/2006/relationships/hyperlink" Target="https://twitter.com/" TargetMode="External"/><Relationship Id="rId4005" Type="http://schemas.openxmlformats.org/officeDocument/2006/relationships/hyperlink" Target="https://twitter.com/" TargetMode="External"/><Relationship Id="rId1806" Type="http://schemas.openxmlformats.org/officeDocument/2006/relationships/hyperlink" Target="http://pbs.twimg.com/profile_images/821032477896691712/zfdjPXIu_normal.jpg" TargetMode="External"/><Relationship Id="rId3161" Type="http://schemas.openxmlformats.org/officeDocument/2006/relationships/hyperlink" Target="https://twitter.com/" TargetMode="External"/><Relationship Id="rId3259" Type="http://schemas.openxmlformats.org/officeDocument/2006/relationships/hyperlink" Target="https://twitter.com/" TargetMode="External"/><Relationship Id="rId3466" Type="http://schemas.openxmlformats.org/officeDocument/2006/relationships/hyperlink" Target="https://twitter.com/" TargetMode="External"/><Relationship Id="rId4212" Type="http://schemas.openxmlformats.org/officeDocument/2006/relationships/vmlDrawing" Target="../drawings/vmlDrawing1.vml"/><Relationship Id="rId387" Type="http://schemas.openxmlformats.org/officeDocument/2006/relationships/hyperlink" Target="https://inclusion.olemiss.edu/" TargetMode="External"/><Relationship Id="rId594" Type="http://schemas.openxmlformats.org/officeDocument/2006/relationships/hyperlink" Target="http://netizenbuzz.blogspot.com/2018/03/an-idol-is-next-target-of-metoo.html?utm_source=dlvr.it&amp;utm_medium=twitter" TargetMode="External"/><Relationship Id="rId2068" Type="http://schemas.openxmlformats.org/officeDocument/2006/relationships/hyperlink" Target="http://pbs.twimg.com/profile_images/965287480353312768/1S_gDQoa_normal.jpg" TargetMode="External"/><Relationship Id="rId2275" Type="http://schemas.openxmlformats.org/officeDocument/2006/relationships/hyperlink" Target="http://abs.twimg.com/sticky/default_profile_images/default_profile_normal.png" TargetMode="External"/><Relationship Id="rId3021" Type="http://schemas.openxmlformats.org/officeDocument/2006/relationships/hyperlink" Target="https://twitter.com/" TargetMode="External"/><Relationship Id="rId3119" Type="http://schemas.openxmlformats.org/officeDocument/2006/relationships/hyperlink" Target="https://twitter.com/" TargetMode="External"/><Relationship Id="rId3326" Type="http://schemas.openxmlformats.org/officeDocument/2006/relationships/hyperlink" Target="https://twitter.com/" TargetMode="External"/><Relationship Id="rId3673" Type="http://schemas.openxmlformats.org/officeDocument/2006/relationships/hyperlink" Target="https://twitter.com/" TargetMode="External"/><Relationship Id="rId3880" Type="http://schemas.openxmlformats.org/officeDocument/2006/relationships/hyperlink" Target="https://twitter.com/" TargetMode="External"/><Relationship Id="rId3978" Type="http://schemas.openxmlformats.org/officeDocument/2006/relationships/hyperlink" Target="https://twitter.com/" TargetMode="External"/><Relationship Id="rId247" Type="http://schemas.openxmlformats.org/officeDocument/2006/relationships/hyperlink" Target="https://www.rt.com/uk/420644-sex-abuse-women-children/" TargetMode="External"/><Relationship Id="rId899" Type="http://schemas.openxmlformats.org/officeDocument/2006/relationships/hyperlink" Target="https://pbs.twimg.com/media/DXoE-i4W4AEV4mO.jpg" TargetMode="External"/><Relationship Id="rId1084" Type="http://schemas.openxmlformats.org/officeDocument/2006/relationships/hyperlink" Target="http://pbs.twimg.com/profile_images/862160213700423680/M9a6BX30_normal.jpg" TargetMode="External"/><Relationship Id="rId2482" Type="http://schemas.openxmlformats.org/officeDocument/2006/relationships/hyperlink" Target="http://pbs.twimg.com/profile_images/967374642355646465/YqAFFlpl_normal.jpg" TargetMode="External"/><Relationship Id="rId2787" Type="http://schemas.openxmlformats.org/officeDocument/2006/relationships/hyperlink" Target="https://twitter.com/" TargetMode="External"/><Relationship Id="rId3533" Type="http://schemas.openxmlformats.org/officeDocument/2006/relationships/hyperlink" Target="https://twitter.com/" TargetMode="External"/><Relationship Id="rId3740" Type="http://schemas.openxmlformats.org/officeDocument/2006/relationships/hyperlink" Target="https://twitter.com/" TargetMode="External"/><Relationship Id="rId3838" Type="http://schemas.openxmlformats.org/officeDocument/2006/relationships/hyperlink" Target="https://twitter.com/" TargetMode="External"/><Relationship Id="rId107" Type="http://schemas.openxmlformats.org/officeDocument/2006/relationships/hyperlink" Target="https://www.theblaze.com/video/hollywoods-oscars-performance-unbelievably-hollow-display-of-hypocrisy-and-self-righteousness" TargetMode="External"/><Relationship Id="rId454" Type="http://schemas.openxmlformats.org/officeDocument/2006/relationships/hyperlink" Target="https://twitter.com/AnimaLancaster/status/970147896791191552" TargetMode="External"/><Relationship Id="rId661" Type="http://schemas.openxmlformats.org/officeDocument/2006/relationships/hyperlink" Target="https://pbs.twimg.com/media/DXn9pgLVMAAg-XU.jpg" TargetMode="External"/><Relationship Id="rId759" Type="http://schemas.openxmlformats.org/officeDocument/2006/relationships/hyperlink" Target="https://pbs.twimg.com/media/DXoA_n4XkAIWFFw.jpg" TargetMode="External"/><Relationship Id="rId966" Type="http://schemas.openxmlformats.org/officeDocument/2006/relationships/hyperlink" Target="http://pbs.twimg.com/profile_images/378800000749540607/0f8c63bb815a2412c8c51055252da776_normal.jpeg" TargetMode="External"/><Relationship Id="rId1291" Type="http://schemas.openxmlformats.org/officeDocument/2006/relationships/hyperlink" Target="https://pbs.twimg.com/ext_tw_video_thumb/971085705945538560/pu/img/PiYeQYGYYmMru63z.jpg" TargetMode="External"/><Relationship Id="rId1389" Type="http://schemas.openxmlformats.org/officeDocument/2006/relationships/hyperlink" Target="http://pbs.twimg.com/profile_images/896397531718070272/GZcvCwhJ_normal.jpg" TargetMode="External"/><Relationship Id="rId1596" Type="http://schemas.openxmlformats.org/officeDocument/2006/relationships/hyperlink" Target="http://pbs.twimg.com/profile_images/639019514181591040/dJhe_0bO_normal.jpg" TargetMode="External"/><Relationship Id="rId2135" Type="http://schemas.openxmlformats.org/officeDocument/2006/relationships/hyperlink" Target="http://pbs.twimg.com/profile_images/946572338237190144/dFQ15VLA_normal.jpg" TargetMode="External"/><Relationship Id="rId2342" Type="http://schemas.openxmlformats.org/officeDocument/2006/relationships/hyperlink" Target="http://pbs.twimg.com/profile_images/849829286647181312/tM51p7Il_normal.jpg" TargetMode="External"/><Relationship Id="rId2647" Type="http://schemas.openxmlformats.org/officeDocument/2006/relationships/hyperlink" Target="https://twitter.com/" TargetMode="External"/><Relationship Id="rId2994" Type="http://schemas.openxmlformats.org/officeDocument/2006/relationships/hyperlink" Target="https://twitter.com/" TargetMode="External"/><Relationship Id="rId3600" Type="http://schemas.openxmlformats.org/officeDocument/2006/relationships/hyperlink" Target="https://twitter.com/" TargetMode="External"/><Relationship Id="rId314" Type="http://schemas.openxmlformats.org/officeDocument/2006/relationships/hyperlink" Target="http://www.letteradonna.it/it/articoli/fatti/2018/03/06/asia-argento-non-una-di-meno/25413/" TargetMode="External"/><Relationship Id="rId521" Type="http://schemas.openxmlformats.org/officeDocument/2006/relationships/hyperlink" Target="http://news.livedoor.com/article/detail/14275952/" TargetMode="External"/><Relationship Id="rId619" Type="http://schemas.openxmlformats.org/officeDocument/2006/relationships/hyperlink" Target="https://pbs.twimg.com/media/DXn73ToVMAAWrsn.jpg" TargetMode="External"/><Relationship Id="rId1151" Type="http://schemas.openxmlformats.org/officeDocument/2006/relationships/hyperlink" Target="https://pbs.twimg.com/media/DXntnHqUMAAmNIw.jpg" TargetMode="External"/><Relationship Id="rId1249" Type="http://schemas.openxmlformats.org/officeDocument/2006/relationships/hyperlink" Target="https://pbs.twimg.com/media/DXn9IQ-X4AA6yVi.jpg" TargetMode="External"/><Relationship Id="rId2202" Type="http://schemas.openxmlformats.org/officeDocument/2006/relationships/hyperlink" Target="http://pbs.twimg.com/profile_images/964048962570346497/u1U1ABBV_normal.jpg" TargetMode="External"/><Relationship Id="rId2854" Type="http://schemas.openxmlformats.org/officeDocument/2006/relationships/hyperlink" Target="https://twitter.com/" TargetMode="External"/><Relationship Id="rId3905" Type="http://schemas.openxmlformats.org/officeDocument/2006/relationships/hyperlink" Target="https://twitter.com/" TargetMode="External"/><Relationship Id="rId95" Type="http://schemas.openxmlformats.org/officeDocument/2006/relationships/hyperlink" Target="https://www.them.us/story/trans-women-me-too?utm_source=newsletter&amp;utm_medium=email&amp;utm_content=but%20are%20you%20listening&amp;utm_campaign=OOR%20-%203.5.18" TargetMode="External"/><Relationship Id="rId826" Type="http://schemas.openxmlformats.org/officeDocument/2006/relationships/hyperlink" Target="https://pbs.twimg.com/media/DXoDMftW4AAxEHf.jpg" TargetMode="External"/><Relationship Id="rId1011" Type="http://schemas.openxmlformats.org/officeDocument/2006/relationships/hyperlink" Target="http://pbs.twimg.com/profile_images/934938433105121280/iqTW3qOO_normal.jpg" TargetMode="External"/><Relationship Id="rId1109" Type="http://schemas.openxmlformats.org/officeDocument/2006/relationships/hyperlink" Target="https://pbs.twimg.com/media/DXn8OUnV4AAZS5m.jpg" TargetMode="External"/><Relationship Id="rId1456" Type="http://schemas.openxmlformats.org/officeDocument/2006/relationships/hyperlink" Target="http://pbs.twimg.com/profile_images/968780469608132609/C1mrQr9K_normal.jpg" TargetMode="External"/><Relationship Id="rId1663" Type="http://schemas.openxmlformats.org/officeDocument/2006/relationships/hyperlink" Target="http://pbs.twimg.com/profile_images/942237530954625024/h9VPRl0N_normal.jpg" TargetMode="External"/><Relationship Id="rId1870" Type="http://schemas.openxmlformats.org/officeDocument/2006/relationships/hyperlink" Target="http://pbs.twimg.com/profile_images/966506734268375040/uy2KEoB2_normal.jpg" TargetMode="External"/><Relationship Id="rId1968" Type="http://schemas.openxmlformats.org/officeDocument/2006/relationships/hyperlink" Target="http://pbs.twimg.com/profile_images/966173517195726854/iDFihU4X_normal.jpg" TargetMode="External"/><Relationship Id="rId2507" Type="http://schemas.openxmlformats.org/officeDocument/2006/relationships/hyperlink" Target="https://pbs.twimg.com/media/DXn0F1mVoAEnStg.jpg" TargetMode="External"/><Relationship Id="rId2714" Type="http://schemas.openxmlformats.org/officeDocument/2006/relationships/hyperlink" Target="https://twitter.com/" TargetMode="External"/><Relationship Id="rId2921" Type="http://schemas.openxmlformats.org/officeDocument/2006/relationships/hyperlink" Target="https://twitter.com/" TargetMode="External"/><Relationship Id="rId4167" Type="http://schemas.openxmlformats.org/officeDocument/2006/relationships/hyperlink" Target="https://twitter.com/" TargetMode="External"/><Relationship Id="rId1316" Type="http://schemas.openxmlformats.org/officeDocument/2006/relationships/hyperlink" Target="http://pbs.twimg.com/profile_images/822437364106665984/qWdE_O0z_normal.jpg" TargetMode="External"/><Relationship Id="rId1523" Type="http://schemas.openxmlformats.org/officeDocument/2006/relationships/hyperlink" Target="http://pbs.twimg.com/profile_images/822496549359980545/L5_2HK4d_normal.jpg" TargetMode="External"/><Relationship Id="rId1730" Type="http://schemas.openxmlformats.org/officeDocument/2006/relationships/hyperlink" Target="http://pbs.twimg.com/profile_images/939518919294951424/k4kkpuNp_normal.jpg" TargetMode="External"/><Relationship Id="rId3183" Type="http://schemas.openxmlformats.org/officeDocument/2006/relationships/hyperlink" Target="https://twitter.com/" TargetMode="External"/><Relationship Id="rId3390" Type="http://schemas.openxmlformats.org/officeDocument/2006/relationships/hyperlink" Target="https://twitter.com/" TargetMode="External"/><Relationship Id="rId4027" Type="http://schemas.openxmlformats.org/officeDocument/2006/relationships/hyperlink" Target="https://twitter.com/" TargetMode="External"/><Relationship Id="rId22" Type="http://schemas.openxmlformats.org/officeDocument/2006/relationships/hyperlink" Target="https://www.youtube.com/watch?feature=player_embedded&amp;v=1eKa8ju_b2A" TargetMode="External"/><Relationship Id="rId1828" Type="http://schemas.openxmlformats.org/officeDocument/2006/relationships/hyperlink" Target="https://pbs.twimg.com/media/DXoA_n4XkAIWFFw.jpg" TargetMode="External"/><Relationship Id="rId3043" Type="http://schemas.openxmlformats.org/officeDocument/2006/relationships/hyperlink" Target="https://twitter.com/" TargetMode="External"/><Relationship Id="rId3250" Type="http://schemas.openxmlformats.org/officeDocument/2006/relationships/hyperlink" Target="https://twitter.com/" TargetMode="External"/><Relationship Id="rId3488" Type="http://schemas.openxmlformats.org/officeDocument/2006/relationships/hyperlink" Target="https://twitter.com/" TargetMode="External"/><Relationship Id="rId3695" Type="http://schemas.openxmlformats.org/officeDocument/2006/relationships/hyperlink" Target="https://twitter.com/" TargetMode="External"/><Relationship Id="rId171" Type="http://schemas.openxmlformats.org/officeDocument/2006/relationships/hyperlink" Target="http://redaktion-bahamas.org/artikel/2018/78-asexuelle-belaestigung/" TargetMode="External"/><Relationship Id="rId2297" Type="http://schemas.openxmlformats.org/officeDocument/2006/relationships/hyperlink" Target="http://pbs.twimg.com/profile_images/867722394546446336/0oLv6FxA_normal.jpg" TargetMode="External"/><Relationship Id="rId3348" Type="http://schemas.openxmlformats.org/officeDocument/2006/relationships/hyperlink" Target="https://twitter.com/" TargetMode="External"/><Relationship Id="rId3555" Type="http://schemas.openxmlformats.org/officeDocument/2006/relationships/hyperlink" Target="https://twitter.com/" TargetMode="External"/><Relationship Id="rId3762" Type="http://schemas.openxmlformats.org/officeDocument/2006/relationships/hyperlink" Target="https://twitter.com/" TargetMode="External"/><Relationship Id="rId269" Type="http://schemas.openxmlformats.org/officeDocument/2006/relationships/hyperlink" Target="http://netizenbuzz.blogspot.com/2018/03/an-idol-is-next-target-of-metoo.html?utm_source=dlvr.it&amp;utm_medium=twitter" TargetMode="External"/><Relationship Id="rId476" Type="http://schemas.openxmlformats.org/officeDocument/2006/relationships/hyperlink" Target="https://omonatheydidnt.livejournal.com/22045950.html" TargetMode="External"/><Relationship Id="rId683" Type="http://schemas.openxmlformats.org/officeDocument/2006/relationships/hyperlink" Target="https://pbs.twimg.com/media/DXn-O7_UMAAVoy8.jpg" TargetMode="External"/><Relationship Id="rId890" Type="http://schemas.openxmlformats.org/officeDocument/2006/relationships/hyperlink" Target="https://pbs.twimg.com/media/DXju3_ZW0AA1YB3.jpg" TargetMode="External"/><Relationship Id="rId2157" Type="http://schemas.openxmlformats.org/officeDocument/2006/relationships/hyperlink" Target="http://pbs.twimg.com/profile_images/953823317089243136/F-PZuYeN_normal.jpg" TargetMode="External"/><Relationship Id="rId2364" Type="http://schemas.openxmlformats.org/officeDocument/2006/relationships/hyperlink" Target="https://pbs.twimg.com/media/DXn-DNkVMAE85Ye.jpg" TargetMode="External"/><Relationship Id="rId2571" Type="http://schemas.openxmlformats.org/officeDocument/2006/relationships/hyperlink" Target="https://twitter.com/" TargetMode="External"/><Relationship Id="rId3110" Type="http://schemas.openxmlformats.org/officeDocument/2006/relationships/hyperlink" Target="https://twitter.com/" TargetMode="External"/><Relationship Id="rId3208" Type="http://schemas.openxmlformats.org/officeDocument/2006/relationships/hyperlink" Target="https://twitter.com/" TargetMode="External"/><Relationship Id="rId3415" Type="http://schemas.openxmlformats.org/officeDocument/2006/relationships/hyperlink" Target="https://twitter.com/" TargetMode="External"/><Relationship Id="rId129" Type="http://schemas.openxmlformats.org/officeDocument/2006/relationships/hyperlink" Target="http://abigailposner.com/2018/02/18/a-video-conversation-exploring-how-metoo-can-be-a-new-way-forward-not-a-tidal-wave-of-division/" TargetMode="External"/><Relationship Id="rId336" Type="http://schemas.openxmlformats.org/officeDocument/2006/relationships/hyperlink" Target="https://twitter.com/nosoyyo7/status/971045897785233409" TargetMode="External"/><Relationship Id="rId543" Type="http://schemas.openxmlformats.org/officeDocument/2006/relationships/hyperlink" Target="https://paper.li/DrLaneUTK/1341963775?edition_id=b37dfe50-214c-11e8-a142-002590a5ba2d" TargetMode="External"/><Relationship Id="rId988" Type="http://schemas.openxmlformats.org/officeDocument/2006/relationships/hyperlink" Target="http://pbs.twimg.com/profile_images/900350308076756992/QrYYOPX9_normal.jpg" TargetMode="External"/><Relationship Id="rId1173" Type="http://schemas.openxmlformats.org/officeDocument/2006/relationships/hyperlink" Target="https://pbs.twimg.com/media/DXn8lH2UQAAU0iw.jpg" TargetMode="External"/><Relationship Id="rId1380" Type="http://schemas.openxmlformats.org/officeDocument/2006/relationships/hyperlink" Target="http://pbs.twimg.com/profile_images/884689567785394177/T_tUMcWx_normal.jpg" TargetMode="External"/><Relationship Id="rId2017" Type="http://schemas.openxmlformats.org/officeDocument/2006/relationships/hyperlink" Target="http://pbs.twimg.com/profile_images/961491280395083777/GZQM80tn_normal.jpg" TargetMode="External"/><Relationship Id="rId2224" Type="http://schemas.openxmlformats.org/officeDocument/2006/relationships/hyperlink" Target="https://pbs.twimg.com/media/DXoDqabXkAEEOkK.jpg" TargetMode="External"/><Relationship Id="rId2669" Type="http://schemas.openxmlformats.org/officeDocument/2006/relationships/hyperlink" Target="https://twitter.com/" TargetMode="External"/><Relationship Id="rId2876" Type="http://schemas.openxmlformats.org/officeDocument/2006/relationships/hyperlink" Target="https://twitter.com/" TargetMode="External"/><Relationship Id="rId3622" Type="http://schemas.openxmlformats.org/officeDocument/2006/relationships/hyperlink" Target="https://twitter.com/" TargetMode="External"/><Relationship Id="rId3927" Type="http://schemas.openxmlformats.org/officeDocument/2006/relationships/hyperlink" Target="https://twitter.com/" TargetMode="External"/><Relationship Id="rId403" Type="http://schemas.openxmlformats.org/officeDocument/2006/relationships/hyperlink" Target="https://bb4sp.com/chelsea-clinton-applauds-metoo/" TargetMode="External"/><Relationship Id="rId750" Type="http://schemas.openxmlformats.org/officeDocument/2006/relationships/hyperlink" Target="https://pbs.twimg.com/media/DW-xZD5WAAAeZg9.jpg" TargetMode="External"/><Relationship Id="rId848" Type="http://schemas.openxmlformats.org/officeDocument/2006/relationships/hyperlink" Target="https://pbs.twimg.com/media/DXlM0fMU8AAmNYM.jpg" TargetMode="External"/><Relationship Id="rId1033" Type="http://schemas.openxmlformats.org/officeDocument/2006/relationships/hyperlink" Target="http://pbs.twimg.com/profile_images/931603937752383488/sqZgBtq2_normal.jpg" TargetMode="External"/><Relationship Id="rId1478" Type="http://schemas.openxmlformats.org/officeDocument/2006/relationships/hyperlink" Target="http://pbs.twimg.com/profile_images/882733696272486402/gxETHyQj_normal.jpg" TargetMode="External"/><Relationship Id="rId1685" Type="http://schemas.openxmlformats.org/officeDocument/2006/relationships/hyperlink" Target="http://pbs.twimg.com/profile_images/949781266261594112/4b8rXIWE_normal.jpg" TargetMode="External"/><Relationship Id="rId1892" Type="http://schemas.openxmlformats.org/officeDocument/2006/relationships/hyperlink" Target="https://pbs.twimg.com/media/DXn-DNkVMAE85Ye.jpg" TargetMode="External"/><Relationship Id="rId2431" Type="http://schemas.openxmlformats.org/officeDocument/2006/relationships/hyperlink" Target="https://pbs.twimg.com/media/DVHm0WYWsAADykI.jpg" TargetMode="External"/><Relationship Id="rId2529" Type="http://schemas.openxmlformats.org/officeDocument/2006/relationships/hyperlink" Target="https://pbs.twimg.com/media/DXoE-i4W4AEV4mO.jpg" TargetMode="External"/><Relationship Id="rId2736" Type="http://schemas.openxmlformats.org/officeDocument/2006/relationships/hyperlink" Target="https://twitter.com/" TargetMode="External"/><Relationship Id="rId4091" Type="http://schemas.openxmlformats.org/officeDocument/2006/relationships/hyperlink" Target="https://twitter.com/" TargetMode="External"/><Relationship Id="rId4189" Type="http://schemas.openxmlformats.org/officeDocument/2006/relationships/hyperlink" Target="https://api.twitter.com/1.1/geo/id/1cf657005480e70e.json" TargetMode="External"/><Relationship Id="rId610" Type="http://schemas.openxmlformats.org/officeDocument/2006/relationships/hyperlink" Target="https://pbs.twimg.com/media/DXmbQB5W0AAIXZo.jpg" TargetMode="External"/><Relationship Id="rId708" Type="http://schemas.openxmlformats.org/officeDocument/2006/relationships/hyperlink" Target="https://pbs.twimg.com/media/DXn-DNkVMAE85Ye.jpg" TargetMode="External"/><Relationship Id="rId915" Type="http://schemas.openxmlformats.org/officeDocument/2006/relationships/hyperlink" Target="http://pbs.twimg.com/profile_images/474547574049759232/dA8l2o_0_normal.jpeg" TargetMode="External"/><Relationship Id="rId1240" Type="http://schemas.openxmlformats.org/officeDocument/2006/relationships/hyperlink" Target="https://pbs.twimg.com/media/DXn8Ny_VAAE4wHU.jpg" TargetMode="External"/><Relationship Id="rId1338" Type="http://schemas.openxmlformats.org/officeDocument/2006/relationships/hyperlink" Target="http://pbs.twimg.com/profile_images/665280305499119616/8OvmU3Kt_normal.jpg" TargetMode="External"/><Relationship Id="rId1545" Type="http://schemas.openxmlformats.org/officeDocument/2006/relationships/hyperlink" Target="http://pbs.twimg.com/profile_images/971053385767096320/Ee5bxWo5_normal.jpg" TargetMode="External"/><Relationship Id="rId2943" Type="http://schemas.openxmlformats.org/officeDocument/2006/relationships/hyperlink" Target="https://twitter.com/" TargetMode="External"/><Relationship Id="rId4049" Type="http://schemas.openxmlformats.org/officeDocument/2006/relationships/hyperlink" Target="https://twitter.com/" TargetMode="External"/><Relationship Id="rId1100" Type="http://schemas.openxmlformats.org/officeDocument/2006/relationships/hyperlink" Target="http://pbs.twimg.com/profile_images/968285914802868224/ZWcnrnRo_normal.jpg" TargetMode="External"/><Relationship Id="rId1405" Type="http://schemas.openxmlformats.org/officeDocument/2006/relationships/hyperlink" Target="http://pbs.twimg.com/profile_images/915599166197334016/7vSKHmAJ_normal.jpg" TargetMode="External"/><Relationship Id="rId1752" Type="http://schemas.openxmlformats.org/officeDocument/2006/relationships/hyperlink" Target="http://pbs.twimg.com/profile_images/825250017992519680/u2m6cfxa_normal.jpg" TargetMode="External"/><Relationship Id="rId2803" Type="http://schemas.openxmlformats.org/officeDocument/2006/relationships/hyperlink" Target="https://twitter.com/" TargetMode="External"/><Relationship Id="rId44" Type="http://schemas.openxmlformats.org/officeDocument/2006/relationships/hyperlink" Target="https://twitter.com/RepJoeCourtney/status/971047040875745280" TargetMode="External"/><Relationship Id="rId1612" Type="http://schemas.openxmlformats.org/officeDocument/2006/relationships/hyperlink" Target="http://pbs.twimg.com/profile_images/1395758548/FGCNP_logo_favicon_square_normal.png" TargetMode="External"/><Relationship Id="rId1917" Type="http://schemas.openxmlformats.org/officeDocument/2006/relationships/hyperlink" Target="https://pbs.twimg.com/tweet_video_thumb/DXn2ll5WAAIcZ98.jpg" TargetMode="External"/><Relationship Id="rId3065" Type="http://schemas.openxmlformats.org/officeDocument/2006/relationships/hyperlink" Target="https://twitter.com/" TargetMode="External"/><Relationship Id="rId3272" Type="http://schemas.openxmlformats.org/officeDocument/2006/relationships/hyperlink" Target="https://twitter.com/" TargetMode="External"/><Relationship Id="rId4116" Type="http://schemas.openxmlformats.org/officeDocument/2006/relationships/hyperlink" Target="https://twitter.com/" TargetMode="External"/><Relationship Id="rId193" Type="http://schemas.openxmlformats.org/officeDocument/2006/relationships/hyperlink" Target="http://www.latimes.com/politics/la-pol-ca-cristina-garcia-sexual-harassment-investigation-20180209-story.html" TargetMode="External"/><Relationship Id="rId498" Type="http://schemas.openxmlformats.org/officeDocument/2006/relationships/hyperlink" Target="http://www.reuters.com/article/us-people-cosby/cosby-lawyers-cite-metoo-in-move-to-block-19-accusers-from-trial-idUSKCN1GI1TG?feedType=RSS&amp;feedName=entertainmentNews" TargetMode="External"/><Relationship Id="rId2081" Type="http://schemas.openxmlformats.org/officeDocument/2006/relationships/hyperlink" Target="https://pbs.twimg.com/media/DXmlGqUXcAYXaR0.jpg" TargetMode="External"/><Relationship Id="rId2179" Type="http://schemas.openxmlformats.org/officeDocument/2006/relationships/hyperlink" Target="http://pbs.twimg.com/profile_images/893683551979229184/Kul3fyIP_normal.jpg" TargetMode="External"/><Relationship Id="rId3132" Type="http://schemas.openxmlformats.org/officeDocument/2006/relationships/hyperlink" Target="https://twitter.com/" TargetMode="External"/><Relationship Id="rId3577" Type="http://schemas.openxmlformats.org/officeDocument/2006/relationships/hyperlink" Target="https://twitter.com/" TargetMode="External"/><Relationship Id="rId3784" Type="http://schemas.openxmlformats.org/officeDocument/2006/relationships/hyperlink" Target="https://twitter.com/" TargetMode="External"/><Relationship Id="rId3991" Type="http://schemas.openxmlformats.org/officeDocument/2006/relationships/hyperlink" Target="https://twitter.com/" TargetMode="External"/><Relationship Id="rId260" Type="http://schemas.openxmlformats.org/officeDocument/2006/relationships/hyperlink" Target="http://www.kaleidoscope.healthcare/kaleidoscope-blogs/view-from-the-summit" TargetMode="External"/><Relationship Id="rId2386" Type="http://schemas.openxmlformats.org/officeDocument/2006/relationships/hyperlink" Target="http://abs.twimg.com/sticky/default_profile_images/default_profile_normal.png" TargetMode="External"/><Relationship Id="rId2593" Type="http://schemas.openxmlformats.org/officeDocument/2006/relationships/hyperlink" Target="https://twitter.com/" TargetMode="External"/><Relationship Id="rId3437" Type="http://schemas.openxmlformats.org/officeDocument/2006/relationships/hyperlink" Target="https://twitter.com/" TargetMode="External"/><Relationship Id="rId3644" Type="http://schemas.openxmlformats.org/officeDocument/2006/relationships/hyperlink" Target="https://twitter.com/" TargetMode="External"/><Relationship Id="rId3851" Type="http://schemas.openxmlformats.org/officeDocument/2006/relationships/hyperlink" Target="https://twitter.com/" TargetMode="External"/><Relationship Id="rId120" Type="http://schemas.openxmlformats.org/officeDocument/2006/relationships/hyperlink" Target="http://www.reuters.com/article/us-people-cosby/cosby-lawyers-cite-metoo-in-move-to-block-19-accusers-from-trial-idUSKCN1GI1TG?feedType=RSS&amp;feedName=entertainmentNews&amp;utm_source=feedburner&amp;utm_medium=feed&amp;utm_campaign=Feed%3A+reuters%2Fentertainment+%28News+%2F+US+%2F+Entertainment%29" TargetMode="External"/><Relationship Id="rId358" Type="http://schemas.openxmlformats.org/officeDocument/2006/relationships/hyperlink" Target="http://contrapunto.com/noticia/el-poder-invisible-en-el-puno-del-patriarcado-y-otros-dolores-culturales-189244/" TargetMode="External"/><Relationship Id="rId565" Type="http://schemas.openxmlformats.org/officeDocument/2006/relationships/hyperlink" Target="http://www.dt.se/opinion/ledare/ledare-inte-ens-metoo-far-overbevakade-fi-att-lyfta-schyman-har-tappat-halften-av-valjarna" TargetMode="External"/><Relationship Id="rId772" Type="http://schemas.openxmlformats.org/officeDocument/2006/relationships/hyperlink" Target="https://pbs.twimg.com/media/DXn-JIzVQAIdwYA.jpg" TargetMode="External"/><Relationship Id="rId1195" Type="http://schemas.openxmlformats.org/officeDocument/2006/relationships/hyperlink" Target="http://pbs.twimg.com/profile_images/693059312332066818/8vtsZ5BB_normal.jpg" TargetMode="External"/><Relationship Id="rId2039" Type="http://schemas.openxmlformats.org/officeDocument/2006/relationships/hyperlink" Target="http://pbs.twimg.com/profile_images/859119983565185024/3SDcAQGp_normal.jpg" TargetMode="External"/><Relationship Id="rId2246" Type="http://schemas.openxmlformats.org/officeDocument/2006/relationships/hyperlink" Target="http://pbs.twimg.com/profile_images/878379428765728769/aK6RtEAJ_normal.jpg" TargetMode="External"/><Relationship Id="rId2453" Type="http://schemas.openxmlformats.org/officeDocument/2006/relationships/hyperlink" Target="http://pbs.twimg.com/profile_images/957271112596901888/Ar1NgqqQ_normal.jpg" TargetMode="External"/><Relationship Id="rId2660" Type="http://schemas.openxmlformats.org/officeDocument/2006/relationships/hyperlink" Target="https://twitter.com/" TargetMode="External"/><Relationship Id="rId2898" Type="http://schemas.openxmlformats.org/officeDocument/2006/relationships/hyperlink" Target="https://twitter.com/" TargetMode="External"/><Relationship Id="rId3504" Type="http://schemas.openxmlformats.org/officeDocument/2006/relationships/hyperlink" Target="https://twitter.com/" TargetMode="External"/><Relationship Id="rId3711" Type="http://schemas.openxmlformats.org/officeDocument/2006/relationships/hyperlink" Target="https://twitter.com/" TargetMode="External"/><Relationship Id="rId3949" Type="http://schemas.openxmlformats.org/officeDocument/2006/relationships/hyperlink" Target="https://twitter.com/" TargetMode="External"/><Relationship Id="rId218" Type="http://schemas.openxmlformats.org/officeDocument/2006/relationships/hyperlink" Target="https://m.soundcloud.com/user-373106335" TargetMode="External"/><Relationship Id="rId425" Type="http://schemas.openxmlformats.org/officeDocument/2006/relationships/hyperlink" Target="https://twitter.com/seanmdav/status/971059782047223808" TargetMode="External"/><Relationship Id="rId632" Type="http://schemas.openxmlformats.org/officeDocument/2006/relationships/hyperlink" Target="https://pbs.twimg.com/media/DXntnHqUMAAmNIw.jpg" TargetMode="External"/><Relationship Id="rId1055" Type="http://schemas.openxmlformats.org/officeDocument/2006/relationships/hyperlink" Target="http://pbs.twimg.com/profile_images/862160213700423680/M9a6BX30_normal.jpg" TargetMode="External"/><Relationship Id="rId1262" Type="http://schemas.openxmlformats.org/officeDocument/2006/relationships/hyperlink" Target="http://abs.twimg.com/sticky/default_profile_images/default_profile_normal.png" TargetMode="External"/><Relationship Id="rId2106" Type="http://schemas.openxmlformats.org/officeDocument/2006/relationships/hyperlink" Target="http://pbs.twimg.com/profile_images/970811961142382592/FUmtVqq0_normal.jpg" TargetMode="External"/><Relationship Id="rId2313" Type="http://schemas.openxmlformats.org/officeDocument/2006/relationships/hyperlink" Target="http://pbs.twimg.com/profile_images/805651073054584832/huotCG19_normal.jpg" TargetMode="External"/><Relationship Id="rId2520" Type="http://schemas.openxmlformats.org/officeDocument/2006/relationships/hyperlink" Target="http://pbs.twimg.com/profile_images/917467173068689408/ss-rSJTy_normal.jpg" TargetMode="External"/><Relationship Id="rId2758" Type="http://schemas.openxmlformats.org/officeDocument/2006/relationships/hyperlink" Target="https://twitter.com/" TargetMode="External"/><Relationship Id="rId2965" Type="http://schemas.openxmlformats.org/officeDocument/2006/relationships/hyperlink" Target="https://twitter.com/" TargetMode="External"/><Relationship Id="rId3809" Type="http://schemas.openxmlformats.org/officeDocument/2006/relationships/hyperlink" Target="https://twitter.com/" TargetMode="External"/><Relationship Id="rId937" Type="http://schemas.openxmlformats.org/officeDocument/2006/relationships/hyperlink" Target="https://pbs.twimg.com/media/DSbs5xSXcAAe0yT.jpg" TargetMode="External"/><Relationship Id="rId1122" Type="http://schemas.openxmlformats.org/officeDocument/2006/relationships/hyperlink" Target="http://pbs.twimg.com/profile_images/969446976319188995/MrOvk93g_normal.jpg" TargetMode="External"/><Relationship Id="rId1567" Type="http://schemas.openxmlformats.org/officeDocument/2006/relationships/hyperlink" Target="http://pbs.twimg.com/profile_images/743465569274503168/7lsUnY3k_normal.jpg" TargetMode="External"/><Relationship Id="rId1774" Type="http://schemas.openxmlformats.org/officeDocument/2006/relationships/hyperlink" Target="http://pbs.twimg.com/profile_images/971076443055669249/-J__UDYU_normal.jpg" TargetMode="External"/><Relationship Id="rId1981" Type="http://schemas.openxmlformats.org/officeDocument/2006/relationships/hyperlink" Target="http://pbs.twimg.com/profile_images/760536012212797440/VWn9FZpK_normal.jpg" TargetMode="External"/><Relationship Id="rId2618" Type="http://schemas.openxmlformats.org/officeDocument/2006/relationships/hyperlink" Target="https://twitter.com/" TargetMode="External"/><Relationship Id="rId2825" Type="http://schemas.openxmlformats.org/officeDocument/2006/relationships/hyperlink" Target="https://twitter.com/" TargetMode="External"/><Relationship Id="rId4180" Type="http://schemas.openxmlformats.org/officeDocument/2006/relationships/hyperlink" Target="https://api.twitter.com/1.1/geo/id/239aa72871ae24ab.json" TargetMode="External"/><Relationship Id="rId66" Type="http://schemas.openxmlformats.org/officeDocument/2006/relationships/hyperlink" Target="http://imnews.imbc.com/replay/2018/nwdesk/article/4547543_22663.html?menuid=nwdesk" TargetMode="External"/><Relationship Id="rId1427" Type="http://schemas.openxmlformats.org/officeDocument/2006/relationships/hyperlink" Target="http://pbs.twimg.com/profile_images/720322629748400128/xgF-t8pK_normal.jpg" TargetMode="External"/><Relationship Id="rId1634" Type="http://schemas.openxmlformats.org/officeDocument/2006/relationships/hyperlink" Target="http://pbs.twimg.com/profile_images/926031067126968322/PVcm42v8_normal.jpg" TargetMode="External"/><Relationship Id="rId1841" Type="http://schemas.openxmlformats.org/officeDocument/2006/relationships/hyperlink" Target="http://pbs.twimg.com/profile_images/861000987473039360/JQ-eFvIe_normal.jpg" TargetMode="External"/><Relationship Id="rId3087" Type="http://schemas.openxmlformats.org/officeDocument/2006/relationships/hyperlink" Target="https://twitter.com/" TargetMode="External"/><Relationship Id="rId3294" Type="http://schemas.openxmlformats.org/officeDocument/2006/relationships/hyperlink" Target="https://twitter.com/" TargetMode="External"/><Relationship Id="rId4040" Type="http://schemas.openxmlformats.org/officeDocument/2006/relationships/hyperlink" Target="https://twitter.com/" TargetMode="External"/><Relationship Id="rId4138" Type="http://schemas.openxmlformats.org/officeDocument/2006/relationships/hyperlink" Target="https://twitter.com/" TargetMode="External"/><Relationship Id="rId1939" Type="http://schemas.openxmlformats.org/officeDocument/2006/relationships/hyperlink" Target="https://pbs.twimg.com/media/DXcl3v9WsAEMt6V.jpg" TargetMode="External"/><Relationship Id="rId3599" Type="http://schemas.openxmlformats.org/officeDocument/2006/relationships/hyperlink" Target="https://twitter.com/" TargetMode="External"/><Relationship Id="rId1701" Type="http://schemas.openxmlformats.org/officeDocument/2006/relationships/hyperlink" Target="https://pbs.twimg.com/media/DXoAX5xXcAADBYy.jpg" TargetMode="External"/><Relationship Id="rId3154" Type="http://schemas.openxmlformats.org/officeDocument/2006/relationships/hyperlink" Target="https://twitter.com/" TargetMode="External"/><Relationship Id="rId3361" Type="http://schemas.openxmlformats.org/officeDocument/2006/relationships/hyperlink" Target="https://twitter.com/" TargetMode="External"/><Relationship Id="rId3459" Type="http://schemas.openxmlformats.org/officeDocument/2006/relationships/hyperlink" Target="https://twitter.com/" TargetMode="External"/><Relationship Id="rId3666" Type="http://schemas.openxmlformats.org/officeDocument/2006/relationships/hyperlink" Target="https://twitter.com/" TargetMode="External"/><Relationship Id="rId4205" Type="http://schemas.openxmlformats.org/officeDocument/2006/relationships/hyperlink" Target="https://api.twitter.com/1.1/geo/id/6b5d375c346e3be9.json" TargetMode="External"/><Relationship Id="rId282" Type="http://schemas.openxmlformats.org/officeDocument/2006/relationships/hyperlink" Target="https://paper.li/e-1489915503?edition_id=422a3900-214a-11e8-8c03-0cc47a0d164b" TargetMode="External"/><Relationship Id="rId587" Type="http://schemas.openxmlformats.org/officeDocument/2006/relationships/hyperlink" Target="http://imnews.imbc.com/replay/2018/nwdesk/article/4547543_22663.html?menuid=nwdesk" TargetMode="External"/><Relationship Id="rId2170" Type="http://schemas.openxmlformats.org/officeDocument/2006/relationships/hyperlink" Target="http://pbs.twimg.com/profile_images/909136832088170498/AozM9VdK_normal.jpg" TargetMode="External"/><Relationship Id="rId2268" Type="http://schemas.openxmlformats.org/officeDocument/2006/relationships/hyperlink" Target="https://pbs.twimg.com/media/DXntHqyU8AUCEz8.jpg" TargetMode="External"/><Relationship Id="rId3014" Type="http://schemas.openxmlformats.org/officeDocument/2006/relationships/hyperlink" Target="https://twitter.com/" TargetMode="External"/><Relationship Id="rId3221" Type="http://schemas.openxmlformats.org/officeDocument/2006/relationships/hyperlink" Target="https://twitter.com/" TargetMode="External"/><Relationship Id="rId3319" Type="http://schemas.openxmlformats.org/officeDocument/2006/relationships/hyperlink" Target="https://twitter.com/" TargetMode="External"/><Relationship Id="rId3873" Type="http://schemas.openxmlformats.org/officeDocument/2006/relationships/hyperlink" Target="https://twitter.com/" TargetMode="External"/><Relationship Id="rId8" Type="http://schemas.openxmlformats.org/officeDocument/2006/relationships/hyperlink" Target="https://urplay.se/program/205211-ur-samtiden-me-too-vad-kan-skolan-gora-machofabriken-normkritik-for-unga" TargetMode="External"/><Relationship Id="rId142" Type="http://schemas.openxmlformats.org/officeDocument/2006/relationships/hyperlink" Target="https://www.vice.com/en_uk/article/3k7ww9/chessy-prout-survived-an-elite-prep-school-rape-nightmare?utm_source=dlvr.it&amp;utm_medium=twitter" TargetMode="External"/><Relationship Id="rId447" Type="http://schemas.openxmlformats.org/officeDocument/2006/relationships/hyperlink" Target="http://www.msn.com/en-us/lifestyle/celeb-style/the-nakedest-dresses-at-the-oscars-afterparty/ss-BBJU32w?ocid=st" TargetMode="External"/><Relationship Id="rId794" Type="http://schemas.openxmlformats.org/officeDocument/2006/relationships/hyperlink" Target="https://pbs.twimg.com/media/DXnL4d-W0AAXW4H.jpg" TargetMode="External"/><Relationship Id="rId1077" Type="http://schemas.openxmlformats.org/officeDocument/2006/relationships/hyperlink" Target="http://pbs.twimg.com/profile_images/862160213700423680/M9a6BX30_normal.jpg" TargetMode="External"/><Relationship Id="rId2030" Type="http://schemas.openxmlformats.org/officeDocument/2006/relationships/hyperlink" Target="http://pbs.twimg.com/profile_images/953652742433591296/ev1vUSJ1_normal.jpg" TargetMode="External"/><Relationship Id="rId2128" Type="http://schemas.openxmlformats.org/officeDocument/2006/relationships/hyperlink" Target="http://pbs.twimg.com/profile_images/838559956370509824/cgN7heO2_normal.jpg" TargetMode="External"/><Relationship Id="rId2475" Type="http://schemas.openxmlformats.org/officeDocument/2006/relationships/hyperlink" Target="https://pbs.twimg.com/media/DXkPADBU0AUa_-6.jpg" TargetMode="External"/><Relationship Id="rId2682" Type="http://schemas.openxmlformats.org/officeDocument/2006/relationships/hyperlink" Target="https://twitter.com/" TargetMode="External"/><Relationship Id="rId2987" Type="http://schemas.openxmlformats.org/officeDocument/2006/relationships/hyperlink" Target="https://twitter.com/" TargetMode="External"/><Relationship Id="rId3526" Type="http://schemas.openxmlformats.org/officeDocument/2006/relationships/hyperlink" Target="https://twitter.com/" TargetMode="External"/><Relationship Id="rId3733" Type="http://schemas.openxmlformats.org/officeDocument/2006/relationships/hyperlink" Target="https://twitter.com/" TargetMode="External"/><Relationship Id="rId3940" Type="http://schemas.openxmlformats.org/officeDocument/2006/relationships/hyperlink" Target="https://twitter.com/" TargetMode="External"/><Relationship Id="rId654" Type="http://schemas.openxmlformats.org/officeDocument/2006/relationships/hyperlink" Target="https://pbs.twimg.com/media/DXn9WPlXUAIyA0d.jpg" TargetMode="External"/><Relationship Id="rId861" Type="http://schemas.openxmlformats.org/officeDocument/2006/relationships/hyperlink" Target="https://pbs.twimg.com/media/DXoEcpSW4AAgdhD.jpg" TargetMode="External"/><Relationship Id="rId959" Type="http://schemas.openxmlformats.org/officeDocument/2006/relationships/hyperlink" Target="http://pbs.twimg.com/profile_images/850672112146796545/gXX0XgCW_normal.jpg" TargetMode="External"/><Relationship Id="rId1284" Type="http://schemas.openxmlformats.org/officeDocument/2006/relationships/hyperlink" Target="https://pbs.twimg.com/media/DXn5Ck5WsAA5gWM.jpg" TargetMode="External"/><Relationship Id="rId1491" Type="http://schemas.openxmlformats.org/officeDocument/2006/relationships/hyperlink" Target="http://pbs.twimg.com/profile_images/868989596943622144/sZPBGeVh_normal.jpg" TargetMode="External"/><Relationship Id="rId1589" Type="http://schemas.openxmlformats.org/officeDocument/2006/relationships/hyperlink" Target="http://pbs.twimg.com/profile_images/639019514181591040/dJhe_0bO_normal.jpg" TargetMode="External"/><Relationship Id="rId2335" Type="http://schemas.openxmlformats.org/officeDocument/2006/relationships/hyperlink" Target="https://pbs.twimg.com/media/DXfJbSaU8AAe32x.jpg" TargetMode="External"/><Relationship Id="rId2542" Type="http://schemas.openxmlformats.org/officeDocument/2006/relationships/hyperlink" Target="http://pbs.twimg.com/profile_images/959089516593037312/rC0og3BO_normal.jpg" TargetMode="External"/><Relationship Id="rId3800" Type="http://schemas.openxmlformats.org/officeDocument/2006/relationships/hyperlink" Target="https://twitter.com/" TargetMode="External"/><Relationship Id="rId307" Type="http://schemas.openxmlformats.org/officeDocument/2006/relationships/hyperlink" Target="http://www.therebel.media/_metoo_says_monica_lewinsky_in_vanity_fair_essay" TargetMode="External"/><Relationship Id="rId514" Type="http://schemas.openxmlformats.org/officeDocument/2006/relationships/hyperlink" Target="https://www.youtube.com/watch?v=-RyDdQ016gI&amp;feature=youtu.be&amp;a" TargetMode="External"/><Relationship Id="rId721" Type="http://schemas.openxmlformats.org/officeDocument/2006/relationships/hyperlink" Target="https://pbs.twimg.com/media/DXn_1sPUQAAL7Qg.jpg" TargetMode="External"/><Relationship Id="rId1144" Type="http://schemas.openxmlformats.org/officeDocument/2006/relationships/hyperlink" Target="http://pbs.twimg.com/profile_images/971021998183862272/Ldnr3Jlj_normal.jpg" TargetMode="External"/><Relationship Id="rId1351" Type="http://schemas.openxmlformats.org/officeDocument/2006/relationships/hyperlink" Target="http://pbs.twimg.com/profile_images/709672887309963264/Z88-CaXk_normal.jpg" TargetMode="External"/><Relationship Id="rId1449" Type="http://schemas.openxmlformats.org/officeDocument/2006/relationships/hyperlink" Target="http://pbs.twimg.com/profile_images/836705622695510020/0VwIvYn6_normal.jpg" TargetMode="External"/><Relationship Id="rId1796" Type="http://schemas.openxmlformats.org/officeDocument/2006/relationships/hyperlink" Target="http://pbs.twimg.com/profile_images/3153976293/69b7929a12597a31d77f79e36445a7e6_normal.jpeg" TargetMode="External"/><Relationship Id="rId2402" Type="http://schemas.openxmlformats.org/officeDocument/2006/relationships/hyperlink" Target="http://pbs.twimg.com/profile_images/448516971034726400/8ZW4_7eP_normal.jpeg" TargetMode="External"/><Relationship Id="rId2847" Type="http://schemas.openxmlformats.org/officeDocument/2006/relationships/hyperlink" Target="https://twitter.com/" TargetMode="External"/><Relationship Id="rId4062" Type="http://schemas.openxmlformats.org/officeDocument/2006/relationships/hyperlink" Target="https://twitter.com/" TargetMode="External"/><Relationship Id="rId88" Type="http://schemas.openxmlformats.org/officeDocument/2006/relationships/hyperlink" Target="http://www.reuters.com/article/us-people-cosby/cosby-lawyers-cite-metoo-in-move-to-block-19-accusers-from-trial-idUSKCN1GI1TG?feedType=RSS&amp;feedName=entertainmentNews" TargetMode="External"/><Relationship Id="rId819" Type="http://schemas.openxmlformats.org/officeDocument/2006/relationships/hyperlink" Target="https://pbs.twimg.com/tweet_video_thumb/DXoCquLUQAAd15L.jpg" TargetMode="External"/><Relationship Id="rId1004" Type="http://schemas.openxmlformats.org/officeDocument/2006/relationships/hyperlink" Target="http://pbs.twimg.com/profile_images/884125458173804544/iQFLVlLE_normal.jpg" TargetMode="External"/><Relationship Id="rId1211" Type="http://schemas.openxmlformats.org/officeDocument/2006/relationships/hyperlink" Target="http://pbs.twimg.com/profile_images/952964791743623168/EvR600ls_normal.jpg" TargetMode="External"/><Relationship Id="rId1656" Type="http://schemas.openxmlformats.org/officeDocument/2006/relationships/hyperlink" Target="http://pbs.twimg.com/profile_images/967836595981377537/KRS0qTzn_normal.jpg" TargetMode="External"/><Relationship Id="rId1863" Type="http://schemas.openxmlformats.org/officeDocument/2006/relationships/hyperlink" Target="http://pbs.twimg.com/profile_images/964205516263014401/z95odl2y_normal.jpg" TargetMode="External"/><Relationship Id="rId2707" Type="http://schemas.openxmlformats.org/officeDocument/2006/relationships/hyperlink" Target="https://twitter.com/" TargetMode="External"/><Relationship Id="rId2914" Type="http://schemas.openxmlformats.org/officeDocument/2006/relationships/hyperlink" Target="https://twitter.com/" TargetMode="External"/><Relationship Id="rId1309" Type="http://schemas.openxmlformats.org/officeDocument/2006/relationships/hyperlink" Target="https://pbs.twimg.com/media/DXnGryQW0AEYar0.jpg" TargetMode="External"/><Relationship Id="rId1516" Type="http://schemas.openxmlformats.org/officeDocument/2006/relationships/hyperlink" Target="http://pbs.twimg.com/profile_images/967103382216462337/sy9CAprR_normal.jpg" TargetMode="External"/><Relationship Id="rId1723" Type="http://schemas.openxmlformats.org/officeDocument/2006/relationships/hyperlink" Target="http://pbs.twimg.com/profile_images/939518919294951424/k4kkpuNp_normal.jpg" TargetMode="External"/><Relationship Id="rId1930" Type="http://schemas.openxmlformats.org/officeDocument/2006/relationships/hyperlink" Target="http://pbs.twimg.com/profile_images/797898721635614720/uzC9Wj7o_normal.jpg" TargetMode="External"/><Relationship Id="rId3176" Type="http://schemas.openxmlformats.org/officeDocument/2006/relationships/hyperlink" Target="https://twitter.com/" TargetMode="External"/><Relationship Id="rId3383" Type="http://schemas.openxmlformats.org/officeDocument/2006/relationships/hyperlink" Target="https://twitter.com/" TargetMode="External"/><Relationship Id="rId3590" Type="http://schemas.openxmlformats.org/officeDocument/2006/relationships/hyperlink" Target="https://twitter.com/" TargetMode="External"/><Relationship Id="rId15" Type="http://schemas.openxmlformats.org/officeDocument/2006/relationships/hyperlink" Target="http://www.jornadaveracruz.com.mx/Post.aspx?id=180305_100707_729" TargetMode="External"/><Relationship Id="rId2192" Type="http://schemas.openxmlformats.org/officeDocument/2006/relationships/hyperlink" Target="http://pbs.twimg.com/profile_images/847853435630309379/rxQIt6h4_normal.jpg" TargetMode="External"/><Relationship Id="rId3036" Type="http://schemas.openxmlformats.org/officeDocument/2006/relationships/hyperlink" Target="https://twitter.com/" TargetMode="External"/><Relationship Id="rId3243" Type="http://schemas.openxmlformats.org/officeDocument/2006/relationships/hyperlink" Target="https://twitter.com/" TargetMode="External"/><Relationship Id="rId3688" Type="http://schemas.openxmlformats.org/officeDocument/2006/relationships/hyperlink" Target="https://twitter.com/" TargetMode="External"/><Relationship Id="rId3895" Type="http://schemas.openxmlformats.org/officeDocument/2006/relationships/hyperlink" Target="https://twitter.com/" TargetMode="External"/><Relationship Id="rId164" Type="http://schemas.openxmlformats.org/officeDocument/2006/relationships/hyperlink" Target="http://kpop.youzab.com/117166" TargetMode="External"/><Relationship Id="rId371" Type="http://schemas.openxmlformats.org/officeDocument/2006/relationships/hyperlink" Target="https://www.therebel.media/_metoo_says_monica_lewinsky_in_vanity_fair_essay" TargetMode="External"/><Relationship Id="rId2052" Type="http://schemas.openxmlformats.org/officeDocument/2006/relationships/hyperlink" Target="http://pbs.twimg.com/profile_images/1811858383/Color_300dpi_gif_normal.gif" TargetMode="External"/><Relationship Id="rId2497" Type="http://schemas.openxmlformats.org/officeDocument/2006/relationships/hyperlink" Target="http://pbs.twimg.com/profile_images/965857014705303552/KrzHPnz4_normal.jpg" TargetMode="External"/><Relationship Id="rId3450" Type="http://schemas.openxmlformats.org/officeDocument/2006/relationships/hyperlink" Target="https://twitter.com/" TargetMode="External"/><Relationship Id="rId3548" Type="http://schemas.openxmlformats.org/officeDocument/2006/relationships/hyperlink" Target="https://twitter.com/" TargetMode="External"/><Relationship Id="rId3755" Type="http://schemas.openxmlformats.org/officeDocument/2006/relationships/hyperlink" Target="https://twitter.com/" TargetMode="External"/><Relationship Id="rId469" Type="http://schemas.openxmlformats.org/officeDocument/2006/relationships/hyperlink" Target="https://www.therebel.media/_metoo_says_monica_lewinsky_in_vanity_fair_essay" TargetMode="External"/><Relationship Id="rId676" Type="http://schemas.openxmlformats.org/officeDocument/2006/relationships/hyperlink" Target="https://pbs.twimg.com/media/DXn4j9hVoAEFx0N.jpg" TargetMode="External"/><Relationship Id="rId883" Type="http://schemas.openxmlformats.org/officeDocument/2006/relationships/hyperlink" Target="https://pbs.twimg.com/media/DXoFIrIV4AAcKiq.jpg" TargetMode="External"/><Relationship Id="rId1099" Type="http://schemas.openxmlformats.org/officeDocument/2006/relationships/hyperlink" Target="http://pbs.twimg.com/profile_images/823647743658729472/RcBvJ0OU_normal.jpg" TargetMode="External"/><Relationship Id="rId2357" Type="http://schemas.openxmlformats.org/officeDocument/2006/relationships/hyperlink" Target="https://pbs.twimg.com/media/DXOXLHYU8AAfxAt.jpg" TargetMode="External"/><Relationship Id="rId2564" Type="http://schemas.openxmlformats.org/officeDocument/2006/relationships/hyperlink" Target="https://twitter.com/" TargetMode="External"/><Relationship Id="rId3103" Type="http://schemas.openxmlformats.org/officeDocument/2006/relationships/hyperlink" Target="https://twitter.com/" TargetMode="External"/><Relationship Id="rId3310" Type="http://schemas.openxmlformats.org/officeDocument/2006/relationships/hyperlink" Target="https://twitter.com/" TargetMode="External"/><Relationship Id="rId3408" Type="http://schemas.openxmlformats.org/officeDocument/2006/relationships/hyperlink" Target="https://twitter.com/" TargetMode="External"/><Relationship Id="rId3615" Type="http://schemas.openxmlformats.org/officeDocument/2006/relationships/hyperlink" Target="https://twitter.com/" TargetMode="External"/><Relationship Id="rId3962" Type="http://schemas.openxmlformats.org/officeDocument/2006/relationships/hyperlink" Target="https://twitter.com/" TargetMode="External"/><Relationship Id="rId231" Type="http://schemas.openxmlformats.org/officeDocument/2006/relationships/hyperlink" Target="https://edition.cnn.com/2018/03/02/africa/nigeria-rape-survivors-metoo-asequals/?utm_cid=+cnni-com-fb-africa-link" TargetMode="External"/><Relationship Id="rId329" Type="http://schemas.openxmlformats.org/officeDocument/2006/relationships/hyperlink" Target="https://bb4sp.com/chelsea-clinton-applauds-metoo/" TargetMode="External"/><Relationship Id="rId536" Type="http://schemas.openxmlformats.org/officeDocument/2006/relationships/hyperlink" Target="https://twitter.com/nursingclio/status/970051187230863360" TargetMode="External"/><Relationship Id="rId1166" Type="http://schemas.openxmlformats.org/officeDocument/2006/relationships/hyperlink" Target="http://abs.twimg.com/sticky/default_profile_images/default_profile_normal.png" TargetMode="External"/><Relationship Id="rId1373" Type="http://schemas.openxmlformats.org/officeDocument/2006/relationships/hyperlink" Target="http://pbs.twimg.com/profile_images/965998696134475777/fgpE8AeM_normal.jpg" TargetMode="External"/><Relationship Id="rId2217" Type="http://schemas.openxmlformats.org/officeDocument/2006/relationships/hyperlink" Target="http://pbs.twimg.com/profile_images/941837236277932033/jM5V0BtI_normal.jpg" TargetMode="External"/><Relationship Id="rId2771" Type="http://schemas.openxmlformats.org/officeDocument/2006/relationships/hyperlink" Target="https://twitter.com/" TargetMode="External"/><Relationship Id="rId2869" Type="http://schemas.openxmlformats.org/officeDocument/2006/relationships/hyperlink" Target="https://twitter.com/" TargetMode="External"/><Relationship Id="rId3822" Type="http://schemas.openxmlformats.org/officeDocument/2006/relationships/hyperlink" Target="https://twitter.com/" TargetMode="External"/><Relationship Id="rId743" Type="http://schemas.openxmlformats.org/officeDocument/2006/relationships/hyperlink" Target="https://pbs.twimg.com/media/DXgAPuSVoAAlu7M.jpg" TargetMode="External"/><Relationship Id="rId950" Type="http://schemas.openxmlformats.org/officeDocument/2006/relationships/hyperlink" Target="http://pbs.twimg.com/profile_images/378800000671676014/322c7521be2118b075e91d4aa3296ccb_normal.png" TargetMode="External"/><Relationship Id="rId1026" Type="http://schemas.openxmlformats.org/officeDocument/2006/relationships/hyperlink" Target="http://pbs.twimg.com/profile_images/934938433105121280/iqTW3qOO_normal.jpg" TargetMode="External"/><Relationship Id="rId1580" Type="http://schemas.openxmlformats.org/officeDocument/2006/relationships/hyperlink" Target="http://pbs.twimg.com/profile_images/970439041450741760/aJyZA4re_normal.jpg" TargetMode="External"/><Relationship Id="rId1678" Type="http://schemas.openxmlformats.org/officeDocument/2006/relationships/hyperlink" Target="http://pbs.twimg.com/profile_images/923107981591445504/DhAc3RPj_normal.jpg" TargetMode="External"/><Relationship Id="rId1885" Type="http://schemas.openxmlformats.org/officeDocument/2006/relationships/hyperlink" Target="http://abs.twimg.com/sticky/default_profile_images/default_profile_normal.png" TargetMode="External"/><Relationship Id="rId2424" Type="http://schemas.openxmlformats.org/officeDocument/2006/relationships/hyperlink" Target="http://pbs.twimg.com/profile_images/941343787816689664/CQMB9gCN_normal.jpg" TargetMode="External"/><Relationship Id="rId2631" Type="http://schemas.openxmlformats.org/officeDocument/2006/relationships/hyperlink" Target="https://twitter.com/" TargetMode="External"/><Relationship Id="rId2729" Type="http://schemas.openxmlformats.org/officeDocument/2006/relationships/hyperlink" Target="https://twitter.com/" TargetMode="External"/><Relationship Id="rId2936" Type="http://schemas.openxmlformats.org/officeDocument/2006/relationships/hyperlink" Target="https://twitter.com/" TargetMode="External"/><Relationship Id="rId4084" Type="http://schemas.openxmlformats.org/officeDocument/2006/relationships/hyperlink" Target="https://twitter.com/" TargetMode="External"/><Relationship Id="rId603" Type="http://schemas.openxmlformats.org/officeDocument/2006/relationships/hyperlink" Target="https://www.thisamericanlife.org/640/five-women" TargetMode="External"/><Relationship Id="rId810" Type="http://schemas.openxmlformats.org/officeDocument/2006/relationships/hyperlink" Target="https://pbs.twimg.com/tweet_video_thumb/DXoA8pbXkAc37l7.jpg" TargetMode="External"/><Relationship Id="rId908" Type="http://schemas.openxmlformats.org/officeDocument/2006/relationships/hyperlink" Target="https://pbs.twimg.com/media/DXoE-i4W4AEV4mO.jpg" TargetMode="External"/><Relationship Id="rId1233" Type="http://schemas.openxmlformats.org/officeDocument/2006/relationships/hyperlink" Target="http://pbs.twimg.com/profile_images/954082288144474112/i1q95X05_normal.jpg" TargetMode="External"/><Relationship Id="rId1440" Type="http://schemas.openxmlformats.org/officeDocument/2006/relationships/hyperlink" Target="http://pbs.twimg.com/profile_images/970871915241005058/hNaYnfXX_normal.jpg" TargetMode="External"/><Relationship Id="rId1538" Type="http://schemas.openxmlformats.org/officeDocument/2006/relationships/hyperlink" Target="https://pbs.twimg.com/media/DXSnWiEWkAAr55Q.jpg" TargetMode="External"/><Relationship Id="rId4151" Type="http://schemas.openxmlformats.org/officeDocument/2006/relationships/hyperlink" Target="https://twitter.com/" TargetMode="External"/><Relationship Id="rId1300" Type="http://schemas.openxmlformats.org/officeDocument/2006/relationships/hyperlink" Target="http://pbs.twimg.com/profile_images/967287562397155328/MOR0mg_L_normal.jpg" TargetMode="External"/><Relationship Id="rId1745" Type="http://schemas.openxmlformats.org/officeDocument/2006/relationships/hyperlink" Target="http://pbs.twimg.com/profile_images/827660866455793664/6svXffYc_normal.jpg" TargetMode="External"/><Relationship Id="rId1952" Type="http://schemas.openxmlformats.org/officeDocument/2006/relationships/hyperlink" Target="https://pbs.twimg.com/media/DXoBzraVAAAHGGe.jpg" TargetMode="External"/><Relationship Id="rId3198" Type="http://schemas.openxmlformats.org/officeDocument/2006/relationships/hyperlink" Target="https://twitter.com/" TargetMode="External"/><Relationship Id="rId4011" Type="http://schemas.openxmlformats.org/officeDocument/2006/relationships/hyperlink" Target="https://twitter.com/" TargetMode="External"/><Relationship Id="rId37" Type="http://schemas.openxmlformats.org/officeDocument/2006/relationships/hyperlink" Target="https://twitter.com/RepJoeCourtney/status/971047040875745280" TargetMode="External"/><Relationship Id="rId1605" Type="http://schemas.openxmlformats.org/officeDocument/2006/relationships/hyperlink" Target="http://pbs.twimg.com/profile_images/791448556494290944/6IDFqUjG_normal.jpg" TargetMode="External"/><Relationship Id="rId1812" Type="http://schemas.openxmlformats.org/officeDocument/2006/relationships/hyperlink" Target="http://pbs.twimg.com/profile_images/378800000261938559/9ef415f053449fb1707c465d8e045aec_normal.jpeg" TargetMode="External"/><Relationship Id="rId3058" Type="http://schemas.openxmlformats.org/officeDocument/2006/relationships/hyperlink" Target="https://twitter.com/" TargetMode="External"/><Relationship Id="rId3265" Type="http://schemas.openxmlformats.org/officeDocument/2006/relationships/hyperlink" Target="https://twitter.com/" TargetMode="External"/><Relationship Id="rId3472" Type="http://schemas.openxmlformats.org/officeDocument/2006/relationships/hyperlink" Target="https://twitter.com/" TargetMode="External"/><Relationship Id="rId4109" Type="http://schemas.openxmlformats.org/officeDocument/2006/relationships/hyperlink" Target="https://twitter.com/" TargetMode="External"/><Relationship Id="rId186" Type="http://schemas.openxmlformats.org/officeDocument/2006/relationships/hyperlink" Target="https://www.thisamericanlife.org/640/five-women" TargetMode="External"/><Relationship Id="rId393" Type="http://schemas.openxmlformats.org/officeDocument/2006/relationships/hyperlink" Target="https://www.voicetv.co.th/read/BJ0SJ2o_M" TargetMode="External"/><Relationship Id="rId2074" Type="http://schemas.openxmlformats.org/officeDocument/2006/relationships/hyperlink" Target="http://pbs.twimg.com/profile_images/796314930374905856/YQfp5lXl_normal.jpg" TargetMode="External"/><Relationship Id="rId2281" Type="http://schemas.openxmlformats.org/officeDocument/2006/relationships/hyperlink" Target="http://pbs.twimg.com/profile_images/602921713635106816/wMHlSKm8_normal.jpg" TargetMode="External"/><Relationship Id="rId3125" Type="http://schemas.openxmlformats.org/officeDocument/2006/relationships/hyperlink" Target="https://twitter.com/" TargetMode="External"/><Relationship Id="rId3332" Type="http://schemas.openxmlformats.org/officeDocument/2006/relationships/hyperlink" Target="https://twitter.com/" TargetMode="External"/><Relationship Id="rId3777" Type="http://schemas.openxmlformats.org/officeDocument/2006/relationships/hyperlink" Target="https://twitter.com/" TargetMode="External"/><Relationship Id="rId3984" Type="http://schemas.openxmlformats.org/officeDocument/2006/relationships/hyperlink" Target="https://twitter.com/" TargetMode="External"/><Relationship Id="rId253" Type="http://schemas.openxmlformats.org/officeDocument/2006/relationships/hyperlink" Target="http://www.primerahora.com/entretenimiento/cine/nota/exesposadegaryoldmanpremiaronaunmaltratante-1271420/" TargetMode="External"/><Relationship Id="rId460" Type="http://schemas.openxmlformats.org/officeDocument/2006/relationships/hyperlink" Target="https://bb4sp.com/chelsea-clinton-applauds-metoo/" TargetMode="External"/><Relationship Id="rId698" Type="http://schemas.openxmlformats.org/officeDocument/2006/relationships/hyperlink" Target="https://pbs.twimg.com/media/DXn-DNkVMAE85Ye.jpg" TargetMode="External"/><Relationship Id="rId1090" Type="http://schemas.openxmlformats.org/officeDocument/2006/relationships/hyperlink" Target="http://pbs.twimg.com/profile_images/862160213700423680/M9a6BX30_normal.jpg" TargetMode="External"/><Relationship Id="rId2141" Type="http://schemas.openxmlformats.org/officeDocument/2006/relationships/hyperlink" Target="http://pbs.twimg.com/profile_images/669164676324786176/-L34_ftU_normal.jpg" TargetMode="External"/><Relationship Id="rId2379" Type="http://schemas.openxmlformats.org/officeDocument/2006/relationships/hyperlink" Target="http://pbs.twimg.com/profile_images/412419844496056320/efhlViQq_normal.jpeg" TargetMode="External"/><Relationship Id="rId2586" Type="http://schemas.openxmlformats.org/officeDocument/2006/relationships/hyperlink" Target="https://twitter.com/" TargetMode="External"/><Relationship Id="rId2793" Type="http://schemas.openxmlformats.org/officeDocument/2006/relationships/hyperlink" Target="https://twitter.com/" TargetMode="External"/><Relationship Id="rId3637" Type="http://schemas.openxmlformats.org/officeDocument/2006/relationships/hyperlink" Target="https://twitter.com/" TargetMode="External"/><Relationship Id="rId3844" Type="http://schemas.openxmlformats.org/officeDocument/2006/relationships/hyperlink" Target="https://twitter.com/" TargetMode="External"/><Relationship Id="rId113" Type="http://schemas.openxmlformats.org/officeDocument/2006/relationships/hyperlink" Target="http://www.reuters.com/article/us-people-cosby/cosby-lawyers-cite-metoo-in-move-to-block-19-accusers-from-trial-idUSKCN1GI1TG?feedType=RSS&amp;feedName=entertainmentNews" TargetMode="External"/><Relationship Id="rId320" Type="http://schemas.openxmlformats.org/officeDocument/2006/relationships/hyperlink" Target="https://www.therebel.media/_metoo_says_monica_lewinsky_in_vanity_fair_essay" TargetMode="External"/><Relationship Id="rId558" Type="http://schemas.openxmlformats.org/officeDocument/2006/relationships/hyperlink" Target="https://paper.li/Joegrubb/1327938229?edition_id=4cc88910-216e-11e8-b1a0-0cc47a0d1605" TargetMode="External"/><Relationship Id="rId765" Type="http://schemas.openxmlformats.org/officeDocument/2006/relationships/hyperlink" Target="https://pbs.twimg.com/media/DOCWC5WUQAIPtWY.jpg" TargetMode="External"/><Relationship Id="rId972" Type="http://schemas.openxmlformats.org/officeDocument/2006/relationships/hyperlink" Target="http://pbs.twimg.com/profile_images/699088076019101696/1nHcuhNx_normal.jpg" TargetMode="External"/><Relationship Id="rId1188" Type="http://schemas.openxmlformats.org/officeDocument/2006/relationships/hyperlink" Target="https://pbs.twimg.com/media/DXn8tN3VAAAlRxK.jpg" TargetMode="External"/><Relationship Id="rId1395" Type="http://schemas.openxmlformats.org/officeDocument/2006/relationships/hyperlink" Target="http://pbs.twimg.com/profile_images/966255264864272384/2_Hv18Tu_normal.jpg" TargetMode="External"/><Relationship Id="rId2001" Type="http://schemas.openxmlformats.org/officeDocument/2006/relationships/hyperlink" Target="http://pbs.twimg.com/profile_images/760553705166868480/gBQQYUaQ_normal.jpg" TargetMode="External"/><Relationship Id="rId2239" Type="http://schemas.openxmlformats.org/officeDocument/2006/relationships/hyperlink" Target="https://pbs.twimg.com/media/DXn8MDtX0AMWHWC.jpg" TargetMode="External"/><Relationship Id="rId2446" Type="http://schemas.openxmlformats.org/officeDocument/2006/relationships/hyperlink" Target="http://pbs.twimg.com/profile_images/971060409099841539/2CN0siJS_normal.jpg" TargetMode="External"/><Relationship Id="rId2653" Type="http://schemas.openxmlformats.org/officeDocument/2006/relationships/hyperlink" Target="https://twitter.com/" TargetMode="External"/><Relationship Id="rId2860" Type="http://schemas.openxmlformats.org/officeDocument/2006/relationships/hyperlink" Target="https://twitter.com/" TargetMode="External"/><Relationship Id="rId3704" Type="http://schemas.openxmlformats.org/officeDocument/2006/relationships/hyperlink" Target="https://twitter.com/" TargetMode="External"/><Relationship Id="rId418" Type="http://schemas.openxmlformats.org/officeDocument/2006/relationships/hyperlink" Target="http://www.primerahora.com/entretenimiento/cine/nota/exesposadegaryoldmanpremiaronaunmaltratante-1271420/" TargetMode="External"/><Relationship Id="rId625" Type="http://schemas.openxmlformats.org/officeDocument/2006/relationships/hyperlink" Target="https://pbs.twimg.com/media/DXn8OUnV4AAZS5m.jpg" TargetMode="External"/><Relationship Id="rId832" Type="http://schemas.openxmlformats.org/officeDocument/2006/relationships/hyperlink" Target="https://pbs.twimg.com/media/DXoDqabXkAEEOkK.jpg" TargetMode="External"/><Relationship Id="rId1048" Type="http://schemas.openxmlformats.org/officeDocument/2006/relationships/hyperlink" Target="http://pbs.twimg.com/profile_images/862160213700423680/M9a6BX30_normal.jpg" TargetMode="External"/><Relationship Id="rId1255" Type="http://schemas.openxmlformats.org/officeDocument/2006/relationships/hyperlink" Target="https://pbs.twimg.com/media/DXn9LL7VoAA2Nxa.jpg" TargetMode="External"/><Relationship Id="rId1462" Type="http://schemas.openxmlformats.org/officeDocument/2006/relationships/hyperlink" Target="http://pbs.twimg.com/profile_images/616454622501187588/LjvscJJa_normal.jpg" TargetMode="External"/><Relationship Id="rId2306" Type="http://schemas.openxmlformats.org/officeDocument/2006/relationships/hyperlink" Target="http://pbs.twimg.com/profile_images/805651073054584832/huotCG19_normal.jpg" TargetMode="External"/><Relationship Id="rId2513" Type="http://schemas.openxmlformats.org/officeDocument/2006/relationships/hyperlink" Target="http://pbs.twimg.com/profile_images/963757220835020800/6Ph77aMK_normal.jpg" TargetMode="External"/><Relationship Id="rId2958" Type="http://schemas.openxmlformats.org/officeDocument/2006/relationships/hyperlink" Target="https://twitter.com/" TargetMode="External"/><Relationship Id="rId3911" Type="http://schemas.openxmlformats.org/officeDocument/2006/relationships/hyperlink" Target="https://twitter.com/" TargetMode="External"/><Relationship Id="rId1115" Type="http://schemas.openxmlformats.org/officeDocument/2006/relationships/hyperlink" Target="http://pbs.twimg.com/profile_images/968762912633491457/6HdnQAV5_normal.jpg" TargetMode="External"/><Relationship Id="rId1322" Type="http://schemas.openxmlformats.org/officeDocument/2006/relationships/hyperlink" Target="http://pbs.twimg.com/profile_images/915284371619373057/2GNFDYci_normal.jpg" TargetMode="External"/><Relationship Id="rId1767" Type="http://schemas.openxmlformats.org/officeDocument/2006/relationships/hyperlink" Target="http://pbs.twimg.com/profile_images/811256106240581632/6eNC0N0n_normal.jpg" TargetMode="External"/><Relationship Id="rId1974" Type="http://schemas.openxmlformats.org/officeDocument/2006/relationships/hyperlink" Target="http://pbs.twimg.com/profile_images/942216753127526400/0F3Y_hSS_normal.jpg" TargetMode="External"/><Relationship Id="rId2720" Type="http://schemas.openxmlformats.org/officeDocument/2006/relationships/hyperlink" Target="https://twitter.com/" TargetMode="External"/><Relationship Id="rId2818" Type="http://schemas.openxmlformats.org/officeDocument/2006/relationships/hyperlink" Target="https://twitter.com/" TargetMode="External"/><Relationship Id="rId4173" Type="http://schemas.openxmlformats.org/officeDocument/2006/relationships/hyperlink" Target="https://twitter.com/" TargetMode="External"/><Relationship Id="rId59" Type="http://schemas.openxmlformats.org/officeDocument/2006/relationships/hyperlink" Target="http://www.reuters.com/article/us-people-cosby/cosby-lawyers-cite-metoo-in-move-to-block-19-accusers-from-trial-idUSKCN1GI1TG?feedType=RSS&amp;feedName=entertainmentNews&amp;utm_source=dlvr.it&amp;utm_medium=twitter" TargetMode="External"/><Relationship Id="rId1627" Type="http://schemas.openxmlformats.org/officeDocument/2006/relationships/hyperlink" Target="http://pbs.twimg.com/profile_images/884585163212107776/n9n9Ogm9_normal.jpg" TargetMode="External"/><Relationship Id="rId1834" Type="http://schemas.openxmlformats.org/officeDocument/2006/relationships/hyperlink" Target="http://pbs.twimg.com/profile_images/954867998942269442/9MHT0iEn_normal.jpg" TargetMode="External"/><Relationship Id="rId3287" Type="http://schemas.openxmlformats.org/officeDocument/2006/relationships/hyperlink" Target="https://twitter.com/" TargetMode="External"/><Relationship Id="rId4033" Type="http://schemas.openxmlformats.org/officeDocument/2006/relationships/hyperlink" Target="https://twitter.com/" TargetMode="External"/><Relationship Id="rId2096" Type="http://schemas.openxmlformats.org/officeDocument/2006/relationships/hyperlink" Target="http://pbs.twimg.com/profile_images/971091993211359232/fb7-FXaw_normal.jpg" TargetMode="External"/><Relationship Id="rId3494" Type="http://schemas.openxmlformats.org/officeDocument/2006/relationships/hyperlink" Target="https://twitter.com/" TargetMode="External"/><Relationship Id="rId3799" Type="http://schemas.openxmlformats.org/officeDocument/2006/relationships/hyperlink" Target="https://twitter.com/" TargetMode="External"/><Relationship Id="rId4100" Type="http://schemas.openxmlformats.org/officeDocument/2006/relationships/hyperlink" Target="https://twitter.com/" TargetMode="External"/><Relationship Id="rId1901" Type="http://schemas.openxmlformats.org/officeDocument/2006/relationships/hyperlink" Target="http://pbs.twimg.com/profile_images/957646770611408896/SgRjjQLM_normal.jpg" TargetMode="External"/><Relationship Id="rId3147" Type="http://schemas.openxmlformats.org/officeDocument/2006/relationships/hyperlink" Target="https://twitter.com/" TargetMode="External"/><Relationship Id="rId3354" Type="http://schemas.openxmlformats.org/officeDocument/2006/relationships/hyperlink" Target="https://twitter.com/" TargetMode="External"/><Relationship Id="rId3561" Type="http://schemas.openxmlformats.org/officeDocument/2006/relationships/hyperlink" Target="https://twitter.com/" TargetMode="External"/><Relationship Id="rId3659" Type="http://schemas.openxmlformats.org/officeDocument/2006/relationships/hyperlink" Target="https://twitter.com/" TargetMode="External"/><Relationship Id="rId275" Type="http://schemas.openxmlformats.org/officeDocument/2006/relationships/hyperlink" Target="https://hans-ebert.com/2018/03/06/the-oscars-and-the-phoniness-of-it-all/" TargetMode="External"/><Relationship Id="rId482" Type="http://schemas.openxmlformats.org/officeDocument/2006/relationships/hyperlink" Target="https://blogg.kommunal.se/utredare/2018/03/06/metoo-visar-att-skyddsombuden-behover-starkas/" TargetMode="External"/><Relationship Id="rId2163" Type="http://schemas.openxmlformats.org/officeDocument/2006/relationships/hyperlink" Target="https://pbs.twimg.com/media/DXn55psVoAAGkBy.jpg" TargetMode="External"/><Relationship Id="rId2370" Type="http://schemas.openxmlformats.org/officeDocument/2006/relationships/hyperlink" Target="http://pbs.twimg.com/profile_images/957646770611408896/SgRjjQLM_normal.jpg" TargetMode="External"/><Relationship Id="rId3007" Type="http://schemas.openxmlformats.org/officeDocument/2006/relationships/hyperlink" Target="https://twitter.com/" TargetMode="External"/><Relationship Id="rId3214" Type="http://schemas.openxmlformats.org/officeDocument/2006/relationships/hyperlink" Target="https://twitter.com/" TargetMode="External"/><Relationship Id="rId3421" Type="http://schemas.openxmlformats.org/officeDocument/2006/relationships/hyperlink" Target="https://twitter.com/" TargetMode="External"/><Relationship Id="rId3866" Type="http://schemas.openxmlformats.org/officeDocument/2006/relationships/hyperlink" Target="https://twitter.com/" TargetMode="External"/><Relationship Id="rId135" Type="http://schemas.openxmlformats.org/officeDocument/2006/relationships/hyperlink" Target="http://www.guatevision.com/2018/03/06/la-semana-la-moda-paris-feminismo-tiempos-del-metoo/" TargetMode="External"/><Relationship Id="rId342" Type="http://schemas.openxmlformats.org/officeDocument/2006/relationships/hyperlink" Target="http://netizenbuzz.blogspot.com/2018/03/an-idol-is-next-target-of-metoo.html?utm_source=dlvr.it&amp;utm_medium=twitter" TargetMode="External"/><Relationship Id="rId787" Type="http://schemas.openxmlformats.org/officeDocument/2006/relationships/hyperlink" Target="https://pbs.twimg.com/media/DXexgE7U8AASU0g.jpg" TargetMode="External"/><Relationship Id="rId994" Type="http://schemas.openxmlformats.org/officeDocument/2006/relationships/hyperlink" Target="http://pbs.twimg.com/profile_images/826085434635739136/wQJq6Jdj_normal.jpg" TargetMode="External"/><Relationship Id="rId2023" Type="http://schemas.openxmlformats.org/officeDocument/2006/relationships/hyperlink" Target="http://pbs.twimg.com/profile_images/663318402824564736/WHc-joy6_normal.jpg" TargetMode="External"/><Relationship Id="rId2230" Type="http://schemas.openxmlformats.org/officeDocument/2006/relationships/hyperlink" Target="http://pbs.twimg.com/profile_images/697901377079664640/fGcgHcTF_normal.jpg" TargetMode="External"/><Relationship Id="rId2468" Type="http://schemas.openxmlformats.org/officeDocument/2006/relationships/hyperlink" Target="http://pbs.twimg.com/profile_images/958356144501633024/MrUhza35_normal.jpg" TargetMode="External"/><Relationship Id="rId2675" Type="http://schemas.openxmlformats.org/officeDocument/2006/relationships/hyperlink" Target="https://twitter.com/" TargetMode="External"/><Relationship Id="rId2882" Type="http://schemas.openxmlformats.org/officeDocument/2006/relationships/hyperlink" Target="https://twitter.com/" TargetMode="External"/><Relationship Id="rId3519" Type="http://schemas.openxmlformats.org/officeDocument/2006/relationships/hyperlink" Target="https://twitter.com/" TargetMode="External"/><Relationship Id="rId3726" Type="http://schemas.openxmlformats.org/officeDocument/2006/relationships/hyperlink" Target="https://twitter.com/" TargetMode="External"/><Relationship Id="rId3933" Type="http://schemas.openxmlformats.org/officeDocument/2006/relationships/hyperlink" Target="https://twitter.com/" TargetMode="External"/><Relationship Id="rId202" Type="http://schemas.openxmlformats.org/officeDocument/2006/relationships/hyperlink" Target="https://www.elearningguild.com/lscon/content/4902/learning-solutions-2018-conference--expo--code-of-conduct" TargetMode="External"/><Relationship Id="rId647" Type="http://schemas.openxmlformats.org/officeDocument/2006/relationships/hyperlink" Target="https://pbs.twimg.com/media/DXn9IQ-X4AA6yVi.jpg" TargetMode="External"/><Relationship Id="rId854" Type="http://schemas.openxmlformats.org/officeDocument/2006/relationships/hyperlink" Target="https://pbs.twimg.com/media/DXfJbSaU8AAe32x.jpg" TargetMode="External"/><Relationship Id="rId1277" Type="http://schemas.openxmlformats.org/officeDocument/2006/relationships/hyperlink" Target="http://abs.twimg.com/sticky/default_profile_images/default_profile_normal.png" TargetMode="External"/><Relationship Id="rId1484" Type="http://schemas.openxmlformats.org/officeDocument/2006/relationships/hyperlink" Target="http://pbs.twimg.com/profile_images/968871931050123265/amQ25r4d_normal.jpg" TargetMode="External"/><Relationship Id="rId1691" Type="http://schemas.openxmlformats.org/officeDocument/2006/relationships/hyperlink" Target="https://pbs.twimg.com/media/DXntnHqUMAAmNIw.jpg" TargetMode="External"/><Relationship Id="rId2328" Type="http://schemas.openxmlformats.org/officeDocument/2006/relationships/hyperlink" Target="http://pbs.twimg.com/profile_images/778692530200125440/8FWKukEx_normal.jpg" TargetMode="External"/><Relationship Id="rId2535" Type="http://schemas.openxmlformats.org/officeDocument/2006/relationships/hyperlink" Target="https://pbs.twimg.com/media/DXoE-i4W4AEV4mO.jpg" TargetMode="External"/><Relationship Id="rId2742" Type="http://schemas.openxmlformats.org/officeDocument/2006/relationships/hyperlink" Target="https://twitter.com/" TargetMode="External"/><Relationship Id="rId4195" Type="http://schemas.openxmlformats.org/officeDocument/2006/relationships/hyperlink" Target="https://api.twitter.com/1.1/geo/id/01fbe706f872cb32.json" TargetMode="External"/><Relationship Id="rId507" Type="http://schemas.openxmlformats.org/officeDocument/2006/relationships/hyperlink" Target="http://adage.com/article/advertising/nest-helps-a-dad-teach-son-a-good-man-brand-s-oscars-ad/312580/" TargetMode="External"/><Relationship Id="rId714" Type="http://schemas.openxmlformats.org/officeDocument/2006/relationships/hyperlink" Target="https://pbs.twimg.com/media/DXn_oNBVQAASSaB.jpg" TargetMode="External"/><Relationship Id="rId921" Type="http://schemas.openxmlformats.org/officeDocument/2006/relationships/hyperlink" Target="http://pbs.twimg.com/profile_images/669605974026620929/BCTm9bvz_normal.jpg" TargetMode="External"/><Relationship Id="rId1137" Type="http://schemas.openxmlformats.org/officeDocument/2006/relationships/hyperlink" Target="http://pbs.twimg.com/profile_images/951092990705127424/am40WzPT_normal.jpg" TargetMode="External"/><Relationship Id="rId1344" Type="http://schemas.openxmlformats.org/officeDocument/2006/relationships/hyperlink" Target="http://pbs.twimg.com/profile_images/971091567330017280/btIyz2PC_normal.jpg" TargetMode="External"/><Relationship Id="rId1551" Type="http://schemas.openxmlformats.org/officeDocument/2006/relationships/hyperlink" Target="https://pbs.twimg.com/media/DXn_dl2U8AAuJxf.jpg" TargetMode="External"/><Relationship Id="rId1789" Type="http://schemas.openxmlformats.org/officeDocument/2006/relationships/hyperlink" Target="https://pbs.twimg.com/media/DW-xZD5WAAAeZg9.jpg" TargetMode="External"/><Relationship Id="rId1996" Type="http://schemas.openxmlformats.org/officeDocument/2006/relationships/hyperlink" Target="http://abs.twimg.com/sticky/default_profile_images/default_profile_normal.png" TargetMode="External"/><Relationship Id="rId2602" Type="http://schemas.openxmlformats.org/officeDocument/2006/relationships/hyperlink" Target="https://twitter.com/" TargetMode="External"/><Relationship Id="rId4055" Type="http://schemas.openxmlformats.org/officeDocument/2006/relationships/hyperlink" Target="https://twitter.com/" TargetMode="External"/><Relationship Id="rId50" Type="http://schemas.openxmlformats.org/officeDocument/2006/relationships/hyperlink" Target="https://twitter.com/andylassner/status/970846070988144640" TargetMode="External"/><Relationship Id="rId1204" Type="http://schemas.openxmlformats.org/officeDocument/2006/relationships/hyperlink" Target="http://pbs.twimg.com/profile_images/963868158426624000/WDSLEwug_normal.jpg" TargetMode="External"/><Relationship Id="rId1411" Type="http://schemas.openxmlformats.org/officeDocument/2006/relationships/hyperlink" Target="http://pbs.twimg.com/profile_images/902527692297433089/4siLqB8i_normal.jpg" TargetMode="External"/><Relationship Id="rId1649" Type="http://schemas.openxmlformats.org/officeDocument/2006/relationships/hyperlink" Target="http://pbs.twimg.com/profile_images/933346380432793600/bUUP85QI_normal.jpg" TargetMode="External"/><Relationship Id="rId1856" Type="http://schemas.openxmlformats.org/officeDocument/2006/relationships/hyperlink" Target="http://pbs.twimg.com/profile_images/971088465860456448/7_DPWxWh_normal.jpg" TargetMode="External"/><Relationship Id="rId2907" Type="http://schemas.openxmlformats.org/officeDocument/2006/relationships/hyperlink" Target="https://twitter.com/" TargetMode="External"/><Relationship Id="rId3071" Type="http://schemas.openxmlformats.org/officeDocument/2006/relationships/hyperlink" Target="https://twitter.com/" TargetMode="External"/><Relationship Id="rId1509" Type="http://schemas.openxmlformats.org/officeDocument/2006/relationships/hyperlink" Target="http://pbs.twimg.com/profile_images/883365949998366720/M7gOQMl4_normal.jpg" TargetMode="External"/><Relationship Id="rId1716" Type="http://schemas.openxmlformats.org/officeDocument/2006/relationships/hyperlink" Target="http://pbs.twimg.com/profile_images/890786559808557056/ktqVxI3Q_normal.jpg" TargetMode="External"/><Relationship Id="rId1923" Type="http://schemas.openxmlformats.org/officeDocument/2006/relationships/hyperlink" Target="http://pbs.twimg.com/profile_images/842190229083717633/CKn62oKT_normal.jpg" TargetMode="External"/><Relationship Id="rId3169" Type="http://schemas.openxmlformats.org/officeDocument/2006/relationships/hyperlink" Target="https://twitter.com/" TargetMode="External"/><Relationship Id="rId3376" Type="http://schemas.openxmlformats.org/officeDocument/2006/relationships/hyperlink" Target="https://twitter.com/" TargetMode="External"/><Relationship Id="rId3583" Type="http://schemas.openxmlformats.org/officeDocument/2006/relationships/hyperlink" Target="https://twitter.com/" TargetMode="External"/><Relationship Id="rId4122" Type="http://schemas.openxmlformats.org/officeDocument/2006/relationships/hyperlink" Target="https://twitter.com/" TargetMode="External"/><Relationship Id="rId297" Type="http://schemas.openxmlformats.org/officeDocument/2006/relationships/hyperlink" Target="http://www.caras.com.mx/el-espia/18/02/26/karla-souza-me-too-abuso-sexual-acoso.html?hootPostID=0bc2e078fc14b38fd704a982d0ae229a" TargetMode="External"/><Relationship Id="rId2185" Type="http://schemas.openxmlformats.org/officeDocument/2006/relationships/hyperlink" Target="http://pbs.twimg.com/profile_images/847853435630309379/rxQIt6h4_normal.jpg" TargetMode="External"/><Relationship Id="rId2392" Type="http://schemas.openxmlformats.org/officeDocument/2006/relationships/hyperlink" Target="http://pbs.twimg.com/profile_images/928637492105961472/4uk11-_D_normal.jpg" TargetMode="External"/><Relationship Id="rId3029" Type="http://schemas.openxmlformats.org/officeDocument/2006/relationships/hyperlink" Target="https://twitter.com/" TargetMode="External"/><Relationship Id="rId3236" Type="http://schemas.openxmlformats.org/officeDocument/2006/relationships/hyperlink" Target="https://twitter.com/" TargetMode="External"/><Relationship Id="rId3790" Type="http://schemas.openxmlformats.org/officeDocument/2006/relationships/hyperlink" Target="https://twitter.com/" TargetMode="External"/><Relationship Id="rId3888" Type="http://schemas.openxmlformats.org/officeDocument/2006/relationships/hyperlink" Target="https://twitter.com/" TargetMode="External"/><Relationship Id="rId157" Type="http://schemas.openxmlformats.org/officeDocument/2006/relationships/hyperlink" Target="https://paper.li/MUDDLAW/1362510302?edition_id=1f30c130-20d2-11e8-aae6-0cc47a0d1609" TargetMode="External"/><Relationship Id="rId364" Type="http://schemas.openxmlformats.org/officeDocument/2006/relationships/hyperlink" Target="https://twitter.com/funder/status/970838973684813824" TargetMode="External"/><Relationship Id="rId2045" Type="http://schemas.openxmlformats.org/officeDocument/2006/relationships/hyperlink" Target="http://pbs.twimg.com/profile_images/933330729546629120/beRIqxt7_normal.jpg" TargetMode="External"/><Relationship Id="rId2697" Type="http://schemas.openxmlformats.org/officeDocument/2006/relationships/hyperlink" Target="https://twitter.com/" TargetMode="External"/><Relationship Id="rId3443" Type="http://schemas.openxmlformats.org/officeDocument/2006/relationships/hyperlink" Target="https://twitter.com/" TargetMode="External"/><Relationship Id="rId3650" Type="http://schemas.openxmlformats.org/officeDocument/2006/relationships/hyperlink" Target="https://twitter.com/" TargetMode="External"/><Relationship Id="rId3748" Type="http://schemas.openxmlformats.org/officeDocument/2006/relationships/hyperlink" Target="https://twitter.com/" TargetMode="External"/><Relationship Id="rId571" Type="http://schemas.openxmlformats.org/officeDocument/2006/relationships/hyperlink" Target="http://www.94country.com/syndicated-article/?id=606010" TargetMode="External"/><Relationship Id="rId669" Type="http://schemas.openxmlformats.org/officeDocument/2006/relationships/hyperlink" Target="https://pbs.twimg.com/media/DXnf2PeW0AAotho.jpg" TargetMode="External"/><Relationship Id="rId876" Type="http://schemas.openxmlformats.org/officeDocument/2006/relationships/hyperlink" Target="https://pbs.twimg.com/media/DXoAHP8UMAE7nsD.jpg" TargetMode="External"/><Relationship Id="rId1299" Type="http://schemas.openxmlformats.org/officeDocument/2006/relationships/hyperlink" Target="http://pbs.twimg.com/profile_images/967287562397155328/MOR0mg_L_normal.jpg" TargetMode="External"/><Relationship Id="rId2252" Type="http://schemas.openxmlformats.org/officeDocument/2006/relationships/hyperlink" Target="https://pbs.twimg.com/media/DXiyv79WAAE72sa.jpg" TargetMode="External"/><Relationship Id="rId2557" Type="http://schemas.openxmlformats.org/officeDocument/2006/relationships/hyperlink" Target="https://twitter.com/" TargetMode="External"/><Relationship Id="rId3303" Type="http://schemas.openxmlformats.org/officeDocument/2006/relationships/hyperlink" Target="https://twitter.com/" TargetMode="External"/><Relationship Id="rId3510" Type="http://schemas.openxmlformats.org/officeDocument/2006/relationships/hyperlink" Target="https://twitter.com/" TargetMode="External"/><Relationship Id="rId3608" Type="http://schemas.openxmlformats.org/officeDocument/2006/relationships/hyperlink" Target="https://twitter.com/" TargetMode="External"/><Relationship Id="rId3955" Type="http://schemas.openxmlformats.org/officeDocument/2006/relationships/hyperlink" Target="https://twitter.com/" TargetMode="External"/><Relationship Id="rId224" Type="http://schemas.openxmlformats.org/officeDocument/2006/relationships/hyperlink" Target="https://www.telegraph.co.uk/news/2018/03/06/emma-watson-makes-light-times-tattoo-error-andjokes-needs-proofreader/?WT.mc_id=tmg_share_tw" TargetMode="External"/><Relationship Id="rId431" Type="http://schemas.openxmlformats.org/officeDocument/2006/relationships/hyperlink" Target="https://www.therebel.media/_metoo_says_monica_lewinsky_in_vanity_fair_essay" TargetMode="External"/><Relationship Id="rId529" Type="http://schemas.openxmlformats.org/officeDocument/2006/relationships/hyperlink" Target="https://www.evernote.com/shard/s543/sh/398afe06-9c2c-4b39-aa79-f0cd68c77e18/5aa08d8792f928ad84b76aa12f59c53f" TargetMode="External"/><Relationship Id="rId736" Type="http://schemas.openxmlformats.org/officeDocument/2006/relationships/hyperlink" Target="https://pbs.twimg.com/tweet_video_thumb/DXoAQpJX0AEzBXx.jpg" TargetMode="External"/><Relationship Id="rId1061" Type="http://schemas.openxmlformats.org/officeDocument/2006/relationships/hyperlink" Target="http://pbs.twimg.com/profile_images/862160213700423680/M9a6BX30_normal.jpg" TargetMode="External"/><Relationship Id="rId1159" Type="http://schemas.openxmlformats.org/officeDocument/2006/relationships/hyperlink" Target="http://pbs.twimg.com/profile_images/967567126989950976/QqPpuxSr_normal.jpg" TargetMode="External"/><Relationship Id="rId1366" Type="http://schemas.openxmlformats.org/officeDocument/2006/relationships/hyperlink" Target="http://pbs.twimg.com/profile_images/545093257567301632/ekKmG45R_normal.jpeg" TargetMode="External"/><Relationship Id="rId2112" Type="http://schemas.openxmlformats.org/officeDocument/2006/relationships/hyperlink" Target="https://pbs.twimg.com/media/DXn-5GqWsAE_4mI.jpg" TargetMode="External"/><Relationship Id="rId2417" Type="http://schemas.openxmlformats.org/officeDocument/2006/relationships/hyperlink" Target="http://pbs.twimg.com/profile_images/950027889101086720/xk2qXre5_normal.jpg" TargetMode="External"/><Relationship Id="rId2764" Type="http://schemas.openxmlformats.org/officeDocument/2006/relationships/hyperlink" Target="https://twitter.com/" TargetMode="External"/><Relationship Id="rId2971" Type="http://schemas.openxmlformats.org/officeDocument/2006/relationships/hyperlink" Target="https://twitter.com/" TargetMode="External"/><Relationship Id="rId3815" Type="http://schemas.openxmlformats.org/officeDocument/2006/relationships/hyperlink" Target="https://twitter.com/" TargetMode="External"/><Relationship Id="rId943" Type="http://schemas.openxmlformats.org/officeDocument/2006/relationships/hyperlink" Target="http://pbs.twimg.com/profile_images/962643514172436482/IGBmXlA0_normal.jpg" TargetMode="External"/><Relationship Id="rId1019" Type="http://schemas.openxmlformats.org/officeDocument/2006/relationships/hyperlink" Target="http://pbs.twimg.com/profile_images/934938433105121280/iqTW3qOO_normal.jpg" TargetMode="External"/><Relationship Id="rId1573" Type="http://schemas.openxmlformats.org/officeDocument/2006/relationships/hyperlink" Target="http://pbs.twimg.com/profile_images/895357681028005888/t8qAfBY3_normal.jpg" TargetMode="External"/><Relationship Id="rId1780" Type="http://schemas.openxmlformats.org/officeDocument/2006/relationships/hyperlink" Target="http://pbs.twimg.com/profile_images/1098845590/Profile_normal.jpg" TargetMode="External"/><Relationship Id="rId1878" Type="http://schemas.openxmlformats.org/officeDocument/2006/relationships/hyperlink" Target="http://pbs.twimg.com/profile_images/969419018737041408/r0MSTAm7_normal.jpg" TargetMode="External"/><Relationship Id="rId2624" Type="http://schemas.openxmlformats.org/officeDocument/2006/relationships/hyperlink" Target="https://twitter.com/" TargetMode="External"/><Relationship Id="rId2831" Type="http://schemas.openxmlformats.org/officeDocument/2006/relationships/hyperlink" Target="https://twitter.com/" TargetMode="External"/><Relationship Id="rId2929" Type="http://schemas.openxmlformats.org/officeDocument/2006/relationships/hyperlink" Target="https://twitter.com/" TargetMode="External"/><Relationship Id="rId4077" Type="http://schemas.openxmlformats.org/officeDocument/2006/relationships/hyperlink" Target="https://twitter.com/" TargetMode="External"/><Relationship Id="rId72" Type="http://schemas.openxmlformats.org/officeDocument/2006/relationships/hyperlink" Target="https://apple.news/A0EtONwCKQtypZdbNmiMCMA" TargetMode="External"/><Relationship Id="rId803" Type="http://schemas.openxmlformats.org/officeDocument/2006/relationships/hyperlink" Target="https://pbs.twimg.com/media/DXnMcTEWsAEmn-y.jpg" TargetMode="External"/><Relationship Id="rId1226" Type="http://schemas.openxmlformats.org/officeDocument/2006/relationships/hyperlink" Target="http://pbs.twimg.com/profile_images/890251244291457024/mWC3pNn-_normal.jpg" TargetMode="External"/><Relationship Id="rId1433" Type="http://schemas.openxmlformats.org/officeDocument/2006/relationships/hyperlink" Target="http://pbs.twimg.com/profile_images/721031181886599168/xhzP8642_normal.jpg" TargetMode="External"/><Relationship Id="rId1640" Type="http://schemas.openxmlformats.org/officeDocument/2006/relationships/hyperlink" Target="http://pbs.twimg.com/profile_images/963859309078728704/WJoZm2g8_normal.jpg" TargetMode="External"/><Relationship Id="rId1738" Type="http://schemas.openxmlformats.org/officeDocument/2006/relationships/hyperlink" Target="http://pbs.twimg.com/profile_images/932276871969910789/9dMiH5Qj_normal.jpg" TargetMode="External"/><Relationship Id="rId3093" Type="http://schemas.openxmlformats.org/officeDocument/2006/relationships/hyperlink" Target="https://twitter.com/" TargetMode="External"/><Relationship Id="rId4144" Type="http://schemas.openxmlformats.org/officeDocument/2006/relationships/hyperlink" Target="https://twitter.com/" TargetMode="External"/><Relationship Id="rId1500" Type="http://schemas.openxmlformats.org/officeDocument/2006/relationships/hyperlink" Target="http://pbs.twimg.com/profile_images/703007400698097664/-YzlFPvS_normal.jpg" TargetMode="External"/><Relationship Id="rId1945" Type="http://schemas.openxmlformats.org/officeDocument/2006/relationships/hyperlink" Target="https://pbs.twimg.com/media/DXoByFuWsAA38eF.jpg" TargetMode="External"/><Relationship Id="rId3160" Type="http://schemas.openxmlformats.org/officeDocument/2006/relationships/hyperlink" Target="https://twitter.com/" TargetMode="External"/><Relationship Id="rId3398" Type="http://schemas.openxmlformats.org/officeDocument/2006/relationships/hyperlink" Target="https://twitter.com/" TargetMode="External"/><Relationship Id="rId4004" Type="http://schemas.openxmlformats.org/officeDocument/2006/relationships/hyperlink" Target="https://twitter.com/" TargetMode="External"/><Relationship Id="rId4211" Type="http://schemas.openxmlformats.org/officeDocument/2006/relationships/printerSettings" Target="../printerSettings/printerSettings1.bin"/><Relationship Id="rId1805" Type="http://schemas.openxmlformats.org/officeDocument/2006/relationships/hyperlink" Target="http://pbs.twimg.com/profile_images/947316482626736129/hL40vF8h_normal.jpg" TargetMode="External"/><Relationship Id="rId3020" Type="http://schemas.openxmlformats.org/officeDocument/2006/relationships/hyperlink" Target="https://twitter.com/" TargetMode="External"/><Relationship Id="rId3258" Type="http://schemas.openxmlformats.org/officeDocument/2006/relationships/hyperlink" Target="https://twitter.com/" TargetMode="External"/><Relationship Id="rId3465" Type="http://schemas.openxmlformats.org/officeDocument/2006/relationships/hyperlink" Target="https://twitter.com/" TargetMode="External"/><Relationship Id="rId3672" Type="http://schemas.openxmlformats.org/officeDocument/2006/relationships/hyperlink" Target="https://twitter.com/" TargetMode="External"/><Relationship Id="rId179" Type="http://schemas.openxmlformats.org/officeDocument/2006/relationships/hyperlink" Target="https://paper.li/FriendlyGiantME/1357348546?edition_id=799b21e0-216a-11e8-b1a0-0cc47a0d1605" TargetMode="External"/><Relationship Id="rId386" Type="http://schemas.openxmlformats.org/officeDocument/2006/relationships/hyperlink" Target="https://www.youtube.com/watch?v=dQk7DO2W5bM" TargetMode="External"/><Relationship Id="rId593" Type="http://schemas.openxmlformats.org/officeDocument/2006/relationships/hyperlink" Target="http://kpopkfans.blogspot.com/2018/03/another-metoo-confession-points-to-idol.html" TargetMode="External"/><Relationship Id="rId2067" Type="http://schemas.openxmlformats.org/officeDocument/2006/relationships/hyperlink" Target="http://pbs.twimg.com/profile_images/931379154481659904/E_JSJDZU_normal.jpg" TargetMode="External"/><Relationship Id="rId2274" Type="http://schemas.openxmlformats.org/officeDocument/2006/relationships/hyperlink" Target="http://pbs.twimg.com/profile_images/955784663582179328/sWILpIdj_normal.jpg" TargetMode="External"/><Relationship Id="rId2481" Type="http://schemas.openxmlformats.org/officeDocument/2006/relationships/hyperlink" Target="https://pbs.twimg.com/media/DXnnvhAWkAIP5vf.jpg" TargetMode="External"/><Relationship Id="rId3118" Type="http://schemas.openxmlformats.org/officeDocument/2006/relationships/hyperlink" Target="https://twitter.com/" TargetMode="External"/><Relationship Id="rId3325" Type="http://schemas.openxmlformats.org/officeDocument/2006/relationships/hyperlink" Target="https://twitter.com/" TargetMode="External"/><Relationship Id="rId3532" Type="http://schemas.openxmlformats.org/officeDocument/2006/relationships/hyperlink" Target="https://twitter.com/" TargetMode="External"/><Relationship Id="rId3977" Type="http://schemas.openxmlformats.org/officeDocument/2006/relationships/hyperlink" Target="https://twitter.com/" TargetMode="External"/><Relationship Id="rId246" Type="http://schemas.openxmlformats.org/officeDocument/2006/relationships/hyperlink" Target="http://rachelintheoc.com/2017/01/this-is-why-sexual-abuse-survivors-do-tell/?utm_content=buffer67ac6&amp;utm_medium=social&amp;utm_source=twitter.com&amp;utm_campaign=buffer" TargetMode="External"/><Relationship Id="rId453" Type="http://schemas.openxmlformats.org/officeDocument/2006/relationships/hyperlink" Target="https://twitter.com/LisaBrabson/status/970679903707389952" TargetMode="External"/><Relationship Id="rId660" Type="http://schemas.openxmlformats.org/officeDocument/2006/relationships/hyperlink" Target="https://pbs.twimg.com/media/DXnxZqUW4AEEEmy.jpg" TargetMode="External"/><Relationship Id="rId898" Type="http://schemas.openxmlformats.org/officeDocument/2006/relationships/hyperlink" Target="https://pbs.twimg.com/media/DXjwr7uWsAIdr71.jpg" TargetMode="External"/><Relationship Id="rId1083" Type="http://schemas.openxmlformats.org/officeDocument/2006/relationships/hyperlink" Target="http://pbs.twimg.com/profile_images/862160213700423680/M9a6BX30_normal.jpg" TargetMode="External"/><Relationship Id="rId1290" Type="http://schemas.openxmlformats.org/officeDocument/2006/relationships/hyperlink" Target="http://pbs.twimg.com/profile_images/921187195523944448/4uX6yxQ3_normal.jpg" TargetMode="External"/><Relationship Id="rId2134" Type="http://schemas.openxmlformats.org/officeDocument/2006/relationships/hyperlink" Target="https://pbs.twimg.com/tweet_video_thumb/DXoCquLUQAAd15L.jpg" TargetMode="External"/><Relationship Id="rId2341" Type="http://schemas.openxmlformats.org/officeDocument/2006/relationships/hyperlink" Target="http://pbs.twimg.com/profile_images/893943480149569537/rUW17aHt_normal.jpg" TargetMode="External"/><Relationship Id="rId2579" Type="http://schemas.openxmlformats.org/officeDocument/2006/relationships/hyperlink" Target="https://twitter.com/" TargetMode="External"/><Relationship Id="rId2786" Type="http://schemas.openxmlformats.org/officeDocument/2006/relationships/hyperlink" Target="https://twitter.com/" TargetMode="External"/><Relationship Id="rId2993" Type="http://schemas.openxmlformats.org/officeDocument/2006/relationships/hyperlink" Target="https://twitter.com/" TargetMode="External"/><Relationship Id="rId3837" Type="http://schemas.openxmlformats.org/officeDocument/2006/relationships/hyperlink" Target="https://twitter.com/" TargetMode="External"/><Relationship Id="rId106" Type="http://schemas.openxmlformats.org/officeDocument/2006/relationships/hyperlink" Target="http://www.slate.fr/story/158344/metoo-mouvement-general" TargetMode="External"/><Relationship Id="rId313" Type="http://schemas.openxmlformats.org/officeDocument/2006/relationships/hyperlink" Target="http://www.letteradonna.it/it/articoli/fatti/2018/03/06/asia-argento-non-una-di-meno/25413/" TargetMode="External"/><Relationship Id="rId758" Type="http://schemas.openxmlformats.org/officeDocument/2006/relationships/hyperlink" Target="https://pbs.twimg.com/media/DXoA_n4XkAIWFFw.jpg" TargetMode="External"/><Relationship Id="rId965" Type="http://schemas.openxmlformats.org/officeDocument/2006/relationships/hyperlink" Target="http://pbs.twimg.com/profile_images/378800000749540607/0f8c63bb815a2412c8c51055252da776_normal.jpeg" TargetMode="External"/><Relationship Id="rId1150" Type="http://schemas.openxmlformats.org/officeDocument/2006/relationships/hyperlink" Target="http://pbs.twimg.com/profile_images/750107929102192640/cNvLpbAX_normal.jpg" TargetMode="External"/><Relationship Id="rId1388" Type="http://schemas.openxmlformats.org/officeDocument/2006/relationships/hyperlink" Target="http://pbs.twimg.com/profile_images/849619842973880322/hchEGpSv_normal.jpg" TargetMode="External"/><Relationship Id="rId1595" Type="http://schemas.openxmlformats.org/officeDocument/2006/relationships/hyperlink" Target="http://pbs.twimg.com/profile_images/639019514181591040/dJhe_0bO_normal.jpg" TargetMode="External"/><Relationship Id="rId2439" Type="http://schemas.openxmlformats.org/officeDocument/2006/relationships/hyperlink" Target="http://pbs.twimg.com/profile_images/963622540311711744/6jjMx7if_normal.jpg" TargetMode="External"/><Relationship Id="rId2646" Type="http://schemas.openxmlformats.org/officeDocument/2006/relationships/hyperlink" Target="https://twitter.com/" TargetMode="External"/><Relationship Id="rId2853" Type="http://schemas.openxmlformats.org/officeDocument/2006/relationships/hyperlink" Target="https://twitter.com/" TargetMode="External"/><Relationship Id="rId3904" Type="http://schemas.openxmlformats.org/officeDocument/2006/relationships/hyperlink" Target="https://twitter.com/" TargetMode="External"/><Relationship Id="rId4099" Type="http://schemas.openxmlformats.org/officeDocument/2006/relationships/hyperlink" Target="https://twitter.com/" TargetMode="External"/><Relationship Id="rId94" Type="http://schemas.openxmlformats.org/officeDocument/2006/relationships/hyperlink" Target="https://www.them.us/story/trans-women-me-too?utm_source=newsletter&amp;utm_medium=email&amp;utm_content=but%20are%20you%20listening&amp;utm_campaign=OOR%20-%203.5.18" TargetMode="External"/><Relationship Id="rId520" Type="http://schemas.openxmlformats.org/officeDocument/2006/relationships/hyperlink" Target="http://www.huffingtonpost.kr/entry/metoo_kr_5a9c8da9e4b0a0ba4ad49e48?utm_hp_ref=kr-homepage" TargetMode="External"/><Relationship Id="rId618" Type="http://schemas.openxmlformats.org/officeDocument/2006/relationships/hyperlink" Target="https://pbs.twimg.com/media/DXn7zZ0W0AEdMWP.jpg" TargetMode="External"/><Relationship Id="rId825" Type="http://schemas.openxmlformats.org/officeDocument/2006/relationships/hyperlink" Target="https://pbs.twimg.com/media/DXoDMftW4AAxEHf.jpg" TargetMode="External"/><Relationship Id="rId1248" Type="http://schemas.openxmlformats.org/officeDocument/2006/relationships/hyperlink" Target="http://pbs.twimg.com/profile_images/948894499454926848/vn17plPR_normal.jpg" TargetMode="External"/><Relationship Id="rId1455" Type="http://schemas.openxmlformats.org/officeDocument/2006/relationships/hyperlink" Target="http://pbs.twimg.com/profile_images/968780469608132609/C1mrQr9K_normal.jpg" TargetMode="External"/><Relationship Id="rId1662" Type="http://schemas.openxmlformats.org/officeDocument/2006/relationships/hyperlink" Target="http://pbs.twimg.com/profile_images/554084285947199490/6GwgZc0I_normal.jpeg" TargetMode="External"/><Relationship Id="rId2201" Type="http://schemas.openxmlformats.org/officeDocument/2006/relationships/hyperlink" Target="http://pbs.twimg.com/profile_images/964048962570346497/u1U1ABBV_normal.jpg" TargetMode="External"/><Relationship Id="rId2506" Type="http://schemas.openxmlformats.org/officeDocument/2006/relationships/hyperlink" Target="http://pbs.twimg.com/profile_images/906082148528136193/X9QLljFF_normal.jpg" TargetMode="External"/><Relationship Id="rId1010" Type="http://schemas.openxmlformats.org/officeDocument/2006/relationships/hyperlink" Target="http://pbs.twimg.com/profile_images/934938433105121280/iqTW3qOO_normal.jpg" TargetMode="External"/><Relationship Id="rId1108" Type="http://schemas.openxmlformats.org/officeDocument/2006/relationships/hyperlink" Target="http://pbs.twimg.com/profile_images/1652620187/ToddsBlogsTwitter_normal.jpg" TargetMode="External"/><Relationship Id="rId1315" Type="http://schemas.openxmlformats.org/officeDocument/2006/relationships/hyperlink" Target="http://abs.twimg.com/sticky/default_profile_images/default_profile_normal.png" TargetMode="External"/><Relationship Id="rId1967" Type="http://schemas.openxmlformats.org/officeDocument/2006/relationships/hyperlink" Target="http://pbs.twimg.com/profile_images/702803430662938625/ZRfX_XIK_normal.jpg" TargetMode="External"/><Relationship Id="rId2713" Type="http://schemas.openxmlformats.org/officeDocument/2006/relationships/hyperlink" Target="https://twitter.com/" TargetMode="External"/><Relationship Id="rId2920" Type="http://schemas.openxmlformats.org/officeDocument/2006/relationships/hyperlink" Target="https://twitter.com/" TargetMode="External"/><Relationship Id="rId4166" Type="http://schemas.openxmlformats.org/officeDocument/2006/relationships/hyperlink" Target="https://twitter.com/" TargetMode="External"/><Relationship Id="rId1522" Type="http://schemas.openxmlformats.org/officeDocument/2006/relationships/hyperlink" Target="http://pbs.twimg.com/profile_images/839673585153228800/aXi3EWga_normal.jpg" TargetMode="External"/><Relationship Id="rId21" Type="http://schemas.openxmlformats.org/officeDocument/2006/relationships/hyperlink" Target="https://www.theguardian.com/sport/2018/mar/06/kobe-bryant-oscar-win-metoo-movement-assault-allegations" TargetMode="External"/><Relationship Id="rId2089" Type="http://schemas.openxmlformats.org/officeDocument/2006/relationships/hyperlink" Target="https://pbs.twimg.com/amplify_video_thumb/970439044944613376/img/iyG3keIM9lnTD8Rl.jpg" TargetMode="External"/><Relationship Id="rId3487" Type="http://schemas.openxmlformats.org/officeDocument/2006/relationships/hyperlink" Target="https://twitter.com/" TargetMode="External"/><Relationship Id="rId3694" Type="http://schemas.openxmlformats.org/officeDocument/2006/relationships/hyperlink" Target="https://twitter.com/" TargetMode="External"/><Relationship Id="rId2296" Type="http://schemas.openxmlformats.org/officeDocument/2006/relationships/hyperlink" Target="http://pbs.twimg.com/profile_images/966708907602096128/Z6lVk3ov_normal.jpg" TargetMode="External"/><Relationship Id="rId3347" Type="http://schemas.openxmlformats.org/officeDocument/2006/relationships/hyperlink" Target="https://twitter.com/" TargetMode="External"/><Relationship Id="rId3554" Type="http://schemas.openxmlformats.org/officeDocument/2006/relationships/hyperlink" Target="https://twitter.com/" TargetMode="External"/><Relationship Id="rId3761" Type="http://schemas.openxmlformats.org/officeDocument/2006/relationships/hyperlink" Target="https://twitter.com/" TargetMode="External"/><Relationship Id="rId268" Type="http://schemas.openxmlformats.org/officeDocument/2006/relationships/hyperlink" Target="https://www.reddit.com/r/KotakuInAction/comments/82dioh/socjus_the_verge_super_seducer_is_the_last_game/" TargetMode="External"/><Relationship Id="rId475" Type="http://schemas.openxmlformats.org/officeDocument/2006/relationships/hyperlink" Target="https://omonatheydidnt.livejournal.com/22045950.html" TargetMode="External"/><Relationship Id="rId682" Type="http://schemas.openxmlformats.org/officeDocument/2006/relationships/hyperlink" Target="https://pbs.twimg.com/media/DXntnHqUMAAmNIw.jpg" TargetMode="External"/><Relationship Id="rId2156" Type="http://schemas.openxmlformats.org/officeDocument/2006/relationships/hyperlink" Target="http://pbs.twimg.com/profile_images/906911654658629632/CNS2GO1i_normal.jpg" TargetMode="External"/><Relationship Id="rId2363" Type="http://schemas.openxmlformats.org/officeDocument/2006/relationships/hyperlink" Target="https://pbs.twimg.com/media/DXn0F1mVoAEnStg.jpg" TargetMode="External"/><Relationship Id="rId2570" Type="http://schemas.openxmlformats.org/officeDocument/2006/relationships/hyperlink" Target="https://twitter.com/" TargetMode="External"/><Relationship Id="rId3207" Type="http://schemas.openxmlformats.org/officeDocument/2006/relationships/hyperlink" Target="https://twitter.com/" TargetMode="External"/><Relationship Id="rId3414" Type="http://schemas.openxmlformats.org/officeDocument/2006/relationships/hyperlink" Target="https://twitter.com/" TargetMode="External"/><Relationship Id="rId3621" Type="http://schemas.openxmlformats.org/officeDocument/2006/relationships/hyperlink" Target="https://twitter.com/" TargetMode="External"/><Relationship Id="rId128" Type="http://schemas.openxmlformats.org/officeDocument/2006/relationships/hyperlink" Target="http://abigailposner.com/2018/02/18/a-video-conversation-exploring-how-metoo-can-be-a-new-way-forward-not-a-tidal-wave-of-division/" TargetMode="External"/><Relationship Id="rId335" Type="http://schemas.openxmlformats.org/officeDocument/2006/relationships/hyperlink" Target="https://twitter.com/Lotusblume6/status/964837985928785925" TargetMode="External"/><Relationship Id="rId542" Type="http://schemas.openxmlformats.org/officeDocument/2006/relationships/hyperlink" Target="https://trib.al/NtGM5vZ" TargetMode="External"/><Relationship Id="rId1172" Type="http://schemas.openxmlformats.org/officeDocument/2006/relationships/hyperlink" Target="http://pbs.twimg.com/profile_images/961225936174641153/WlkgFbT1_normal.jpg" TargetMode="External"/><Relationship Id="rId2016" Type="http://schemas.openxmlformats.org/officeDocument/2006/relationships/hyperlink" Target="http://pbs.twimg.com/profile_images/962437720986603520/n84-ttGJ_normal.jpg" TargetMode="External"/><Relationship Id="rId2223" Type="http://schemas.openxmlformats.org/officeDocument/2006/relationships/hyperlink" Target="http://pbs.twimg.com/profile_images/754128385786286080/shynKREo_normal.jpg" TargetMode="External"/><Relationship Id="rId2430" Type="http://schemas.openxmlformats.org/officeDocument/2006/relationships/hyperlink" Target="http://pbs.twimg.com/profile_images/532754683631509504/yn8kHYuO_normal.jpeg" TargetMode="External"/><Relationship Id="rId402" Type="http://schemas.openxmlformats.org/officeDocument/2006/relationships/hyperlink" Target="https://bb4sp.com/chelsea-clinton-applauds-metoo/" TargetMode="External"/><Relationship Id="rId1032" Type="http://schemas.openxmlformats.org/officeDocument/2006/relationships/hyperlink" Target="http://pbs.twimg.com/profile_images/959713002688864257/R7Ml-X6T_normal.jpg" TargetMode="External"/><Relationship Id="rId4188" Type="http://schemas.openxmlformats.org/officeDocument/2006/relationships/hyperlink" Target="https://api.twitter.com/1.1/geo/id/07d9f32acac86000.json" TargetMode="External"/><Relationship Id="rId1989" Type="http://schemas.openxmlformats.org/officeDocument/2006/relationships/hyperlink" Target="http://pbs.twimg.com/profile_images/783391436951748608/APKUIJ_o_normal.jpg" TargetMode="External"/><Relationship Id="rId4048" Type="http://schemas.openxmlformats.org/officeDocument/2006/relationships/hyperlink" Target="https://twitter.com/" TargetMode="External"/><Relationship Id="rId1849" Type="http://schemas.openxmlformats.org/officeDocument/2006/relationships/hyperlink" Target="http://pbs.twimg.com/profile_images/878019260685066240/4jsTjbDP_normal.jpg" TargetMode="External"/><Relationship Id="rId3064" Type="http://schemas.openxmlformats.org/officeDocument/2006/relationships/hyperlink" Target="https://twitter.com/" TargetMode="External"/><Relationship Id="rId192" Type="http://schemas.openxmlformats.org/officeDocument/2006/relationships/hyperlink" Target="https://www.waterstones.com/events/international-womens-day-launching-the-metoo-poetry-anthology/london-tottenham-court-road" TargetMode="External"/><Relationship Id="rId1709" Type="http://schemas.openxmlformats.org/officeDocument/2006/relationships/hyperlink" Target="http://pbs.twimg.com/profile_images/868118970934710272/1T8Jy6WU_normal.jpg" TargetMode="External"/><Relationship Id="rId1916" Type="http://schemas.openxmlformats.org/officeDocument/2006/relationships/hyperlink" Target="http://pbs.twimg.com/profile_images/3523146248/055956172be4ced610d5ce2c30ea0281_normal.jpeg" TargetMode="External"/><Relationship Id="rId3271" Type="http://schemas.openxmlformats.org/officeDocument/2006/relationships/hyperlink" Target="https://twitter.com/" TargetMode="External"/><Relationship Id="rId4115" Type="http://schemas.openxmlformats.org/officeDocument/2006/relationships/hyperlink" Target="https://twitter.com/" TargetMode="External"/><Relationship Id="rId2080" Type="http://schemas.openxmlformats.org/officeDocument/2006/relationships/hyperlink" Target="https://pbs.twimg.com/media/DXmlGqUXcAYXaR0.jpg" TargetMode="External"/><Relationship Id="rId3131" Type="http://schemas.openxmlformats.org/officeDocument/2006/relationships/hyperlink" Target="https://twitter.com/" TargetMode="External"/><Relationship Id="rId2897" Type="http://schemas.openxmlformats.org/officeDocument/2006/relationships/hyperlink" Target="https://twitter.com/" TargetMode="External"/><Relationship Id="rId3948" Type="http://schemas.openxmlformats.org/officeDocument/2006/relationships/hyperlink" Target="https://twitter.com/" TargetMode="External"/><Relationship Id="rId869" Type="http://schemas.openxmlformats.org/officeDocument/2006/relationships/hyperlink" Target="https://pbs.twimg.com/ext_tw_video_thumb/971093724666134528/pu/img/E6YZI2e7ImybEDn9.jpg" TargetMode="External"/><Relationship Id="rId1499" Type="http://schemas.openxmlformats.org/officeDocument/2006/relationships/hyperlink" Target="http://pbs.twimg.com/profile_images/703007400698097664/-YzlFPvS_normal.jpg" TargetMode="External"/><Relationship Id="rId729" Type="http://schemas.openxmlformats.org/officeDocument/2006/relationships/hyperlink" Target="https://pbs.twimg.com/media/DXoAHBsV4AATjOc.jpg" TargetMode="External"/><Relationship Id="rId1359" Type="http://schemas.openxmlformats.org/officeDocument/2006/relationships/hyperlink" Target="http://pbs.twimg.com/profile_images/959172784097234949/WEvoU4dP_normal.jpg" TargetMode="External"/><Relationship Id="rId2757" Type="http://schemas.openxmlformats.org/officeDocument/2006/relationships/hyperlink" Target="https://twitter.com/" TargetMode="External"/><Relationship Id="rId2964" Type="http://schemas.openxmlformats.org/officeDocument/2006/relationships/hyperlink" Target="https://twitter.com/" TargetMode="External"/><Relationship Id="rId3808" Type="http://schemas.openxmlformats.org/officeDocument/2006/relationships/hyperlink" Target="https://twitter.com/" TargetMode="External"/><Relationship Id="rId936" Type="http://schemas.openxmlformats.org/officeDocument/2006/relationships/hyperlink" Target="http://pbs.twimg.com/profile_images/969504062113595394/aufyB_CW_normal.jpg" TargetMode="External"/><Relationship Id="rId1219" Type="http://schemas.openxmlformats.org/officeDocument/2006/relationships/hyperlink" Target="http://pbs.twimg.com/profile_images/794313448750534658/bMndCi1R_normal.jpg" TargetMode="External"/><Relationship Id="rId1566" Type="http://schemas.openxmlformats.org/officeDocument/2006/relationships/hyperlink" Target="http://pbs.twimg.com/profile_images/773470063236096002/M3rc-1NF_normal.jpg" TargetMode="External"/><Relationship Id="rId1773" Type="http://schemas.openxmlformats.org/officeDocument/2006/relationships/hyperlink" Target="http://pbs.twimg.com/profile_images/460227294196269059/iOK99OU8_normal.jpeg" TargetMode="External"/><Relationship Id="rId1980" Type="http://schemas.openxmlformats.org/officeDocument/2006/relationships/hyperlink" Target="http://pbs.twimg.com/profile_images/760536012212797440/VWn9FZpK_normal.jpg" TargetMode="External"/><Relationship Id="rId2617" Type="http://schemas.openxmlformats.org/officeDocument/2006/relationships/hyperlink" Target="https://twitter.com/" TargetMode="External"/><Relationship Id="rId2824" Type="http://schemas.openxmlformats.org/officeDocument/2006/relationships/hyperlink" Target="https://twitter.com/" TargetMode="External"/><Relationship Id="rId65" Type="http://schemas.openxmlformats.org/officeDocument/2006/relationships/hyperlink" Target="http://www.reuters.com/article/us-people-cosby/cosby-lawyers-cite-metoo-in-move-to-block-19-accusers-from-trial-idUSKCN1GI1TG?feedType=RSS&amp;feedName=entertainmentNews" TargetMode="External"/><Relationship Id="rId1426" Type="http://schemas.openxmlformats.org/officeDocument/2006/relationships/hyperlink" Target="http://pbs.twimg.com/profile_images/110511716/Bill7_normal.jpg" TargetMode="External"/><Relationship Id="rId1633" Type="http://schemas.openxmlformats.org/officeDocument/2006/relationships/hyperlink" Target="https://pbs.twimg.com/media/DXNUWJIUQAADgno.jpg" TargetMode="External"/><Relationship Id="rId1840" Type="http://schemas.openxmlformats.org/officeDocument/2006/relationships/hyperlink" Target="https://pbs.twimg.com/media/DXoBCLlUMAApa9e.jpg" TargetMode="External"/><Relationship Id="rId1700" Type="http://schemas.openxmlformats.org/officeDocument/2006/relationships/hyperlink" Target="http://pbs.twimg.com/profile_images/969551183915335685/R3koTz1a_normal.jpg" TargetMode="External"/><Relationship Id="rId3598" Type="http://schemas.openxmlformats.org/officeDocument/2006/relationships/hyperlink" Target="https://twitter.com/" TargetMode="External"/><Relationship Id="rId3458" Type="http://schemas.openxmlformats.org/officeDocument/2006/relationships/hyperlink" Target="https://twitter.com/" TargetMode="External"/><Relationship Id="rId3665" Type="http://schemas.openxmlformats.org/officeDocument/2006/relationships/hyperlink" Target="https://twitter.com/" TargetMode="External"/><Relationship Id="rId3872" Type="http://schemas.openxmlformats.org/officeDocument/2006/relationships/hyperlink" Target="https://twitter.com/" TargetMode="External"/><Relationship Id="rId379" Type="http://schemas.openxmlformats.org/officeDocument/2006/relationships/hyperlink" Target="https://www.youtube.com/watch?v=y5WEhs0IdBo&amp;feature=youtu.be&amp;a" TargetMode="External"/><Relationship Id="rId586" Type="http://schemas.openxmlformats.org/officeDocument/2006/relationships/hyperlink" Target="http://imnews.imbc.com/replay/2018/nwdesk/article/4547543_22663.html?menuid=nwdesk" TargetMode="External"/><Relationship Id="rId793" Type="http://schemas.openxmlformats.org/officeDocument/2006/relationships/hyperlink" Target="https://pbs.twimg.com/media/DXnL4d-W0AAXW4H.jpg" TargetMode="External"/><Relationship Id="rId2267" Type="http://schemas.openxmlformats.org/officeDocument/2006/relationships/hyperlink" Target="http://pbs.twimg.com/profile_images/970179495218089984/wDtDx1ec_normal.jpg" TargetMode="External"/><Relationship Id="rId2474" Type="http://schemas.openxmlformats.org/officeDocument/2006/relationships/hyperlink" Target="http://pbs.twimg.com/profile_images/966807768949755906/tii4PLiI_normal.jpg" TargetMode="External"/><Relationship Id="rId2681" Type="http://schemas.openxmlformats.org/officeDocument/2006/relationships/hyperlink" Target="https://twitter.com/" TargetMode="External"/><Relationship Id="rId3318" Type="http://schemas.openxmlformats.org/officeDocument/2006/relationships/hyperlink" Target="https://twitter.com/" TargetMode="External"/><Relationship Id="rId3525" Type="http://schemas.openxmlformats.org/officeDocument/2006/relationships/hyperlink" Target="https://twitter.com/" TargetMode="External"/><Relationship Id="rId239" Type="http://schemas.openxmlformats.org/officeDocument/2006/relationships/hyperlink" Target="https://player.fm/series/this-american-life/ep-640-five-women" TargetMode="External"/><Relationship Id="rId446" Type="http://schemas.openxmlformats.org/officeDocument/2006/relationships/hyperlink" Target="https://www.mercurynews.com/2018/03/05/not-everyone-was-celebrating-kobe-bryants-win-at-a-supposedly-metoo-oscars/" TargetMode="External"/><Relationship Id="rId653" Type="http://schemas.openxmlformats.org/officeDocument/2006/relationships/hyperlink" Target="https://pbs.twimg.com/media/DXn9WPlXUAIyA0d.jpg" TargetMode="External"/><Relationship Id="rId1076" Type="http://schemas.openxmlformats.org/officeDocument/2006/relationships/hyperlink" Target="http://pbs.twimg.com/profile_images/862160213700423680/M9a6BX30_normal.jpg" TargetMode="External"/><Relationship Id="rId1283" Type="http://schemas.openxmlformats.org/officeDocument/2006/relationships/hyperlink" Target="http://pbs.twimg.com/profile_images/476659341345304577/wxeHsPsh_normal.jpeg" TargetMode="External"/><Relationship Id="rId1490" Type="http://schemas.openxmlformats.org/officeDocument/2006/relationships/hyperlink" Target="https://pbs.twimg.com/media/DXn-DNkVMAE85Ye.jpg" TargetMode="External"/><Relationship Id="rId2127" Type="http://schemas.openxmlformats.org/officeDocument/2006/relationships/hyperlink" Target="http://pbs.twimg.com/profile_images/838559956370509824/cgN7heO2_normal.jpg" TargetMode="External"/><Relationship Id="rId2334" Type="http://schemas.openxmlformats.org/officeDocument/2006/relationships/hyperlink" Target="http://pbs.twimg.com/profile_images/1184983005/smart-health-and-beauty-avatar_normal.jpg" TargetMode="External"/><Relationship Id="rId3732" Type="http://schemas.openxmlformats.org/officeDocument/2006/relationships/hyperlink" Target="https://twitter.com/" TargetMode="External"/><Relationship Id="rId306" Type="http://schemas.openxmlformats.org/officeDocument/2006/relationships/hyperlink" Target="https://www.newsbusters.org/blogs/nb/kyle-drennen/2018/03/06/abc-allows-chelsea-clinton-be-metoo-advocate-no-mention-bill" TargetMode="External"/><Relationship Id="rId860" Type="http://schemas.openxmlformats.org/officeDocument/2006/relationships/hyperlink" Target="https://pbs.twimg.com/media/DXOXLHYU8AAfxAt.jpg" TargetMode="External"/><Relationship Id="rId1143" Type="http://schemas.openxmlformats.org/officeDocument/2006/relationships/hyperlink" Target="http://pbs.twimg.com/profile_images/903122638771339264/3VH_W3j3_normal.jpg" TargetMode="External"/><Relationship Id="rId2541" Type="http://schemas.openxmlformats.org/officeDocument/2006/relationships/hyperlink" Target="http://pbs.twimg.com/profile_images/528334973133418496/0oohz_HH_normal.jpeg" TargetMode="External"/><Relationship Id="rId513" Type="http://schemas.openxmlformats.org/officeDocument/2006/relationships/hyperlink" Target="https://www.allkpop.com/article/2018/03/netizen-says-metoo-reveals-she-was-sexually-assaulted-by-popular-idol-star-a" TargetMode="External"/><Relationship Id="rId720" Type="http://schemas.openxmlformats.org/officeDocument/2006/relationships/hyperlink" Target="https://pbs.twimg.com/media/DXn20dcW0AAoMDA.jpg" TargetMode="External"/><Relationship Id="rId1350" Type="http://schemas.openxmlformats.org/officeDocument/2006/relationships/hyperlink" Target="https://pbs.twimg.com/media/DXmgoA2WkAAE9hY.jpg" TargetMode="External"/><Relationship Id="rId2401" Type="http://schemas.openxmlformats.org/officeDocument/2006/relationships/hyperlink" Target="http://pbs.twimg.com/profile_images/500412055292092419/q7vIrkVA_normal.jpeg" TargetMode="External"/><Relationship Id="rId4159" Type="http://schemas.openxmlformats.org/officeDocument/2006/relationships/hyperlink" Target="https://twitter.com/" TargetMode="External"/><Relationship Id="rId1003" Type="http://schemas.openxmlformats.org/officeDocument/2006/relationships/hyperlink" Target="http://pbs.twimg.com/profile_images/651789217597652992/EQ6yM7R2_normal.jpg" TargetMode="External"/><Relationship Id="rId1210" Type="http://schemas.openxmlformats.org/officeDocument/2006/relationships/hyperlink" Target="http://pbs.twimg.com/profile_images/1436522655/chechnya_small_normal.JPG" TargetMode="External"/><Relationship Id="rId3175" Type="http://schemas.openxmlformats.org/officeDocument/2006/relationships/hyperlink" Target="https://twitter.com/" TargetMode="External"/><Relationship Id="rId3382" Type="http://schemas.openxmlformats.org/officeDocument/2006/relationships/hyperlink" Target="https://twitter.com/" TargetMode="External"/><Relationship Id="rId4019" Type="http://schemas.openxmlformats.org/officeDocument/2006/relationships/hyperlink" Target="https://twitter.com/" TargetMode="External"/><Relationship Id="rId2191" Type="http://schemas.openxmlformats.org/officeDocument/2006/relationships/hyperlink" Target="http://pbs.twimg.com/profile_images/847853435630309379/rxQIt6h4_normal.jpg" TargetMode="External"/><Relationship Id="rId3035" Type="http://schemas.openxmlformats.org/officeDocument/2006/relationships/hyperlink" Target="https://twitter.com/" TargetMode="External"/><Relationship Id="rId3242" Type="http://schemas.openxmlformats.org/officeDocument/2006/relationships/hyperlink" Target="https://twitter.com/" TargetMode="External"/><Relationship Id="rId163" Type="http://schemas.openxmlformats.org/officeDocument/2006/relationships/hyperlink" Target="https://english.emmaclit.com/2018/01/11/its-not-ideal-but/" TargetMode="External"/><Relationship Id="rId370" Type="http://schemas.openxmlformats.org/officeDocument/2006/relationships/hyperlink" Target="https://www.therebel.media/_metoo_says_monica_lewinsky_in_vanity_fair_essay" TargetMode="External"/><Relationship Id="rId2051" Type="http://schemas.openxmlformats.org/officeDocument/2006/relationships/hyperlink" Target="http://pbs.twimg.com/profile_images/896771273828716544/v50Qynkb_normal.jpg" TargetMode="External"/><Relationship Id="rId3102" Type="http://schemas.openxmlformats.org/officeDocument/2006/relationships/hyperlink" Target="https://twitter.com/" TargetMode="External"/><Relationship Id="rId230" Type="http://schemas.openxmlformats.org/officeDocument/2006/relationships/hyperlink" Target="http://www.oann.com/cosbys-lawyers-try-to-block-19-accusers-from-next-assault-trial-2/?utm_source=dlvr.it&amp;utm_medium=twitter" TargetMode="External"/><Relationship Id="rId2868" Type="http://schemas.openxmlformats.org/officeDocument/2006/relationships/hyperlink" Target="https://twitter.com/" TargetMode="External"/><Relationship Id="rId3919" Type="http://schemas.openxmlformats.org/officeDocument/2006/relationships/hyperlink" Target="https://twitter.com/" TargetMode="External"/><Relationship Id="rId4083" Type="http://schemas.openxmlformats.org/officeDocument/2006/relationships/hyperlink" Target="https://twitter.com/" TargetMode="External"/><Relationship Id="rId1677" Type="http://schemas.openxmlformats.org/officeDocument/2006/relationships/hyperlink" Target="http://pbs.twimg.com/profile_images/923107981591445504/DhAc3RPj_normal.jpg" TargetMode="External"/><Relationship Id="rId1884" Type="http://schemas.openxmlformats.org/officeDocument/2006/relationships/hyperlink" Target="http://pbs.twimg.com/profile_images/875787148385026050/IwXE1SM9_normal.jpg" TargetMode="External"/><Relationship Id="rId2728" Type="http://schemas.openxmlformats.org/officeDocument/2006/relationships/hyperlink" Target="https://twitter.com/" TargetMode="External"/><Relationship Id="rId2935" Type="http://schemas.openxmlformats.org/officeDocument/2006/relationships/hyperlink" Target="https://twitter.com/" TargetMode="External"/><Relationship Id="rId907" Type="http://schemas.openxmlformats.org/officeDocument/2006/relationships/hyperlink" Target="https://pbs.twimg.com/media/DXoE-i4W4AEV4mO.jpg" TargetMode="External"/><Relationship Id="rId1537" Type="http://schemas.openxmlformats.org/officeDocument/2006/relationships/hyperlink" Target="http://pbs.twimg.com/profile_images/952960102679560192/6TMV5C-T_normal.jpg" TargetMode="External"/><Relationship Id="rId1744" Type="http://schemas.openxmlformats.org/officeDocument/2006/relationships/hyperlink" Target="http://pbs.twimg.com/profile_images/378800000204467226/661910a0ff8c4b8b4d98deabfcc9377f_normal.jpeg" TargetMode="External"/><Relationship Id="rId1951" Type="http://schemas.openxmlformats.org/officeDocument/2006/relationships/hyperlink" Target="http://abs.twimg.com/sticky/default_profile_images/default_profile_normal.png" TargetMode="External"/><Relationship Id="rId4150" Type="http://schemas.openxmlformats.org/officeDocument/2006/relationships/hyperlink" Target="https://twitter.com/" TargetMode="External"/><Relationship Id="rId36" Type="http://schemas.openxmlformats.org/officeDocument/2006/relationships/hyperlink" Target="https://twitter.com/RepJoeCourtney/status/971047040875745280" TargetMode="External"/><Relationship Id="rId1604" Type="http://schemas.openxmlformats.org/officeDocument/2006/relationships/hyperlink" Target="http://pbs.twimg.com/profile_images/750825661787430912/r5Ikf1mg_normal.jpg" TargetMode="External"/><Relationship Id="rId4010" Type="http://schemas.openxmlformats.org/officeDocument/2006/relationships/hyperlink" Target="https://twitter.com/" TargetMode="External"/><Relationship Id="rId1811" Type="http://schemas.openxmlformats.org/officeDocument/2006/relationships/hyperlink" Target="http://pbs.twimg.com/profile_images/378800000261938559/9ef415f053449fb1707c465d8e045aec_normal.jpeg" TargetMode="External"/><Relationship Id="rId3569" Type="http://schemas.openxmlformats.org/officeDocument/2006/relationships/hyperlink" Target="https://twitter.com/" TargetMode="External"/><Relationship Id="rId697" Type="http://schemas.openxmlformats.org/officeDocument/2006/relationships/hyperlink" Target="https://pbs.twimg.com/media/DXn-9zLWkAEkAWa.jpg" TargetMode="External"/><Relationship Id="rId2378" Type="http://schemas.openxmlformats.org/officeDocument/2006/relationships/hyperlink" Target="http://pbs.twimg.com/profile_images/682740924481286144/SSVEoTCN_normal.jpg" TargetMode="External"/><Relationship Id="rId3429" Type="http://schemas.openxmlformats.org/officeDocument/2006/relationships/hyperlink" Target="https://twitter.com/" TargetMode="External"/><Relationship Id="rId3776" Type="http://schemas.openxmlformats.org/officeDocument/2006/relationships/hyperlink" Target="https://twitter.com/" TargetMode="External"/><Relationship Id="rId3983" Type="http://schemas.openxmlformats.org/officeDocument/2006/relationships/hyperlink" Target="https://twitter.com/" TargetMode="External"/><Relationship Id="rId1187" Type="http://schemas.openxmlformats.org/officeDocument/2006/relationships/hyperlink" Target="https://pbs.twimg.com/media/DXn8WsFU8AA3moI.jpg" TargetMode="External"/><Relationship Id="rId2585" Type="http://schemas.openxmlformats.org/officeDocument/2006/relationships/hyperlink" Target="https://twitter.com/" TargetMode="External"/><Relationship Id="rId2792" Type="http://schemas.openxmlformats.org/officeDocument/2006/relationships/hyperlink" Target="https://twitter.com/" TargetMode="External"/><Relationship Id="rId3636" Type="http://schemas.openxmlformats.org/officeDocument/2006/relationships/hyperlink" Target="https://twitter.com/" TargetMode="External"/><Relationship Id="rId3843" Type="http://schemas.openxmlformats.org/officeDocument/2006/relationships/hyperlink" Target="https://twitter.com/" TargetMode="External"/><Relationship Id="rId557" Type="http://schemas.openxmlformats.org/officeDocument/2006/relationships/hyperlink" Target="https://www.therebel.media/_metoo_says_monica_lewinsky_in_vanity_fair_essay" TargetMode="External"/><Relationship Id="rId764" Type="http://schemas.openxmlformats.org/officeDocument/2006/relationships/hyperlink" Target="https://pbs.twimg.com/media/DXoBMGLXUAELJUu.jpg" TargetMode="External"/><Relationship Id="rId971" Type="http://schemas.openxmlformats.org/officeDocument/2006/relationships/hyperlink" Target="http://pbs.twimg.com/profile_images/969144075503812608/zojVpnrq_normal.jpg" TargetMode="External"/><Relationship Id="rId1394" Type="http://schemas.openxmlformats.org/officeDocument/2006/relationships/hyperlink" Target="http://pbs.twimg.com/profile_images/767507233303212032/9yLN-q6C_normal.jpg" TargetMode="External"/><Relationship Id="rId2238" Type="http://schemas.openxmlformats.org/officeDocument/2006/relationships/hyperlink" Target="http://pbs.twimg.com/profile_images/697535001877942272/BUeKQkSB_normal.jpg" TargetMode="External"/><Relationship Id="rId2445" Type="http://schemas.openxmlformats.org/officeDocument/2006/relationships/hyperlink" Target="http://pbs.twimg.com/profile_images/705824917191680000/Sug-equI_normal.jpg" TargetMode="External"/><Relationship Id="rId2652" Type="http://schemas.openxmlformats.org/officeDocument/2006/relationships/hyperlink" Target="https://twitter.com/" TargetMode="External"/><Relationship Id="rId3703" Type="http://schemas.openxmlformats.org/officeDocument/2006/relationships/hyperlink" Target="https://twitter.com/" TargetMode="External"/><Relationship Id="rId3910" Type="http://schemas.openxmlformats.org/officeDocument/2006/relationships/hyperlink" Target="https://twitter.com/" TargetMode="External"/><Relationship Id="rId417" Type="http://schemas.openxmlformats.org/officeDocument/2006/relationships/hyperlink" Target="http://www.primerahora.com/entretenimiento/cine/nota/exesposadegaryoldmanpremiaronaunmaltratante-1271420/" TargetMode="External"/><Relationship Id="rId624" Type="http://schemas.openxmlformats.org/officeDocument/2006/relationships/hyperlink" Target="https://pbs.twimg.com/media/DQ8DfPsWAAAGXgy.jpg" TargetMode="External"/><Relationship Id="rId831" Type="http://schemas.openxmlformats.org/officeDocument/2006/relationships/hyperlink" Target="https://pbs.twimg.com/media/DXoDqabXkAEEOkK.jpg" TargetMode="External"/><Relationship Id="rId1047" Type="http://schemas.openxmlformats.org/officeDocument/2006/relationships/hyperlink" Target="http://pbs.twimg.com/profile_images/862160213700423680/M9a6BX30_normal.jpg" TargetMode="External"/><Relationship Id="rId1254" Type="http://schemas.openxmlformats.org/officeDocument/2006/relationships/hyperlink" Target="http://pbs.twimg.com/profile_images/470933615170179072/IHKLuNJP_normal.png" TargetMode="External"/><Relationship Id="rId1461" Type="http://schemas.openxmlformats.org/officeDocument/2006/relationships/hyperlink" Target="https://pbs.twimg.com/amplify_video_thumb/970994134889644034/img/_jHJpazZ1GbC0txx.jpg" TargetMode="External"/><Relationship Id="rId2305" Type="http://schemas.openxmlformats.org/officeDocument/2006/relationships/hyperlink" Target="http://pbs.twimg.com/profile_images/961118963693490178/Ca8d1A0M_normal.jpg" TargetMode="External"/><Relationship Id="rId2512" Type="http://schemas.openxmlformats.org/officeDocument/2006/relationships/hyperlink" Target="http://pbs.twimg.com/profile_images/963757220835020800/6Ph77aMK_normal.jpg" TargetMode="External"/><Relationship Id="rId1114" Type="http://schemas.openxmlformats.org/officeDocument/2006/relationships/hyperlink" Target="http://pbs.twimg.com/profile_images/714312207744573440/XpJ9Ekth_normal.jpg" TargetMode="External"/><Relationship Id="rId1321" Type="http://schemas.openxmlformats.org/officeDocument/2006/relationships/hyperlink" Target="http://pbs.twimg.com/profile_images/953292262443634688/o1dFMY0I_normal.jpg" TargetMode="External"/><Relationship Id="rId3079" Type="http://schemas.openxmlformats.org/officeDocument/2006/relationships/hyperlink" Target="https://twitter.com/" TargetMode="External"/><Relationship Id="rId3286" Type="http://schemas.openxmlformats.org/officeDocument/2006/relationships/hyperlink" Target="https://twitter.com/" TargetMode="External"/><Relationship Id="rId3493" Type="http://schemas.openxmlformats.org/officeDocument/2006/relationships/hyperlink" Target="https://twitter.com/" TargetMode="External"/><Relationship Id="rId2095" Type="http://schemas.openxmlformats.org/officeDocument/2006/relationships/hyperlink" Target="http://pbs.twimg.com/profile_images/971091993211359232/fb7-FXaw_normal.jpg" TargetMode="External"/><Relationship Id="rId3146" Type="http://schemas.openxmlformats.org/officeDocument/2006/relationships/hyperlink" Target="https://twitter.com/" TargetMode="External"/><Relationship Id="rId3353" Type="http://schemas.openxmlformats.org/officeDocument/2006/relationships/hyperlink" Target="https://twitter.com/" TargetMode="External"/><Relationship Id="rId274" Type="http://schemas.openxmlformats.org/officeDocument/2006/relationships/hyperlink" Target="https://twitter.com/RealJamesWoods/status/970923371373379584" TargetMode="External"/><Relationship Id="rId481" Type="http://schemas.openxmlformats.org/officeDocument/2006/relationships/hyperlink" Target="https://blogg.kommunal.se/utredare/2018/03/06/metoo-visar-att-skyddsombuden-behover-starkas/" TargetMode="External"/><Relationship Id="rId2162" Type="http://schemas.openxmlformats.org/officeDocument/2006/relationships/hyperlink" Target="https://pbs.twimg.com/media/DXn55psVoAAGkBy.jpg" TargetMode="External"/><Relationship Id="rId3006" Type="http://schemas.openxmlformats.org/officeDocument/2006/relationships/hyperlink" Target="https://twitter.com/" TargetMode="External"/><Relationship Id="rId3560" Type="http://schemas.openxmlformats.org/officeDocument/2006/relationships/hyperlink" Target="https://twitter.com/" TargetMode="External"/><Relationship Id="rId134" Type="http://schemas.openxmlformats.org/officeDocument/2006/relationships/hyperlink" Target="http://bluepillsheep.com/democrat-who-helped-start-metoo-now-being-accused-of-you-guessed-it/" TargetMode="External"/><Relationship Id="rId3213" Type="http://schemas.openxmlformats.org/officeDocument/2006/relationships/hyperlink" Target="https://twitter.com/" TargetMode="External"/><Relationship Id="rId3420" Type="http://schemas.openxmlformats.org/officeDocument/2006/relationships/hyperlink" Target="https://twitter.com/" TargetMode="External"/><Relationship Id="rId341" Type="http://schemas.openxmlformats.org/officeDocument/2006/relationships/hyperlink" Target="http://sarahbessey.com/someone-elses-car/" TargetMode="External"/><Relationship Id="rId2022" Type="http://schemas.openxmlformats.org/officeDocument/2006/relationships/hyperlink" Target="http://pbs.twimg.com/profile_images/933991113442189314/F9g5v2-o_normal.jpg" TargetMode="External"/><Relationship Id="rId2979" Type="http://schemas.openxmlformats.org/officeDocument/2006/relationships/hyperlink" Target="https://twitter.com/" TargetMode="External"/><Relationship Id="rId201" Type="http://schemas.openxmlformats.org/officeDocument/2006/relationships/hyperlink" Target="https://www.elearningguild.com/lscon/content/4902/learning-solutions-2018-conference--expo--code-of-conduct" TargetMode="External"/><Relationship Id="rId1788" Type="http://schemas.openxmlformats.org/officeDocument/2006/relationships/hyperlink" Target="http://pbs.twimg.com/profile_images/880486921566334977/iiVVi9ai_normal.jpg" TargetMode="External"/><Relationship Id="rId1995" Type="http://schemas.openxmlformats.org/officeDocument/2006/relationships/hyperlink" Target="https://pbs.twimg.com/media/DXexgE7U8AASU0g.jpg" TargetMode="External"/><Relationship Id="rId2839" Type="http://schemas.openxmlformats.org/officeDocument/2006/relationships/hyperlink" Target="https://twitter.com/" TargetMode="External"/><Relationship Id="rId4194" Type="http://schemas.openxmlformats.org/officeDocument/2006/relationships/hyperlink" Target="https://api.twitter.com/1.1/geo/id/7929cea6bd5b32bd.json" TargetMode="External"/><Relationship Id="rId1648" Type="http://schemas.openxmlformats.org/officeDocument/2006/relationships/hyperlink" Target="http://pbs.twimg.com/profile_images/933346380432793600/bUUP85QI_normal.jpg" TargetMode="External"/><Relationship Id="rId4054" Type="http://schemas.openxmlformats.org/officeDocument/2006/relationships/hyperlink" Target="https://twitter.com/" TargetMode="External"/><Relationship Id="rId1508" Type="http://schemas.openxmlformats.org/officeDocument/2006/relationships/hyperlink" Target="http://pbs.twimg.com/profile_images/940171061726912512/sCWyaplX_normal.jpg" TargetMode="External"/><Relationship Id="rId1855" Type="http://schemas.openxmlformats.org/officeDocument/2006/relationships/hyperlink" Target="http://pbs.twimg.com/profile_images/968559814321225728/ZnLcPXxX_normal.jpg" TargetMode="External"/><Relationship Id="rId2906" Type="http://schemas.openxmlformats.org/officeDocument/2006/relationships/hyperlink" Target="https://twitter.com/" TargetMode="External"/><Relationship Id="rId3070" Type="http://schemas.openxmlformats.org/officeDocument/2006/relationships/hyperlink" Target="https://twitter.com/" TargetMode="External"/><Relationship Id="rId4121" Type="http://schemas.openxmlformats.org/officeDocument/2006/relationships/hyperlink" Target="https://twitter.com/" TargetMode="External"/><Relationship Id="rId1715" Type="http://schemas.openxmlformats.org/officeDocument/2006/relationships/hyperlink" Target="http://pbs.twimg.com/profile_images/890786559808557056/ktqVxI3Q_normal.jpg" TargetMode="External"/><Relationship Id="rId1922" Type="http://schemas.openxmlformats.org/officeDocument/2006/relationships/hyperlink" Target="http://pbs.twimg.com/profile_images/842190229083717633/CKn62oKT_normal.jpg" TargetMode="External"/><Relationship Id="rId3887" Type="http://schemas.openxmlformats.org/officeDocument/2006/relationships/hyperlink" Target="https://twitter.com/" TargetMode="External"/><Relationship Id="rId2489" Type="http://schemas.openxmlformats.org/officeDocument/2006/relationships/hyperlink" Target="https://pbs.twimg.com/media/DQ8DfPsWAAAGXgy.jpg" TargetMode="External"/><Relationship Id="rId2696" Type="http://schemas.openxmlformats.org/officeDocument/2006/relationships/hyperlink" Target="https://twitter.com/" TargetMode="External"/><Relationship Id="rId3747" Type="http://schemas.openxmlformats.org/officeDocument/2006/relationships/hyperlink" Target="https://twitter.com/" TargetMode="External"/><Relationship Id="rId3954" Type="http://schemas.openxmlformats.org/officeDocument/2006/relationships/hyperlink" Target="https://twitter.com/" TargetMode="External"/><Relationship Id="rId668" Type="http://schemas.openxmlformats.org/officeDocument/2006/relationships/hyperlink" Target="https://pbs.twimg.com/media/DXgeRfiVwAA73yD.jpg" TargetMode="External"/><Relationship Id="rId875" Type="http://schemas.openxmlformats.org/officeDocument/2006/relationships/hyperlink" Target="https://pbs.twimg.com/media/DXoEppAV4AAPvdn.jpg" TargetMode="External"/><Relationship Id="rId1298" Type="http://schemas.openxmlformats.org/officeDocument/2006/relationships/hyperlink" Target="http://pbs.twimg.com/profile_images/962927626062057473/Ieo9kG5p_normal.jpg" TargetMode="External"/><Relationship Id="rId2349" Type="http://schemas.openxmlformats.org/officeDocument/2006/relationships/hyperlink" Target="https://pbs.twimg.com/media/DXOXLHYU8AAfxAt.jpg" TargetMode="External"/><Relationship Id="rId2556" Type="http://schemas.openxmlformats.org/officeDocument/2006/relationships/hyperlink" Target="https://twitter.com/" TargetMode="External"/><Relationship Id="rId2763" Type="http://schemas.openxmlformats.org/officeDocument/2006/relationships/hyperlink" Target="https://twitter.com/" TargetMode="External"/><Relationship Id="rId2970" Type="http://schemas.openxmlformats.org/officeDocument/2006/relationships/hyperlink" Target="https://twitter.com/" TargetMode="External"/><Relationship Id="rId3607" Type="http://schemas.openxmlformats.org/officeDocument/2006/relationships/hyperlink" Target="https://twitter.com/" TargetMode="External"/><Relationship Id="rId3814" Type="http://schemas.openxmlformats.org/officeDocument/2006/relationships/hyperlink" Target="https://twitter.com/" TargetMode="External"/><Relationship Id="rId528" Type="http://schemas.openxmlformats.org/officeDocument/2006/relationships/hyperlink" Target="https://www.evernote.com/shard/s543/sh/398afe06-9c2c-4b39-aa79-f0cd68c77e18/5aa08d8792f928ad84b76aa12f59c53f" TargetMode="External"/><Relationship Id="rId735" Type="http://schemas.openxmlformats.org/officeDocument/2006/relationships/hyperlink" Target="https://pbs.twimg.com/media/DXntnHqUMAAmNIw.jpg" TargetMode="External"/><Relationship Id="rId942" Type="http://schemas.openxmlformats.org/officeDocument/2006/relationships/hyperlink" Target="http://pbs.twimg.com/profile_images/741418436467646464/sKU4OPYS_normal.jpg" TargetMode="External"/><Relationship Id="rId1158" Type="http://schemas.openxmlformats.org/officeDocument/2006/relationships/hyperlink" Target="http://pbs.twimg.com/profile_images/969912824871964677/8tWC9Hbc_normal.jpg" TargetMode="External"/><Relationship Id="rId1365" Type="http://schemas.openxmlformats.org/officeDocument/2006/relationships/hyperlink" Target="https://pbs.twimg.com/media/DXn-DNkVMAE85Ye.jpg" TargetMode="External"/><Relationship Id="rId1572" Type="http://schemas.openxmlformats.org/officeDocument/2006/relationships/hyperlink" Target="http://pbs.twimg.com/profile_images/1271582658/sun_normal.JPG" TargetMode="External"/><Relationship Id="rId2209" Type="http://schemas.openxmlformats.org/officeDocument/2006/relationships/hyperlink" Target="http://pbs.twimg.com/profile_images/970475847235743744/zfLEuPUU_normal.jpg" TargetMode="External"/><Relationship Id="rId2416" Type="http://schemas.openxmlformats.org/officeDocument/2006/relationships/hyperlink" Target="http://pbs.twimg.com/profile_images/969761794645512193/0U2RU-br_normal.jpg" TargetMode="External"/><Relationship Id="rId2623" Type="http://schemas.openxmlformats.org/officeDocument/2006/relationships/hyperlink" Target="https://twitter.com/" TargetMode="External"/><Relationship Id="rId1018" Type="http://schemas.openxmlformats.org/officeDocument/2006/relationships/hyperlink" Target="http://pbs.twimg.com/profile_images/934938433105121280/iqTW3qOO_normal.jpg" TargetMode="External"/><Relationship Id="rId1225" Type="http://schemas.openxmlformats.org/officeDocument/2006/relationships/hyperlink" Target="http://pbs.twimg.com/profile_images/811770173774438400/i9YEuVuF_normal.jpg" TargetMode="External"/><Relationship Id="rId1432" Type="http://schemas.openxmlformats.org/officeDocument/2006/relationships/hyperlink" Target="http://pbs.twimg.com/profile_images/780134443365330946/hvHxDL3p_normal.jpg" TargetMode="External"/><Relationship Id="rId2830" Type="http://schemas.openxmlformats.org/officeDocument/2006/relationships/hyperlink" Target="https://twitter.com/" TargetMode="External"/><Relationship Id="rId71" Type="http://schemas.openxmlformats.org/officeDocument/2006/relationships/hyperlink" Target="https://twitter.com/allkpop/status/971056196986855424?ref_src=twcamp%5Ecopy%7Ctwsrc%5Eandroid%7Ctwgr%5Ecopy%7Ctwcon%5E7090%7Ctwterm%5E3" TargetMode="External"/><Relationship Id="rId802" Type="http://schemas.openxmlformats.org/officeDocument/2006/relationships/hyperlink" Target="https://pbs.twimg.com/media/DXoCeUGXkAAYDoH.jpg" TargetMode="External"/><Relationship Id="rId3397" Type="http://schemas.openxmlformats.org/officeDocument/2006/relationships/hyperlink" Target="https://twitter.com/" TargetMode="External"/><Relationship Id="rId178" Type="http://schemas.openxmlformats.org/officeDocument/2006/relationships/hyperlink" Target="http://dailyaftab.pk/2018/03/06/metoo-throws-new-spotlight-international/" TargetMode="External"/><Relationship Id="rId3257" Type="http://schemas.openxmlformats.org/officeDocument/2006/relationships/hyperlink" Target="https://twitter.com/" TargetMode="External"/><Relationship Id="rId3464" Type="http://schemas.openxmlformats.org/officeDocument/2006/relationships/hyperlink" Target="https://twitter.com/" TargetMode="External"/><Relationship Id="rId3671" Type="http://schemas.openxmlformats.org/officeDocument/2006/relationships/hyperlink" Target="https://twitter.com/" TargetMode="External"/><Relationship Id="rId385" Type="http://schemas.openxmlformats.org/officeDocument/2006/relationships/hyperlink" Target="https://uk.reuters.com/video/2018/03/06/metoo-picks-up-in-south-korea-as-politic?videoId=406588107" TargetMode="External"/><Relationship Id="rId592" Type="http://schemas.openxmlformats.org/officeDocument/2006/relationships/hyperlink" Target="http://kpopkfans.blogspot.com/2018/03/another-metoo-confession-points-to-idol.html" TargetMode="External"/><Relationship Id="rId2066" Type="http://schemas.openxmlformats.org/officeDocument/2006/relationships/hyperlink" Target="http://pbs.twimg.com/profile_images/964078740597854209/EopQ8w7E_normal.jpg" TargetMode="External"/><Relationship Id="rId2273" Type="http://schemas.openxmlformats.org/officeDocument/2006/relationships/hyperlink" Target="http://pbs.twimg.com/profile_images/2657961774/9be008abb22ddad5b0f06724452b3b6d_normal.png" TargetMode="External"/><Relationship Id="rId2480" Type="http://schemas.openxmlformats.org/officeDocument/2006/relationships/hyperlink" Target="https://pbs.twimg.com/media/DXkoCTiVQAEhVTN.jpg" TargetMode="External"/><Relationship Id="rId3117" Type="http://schemas.openxmlformats.org/officeDocument/2006/relationships/hyperlink" Target="https://twitter.com/" TargetMode="External"/><Relationship Id="rId3324" Type="http://schemas.openxmlformats.org/officeDocument/2006/relationships/hyperlink" Target="https://twitter.com/" TargetMode="External"/><Relationship Id="rId3531" Type="http://schemas.openxmlformats.org/officeDocument/2006/relationships/hyperlink" Target="https://twitter.com/" TargetMode="External"/><Relationship Id="rId245" Type="http://schemas.openxmlformats.org/officeDocument/2006/relationships/hyperlink" Target="https://www.vice.com/en_us/article/3k7ww9/chessy-prout-survived-an-elite-prep-school-rape-nightmare" TargetMode="External"/><Relationship Id="rId452" Type="http://schemas.openxmlformats.org/officeDocument/2006/relationships/hyperlink" Target="https://twitter.com/ColleenOwens4/status/970802302121586688" TargetMode="External"/><Relationship Id="rId1082" Type="http://schemas.openxmlformats.org/officeDocument/2006/relationships/hyperlink" Target="http://pbs.twimg.com/profile_images/862160213700423680/M9a6BX30_normal.jpg" TargetMode="External"/><Relationship Id="rId2133" Type="http://schemas.openxmlformats.org/officeDocument/2006/relationships/hyperlink" Target="http://pbs.twimg.com/profile_images/885379455891324928/FOPc10Vf_normal.jpg" TargetMode="External"/><Relationship Id="rId2340" Type="http://schemas.openxmlformats.org/officeDocument/2006/relationships/hyperlink" Target="http://pbs.twimg.com/profile_images/819759693300015122/_JkvzQVw_normal.jpg" TargetMode="External"/><Relationship Id="rId105" Type="http://schemas.openxmlformats.org/officeDocument/2006/relationships/hyperlink" Target="https://mobile.nytimes.com/2018/03/05/world/asia/me-too-south-korea-ahn-hee-jung.html?referer=http%3A%2F%2Fm.facebook.com" TargetMode="External"/><Relationship Id="rId312" Type="http://schemas.openxmlformats.org/officeDocument/2006/relationships/hyperlink" Target="https://www.facebook.com/nonunadimeno/videos/2126122000941347/" TargetMode="External"/><Relationship Id="rId2200" Type="http://schemas.openxmlformats.org/officeDocument/2006/relationships/hyperlink" Target="https://pbs.twimg.com/media/DXoDMftW4AAxEHf.jpg" TargetMode="External"/><Relationship Id="rId4098" Type="http://schemas.openxmlformats.org/officeDocument/2006/relationships/hyperlink" Target="https://twitter.com/" TargetMode="External"/><Relationship Id="rId1899" Type="http://schemas.openxmlformats.org/officeDocument/2006/relationships/hyperlink" Target="http://pbs.twimg.com/profile_images/917863032490942464/ZJzflSqm_normal.jpg" TargetMode="External"/><Relationship Id="rId4165" Type="http://schemas.openxmlformats.org/officeDocument/2006/relationships/hyperlink" Target="https://twitter.com/" TargetMode="External"/><Relationship Id="rId1759" Type="http://schemas.openxmlformats.org/officeDocument/2006/relationships/hyperlink" Target="http://pbs.twimg.com/profile_images/855251644317093891/r4jLLkmN_normal.jpg" TargetMode="External"/><Relationship Id="rId1966" Type="http://schemas.openxmlformats.org/officeDocument/2006/relationships/hyperlink" Target="http://pbs.twimg.com/profile_images/702803430662938625/ZRfX_XIK_normal.jpg" TargetMode="External"/><Relationship Id="rId3181" Type="http://schemas.openxmlformats.org/officeDocument/2006/relationships/hyperlink" Target="https://twitter.com/" TargetMode="External"/><Relationship Id="rId4025" Type="http://schemas.openxmlformats.org/officeDocument/2006/relationships/hyperlink" Target="https://twitter.com/" TargetMode="External"/><Relationship Id="rId1619" Type="http://schemas.openxmlformats.org/officeDocument/2006/relationships/hyperlink" Target="http://pbs.twimg.com/profile_images/824301056540614656/ruhLLum9_normal.jpg" TargetMode="External"/><Relationship Id="rId1826" Type="http://schemas.openxmlformats.org/officeDocument/2006/relationships/hyperlink" Target="http://pbs.twimg.com/profile_images/668576018391674880/QOrphIDr_normal.jpg" TargetMode="External"/><Relationship Id="rId3041" Type="http://schemas.openxmlformats.org/officeDocument/2006/relationships/hyperlink" Target="https://twitter.com/" TargetMode="External"/><Relationship Id="rId3998" Type="http://schemas.openxmlformats.org/officeDocument/2006/relationships/hyperlink" Target="https://twitter.com/" TargetMode="External"/><Relationship Id="rId3858" Type="http://schemas.openxmlformats.org/officeDocument/2006/relationships/hyperlink" Target="https://twitter.com/" TargetMode="External"/><Relationship Id="rId779" Type="http://schemas.openxmlformats.org/officeDocument/2006/relationships/hyperlink" Target="https://pbs.twimg.com/media/DXn5zKfVoAEofw4.jpg" TargetMode="External"/><Relationship Id="rId986" Type="http://schemas.openxmlformats.org/officeDocument/2006/relationships/hyperlink" Target="http://pbs.twimg.com/profile_images/897992741207945216/1awXvd57_normal.jpg" TargetMode="External"/><Relationship Id="rId2667" Type="http://schemas.openxmlformats.org/officeDocument/2006/relationships/hyperlink" Target="https://twitter.com/" TargetMode="External"/><Relationship Id="rId3718" Type="http://schemas.openxmlformats.org/officeDocument/2006/relationships/hyperlink" Target="https://twitter.com/" TargetMode="External"/><Relationship Id="rId639" Type="http://schemas.openxmlformats.org/officeDocument/2006/relationships/hyperlink" Target="https://pbs.twimg.com/media/DXn8tN3VAAAlRxK.jpg" TargetMode="External"/><Relationship Id="rId1269" Type="http://schemas.openxmlformats.org/officeDocument/2006/relationships/hyperlink" Target="http://pbs.twimg.com/profile_images/969155285800505345/TKclQ-XT_normal.jpg" TargetMode="External"/><Relationship Id="rId1476" Type="http://schemas.openxmlformats.org/officeDocument/2006/relationships/hyperlink" Target="https://pbs.twimg.com/media/DXn9IyCVQAAUYT-.jpg" TargetMode="External"/><Relationship Id="rId2874" Type="http://schemas.openxmlformats.org/officeDocument/2006/relationships/hyperlink" Target="https://twitter.com/" TargetMode="External"/><Relationship Id="rId3925" Type="http://schemas.openxmlformats.org/officeDocument/2006/relationships/hyperlink" Target="https://twitter.com/" TargetMode="External"/><Relationship Id="rId846" Type="http://schemas.openxmlformats.org/officeDocument/2006/relationships/hyperlink" Target="https://pbs.twimg.com/media/DXntHqyU8AUCEz8.jpg" TargetMode="External"/><Relationship Id="rId1129" Type="http://schemas.openxmlformats.org/officeDocument/2006/relationships/hyperlink" Target="http://pbs.twimg.com/profile_images/320098391/package_editors_normal.png" TargetMode="External"/><Relationship Id="rId1683" Type="http://schemas.openxmlformats.org/officeDocument/2006/relationships/hyperlink" Target="http://pbs.twimg.com/profile_images/839881982574108672/qN7BVlr4_normal.jpg" TargetMode="External"/><Relationship Id="rId1890" Type="http://schemas.openxmlformats.org/officeDocument/2006/relationships/hyperlink" Target="https://pbs.twimg.com/media/DXoBgCGXcAEfEPU.jpg" TargetMode="External"/><Relationship Id="rId2527" Type="http://schemas.openxmlformats.org/officeDocument/2006/relationships/hyperlink" Target="https://pbs.twimg.com/media/DXoE-i4W4AEV4mO.jpg" TargetMode="External"/><Relationship Id="rId2734" Type="http://schemas.openxmlformats.org/officeDocument/2006/relationships/hyperlink" Target="https://twitter.com/" TargetMode="External"/><Relationship Id="rId2941" Type="http://schemas.openxmlformats.org/officeDocument/2006/relationships/hyperlink" Target="https://twitter.com/" TargetMode="External"/><Relationship Id="rId706" Type="http://schemas.openxmlformats.org/officeDocument/2006/relationships/hyperlink" Target="https://pbs.twimg.com/media/DXn94TcVwAAr0EE.jpg" TargetMode="External"/><Relationship Id="rId913" Type="http://schemas.openxmlformats.org/officeDocument/2006/relationships/hyperlink" Target="https://pbs.twimg.com/media/DXn5Ck5WsAA5gWM.jpg" TargetMode="External"/><Relationship Id="rId1336" Type="http://schemas.openxmlformats.org/officeDocument/2006/relationships/hyperlink" Target="http://pbs.twimg.com/profile_images/963823945743982592/PmnleV9F_normal.jpg" TargetMode="External"/><Relationship Id="rId1543" Type="http://schemas.openxmlformats.org/officeDocument/2006/relationships/hyperlink" Target="https://pbs.twimg.com/media/DXn_bdlV4AAwFce.jpg" TargetMode="External"/><Relationship Id="rId1750" Type="http://schemas.openxmlformats.org/officeDocument/2006/relationships/hyperlink" Target="http://pbs.twimg.com/profile_images/946485444853735424/R7B8eXXW_normal.jpg" TargetMode="External"/><Relationship Id="rId2801" Type="http://schemas.openxmlformats.org/officeDocument/2006/relationships/hyperlink" Target="https://twitter.com/" TargetMode="External"/><Relationship Id="rId42" Type="http://schemas.openxmlformats.org/officeDocument/2006/relationships/hyperlink" Target="https://twitter.com/RepJoeCourtney/status/971047040875745280" TargetMode="External"/><Relationship Id="rId1403" Type="http://schemas.openxmlformats.org/officeDocument/2006/relationships/hyperlink" Target="http://pbs.twimg.com/profile_images/915599166197334016/7vSKHmAJ_normal.jpg" TargetMode="External"/><Relationship Id="rId1610" Type="http://schemas.openxmlformats.org/officeDocument/2006/relationships/hyperlink" Target="http://pbs.twimg.com/profile_images/870027994718507010/FApxM7nm_normal.jpg" TargetMode="External"/><Relationship Id="rId3368" Type="http://schemas.openxmlformats.org/officeDocument/2006/relationships/hyperlink" Target="https://twitter.com/" TargetMode="External"/><Relationship Id="rId3575" Type="http://schemas.openxmlformats.org/officeDocument/2006/relationships/hyperlink" Target="https://twitter.com/" TargetMode="External"/><Relationship Id="rId3782" Type="http://schemas.openxmlformats.org/officeDocument/2006/relationships/hyperlink" Target="https://twitter.com/" TargetMode="External"/><Relationship Id="rId289" Type="http://schemas.openxmlformats.org/officeDocument/2006/relationships/hyperlink" Target="https://bb4sp.com/chelsea-clinton-applauds-metoo/" TargetMode="External"/><Relationship Id="rId496" Type="http://schemas.openxmlformats.org/officeDocument/2006/relationships/hyperlink" Target="https://twitter.com/barretfilms/status/971065632627351553" TargetMode="External"/><Relationship Id="rId2177" Type="http://schemas.openxmlformats.org/officeDocument/2006/relationships/hyperlink" Target="http://pbs.twimg.com/profile_images/970388908650500097/Ydl-a2k4_normal.jpg" TargetMode="External"/><Relationship Id="rId2384" Type="http://schemas.openxmlformats.org/officeDocument/2006/relationships/hyperlink" Target="http://pbs.twimg.com/profile_images/742361367143972864/gj3hKz66_normal.jpg" TargetMode="External"/><Relationship Id="rId2591" Type="http://schemas.openxmlformats.org/officeDocument/2006/relationships/hyperlink" Target="https://twitter.com/" TargetMode="External"/><Relationship Id="rId3228" Type="http://schemas.openxmlformats.org/officeDocument/2006/relationships/hyperlink" Target="https://twitter.com/" TargetMode="External"/><Relationship Id="rId3435" Type="http://schemas.openxmlformats.org/officeDocument/2006/relationships/hyperlink" Target="https://twitter.com/" TargetMode="External"/><Relationship Id="rId3642" Type="http://schemas.openxmlformats.org/officeDocument/2006/relationships/hyperlink" Target="https://twitter.com/" TargetMode="External"/><Relationship Id="rId149" Type="http://schemas.openxmlformats.org/officeDocument/2006/relationships/hyperlink" Target="https://www.nytimes.com/reuters/2018/03/06/arts/06reuters-people-cosby.html?partner=IFTTT" TargetMode="External"/><Relationship Id="rId356" Type="http://schemas.openxmlformats.org/officeDocument/2006/relationships/hyperlink" Target="https://theconversation.com/eight-ways-you-can-help-womens-rights-88113" TargetMode="External"/><Relationship Id="rId563" Type="http://schemas.openxmlformats.org/officeDocument/2006/relationships/hyperlink" Target="https://twitter.com/HuffPostWomen/status/971093244934311936" TargetMode="External"/><Relationship Id="rId770" Type="http://schemas.openxmlformats.org/officeDocument/2006/relationships/hyperlink" Target="https://pbs.twimg.com/media/DXn-1VaU0AAs0Gb.jpg" TargetMode="External"/><Relationship Id="rId1193" Type="http://schemas.openxmlformats.org/officeDocument/2006/relationships/hyperlink" Target="http://pbs.twimg.com/profile_images/967955024600059905/xtZPBh9F_normal.jpg" TargetMode="External"/><Relationship Id="rId2037" Type="http://schemas.openxmlformats.org/officeDocument/2006/relationships/hyperlink" Target="https://pbs.twimg.com/media/DXn-DNkVMAE85Ye.jpg" TargetMode="External"/><Relationship Id="rId2244" Type="http://schemas.openxmlformats.org/officeDocument/2006/relationships/hyperlink" Target="http://pbs.twimg.com/profile_images/461415921123196928/vTWZzpcK_normal.jpeg" TargetMode="External"/><Relationship Id="rId2451" Type="http://schemas.openxmlformats.org/officeDocument/2006/relationships/hyperlink" Target="http://pbs.twimg.com/profile_images/828970305678778370/s2xrU9Wc_normal.jpg" TargetMode="External"/><Relationship Id="rId216" Type="http://schemas.openxmlformats.org/officeDocument/2006/relationships/hyperlink" Target="https://www.youtube.com/watch?v=1KOalafxssE&amp;feature=youtu.be" TargetMode="External"/><Relationship Id="rId423" Type="http://schemas.openxmlformats.org/officeDocument/2006/relationships/hyperlink" Target="https://apuntesdeclase.lamarea.com/cultura/literatura/metoo-las-abuelas/" TargetMode="External"/><Relationship Id="rId1053" Type="http://schemas.openxmlformats.org/officeDocument/2006/relationships/hyperlink" Target="http://pbs.twimg.com/profile_images/862160213700423680/M9a6BX30_normal.jpg" TargetMode="External"/><Relationship Id="rId1260" Type="http://schemas.openxmlformats.org/officeDocument/2006/relationships/hyperlink" Target="http://pbs.twimg.com/profile_images/3308779253/34d6f1ac6aae43a8ebad4d8cd188925c_normal.jpeg" TargetMode="External"/><Relationship Id="rId2104" Type="http://schemas.openxmlformats.org/officeDocument/2006/relationships/hyperlink" Target="http://pbs.twimg.com/profile_images/967823632067162112/nqP6HEFC_normal.jpg" TargetMode="External"/><Relationship Id="rId3502" Type="http://schemas.openxmlformats.org/officeDocument/2006/relationships/hyperlink" Target="https://twitter.com/" TargetMode="External"/><Relationship Id="rId630" Type="http://schemas.openxmlformats.org/officeDocument/2006/relationships/hyperlink" Target="https://pbs.twimg.com/media/DXntnHqUMAAmNIw.jpg" TargetMode="External"/><Relationship Id="rId2311" Type="http://schemas.openxmlformats.org/officeDocument/2006/relationships/hyperlink" Target="http://pbs.twimg.com/profile_images/805651073054584832/huotCG19_normal.jpg" TargetMode="External"/><Relationship Id="rId4069" Type="http://schemas.openxmlformats.org/officeDocument/2006/relationships/hyperlink" Target="https://twitter.com/" TargetMode="External"/><Relationship Id="rId1120" Type="http://schemas.openxmlformats.org/officeDocument/2006/relationships/hyperlink" Target="http://pbs.twimg.com/profile_images/965951158870306816/3PoFfzSH_normal.jpg" TargetMode="External"/><Relationship Id="rId1937" Type="http://schemas.openxmlformats.org/officeDocument/2006/relationships/hyperlink" Target="http://pbs.twimg.com/profile_images/952738034239205376/DinXzl5b_normal.jpg" TargetMode="External"/><Relationship Id="rId3085" Type="http://schemas.openxmlformats.org/officeDocument/2006/relationships/hyperlink" Target="https://twitter.com/" TargetMode="External"/><Relationship Id="rId3292" Type="http://schemas.openxmlformats.org/officeDocument/2006/relationships/hyperlink" Target="https://twitter.com/" TargetMode="External"/><Relationship Id="rId4136" Type="http://schemas.openxmlformats.org/officeDocument/2006/relationships/hyperlink" Target="https://twitter.com/" TargetMode="External"/><Relationship Id="rId3152" Type="http://schemas.openxmlformats.org/officeDocument/2006/relationships/hyperlink" Target="https://twitter.com/" TargetMode="External"/><Relationship Id="rId4203" Type="http://schemas.openxmlformats.org/officeDocument/2006/relationships/hyperlink" Target="https://api.twitter.com/1.1/geo/id/6b5d375c346e3be9.json" TargetMode="External"/><Relationship Id="rId280" Type="http://schemas.openxmlformats.org/officeDocument/2006/relationships/hyperlink" Target="https://twitter.com/common/status/970521554617421825" TargetMode="External"/><Relationship Id="rId3012" Type="http://schemas.openxmlformats.org/officeDocument/2006/relationships/hyperlink" Target="https://twitter.com/" TargetMode="External"/><Relationship Id="rId140" Type="http://schemas.openxmlformats.org/officeDocument/2006/relationships/hyperlink" Target="https://slate.com/culture/2018/03/slutever-and-getting-off-two-sex-memoirs-reviewed.html?wpsrc=sh_all_dt_tw_ru" TargetMode="External"/><Relationship Id="rId3969" Type="http://schemas.openxmlformats.org/officeDocument/2006/relationships/hyperlink" Target="https://twitter.com/" TargetMode="External"/><Relationship Id="rId6" Type="http://schemas.openxmlformats.org/officeDocument/2006/relationships/hyperlink" Target="http://money.cnn.com/2018/02/28/pf/gender-pay-gap/index.html" TargetMode="External"/><Relationship Id="rId2778" Type="http://schemas.openxmlformats.org/officeDocument/2006/relationships/hyperlink" Target="https://twitter.com/" TargetMode="External"/><Relationship Id="rId2985" Type="http://schemas.openxmlformats.org/officeDocument/2006/relationships/hyperlink" Target="https://twitter.com/" TargetMode="External"/><Relationship Id="rId3829" Type="http://schemas.openxmlformats.org/officeDocument/2006/relationships/hyperlink" Target="https://twitter.com/" TargetMode="External"/><Relationship Id="rId957" Type="http://schemas.openxmlformats.org/officeDocument/2006/relationships/hyperlink" Target="http://pbs.twimg.com/profile_images/688141800222011392/iPosieKA_normal.jpg" TargetMode="External"/><Relationship Id="rId1587" Type="http://schemas.openxmlformats.org/officeDocument/2006/relationships/hyperlink" Target="https://pbs.twimg.com/tweet_video_thumb/DXnzkK5U0AAQ0T_.jpg" TargetMode="External"/><Relationship Id="rId1794" Type="http://schemas.openxmlformats.org/officeDocument/2006/relationships/hyperlink" Target="http://pbs.twimg.com/profile_images/3153976293/69b7929a12597a31d77f79e36445a7e6_normal.jpeg" TargetMode="External"/><Relationship Id="rId2638" Type="http://schemas.openxmlformats.org/officeDocument/2006/relationships/hyperlink" Target="https://twitter.com/" TargetMode="External"/><Relationship Id="rId2845" Type="http://schemas.openxmlformats.org/officeDocument/2006/relationships/hyperlink" Target="https://twitter.com/" TargetMode="External"/><Relationship Id="rId86" Type="http://schemas.openxmlformats.org/officeDocument/2006/relationships/hyperlink" Target="https://www.allkpop.com/article/2018/03/netizen-says-metoo-reveals-she-was-sexually-assaulted-by-popular-idol-star-a" TargetMode="External"/><Relationship Id="rId817" Type="http://schemas.openxmlformats.org/officeDocument/2006/relationships/hyperlink" Target="https://pbs.twimg.com/media/DXGzm_xX0AIlZds.jpg" TargetMode="External"/><Relationship Id="rId1447" Type="http://schemas.openxmlformats.org/officeDocument/2006/relationships/hyperlink" Target="http://pbs.twimg.com/profile_images/741522748762148864/yuEnxp8h_normal.jpg" TargetMode="External"/><Relationship Id="rId1654" Type="http://schemas.openxmlformats.org/officeDocument/2006/relationships/hyperlink" Target="http://pbs.twimg.com/profile_images/421044121336160257/_-1odlQ3_normal.jpeg" TargetMode="External"/><Relationship Id="rId1861" Type="http://schemas.openxmlformats.org/officeDocument/2006/relationships/hyperlink" Target="http://pbs.twimg.com/profile_images/968240105033994240/pSM5Jxkm_normal.jpg" TargetMode="External"/><Relationship Id="rId2705" Type="http://schemas.openxmlformats.org/officeDocument/2006/relationships/hyperlink" Target="https://twitter.com/" TargetMode="External"/><Relationship Id="rId2912" Type="http://schemas.openxmlformats.org/officeDocument/2006/relationships/hyperlink" Target="https://twitter.com/" TargetMode="External"/><Relationship Id="rId4060" Type="http://schemas.openxmlformats.org/officeDocument/2006/relationships/hyperlink" Target="https://twitter.com/" TargetMode="External"/><Relationship Id="rId1307" Type="http://schemas.openxmlformats.org/officeDocument/2006/relationships/hyperlink" Target="https://pbs.twimg.com/media/DXnGryQW0AEYar0.jpg" TargetMode="External"/><Relationship Id="rId1514" Type="http://schemas.openxmlformats.org/officeDocument/2006/relationships/hyperlink" Target="http://pbs.twimg.com/profile_images/478384359964045312/0aOraTgE_normal.jpeg" TargetMode="External"/><Relationship Id="rId1721" Type="http://schemas.openxmlformats.org/officeDocument/2006/relationships/hyperlink" Target="http://pbs.twimg.com/profile_images/939518919294951424/k4kkpuNp_normal.jpg" TargetMode="External"/><Relationship Id="rId13" Type="http://schemas.openxmlformats.org/officeDocument/2006/relationships/hyperlink" Target="https://www.lemediatv.fr/video/1-reforme-education-merci-patron-02152018-1015" TargetMode="External"/><Relationship Id="rId3479" Type="http://schemas.openxmlformats.org/officeDocument/2006/relationships/hyperlink" Target="https://twitter.com/" TargetMode="External"/><Relationship Id="rId3686" Type="http://schemas.openxmlformats.org/officeDocument/2006/relationships/hyperlink" Target="https://twitter.com/" TargetMode="External"/><Relationship Id="rId2288" Type="http://schemas.openxmlformats.org/officeDocument/2006/relationships/hyperlink" Target="http://pbs.twimg.com/profile_images/958759013532839936/Q4ZPOGSk_normal.jpg" TargetMode="External"/><Relationship Id="rId2495" Type="http://schemas.openxmlformats.org/officeDocument/2006/relationships/hyperlink" Target="http://pbs.twimg.com/profile_images/970805945256128512/3E3y6zx4_normal.jpg" TargetMode="External"/><Relationship Id="rId3339" Type="http://schemas.openxmlformats.org/officeDocument/2006/relationships/hyperlink" Target="https://twitter.com/" TargetMode="External"/><Relationship Id="rId3893" Type="http://schemas.openxmlformats.org/officeDocument/2006/relationships/hyperlink" Target="https://twitter.com/" TargetMode="External"/><Relationship Id="rId467" Type="http://schemas.openxmlformats.org/officeDocument/2006/relationships/hyperlink" Target="http://netizenbuzz.blogspot.com/2018/03/an-idol-is-next-target-of-metoo.html?utm_source=dlvr.it&amp;utm_medium=twitter" TargetMode="External"/><Relationship Id="rId1097" Type="http://schemas.openxmlformats.org/officeDocument/2006/relationships/hyperlink" Target="http://pbs.twimg.com/profile_images/802663496752185344/N9QZzyoz_normal.jpg" TargetMode="External"/><Relationship Id="rId2148" Type="http://schemas.openxmlformats.org/officeDocument/2006/relationships/hyperlink" Target="http://pbs.twimg.com/profile_images/803312883220234240/QKMpk4aV_normal.jpg" TargetMode="External"/><Relationship Id="rId3546" Type="http://schemas.openxmlformats.org/officeDocument/2006/relationships/hyperlink" Target="https://twitter.com/" TargetMode="External"/><Relationship Id="rId3753" Type="http://schemas.openxmlformats.org/officeDocument/2006/relationships/hyperlink" Target="https://twitter.com/" TargetMode="External"/><Relationship Id="rId3960" Type="http://schemas.openxmlformats.org/officeDocument/2006/relationships/hyperlink" Target="https://twitter.com/" TargetMode="External"/><Relationship Id="rId674" Type="http://schemas.openxmlformats.org/officeDocument/2006/relationships/hyperlink" Target="https://pbs.twimg.com/amplify_video_thumb/970994134889644034/img/_jHJpazZ1GbC0txx.jpg" TargetMode="External"/><Relationship Id="rId881" Type="http://schemas.openxmlformats.org/officeDocument/2006/relationships/hyperlink" Target="https://pbs.twimg.com/media/DSN34qaXcAA1Hbq.jpg" TargetMode="External"/><Relationship Id="rId2355" Type="http://schemas.openxmlformats.org/officeDocument/2006/relationships/hyperlink" Target="https://pbs.twimg.com/media/DXOXLHYU8AAfxAt.jpg" TargetMode="External"/><Relationship Id="rId2562" Type="http://schemas.openxmlformats.org/officeDocument/2006/relationships/hyperlink" Target="https://twitter.com/" TargetMode="External"/><Relationship Id="rId3406" Type="http://schemas.openxmlformats.org/officeDocument/2006/relationships/hyperlink" Target="https://twitter.com/" TargetMode="External"/><Relationship Id="rId3613" Type="http://schemas.openxmlformats.org/officeDocument/2006/relationships/hyperlink" Target="https://twitter.com/" TargetMode="External"/><Relationship Id="rId3820" Type="http://schemas.openxmlformats.org/officeDocument/2006/relationships/hyperlink" Target="https://twitter.com/" TargetMode="External"/><Relationship Id="rId327" Type="http://schemas.openxmlformats.org/officeDocument/2006/relationships/hyperlink" Target="http://netizenbuzz.blogspot.com/2018/03/an-idol-is-next-target-of-metoo.html?utm_source=dlvr.it&amp;utm_medium=twitter" TargetMode="External"/><Relationship Id="rId534" Type="http://schemas.openxmlformats.org/officeDocument/2006/relationships/hyperlink" Target="https://www.facebook.com/castorkattenpension/videos/928787810632963/" TargetMode="External"/><Relationship Id="rId741" Type="http://schemas.openxmlformats.org/officeDocument/2006/relationships/hyperlink" Target="https://pbs.twimg.com/tweet_video_thumb/DXoAZ4gVQAAYtwb.jpg" TargetMode="External"/><Relationship Id="rId1164" Type="http://schemas.openxmlformats.org/officeDocument/2006/relationships/hyperlink" Target="http://pbs.twimg.com/profile_images/970019449901338626/E5FWFIBj_normal.jpg" TargetMode="External"/><Relationship Id="rId1371" Type="http://schemas.openxmlformats.org/officeDocument/2006/relationships/hyperlink" Target="http://pbs.twimg.com/profile_images/675133855679016960/-pQII5-K_normal.png" TargetMode="External"/><Relationship Id="rId2008" Type="http://schemas.openxmlformats.org/officeDocument/2006/relationships/hyperlink" Target="http://pbs.twimg.com/profile_images/964640710732451842/hYla7qTK_normal.jpg" TargetMode="External"/><Relationship Id="rId2215" Type="http://schemas.openxmlformats.org/officeDocument/2006/relationships/hyperlink" Target="https://pbs.twimg.com/media/DXn-DNkVMAE85Ye.jpg" TargetMode="External"/><Relationship Id="rId2422" Type="http://schemas.openxmlformats.org/officeDocument/2006/relationships/hyperlink" Target="http://pbs.twimg.com/profile_images/950027889101086720/xk2qXre5_normal.jpg" TargetMode="External"/><Relationship Id="rId601" Type="http://schemas.openxmlformats.org/officeDocument/2006/relationships/hyperlink" Target="https://t.co/Gbnk4wj53R" TargetMode="External"/><Relationship Id="rId1024" Type="http://schemas.openxmlformats.org/officeDocument/2006/relationships/hyperlink" Target="http://pbs.twimg.com/profile_images/934938433105121280/iqTW3qOO_normal.jpg" TargetMode="External"/><Relationship Id="rId1231" Type="http://schemas.openxmlformats.org/officeDocument/2006/relationships/hyperlink" Target="http://pbs.twimg.com/profile_images/957029198954160128/mdD6meEu_normal.jpg" TargetMode="External"/><Relationship Id="rId3196" Type="http://schemas.openxmlformats.org/officeDocument/2006/relationships/hyperlink" Target="https://twitter.com/" TargetMode="External"/><Relationship Id="rId3056" Type="http://schemas.openxmlformats.org/officeDocument/2006/relationships/hyperlink" Target="https://twitter.com/" TargetMode="External"/><Relationship Id="rId3263" Type="http://schemas.openxmlformats.org/officeDocument/2006/relationships/hyperlink" Target="https://twitter.com/" TargetMode="External"/><Relationship Id="rId3470" Type="http://schemas.openxmlformats.org/officeDocument/2006/relationships/hyperlink" Target="https://twitter.com/" TargetMode="External"/><Relationship Id="rId4107" Type="http://schemas.openxmlformats.org/officeDocument/2006/relationships/hyperlink" Target="https://twitter.com/" TargetMode="External"/><Relationship Id="rId184" Type="http://schemas.openxmlformats.org/officeDocument/2006/relationships/hyperlink" Target="http://netizenbuzz.blogspot.com/2018/03/an-idol-is-next-target-of-metoo.html?utm_source=dlvr.it&amp;utm_medium=twitter" TargetMode="External"/><Relationship Id="rId391" Type="http://schemas.openxmlformats.org/officeDocument/2006/relationships/hyperlink" Target="https://apple.news/AcgxGKHWGQdq2TMeFS7JNcQ" TargetMode="External"/><Relationship Id="rId1908" Type="http://schemas.openxmlformats.org/officeDocument/2006/relationships/hyperlink" Target="https://pbs.twimg.com/media/DXn-JIzVQAIdwYA.jpg" TargetMode="External"/><Relationship Id="rId2072" Type="http://schemas.openxmlformats.org/officeDocument/2006/relationships/hyperlink" Target="http://abs.twimg.com/sticky/default_profile_images/default_profile_normal.png" TargetMode="External"/><Relationship Id="rId3123" Type="http://schemas.openxmlformats.org/officeDocument/2006/relationships/hyperlink" Target="https://twitter.com/" TargetMode="External"/><Relationship Id="rId251" Type="http://schemas.openxmlformats.org/officeDocument/2006/relationships/hyperlink" Target="http://imnews.imbc.com/replay/2018/nwdesk/article/4547543_22663.html?menuid=nwdesk" TargetMode="External"/><Relationship Id="rId3330" Type="http://schemas.openxmlformats.org/officeDocument/2006/relationships/hyperlink" Target="https://twitter.com/" TargetMode="External"/><Relationship Id="rId2889" Type="http://schemas.openxmlformats.org/officeDocument/2006/relationships/hyperlink" Target="https://twitter.com/" TargetMode="External"/><Relationship Id="rId111" Type="http://schemas.openxmlformats.org/officeDocument/2006/relationships/hyperlink" Target="http://www.reuters.com/article/us-people-cosby/cosby-lawyers-cite-metoo-in-move-to-block-19-accusers-from-trial-idUSKCN1GI1TG?feedType=RSS&amp;feedName=entertainmentNews" TargetMode="External"/><Relationship Id="rId1698" Type="http://schemas.openxmlformats.org/officeDocument/2006/relationships/hyperlink" Target="http://pbs.twimg.com/profile_images/567218174471315458/ARtHwro8_normal.jpeg" TargetMode="External"/><Relationship Id="rId2749" Type="http://schemas.openxmlformats.org/officeDocument/2006/relationships/hyperlink" Target="https://twitter.com/" TargetMode="External"/><Relationship Id="rId2956" Type="http://schemas.openxmlformats.org/officeDocument/2006/relationships/hyperlink" Target="https://twitter.com/" TargetMode="External"/><Relationship Id="rId928" Type="http://schemas.openxmlformats.org/officeDocument/2006/relationships/hyperlink" Target="https://pbs.twimg.com/media/DXmbQB5W0AAIXZo.jpg" TargetMode="External"/><Relationship Id="rId1558" Type="http://schemas.openxmlformats.org/officeDocument/2006/relationships/hyperlink" Target="http://pbs.twimg.com/profile_images/683343773338734592/Bt6DSyNe_normal.jpg" TargetMode="External"/><Relationship Id="rId1765" Type="http://schemas.openxmlformats.org/officeDocument/2006/relationships/hyperlink" Target="https://pbs.twimg.com/media/DXoAoYBX4AYtjK8.jpg" TargetMode="External"/><Relationship Id="rId2609" Type="http://schemas.openxmlformats.org/officeDocument/2006/relationships/hyperlink" Target="https://twitter.com/" TargetMode="External"/><Relationship Id="rId4171" Type="http://schemas.openxmlformats.org/officeDocument/2006/relationships/hyperlink" Target="https://twitter.com/" TargetMode="External"/><Relationship Id="rId57" Type="http://schemas.openxmlformats.org/officeDocument/2006/relationships/hyperlink" Target="http://imnews.imbc.com/replay/2018/nwdesk/article/4547543_22663.html?menuid=nwdesk" TargetMode="External"/><Relationship Id="rId1418" Type="http://schemas.openxmlformats.org/officeDocument/2006/relationships/hyperlink" Target="http://pbs.twimg.com/profile_images/969857853199605760/JdHOhWRq_normal.jpg" TargetMode="External"/><Relationship Id="rId1972" Type="http://schemas.openxmlformats.org/officeDocument/2006/relationships/hyperlink" Target="http://pbs.twimg.com/profile_images/963268792590782465/TlZIJjRE_normal.jpg" TargetMode="External"/><Relationship Id="rId2816" Type="http://schemas.openxmlformats.org/officeDocument/2006/relationships/hyperlink" Target="https://twitter.com/" TargetMode="External"/><Relationship Id="rId4031" Type="http://schemas.openxmlformats.org/officeDocument/2006/relationships/hyperlink" Target="https://twitter.com/" TargetMode="External"/><Relationship Id="rId1625" Type="http://schemas.openxmlformats.org/officeDocument/2006/relationships/hyperlink" Target="http://pbs.twimg.com/profile_images/757315297170849793/HYPcd8OT_normal.jpg" TargetMode="External"/><Relationship Id="rId1832" Type="http://schemas.openxmlformats.org/officeDocument/2006/relationships/hyperlink" Target="https://pbs.twimg.com/media/DXoA_n4XkAIWFFw.jpg" TargetMode="External"/><Relationship Id="rId3797" Type="http://schemas.openxmlformats.org/officeDocument/2006/relationships/hyperlink" Target="https://twitter.com/" TargetMode="External"/><Relationship Id="rId2399" Type="http://schemas.openxmlformats.org/officeDocument/2006/relationships/hyperlink" Target="https://pbs.twimg.com/ext_tw_video_thumb/971093724666134528/pu/img/E6YZI2e7ImybEDn9.jpg" TargetMode="External"/><Relationship Id="rId3657" Type="http://schemas.openxmlformats.org/officeDocument/2006/relationships/hyperlink" Target="https://twitter.com/" TargetMode="External"/><Relationship Id="rId3864" Type="http://schemas.openxmlformats.org/officeDocument/2006/relationships/hyperlink" Target="https://twitter.com/" TargetMode="External"/><Relationship Id="rId578" Type="http://schemas.openxmlformats.org/officeDocument/2006/relationships/hyperlink" Target="https://twitter.com/kbmm/status/971063882662989825" TargetMode="External"/><Relationship Id="rId785" Type="http://schemas.openxmlformats.org/officeDocument/2006/relationships/hyperlink" Target="https://pbs.twimg.com/media/DXn-DNkVMAE85Ye.jpg" TargetMode="External"/><Relationship Id="rId992" Type="http://schemas.openxmlformats.org/officeDocument/2006/relationships/hyperlink" Target="http://pbs.twimg.com/profile_images/826085434635739136/wQJq6Jdj_normal.jpg" TargetMode="External"/><Relationship Id="rId2259" Type="http://schemas.openxmlformats.org/officeDocument/2006/relationships/hyperlink" Target="http://pbs.twimg.com/profile_images/780534943999004672/yvb9bnSU_normal.jpg" TargetMode="External"/><Relationship Id="rId2466" Type="http://schemas.openxmlformats.org/officeDocument/2006/relationships/hyperlink" Target="http://pbs.twimg.com/profile_images/836287525597626370/2GLgRc5P_normal.jpg" TargetMode="External"/><Relationship Id="rId2673" Type="http://schemas.openxmlformats.org/officeDocument/2006/relationships/hyperlink" Target="https://twitter.com/" TargetMode="External"/><Relationship Id="rId2880" Type="http://schemas.openxmlformats.org/officeDocument/2006/relationships/hyperlink" Target="https://twitter.com/" TargetMode="External"/><Relationship Id="rId3517" Type="http://schemas.openxmlformats.org/officeDocument/2006/relationships/hyperlink" Target="https://twitter.com/" TargetMode="External"/><Relationship Id="rId3724" Type="http://schemas.openxmlformats.org/officeDocument/2006/relationships/hyperlink" Target="https://twitter.com/" TargetMode="External"/><Relationship Id="rId3931" Type="http://schemas.openxmlformats.org/officeDocument/2006/relationships/hyperlink" Target="https://twitter.com/" TargetMode="External"/><Relationship Id="rId438" Type="http://schemas.openxmlformats.org/officeDocument/2006/relationships/hyperlink" Target="http://time.com/4695840/womens-march-arrests-trump-hotel/" TargetMode="External"/><Relationship Id="rId645" Type="http://schemas.openxmlformats.org/officeDocument/2006/relationships/hyperlink" Target="https://pbs.twimg.com/media/DXTem3sU0AA21nO.jpg" TargetMode="External"/><Relationship Id="rId852" Type="http://schemas.openxmlformats.org/officeDocument/2006/relationships/hyperlink" Target="https://pbs.twimg.com/media/DXoD_9zVAAANaTx.jpg" TargetMode="External"/><Relationship Id="rId1068" Type="http://schemas.openxmlformats.org/officeDocument/2006/relationships/hyperlink" Target="http://pbs.twimg.com/profile_images/862160213700423680/M9a6BX30_normal.jpg" TargetMode="External"/><Relationship Id="rId1275" Type="http://schemas.openxmlformats.org/officeDocument/2006/relationships/hyperlink" Target="http://pbs.twimg.com/profile_images/970974497917538304/Zrawa4aF_normal.jpg" TargetMode="External"/><Relationship Id="rId1482" Type="http://schemas.openxmlformats.org/officeDocument/2006/relationships/hyperlink" Target="http://pbs.twimg.com/profile_images/936772471218356225/FMne26ag_normal.jpg" TargetMode="External"/><Relationship Id="rId2119" Type="http://schemas.openxmlformats.org/officeDocument/2006/relationships/hyperlink" Target="https://pbs.twimg.com/media/DXn-5GqWsAE_4mI.jpg" TargetMode="External"/><Relationship Id="rId2326" Type="http://schemas.openxmlformats.org/officeDocument/2006/relationships/hyperlink" Target="http://pbs.twimg.com/profile_images/907806390374166530/Tp6eNWae_normal.jpg" TargetMode="External"/><Relationship Id="rId2533" Type="http://schemas.openxmlformats.org/officeDocument/2006/relationships/hyperlink" Target="https://pbs.twimg.com/media/DXoE-i4W4AEV4mO.jpg" TargetMode="External"/><Relationship Id="rId2740" Type="http://schemas.openxmlformats.org/officeDocument/2006/relationships/hyperlink" Target="https://twitter.com/" TargetMode="External"/><Relationship Id="rId505" Type="http://schemas.openxmlformats.org/officeDocument/2006/relationships/hyperlink" Target="http://www.philly.com/philly/news/pennsylvania/philadelphia/bill-cosby-andrea-constand-lawyers-fear-metoo-backlash-fight-19-other-accusers-20180306.html?utm_medium=social&amp;cid=Daily+News+Twitter+Account&amp;utm_source=t.co&amp;utm_campaign=Daily+News+Twitter+Account" TargetMode="External"/><Relationship Id="rId712" Type="http://schemas.openxmlformats.org/officeDocument/2006/relationships/hyperlink" Target="https://pbs.twimg.com/media/DXmtdxYXkAA95s5.jpg" TargetMode="External"/><Relationship Id="rId1135" Type="http://schemas.openxmlformats.org/officeDocument/2006/relationships/hyperlink" Target="http://pbs.twimg.com/profile_images/917772610213175297/_m7Td7--_normal.jpg" TargetMode="External"/><Relationship Id="rId1342" Type="http://schemas.openxmlformats.org/officeDocument/2006/relationships/hyperlink" Target="http://pbs.twimg.com/profile_images/965998137566412800/O1_8qLMT_normal.jpg" TargetMode="External"/><Relationship Id="rId1202" Type="http://schemas.openxmlformats.org/officeDocument/2006/relationships/hyperlink" Target="http://pbs.twimg.com/profile_images/853643804120940545/G8nRWjye_normal.jpg" TargetMode="External"/><Relationship Id="rId2600" Type="http://schemas.openxmlformats.org/officeDocument/2006/relationships/hyperlink" Target="https://twitter.com/" TargetMode="External"/><Relationship Id="rId3167" Type="http://schemas.openxmlformats.org/officeDocument/2006/relationships/hyperlink" Target="https://twitter.com/" TargetMode="External"/><Relationship Id="rId295" Type="http://schemas.openxmlformats.org/officeDocument/2006/relationships/hyperlink" Target="https://www.thenation.com/article/trumps-abortion-gag-rule-is-hurting-reproductive-rights-around-the-globe/" TargetMode="External"/><Relationship Id="rId3374" Type="http://schemas.openxmlformats.org/officeDocument/2006/relationships/hyperlink" Target="https://twitter.com/" TargetMode="External"/><Relationship Id="rId3581" Type="http://schemas.openxmlformats.org/officeDocument/2006/relationships/hyperlink" Target="https://twitter.com/" TargetMode="External"/><Relationship Id="rId2183" Type="http://schemas.openxmlformats.org/officeDocument/2006/relationships/hyperlink" Target="http://pbs.twimg.com/profile_images/933100159742853124/OsWuIVgG_normal.jpg" TargetMode="External"/><Relationship Id="rId2390" Type="http://schemas.openxmlformats.org/officeDocument/2006/relationships/hyperlink" Target="http://pbs.twimg.com/profile_images/626431815788687360/Zyu_eEsL_normal.jpg" TargetMode="External"/><Relationship Id="rId3027" Type="http://schemas.openxmlformats.org/officeDocument/2006/relationships/hyperlink" Target="https://twitter.com/" TargetMode="External"/><Relationship Id="rId3234" Type="http://schemas.openxmlformats.org/officeDocument/2006/relationships/hyperlink" Target="https://twitter.com/" TargetMode="External"/><Relationship Id="rId3441" Type="http://schemas.openxmlformats.org/officeDocument/2006/relationships/hyperlink" Target="https://twitter.com/" TargetMode="External"/><Relationship Id="rId155" Type="http://schemas.openxmlformats.org/officeDocument/2006/relationships/hyperlink" Target="https://paper.li/MUDDLAW/1362510302?edition_id=1f30c130-20d2-11e8-aae6-0cc47a0d1609" TargetMode="External"/><Relationship Id="rId362" Type="http://schemas.openxmlformats.org/officeDocument/2006/relationships/hyperlink" Target="http://embracingmyself.com/2017/10/05/5-steps-invigorated-healthier/" TargetMode="External"/><Relationship Id="rId2043" Type="http://schemas.openxmlformats.org/officeDocument/2006/relationships/hyperlink" Target="http://pbs.twimg.com/profile_images/933330729546629120/beRIqxt7_normal.jpg" TargetMode="External"/><Relationship Id="rId2250" Type="http://schemas.openxmlformats.org/officeDocument/2006/relationships/hyperlink" Target="http://pbs.twimg.com/profile_images/771064103326609409/VVSRrAah_normal.jpg" TargetMode="External"/><Relationship Id="rId3301" Type="http://schemas.openxmlformats.org/officeDocument/2006/relationships/hyperlink" Target="https://twitter.com/" TargetMode="External"/><Relationship Id="rId222" Type="http://schemas.openxmlformats.org/officeDocument/2006/relationships/hyperlink" Target="https://storgy.com/2018/03/06/book-review-when-i-hit-you-by-meena-kandasamy/" TargetMode="External"/><Relationship Id="rId2110" Type="http://schemas.openxmlformats.org/officeDocument/2006/relationships/hyperlink" Target="http://pbs.twimg.com/profile_images/447374759567704064/0IP-Z0DT_normal.jpeg" TargetMode="External"/><Relationship Id="rId4075" Type="http://schemas.openxmlformats.org/officeDocument/2006/relationships/hyperlink" Target="https://twitter.com/" TargetMode="External"/><Relationship Id="rId1669" Type="http://schemas.openxmlformats.org/officeDocument/2006/relationships/hyperlink" Target="http://pbs.twimg.com/profile_images/910283393224421376/G4mjCBaZ_normal.jpg" TargetMode="External"/><Relationship Id="rId1876" Type="http://schemas.openxmlformats.org/officeDocument/2006/relationships/hyperlink" Target="http://pbs.twimg.com/profile_images/936580129739771904/HXUHk_RE_normal.jpg" TargetMode="External"/><Relationship Id="rId2927" Type="http://schemas.openxmlformats.org/officeDocument/2006/relationships/hyperlink" Target="https://twitter.com/" TargetMode="External"/><Relationship Id="rId3091" Type="http://schemas.openxmlformats.org/officeDocument/2006/relationships/hyperlink" Target="https://twitter.com/" TargetMode="External"/><Relationship Id="rId4142" Type="http://schemas.openxmlformats.org/officeDocument/2006/relationships/hyperlink" Target="https://twitter.com/" TargetMode="External"/><Relationship Id="rId1529" Type="http://schemas.openxmlformats.org/officeDocument/2006/relationships/hyperlink" Target="http://pbs.twimg.com/profile_images/876022512026505216/xxTz3ymf_normal.jpg" TargetMode="External"/><Relationship Id="rId1736" Type="http://schemas.openxmlformats.org/officeDocument/2006/relationships/hyperlink" Target="http://pbs.twimg.com/profile_images/1590267401/PT4_normal.jpg" TargetMode="External"/><Relationship Id="rId1943" Type="http://schemas.openxmlformats.org/officeDocument/2006/relationships/hyperlink" Target="http://pbs.twimg.com/profile_images/970001052891209728/wiykzqPv_normal.jpg" TargetMode="External"/><Relationship Id="rId28" Type="http://schemas.openxmlformats.org/officeDocument/2006/relationships/hyperlink" Target="https://twitter.com/mirakamdar/status/970921487493316608" TargetMode="External"/><Relationship Id="rId1803" Type="http://schemas.openxmlformats.org/officeDocument/2006/relationships/hyperlink" Target="http://pbs.twimg.com/profile_images/959826208962723840/cEW4iWCO_normal.jpg" TargetMode="External"/><Relationship Id="rId4002" Type="http://schemas.openxmlformats.org/officeDocument/2006/relationships/hyperlink" Target="https://twitter.com/" TargetMode="External"/><Relationship Id="rId3768" Type="http://schemas.openxmlformats.org/officeDocument/2006/relationships/hyperlink" Target="https://twitter.com/" TargetMode="External"/><Relationship Id="rId3975" Type="http://schemas.openxmlformats.org/officeDocument/2006/relationships/hyperlink" Target="https://twitter.com/" TargetMode="External"/><Relationship Id="rId689" Type="http://schemas.openxmlformats.org/officeDocument/2006/relationships/hyperlink" Target="https://pbs.twimg.com/media/DXn-DNkVMAE85Ye.jpg" TargetMode="External"/><Relationship Id="rId896" Type="http://schemas.openxmlformats.org/officeDocument/2006/relationships/hyperlink" Target="https://pbs.twimg.com/media/DXhfBuHUMAIrkyS.jpg" TargetMode="External"/><Relationship Id="rId2577" Type="http://schemas.openxmlformats.org/officeDocument/2006/relationships/hyperlink" Target="https://twitter.com/" TargetMode="External"/><Relationship Id="rId2784" Type="http://schemas.openxmlformats.org/officeDocument/2006/relationships/hyperlink" Target="https://twitter.com/" TargetMode="External"/><Relationship Id="rId3628" Type="http://schemas.openxmlformats.org/officeDocument/2006/relationships/hyperlink" Target="https://twitter.com/" TargetMode="External"/><Relationship Id="rId549" Type="http://schemas.openxmlformats.org/officeDocument/2006/relationships/hyperlink" Target="https://twitter.com/Compassioning/status/970690465921056768?s=19" TargetMode="External"/><Relationship Id="rId756" Type="http://schemas.openxmlformats.org/officeDocument/2006/relationships/hyperlink" Target="https://pbs.twimg.com/media/DXoA_n4XkAIWFFw.jpg" TargetMode="External"/><Relationship Id="rId1179" Type="http://schemas.openxmlformats.org/officeDocument/2006/relationships/hyperlink" Target="http://pbs.twimg.com/profile_images/845617028664872960/NCcM6PY8_normal.jpg" TargetMode="External"/><Relationship Id="rId1386" Type="http://schemas.openxmlformats.org/officeDocument/2006/relationships/hyperlink" Target="https://pbs.twimg.com/media/DXn-O7_UMAAVoy8.jpg" TargetMode="External"/><Relationship Id="rId1593" Type="http://schemas.openxmlformats.org/officeDocument/2006/relationships/hyperlink" Target="http://pbs.twimg.com/profile_images/639019514181591040/dJhe_0bO_normal.jpg" TargetMode="External"/><Relationship Id="rId2437" Type="http://schemas.openxmlformats.org/officeDocument/2006/relationships/hyperlink" Target="http://pbs.twimg.com/profile_images/963622540311711744/6jjMx7if_normal.jpg" TargetMode="External"/><Relationship Id="rId2991" Type="http://schemas.openxmlformats.org/officeDocument/2006/relationships/hyperlink" Target="https://twitter.com/" TargetMode="External"/><Relationship Id="rId3835" Type="http://schemas.openxmlformats.org/officeDocument/2006/relationships/hyperlink" Target="https://twitter.com/" TargetMode="External"/><Relationship Id="rId409" Type="http://schemas.openxmlformats.org/officeDocument/2006/relationships/hyperlink" Target="https://paper.li/data4all/1289500384?edition_id=d4b6bb50-216c-11e8-b1a0-0cc47a0d1605" TargetMode="External"/><Relationship Id="rId963" Type="http://schemas.openxmlformats.org/officeDocument/2006/relationships/hyperlink" Target="http://pbs.twimg.com/profile_images/852715505341411329/f6zfKxp9_normal.jpg" TargetMode="External"/><Relationship Id="rId1039" Type="http://schemas.openxmlformats.org/officeDocument/2006/relationships/hyperlink" Target="http://pbs.twimg.com/profile_images/923226127992156160/bnpbxndg_normal.jpg" TargetMode="External"/><Relationship Id="rId1246" Type="http://schemas.openxmlformats.org/officeDocument/2006/relationships/hyperlink" Target="http://pbs.twimg.com/profile_images/824489282614104065/sJaIrQEL_normal.jpg" TargetMode="External"/><Relationship Id="rId2644" Type="http://schemas.openxmlformats.org/officeDocument/2006/relationships/hyperlink" Target="https://twitter.com/" TargetMode="External"/><Relationship Id="rId2851" Type="http://schemas.openxmlformats.org/officeDocument/2006/relationships/hyperlink" Target="https://twitter.com/" TargetMode="External"/><Relationship Id="rId3902" Type="http://schemas.openxmlformats.org/officeDocument/2006/relationships/hyperlink" Target="https://twitter.com/" TargetMode="External"/><Relationship Id="rId92" Type="http://schemas.openxmlformats.org/officeDocument/2006/relationships/hyperlink" Target="http://imnews.imbc.com/replay/2018/nwdesk/article/4547543_22663.html?menuid=nwdesk" TargetMode="External"/><Relationship Id="rId616" Type="http://schemas.openxmlformats.org/officeDocument/2006/relationships/hyperlink" Target="https://pbs.twimg.com/media/DXn7rfzX4AAXG8K.jpg" TargetMode="External"/><Relationship Id="rId823" Type="http://schemas.openxmlformats.org/officeDocument/2006/relationships/hyperlink" Target="https://pbs.twimg.com/media/DXnXZKaU0AADRuu.jpg" TargetMode="External"/><Relationship Id="rId1453" Type="http://schemas.openxmlformats.org/officeDocument/2006/relationships/hyperlink" Target="http://pbs.twimg.com/profile_images/970649013316861952/LIfWWsav_normal.jpg" TargetMode="External"/><Relationship Id="rId1660" Type="http://schemas.openxmlformats.org/officeDocument/2006/relationships/hyperlink" Target="http://pbs.twimg.com/profile_images/902713566599536645/VexvhddK_normal.jpg" TargetMode="External"/><Relationship Id="rId2504" Type="http://schemas.openxmlformats.org/officeDocument/2006/relationships/hyperlink" Target="http://pbs.twimg.com/profile_images/946242980364435456/JQmpyB6p_normal.jpg" TargetMode="External"/><Relationship Id="rId2711" Type="http://schemas.openxmlformats.org/officeDocument/2006/relationships/hyperlink" Target="https://twitter.com/" TargetMode="External"/><Relationship Id="rId1106" Type="http://schemas.openxmlformats.org/officeDocument/2006/relationships/hyperlink" Target="https://pbs.twimg.com/media/DQ8DfPsWAAAGXgy.jpg" TargetMode="External"/><Relationship Id="rId1313" Type="http://schemas.openxmlformats.org/officeDocument/2006/relationships/hyperlink" Target="http://pbs.twimg.com/profile_images/670009834557718530/7cGJ2Jx8_normal.png" TargetMode="External"/><Relationship Id="rId1520" Type="http://schemas.openxmlformats.org/officeDocument/2006/relationships/hyperlink" Target="http://pbs.twimg.com/profile_images/966416983402037249/PwNZQiVF_normal.jpg" TargetMode="External"/><Relationship Id="rId3278" Type="http://schemas.openxmlformats.org/officeDocument/2006/relationships/hyperlink" Target="https://twitter.com/" TargetMode="External"/><Relationship Id="rId3485" Type="http://schemas.openxmlformats.org/officeDocument/2006/relationships/hyperlink" Target="https://twitter.com/" TargetMode="External"/><Relationship Id="rId3692" Type="http://schemas.openxmlformats.org/officeDocument/2006/relationships/hyperlink" Target="https://twitter.com/" TargetMode="External"/><Relationship Id="rId199" Type="http://schemas.openxmlformats.org/officeDocument/2006/relationships/hyperlink" Target="https://www.youtube.com/watch?v=1d4P9ZrAQ14&amp;feature=youtu.be" TargetMode="External"/><Relationship Id="rId2087" Type="http://schemas.openxmlformats.org/officeDocument/2006/relationships/hyperlink" Target="http://pbs.twimg.com/profile_images/780859848539996160/1DzbBkQX_normal.jpg" TargetMode="External"/><Relationship Id="rId2294" Type="http://schemas.openxmlformats.org/officeDocument/2006/relationships/hyperlink" Target="http://pbs.twimg.com/profile_images/955361077461639168/FJwc1SWj_normal.jpg" TargetMode="External"/><Relationship Id="rId3138" Type="http://schemas.openxmlformats.org/officeDocument/2006/relationships/hyperlink" Target="https://twitter.com/" TargetMode="External"/><Relationship Id="rId3345" Type="http://schemas.openxmlformats.org/officeDocument/2006/relationships/hyperlink" Target="https://twitter.com/" TargetMode="External"/><Relationship Id="rId3552" Type="http://schemas.openxmlformats.org/officeDocument/2006/relationships/hyperlink" Target="https://twitter.com/" TargetMode="External"/><Relationship Id="rId266" Type="http://schemas.openxmlformats.org/officeDocument/2006/relationships/hyperlink" Target="http://kpop.youzab.com/117166" TargetMode="External"/><Relationship Id="rId473" Type="http://schemas.openxmlformats.org/officeDocument/2006/relationships/hyperlink" Target="https://www.wsj.com/articles/the-clintons-owe-monica-an-apology-1520292148" TargetMode="External"/><Relationship Id="rId680" Type="http://schemas.openxmlformats.org/officeDocument/2006/relationships/hyperlink" Target="https://pbs.twimg.com/media/DXn-DNkVMAE85Ye.jpg" TargetMode="External"/><Relationship Id="rId2154" Type="http://schemas.openxmlformats.org/officeDocument/2006/relationships/hyperlink" Target="http://pbs.twimg.com/profile_images/811254844140855296/N1uBW64X_normal.jpg" TargetMode="External"/><Relationship Id="rId2361" Type="http://schemas.openxmlformats.org/officeDocument/2006/relationships/hyperlink" Target="http://pbs.twimg.com/profile_images/378800000727980218/f9a35fd648c2a1eb5144273669064367_normal.jpeg" TargetMode="External"/><Relationship Id="rId3205" Type="http://schemas.openxmlformats.org/officeDocument/2006/relationships/hyperlink" Target="https://twitter.com/" TargetMode="External"/><Relationship Id="rId3412" Type="http://schemas.openxmlformats.org/officeDocument/2006/relationships/hyperlink" Target="https://twitter.com/" TargetMode="External"/><Relationship Id="rId126" Type="http://schemas.openxmlformats.org/officeDocument/2006/relationships/hyperlink" Target="http://abigailposner.com/2018/02/18/a-video-conversation-exploring-how-metoo-can-be-a-new-way-forward-not-a-tidal-wave-of-division/" TargetMode="External"/><Relationship Id="rId333" Type="http://schemas.openxmlformats.org/officeDocument/2006/relationships/hyperlink" Target="https://angrylittlegirls.com/blogs/comics" TargetMode="External"/><Relationship Id="rId540" Type="http://schemas.openxmlformats.org/officeDocument/2006/relationships/hyperlink" Target="https://trib.al/r8R7jIn" TargetMode="External"/><Relationship Id="rId1170" Type="http://schemas.openxmlformats.org/officeDocument/2006/relationships/hyperlink" Target="http://pbs.twimg.com/profile_images/951684793887899649/09HLEPhc_normal.jpg" TargetMode="External"/><Relationship Id="rId2014" Type="http://schemas.openxmlformats.org/officeDocument/2006/relationships/hyperlink" Target="http://pbs.twimg.com/profile_images/672834899154305024/rD1y2--F_normal.png" TargetMode="External"/><Relationship Id="rId2221" Type="http://schemas.openxmlformats.org/officeDocument/2006/relationships/hyperlink" Target="http://pbs.twimg.com/profile_images/908374223709642753/KXdWJnLm_normal.jpg" TargetMode="External"/><Relationship Id="rId1030" Type="http://schemas.openxmlformats.org/officeDocument/2006/relationships/hyperlink" Target="http://pbs.twimg.com/profile_images/686994855243812865/-131EMd6_normal.jpg" TargetMode="External"/><Relationship Id="rId4186" Type="http://schemas.openxmlformats.org/officeDocument/2006/relationships/hyperlink" Target="https://api.twitter.com/1.1/geo/id/3df0e3eb1e91170b.json" TargetMode="External"/><Relationship Id="rId400" Type="http://schemas.openxmlformats.org/officeDocument/2006/relationships/hyperlink" Target="https://mic.com/articles/188274/common-and-andra-day-perform-stand-up-for-something-with-leaders-of-blm-metoo-movement" TargetMode="External"/><Relationship Id="rId1987" Type="http://schemas.openxmlformats.org/officeDocument/2006/relationships/hyperlink" Target="http://pbs.twimg.com/profile_images/556231934104588288/uhnh6e5A_normal.jpeg" TargetMode="External"/><Relationship Id="rId1847" Type="http://schemas.openxmlformats.org/officeDocument/2006/relationships/hyperlink" Target="http://pbs.twimg.com/profile_images/960324150026944512/_98kT1FE_normal.jpg" TargetMode="External"/><Relationship Id="rId4046" Type="http://schemas.openxmlformats.org/officeDocument/2006/relationships/hyperlink" Target="https://twitter.com/" TargetMode="External"/><Relationship Id="rId1707" Type="http://schemas.openxmlformats.org/officeDocument/2006/relationships/hyperlink" Target="http://pbs.twimg.com/profile_images/697814138333106180/5H6Tm5hT_normal.jpg" TargetMode="External"/><Relationship Id="rId3062" Type="http://schemas.openxmlformats.org/officeDocument/2006/relationships/hyperlink" Target="https://twitter.com/" TargetMode="External"/><Relationship Id="rId4113" Type="http://schemas.openxmlformats.org/officeDocument/2006/relationships/hyperlink" Target="https://twitter.com/" TargetMode="External"/><Relationship Id="rId190" Type="http://schemas.openxmlformats.org/officeDocument/2006/relationships/hyperlink" Target="http://imnews.imbc.com/replay/2018/nwdesk/article/4547543_22663.html?menuid=nwdesk" TargetMode="External"/><Relationship Id="rId1914" Type="http://schemas.openxmlformats.org/officeDocument/2006/relationships/hyperlink" Target="http://pbs.twimg.com/profile_images/925936096848105474/0Ii6qlUy_normal.jpg" TargetMode="External"/><Relationship Id="rId3879" Type="http://schemas.openxmlformats.org/officeDocument/2006/relationships/hyperlink" Target="https://twitter.com/" TargetMode="External"/><Relationship Id="rId2688" Type="http://schemas.openxmlformats.org/officeDocument/2006/relationships/hyperlink" Target="https://twitter.com/" TargetMode="External"/><Relationship Id="rId2895" Type="http://schemas.openxmlformats.org/officeDocument/2006/relationships/hyperlink" Target="https://twitter.com/" TargetMode="External"/><Relationship Id="rId3739" Type="http://schemas.openxmlformats.org/officeDocument/2006/relationships/hyperlink" Target="https://twitter.com/" TargetMode="External"/><Relationship Id="rId3946" Type="http://schemas.openxmlformats.org/officeDocument/2006/relationships/hyperlink" Target="https://twitter.com/" TargetMode="External"/><Relationship Id="rId867" Type="http://schemas.openxmlformats.org/officeDocument/2006/relationships/hyperlink" Target="https://pbs.twimg.com/ext_tw_video_thumb/971093724666134528/pu/img/E6YZI2e7ImybEDn9.jpg" TargetMode="External"/><Relationship Id="rId1497" Type="http://schemas.openxmlformats.org/officeDocument/2006/relationships/hyperlink" Target="http://pbs.twimg.com/profile_images/969487510161117184/EfLiDSGq_normal.jpg" TargetMode="External"/><Relationship Id="rId2548" Type="http://schemas.openxmlformats.org/officeDocument/2006/relationships/hyperlink" Target="https://twitter.com/" TargetMode="External"/><Relationship Id="rId2755" Type="http://schemas.openxmlformats.org/officeDocument/2006/relationships/hyperlink" Target="https://twitter.com/" TargetMode="External"/><Relationship Id="rId2962" Type="http://schemas.openxmlformats.org/officeDocument/2006/relationships/hyperlink" Target="https://twitter.com/" TargetMode="External"/><Relationship Id="rId3806" Type="http://schemas.openxmlformats.org/officeDocument/2006/relationships/hyperlink" Target="https://twitter.com/" TargetMode="External"/><Relationship Id="rId727" Type="http://schemas.openxmlformats.org/officeDocument/2006/relationships/hyperlink" Target="https://pbs.twimg.com/media/DXn-DNkVMAE85Ye.jpg" TargetMode="External"/><Relationship Id="rId934" Type="http://schemas.openxmlformats.org/officeDocument/2006/relationships/hyperlink" Target="http://pbs.twimg.com/profile_images/899969438283378689/eJ_GuvX2_normal.jpg" TargetMode="External"/><Relationship Id="rId1357" Type="http://schemas.openxmlformats.org/officeDocument/2006/relationships/hyperlink" Target="http://pbs.twimg.com/profile_images/968251856181866496/yWKhV5qv_normal.jpg" TargetMode="External"/><Relationship Id="rId1564" Type="http://schemas.openxmlformats.org/officeDocument/2006/relationships/hyperlink" Target="http://pbs.twimg.com/profile_images/773470063236096002/M3rc-1NF_normal.jpg" TargetMode="External"/><Relationship Id="rId1771" Type="http://schemas.openxmlformats.org/officeDocument/2006/relationships/hyperlink" Target="http://pbs.twimg.com/profile_images/847948835251003392/RtJhChFK_normal.jpg" TargetMode="External"/><Relationship Id="rId2408" Type="http://schemas.openxmlformats.org/officeDocument/2006/relationships/hyperlink" Target="http://pbs.twimg.com/profile_images/935038467192451073/MEfqhcPK_normal.jpg" TargetMode="External"/><Relationship Id="rId2615" Type="http://schemas.openxmlformats.org/officeDocument/2006/relationships/hyperlink" Target="https://twitter.com/" TargetMode="External"/><Relationship Id="rId2822" Type="http://schemas.openxmlformats.org/officeDocument/2006/relationships/hyperlink" Target="https://twitter.com/" TargetMode="External"/><Relationship Id="rId63" Type="http://schemas.openxmlformats.org/officeDocument/2006/relationships/hyperlink" Target="http://www.reuters.com/article/us-people-cosby/cosby-lawyers-cite-metoo-in-move-to-block-19-accusers-from-trial-idUSKCN1GI1TG?feedType=RSS&amp;feedName=entertainmentNews&amp;utm_source=dlvr.it&amp;utm_medium=twitter" TargetMode="External"/><Relationship Id="rId1217" Type="http://schemas.openxmlformats.org/officeDocument/2006/relationships/hyperlink" Target="http://pbs.twimg.com/profile_images/782167844742049793/VAfr6kcK_normal.jpg" TargetMode="External"/><Relationship Id="rId1424" Type="http://schemas.openxmlformats.org/officeDocument/2006/relationships/hyperlink" Target="http://pbs.twimg.com/profile_images/869232909382713344/zSh7nPrK_normal.jpg" TargetMode="External"/><Relationship Id="rId1631" Type="http://schemas.openxmlformats.org/officeDocument/2006/relationships/hyperlink" Target="http://pbs.twimg.com/profile_images/884468646411620352/MSpW30Lc_normal.jpg" TargetMode="External"/><Relationship Id="rId3389" Type="http://schemas.openxmlformats.org/officeDocument/2006/relationships/hyperlink" Target="https://twitter.com/" TargetMode="External"/><Relationship Id="rId3596" Type="http://schemas.openxmlformats.org/officeDocument/2006/relationships/hyperlink" Target="https://twitter.com/" TargetMode="External"/><Relationship Id="rId2198" Type="http://schemas.openxmlformats.org/officeDocument/2006/relationships/hyperlink" Target="https://pbs.twimg.com/media/DXoDMftW4AAxEHf.jpg" TargetMode="External"/><Relationship Id="rId3249" Type="http://schemas.openxmlformats.org/officeDocument/2006/relationships/hyperlink" Target="https://twitter.com/" TargetMode="External"/><Relationship Id="rId3456" Type="http://schemas.openxmlformats.org/officeDocument/2006/relationships/hyperlink" Target="https://twitter.com/" TargetMode="External"/><Relationship Id="rId377" Type="http://schemas.openxmlformats.org/officeDocument/2006/relationships/hyperlink" Target="https://www.them.us/story/trans-women-me-too" TargetMode="External"/><Relationship Id="rId584" Type="http://schemas.openxmlformats.org/officeDocument/2006/relationships/hyperlink" Target="http://www.dt.se/opinion/ledare/ledare-inte-ens-metoo-far-overbevakade-fi-att-lyfta-schyman-har-tappat-halften-av-valjarna" TargetMode="External"/><Relationship Id="rId2058" Type="http://schemas.openxmlformats.org/officeDocument/2006/relationships/hyperlink" Target="http://pbs.twimg.com/profile_images/434407758956212224/VpF4HSuV_normal.png" TargetMode="External"/><Relationship Id="rId2265" Type="http://schemas.openxmlformats.org/officeDocument/2006/relationships/hyperlink" Target="http://pbs.twimg.com/profile_images/970179495218089984/wDtDx1ec_normal.jpg" TargetMode="External"/><Relationship Id="rId3109" Type="http://schemas.openxmlformats.org/officeDocument/2006/relationships/hyperlink" Target="https://twitter.com/" TargetMode="External"/><Relationship Id="rId3663" Type="http://schemas.openxmlformats.org/officeDocument/2006/relationships/hyperlink" Target="https://twitter.com/" TargetMode="External"/><Relationship Id="rId3870" Type="http://schemas.openxmlformats.org/officeDocument/2006/relationships/hyperlink" Target="https://twitter.com/" TargetMode="External"/><Relationship Id="rId237" Type="http://schemas.openxmlformats.org/officeDocument/2006/relationships/hyperlink" Target="https://www.washingtonpost.com/news/worldviews/wp/2018/03/06/france-to-enact-statutory-rape-law-setting-age-of-consent-at-15/" TargetMode="External"/><Relationship Id="rId791" Type="http://schemas.openxmlformats.org/officeDocument/2006/relationships/hyperlink" Target="https://pbs.twimg.com/media/DXntnHqUMAAmNIw.jpg" TargetMode="External"/><Relationship Id="rId1074" Type="http://schemas.openxmlformats.org/officeDocument/2006/relationships/hyperlink" Target="http://pbs.twimg.com/profile_images/862160213700423680/M9a6BX30_normal.jpg" TargetMode="External"/><Relationship Id="rId2472" Type="http://schemas.openxmlformats.org/officeDocument/2006/relationships/hyperlink" Target="http://pbs.twimg.com/profile_images/966807768949755906/tii4PLiI_normal.jpg" TargetMode="External"/><Relationship Id="rId3316" Type="http://schemas.openxmlformats.org/officeDocument/2006/relationships/hyperlink" Target="https://twitter.com/" TargetMode="External"/><Relationship Id="rId3523" Type="http://schemas.openxmlformats.org/officeDocument/2006/relationships/hyperlink" Target="https://twitter.com/" TargetMode="External"/><Relationship Id="rId3730" Type="http://schemas.openxmlformats.org/officeDocument/2006/relationships/hyperlink" Target="https://twitter.com/" TargetMode="External"/><Relationship Id="rId444" Type="http://schemas.openxmlformats.org/officeDocument/2006/relationships/hyperlink" Target="https://www.nytimes.com/2018/03/06/world/europe/belgium-sexism-fine.html?partner=IFTTT" TargetMode="External"/><Relationship Id="rId651" Type="http://schemas.openxmlformats.org/officeDocument/2006/relationships/hyperlink" Target="https://pbs.twimg.com/media/DXmBdLYVwAA5fZU.jpg" TargetMode="External"/><Relationship Id="rId1281" Type="http://schemas.openxmlformats.org/officeDocument/2006/relationships/hyperlink" Target="https://pbs.twimg.com/media/DXn9WPlXUAIyA0d.jpg" TargetMode="External"/><Relationship Id="rId2125" Type="http://schemas.openxmlformats.org/officeDocument/2006/relationships/hyperlink" Target="http://pbs.twimg.com/profile_images/527037428591128578/FTr28gwm_normal.jpeg" TargetMode="External"/><Relationship Id="rId2332" Type="http://schemas.openxmlformats.org/officeDocument/2006/relationships/hyperlink" Target="http://pbs.twimg.com/profile_images/941317371549151232/Pymk-ynR_normal.jpg" TargetMode="External"/><Relationship Id="rId304" Type="http://schemas.openxmlformats.org/officeDocument/2006/relationships/hyperlink" Target="https://www.newsbusters.org/blogs/nb/kyle-drennen/2018/03/06/abc-allows-chelsea-clinton-be-metoo-advocate-no-mention-bill" TargetMode="External"/><Relationship Id="rId511" Type="http://schemas.openxmlformats.org/officeDocument/2006/relationships/hyperlink" Target="http://www.dailydemocrat.com/general-news/20180306/yolo-county-library-presents-metoo-a-community-conversation?utm_source=dlvr.it&amp;utm_medium=twitter" TargetMode="External"/><Relationship Id="rId1141" Type="http://schemas.openxmlformats.org/officeDocument/2006/relationships/hyperlink" Target="http://pbs.twimg.com/profile_images/880834786234949633/h955UWmk_normal.jpg" TargetMode="External"/><Relationship Id="rId1001" Type="http://schemas.openxmlformats.org/officeDocument/2006/relationships/hyperlink" Target="http://pbs.twimg.com/profile_images/968199796539392000/T3z6hheb_normal.jpg" TargetMode="External"/><Relationship Id="rId4157" Type="http://schemas.openxmlformats.org/officeDocument/2006/relationships/hyperlink" Target="https://twitter.com/" TargetMode="External"/><Relationship Id="rId1958" Type="http://schemas.openxmlformats.org/officeDocument/2006/relationships/hyperlink" Target="http://pbs.twimg.com/profile_images/458338262688362496/yq3x93eM_normal.jpeg" TargetMode="External"/><Relationship Id="rId3173" Type="http://schemas.openxmlformats.org/officeDocument/2006/relationships/hyperlink" Target="https://twitter.com/" TargetMode="External"/><Relationship Id="rId3380" Type="http://schemas.openxmlformats.org/officeDocument/2006/relationships/hyperlink" Target="https://twitter.com/" TargetMode="External"/><Relationship Id="rId4017" Type="http://schemas.openxmlformats.org/officeDocument/2006/relationships/hyperlink" Target="https://twitter.com/" TargetMode="External"/><Relationship Id="rId1818" Type="http://schemas.openxmlformats.org/officeDocument/2006/relationships/hyperlink" Target="http://pbs.twimg.com/profile_images/235614078/jdlogo_normal.jpg" TargetMode="External"/><Relationship Id="rId3033" Type="http://schemas.openxmlformats.org/officeDocument/2006/relationships/hyperlink" Target="https://twitter.com/" TargetMode="External"/><Relationship Id="rId3240" Type="http://schemas.openxmlformats.org/officeDocument/2006/relationships/hyperlink" Target="https://twitter.com/" TargetMode="External"/><Relationship Id="rId161" Type="http://schemas.openxmlformats.org/officeDocument/2006/relationships/hyperlink" Target="https://paper.li/MUDDLAW/1362510302?edition_id=1f30c130-20d2-11e8-aae6-0cc47a0d1609" TargetMode="External"/><Relationship Id="rId2799" Type="http://schemas.openxmlformats.org/officeDocument/2006/relationships/hyperlink" Target="https://twitter.com/" TargetMode="External"/><Relationship Id="rId3100" Type="http://schemas.openxmlformats.org/officeDocument/2006/relationships/hyperlink" Target="https://twitter.com/" TargetMode="External"/><Relationship Id="rId978" Type="http://schemas.openxmlformats.org/officeDocument/2006/relationships/hyperlink" Target="http://pbs.twimg.com/profile_images/545883006842306560/c0hzhjHu_normal.jpeg" TargetMode="External"/><Relationship Id="rId2659" Type="http://schemas.openxmlformats.org/officeDocument/2006/relationships/hyperlink" Target="https://twitter.com/" TargetMode="External"/><Relationship Id="rId2866" Type="http://schemas.openxmlformats.org/officeDocument/2006/relationships/hyperlink" Target="https://twitter.com/" TargetMode="External"/><Relationship Id="rId3917" Type="http://schemas.openxmlformats.org/officeDocument/2006/relationships/hyperlink" Target="https://twitter.com/" TargetMode="External"/><Relationship Id="rId838" Type="http://schemas.openxmlformats.org/officeDocument/2006/relationships/hyperlink" Target="https://pbs.twimg.com/media/DXoD1axWkAAHEcQ.jpg" TargetMode="External"/><Relationship Id="rId1468" Type="http://schemas.openxmlformats.org/officeDocument/2006/relationships/hyperlink" Target="http://pbs.twimg.com/profile_images/840004378681581568/7kv7qhWV_normal.jpg" TargetMode="External"/><Relationship Id="rId1675" Type="http://schemas.openxmlformats.org/officeDocument/2006/relationships/hyperlink" Target="http://pbs.twimg.com/profile_images/923107981591445504/DhAc3RPj_normal.jpg" TargetMode="External"/><Relationship Id="rId1882" Type="http://schemas.openxmlformats.org/officeDocument/2006/relationships/hyperlink" Target="http://pbs.twimg.com/profile_images/968565168933236737/p5MPRYIO_normal.jpg" TargetMode="External"/><Relationship Id="rId2519" Type="http://schemas.openxmlformats.org/officeDocument/2006/relationships/hyperlink" Target="http://pbs.twimg.com/profile_images/917467173068689408/ss-rSJTy_normal.jpg" TargetMode="External"/><Relationship Id="rId2726" Type="http://schemas.openxmlformats.org/officeDocument/2006/relationships/hyperlink" Target="https://twitter.com/" TargetMode="External"/><Relationship Id="rId4081" Type="http://schemas.openxmlformats.org/officeDocument/2006/relationships/hyperlink" Target="https://twitter.com/" TargetMode="External"/><Relationship Id="rId1328" Type="http://schemas.openxmlformats.org/officeDocument/2006/relationships/hyperlink" Target="https://pbs.twimg.com/ext_tw_video_thumb/958789957723852800/pu/img/XT91i2fkAS2mlUKL.jpg" TargetMode="External"/><Relationship Id="rId1535" Type="http://schemas.openxmlformats.org/officeDocument/2006/relationships/hyperlink" Target="http://pbs.twimg.com/profile_images/952960102679560192/6TMV5C-T_normal.jpg" TargetMode="External"/><Relationship Id="rId2933" Type="http://schemas.openxmlformats.org/officeDocument/2006/relationships/hyperlink" Target="https://twitter.com/" TargetMode="External"/><Relationship Id="rId905" Type="http://schemas.openxmlformats.org/officeDocument/2006/relationships/hyperlink" Target="https://pbs.twimg.com/media/DXoE-i4W4AEV4mO.jpg" TargetMode="External"/><Relationship Id="rId1742" Type="http://schemas.openxmlformats.org/officeDocument/2006/relationships/hyperlink" Target="http://pbs.twimg.com/profile_images/804892078631227392/NEkeec4o_normal.jpg" TargetMode="External"/><Relationship Id="rId34" Type="http://schemas.openxmlformats.org/officeDocument/2006/relationships/hyperlink" Target="https://paper.li/AlanFisher?edition_id=d0cef6a0-2168-11e8-b1a0-0cc47a0d1605" TargetMode="External"/><Relationship Id="rId1602" Type="http://schemas.openxmlformats.org/officeDocument/2006/relationships/hyperlink" Target="http://pbs.twimg.com/profile_images/965771072875331584/SmbglaGb_normal.jpg" TargetMode="External"/><Relationship Id="rId3567" Type="http://schemas.openxmlformats.org/officeDocument/2006/relationships/hyperlink" Target="https://twitter.com/" TargetMode="External"/><Relationship Id="rId3774" Type="http://schemas.openxmlformats.org/officeDocument/2006/relationships/hyperlink" Target="https://twitter.com/" TargetMode="External"/><Relationship Id="rId3981" Type="http://schemas.openxmlformats.org/officeDocument/2006/relationships/hyperlink" Target="https://twitter.com/" TargetMode="External"/><Relationship Id="rId488" Type="http://schemas.openxmlformats.org/officeDocument/2006/relationships/hyperlink" Target="http://m.huffpost.com/us/entry/kobe-bryant-the-basketball-player-just-won-an-oscar_us_5a9caeaee4b0479c025400a3?ncid=tweetlnkushpmg00000067" TargetMode="External"/><Relationship Id="rId695" Type="http://schemas.openxmlformats.org/officeDocument/2006/relationships/hyperlink" Target="https://pbs.twimg.com/media/DXUvkjQVoAAOtha.jpg" TargetMode="External"/><Relationship Id="rId2169" Type="http://schemas.openxmlformats.org/officeDocument/2006/relationships/hyperlink" Target="http://pbs.twimg.com/profile_images/889255720545390593/L2fe2nyq_normal.jpg" TargetMode="External"/><Relationship Id="rId2376" Type="http://schemas.openxmlformats.org/officeDocument/2006/relationships/hyperlink" Target="http://pbs.twimg.com/profile_images/971090400625688577/QcgMvwfY_normal.jpg" TargetMode="External"/><Relationship Id="rId2583" Type="http://schemas.openxmlformats.org/officeDocument/2006/relationships/hyperlink" Target="https://twitter.com/" TargetMode="External"/><Relationship Id="rId2790" Type="http://schemas.openxmlformats.org/officeDocument/2006/relationships/hyperlink" Target="https://twitter.com/" TargetMode="External"/><Relationship Id="rId3427" Type="http://schemas.openxmlformats.org/officeDocument/2006/relationships/hyperlink" Target="https://twitter.com/" TargetMode="External"/><Relationship Id="rId3634" Type="http://schemas.openxmlformats.org/officeDocument/2006/relationships/hyperlink" Target="https://twitter.com/" TargetMode="External"/><Relationship Id="rId3841" Type="http://schemas.openxmlformats.org/officeDocument/2006/relationships/hyperlink" Target="https://twitter.com/" TargetMode="External"/><Relationship Id="rId348" Type="http://schemas.openxmlformats.org/officeDocument/2006/relationships/hyperlink" Target="https://www.facebook.com/TomiLahren/posts/1691448840948296" TargetMode="External"/><Relationship Id="rId555" Type="http://schemas.openxmlformats.org/officeDocument/2006/relationships/hyperlink" Target="https://www.therebel.media/_metoo_says_monica_lewinsky_in_vanity_fair_essay" TargetMode="External"/><Relationship Id="rId762" Type="http://schemas.openxmlformats.org/officeDocument/2006/relationships/hyperlink" Target="https://pbs.twimg.com/media/DXn-DNkVMAE85Ye.jpg" TargetMode="External"/><Relationship Id="rId1185" Type="http://schemas.openxmlformats.org/officeDocument/2006/relationships/hyperlink" Target="http://pbs.twimg.com/profile_images/930956759589576704/ZtNmEaFt_normal.jpg" TargetMode="External"/><Relationship Id="rId1392" Type="http://schemas.openxmlformats.org/officeDocument/2006/relationships/hyperlink" Target="http://pbs.twimg.com/profile_images/954531799253762049/XRG4VLbB_normal.jpg" TargetMode="External"/><Relationship Id="rId2029" Type="http://schemas.openxmlformats.org/officeDocument/2006/relationships/hyperlink" Target="https://pbs.twimg.com/media/DXlkXpgVAAElXRd.jpg" TargetMode="External"/><Relationship Id="rId2236" Type="http://schemas.openxmlformats.org/officeDocument/2006/relationships/hyperlink" Target="http://pbs.twimg.com/profile_images/463943134259335169/bK_Hiui6_normal.jpeg" TargetMode="External"/><Relationship Id="rId2443" Type="http://schemas.openxmlformats.org/officeDocument/2006/relationships/hyperlink" Target="https://pbs.twimg.com/media/DXoE3rJWAAAraIB.jpg" TargetMode="External"/><Relationship Id="rId2650" Type="http://schemas.openxmlformats.org/officeDocument/2006/relationships/hyperlink" Target="https://twitter.com/" TargetMode="External"/><Relationship Id="rId3701" Type="http://schemas.openxmlformats.org/officeDocument/2006/relationships/hyperlink" Target="https://twitter.com/" TargetMode="External"/><Relationship Id="rId208" Type="http://schemas.openxmlformats.org/officeDocument/2006/relationships/hyperlink" Target="https://www.them.us/story/trans-women-me-too" TargetMode="External"/><Relationship Id="rId415" Type="http://schemas.openxmlformats.org/officeDocument/2006/relationships/hyperlink" Target="http://kpop.youzab.com/117166" TargetMode="External"/><Relationship Id="rId622" Type="http://schemas.openxmlformats.org/officeDocument/2006/relationships/hyperlink" Target="https://pbs.twimg.com/media/DXelOV4UQAABuUj.jpg" TargetMode="External"/><Relationship Id="rId1045" Type="http://schemas.openxmlformats.org/officeDocument/2006/relationships/hyperlink" Target="http://pbs.twimg.com/profile_images/862160213700423680/M9a6BX30_normal.jpg" TargetMode="External"/><Relationship Id="rId1252" Type="http://schemas.openxmlformats.org/officeDocument/2006/relationships/hyperlink" Target="http://pbs.twimg.com/profile_images/970361146942291968/_aFYvigt_normal.jpg" TargetMode="External"/><Relationship Id="rId2303" Type="http://schemas.openxmlformats.org/officeDocument/2006/relationships/hyperlink" Target="http://pbs.twimg.com/profile_images/935943025884303365/9KplwcmQ_normal.jpg" TargetMode="External"/><Relationship Id="rId2510" Type="http://schemas.openxmlformats.org/officeDocument/2006/relationships/hyperlink" Target="https://pbs.twimg.com/media/DXn-DNkVMAE85Ye.jpg" TargetMode="External"/><Relationship Id="rId1112" Type="http://schemas.openxmlformats.org/officeDocument/2006/relationships/hyperlink" Target="https://pbs.twimg.com/media/DXn8O9VU8AAZ7cw.jpg" TargetMode="External"/><Relationship Id="rId3077" Type="http://schemas.openxmlformats.org/officeDocument/2006/relationships/hyperlink" Target="https://twitter.com/" TargetMode="External"/><Relationship Id="rId3284" Type="http://schemas.openxmlformats.org/officeDocument/2006/relationships/hyperlink" Target="https://twitter.com/" TargetMode="External"/><Relationship Id="rId4128" Type="http://schemas.openxmlformats.org/officeDocument/2006/relationships/hyperlink" Target="https://twitter.com/" TargetMode="External"/><Relationship Id="rId1929" Type="http://schemas.openxmlformats.org/officeDocument/2006/relationships/hyperlink" Target="http://pbs.twimg.com/profile_images/904368661007355904/XAEFNmnh_normal.jpg" TargetMode="External"/><Relationship Id="rId2093" Type="http://schemas.openxmlformats.org/officeDocument/2006/relationships/hyperlink" Target="http://pbs.twimg.com/profile_images/73126828/boar-twitter_normal.png" TargetMode="External"/><Relationship Id="rId3491" Type="http://schemas.openxmlformats.org/officeDocument/2006/relationships/hyperlink" Target="https://twitter.com/" TargetMode="External"/><Relationship Id="rId3144" Type="http://schemas.openxmlformats.org/officeDocument/2006/relationships/hyperlink" Target="https://twitter.com/" TargetMode="External"/><Relationship Id="rId3351" Type="http://schemas.openxmlformats.org/officeDocument/2006/relationships/hyperlink" Target="https://twitter.com/" TargetMode="External"/><Relationship Id="rId272" Type="http://schemas.openxmlformats.org/officeDocument/2006/relationships/hyperlink" Target="https://twitter.com/jimmykimmel/status/971073765567156224" TargetMode="External"/><Relationship Id="rId2160" Type="http://schemas.openxmlformats.org/officeDocument/2006/relationships/hyperlink" Target="http://pbs.twimg.com/profile_images/925004429748834305/DZ5SoiUm_normal.jpg" TargetMode="External"/><Relationship Id="rId3004" Type="http://schemas.openxmlformats.org/officeDocument/2006/relationships/hyperlink" Target="https://twitter.com/" TargetMode="External"/><Relationship Id="rId3211" Type="http://schemas.openxmlformats.org/officeDocument/2006/relationships/hyperlink" Target="https://twitter.com/" TargetMode="External"/><Relationship Id="rId132" Type="http://schemas.openxmlformats.org/officeDocument/2006/relationships/hyperlink" Target="https://www.instagram.com/p/Bf_Khc3h6tL/" TargetMode="External"/><Relationship Id="rId2020" Type="http://schemas.openxmlformats.org/officeDocument/2006/relationships/hyperlink" Target="http://pbs.twimg.com/profile_images/960043183592783878/pGKOaj6W_normal.jpg" TargetMode="External"/><Relationship Id="rId1579" Type="http://schemas.openxmlformats.org/officeDocument/2006/relationships/hyperlink" Target="http://pbs.twimg.com/profile_images/937395565289201665/bGEpruYn_normal.jpg" TargetMode="External"/><Relationship Id="rId2977" Type="http://schemas.openxmlformats.org/officeDocument/2006/relationships/hyperlink" Target="https://twitter.com/" TargetMode="External"/><Relationship Id="rId4192" Type="http://schemas.openxmlformats.org/officeDocument/2006/relationships/hyperlink" Target="https://api.twitter.com/1.1/geo/id/1cf657005480e70e.json" TargetMode="External"/><Relationship Id="rId949" Type="http://schemas.openxmlformats.org/officeDocument/2006/relationships/hyperlink" Target="http://pbs.twimg.com/profile_images/806615181547753472/bjyVh1r1_normal.jpg" TargetMode="External"/><Relationship Id="rId1786" Type="http://schemas.openxmlformats.org/officeDocument/2006/relationships/hyperlink" Target="http://pbs.twimg.com/profile_images/968440046167707649/K_ZNzDe7_normal.jpg" TargetMode="External"/><Relationship Id="rId1993" Type="http://schemas.openxmlformats.org/officeDocument/2006/relationships/hyperlink" Target="http://pbs.twimg.com/profile_images/905116554756542465/xK5NYvP3_normal.jpg" TargetMode="External"/><Relationship Id="rId2837" Type="http://schemas.openxmlformats.org/officeDocument/2006/relationships/hyperlink" Target="https://twitter.com/" TargetMode="External"/><Relationship Id="rId4052" Type="http://schemas.openxmlformats.org/officeDocument/2006/relationships/hyperlink" Target="https://twitter.com/" TargetMode="External"/><Relationship Id="rId78" Type="http://schemas.openxmlformats.org/officeDocument/2006/relationships/hyperlink" Target="http://fyimusicnews.ca/articles/2018/02/27/radio-broadcasting-metoo-hypocrisy" TargetMode="External"/><Relationship Id="rId809" Type="http://schemas.openxmlformats.org/officeDocument/2006/relationships/hyperlink" Target="https://pbs.twimg.com/media/DXoClRxXkAAxKt4.jpg" TargetMode="External"/><Relationship Id="rId1439" Type="http://schemas.openxmlformats.org/officeDocument/2006/relationships/hyperlink" Target="http://pbs.twimg.com/profile_images/959770975729483776/HrDgRbG-_normal.jpg" TargetMode="External"/><Relationship Id="rId1646" Type="http://schemas.openxmlformats.org/officeDocument/2006/relationships/hyperlink" Target="http://pbs.twimg.com/profile_images/792266509854781441/5OkVu3CN_normal.jpg" TargetMode="External"/><Relationship Id="rId1853" Type="http://schemas.openxmlformats.org/officeDocument/2006/relationships/hyperlink" Target="http://pbs.twimg.com/profile_images/933027717552865280/OI5bC9yG_normal.jpg" TargetMode="External"/><Relationship Id="rId2904" Type="http://schemas.openxmlformats.org/officeDocument/2006/relationships/hyperlink" Target="https://twitter.com/" TargetMode="External"/><Relationship Id="rId1506" Type="http://schemas.openxmlformats.org/officeDocument/2006/relationships/hyperlink" Target="http://pbs.twimg.com/profile_images/905137962828091393/kv2WJMgl_normal.jpg" TargetMode="External"/><Relationship Id="rId1713" Type="http://schemas.openxmlformats.org/officeDocument/2006/relationships/hyperlink" Target="http://pbs.twimg.com/profile_images/422907815746105344/i9Gl4NnO_normal.jpeg" TargetMode="External"/><Relationship Id="rId1920" Type="http://schemas.openxmlformats.org/officeDocument/2006/relationships/hyperlink" Target="http://pbs.twimg.com/profile_images/842190229083717633/CKn62oKT_normal.jpg" TargetMode="External"/><Relationship Id="rId3678" Type="http://schemas.openxmlformats.org/officeDocument/2006/relationships/hyperlink" Target="https://twitter.com/" TargetMode="External"/><Relationship Id="rId3885" Type="http://schemas.openxmlformats.org/officeDocument/2006/relationships/hyperlink" Target="https://twitter.com/" TargetMode="External"/><Relationship Id="rId599" Type="http://schemas.openxmlformats.org/officeDocument/2006/relationships/hyperlink" Target="https://twitter.com/allentien/status/971015291449864192" TargetMode="External"/><Relationship Id="rId2487" Type="http://schemas.openxmlformats.org/officeDocument/2006/relationships/hyperlink" Target="http://pbs.twimg.com/profile_images/836622451/mike0808_400_normal.jpg" TargetMode="External"/><Relationship Id="rId2694" Type="http://schemas.openxmlformats.org/officeDocument/2006/relationships/hyperlink" Target="https://twitter.com/" TargetMode="External"/><Relationship Id="rId3538" Type="http://schemas.openxmlformats.org/officeDocument/2006/relationships/hyperlink" Target="https://twitter.com/" TargetMode="External"/><Relationship Id="rId3745" Type="http://schemas.openxmlformats.org/officeDocument/2006/relationships/hyperlink" Target="https://twitter.com/" TargetMode="External"/><Relationship Id="rId459" Type="http://schemas.openxmlformats.org/officeDocument/2006/relationships/hyperlink" Target="https://bb4sp.com/chelsea-clinton-applauds-metoo/" TargetMode="External"/><Relationship Id="rId666" Type="http://schemas.openxmlformats.org/officeDocument/2006/relationships/hyperlink" Target="https://pbs.twimg.com/media/DXnGryQW0AEYar0.jpg" TargetMode="External"/><Relationship Id="rId873" Type="http://schemas.openxmlformats.org/officeDocument/2006/relationships/hyperlink" Target="https://pbs.twimg.com/ext_tw_video_thumb/971093724666134528/pu/img/E6YZI2e7ImybEDn9.jpg" TargetMode="External"/><Relationship Id="rId1089" Type="http://schemas.openxmlformats.org/officeDocument/2006/relationships/hyperlink" Target="http://pbs.twimg.com/profile_images/862160213700423680/M9a6BX30_normal.jpg" TargetMode="External"/><Relationship Id="rId1296" Type="http://schemas.openxmlformats.org/officeDocument/2006/relationships/hyperlink" Target="http://pbs.twimg.com/profile_images/964844053790707712/jrbnOCcp_normal.jpg" TargetMode="External"/><Relationship Id="rId2347" Type="http://schemas.openxmlformats.org/officeDocument/2006/relationships/hyperlink" Target="http://pbs.twimg.com/profile_images/919513448286846977/L1b3roP2_normal.jpg" TargetMode="External"/><Relationship Id="rId2554" Type="http://schemas.openxmlformats.org/officeDocument/2006/relationships/hyperlink" Target="https://twitter.com/" TargetMode="External"/><Relationship Id="rId3952" Type="http://schemas.openxmlformats.org/officeDocument/2006/relationships/hyperlink" Target="https://twitter.com/" TargetMode="External"/><Relationship Id="rId319" Type="http://schemas.openxmlformats.org/officeDocument/2006/relationships/hyperlink" Target="https://www.therebel.media/_metoo_says_monica_lewinsky_in_vanity_fair_essay" TargetMode="External"/><Relationship Id="rId526" Type="http://schemas.openxmlformats.org/officeDocument/2006/relationships/hyperlink" Target="http://kpopkfans.blogspot.com/2018/03/another-metoo-confession-points-to-idol.html" TargetMode="External"/><Relationship Id="rId1156" Type="http://schemas.openxmlformats.org/officeDocument/2006/relationships/hyperlink" Target="http://pbs.twimg.com/profile_images/966078657180655617/n6NwfEBB_normal.jpg" TargetMode="External"/><Relationship Id="rId1363" Type="http://schemas.openxmlformats.org/officeDocument/2006/relationships/hyperlink" Target="http://pbs.twimg.com/profile_images/970873134545907717/PRKpVE0G_normal.jpg" TargetMode="External"/><Relationship Id="rId2207" Type="http://schemas.openxmlformats.org/officeDocument/2006/relationships/hyperlink" Target="https://pbs.twimg.com/media/DXoDYnXWAAA6OLK.jpg" TargetMode="External"/><Relationship Id="rId2761" Type="http://schemas.openxmlformats.org/officeDocument/2006/relationships/hyperlink" Target="https://twitter.com/" TargetMode="External"/><Relationship Id="rId3605" Type="http://schemas.openxmlformats.org/officeDocument/2006/relationships/hyperlink" Target="https://twitter.com/" TargetMode="External"/><Relationship Id="rId3812" Type="http://schemas.openxmlformats.org/officeDocument/2006/relationships/hyperlink" Target="https://twitter.com/" TargetMode="External"/><Relationship Id="rId733" Type="http://schemas.openxmlformats.org/officeDocument/2006/relationships/hyperlink" Target="https://pbs.twimg.com/media/DXoAHP8UMAE7nsD.jpg" TargetMode="External"/><Relationship Id="rId940" Type="http://schemas.openxmlformats.org/officeDocument/2006/relationships/hyperlink" Target="http://pbs.twimg.com/profile_images/741418436467646464/sKU4OPYS_normal.jpg" TargetMode="External"/><Relationship Id="rId1016" Type="http://schemas.openxmlformats.org/officeDocument/2006/relationships/hyperlink" Target="http://pbs.twimg.com/profile_images/934938433105121280/iqTW3qOO_normal.jpg" TargetMode="External"/><Relationship Id="rId1570" Type="http://schemas.openxmlformats.org/officeDocument/2006/relationships/hyperlink" Target="http://pbs.twimg.com/profile_images/954759728139091968/hNzPV80K_normal.jpg" TargetMode="External"/><Relationship Id="rId2414" Type="http://schemas.openxmlformats.org/officeDocument/2006/relationships/hyperlink" Target="http://pbs.twimg.com/profile_images/969761794645512193/0U2RU-br_normal.jpg" TargetMode="External"/><Relationship Id="rId2621" Type="http://schemas.openxmlformats.org/officeDocument/2006/relationships/hyperlink" Target="https://twitter.com/" TargetMode="External"/><Relationship Id="rId800" Type="http://schemas.openxmlformats.org/officeDocument/2006/relationships/hyperlink" Target="https://pbs.twimg.com/media/DXntnHqUMAAmNIw.jpg" TargetMode="External"/><Relationship Id="rId1223" Type="http://schemas.openxmlformats.org/officeDocument/2006/relationships/hyperlink" Target="http://pbs.twimg.com/profile_images/875542773486698496/LC5Dfi-V_normal.jpg" TargetMode="External"/><Relationship Id="rId1430" Type="http://schemas.openxmlformats.org/officeDocument/2006/relationships/hyperlink" Target="http://pbs.twimg.com/profile_images/775951409996976128/6-wGttDv_normal.jpg" TargetMode="External"/><Relationship Id="rId3188" Type="http://schemas.openxmlformats.org/officeDocument/2006/relationships/hyperlink" Target="https://twitter.com/" TargetMode="External"/><Relationship Id="rId3395" Type="http://schemas.openxmlformats.org/officeDocument/2006/relationships/hyperlink" Target="https://twitter.com/" TargetMode="External"/><Relationship Id="rId3048" Type="http://schemas.openxmlformats.org/officeDocument/2006/relationships/hyperlink" Target="https://twitter.com/" TargetMode="External"/><Relationship Id="rId3255" Type="http://schemas.openxmlformats.org/officeDocument/2006/relationships/hyperlink" Target="https://twitter.com/" TargetMode="External"/><Relationship Id="rId3462" Type="http://schemas.openxmlformats.org/officeDocument/2006/relationships/hyperlink" Target="https://twitter.com/" TargetMode="External"/><Relationship Id="rId176" Type="http://schemas.openxmlformats.org/officeDocument/2006/relationships/hyperlink" Target="https://twitter.com/CNNAfrica/status/970649976505360384" TargetMode="External"/><Relationship Id="rId383" Type="http://schemas.openxmlformats.org/officeDocument/2006/relationships/hyperlink" Target="https://apple.news/AcgxGKHWGQdq2TMeFS7JNcQ" TargetMode="External"/><Relationship Id="rId590" Type="http://schemas.openxmlformats.org/officeDocument/2006/relationships/hyperlink" Target="http://netizenbuzz.blogspot.com/2018/03/an-idol-is-next-target-of-metoo.html?utm_source=dlvr.it&amp;utm_medium=twitter" TargetMode="External"/><Relationship Id="rId2064" Type="http://schemas.openxmlformats.org/officeDocument/2006/relationships/hyperlink" Target="https://pbs.twimg.com/media/DXntnHqUMAAmNIw.jpg" TargetMode="External"/><Relationship Id="rId2271" Type="http://schemas.openxmlformats.org/officeDocument/2006/relationships/hyperlink" Target="http://pbs.twimg.com/profile_images/875366648093577217/DPjc49xK_normal.jpg" TargetMode="External"/><Relationship Id="rId3115" Type="http://schemas.openxmlformats.org/officeDocument/2006/relationships/hyperlink" Target="https://twitter.com/" TargetMode="External"/><Relationship Id="rId3322" Type="http://schemas.openxmlformats.org/officeDocument/2006/relationships/hyperlink" Target="https://twitter.com/" TargetMode="External"/><Relationship Id="rId243" Type="http://schemas.openxmlformats.org/officeDocument/2006/relationships/hyperlink" Target="https://www.indianz.com/News/2018/03/05/women-go-on-record-with-npr-about-dealin.asp" TargetMode="External"/><Relationship Id="rId450" Type="http://schemas.openxmlformats.org/officeDocument/2006/relationships/hyperlink" Target="http://www.milenio.com/internacional/metoo-mujeres-chicago-industria-cwit-weinstein-milenio-noticias_0_1133886691.html?utm_source=Twitter&amp;utm_medium=Referral&amp;utm_term=Internacional&amp;utm_campaign=Milenio" TargetMode="External"/><Relationship Id="rId1080" Type="http://schemas.openxmlformats.org/officeDocument/2006/relationships/hyperlink" Target="http://pbs.twimg.com/profile_images/862160213700423680/M9a6BX30_normal.jpg" TargetMode="External"/><Relationship Id="rId2131" Type="http://schemas.openxmlformats.org/officeDocument/2006/relationships/hyperlink" Target="https://pbs.twimg.com/media/DXGzm_xX0AIlZds.jpg" TargetMode="External"/><Relationship Id="rId103" Type="http://schemas.openxmlformats.org/officeDocument/2006/relationships/hyperlink" Target="https://www.facebook.com/photo.php?fbid=10155262761325986&amp;set=a.10152055098915986.1073741825.639155985&amp;type=3&amp;theater" TargetMode="External"/><Relationship Id="rId310" Type="http://schemas.openxmlformats.org/officeDocument/2006/relationships/hyperlink" Target="http://www.reuters.com/article/us-people-cosby/cosby-lawyers-cite-metoo-in-move-to-block-19-accusers-from-trial-idUSKCN1GI1TG?feedType=RSS&amp;feedName=peopleNews&amp;utm_source=dlvr.it&amp;utm_medium=twitter" TargetMode="External"/><Relationship Id="rId4096" Type="http://schemas.openxmlformats.org/officeDocument/2006/relationships/hyperlink" Target="https://twitter.com/" TargetMode="External"/><Relationship Id="rId1897" Type="http://schemas.openxmlformats.org/officeDocument/2006/relationships/hyperlink" Target="http://pbs.twimg.com/profile_images/1556455999/Copy_of_tardis1024-cropped_normal.jpg" TargetMode="External"/><Relationship Id="rId2948" Type="http://schemas.openxmlformats.org/officeDocument/2006/relationships/hyperlink" Target="https://twitter.com/" TargetMode="External"/><Relationship Id="rId1757" Type="http://schemas.openxmlformats.org/officeDocument/2006/relationships/hyperlink" Target="https://pbs.twimg.com/media/DXoAk2mVQAANqXT.jpg" TargetMode="External"/><Relationship Id="rId1964" Type="http://schemas.openxmlformats.org/officeDocument/2006/relationships/hyperlink" Target="http://pbs.twimg.com/profile_images/971091273250611200/8VQRChoy_normal.jpg" TargetMode="External"/><Relationship Id="rId2808" Type="http://schemas.openxmlformats.org/officeDocument/2006/relationships/hyperlink" Target="https://twitter.com/" TargetMode="External"/><Relationship Id="rId4163" Type="http://schemas.openxmlformats.org/officeDocument/2006/relationships/hyperlink" Target="https://twitter.com/" TargetMode="External"/><Relationship Id="rId49" Type="http://schemas.openxmlformats.org/officeDocument/2006/relationships/hyperlink" Target="https://apple.news/AIeZwY-S2R3qV89LLOfKJng" TargetMode="External"/><Relationship Id="rId1617" Type="http://schemas.openxmlformats.org/officeDocument/2006/relationships/hyperlink" Target="http://pbs.twimg.com/profile_images/449554269411102720/rZVqMkzj_normal.jpeg" TargetMode="External"/><Relationship Id="rId1824" Type="http://schemas.openxmlformats.org/officeDocument/2006/relationships/hyperlink" Target="http://pbs.twimg.com/profile_images/907223331958657025/rhJvip0a_normal.jpg" TargetMode="External"/><Relationship Id="rId4023" Type="http://schemas.openxmlformats.org/officeDocument/2006/relationships/hyperlink" Target="https://twitter.com/" TargetMode="External"/><Relationship Id="rId3789" Type="http://schemas.openxmlformats.org/officeDocument/2006/relationships/hyperlink" Target="https://twitter.com/" TargetMode="External"/><Relationship Id="rId2598" Type="http://schemas.openxmlformats.org/officeDocument/2006/relationships/hyperlink" Target="https://twitter.com/" TargetMode="External"/><Relationship Id="rId3996" Type="http://schemas.openxmlformats.org/officeDocument/2006/relationships/hyperlink" Target="https://twitter.com/" TargetMode="External"/><Relationship Id="rId3649" Type="http://schemas.openxmlformats.org/officeDocument/2006/relationships/hyperlink" Target="https://twitter.com/" TargetMode="External"/><Relationship Id="rId3856" Type="http://schemas.openxmlformats.org/officeDocument/2006/relationships/hyperlink" Target="https://twitter.com/" TargetMode="External"/><Relationship Id="rId777" Type="http://schemas.openxmlformats.org/officeDocument/2006/relationships/hyperlink" Target="https://pbs.twimg.com/media/DXcl3v9WsAEMt6V.jpg" TargetMode="External"/><Relationship Id="rId984" Type="http://schemas.openxmlformats.org/officeDocument/2006/relationships/hyperlink" Target="http://pbs.twimg.com/profile_images/910097217217810432/NG6OO8A4_normal.jpg" TargetMode="External"/><Relationship Id="rId2458" Type="http://schemas.openxmlformats.org/officeDocument/2006/relationships/hyperlink" Target="http://pbs.twimg.com/profile_images/957270994325925888/Q8TeUple_normal.jpg" TargetMode="External"/><Relationship Id="rId2665" Type="http://schemas.openxmlformats.org/officeDocument/2006/relationships/hyperlink" Target="https://twitter.com/" TargetMode="External"/><Relationship Id="rId2872" Type="http://schemas.openxmlformats.org/officeDocument/2006/relationships/hyperlink" Target="https://twitter.com/" TargetMode="External"/><Relationship Id="rId3509" Type="http://schemas.openxmlformats.org/officeDocument/2006/relationships/hyperlink" Target="https://twitter.com/" TargetMode="External"/><Relationship Id="rId3716" Type="http://schemas.openxmlformats.org/officeDocument/2006/relationships/hyperlink" Target="https://twitter.com/" TargetMode="External"/><Relationship Id="rId3923" Type="http://schemas.openxmlformats.org/officeDocument/2006/relationships/hyperlink" Target="https://twitter.com/" TargetMode="External"/><Relationship Id="rId637" Type="http://schemas.openxmlformats.org/officeDocument/2006/relationships/hyperlink" Target="https://pbs.twimg.com/media/DXn8tPmX0AETNfu.jpg" TargetMode="External"/><Relationship Id="rId844" Type="http://schemas.openxmlformats.org/officeDocument/2006/relationships/hyperlink" Target="https://pbs.twimg.com/media/DXiyv79WAAE72sa.jpg" TargetMode="External"/><Relationship Id="rId1267" Type="http://schemas.openxmlformats.org/officeDocument/2006/relationships/hyperlink" Target="http://pbs.twimg.com/profile_images/553393337328074752/JdcwmOgq_normal.jpeg" TargetMode="External"/><Relationship Id="rId1474" Type="http://schemas.openxmlformats.org/officeDocument/2006/relationships/hyperlink" Target="http://pbs.twimg.com/profile_images/969163927203463168/3152tiMX_normal.jpg" TargetMode="External"/><Relationship Id="rId1681" Type="http://schemas.openxmlformats.org/officeDocument/2006/relationships/hyperlink" Target="http://pbs.twimg.com/profile_images/966884451979423745/j3gNqyb__normal.jpg" TargetMode="External"/><Relationship Id="rId2318" Type="http://schemas.openxmlformats.org/officeDocument/2006/relationships/hyperlink" Target="https://pbs.twimg.com/media/DXoD_9zVAAANaTx.jpg" TargetMode="External"/><Relationship Id="rId2525" Type="http://schemas.openxmlformats.org/officeDocument/2006/relationships/hyperlink" Target="https://pbs.twimg.com/media/DXoE-i4W4AEV4mO.jpg" TargetMode="External"/><Relationship Id="rId2732" Type="http://schemas.openxmlformats.org/officeDocument/2006/relationships/hyperlink" Target="https://twitter.com/" TargetMode="External"/><Relationship Id="rId704" Type="http://schemas.openxmlformats.org/officeDocument/2006/relationships/hyperlink" Target="https://pbs.twimg.com/media/DXlkXpgVAAElXRd.jpg" TargetMode="External"/><Relationship Id="rId911" Type="http://schemas.openxmlformats.org/officeDocument/2006/relationships/hyperlink" Target="https://pbs.twimg.com/media/DXoE-i4W4AEV4mO.jpg" TargetMode="External"/><Relationship Id="rId1127" Type="http://schemas.openxmlformats.org/officeDocument/2006/relationships/hyperlink" Target="http://pbs.twimg.com/profile_images/525417618623045632/khbxhztg_normal.png" TargetMode="External"/><Relationship Id="rId1334" Type="http://schemas.openxmlformats.org/officeDocument/2006/relationships/hyperlink" Target="https://pbs.twimg.com/media/DXn4j9hVoAEFx0N.jpg" TargetMode="External"/><Relationship Id="rId1541" Type="http://schemas.openxmlformats.org/officeDocument/2006/relationships/hyperlink" Target="http://pbs.twimg.com/profile_images/912650791130890240/juIzSXuB_normal.jpg" TargetMode="External"/><Relationship Id="rId40" Type="http://schemas.openxmlformats.org/officeDocument/2006/relationships/hyperlink" Target="https://twitter.com/RepJoeCourtney/status/971047040875745280" TargetMode="External"/><Relationship Id="rId1401" Type="http://schemas.openxmlformats.org/officeDocument/2006/relationships/hyperlink" Target="https://pbs.twimg.com/media/DXn-DNkVMAE85Ye.jpg" TargetMode="External"/><Relationship Id="rId3299" Type="http://schemas.openxmlformats.org/officeDocument/2006/relationships/hyperlink" Target="https://twitter.com/" TargetMode="External"/><Relationship Id="rId3159" Type="http://schemas.openxmlformats.org/officeDocument/2006/relationships/hyperlink" Target="https://twitter.com/" TargetMode="External"/><Relationship Id="rId3366" Type="http://schemas.openxmlformats.org/officeDocument/2006/relationships/hyperlink" Target="https://twitter.com/" TargetMode="External"/><Relationship Id="rId3573" Type="http://schemas.openxmlformats.org/officeDocument/2006/relationships/hyperlink" Target="https://twitter.com/" TargetMode="External"/><Relationship Id="rId287" Type="http://schemas.openxmlformats.org/officeDocument/2006/relationships/hyperlink" Target="http://imnews.imbc.com/replay/2018/nwdesk/article/4547543_22663.html?menuid=nwdesk" TargetMode="External"/><Relationship Id="rId494" Type="http://schemas.openxmlformats.org/officeDocument/2006/relationships/hyperlink" Target="http://imnews.imbc.com/replay/2018/nwdesk/article/4547543_22663.html?menuid=nwdesk" TargetMode="External"/><Relationship Id="rId2175" Type="http://schemas.openxmlformats.org/officeDocument/2006/relationships/hyperlink" Target="https://pbs.twimg.com/media/DXnXZKaU0AADRuu.jpg" TargetMode="External"/><Relationship Id="rId2382" Type="http://schemas.openxmlformats.org/officeDocument/2006/relationships/hyperlink" Target="http://abs.twimg.com/sticky/default_profile_images/default_profile_normal.png" TargetMode="External"/><Relationship Id="rId3019" Type="http://schemas.openxmlformats.org/officeDocument/2006/relationships/hyperlink" Target="https://twitter.com/" TargetMode="External"/><Relationship Id="rId3226" Type="http://schemas.openxmlformats.org/officeDocument/2006/relationships/hyperlink" Target="https://twitter.com/" TargetMode="External"/><Relationship Id="rId3780" Type="http://schemas.openxmlformats.org/officeDocument/2006/relationships/hyperlink" Target="https://twitter.com/" TargetMode="External"/><Relationship Id="rId147" Type="http://schemas.openxmlformats.org/officeDocument/2006/relationships/hyperlink" Target="https://bb4sp.com/chelsea-clinton-applauds-metoo/" TargetMode="External"/><Relationship Id="rId354" Type="http://schemas.openxmlformats.org/officeDocument/2006/relationships/hyperlink" Target="https://www.csmonitor.com/World/Europe/2018/0301/Vatican-magazine-denounces-nuns-treatment-as-indentured-servants?cmpid=TW&amp;utm_campaign=Echobox&amp;utm_medium=Social&amp;utm_source=Twitter" TargetMode="External"/><Relationship Id="rId1191" Type="http://schemas.openxmlformats.org/officeDocument/2006/relationships/hyperlink" Target="http://abs.twimg.com/sticky/default_profile_images/default_profile_normal.png" TargetMode="External"/><Relationship Id="rId2035" Type="http://schemas.openxmlformats.org/officeDocument/2006/relationships/hyperlink" Target="http://pbs.twimg.com/profile_images/729726314761064448/YJ5gAzIG_normal.jpg" TargetMode="External"/><Relationship Id="rId3433" Type="http://schemas.openxmlformats.org/officeDocument/2006/relationships/hyperlink" Target="https://twitter.com/" TargetMode="External"/><Relationship Id="rId3640" Type="http://schemas.openxmlformats.org/officeDocument/2006/relationships/hyperlink" Target="https://twitter.com/" TargetMode="External"/><Relationship Id="rId561" Type="http://schemas.openxmlformats.org/officeDocument/2006/relationships/hyperlink" Target="http://www.svenskapen.se/index.php?option=com_k2&amp;view=item&amp;id=476:8-mars&amp;Itemid=50" TargetMode="External"/><Relationship Id="rId2242" Type="http://schemas.openxmlformats.org/officeDocument/2006/relationships/hyperlink" Target="https://pbs.twimg.com/media/DXoDBU9VoAAv0pz.jpg" TargetMode="External"/><Relationship Id="rId3500" Type="http://schemas.openxmlformats.org/officeDocument/2006/relationships/hyperlink" Target="https://twitter.com/" TargetMode="External"/><Relationship Id="rId214" Type="http://schemas.openxmlformats.org/officeDocument/2006/relationships/hyperlink" Target="http://netizenbuzz.blogspot.com/2018/03/an-idol-is-next-target-of-metoo.html?utm_source=dlvr.it&amp;utm_medium=twitter" TargetMode="External"/><Relationship Id="rId421" Type="http://schemas.openxmlformats.org/officeDocument/2006/relationships/hyperlink" Target="http://imnews.imbc.com/replay/2018/nwdesk/article/4547543_22663.html?menuid=nwdesk" TargetMode="External"/><Relationship Id="rId1051" Type="http://schemas.openxmlformats.org/officeDocument/2006/relationships/hyperlink" Target="http://pbs.twimg.com/profile_images/862160213700423680/M9a6BX30_normal.jpg" TargetMode="External"/><Relationship Id="rId2102" Type="http://schemas.openxmlformats.org/officeDocument/2006/relationships/hyperlink" Target="https://pbs.twimg.com/tweet_video_thumb/DXoA8pbXkAc37l7.jpg" TargetMode="External"/><Relationship Id="rId1868" Type="http://schemas.openxmlformats.org/officeDocument/2006/relationships/hyperlink" Target="https://pbs.twimg.com/media/DOCWC5WUQAIPtWY.jpg" TargetMode="External"/><Relationship Id="rId4067" Type="http://schemas.openxmlformats.org/officeDocument/2006/relationships/hyperlink" Target="https://twitter.com/" TargetMode="External"/><Relationship Id="rId2919" Type="http://schemas.openxmlformats.org/officeDocument/2006/relationships/hyperlink" Target="https://twitter.com/" TargetMode="External"/><Relationship Id="rId3083" Type="http://schemas.openxmlformats.org/officeDocument/2006/relationships/hyperlink" Target="https://twitter.com/" TargetMode="External"/><Relationship Id="rId3290" Type="http://schemas.openxmlformats.org/officeDocument/2006/relationships/hyperlink" Target="https://twitter.com/" TargetMode="External"/><Relationship Id="rId4134" Type="http://schemas.openxmlformats.org/officeDocument/2006/relationships/hyperlink" Target="https://twitter.com/" TargetMode="External"/><Relationship Id="rId1728" Type="http://schemas.openxmlformats.org/officeDocument/2006/relationships/hyperlink" Target="http://pbs.twimg.com/profile_images/939518919294951424/k4kkpuNp_normal.jpg" TargetMode="External"/><Relationship Id="rId1935" Type="http://schemas.openxmlformats.org/officeDocument/2006/relationships/hyperlink" Target="http://pbs.twimg.com/profile_images/931497893403549698/ObUz4MU__normal.jpg" TargetMode="External"/><Relationship Id="rId3150" Type="http://schemas.openxmlformats.org/officeDocument/2006/relationships/hyperlink" Target="https://twitter.com/" TargetMode="External"/><Relationship Id="rId4201" Type="http://schemas.openxmlformats.org/officeDocument/2006/relationships/hyperlink" Target="https://api.twitter.com/1.1/geo/id/6b5d375c346e3be9.json" TargetMode="External"/><Relationship Id="rId3010" Type="http://schemas.openxmlformats.org/officeDocument/2006/relationships/hyperlink" Target="https://twitter.com/" TargetMode="External"/><Relationship Id="rId3967" Type="http://schemas.openxmlformats.org/officeDocument/2006/relationships/hyperlink" Target="https://twitter.com/"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pbs.twimg.com/profile_banners/2879297803/1420650472" TargetMode="External"/><Relationship Id="rId3182" Type="http://schemas.openxmlformats.org/officeDocument/2006/relationships/hyperlink" Target="http://abs.twimg.com/images/themes/theme1/bg.png" TargetMode="External"/><Relationship Id="rId4233" Type="http://schemas.openxmlformats.org/officeDocument/2006/relationships/hyperlink" Target="http://pbs.twimg.com/profile_images/932999793604952065/JGPKF_oU_normal.jpg" TargetMode="External"/><Relationship Id="rId3999" Type="http://schemas.openxmlformats.org/officeDocument/2006/relationships/hyperlink" Target="http://pbs.twimg.com/profile_images/940171061726912512/sCWyaplX_normal.jpg" TargetMode="External"/><Relationship Id="rId4300" Type="http://schemas.openxmlformats.org/officeDocument/2006/relationships/hyperlink" Target="http://pbs.twimg.com/profile_images/836647040109129729/kpKdbbUJ_normal.jpg" TargetMode="External"/><Relationship Id="rId170" Type="http://schemas.openxmlformats.org/officeDocument/2006/relationships/hyperlink" Target="https://t.co/b5Je5lGhXC" TargetMode="External"/><Relationship Id="rId6058" Type="http://schemas.openxmlformats.org/officeDocument/2006/relationships/hyperlink" Target="https://twitter.com/nemokrati" TargetMode="External"/><Relationship Id="rId5074" Type="http://schemas.openxmlformats.org/officeDocument/2006/relationships/hyperlink" Target="https://twitter.com/cornish1951" TargetMode="External"/><Relationship Id="rId6125" Type="http://schemas.openxmlformats.org/officeDocument/2006/relationships/hyperlink" Target="https://twitter.com/pandarve_alice" TargetMode="External"/><Relationship Id="rId987" Type="http://schemas.openxmlformats.org/officeDocument/2006/relationships/hyperlink" Target="https://pbs.twimg.com/profile_banners/824361794781245441/1497266935" TargetMode="External"/><Relationship Id="rId2668" Type="http://schemas.openxmlformats.org/officeDocument/2006/relationships/hyperlink" Target="http://abs.twimg.com/images/themes/theme1/bg.png" TargetMode="External"/><Relationship Id="rId3719" Type="http://schemas.openxmlformats.org/officeDocument/2006/relationships/hyperlink" Target="http://pbs.twimg.com/profile_images/954163190493077505/OjsRXUmd_normal.jpg" TargetMode="External"/><Relationship Id="rId4090" Type="http://schemas.openxmlformats.org/officeDocument/2006/relationships/hyperlink" Target="http://pbs.twimg.com/profile_images/451207149478096896/HoMUOmyu_normal.jpeg" TargetMode="External"/><Relationship Id="rId1684" Type="http://schemas.openxmlformats.org/officeDocument/2006/relationships/hyperlink" Target="https://pbs.twimg.com/profile_banners/1566557804/1504312753" TargetMode="External"/><Relationship Id="rId2735" Type="http://schemas.openxmlformats.org/officeDocument/2006/relationships/hyperlink" Target="http://abs.twimg.com/images/themes/theme5/bg.gif" TargetMode="External"/><Relationship Id="rId5141" Type="http://schemas.openxmlformats.org/officeDocument/2006/relationships/hyperlink" Target="https://twitter.com/ath22wht" TargetMode="External"/><Relationship Id="rId707" Type="http://schemas.openxmlformats.org/officeDocument/2006/relationships/hyperlink" Target="http://t.co/0fD9czFWjp" TargetMode="External"/><Relationship Id="rId1337" Type="http://schemas.openxmlformats.org/officeDocument/2006/relationships/hyperlink" Target="https://pbs.twimg.com/profile_banners/7702542/1500439887" TargetMode="External"/><Relationship Id="rId1751" Type="http://schemas.openxmlformats.org/officeDocument/2006/relationships/hyperlink" Target="https://pbs.twimg.com/profile_banners/760543511158468608/1470164668" TargetMode="External"/><Relationship Id="rId2802" Type="http://schemas.openxmlformats.org/officeDocument/2006/relationships/hyperlink" Target="http://pbs.twimg.com/profile_background_images/378800000067119962/95d0f524c1508e3a89a96529f3c71270.jpeg" TargetMode="External"/><Relationship Id="rId5958" Type="http://schemas.openxmlformats.org/officeDocument/2006/relationships/hyperlink" Target="https://twitter.com/borzoiyunis" TargetMode="External"/><Relationship Id="rId43" Type="http://schemas.openxmlformats.org/officeDocument/2006/relationships/hyperlink" Target="https://t.co/Xdt2pFizzk" TargetMode="External"/><Relationship Id="rId1404" Type="http://schemas.openxmlformats.org/officeDocument/2006/relationships/hyperlink" Target="https://pbs.twimg.com/profile_banners/746623374835724288/1469966997" TargetMode="External"/><Relationship Id="rId3576" Type="http://schemas.openxmlformats.org/officeDocument/2006/relationships/hyperlink" Target="http://pbs.twimg.com/profile_images/802663496752185344/N9QZzyoz_normal.jpg" TargetMode="External"/><Relationship Id="rId4627" Type="http://schemas.openxmlformats.org/officeDocument/2006/relationships/hyperlink" Target="http://pbs.twimg.com/profile_images/835473333718290432/mAXrFguz_normal.jpg" TargetMode="External"/><Relationship Id="rId4974" Type="http://schemas.openxmlformats.org/officeDocument/2006/relationships/hyperlink" Target="https://twitter.com/reutersshowbiz" TargetMode="External"/><Relationship Id="rId497" Type="http://schemas.openxmlformats.org/officeDocument/2006/relationships/hyperlink" Target="http://t.co/vjzOQDySru" TargetMode="External"/><Relationship Id="rId2178" Type="http://schemas.openxmlformats.org/officeDocument/2006/relationships/hyperlink" Target="http://abs.twimg.com/images/themes/theme1/bg.png" TargetMode="External"/><Relationship Id="rId3229" Type="http://schemas.openxmlformats.org/officeDocument/2006/relationships/hyperlink" Target="http://abs.twimg.com/images/themes/theme1/bg.png" TargetMode="External"/><Relationship Id="rId3990" Type="http://schemas.openxmlformats.org/officeDocument/2006/relationships/hyperlink" Target="http://pbs.twimg.com/profile_images/426481749531447296/NZ13liCd_normal.png" TargetMode="External"/><Relationship Id="rId1194" Type="http://schemas.openxmlformats.org/officeDocument/2006/relationships/hyperlink" Target="https://pbs.twimg.com/profile_banners/112443324/1415476353" TargetMode="External"/><Relationship Id="rId2592" Type="http://schemas.openxmlformats.org/officeDocument/2006/relationships/hyperlink" Target="http://pbs.twimg.com/profile_background_images/201542839/Screen_shot_2011-01-30_at_8.53.48_PM.jpg" TargetMode="External"/><Relationship Id="rId3643" Type="http://schemas.openxmlformats.org/officeDocument/2006/relationships/hyperlink" Target="http://pbs.twimg.com/profile_images/966078657180655617/n6NwfEBB_normal.jpg" TargetMode="External"/><Relationship Id="rId217" Type="http://schemas.openxmlformats.org/officeDocument/2006/relationships/hyperlink" Target="https://t.co/FdUPyILhFN" TargetMode="External"/><Relationship Id="rId564" Type="http://schemas.openxmlformats.org/officeDocument/2006/relationships/hyperlink" Target="https://t.co/JnJEeqlOGd" TargetMode="External"/><Relationship Id="rId2245" Type="http://schemas.openxmlformats.org/officeDocument/2006/relationships/hyperlink" Target="http://abs.twimg.com/images/themes/theme1/bg.png" TargetMode="External"/><Relationship Id="rId3710" Type="http://schemas.openxmlformats.org/officeDocument/2006/relationships/hyperlink" Target="http://pbs.twimg.com/profile_images/891613747185414145/aE6zJX8S_normal.jpg" TargetMode="External"/><Relationship Id="rId631" Type="http://schemas.openxmlformats.org/officeDocument/2006/relationships/hyperlink" Target="http://t.co/UdeyGqoYaB" TargetMode="External"/><Relationship Id="rId1261" Type="http://schemas.openxmlformats.org/officeDocument/2006/relationships/hyperlink" Target="https://pbs.twimg.com/profile_banners/874574432/1517799776" TargetMode="External"/><Relationship Id="rId2312" Type="http://schemas.openxmlformats.org/officeDocument/2006/relationships/hyperlink" Target="http://abs.twimg.com/images/themes/theme18/bg.gif" TargetMode="External"/><Relationship Id="rId5468" Type="http://schemas.openxmlformats.org/officeDocument/2006/relationships/hyperlink" Target="https://twitter.com/rdixon175" TargetMode="External"/><Relationship Id="rId5882" Type="http://schemas.openxmlformats.org/officeDocument/2006/relationships/hyperlink" Target="https://twitter.com/salvato231janet" TargetMode="External"/><Relationship Id="rId4484" Type="http://schemas.openxmlformats.org/officeDocument/2006/relationships/hyperlink" Target="http://pbs.twimg.com/profile_images/948992956018520064/NDH2wPO3_normal.jpg" TargetMode="External"/><Relationship Id="rId5535" Type="http://schemas.openxmlformats.org/officeDocument/2006/relationships/hyperlink" Target="https://twitter.com/sonymusicsg" TargetMode="External"/><Relationship Id="rId3086" Type="http://schemas.openxmlformats.org/officeDocument/2006/relationships/hyperlink" Target="http://abs.twimg.com/images/themes/theme18/bg.gif" TargetMode="External"/><Relationship Id="rId4137" Type="http://schemas.openxmlformats.org/officeDocument/2006/relationships/hyperlink" Target="http://pbs.twimg.com/profile_images/3240471770/53d2ddf236bb192b6d829498b5fa90f7_normal.jpeg" TargetMode="External"/><Relationship Id="rId4551" Type="http://schemas.openxmlformats.org/officeDocument/2006/relationships/hyperlink" Target="http://pbs.twimg.com/profile_images/838559956370509824/cgN7heO2_normal.jpg" TargetMode="External"/><Relationship Id="rId3153" Type="http://schemas.openxmlformats.org/officeDocument/2006/relationships/hyperlink" Target="http://pbs.twimg.com/profile_background_images/378800000176645018/auNP1RB1.jpeg" TargetMode="External"/><Relationship Id="rId4204" Type="http://schemas.openxmlformats.org/officeDocument/2006/relationships/hyperlink" Target="http://pbs.twimg.com/profile_images/946083141571174400/cqd1vv85_normal.jpg" TargetMode="External"/><Relationship Id="rId5602" Type="http://schemas.openxmlformats.org/officeDocument/2006/relationships/hyperlink" Target="https://twitter.com/dykekin" TargetMode="External"/><Relationship Id="rId141" Type="http://schemas.openxmlformats.org/officeDocument/2006/relationships/hyperlink" Target="https://t.co/POYjUlsU8p" TargetMode="External"/><Relationship Id="rId3220" Type="http://schemas.openxmlformats.org/officeDocument/2006/relationships/hyperlink" Target="http://abs.twimg.com/images/themes/theme1/bg.png" TargetMode="External"/><Relationship Id="rId6029" Type="http://schemas.openxmlformats.org/officeDocument/2006/relationships/hyperlink" Target="https://twitter.com/ihateweeknds" TargetMode="External"/><Relationship Id="rId6376" Type="http://schemas.openxmlformats.org/officeDocument/2006/relationships/hyperlink" Target="https://twitter.com/dualityman" TargetMode="External"/><Relationship Id="rId7" Type="http://schemas.openxmlformats.org/officeDocument/2006/relationships/hyperlink" Target="https://t.co/bCka6Qh3Sx" TargetMode="External"/><Relationship Id="rId2986" Type="http://schemas.openxmlformats.org/officeDocument/2006/relationships/hyperlink" Target="http://pbs.twimg.com/profile_background_images/183134964/HUNT_William_Holman_The_Lady_of_Shalott_1866-1905_Wadsworth_Athenaeum_source_Sandstead_d2h_09.jpg" TargetMode="External"/><Relationship Id="rId5392" Type="http://schemas.openxmlformats.org/officeDocument/2006/relationships/hyperlink" Target="https://twitter.com/filmtvdiversity" TargetMode="External"/><Relationship Id="rId958" Type="http://schemas.openxmlformats.org/officeDocument/2006/relationships/hyperlink" Target="https://pbs.twimg.com/profile_banners/3137575774/1514485635" TargetMode="External"/><Relationship Id="rId1588" Type="http://schemas.openxmlformats.org/officeDocument/2006/relationships/hyperlink" Target="https://pbs.twimg.com/profile_banners/51599026/1490904928" TargetMode="External"/><Relationship Id="rId2639" Type="http://schemas.openxmlformats.org/officeDocument/2006/relationships/hyperlink" Target="http://abs.twimg.com/images/themes/theme1/bg.png" TargetMode="External"/><Relationship Id="rId5045" Type="http://schemas.openxmlformats.org/officeDocument/2006/relationships/hyperlink" Target="https://twitter.com/j2dumfounded" TargetMode="External"/><Relationship Id="rId1655" Type="http://schemas.openxmlformats.org/officeDocument/2006/relationships/hyperlink" Target="https://pbs.twimg.com/profile_banners/7420282/1484434022" TargetMode="External"/><Relationship Id="rId2706" Type="http://schemas.openxmlformats.org/officeDocument/2006/relationships/hyperlink" Target="http://pbs.twimg.com/profile_background_images/378800000006671367/6e7ed12a44f46e6043e5d91bef43b47f.jpeg" TargetMode="External"/><Relationship Id="rId4061" Type="http://schemas.openxmlformats.org/officeDocument/2006/relationships/hyperlink" Target="http://pbs.twimg.com/profile_images/774707024726810624/qqAO1ggt_normal.jpg" TargetMode="External"/><Relationship Id="rId5112" Type="http://schemas.openxmlformats.org/officeDocument/2006/relationships/hyperlink" Target="https://twitter.com/johnsmithofiran" TargetMode="External"/><Relationship Id="rId1308" Type="http://schemas.openxmlformats.org/officeDocument/2006/relationships/hyperlink" Target="https://pbs.twimg.com/profile_banners/175098387/1499929779" TargetMode="External"/><Relationship Id="rId1722" Type="http://schemas.openxmlformats.org/officeDocument/2006/relationships/hyperlink" Target="https://pbs.twimg.com/profile_banners/517598638/1497632508" TargetMode="External"/><Relationship Id="rId4878" Type="http://schemas.openxmlformats.org/officeDocument/2006/relationships/hyperlink" Target="https://twitter.com/120dezibel" TargetMode="External"/><Relationship Id="rId5929" Type="http://schemas.openxmlformats.org/officeDocument/2006/relationships/hyperlink" Target="https://twitter.com/nmazonilowe" TargetMode="External"/><Relationship Id="rId14" Type="http://schemas.openxmlformats.org/officeDocument/2006/relationships/hyperlink" Target="https://t.co/xfZd4xdb1j" TargetMode="External"/><Relationship Id="rId3894" Type="http://schemas.openxmlformats.org/officeDocument/2006/relationships/hyperlink" Target="http://pbs.twimg.com/profile_images/947245296127320065/eTvimEaH_normal.jpg" TargetMode="External"/><Relationship Id="rId4945" Type="http://schemas.openxmlformats.org/officeDocument/2006/relationships/hyperlink" Target="https://twitter.com/evry2min" TargetMode="External"/><Relationship Id="rId2496" Type="http://schemas.openxmlformats.org/officeDocument/2006/relationships/hyperlink" Target="http://abs.twimg.com/images/themes/theme1/bg.png" TargetMode="External"/><Relationship Id="rId3547" Type="http://schemas.openxmlformats.org/officeDocument/2006/relationships/hyperlink" Target="http://pbs.twimg.com/profile_images/916378001574649857/cMtMIP8T_normal.jpg" TargetMode="External"/><Relationship Id="rId3961" Type="http://schemas.openxmlformats.org/officeDocument/2006/relationships/hyperlink" Target="http://pbs.twimg.com/profile_images/507854509532385280/SF9dsTgE_normal.png" TargetMode="External"/><Relationship Id="rId468" Type="http://schemas.openxmlformats.org/officeDocument/2006/relationships/hyperlink" Target="https://t.co/GBSCT36kHr" TargetMode="External"/><Relationship Id="rId882" Type="http://schemas.openxmlformats.org/officeDocument/2006/relationships/hyperlink" Target="https://pbs.twimg.com/profile_banners/9019142/1515886652" TargetMode="External"/><Relationship Id="rId1098" Type="http://schemas.openxmlformats.org/officeDocument/2006/relationships/hyperlink" Target="https://pbs.twimg.com/profile_banners/581006452/1454431860" TargetMode="External"/><Relationship Id="rId2149" Type="http://schemas.openxmlformats.org/officeDocument/2006/relationships/hyperlink" Target="http://abs.twimg.com/images/themes/theme1/bg.png" TargetMode="External"/><Relationship Id="rId2563" Type="http://schemas.openxmlformats.org/officeDocument/2006/relationships/hyperlink" Target="http://abs.twimg.com/images/themes/theme4/bg.gif" TargetMode="External"/><Relationship Id="rId3614" Type="http://schemas.openxmlformats.org/officeDocument/2006/relationships/hyperlink" Target="http://pbs.twimg.com/profile_images/815707556089839616/9AEiEEmL_normal.jpg" TargetMode="External"/><Relationship Id="rId6020" Type="http://schemas.openxmlformats.org/officeDocument/2006/relationships/hyperlink" Target="https://twitter.com/cuttingedgedino" TargetMode="External"/><Relationship Id="rId535" Type="http://schemas.openxmlformats.org/officeDocument/2006/relationships/hyperlink" Target="http://t.co/LgmsbVcPVy" TargetMode="External"/><Relationship Id="rId1165" Type="http://schemas.openxmlformats.org/officeDocument/2006/relationships/hyperlink" Target="https://pbs.twimg.com/profile_banners/319824593/1440383297" TargetMode="External"/><Relationship Id="rId2216" Type="http://schemas.openxmlformats.org/officeDocument/2006/relationships/hyperlink" Target="http://abs.twimg.com/images/themes/theme1/bg.png" TargetMode="External"/><Relationship Id="rId2630" Type="http://schemas.openxmlformats.org/officeDocument/2006/relationships/hyperlink" Target="http://abs.twimg.com/images/themes/theme1/bg.png" TargetMode="External"/><Relationship Id="rId5786" Type="http://schemas.openxmlformats.org/officeDocument/2006/relationships/hyperlink" Target="https://twitter.com/aronmoldovan" TargetMode="External"/><Relationship Id="rId602" Type="http://schemas.openxmlformats.org/officeDocument/2006/relationships/hyperlink" Target="https://t.co/Aean0UoQWO" TargetMode="External"/><Relationship Id="rId1232" Type="http://schemas.openxmlformats.org/officeDocument/2006/relationships/hyperlink" Target="https://pbs.twimg.com/profile_banners/885185611157524481/1499969921" TargetMode="External"/><Relationship Id="rId4388" Type="http://schemas.openxmlformats.org/officeDocument/2006/relationships/hyperlink" Target="http://abs.twimg.com/sticky/default_profile_images/default_profile_normal.png" TargetMode="External"/><Relationship Id="rId5439" Type="http://schemas.openxmlformats.org/officeDocument/2006/relationships/hyperlink" Target="https://twitter.com/fiction_jee" TargetMode="External"/><Relationship Id="rId5853" Type="http://schemas.openxmlformats.org/officeDocument/2006/relationships/hyperlink" Target="https://twitter.com/rainevals" TargetMode="External"/><Relationship Id="rId3057" Type="http://schemas.openxmlformats.org/officeDocument/2006/relationships/hyperlink" Target="http://abs.twimg.com/images/themes/theme1/bg.png" TargetMode="External"/><Relationship Id="rId4108" Type="http://schemas.openxmlformats.org/officeDocument/2006/relationships/hyperlink" Target="http://pbs.twimg.com/profile_images/3759743526/6cb229c78129a2a7a3e7ca6414ccc672_normal.jpeg" TargetMode="External"/><Relationship Id="rId4455" Type="http://schemas.openxmlformats.org/officeDocument/2006/relationships/hyperlink" Target="http://pbs.twimg.com/profile_images/914223719106715648/aT4aLKwV_normal.jpg" TargetMode="External"/><Relationship Id="rId5506" Type="http://schemas.openxmlformats.org/officeDocument/2006/relationships/hyperlink" Target="https://twitter.com/seanhannity" TargetMode="External"/><Relationship Id="rId5920" Type="http://schemas.openxmlformats.org/officeDocument/2006/relationships/hyperlink" Target="https://twitter.com/etothenev" TargetMode="External"/><Relationship Id="rId3471" Type="http://schemas.openxmlformats.org/officeDocument/2006/relationships/hyperlink" Target="http://pbs.twimg.com/profile_images/826085434635739136/wQJq6Jdj_normal.jpg" TargetMode="External"/><Relationship Id="rId4522" Type="http://schemas.openxmlformats.org/officeDocument/2006/relationships/hyperlink" Target="http://pbs.twimg.com/profile_images/970832889347788800/SZAGhK1K_normal.jpg" TargetMode="External"/><Relationship Id="rId392" Type="http://schemas.openxmlformats.org/officeDocument/2006/relationships/hyperlink" Target="https://t.co/mEtPjwc0ZM" TargetMode="External"/><Relationship Id="rId2073" Type="http://schemas.openxmlformats.org/officeDocument/2006/relationships/hyperlink" Target="https://pbs.twimg.com/profile_banners/44945162/1519788458" TargetMode="External"/><Relationship Id="rId3124" Type="http://schemas.openxmlformats.org/officeDocument/2006/relationships/hyperlink" Target="http://pbs.twimg.com/profile_background_images/643426214636457985/E_MuGm0Y.jpg" TargetMode="External"/><Relationship Id="rId2140" Type="http://schemas.openxmlformats.org/officeDocument/2006/relationships/hyperlink" Target="http://abs.twimg.com/images/themes/theme1/bg.png" TargetMode="External"/><Relationship Id="rId5296" Type="http://schemas.openxmlformats.org/officeDocument/2006/relationships/hyperlink" Target="https://twitter.com/scottpresler" TargetMode="External"/><Relationship Id="rId6347" Type="http://schemas.openxmlformats.org/officeDocument/2006/relationships/hyperlink" Target="https://twitter.com/mayormeganbarry" TargetMode="External"/><Relationship Id="rId112" Type="http://schemas.openxmlformats.org/officeDocument/2006/relationships/hyperlink" Target="https://t.co/qKEfDQ3dTo" TargetMode="External"/><Relationship Id="rId5363" Type="http://schemas.openxmlformats.org/officeDocument/2006/relationships/hyperlink" Target="https://twitter.com/firstviewapt" TargetMode="External"/><Relationship Id="rId2957" Type="http://schemas.openxmlformats.org/officeDocument/2006/relationships/hyperlink" Target="http://pbs.twimg.com/profile_background_images/454315551469236225/juC3Xb4C.jpeg" TargetMode="External"/><Relationship Id="rId5016" Type="http://schemas.openxmlformats.org/officeDocument/2006/relationships/hyperlink" Target="https://twitter.com/rickwillams76" TargetMode="External"/><Relationship Id="rId929" Type="http://schemas.openxmlformats.org/officeDocument/2006/relationships/hyperlink" Target="https://pbs.twimg.com/profile_banners/127826263/1503580974" TargetMode="External"/><Relationship Id="rId1559" Type="http://schemas.openxmlformats.org/officeDocument/2006/relationships/hyperlink" Target="https://pbs.twimg.com/profile_banners/18812061/1456395616" TargetMode="External"/><Relationship Id="rId1973" Type="http://schemas.openxmlformats.org/officeDocument/2006/relationships/hyperlink" Target="https://pbs.twimg.com/profile_banners/2967490746/1514922926" TargetMode="External"/><Relationship Id="rId4032" Type="http://schemas.openxmlformats.org/officeDocument/2006/relationships/hyperlink" Target="http://pbs.twimg.com/profile_images/912650791130890240/juIzSXuB_normal.jpg" TargetMode="External"/><Relationship Id="rId5430" Type="http://schemas.openxmlformats.org/officeDocument/2006/relationships/hyperlink" Target="https://twitter.com/philipwegmann" TargetMode="External"/><Relationship Id="rId1626" Type="http://schemas.openxmlformats.org/officeDocument/2006/relationships/hyperlink" Target="https://pbs.twimg.com/profile_banners/757805342/1494013066" TargetMode="External"/><Relationship Id="rId3798" Type="http://schemas.openxmlformats.org/officeDocument/2006/relationships/hyperlink" Target="http://pbs.twimg.com/profile_images/970553635414335488/-xSHbAiF_normal.jpg" TargetMode="External"/><Relationship Id="rId4849" Type="http://schemas.openxmlformats.org/officeDocument/2006/relationships/hyperlink" Target="http://pbs.twimg.com/profile_images/916254721274515458/72vChEJI_normal.jpg" TargetMode="External"/><Relationship Id="rId3865" Type="http://schemas.openxmlformats.org/officeDocument/2006/relationships/hyperlink" Target="http://pbs.twimg.com/profile_images/884689567785394177/T_tUMcWx_normal.jpg" TargetMode="External"/><Relationship Id="rId4916" Type="http://schemas.openxmlformats.org/officeDocument/2006/relationships/hyperlink" Target="https://twitter.com/breakoffbetty" TargetMode="External"/><Relationship Id="rId6271" Type="http://schemas.openxmlformats.org/officeDocument/2006/relationships/hyperlink" Target="https://twitter.com/pagesix" TargetMode="External"/><Relationship Id="rId786" Type="http://schemas.openxmlformats.org/officeDocument/2006/relationships/hyperlink" Target="https://t.co/nB3dB7xoi2" TargetMode="External"/><Relationship Id="rId2467" Type="http://schemas.openxmlformats.org/officeDocument/2006/relationships/hyperlink" Target="http://pbs.twimg.com/profile_background_images/749591585/d4916f54bc583f3c97b777e4e5284319.jpeg" TargetMode="External"/><Relationship Id="rId3518" Type="http://schemas.openxmlformats.org/officeDocument/2006/relationships/hyperlink" Target="http://pbs.twimg.com/profile_images/964962533655248896/MXQRRB1l_normal.jpg" TargetMode="External"/><Relationship Id="rId439" Type="http://schemas.openxmlformats.org/officeDocument/2006/relationships/hyperlink" Target="https://t.co/vzywUFS8gx" TargetMode="External"/><Relationship Id="rId1069" Type="http://schemas.openxmlformats.org/officeDocument/2006/relationships/hyperlink" Target="https://pbs.twimg.com/profile_banners/20197768/1461453912" TargetMode="External"/><Relationship Id="rId1483" Type="http://schemas.openxmlformats.org/officeDocument/2006/relationships/hyperlink" Target="https://pbs.twimg.com/profile_banners/42167293/1508375227" TargetMode="External"/><Relationship Id="rId2881" Type="http://schemas.openxmlformats.org/officeDocument/2006/relationships/hyperlink" Target="http://pbs.twimg.com/profile_background_images/330301453/bg2.jpg" TargetMode="External"/><Relationship Id="rId3932" Type="http://schemas.openxmlformats.org/officeDocument/2006/relationships/hyperlink" Target="http://pbs.twimg.com/profile_images/959770975729483776/HrDgRbG-_normal.jpg" TargetMode="External"/><Relationship Id="rId506" Type="http://schemas.openxmlformats.org/officeDocument/2006/relationships/hyperlink" Target="https://t.co/7tVkiVZutD" TargetMode="External"/><Relationship Id="rId853" Type="http://schemas.openxmlformats.org/officeDocument/2006/relationships/hyperlink" Target="https://pbs.twimg.com/profile_banners/168585295/1518790580" TargetMode="External"/><Relationship Id="rId1136" Type="http://schemas.openxmlformats.org/officeDocument/2006/relationships/hyperlink" Target="https://pbs.twimg.com/profile_banners/74048201/1515509442" TargetMode="External"/><Relationship Id="rId1690" Type="http://schemas.openxmlformats.org/officeDocument/2006/relationships/hyperlink" Target="https://pbs.twimg.com/profile_banners/934785902/1518841502" TargetMode="External"/><Relationship Id="rId2534" Type="http://schemas.openxmlformats.org/officeDocument/2006/relationships/hyperlink" Target="http://abs.twimg.com/images/themes/theme1/bg.png" TargetMode="External"/><Relationship Id="rId2741" Type="http://schemas.openxmlformats.org/officeDocument/2006/relationships/hyperlink" Target="http://pbs.twimg.com/profile_background_images/378800000160247857/pBD-eZIC.jpeg" TargetMode="External"/><Relationship Id="rId5897" Type="http://schemas.openxmlformats.org/officeDocument/2006/relationships/hyperlink" Target="https://twitter.com/cherteapet" TargetMode="External"/><Relationship Id="rId713" Type="http://schemas.openxmlformats.org/officeDocument/2006/relationships/hyperlink" Target="https://t.co/WxdvK0Rub8" TargetMode="External"/><Relationship Id="rId920" Type="http://schemas.openxmlformats.org/officeDocument/2006/relationships/hyperlink" Target="https://pbs.twimg.com/profile_banners/804357711093563392/1481038021" TargetMode="External"/><Relationship Id="rId1343" Type="http://schemas.openxmlformats.org/officeDocument/2006/relationships/hyperlink" Target="https://pbs.twimg.com/profile_banners/838346376819900417/1519934465" TargetMode="External"/><Relationship Id="rId1550" Type="http://schemas.openxmlformats.org/officeDocument/2006/relationships/hyperlink" Target="https://pbs.twimg.com/profile_banners/1628807527/1375047626" TargetMode="External"/><Relationship Id="rId2601" Type="http://schemas.openxmlformats.org/officeDocument/2006/relationships/hyperlink" Target="http://abs.twimg.com/images/themes/theme1/bg.png" TargetMode="External"/><Relationship Id="rId4499" Type="http://schemas.openxmlformats.org/officeDocument/2006/relationships/hyperlink" Target="http://pbs.twimg.com/profile_images/941691769611317249/Xd9y7FkF_normal.jpg" TargetMode="External"/><Relationship Id="rId5757" Type="http://schemas.openxmlformats.org/officeDocument/2006/relationships/hyperlink" Target="https://twitter.com/hno5paf0lai5o6f" TargetMode="External"/><Relationship Id="rId5964" Type="http://schemas.openxmlformats.org/officeDocument/2006/relationships/hyperlink" Target="https://twitter.com/enakshiw97" TargetMode="External"/><Relationship Id="rId1203" Type="http://schemas.openxmlformats.org/officeDocument/2006/relationships/hyperlink" Target="https://pbs.twimg.com/profile_banners/182780970/1506268648" TargetMode="External"/><Relationship Id="rId1410" Type="http://schemas.openxmlformats.org/officeDocument/2006/relationships/hyperlink" Target="https://pbs.twimg.com/profile_banners/173217079/1515591734" TargetMode="External"/><Relationship Id="rId4359" Type="http://schemas.openxmlformats.org/officeDocument/2006/relationships/hyperlink" Target="http://pbs.twimg.com/profile_images/2613526779/a9f282aa5ab99a2faae3b2c155c788e0_normal.jpg" TargetMode="External"/><Relationship Id="rId4566" Type="http://schemas.openxmlformats.org/officeDocument/2006/relationships/hyperlink" Target="http://pbs.twimg.com/profile_images/942017423615684609/TVsSyt2C_normal.jpg" TargetMode="External"/><Relationship Id="rId4773" Type="http://schemas.openxmlformats.org/officeDocument/2006/relationships/hyperlink" Target="http://pbs.twimg.com/profile_images/941343787816689664/CQMB9gCN_normal.jpg" TargetMode="External"/><Relationship Id="rId4980" Type="http://schemas.openxmlformats.org/officeDocument/2006/relationships/hyperlink" Target="https://twitter.com/revkatiebaker" TargetMode="External"/><Relationship Id="rId5617" Type="http://schemas.openxmlformats.org/officeDocument/2006/relationships/hyperlink" Target="https://twitter.com/missamericaorg" TargetMode="External"/><Relationship Id="rId5824" Type="http://schemas.openxmlformats.org/officeDocument/2006/relationships/hyperlink" Target="https://twitter.com/awake_today" TargetMode="External"/><Relationship Id="rId3168" Type="http://schemas.openxmlformats.org/officeDocument/2006/relationships/hyperlink" Target="http://pbs.twimg.com/profile_background_images/392762412/Presentation1.png" TargetMode="External"/><Relationship Id="rId3375" Type="http://schemas.openxmlformats.org/officeDocument/2006/relationships/hyperlink" Target="http://pbs.twimg.com/profile_images/3755543427/c1192114cf4cf3996925ad7eaab53648_normal.jpeg" TargetMode="External"/><Relationship Id="rId3582" Type="http://schemas.openxmlformats.org/officeDocument/2006/relationships/hyperlink" Target="http://pbs.twimg.com/profile_images/897711795854602240/NfkqKRLh_normal.jpg" TargetMode="External"/><Relationship Id="rId4219" Type="http://schemas.openxmlformats.org/officeDocument/2006/relationships/hyperlink" Target="http://pbs.twimg.com/profile_images/917863032490942464/ZJzflSqm_normal.jpg" TargetMode="External"/><Relationship Id="rId4426" Type="http://schemas.openxmlformats.org/officeDocument/2006/relationships/hyperlink" Target="http://pbs.twimg.com/profile_images/945651309524520960/q4ZaGx58_normal.jpg" TargetMode="External"/><Relationship Id="rId4633" Type="http://schemas.openxmlformats.org/officeDocument/2006/relationships/hyperlink" Target="http://pbs.twimg.com/profile_images/955514668876939264/dyZ45NBN_normal.jpg" TargetMode="External"/><Relationship Id="rId4840" Type="http://schemas.openxmlformats.org/officeDocument/2006/relationships/hyperlink" Target="http://pbs.twimg.com/profile_images/710787123410919424/giZlnyXi_normal.jpg" TargetMode="External"/><Relationship Id="rId296" Type="http://schemas.openxmlformats.org/officeDocument/2006/relationships/hyperlink" Target="http://t.co/EoefhUu4hd" TargetMode="External"/><Relationship Id="rId2184" Type="http://schemas.openxmlformats.org/officeDocument/2006/relationships/hyperlink" Target="http://abs.twimg.com/images/themes/theme1/bg.png" TargetMode="External"/><Relationship Id="rId2391" Type="http://schemas.openxmlformats.org/officeDocument/2006/relationships/hyperlink" Target="http://abs.twimg.com/images/themes/theme7/bg.gif" TargetMode="External"/><Relationship Id="rId3028" Type="http://schemas.openxmlformats.org/officeDocument/2006/relationships/hyperlink" Target="http://abs.twimg.com/images/themes/theme1/bg.png" TargetMode="External"/><Relationship Id="rId3235" Type="http://schemas.openxmlformats.org/officeDocument/2006/relationships/hyperlink" Target="http://abs.twimg.com/images/themes/theme1/bg.png" TargetMode="External"/><Relationship Id="rId3442" Type="http://schemas.openxmlformats.org/officeDocument/2006/relationships/hyperlink" Target="http://pbs.twimg.com/profile_images/815276386009026560/rrgIUkjK_normal.jpg" TargetMode="External"/><Relationship Id="rId156" Type="http://schemas.openxmlformats.org/officeDocument/2006/relationships/hyperlink" Target="http://t.co/ypktoSxxAH" TargetMode="External"/><Relationship Id="rId363" Type="http://schemas.openxmlformats.org/officeDocument/2006/relationships/hyperlink" Target="https://t.co/kggp6zKnVD" TargetMode="External"/><Relationship Id="rId570" Type="http://schemas.openxmlformats.org/officeDocument/2006/relationships/hyperlink" Target="http://t.co/EgXTQCJlYq" TargetMode="External"/><Relationship Id="rId2044" Type="http://schemas.openxmlformats.org/officeDocument/2006/relationships/hyperlink" Target="https://pbs.twimg.com/profile_banners/238021510/1492916422" TargetMode="External"/><Relationship Id="rId2251" Type="http://schemas.openxmlformats.org/officeDocument/2006/relationships/hyperlink" Target="http://abs.twimg.com/images/themes/theme1/bg.png" TargetMode="External"/><Relationship Id="rId3302" Type="http://schemas.openxmlformats.org/officeDocument/2006/relationships/hyperlink" Target="http://pbs.twimg.com/profile_background_images/225099462/cbm_creditcard_4.JPG" TargetMode="External"/><Relationship Id="rId4700" Type="http://schemas.openxmlformats.org/officeDocument/2006/relationships/hyperlink" Target="http://pbs.twimg.com/profile_images/856884795720187904/FhLOeAs1_normal.jpg" TargetMode="External"/><Relationship Id="rId223" Type="http://schemas.openxmlformats.org/officeDocument/2006/relationships/hyperlink" Target="https://t.co/sd4sVZJpA0" TargetMode="External"/><Relationship Id="rId430" Type="http://schemas.openxmlformats.org/officeDocument/2006/relationships/hyperlink" Target="https://t.co/dyg8UbDtgQ" TargetMode="External"/><Relationship Id="rId1060" Type="http://schemas.openxmlformats.org/officeDocument/2006/relationships/hyperlink" Target="https://pbs.twimg.com/profile_banners/2280443533/1515840964" TargetMode="External"/><Relationship Id="rId2111" Type="http://schemas.openxmlformats.org/officeDocument/2006/relationships/hyperlink" Target="http://pbs.twimg.com/profile_background_images/83834677/twitter.jpg" TargetMode="External"/><Relationship Id="rId5267" Type="http://schemas.openxmlformats.org/officeDocument/2006/relationships/hyperlink" Target="https://twitter.com/flakphoto" TargetMode="External"/><Relationship Id="rId6318" Type="http://schemas.openxmlformats.org/officeDocument/2006/relationships/hyperlink" Target="https://twitter.com/repmaloney" TargetMode="External"/><Relationship Id="rId4076" Type="http://schemas.openxmlformats.org/officeDocument/2006/relationships/hyperlink" Target="http://pbs.twimg.com/profile_images/754898018/TXG_button_color_normal.png" TargetMode="External"/><Relationship Id="rId5474" Type="http://schemas.openxmlformats.org/officeDocument/2006/relationships/hyperlink" Target="https://twitter.com/malborarose" TargetMode="External"/><Relationship Id="rId5681" Type="http://schemas.openxmlformats.org/officeDocument/2006/relationships/hyperlink" Target="https://twitter.com/kotakuinaction" TargetMode="External"/><Relationship Id="rId1877" Type="http://schemas.openxmlformats.org/officeDocument/2006/relationships/hyperlink" Target="https://pbs.twimg.com/profile_banners/110512936/1519925471" TargetMode="External"/><Relationship Id="rId2928" Type="http://schemas.openxmlformats.org/officeDocument/2006/relationships/hyperlink" Target="http://pbs.twimg.com/profile_background_images/2509428/twitter_bg.gif" TargetMode="External"/><Relationship Id="rId4283" Type="http://schemas.openxmlformats.org/officeDocument/2006/relationships/hyperlink" Target="http://pbs.twimg.com/profile_images/3481658099/ec779e0cc1772f7b3f04654b5785699d_normal.jpeg" TargetMode="External"/><Relationship Id="rId4490" Type="http://schemas.openxmlformats.org/officeDocument/2006/relationships/hyperlink" Target="http://pbs.twimg.com/profile_images/896771273828716544/v50Qynkb_normal.jpg" TargetMode="External"/><Relationship Id="rId5127" Type="http://schemas.openxmlformats.org/officeDocument/2006/relationships/hyperlink" Target="https://twitter.com/roaldc48" TargetMode="External"/><Relationship Id="rId5334" Type="http://schemas.openxmlformats.org/officeDocument/2006/relationships/hyperlink" Target="https://twitter.com/whitneychirps" TargetMode="External"/><Relationship Id="rId5541" Type="http://schemas.openxmlformats.org/officeDocument/2006/relationships/hyperlink" Target="https://twitter.com/ssaisorg" TargetMode="External"/><Relationship Id="rId1737" Type="http://schemas.openxmlformats.org/officeDocument/2006/relationships/hyperlink" Target="https://pbs.twimg.com/profile_banners/377174775/1477956901" TargetMode="External"/><Relationship Id="rId1944" Type="http://schemas.openxmlformats.org/officeDocument/2006/relationships/hyperlink" Target="https://pbs.twimg.com/profile_banners/800518735106752512/1519500680" TargetMode="External"/><Relationship Id="rId3092" Type="http://schemas.openxmlformats.org/officeDocument/2006/relationships/hyperlink" Target="http://pbs.twimg.com/profile_background_images/436027594253668352/M8GMaNKS.png" TargetMode="External"/><Relationship Id="rId4143" Type="http://schemas.openxmlformats.org/officeDocument/2006/relationships/hyperlink" Target="http://pbs.twimg.com/profile_images/902713566599536645/VexvhddK_normal.jpg" TargetMode="External"/><Relationship Id="rId4350" Type="http://schemas.openxmlformats.org/officeDocument/2006/relationships/hyperlink" Target="http://pbs.twimg.com/profile_images/918164857605591041/nitl5XDn_normal.jpg" TargetMode="External"/><Relationship Id="rId5401" Type="http://schemas.openxmlformats.org/officeDocument/2006/relationships/hyperlink" Target="https://twitter.com/niezgoda_" TargetMode="External"/><Relationship Id="rId29" Type="http://schemas.openxmlformats.org/officeDocument/2006/relationships/hyperlink" Target="https://t.co/dMg9u7m7Wy" TargetMode="External"/><Relationship Id="rId4003" Type="http://schemas.openxmlformats.org/officeDocument/2006/relationships/hyperlink" Target="http://pbs.twimg.com/profile_images/892120429829038080/WRxMiiUe_normal.jpg" TargetMode="External"/><Relationship Id="rId4210" Type="http://schemas.openxmlformats.org/officeDocument/2006/relationships/hyperlink" Target="http://pbs.twimg.com/profile_images/881674622797623296/IUBlobX6_normal.jpg" TargetMode="External"/><Relationship Id="rId1804" Type="http://schemas.openxmlformats.org/officeDocument/2006/relationships/hyperlink" Target="https://pbs.twimg.com/profile_banners/928943016/1453142214" TargetMode="External"/><Relationship Id="rId6175" Type="http://schemas.openxmlformats.org/officeDocument/2006/relationships/hyperlink" Target="https://twitter.com/forestofmyown" TargetMode="External"/><Relationship Id="rId6382" Type="http://schemas.openxmlformats.org/officeDocument/2006/relationships/printerSettings" Target="../printerSettings/printerSettings2.bin"/><Relationship Id="rId3769" Type="http://schemas.openxmlformats.org/officeDocument/2006/relationships/hyperlink" Target="http://pbs.twimg.com/profile_images/967576103563882497/UTNAtorB_normal.jpg" TargetMode="External"/><Relationship Id="rId3976" Type="http://schemas.openxmlformats.org/officeDocument/2006/relationships/hyperlink" Target="http://pbs.twimg.com/profile_images/1509004261/IMG_0677_3__normal.jpg" TargetMode="External"/><Relationship Id="rId5191" Type="http://schemas.openxmlformats.org/officeDocument/2006/relationships/hyperlink" Target="https://twitter.com/bondliesa" TargetMode="External"/><Relationship Id="rId6035" Type="http://schemas.openxmlformats.org/officeDocument/2006/relationships/hyperlink" Target="https://twitter.com/apentertainment" TargetMode="External"/><Relationship Id="rId6242" Type="http://schemas.openxmlformats.org/officeDocument/2006/relationships/hyperlink" Target="https://twitter.com/kpopkfans" TargetMode="External"/><Relationship Id="rId897" Type="http://schemas.openxmlformats.org/officeDocument/2006/relationships/hyperlink" Target="https://pbs.twimg.com/profile_banners/2289930074/1458268227" TargetMode="External"/><Relationship Id="rId2578" Type="http://schemas.openxmlformats.org/officeDocument/2006/relationships/hyperlink" Target="http://abs.twimg.com/images/themes/theme17/bg.gif" TargetMode="External"/><Relationship Id="rId2785" Type="http://schemas.openxmlformats.org/officeDocument/2006/relationships/hyperlink" Target="http://pbs.twimg.com/profile_background_images/153448309/twitter.jpg" TargetMode="External"/><Relationship Id="rId2992" Type="http://schemas.openxmlformats.org/officeDocument/2006/relationships/hyperlink" Target="http://abs.twimg.com/images/themes/theme1/bg.png" TargetMode="External"/><Relationship Id="rId3629" Type="http://schemas.openxmlformats.org/officeDocument/2006/relationships/hyperlink" Target="http://pbs.twimg.com/profile_images/880834786234949633/h955UWmk_normal.jpg" TargetMode="External"/><Relationship Id="rId3836" Type="http://schemas.openxmlformats.org/officeDocument/2006/relationships/hyperlink" Target="http://pbs.twimg.com/profile_images/907016720111603712/YgNk55DD_normal.jpg" TargetMode="External"/><Relationship Id="rId5051" Type="http://schemas.openxmlformats.org/officeDocument/2006/relationships/hyperlink" Target="https://twitter.com/shannonritenour" TargetMode="External"/><Relationship Id="rId757" Type="http://schemas.openxmlformats.org/officeDocument/2006/relationships/hyperlink" Target="https://t.co/FEF76cKmmw" TargetMode="External"/><Relationship Id="rId964" Type="http://schemas.openxmlformats.org/officeDocument/2006/relationships/hyperlink" Target="https://pbs.twimg.com/profile_banners/817198129875472385/1515784867" TargetMode="External"/><Relationship Id="rId1387" Type="http://schemas.openxmlformats.org/officeDocument/2006/relationships/hyperlink" Target="https://pbs.twimg.com/profile_banners/392948317/1515039680" TargetMode="External"/><Relationship Id="rId1594" Type="http://schemas.openxmlformats.org/officeDocument/2006/relationships/hyperlink" Target="https://pbs.twimg.com/profile_banners/1872999342/1398896175" TargetMode="External"/><Relationship Id="rId2438" Type="http://schemas.openxmlformats.org/officeDocument/2006/relationships/hyperlink" Target="http://abs.twimg.com/images/themes/theme1/bg.png" TargetMode="External"/><Relationship Id="rId2645" Type="http://schemas.openxmlformats.org/officeDocument/2006/relationships/hyperlink" Target="http://abs.twimg.com/images/themes/theme6/bg.gif" TargetMode="External"/><Relationship Id="rId2852" Type="http://schemas.openxmlformats.org/officeDocument/2006/relationships/hyperlink" Target="http://pbs.twimg.com/profile_background_images/644818356143456256/iATpxuSO.png" TargetMode="External"/><Relationship Id="rId3903" Type="http://schemas.openxmlformats.org/officeDocument/2006/relationships/hyperlink" Target="http://pbs.twimg.com/profile_images/902527692297433089/4siLqB8i_normal.jpg" TargetMode="External"/><Relationship Id="rId6102" Type="http://schemas.openxmlformats.org/officeDocument/2006/relationships/hyperlink" Target="https://twitter.com/faustinimary" TargetMode="External"/><Relationship Id="rId93" Type="http://schemas.openxmlformats.org/officeDocument/2006/relationships/hyperlink" Target="http://t.co/V5xHcIA1eK" TargetMode="External"/><Relationship Id="rId617" Type="http://schemas.openxmlformats.org/officeDocument/2006/relationships/hyperlink" Target="https://t.co/MGV16ZrHvP" TargetMode="External"/><Relationship Id="rId824" Type="http://schemas.openxmlformats.org/officeDocument/2006/relationships/hyperlink" Target="https://pbs.twimg.com/profile_banners/958032190574645249/1517248401" TargetMode="External"/><Relationship Id="rId1247" Type="http://schemas.openxmlformats.org/officeDocument/2006/relationships/hyperlink" Target="https://pbs.twimg.com/profile_banners/800213014553116673/1519326330" TargetMode="External"/><Relationship Id="rId1454" Type="http://schemas.openxmlformats.org/officeDocument/2006/relationships/hyperlink" Target="https://pbs.twimg.com/profile_banners/12133382/1519918161" TargetMode="External"/><Relationship Id="rId1661" Type="http://schemas.openxmlformats.org/officeDocument/2006/relationships/hyperlink" Target="https://pbs.twimg.com/profile_banners/597225825/1505899133" TargetMode="External"/><Relationship Id="rId2505" Type="http://schemas.openxmlformats.org/officeDocument/2006/relationships/hyperlink" Target="http://pbs.twimg.com/profile_background_images/566198789690507266/nbfPu-Ui.png" TargetMode="External"/><Relationship Id="rId2712" Type="http://schemas.openxmlformats.org/officeDocument/2006/relationships/hyperlink" Target="http://pbs.twimg.com/profile_background_images/157870339/TM_Cover.jpg" TargetMode="External"/><Relationship Id="rId5868" Type="http://schemas.openxmlformats.org/officeDocument/2006/relationships/hyperlink" Target="https://twitter.com/alaarata1" TargetMode="External"/><Relationship Id="rId1107" Type="http://schemas.openxmlformats.org/officeDocument/2006/relationships/hyperlink" Target="https://pbs.twimg.com/profile_banners/16528854/1353420058" TargetMode="External"/><Relationship Id="rId1314" Type="http://schemas.openxmlformats.org/officeDocument/2006/relationships/hyperlink" Target="https://pbs.twimg.com/profile_banners/20440309/1503657297" TargetMode="External"/><Relationship Id="rId1521" Type="http://schemas.openxmlformats.org/officeDocument/2006/relationships/hyperlink" Target="https://pbs.twimg.com/profile_banners/890770319266467840/1520009241" TargetMode="External"/><Relationship Id="rId4677" Type="http://schemas.openxmlformats.org/officeDocument/2006/relationships/hyperlink" Target="http://pbs.twimg.com/profile_images/880767531967008769/XLVI8FP3_normal.jpg" TargetMode="External"/><Relationship Id="rId4884" Type="http://schemas.openxmlformats.org/officeDocument/2006/relationships/hyperlink" Target="https://twitter.com/nathanhamelberg" TargetMode="External"/><Relationship Id="rId5728" Type="http://schemas.openxmlformats.org/officeDocument/2006/relationships/hyperlink" Target="https://twitter.com/seriousarchitec" TargetMode="External"/><Relationship Id="rId5935" Type="http://schemas.openxmlformats.org/officeDocument/2006/relationships/hyperlink" Target="https://twitter.com/rtraister" TargetMode="External"/><Relationship Id="rId3279" Type="http://schemas.openxmlformats.org/officeDocument/2006/relationships/hyperlink" Target="http://abs.twimg.com/images/themes/theme15/bg.png" TargetMode="External"/><Relationship Id="rId3486" Type="http://schemas.openxmlformats.org/officeDocument/2006/relationships/hyperlink" Target="http://pbs.twimg.com/profile_images/923533703929843713/1nv8aOvU_normal.jpg" TargetMode="External"/><Relationship Id="rId3693" Type="http://schemas.openxmlformats.org/officeDocument/2006/relationships/hyperlink" Target="http://pbs.twimg.com/profile_images/951846376249479169/KoS5xoCW_normal.jpg" TargetMode="External"/><Relationship Id="rId4537" Type="http://schemas.openxmlformats.org/officeDocument/2006/relationships/hyperlink" Target="http://pbs.twimg.com/profile_images/970811961142382592/FUmtVqq0_normal.jpg" TargetMode="External"/><Relationship Id="rId20" Type="http://schemas.openxmlformats.org/officeDocument/2006/relationships/hyperlink" Target="https://t.co/yBcSzeo697" TargetMode="External"/><Relationship Id="rId2088" Type="http://schemas.openxmlformats.org/officeDocument/2006/relationships/hyperlink" Target="https://pbs.twimg.com/profile_banners/822290612506521601/1516768275" TargetMode="External"/><Relationship Id="rId2295" Type="http://schemas.openxmlformats.org/officeDocument/2006/relationships/hyperlink" Target="http://abs.twimg.com/images/themes/theme1/bg.png" TargetMode="External"/><Relationship Id="rId3139" Type="http://schemas.openxmlformats.org/officeDocument/2006/relationships/hyperlink" Target="http://abs.twimg.com/images/themes/theme1/bg.png" TargetMode="External"/><Relationship Id="rId3346" Type="http://schemas.openxmlformats.org/officeDocument/2006/relationships/hyperlink" Target="http://abs.twimg.com/images/themes/theme1/bg.png" TargetMode="External"/><Relationship Id="rId4744" Type="http://schemas.openxmlformats.org/officeDocument/2006/relationships/hyperlink" Target="http://pbs.twimg.com/profile_images/626431815788687360/Zyu_eEsL_normal.jpg" TargetMode="External"/><Relationship Id="rId4951" Type="http://schemas.openxmlformats.org/officeDocument/2006/relationships/hyperlink" Target="https://twitter.com/piperbayard" TargetMode="External"/><Relationship Id="rId267" Type="http://schemas.openxmlformats.org/officeDocument/2006/relationships/hyperlink" Target="https://t.co/t5xvs4jZD2" TargetMode="External"/><Relationship Id="rId474" Type="http://schemas.openxmlformats.org/officeDocument/2006/relationships/hyperlink" Target="https://t.co/Dm20NwsI5R" TargetMode="External"/><Relationship Id="rId2155" Type="http://schemas.openxmlformats.org/officeDocument/2006/relationships/hyperlink" Target="http://pbs.twimg.com/profile_background_images/681543966060183552/YbesrEYd.jpg" TargetMode="External"/><Relationship Id="rId3553" Type="http://schemas.openxmlformats.org/officeDocument/2006/relationships/hyperlink" Target="http://pbs.twimg.com/profile_images/922923271825313792/0KWF57HE_normal.jpg" TargetMode="External"/><Relationship Id="rId3760" Type="http://schemas.openxmlformats.org/officeDocument/2006/relationships/hyperlink" Target="http://pbs.twimg.com/profile_images/629781342893387776/BMoo5UUy_normal.jpg" TargetMode="External"/><Relationship Id="rId4604" Type="http://schemas.openxmlformats.org/officeDocument/2006/relationships/hyperlink" Target="http://pbs.twimg.com/profile_images/926994885625942016/boCyEbd1_normal.jpg" TargetMode="External"/><Relationship Id="rId4811" Type="http://schemas.openxmlformats.org/officeDocument/2006/relationships/hyperlink" Target="http://pbs.twimg.com/profile_images/3248325828/8c4d4e91856a827c261c822d0c4d7ae4_normal.jpeg" TargetMode="External"/><Relationship Id="rId127" Type="http://schemas.openxmlformats.org/officeDocument/2006/relationships/hyperlink" Target="https://t.co/xhPHAcdCwE" TargetMode="External"/><Relationship Id="rId681" Type="http://schemas.openxmlformats.org/officeDocument/2006/relationships/hyperlink" Target="http://t.co/2z32rBuORk" TargetMode="External"/><Relationship Id="rId2362" Type="http://schemas.openxmlformats.org/officeDocument/2006/relationships/hyperlink" Target="http://pbs.twimg.com/profile_background_images/378800000161412815/HOUNqZ_w.jpeg" TargetMode="External"/><Relationship Id="rId3206" Type="http://schemas.openxmlformats.org/officeDocument/2006/relationships/hyperlink" Target="http://abs.twimg.com/images/themes/theme1/bg.png" TargetMode="External"/><Relationship Id="rId3413" Type="http://schemas.openxmlformats.org/officeDocument/2006/relationships/hyperlink" Target="http://abs.twimg.com/sticky/default_profile_images/default_profile_normal.png" TargetMode="External"/><Relationship Id="rId3620" Type="http://schemas.openxmlformats.org/officeDocument/2006/relationships/hyperlink" Target="http://pbs.twimg.com/profile_images/917772610213175297/_m7Td7--_normal.jpg" TargetMode="External"/><Relationship Id="rId334" Type="http://schemas.openxmlformats.org/officeDocument/2006/relationships/hyperlink" Target="https://t.co/CJcwVyGRRg" TargetMode="External"/><Relationship Id="rId541" Type="http://schemas.openxmlformats.org/officeDocument/2006/relationships/hyperlink" Target="https://t.co/zoy27sPkw9" TargetMode="External"/><Relationship Id="rId1171" Type="http://schemas.openxmlformats.org/officeDocument/2006/relationships/hyperlink" Target="https://pbs.twimg.com/profile_banners/19679250/1510088164" TargetMode="External"/><Relationship Id="rId2015" Type="http://schemas.openxmlformats.org/officeDocument/2006/relationships/hyperlink" Target="https://pbs.twimg.com/profile_banners/41402325/1418418261" TargetMode="External"/><Relationship Id="rId2222" Type="http://schemas.openxmlformats.org/officeDocument/2006/relationships/hyperlink" Target="http://pbs.twimg.com/profile_background_images/134389583/Vera-twitter-background.jpg" TargetMode="External"/><Relationship Id="rId5378" Type="http://schemas.openxmlformats.org/officeDocument/2006/relationships/hyperlink" Target="https://twitter.com/piyanat2310" TargetMode="External"/><Relationship Id="rId5585" Type="http://schemas.openxmlformats.org/officeDocument/2006/relationships/hyperlink" Target="https://twitter.com/paulnew2325" TargetMode="External"/><Relationship Id="rId5792" Type="http://schemas.openxmlformats.org/officeDocument/2006/relationships/hyperlink" Target="https://twitter.com/proudboyswv" TargetMode="External"/><Relationship Id="rId401" Type="http://schemas.openxmlformats.org/officeDocument/2006/relationships/hyperlink" Target="https://t.co/0kp38fgJbD" TargetMode="External"/><Relationship Id="rId1031" Type="http://schemas.openxmlformats.org/officeDocument/2006/relationships/hyperlink" Target="https://pbs.twimg.com/profile_banners/962075190644518913/1518739940" TargetMode="External"/><Relationship Id="rId1988" Type="http://schemas.openxmlformats.org/officeDocument/2006/relationships/hyperlink" Target="https://pbs.twimg.com/profile_banners/744146729046544385/1466253904" TargetMode="External"/><Relationship Id="rId4187" Type="http://schemas.openxmlformats.org/officeDocument/2006/relationships/hyperlink" Target="http://pbs.twimg.com/profile_images/948764350315048960/jqySEw3J_normal.jpg" TargetMode="External"/><Relationship Id="rId4394" Type="http://schemas.openxmlformats.org/officeDocument/2006/relationships/hyperlink" Target="http://pbs.twimg.com/profile_images/874346701149978624/Wt-7hab__normal.jpg" TargetMode="External"/><Relationship Id="rId5238" Type="http://schemas.openxmlformats.org/officeDocument/2006/relationships/hyperlink" Target="https://twitter.com/jenistyping" TargetMode="External"/><Relationship Id="rId5445" Type="http://schemas.openxmlformats.org/officeDocument/2006/relationships/hyperlink" Target="https://twitter.com/markinjax" TargetMode="External"/><Relationship Id="rId5652" Type="http://schemas.openxmlformats.org/officeDocument/2006/relationships/hyperlink" Target="https://twitter.com/smartswag_" TargetMode="External"/><Relationship Id="rId4047" Type="http://schemas.openxmlformats.org/officeDocument/2006/relationships/hyperlink" Target="http://pbs.twimg.com/profile_images/750992942542839808/WCDJwVBN_normal.jpg" TargetMode="External"/><Relationship Id="rId4254" Type="http://schemas.openxmlformats.org/officeDocument/2006/relationships/hyperlink" Target="http://pbs.twimg.com/profile_images/880486921566334977/iiVVi9ai_normal.jpg" TargetMode="External"/><Relationship Id="rId4461" Type="http://schemas.openxmlformats.org/officeDocument/2006/relationships/hyperlink" Target="http://pbs.twimg.com/profile_images/498925435766312961/SS8id7el_normal.jpeg" TargetMode="External"/><Relationship Id="rId5305" Type="http://schemas.openxmlformats.org/officeDocument/2006/relationships/hyperlink" Target="https://twitter.com/martinmavenjina" TargetMode="External"/><Relationship Id="rId5512" Type="http://schemas.openxmlformats.org/officeDocument/2006/relationships/hyperlink" Target="https://twitter.com/jenshattendorf" TargetMode="External"/><Relationship Id="rId1848" Type="http://schemas.openxmlformats.org/officeDocument/2006/relationships/hyperlink" Target="https://pbs.twimg.com/profile_banners/963411644062855168/1518530701" TargetMode="External"/><Relationship Id="rId3063" Type="http://schemas.openxmlformats.org/officeDocument/2006/relationships/hyperlink" Target="http://abs.twimg.com/images/themes/theme1/bg.png" TargetMode="External"/><Relationship Id="rId3270" Type="http://schemas.openxmlformats.org/officeDocument/2006/relationships/hyperlink" Target="http://abs.twimg.com/images/themes/theme4/bg.gif" TargetMode="External"/><Relationship Id="rId4114" Type="http://schemas.openxmlformats.org/officeDocument/2006/relationships/hyperlink" Target="http://pbs.twimg.com/profile_images/884468646411620352/MSpW30Lc_normal.jpg" TargetMode="External"/><Relationship Id="rId4321" Type="http://schemas.openxmlformats.org/officeDocument/2006/relationships/hyperlink" Target="http://pbs.twimg.com/profile_images/874069827446505472/SnNmWNL1_normal.jpg" TargetMode="External"/><Relationship Id="rId191" Type="http://schemas.openxmlformats.org/officeDocument/2006/relationships/hyperlink" Target="https://t.co/PcPHOLksKJ" TargetMode="External"/><Relationship Id="rId1708" Type="http://schemas.openxmlformats.org/officeDocument/2006/relationships/hyperlink" Target="https://pbs.twimg.com/profile_banners/2229164370/1506605148" TargetMode="External"/><Relationship Id="rId1915" Type="http://schemas.openxmlformats.org/officeDocument/2006/relationships/hyperlink" Target="https://pbs.twimg.com/profile_banners/292048905/1426882605" TargetMode="External"/><Relationship Id="rId3130" Type="http://schemas.openxmlformats.org/officeDocument/2006/relationships/hyperlink" Target="http://abs.twimg.com/images/themes/theme1/bg.png" TargetMode="External"/><Relationship Id="rId6079" Type="http://schemas.openxmlformats.org/officeDocument/2006/relationships/hyperlink" Target="https://twitter.com/aeonmag" TargetMode="External"/><Relationship Id="rId6286" Type="http://schemas.openxmlformats.org/officeDocument/2006/relationships/hyperlink" Target="https://twitter.com/annewheaton" TargetMode="External"/><Relationship Id="rId5095" Type="http://schemas.openxmlformats.org/officeDocument/2006/relationships/hyperlink" Target="https://twitter.com/jpew15" TargetMode="External"/><Relationship Id="rId2689" Type="http://schemas.openxmlformats.org/officeDocument/2006/relationships/hyperlink" Target="http://abs.twimg.com/images/themes/theme1/bg.png" TargetMode="External"/><Relationship Id="rId2896" Type="http://schemas.openxmlformats.org/officeDocument/2006/relationships/hyperlink" Target="http://abs.twimg.com/images/themes/theme1/bg.png" TargetMode="External"/><Relationship Id="rId3947" Type="http://schemas.openxmlformats.org/officeDocument/2006/relationships/hyperlink" Target="http://pbs.twimg.com/profile_images/918916376051544064/VpFOh4Qw_normal.jpg" TargetMode="External"/><Relationship Id="rId6146" Type="http://schemas.openxmlformats.org/officeDocument/2006/relationships/hyperlink" Target="https://twitter.com/elizabethgore" TargetMode="External"/><Relationship Id="rId6353" Type="http://schemas.openxmlformats.org/officeDocument/2006/relationships/hyperlink" Target="https://twitter.com/debjky" TargetMode="External"/><Relationship Id="rId868" Type="http://schemas.openxmlformats.org/officeDocument/2006/relationships/hyperlink" Target="https://pbs.twimg.com/profile_banners/16225955/1486083438" TargetMode="External"/><Relationship Id="rId1498" Type="http://schemas.openxmlformats.org/officeDocument/2006/relationships/hyperlink" Target="https://pbs.twimg.com/profile_banners/39093148/1479884872" TargetMode="External"/><Relationship Id="rId2549" Type="http://schemas.openxmlformats.org/officeDocument/2006/relationships/hyperlink" Target="http://abs.twimg.com/images/themes/theme15/bg.png" TargetMode="External"/><Relationship Id="rId2756" Type="http://schemas.openxmlformats.org/officeDocument/2006/relationships/hyperlink" Target="http://abs.twimg.com/images/themes/theme1/bg.png" TargetMode="External"/><Relationship Id="rId2963" Type="http://schemas.openxmlformats.org/officeDocument/2006/relationships/hyperlink" Target="http://abs.twimg.com/images/themes/theme1/bg.png" TargetMode="External"/><Relationship Id="rId3807" Type="http://schemas.openxmlformats.org/officeDocument/2006/relationships/hyperlink" Target="http://pbs.twimg.com/profile_images/971043489755598849/SqQeQcYP_normal.jpg" TargetMode="External"/><Relationship Id="rId5162" Type="http://schemas.openxmlformats.org/officeDocument/2006/relationships/hyperlink" Target="https://twitter.com/mxh9gmmpjep2qkg" TargetMode="External"/><Relationship Id="rId6006" Type="http://schemas.openxmlformats.org/officeDocument/2006/relationships/hyperlink" Target="https://twitter.com/aoochacha" TargetMode="External"/><Relationship Id="rId6213" Type="http://schemas.openxmlformats.org/officeDocument/2006/relationships/hyperlink" Target="https://twitter.com/pinkwallbluesky" TargetMode="External"/><Relationship Id="rId728" Type="http://schemas.openxmlformats.org/officeDocument/2006/relationships/hyperlink" Target="https://t.co/jUav6FwKci" TargetMode="External"/><Relationship Id="rId935" Type="http://schemas.openxmlformats.org/officeDocument/2006/relationships/hyperlink" Target="https://pbs.twimg.com/profile_banners/14982804/1519952232" TargetMode="External"/><Relationship Id="rId1358" Type="http://schemas.openxmlformats.org/officeDocument/2006/relationships/hyperlink" Target="https://pbs.twimg.com/profile_banners/533670216/1456630614" TargetMode="External"/><Relationship Id="rId1565" Type="http://schemas.openxmlformats.org/officeDocument/2006/relationships/hyperlink" Target="https://pbs.twimg.com/profile_banners/746387674286559232/1520020984" TargetMode="External"/><Relationship Id="rId1772" Type="http://schemas.openxmlformats.org/officeDocument/2006/relationships/hyperlink" Target="https://pbs.twimg.com/profile_banners/36186797/1429618887" TargetMode="External"/><Relationship Id="rId2409" Type="http://schemas.openxmlformats.org/officeDocument/2006/relationships/hyperlink" Target="http://abs.twimg.com/images/themes/theme1/bg.png" TargetMode="External"/><Relationship Id="rId2616" Type="http://schemas.openxmlformats.org/officeDocument/2006/relationships/hyperlink" Target="http://pbs.twimg.com/profile_background_images/414488415/xyz123abc.jpg" TargetMode="External"/><Relationship Id="rId5022" Type="http://schemas.openxmlformats.org/officeDocument/2006/relationships/hyperlink" Target="https://twitter.com/jenhartling" TargetMode="External"/><Relationship Id="rId5979" Type="http://schemas.openxmlformats.org/officeDocument/2006/relationships/hyperlink" Target="https://twitter.com/cj_thecreator" TargetMode="External"/><Relationship Id="rId64" Type="http://schemas.openxmlformats.org/officeDocument/2006/relationships/hyperlink" Target="https://t.co/NbEJWwuV7H" TargetMode="External"/><Relationship Id="rId1218" Type="http://schemas.openxmlformats.org/officeDocument/2006/relationships/hyperlink" Target="https://pbs.twimg.com/profile_banners/1963587192/1514707301" TargetMode="External"/><Relationship Id="rId1425" Type="http://schemas.openxmlformats.org/officeDocument/2006/relationships/hyperlink" Target="https://pbs.twimg.com/profile_banners/16190478/1520342681" TargetMode="External"/><Relationship Id="rId2823" Type="http://schemas.openxmlformats.org/officeDocument/2006/relationships/hyperlink" Target="http://pbs.twimg.com/profile_background_images/344918034409233621/4ad22043e53f1cad4cd9607bb81e1abf.jpeg" TargetMode="External"/><Relationship Id="rId1632" Type="http://schemas.openxmlformats.org/officeDocument/2006/relationships/hyperlink" Target="https://pbs.twimg.com/profile_banners/183312278/1460876043" TargetMode="External"/><Relationship Id="rId4788" Type="http://schemas.openxmlformats.org/officeDocument/2006/relationships/hyperlink" Target="http://pbs.twimg.com/profile_images/705824917191680000/Sug-equI_normal.jpg" TargetMode="External"/><Relationship Id="rId4995" Type="http://schemas.openxmlformats.org/officeDocument/2006/relationships/hyperlink" Target="https://twitter.com/maattanger" TargetMode="External"/><Relationship Id="rId5839" Type="http://schemas.openxmlformats.org/officeDocument/2006/relationships/hyperlink" Target="https://twitter.com/infowartz" TargetMode="External"/><Relationship Id="rId2199" Type="http://schemas.openxmlformats.org/officeDocument/2006/relationships/hyperlink" Target="http://abs.twimg.com/images/themes/theme10/bg.gif" TargetMode="External"/><Relationship Id="rId3597" Type="http://schemas.openxmlformats.org/officeDocument/2006/relationships/hyperlink" Target="http://pbs.twimg.com/profile_images/968762912633491457/6HdnQAV5_normal.jpg" TargetMode="External"/><Relationship Id="rId4648" Type="http://schemas.openxmlformats.org/officeDocument/2006/relationships/hyperlink" Target="http://pbs.twimg.com/profile_images/520369638186577922/Id-ijEmK_normal.jpeg" TargetMode="External"/><Relationship Id="rId4855" Type="http://schemas.openxmlformats.org/officeDocument/2006/relationships/hyperlink" Target="http://pbs.twimg.com/profile_images/954179078893924352/8_hgsism_normal.jpg" TargetMode="External"/><Relationship Id="rId5906" Type="http://schemas.openxmlformats.org/officeDocument/2006/relationships/hyperlink" Target="https://twitter.com/davidbowser102" TargetMode="External"/><Relationship Id="rId6070" Type="http://schemas.openxmlformats.org/officeDocument/2006/relationships/hyperlink" Target="https://twitter.com/dempstermd" TargetMode="External"/><Relationship Id="rId3457" Type="http://schemas.openxmlformats.org/officeDocument/2006/relationships/hyperlink" Target="http://pbs.twimg.com/profile_images/778993883149664256/jKxfQPSf_normal.jpg" TargetMode="External"/><Relationship Id="rId3664" Type="http://schemas.openxmlformats.org/officeDocument/2006/relationships/hyperlink" Target="http://pbs.twimg.com/profile_images/378800000432428917/55ac0f4fa004d58bf141263c354dd2ca_normal.jpeg" TargetMode="External"/><Relationship Id="rId3871" Type="http://schemas.openxmlformats.org/officeDocument/2006/relationships/hyperlink" Target="http://pbs.twimg.com/profile_images/892828268893753345/vmemRbBU_normal.jpg" TargetMode="External"/><Relationship Id="rId4508" Type="http://schemas.openxmlformats.org/officeDocument/2006/relationships/hyperlink" Target="http://pbs.twimg.com/profile_images/969519185914159104/pBW4U8Qo_normal.jpg" TargetMode="External"/><Relationship Id="rId4715" Type="http://schemas.openxmlformats.org/officeDocument/2006/relationships/hyperlink" Target="http://pbs.twimg.com/profile_images/544280873554546688/J-nuv0Fk_normal.jpeg" TargetMode="External"/><Relationship Id="rId4922" Type="http://schemas.openxmlformats.org/officeDocument/2006/relationships/hyperlink" Target="https://twitter.com/nucman9" TargetMode="External"/><Relationship Id="rId378" Type="http://schemas.openxmlformats.org/officeDocument/2006/relationships/hyperlink" Target="https://t.co/vHsQwXxAMg" TargetMode="External"/><Relationship Id="rId585" Type="http://schemas.openxmlformats.org/officeDocument/2006/relationships/hyperlink" Target="https://t.co/pTuibs4rLy" TargetMode="External"/><Relationship Id="rId792" Type="http://schemas.openxmlformats.org/officeDocument/2006/relationships/hyperlink" Target="http://t.co/n5qU9llHb8" TargetMode="External"/><Relationship Id="rId2059" Type="http://schemas.openxmlformats.org/officeDocument/2006/relationships/hyperlink" Target="https://pbs.twimg.com/profile_banners/3305700595/1493178521" TargetMode="External"/><Relationship Id="rId2266" Type="http://schemas.openxmlformats.org/officeDocument/2006/relationships/hyperlink" Target="http://abs.twimg.com/images/themes/theme1/bg.png" TargetMode="External"/><Relationship Id="rId2473" Type="http://schemas.openxmlformats.org/officeDocument/2006/relationships/hyperlink" Target="http://pbs.twimg.com/profile_background_images/90329456/x4a81bac9b2d8b09c1eed1afa66760a9.png" TargetMode="External"/><Relationship Id="rId2680" Type="http://schemas.openxmlformats.org/officeDocument/2006/relationships/hyperlink" Target="http://abs.twimg.com/images/themes/theme15/bg.png" TargetMode="External"/><Relationship Id="rId3317" Type="http://schemas.openxmlformats.org/officeDocument/2006/relationships/hyperlink" Target="http://abs.twimg.com/images/themes/theme18/bg.gif" TargetMode="External"/><Relationship Id="rId3524" Type="http://schemas.openxmlformats.org/officeDocument/2006/relationships/hyperlink" Target="http://pbs.twimg.com/profile_images/817038682087526400/YfGj2k_x_normal.jpg" TargetMode="External"/><Relationship Id="rId3731" Type="http://schemas.openxmlformats.org/officeDocument/2006/relationships/hyperlink" Target="http://pbs.twimg.com/profile_images/824489282614104065/sJaIrQEL_normal.jpg" TargetMode="External"/><Relationship Id="rId238" Type="http://schemas.openxmlformats.org/officeDocument/2006/relationships/hyperlink" Target="https://t.co/fCFVkCcP8x" TargetMode="External"/><Relationship Id="rId445" Type="http://schemas.openxmlformats.org/officeDocument/2006/relationships/hyperlink" Target="https://t.co/YDzQlPgRrC" TargetMode="External"/><Relationship Id="rId652" Type="http://schemas.openxmlformats.org/officeDocument/2006/relationships/hyperlink" Target="https://t.co/enJa6H8ROU" TargetMode="External"/><Relationship Id="rId1075" Type="http://schemas.openxmlformats.org/officeDocument/2006/relationships/hyperlink" Target="https://pbs.twimg.com/profile_banners/950490175091585024/1518910919" TargetMode="External"/><Relationship Id="rId1282" Type="http://schemas.openxmlformats.org/officeDocument/2006/relationships/hyperlink" Target="https://pbs.twimg.com/profile_banners/2947330851/1520097625" TargetMode="External"/><Relationship Id="rId2126" Type="http://schemas.openxmlformats.org/officeDocument/2006/relationships/hyperlink" Target="http://abs.twimg.com/images/themes/theme11/bg.gif" TargetMode="External"/><Relationship Id="rId2333" Type="http://schemas.openxmlformats.org/officeDocument/2006/relationships/hyperlink" Target="http://pbs.twimg.com/profile_background_images/471903998128041985/JosawBi_.jpeg" TargetMode="External"/><Relationship Id="rId2540" Type="http://schemas.openxmlformats.org/officeDocument/2006/relationships/hyperlink" Target="http://abs.twimg.com/images/themes/theme1/bg.png" TargetMode="External"/><Relationship Id="rId5489" Type="http://schemas.openxmlformats.org/officeDocument/2006/relationships/hyperlink" Target="https://twitter.com/nonunadimenopr" TargetMode="External"/><Relationship Id="rId5696" Type="http://schemas.openxmlformats.org/officeDocument/2006/relationships/hyperlink" Target="https://twitter.com/bluefoxassassin" TargetMode="External"/><Relationship Id="rId305" Type="http://schemas.openxmlformats.org/officeDocument/2006/relationships/hyperlink" Target="http://t.co/IAhSv5s483" TargetMode="External"/><Relationship Id="rId512" Type="http://schemas.openxmlformats.org/officeDocument/2006/relationships/hyperlink" Target="http://t.co/noB3DFD6MF" TargetMode="External"/><Relationship Id="rId1142" Type="http://schemas.openxmlformats.org/officeDocument/2006/relationships/hyperlink" Target="https://pbs.twimg.com/profile_banners/932894735580180480/1515069154" TargetMode="External"/><Relationship Id="rId2400" Type="http://schemas.openxmlformats.org/officeDocument/2006/relationships/hyperlink" Target="http://abs.twimg.com/images/themes/theme1/bg.png" TargetMode="External"/><Relationship Id="rId4298" Type="http://schemas.openxmlformats.org/officeDocument/2006/relationships/hyperlink" Target="http://pbs.twimg.com/profile_images/849352966922534914/pknhDbmn_normal.jpg" TargetMode="External"/><Relationship Id="rId5349" Type="http://schemas.openxmlformats.org/officeDocument/2006/relationships/hyperlink" Target="https://twitter.com/barracudamama" TargetMode="External"/><Relationship Id="rId5556" Type="http://schemas.openxmlformats.org/officeDocument/2006/relationships/hyperlink" Target="https://twitter.com/voteinco" TargetMode="External"/><Relationship Id="rId1002" Type="http://schemas.openxmlformats.org/officeDocument/2006/relationships/hyperlink" Target="https://pbs.twimg.com/profile_banners/859528267979788290/1510610290" TargetMode="External"/><Relationship Id="rId4158" Type="http://schemas.openxmlformats.org/officeDocument/2006/relationships/hyperlink" Target="http://pbs.twimg.com/profile_images/966884451979423745/j3gNqyb__normal.jpg" TargetMode="External"/><Relationship Id="rId4365" Type="http://schemas.openxmlformats.org/officeDocument/2006/relationships/hyperlink" Target="http://pbs.twimg.com/profile_images/859490985235107844/e0GqHT0k_normal.jpg" TargetMode="External"/><Relationship Id="rId5209" Type="http://schemas.openxmlformats.org/officeDocument/2006/relationships/hyperlink" Target="https://twitter.com/kitsunenoyoukai" TargetMode="External"/><Relationship Id="rId5763" Type="http://schemas.openxmlformats.org/officeDocument/2006/relationships/hyperlink" Target="https://twitter.com/jackposobiec" TargetMode="External"/><Relationship Id="rId5970" Type="http://schemas.openxmlformats.org/officeDocument/2006/relationships/hyperlink" Target="https://twitter.com/katiemowgli" TargetMode="External"/><Relationship Id="rId1959" Type="http://schemas.openxmlformats.org/officeDocument/2006/relationships/hyperlink" Target="https://pbs.twimg.com/profile_banners/618562131/1399393005" TargetMode="External"/><Relationship Id="rId3174" Type="http://schemas.openxmlformats.org/officeDocument/2006/relationships/hyperlink" Target="http://abs.twimg.com/images/themes/theme1/bg.png" TargetMode="External"/><Relationship Id="rId4018" Type="http://schemas.openxmlformats.org/officeDocument/2006/relationships/hyperlink" Target="http://pbs.twimg.com/profile_images/969587599907131392/Bi5l4Jvr_normal.jpg" TargetMode="External"/><Relationship Id="rId4572" Type="http://schemas.openxmlformats.org/officeDocument/2006/relationships/hyperlink" Target="http://pbs.twimg.com/profile_images/682740924481286144/SSVEoTCN_normal.jpg" TargetMode="External"/><Relationship Id="rId5416" Type="http://schemas.openxmlformats.org/officeDocument/2006/relationships/hyperlink" Target="https://twitter.com/youtube" TargetMode="External"/><Relationship Id="rId5623" Type="http://schemas.openxmlformats.org/officeDocument/2006/relationships/hyperlink" Target="https://twitter.com/tolulawson" TargetMode="External"/><Relationship Id="rId5830" Type="http://schemas.openxmlformats.org/officeDocument/2006/relationships/hyperlink" Target="https://twitter.com/lduck623" TargetMode="External"/><Relationship Id="rId1819" Type="http://schemas.openxmlformats.org/officeDocument/2006/relationships/hyperlink" Target="https://pbs.twimg.com/profile_banners/3024643289/1488646334" TargetMode="External"/><Relationship Id="rId3381" Type="http://schemas.openxmlformats.org/officeDocument/2006/relationships/hyperlink" Target="http://pbs.twimg.com/profile_images/949070360103698432/kXSiPeTk_normal.jpg" TargetMode="External"/><Relationship Id="rId4225" Type="http://schemas.openxmlformats.org/officeDocument/2006/relationships/hyperlink" Target="http://pbs.twimg.com/profile_images/2246836794/bbhr_logo_twitter_normal.gif" TargetMode="External"/><Relationship Id="rId4432" Type="http://schemas.openxmlformats.org/officeDocument/2006/relationships/hyperlink" Target="http://pbs.twimg.com/profile_images/933378292966596608/JfiZusnv_normal.jpg" TargetMode="External"/><Relationship Id="rId2190" Type="http://schemas.openxmlformats.org/officeDocument/2006/relationships/hyperlink" Target="http://pbs.twimg.com/profile_background_images/149763341/flag-canada.jpg" TargetMode="External"/><Relationship Id="rId3034" Type="http://schemas.openxmlformats.org/officeDocument/2006/relationships/hyperlink" Target="http://abs.twimg.com/images/themes/theme1/bg.png" TargetMode="External"/><Relationship Id="rId3241" Type="http://schemas.openxmlformats.org/officeDocument/2006/relationships/hyperlink" Target="http://abs.twimg.com/images/themes/theme1/bg.png" TargetMode="External"/><Relationship Id="rId162" Type="http://schemas.openxmlformats.org/officeDocument/2006/relationships/hyperlink" Target="https://t.co/OMxB0x7xC5" TargetMode="External"/><Relationship Id="rId2050" Type="http://schemas.openxmlformats.org/officeDocument/2006/relationships/hyperlink" Target="https://pbs.twimg.com/profile_banners/2488541/1400102449" TargetMode="External"/><Relationship Id="rId3101" Type="http://schemas.openxmlformats.org/officeDocument/2006/relationships/hyperlink" Target="http://abs.twimg.com/images/themes/theme12/bg.gif" TargetMode="External"/><Relationship Id="rId6257" Type="http://schemas.openxmlformats.org/officeDocument/2006/relationships/hyperlink" Target="https://twitter.com/randomfervor" TargetMode="External"/><Relationship Id="rId979" Type="http://schemas.openxmlformats.org/officeDocument/2006/relationships/hyperlink" Target="https://pbs.twimg.com/profile_banners/41262075/1501030353" TargetMode="External"/><Relationship Id="rId5066" Type="http://schemas.openxmlformats.org/officeDocument/2006/relationships/hyperlink" Target="https://twitter.com/proudresister" TargetMode="External"/><Relationship Id="rId5273" Type="http://schemas.openxmlformats.org/officeDocument/2006/relationships/hyperlink" Target="https://twitter.com/rusoranetuser" TargetMode="External"/><Relationship Id="rId5480" Type="http://schemas.openxmlformats.org/officeDocument/2006/relationships/hyperlink" Target="https://twitter.com/saulgood13" TargetMode="External"/><Relationship Id="rId6117" Type="http://schemas.openxmlformats.org/officeDocument/2006/relationships/hyperlink" Target="https://twitter.com/brinkleyminor" TargetMode="External"/><Relationship Id="rId6324" Type="http://schemas.openxmlformats.org/officeDocument/2006/relationships/hyperlink" Target="https://twitter.com/eleanorthom8" TargetMode="External"/><Relationship Id="rId839" Type="http://schemas.openxmlformats.org/officeDocument/2006/relationships/hyperlink" Target="https://pbs.twimg.com/profile_banners/482334246/1510115015" TargetMode="External"/><Relationship Id="rId1469" Type="http://schemas.openxmlformats.org/officeDocument/2006/relationships/hyperlink" Target="https://pbs.twimg.com/profile_banners/57359606/1403659672" TargetMode="External"/><Relationship Id="rId2867" Type="http://schemas.openxmlformats.org/officeDocument/2006/relationships/hyperlink" Target="http://abs.twimg.com/images/themes/theme1/bg.png" TargetMode="External"/><Relationship Id="rId3918" Type="http://schemas.openxmlformats.org/officeDocument/2006/relationships/hyperlink" Target="http://pbs.twimg.com/profile_images/720322629748400128/xgF-t8pK_normal.jpg" TargetMode="External"/><Relationship Id="rId4082" Type="http://schemas.openxmlformats.org/officeDocument/2006/relationships/hyperlink" Target="http://pbs.twimg.com/profile_images/909142104521064448/4vUXGYC__normal.jpg" TargetMode="External"/><Relationship Id="rId5133" Type="http://schemas.openxmlformats.org/officeDocument/2006/relationships/hyperlink" Target="https://twitter.com/guengl" TargetMode="External"/><Relationship Id="rId5340" Type="http://schemas.openxmlformats.org/officeDocument/2006/relationships/hyperlink" Target="https://twitter.com/agn_bialke" TargetMode="External"/><Relationship Id="rId1676" Type="http://schemas.openxmlformats.org/officeDocument/2006/relationships/hyperlink" Target="https://pbs.twimg.com/profile_banners/857608191667879936/1517136152" TargetMode="External"/><Relationship Id="rId1883" Type="http://schemas.openxmlformats.org/officeDocument/2006/relationships/hyperlink" Target="https://pbs.twimg.com/profile_banners/575749607/1518116410" TargetMode="External"/><Relationship Id="rId2727" Type="http://schemas.openxmlformats.org/officeDocument/2006/relationships/hyperlink" Target="http://pbs.twimg.com/profile_background_images/499250434934976512/sP-QJczb.jpeg" TargetMode="External"/><Relationship Id="rId2934" Type="http://schemas.openxmlformats.org/officeDocument/2006/relationships/hyperlink" Target="http://abs.twimg.com/images/themes/theme1/bg.png" TargetMode="External"/><Relationship Id="rId906" Type="http://schemas.openxmlformats.org/officeDocument/2006/relationships/hyperlink" Target="https://pbs.twimg.com/profile_banners/17744841/1506621033" TargetMode="External"/><Relationship Id="rId1329" Type="http://schemas.openxmlformats.org/officeDocument/2006/relationships/hyperlink" Target="https://pbs.twimg.com/profile_banners/48029347/1451927260" TargetMode="External"/><Relationship Id="rId1536" Type="http://schemas.openxmlformats.org/officeDocument/2006/relationships/hyperlink" Target="https://pbs.twimg.com/profile_banners/914898555189514242/1510248761" TargetMode="External"/><Relationship Id="rId1743" Type="http://schemas.openxmlformats.org/officeDocument/2006/relationships/hyperlink" Target="https://pbs.twimg.com/profile_banners/951534169775050752/1515703645" TargetMode="External"/><Relationship Id="rId1950" Type="http://schemas.openxmlformats.org/officeDocument/2006/relationships/hyperlink" Target="https://pbs.twimg.com/profile_banners/805516112456581120/1486682620" TargetMode="External"/><Relationship Id="rId4899" Type="http://schemas.openxmlformats.org/officeDocument/2006/relationships/hyperlink" Target="https://twitter.com/rainn01" TargetMode="External"/><Relationship Id="rId5200" Type="http://schemas.openxmlformats.org/officeDocument/2006/relationships/hyperlink" Target="https://twitter.com/doodisgirl" TargetMode="External"/><Relationship Id="rId35" Type="http://schemas.openxmlformats.org/officeDocument/2006/relationships/hyperlink" Target="https://t.co/TdAAs8SIUL" TargetMode="External"/><Relationship Id="rId1603" Type="http://schemas.openxmlformats.org/officeDocument/2006/relationships/hyperlink" Target="https://pbs.twimg.com/profile_banners/20076659/1495632387" TargetMode="External"/><Relationship Id="rId1810" Type="http://schemas.openxmlformats.org/officeDocument/2006/relationships/hyperlink" Target="https://pbs.twimg.com/profile_banners/792582698/1518638529" TargetMode="External"/><Relationship Id="rId4759" Type="http://schemas.openxmlformats.org/officeDocument/2006/relationships/hyperlink" Target="http://pbs.twimg.com/profile_images/951342765283168257/wTCDLRtN_normal.jpg" TargetMode="External"/><Relationship Id="rId4966" Type="http://schemas.openxmlformats.org/officeDocument/2006/relationships/hyperlink" Target="https://twitter.com/laluna_stars" TargetMode="External"/><Relationship Id="rId3568" Type="http://schemas.openxmlformats.org/officeDocument/2006/relationships/hyperlink" Target="http://pbs.twimg.com/profile_images/884463702547869696/thpzdg5S_normal.jpg" TargetMode="External"/><Relationship Id="rId3775" Type="http://schemas.openxmlformats.org/officeDocument/2006/relationships/hyperlink" Target="http://pbs.twimg.com/profile_images/931116320367587328/e2fjjg2x_normal.jpg" TargetMode="External"/><Relationship Id="rId3982" Type="http://schemas.openxmlformats.org/officeDocument/2006/relationships/hyperlink" Target="http://pbs.twimg.com/profile_images/917458373452242946/Pyh6gj40_normal.jpg" TargetMode="External"/><Relationship Id="rId4619" Type="http://schemas.openxmlformats.org/officeDocument/2006/relationships/hyperlink" Target="http://pbs.twimg.com/profile_images/910189816498794496/A0lo6zC__normal.jpg" TargetMode="External"/><Relationship Id="rId4826" Type="http://schemas.openxmlformats.org/officeDocument/2006/relationships/hyperlink" Target="http://pbs.twimg.com/profile_images/958922763615416320/3veJE4d9_normal.jpg" TargetMode="External"/><Relationship Id="rId6181" Type="http://schemas.openxmlformats.org/officeDocument/2006/relationships/hyperlink" Target="https://twitter.com/wooldridge2376" TargetMode="External"/><Relationship Id="rId489" Type="http://schemas.openxmlformats.org/officeDocument/2006/relationships/hyperlink" Target="https://t.co/qdmx2QfTNg" TargetMode="External"/><Relationship Id="rId696" Type="http://schemas.openxmlformats.org/officeDocument/2006/relationships/hyperlink" Target="https://t.co/2fgBpmg3PE" TargetMode="External"/><Relationship Id="rId2377" Type="http://schemas.openxmlformats.org/officeDocument/2006/relationships/hyperlink" Target="http://pbs.twimg.com/profile_background_images/849301881/ed2f96228dce8a790e910b2f85849c9e.jpeg" TargetMode="External"/><Relationship Id="rId2584" Type="http://schemas.openxmlformats.org/officeDocument/2006/relationships/hyperlink" Target="http://abs.twimg.com/images/themes/theme9/bg.gif" TargetMode="External"/><Relationship Id="rId2791" Type="http://schemas.openxmlformats.org/officeDocument/2006/relationships/hyperlink" Target="http://pbs.twimg.com/profile_background_images/532998688440713216/Jetk6l5U.jpeg" TargetMode="External"/><Relationship Id="rId3428" Type="http://schemas.openxmlformats.org/officeDocument/2006/relationships/hyperlink" Target="http://pbs.twimg.com/profile_images/968176508136296449/TcoJC_BA_normal.jpg" TargetMode="External"/><Relationship Id="rId3635" Type="http://schemas.openxmlformats.org/officeDocument/2006/relationships/hyperlink" Target="http://pbs.twimg.com/profile_images/884854839464865792/Uz4H5rYj_normal.jpg" TargetMode="External"/><Relationship Id="rId6041" Type="http://schemas.openxmlformats.org/officeDocument/2006/relationships/hyperlink" Target="https://twitter.com/bhbpr" TargetMode="External"/><Relationship Id="rId349" Type="http://schemas.openxmlformats.org/officeDocument/2006/relationships/hyperlink" Target="http://t.co/8H2vuXVSWt" TargetMode="External"/><Relationship Id="rId556" Type="http://schemas.openxmlformats.org/officeDocument/2006/relationships/hyperlink" Target="https://t.co/9P20B5a5Xq" TargetMode="External"/><Relationship Id="rId763" Type="http://schemas.openxmlformats.org/officeDocument/2006/relationships/hyperlink" Target="https://t.co/SC4oCHc104" TargetMode="External"/><Relationship Id="rId1186" Type="http://schemas.openxmlformats.org/officeDocument/2006/relationships/hyperlink" Target="https://pbs.twimg.com/profile_banners/931286316/1500182378" TargetMode="External"/><Relationship Id="rId1393" Type="http://schemas.openxmlformats.org/officeDocument/2006/relationships/hyperlink" Target="https://pbs.twimg.com/profile_banners/392467125/1519971036" TargetMode="External"/><Relationship Id="rId2237" Type="http://schemas.openxmlformats.org/officeDocument/2006/relationships/hyperlink" Target="http://abs.twimg.com/images/themes/theme1/bg.png" TargetMode="External"/><Relationship Id="rId2444" Type="http://schemas.openxmlformats.org/officeDocument/2006/relationships/hyperlink" Target="http://abs.twimg.com/images/themes/theme1/bg.png" TargetMode="External"/><Relationship Id="rId3842" Type="http://schemas.openxmlformats.org/officeDocument/2006/relationships/hyperlink" Target="http://pbs.twimg.com/profile_images/885563625619861504/jMwMmPlb_normal.jpg" TargetMode="External"/><Relationship Id="rId209" Type="http://schemas.openxmlformats.org/officeDocument/2006/relationships/hyperlink" Target="https://t.co/GnXZXc7fGN" TargetMode="External"/><Relationship Id="rId416" Type="http://schemas.openxmlformats.org/officeDocument/2006/relationships/hyperlink" Target="http://t.co/HjKR4r61U5" TargetMode="External"/><Relationship Id="rId970" Type="http://schemas.openxmlformats.org/officeDocument/2006/relationships/hyperlink" Target="https://pbs.twimg.com/profile_banners/2704027533/1478823786" TargetMode="External"/><Relationship Id="rId1046" Type="http://schemas.openxmlformats.org/officeDocument/2006/relationships/hyperlink" Target="https://pbs.twimg.com/profile_banners/47350606/1518700527" TargetMode="External"/><Relationship Id="rId1253" Type="http://schemas.openxmlformats.org/officeDocument/2006/relationships/hyperlink" Target="https://pbs.twimg.com/profile_banners/8736882/1516388193" TargetMode="External"/><Relationship Id="rId2651" Type="http://schemas.openxmlformats.org/officeDocument/2006/relationships/hyperlink" Target="http://pbs.twimg.com/profile_background_images/716995924237688832/fgfiaxpz.jpg" TargetMode="External"/><Relationship Id="rId3702" Type="http://schemas.openxmlformats.org/officeDocument/2006/relationships/hyperlink" Target="http://pbs.twimg.com/profile_images/1436522655/chechnya_small_normal.JPG" TargetMode="External"/><Relationship Id="rId623" Type="http://schemas.openxmlformats.org/officeDocument/2006/relationships/hyperlink" Target="http://t.co/q4xVcFPSy3" TargetMode="External"/><Relationship Id="rId830" Type="http://schemas.openxmlformats.org/officeDocument/2006/relationships/hyperlink" Target="https://pbs.twimg.com/profile_banners/287680449/1451396790" TargetMode="External"/><Relationship Id="rId1460" Type="http://schemas.openxmlformats.org/officeDocument/2006/relationships/hyperlink" Target="https://pbs.twimg.com/profile_banners/2757910695/1514392684" TargetMode="External"/><Relationship Id="rId2304" Type="http://schemas.openxmlformats.org/officeDocument/2006/relationships/hyperlink" Target="http://pbs.twimg.com/profile_background_images/178806023/grammys13.jpg" TargetMode="External"/><Relationship Id="rId2511" Type="http://schemas.openxmlformats.org/officeDocument/2006/relationships/hyperlink" Target="http://abs.twimg.com/images/themes/theme1/bg.png" TargetMode="External"/><Relationship Id="rId5667" Type="http://schemas.openxmlformats.org/officeDocument/2006/relationships/hyperlink" Target="https://twitter.com/hahah_2020" TargetMode="External"/><Relationship Id="rId5874" Type="http://schemas.openxmlformats.org/officeDocument/2006/relationships/hyperlink" Target="https://twitter.com/thejcsheridan" TargetMode="External"/><Relationship Id="rId1113" Type="http://schemas.openxmlformats.org/officeDocument/2006/relationships/hyperlink" Target="https://pbs.twimg.com/profile_banners/112819419/1514822101" TargetMode="External"/><Relationship Id="rId1320" Type="http://schemas.openxmlformats.org/officeDocument/2006/relationships/hyperlink" Target="https://pbs.twimg.com/profile_banners/975035989/1507921713" TargetMode="External"/><Relationship Id="rId4269" Type="http://schemas.openxmlformats.org/officeDocument/2006/relationships/hyperlink" Target="http://pbs.twimg.com/profile_images/665075457411317760/5AFPJQ26_normal.jpg" TargetMode="External"/><Relationship Id="rId4476" Type="http://schemas.openxmlformats.org/officeDocument/2006/relationships/hyperlink" Target="http://pbs.twimg.com/profile_images/1633488034/petit_faucon_normal.jpg" TargetMode="External"/><Relationship Id="rId4683" Type="http://schemas.openxmlformats.org/officeDocument/2006/relationships/hyperlink" Target="http://pbs.twimg.com/profile_images/970640904221437953/Q8FoRGB5_normal.jpg" TargetMode="External"/><Relationship Id="rId4890" Type="http://schemas.openxmlformats.org/officeDocument/2006/relationships/hyperlink" Target="https://twitter.com/d66" TargetMode="External"/><Relationship Id="rId5527" Type="http://schemas.openxmlformats.org/officeDocument/2006/relationships/hyperlink" Target="https://twitter.com/oliviaweardon" TargetMode="External"/><Relationship Id="rId5734" Type="http://schemas.openxmlformats.org/officeDocument/2006/relationships/hyperlink" Target="https://twitter.com/metoomvmt" TargetMode="External"/><Relationship Id="rId5941" Type="http://schemas.openxmlformats.org/officeDocument/2006/relationships/hyperlink" Target="https://twitter.com/ucmiller31" TargetMode="External"/><Relationship Id="rId3078" Type="http://schemas.openxmlformats.org/officeDocument/2006/relationships/hyperlink" Target="http://abs.twimg.com/images/themes/theme1/bg.png" TargetMode="External"/><Relationship Id="rId3285" Type="http://schemas.openxmlformats.org/officeDocument/2006/relationships/hyperlink" Target="http://abs.twimg.com/images/themes/theme1/bg.png" TargetMode="External"/><Relationship Id="rId3492" Type="http://schemas.openxmlformats.org/officeDocument/2006/relationships/hyperlink" Target="http://pbs.twimg.com/profile_images/956365644626214912/hMzn8eNr_normal.jpg" TargetMode="External"/><Relationship Id="rId4129" Type="http://schemas.openxmlformats.org/officeDocument/2006/relationships/hyperlink" Target="http://pbs.twimg.com/profile_images/925620220772810752/8j3bmXtE_normal.jpg" TargetMode="External"/><Relationship Id="rId4336" Type="http://schemas.openxmlformats.org/officeDocument/2006/relationships/hyperlink" Target="http://pbs.twimg.com/profile_images/968577711902883840/JCxN_GwQ_normal.jpg" TargetMode="External"/><Relationship Id="rId4543" Type="http://schemas.openxmlformats.org/officeDocument/2006/relationships/hyperlink" Target="http://pbs.twimg.com/profile_images/881804457964699649/7Dm9pbIE_normal.jpg" TargetMode="External"/><Relationship Id="rId4750" Type="http://schemas.openxmlformats.org/officeDocument/2006/relationships/hyperlink" Target="http://pbs.twimg.com/profile_images/941403661216899072/n_fXrUW9_normal.jpg" TargetMode="External"/><Relationship Id="rId5801" Type="http://schemas.openxmlformats.org/officeDocument/2006/relationships/hyperlink" Target="https://twitter.com/asiaargento" TargetMode="External"/><Relationship Id="rId2094" Type="http://schemas.openxmlformats.org/officeDocument/2006/relationships/hyperlink" Target="https://pbs.twimg.com/profile_banners/612600873/1436213136" TargetMode="External"/><Relationship Id="rId3145" Type="http://schemas.openxmlformats.org/officeDocument/2006/relationships/hyperlink" Target="http://abs.twimg.com/images/themes/theme1/bg.png" TargetMode="External"/><Relationship Id="rId3352" Type="http://schemas.openxmlformats.org/officeDocument/2006/relationships/hyperlink" Target="http://pbs.twimg.com/profile_background_images/344918034410488189/153417455895d8f7535b01c4e116fa59.gif" TargetMode="External"/><Relationship Id="rId4403" Type="http://schemas.openxmlformats.org/officeDocument/2006/relationships/hyperlink" Target="http://pbs.twimg.com/profile_images/965271360070148098/c1klC3BD_normal.jpg" TargetMode="External"/><Relationship Id="rId4610" Type="http://schemas.openxmlformats.org/officeDocument/2006/relationships/hyperlink" Target="http://pbs.twimg.com/profile_images/694988265204510721/ACvWlOm8_normal.jpg" TargetMode="External"/><Relationship Id="rId273" Type="http://schemas.openxmlformats.org/officeDocument/2006/relationships/hyperlink" Target="https://t.co/wcQFvlddW1" TargetMode="External"/><Relationship Id="rId480" Type="http://schemas.openxmlformats.org/officeDocument/2006/relationships/hyperlink" Target="https://t.co/5nojXNnSMl" TargetMode="External"/><Relationship Id="rId2161" Type="http://schemas.openxmlformats.org/officeDocument/2006/relationships/hyperlink" Target="http://pbs.twimg.com/profile_background_images/191154412/stars_black_hole.jpg" TargetMode="External"/><Relationship Id="rId3005" Type="http://schemas.openxmlformats.org/officeDocument/2006/relationships/hyperlink" Target="http://abs.twimg.com/images/themes/theme19/bg.gif" TargetMode="External"/><Relationship Id="rId3212" Type="http://schemas.openxmlformats.org/officeDocument/2006/relationships/hyperlink" Target="http://abs.twimg.com/images/themes/theme9/bg.gif" TargetMode="External"/><Relationship Id="rId6368" Type="http://schemas.openxmlformats.org/officeDocument/2006/relationships/hyperlink" Target="https://twitter.com/pkekbar" TargetMode="External"/><Relationship Id="rId133" Type="http://schemas.openxmlformats.org/officeDocument/2006/relationships/hyperlink" Target="https://t.co/kc2zrHIEtW" TargetMode="External"/><Relationship Id="rId340" Type="http://schemas.openxmlformats.org/officeDocument/2006/relationships/hyperlink" Target="https://t.co/pQOZ7vU8GR" TargetMode="External"/><Relationship Id="rId2021" Type="http://schemas.openxmlformats.org/officeDocument/2006/relationships/hyperlink" Target="https://pbs.twimg.com/profile_banners/807523774954344448/1481364271" TargetMode="External"/><Relationship Id="rId5177" Type="http://schemas.openxmlformats.org/officeDocument/2006/relationships/hyperlink" Target="https://twitter.com/gabrielgarci195" TargetMode="External"/><Relationship Id="rId5384" Type="http://schemas.openxmlformats.org/officeDocument/2006/relationships/hyperlink" Target="https://twitter.com/nicholas919191" TargetMode="External"/><Relationship Id="rId6228" Type="http://schemas.openxmlformats.org/officeDocument/2006/relationships/hyperlink" Target="https://twitter.com/imymeminep" TargetMode="External"/><Relationship Id="rId200" Type="http://schemas.openxmlformats.org/officeDocument/2006/relationships/hyperlink" Target="https://t.co/UJQQvQkBml" TargetMode="External"/><Relationship Id="rId2978" Type="http://schemas.openxmlformats.org/officeDocument/2006/relationships/hyperlink" Target="http://abs.twimg.com/images/themes/theme1/bg.png" TargetMode="External"/><Relationship Id="rId4193" Type="http://schemas.openxmlformats.org/officeDocument/2006/relationships/hyperlink" Target="http://pbs.twimg.com/profile_images/868531306451292160/4Y3T7H7g_normal.jpg" TargetMode="External"/><Relationship Id="rId5037" Type="http://schemas.openxmlformats.org/officeDocument/2006/relationships/hyperlink" Target="https://twitter.com/elynnhardi" TargetMode="External"/><Relationship Id="rId5591" Type="http://schemas.openxmlformats.org/officeDocument/2006/relationships/hyperlink" Target="https://twitter.com/truthmatters13" TargetMode="External"/><Relationship Id="rId1787" Type="http://schemas.openxmlformats.org/officeDocument/2006/relationships/hyperlink" Target="https://pbs.twimg.com/profile_banners/12609292/1479411809" TargetMode="External"/><Relationship Id="rId1994" Type="http://schemas.openxmlformats.org/officeDocument/2006/relationships/hyperlink" Target="https://pbs.twimg.com/profile_banners/2313706620/1457937488" TargetMode="External"/><Relationship Id="rId2838" Type="http://schemas.openxmlformats.org/officeDocument/2006/relationships/hyperlink" Target="http://pbs.twimg.com/profile_background_images/461635148555898880/LZyh0HIo.png" TargetMode="External"/><Relationship Id="rId5244" Type="http://schemas.openxmlformats.org/officeDocument/2006/relationships/hyperlink" Target="https://twitter.com/docthompsonshow" TargetMode="External"/><Relationship Id="rId5451" Type="http://schemas.openxmlformats.org/officeDocument/2006/relationships/hyperlink" Target="https://twitter.com/butterflykatten" TargetMode="External"/><Relationship Id="rId79" Type="http://schemas.openxmlformats.org/officeDocument/2006/relationships/hyperlink" Target="https://t.co/YDbUfzFuTz" TargetMode="External"/><Relationship Id="rId1647" Type="http://schemas.openxmlformats.org/officeDocument/2006/relationships/hyperlink" Target="https://pbs.twimg.com/profile_banners/3071571914/1516300958" TargetMode="External"/><Relationship Id="rId1854" Type="http://schemas.openxmlformats.org/officeDocument/2006/relationships/hyperlink" Target="https://pbs.twimg.com/profile_banners/302928032/1447643416" TargetMode="External"/><Relationship Id="rId2905" Type="http://schemas.openxmlformats.org/officeDocument/2006/relationships/hyperlink" Target="http://abs.twimg.com/images/themes/theme1/bg.png" TargetMode="External"/><Relationship Id="rId4053" Type="http://schemas.openxmlformats.org/officeDocument/2006/relationships/hyperlink" Target="http://pbs.twimg.com/profile_images/877462048803868672/AkCfzM6p_normal.jpg" TargetMode="External"/><Relationship Id="rId4260" Type="http://schemas.openxmlformats.org/officeDocument/2006/relationships/hyperlink" Target="http://pbs.twimg.com/profile_images/652210203140751360/uibKB55S_normal.jpg" TargetMode="External"/><Relationship Id="rId5104" Type="http://schemas.openxmlformats.org/officeDocument/2006/relationships/hyperlink" Target="https://twitter.com/anaandeblog" TargetMode="External"/><Relationship Id="rId5311" Type="http://schemas.openxmlformats.org/officeDocument/2006/relationships/hyperlink" Target="https://twitter.com/cnare" TargetMode="External"/><Relationship Id="rId1507" Type="http://schemas.openxmlformats.org/officeDocument/2006/relationships/hyperlink" Target="https://pbs.twimg.com/profile_banners/312581152/1511064754" TargetMode="External"/><Relationship Id="rId1714" Type="http://schemas.openxmlformats.org/officeDocument/2006/relationships/hyperlink" Target="https://pbs.twimg.com/profile_banners/730526980370776064/1475419901" TargetMode="External"/><Relationship Id="rId4120" Type="http://schemas.openxmlformats.org/officeDocument/2006/relationships/hyperlink" Target="http://pbs.twimg.com/profile_images/940087915517898752/qWSF8fWM_normal.jpg" TargetMode="External"/><Relationship Id="rId1921" Type="http://schemas.openxmlformats.org/officeDocument/2006/relationships/hyperlink" Target="https://pbs.twimg.com/profile_banners/701997392946573312/1479946757" TargetMode="External"/><Relationship Id="rId3679" Type="http://schemas.openxmlformats.org/officeDocument/2006/relationships/hyperlink" Target="http://pbs.twimg.com/profile_images/697539346312744961/wVKh937T_normal.png" TargetMode="External"/><Relationship Id="rId6085" Type="http://schemas.openxmlformats.org/officeDocument/2006/relationships/hyperlink" Target="https://twitter.com/chesushi" TargetMode="External"/><Relationship Id="rId6292" Type="http://schemas.openxmlformats.org/officeDocument/2006/relationships/hyperlink" Target="https://twitter.com/truenorthhouse" TargetMode="External"/><Relationship Id="rId2488" Type="http://schemas.openxmlformats.org/officeDocument/2006/relationships/hyperlink" Target="http://pbs.twimg.com/profile_background_images/732168927/4ee65d63b64775b408c31b7ccb02dec3.jpeg" TargetMode="External"/><Relationship Id="rId3886" Type="http://schemas.openxmlformats.org/officeDocument/2006/relationships/hyperlink" Target="http://pbs.twimg.com/profile_images/966761461858033664/z7NVmEsZ_normal.jpg" TargetMode="External"/><Relationship Id="rId4937" Type="http://schemas.openxmlformats.org/officeDocument/2006/relationships/hyperlink" Target="https://twitter.com/ciaracalnan2gm2" TargetMode="External"/><Relationship Id="rId6152" Type="http://schemas.openxmlformats.org/officeDocument/2006/relationships/hyperlink" Target="https://twitter.com/lelkan" TargetMode="External"/><Relationship Id="rId1297" Type="http://schemas.openxmlformats.org/officeDocument/2006/relationships/hyperlink" Target="https://pbs.twimg.com/profile_banners/18829430/1466452729" TargetMode="External"/><Relationship Id="rId2695" Type="http://schemas.openxmlformats.org/officeDocument/2006/relationships/hyperlink" Target="http://abs.twimg.com/images/themes/theme15/bg.png" TargetMode="External"/><Relationship Id="rId3539" Type="http://schemas.openxmlformats.org/officeDocument/2006/relationships/hyperlink" Target="http://pbs.twimg.com/profile_images/633921863459151872/ZSoe0YKc_normal.jpg" TargetMode="External"/><Relationship Id="rId3746" Type="http://schemas.openxmlformats.org/officeDocument/2006/relationships/hyperlink" Target="http://pbs.twimg.com/profile_images/3308779253/34d6f1ac6aae43a8ebad4d8cd188925c_normal.jpeg" TargetMode="External"/><Relationship Id="rId3953" Type="http://schemas.openxmlformats.org/officeDocument/2006/relationships/hyperlink" Target="http://pbs.twimg.com/profile_images/928351063002046464/knrRWQKZ_normal.jpg" TargetMode="External"/><Relationship Id="rId6012" Type="http://schemas.openxmlformats.org/officeDocument/2006/relationships/hyperlink" Target="https://twitter.com/elizabeth_2ne1" TargetMode="External"/><Relationship Id="rId667" Type="http://schemas.openxmlformats.org/officeDocument/2006/relationships/hyperlink" Target="https://t.co/kvSNSO5T7F" TargetMode="External"/><Relationship Id="rId874" Type="http://schemas.openxmlformats.org/officeDocument/2006/relationships/hyperlink" Target="https://pbs.twimg.com/profile_banners/4970411/1518801529" TargetMode="External"/><Relationship Id="rId2348" Type="http://schemas.openxmlformats.org/officeDocument/2006/relationships/hyperlink" Target="http://pbs.twimg.com/profile_background_images/450307197826658304/BgtjWfBI.png" TargetMode="External"/><Relationship Id="rId2555" Type="http://schemas.openxmlformats.org/officeDocument/2006/relationships/hyperlink" Target="http://pbs.twimg.com/profile_background_images/59353998/lologgan.gif" TargetMode="External"/><Relationship Id="rId2762" Type="http://schemas.openxmlformats.org/officeDocument/2006/relationships/hyperlink" Target="http://pbs.twimg.com/profile_background_images/454018027550281728/cjeaEwpH.jpeg" TargetMode="External"/><Relationship Id="rId3606" Type="http://schemas.openxmlformats.org/officeDocument/2006/relationships/hyperlink" Target="http://pbs.twimg.com/profile_images/654943860838150145/lygWvStP_normal.jpg" TargetMode="External"/><Relationship Id="rId3813" Type="http://schemas.openxmlformats.org/officeDocument/2006/relationships/hyperlink" Target="http://pbs.twimg.com/profile_images/378800000093247592/7364faca7c2c55eaf78d8fc21f181860_normal.jpeg" TargetMode="External"/><Relationship Id="rId527" Type="http://schemas.openxmlformats.org/officeDocument/2006/relationships/hyperlink" Target="https://t.co/5z04x67fTY" TargetMode="External"/><Relationship Id="rId734" Type="http://schemas.openxmlformats.org/officeDocument/2006/relationships/hyperlink" Target="https://t.co/IW6gTU8ZZa" TargetMode="External"/><Relationship Id="rId941" Type="http://schemas.openxmlformats.org/officeDocument/2006/relationships/hyperlink" Target="https://pbs.twimg.com/profile_banners/15754281/1509370165" TargetMode="External"/><Relationship Id="rId1157" Type="http://schemas.openxmlformats.org/officeDocument/2006/relationships/hyperlink" Target="https://pbs.twimg.com/profile_banners/202329109/1517846605" TargetMode="External"/><Relationship Id="rId1364" Type="http://schemas.openxmlformats.org/officeDocument/2006/relationships/hyperlink" Target="https://pbs.twimg.com/profile_banners/23944109/1516989154" TargetMode="External"/><Relationship Id="rId1571" Type="http://schemas.openxmlformats.org/officeDocument/2006/relationships/hyperlink" Target="https://pbs.twimg.com/profile_banners/965310454762491904/1518983704" TargetMode="External"/><Relationship Id="rId2208" Type="http://schemas.openxmlformats.org/officeDocument/2006/relationships/hyperlink" Target="http://abs.twimg.com/images/themes/theme6/bg.gif" TargetMode="External"/><Relationship Id="rId2415" Type="http://schemas.openxmlformats.org/officeDocument/2006/relationships/hyperlink" Target="http://pbs.twimg.com/profile_background_images/459794131795980288/i1NdkfWY.jpeg" TargetMode="External"/><Relationship Id="rId2622" Type="http://schemas.openxmlformats.org/officeDocument/2006/relationships/hyperlink" Target="http://abs.twimg.com/images/themes/theme1/bg.png" TargetMode="External"/><Relationship Id="rId5778" Type="http://schemas.openxmlformats.org/officeDocument/2006/relationships/hyperlink" Target="https://twitter.com/senmajldr" TargetMode="External"/><Relationship Id="rId5985" Type="http://schemas.openxmlformats.org/officeDocument/2006/relationships/hyperlink" Target="https://twitter.com/deboodulana" TargetMode="External"/><Relationship Id="rId70" Type="http://schemas.openxmlformats.org/officeDocument/2006/relationships/hyperlink" Target="https://t.co/jBXoC7kTun" TargetMode="External"/><Relationship Id="rId801" Type="http://schemas.openxmlformats.org/officeDocument/2006/relationships/hyperlink" Target="http://t.co/9SEeSxM6L5" TargetMode="External"/><Relationship Id="rId1017" Type="http://schemas.openxmlformats.org/officeDocument/2006/relationships/hyperlink" Target="https://pbs.twimg.com/profile_banners/173904486/1517200134" TargetMode="External"/><Relationship Id="rId1224" Type="http://schemas.openxmlformats.org/officeDocument/2006/relationships/hyperlink" Target="https://pbs.twimg.com/profile_banners/1154135743/1455722694" TargetMode="External"/><Relationship Id="rId1431" Type="http://schemas.openxmlformats.org/officeDocument/2006/relationships/hyperlink" Target="https://pbs.twimg.com/profile_banners/826191066478977024/1518902822" TargetMode="External"/><Relationship Id="rId4587" Type="http://schemas.openxmlformats.org/officeDocument/2006/relationships/hyperlink" Target="http://pbs.twimg.com/profile_images/967397672771510272/Lb8iJmZe_normal.jpg" TargetMode="External"/><Relationship Id="rId4794" Type="http://schemas.openxmlformats.org/officeDocument/2006/relationships/hyperlink" Target="http://pbs.twimg.com/profile_images/957271112596901888/Ar1NgqqQ_normal.jpg" TargetMode="External"/><Relationship Id="rId5638" Type="http://schemas.openxmlformats.org/officeDocument/2006/relationships/hyperlink" Target="https://twitter.com/chinesedrama" TargetMode="External"/><Relationship Id="rId5845" Type="http://schemas.openxmlformats.org/officeDocument/2006/relationships/hyperlink" Target="https://twitter.com/claritykisses" TargetMode="External"/><Relationship Id="rId3189" Type="http://schemas.openxmlformats.org/officeDocument/2006/relationships/hyperlink" Target="http://pbs.twimg.com/profile_background_images/757479570/289671e5ccfdaafb996b9d3114dd2c5b.jpeg" TargetMode="External"/><Relationship Id="rId3396" Type="http://schemas.openxmlformats.org/officeDocument/2006/relationships/hyperlink" Target="http://pbs.twimg.com/profile_images/963622540311711744/6jjMx7if_normal.jpg" TargetMode="External"/><Relationship Id="rId4447" Type="http://schemas.openxmlformats.org/officeDocument/2006/relationships/hyperlink" Target="http://abs.twimg.com/sticky/default_profile_images/default_profile_normal.png" TargetMode="External"/><Relationship Id="rId4654" Type="http://schemas.openxmlformats.org/officeDocument/2006/relationships/hyperlink" Target="http://pbs.twimg.com/profile_images/858007229433303040/y_N7LtP9_normal.jpg" TargetMode="External"/><Relationship Id="rId3049" Type="http://schemas.openxmlformats.org/officeDocument/2006/relationships/hyperlink" Target="http://pbs.twimg.com/profile_background_images/378800000112537205/91c578daf2f6b9277300f7afa807a1c5.jpeg" TargetMode="External"/><Relationship Id="rId3256" Type="http://schemas.openxmlformats.org/officeDocument/2006/relationships/hyperlink" Target="http://abs.twimg.com/images/themes/theme1/bg.png" TargetMode="External"/><Relationship Id="rId3463" Type="http://schemas.openxmlformats.org/officeDocument/2006/relationships/hyperlink" Target="http://pbs.twimg.com/profile_images/897992741207945216/1awXvd57_normal.jpg" TargetMode="External"/><Relationship Id="rId4307" Type="http://schemas.openxmlformats.org/officeDocument/2006/relationships/hyperlink" Target="http://pbs.twimg.com/profile_images/1592991225/little_koala_normal.jpg" TargetMode="External"/><Relationship Id="rId4861" Type="http://schemas.openxmlformats.org/officeDocument/2006/relationships/hyperlink" Target="http://pbs.twimg.com/profile_images/970664187075575808/BMHHZVus_normal.jpg" TargetMode="External"/><Relationship Id="rId5705" Type="http://schemas.openxmlformats.org/officeDocument/2006/relationships/hyperlink" Target="https://twitter.com/girlwriteswhat" TargetMode="External"/><Relationship Id="rId5912" Type="http://schemas.openxmlformats.org/officeDocument/2006/relationships/hyperlink" Target="https://twitter.com/grandlakeguy" TargetMode="External"/><Relationship Id="rId177" Type="http://schemas.openxmlformats.org/officeDocument/2006/relationships/hyperlink" Target="http://t.co/4OMcmfUPSa" TargetMode="External"/><Relationship Id="rId384" Type="http://schemas.openxmlformats.org/officeDocument/2006/relationships/hyperlink" Target="https://t.co/12CHSWECs1" TargetMode="External"/><Relationship Id="rId591" Type="http://schemas.openxmlformats.org/officeDocument/2006/relationships/hyperlink" Target="https://t.co/aiBsxtGC3Q" TargetMode="External"/><Relationship Id="rId2065" Type="http://schemas.openxmlformats.org/officeDocument/2006/relationships/hyperlink" Target="https://pbs.twimg.com/profile_banners/70086267/1439312614" TargetMode="External"/><Relationship Id="rId2272" Type="http://schemas.openxmlformats.org/officeDocument/2006/relationships/hyperlink" Target="http://pbs.twimg.com/profile_background_images/485558244241199107/GwMr4qjs.jpeg" TargetMode="External"/><Relationship Id="rId3116" Type="http://schemas.openxmlformats.org/officeDocument/2006/relationships/hyperlink" Target="http://abs.twimg.com/images/themes/theme1/bg.png" TargetMode="External"/><Relationship Id="rId3670" Type="http://schemas.openxmlformats.org/officeDocument/2006/relationships/hyperlink" Target="http://pbs.twimg.com/profile_images/852414541652742144/zfgnQY1X_normal.jpg" TargetMode="External"/><Relationship Id="rId4514" Type="http://schemas.openxmlformats.org/officeDocument/2006/relationships/hyperlink" Target="http://pbs.twimg.com/profile_images/689154442202058752/TXgtkX5v_normal.png" TargetMode="External"/><Relationship Id="rId4721" Type="http://schemas.openxmlformats.org/officeDocument/2006/relationships/hyperlink" Target="http://pbs.twimg.com/profile_images/971058507456884736/3meiDs7p_normal.jpg" TargetMode="External"/><Relationship Id="rId244" Type="http://schemas.openxmlformats.org/officeDocument/2006/relationships/hyperlink" Target="https://t.co/diPgYlpubC" TargetMode="External"/><Relationship Id="rId1081" Type="http://schemas.openxmlformats.org/officeDocument/2006/relationships/hyperlink" Target="https://pbs.twimg.com/profile_banners/937682191689158657/1515425085" TargetMode="External"/><Relationship Id="rId3323" Type="http://schemas.openxmlformats.org/officeDocument/2006/relationships/hyperlink" Target="http://abs.twimg.com/images/themes/theme1/bg.png" TargetMode="External"/><Relationship Id="rId3530" Type="http://schemas.openxmlformats.org/officeDocument/2006/relationships/hyperlink" Target="http://pbs.twimg.com/profile_images/952896930828308480/f1sFdTRe_normal.jpg" TargetMode="External"/><Relationship Id="rId451" Type="http://schemas.openxmlformats.org/officeDocument/2006/relationships/hyperlink" Target="https://t.co/kw96yyC28C" TargetMode="External"/><Relationship Id="rId2132" Type="http://schemas.openxmlformats.org/officeDocument/2006/relationships/hyperlink" Target="http://pbs.twimg.com/profile_background_images/759600851/d3900a6329a3a25f604b223d4921715f.jpeg" TargetMode="External"/><Relationship Id="rId5288" Type="http://schemas.openxmlformats.org/officeDocument/2006/relationships/hyperlink" Target="https://twitter.com/thetemplenews" TargetMode="External"/><Relationship Id="rId5495" Type="http://schemas.openxmlformats.org/officeDocument/2006/relationships/hyperlink" Target="https://twitter.com/zq4gayqyrsejyat" TargetMode="External"/><Relationship Id="rId6339" Type="http://schemas.openxmlformats.org/officeDocument/2006/relationships/hyperlink" Target="https://twitter.com/andy_hartono" TargetMode="External"/><Relationship Id="rId104" Type="http://schemas.openxmlformats.org/officeDocument/2006/relationships/hyperlink" Target="https://t.co/VaCDHtYNj4" TargetMode="External"/><Relationship Id="rId311" Type="http://schemas.openxmlformats.org/officeDocument/2006/relationships/hyperlink" Target="https://t.co/1Lp04H4BAu" TargetMode="External"/><Relationship Id="rId1898" Type="http://schemas.openxmlformats.org/officeDocument/2006/relationships/hyperlink" Target="https://pbs.twimg.com/profile_banners/793946029863432192/1519061923" TargetMode="External"/><Relationship Id="rId2949" Type="http://schemas.openxmlformats.org/officeDocument/2006/relationships/hyperlink" Target="http://abs.twimg.com/images/themes/theme1/bg.png" TargetMode="External"/><Relationship Id="rId4097" Type="http://schemas.openxmlformats.org/officeDocument/2006/relationships/hyperlink" Target="http://pbs.twimg.com/profile_images/1395758548/FGCNP_logo_favicon_square_normal.png" TargetMode="External"/><Relationship Id="rId5148" Type="http://schemas.openxmlformats.org/officeDocument/2006/relationships/hyperlink" Target="https://twitter.com/misimikakoti27" TargetMode="External"/><Relationship Id="rId5355" Type="http://schemas.openxmlformats.org/officeDocument/2006/relationships/hyperlink" Target="https://twitter.com/uhohmorshedios" TargetMode="External"/><Relationship Id="rId5562" Type="http://schemas.openxmlformats.org/officeDocument/2006/relationships/hyperlink" Target="https://twitter.com/bmack03088355" TargetMode="External"/><Relationship Id="rId1758" Type="http://schemas.openxmlformats.org/officeDocument/2006/relationships/hyperlink" Target="https://pbs.twimg.com/profile_banners/369701707/1516583437" TargetMode="External"/><Relationship Id="rId2809" Type="http://schemas.openxmlformats.org/officeDocument/2006/relationships/hyperlink" Target="http://abs.twimg.com/images/themes/theme1/bg.png" TargetMode="External"/><Relationship Id="rId4164" Type="http://schemas.openxmlformats.org/officeDocument/2006/relationships/hyperlink" Target="http://pbs.twimg.com/profile_images/971088503957327872/D3MobBrq_normal.jpg" TargetMode="External"/><Relationship Id="rId4371" Type="http://schemas.openxmlformats.org/officeDocument/2006/relationships/hyperlink" Target="http://pbs.twimg.com/profile_images/925936096848105474/0Ii6qlUy_normal.jpg" TargetMode="External"/><Relationship Id="rId5008" Type="http://schemas.openxmlformats.org/officeDocument/2006/relationships/hyperlink" Target="https://twitter.com/womensmarch" TargetMode="External"/><Relationship Id="rId5215" Type="http://schemas.openxmlformats.org/officeDocument/2006/relationships/hyperlink" Target="https://twitter.com/ucfdevossbm" TargetMode="External"/><Relationship Id="rId5422" Type="http://schemas.openxmlformats.org/officeDocument/2006/relationships/hyperlink" Target="https://twitter.com/llapple0310" TargetMode="External"/><Relationship Id="rId1965" Type="http://schemas.openxmlformats.org/officeDocument/2006/relationships/hyperlink" Target="https://pbs.twimg.com/profile_banners/2367554038/1519988408" TargetMode="External"/><Relationship Id="rId3180" Type="http://schemas.openxmlformats.org/officeDocument/2006/relationships/hyperlink" Target="http://abs.twimg.com/images/themes/theme1/bg.png" TargetMode="External"/><Relationship Id="rId4024" Type="http://schemas.openxmlformats.org/officeDocument/2006/relationships/hyperlink" Target="http://pbs.twimg.com/profile_images/966693503689355266/vrEdYMve_normal.jpg" TargetMode="External"/><Relationship Id="rId4231" Type="http://schemas.openxmlformats.org/officeDocument/2006/relationships/hyperlink" Target="http://pbs.twimg.com/profile_images/884530989527117824/53JqJQBD_normal.jpg" TargetMode="External"/><Relationship Id="rId1618" Type="http://schemas.openxmlformats.org/officeDocument/2006/relationships/hyperlink" Target="https://pbs.twimg.com/profile_banners/570554614/1506805529" TargetMode="External"/><Relationship Id="rId1825" Type="http://schemas.openxmlformats.org/officeDocument/2006/relationships/hyperlink" Target="https://pbs.twimg.com/profile_banners/17446621/1519826720" TargetMode="External"/><Relationship Id="rId3040" Type="http://schemas.openxmlformats.org/officeDocument/2006/relationships/hyperlink" Target="http://abs.twimg.com/images/themes/theme1/bg.png" TargetMode="External"/><Relationship Id="rId6196" Type="http://schemas.openxmlformats.org/officeDocument/2006/relationships/hyperlink" Target="https://twitter.com/womensmarchcda" TargetMode="External"/><Relationship Id="rId3997" Type="http://schemas.openxmlformats.org/officeDocument/2006/relationships/hyperlink" Target="http://pbs.twimg.com/profile_images/905137962828091393/kv2WJMgl_normal.jpg" TargetMode="External"/><Relationship Id="rId6056" Type="http://schemas.openxmlformats.org/officeDocument/2006/relationships/hyperlink" Target="https://twitter.com/jojahoda" TargetMode="External"/><Relationship Id="rId2599" Type="http://schemas.openxmlformats.org/officeDocument/2006/relationships/hyperlink" Target="http://abs.twimg.com/images/themes/theme1/bg.png" TargetMode="External"/><Relationship Id="rId3857" Type="http://schemas.openxmlformats.org/officeDocument/2006/relationships/hyperlink" Target="http://pbs.twimg.com/profile_images/747106078953979905/tJGBcYog_normal.jpg" TargetMode="External"/><Relationship Id="rId4908" Type="http://schemas.openxmlformats.org/officeDocument/2006/relationships/hyperlink" Target="https://twitter.com/realkriscruz" TargetMode="External"/><Relationship Id="rId6263" Type="http://schemas.openxmlformats.org/officeDocument/2006/relationships/hyperlink" Target="https://twitter.com/whitehouse" TargetMode="External"/><Relationship Id="rId778" Type="http://schemas.openxmlformats.org/officeDocument/2006/relationships/hyperlink" Target="https://t.co/Z8gSNxQ1S9" TargetMode="External"/><Relationship Id="rId985" Type="http://schemas.openxmlformats.org/officeDocument/2006/relationships/hyperlink" Target="https://pbs.twimg.com/profile_banners/815449763516661760/1490799754" TargetMode="External"/><Relationship Id="rId2459" Type="http://schemas.openxmlformats.org/officeDocument/2006/relationships/hyperlink" Target="http://pbs.twimg.com/profile_background_images/810905244/8f3c4848a8f350e9a1d600f0c6b462c4.jpeg" TargetMode="External"/><Relationship Id="rId2666" Type="http://schemas.openxmlformats.org/officeDocument/2006/relationships/hyperlink" Target="http://pbs.twimg.com/profile_background_images/784364904/3034c77cdcaa7463679bc931bf8456e5.jpeg" TargetMode="External"/><Relationship Id="rId2873" Type="http://schemas.openxmlformats.org/officeDocument/2006/relationships/hyperlink" Target="http://abs.twimg.com/images/themes/theme1/bg.png" TargetMode="External"/><Relationship Id="rId3717" Type="http://schemas.openxmlformats.org/officeDocument/2006/relationships/hyperlink" Target="http://pbs.twimg.com/profile_images/957029198954160128/mdD6meEu_normal.jpg" TargetMode="External"/><Relationship Id="rId3924" Type="http://schemas.openxmlformats.org/officeDocument/2006/relationships/hyperlink" Target="http://pbs.twimg.com/profile_images/780134443365330946/hvHxDL3p_normal.jpg" TargetMode="External"/><Relationship Id="rId5072" Type="http://schemas.openxmlformats.org/officeDocument/2006/relationships/hyperlink" Target="https://twitter.com/hellofelicia14" TargetMode="External"/><Relationship Id="rId6123" Type="http://schemas.openxmlformats.org/officeDocument/2006/relationships/hyperlink" Target="https://twitter.com/leekiren" TargetMode="External"/><Relationship Id="rId6330" Type="http://schemas.openxmlformats.org/officeDocument/2006/relationships/hyperlink" Target="https://twitter.com/iammgraham" TargetMode="External"/><Relationship Id="rId638" Type="http://schemas.openxmlformats.org/officeDocument/2006/relationships/hyperlink" Target="https://t.co/zrCtQiDBAx" TargetMode="External"/><Relationship Id="rId845" Type="http://schemas.openxmlformats.org/officeDocument/2006/relationships/hyperlink" Target="https://pbs.twimg.com/profile_banners/99878361/1475300451" TargetMode="External"/><Relationship Id="rId1268" Type="http://schemas.openxmlformats.org/officeDocument/2006/relationships/hyperlink" Target="https://pbs.twimg.com/profile_banners/3007532953/1497819824" TargetMode="External"/><Relationship Id="rId1475" Type="http://schemas.openxmlformats.org/officeDocument/2006/relationships/hyperlink" Target="https://pbs.twimg.com/profile_banners/18825410/1487094742" TargetMode="External"/><Relationship Id="rId1682" Type="http://schemas.openxmlformats.org/officeDocument/2006/relationships/hyperlink" Target="https://pbs.twimg.com/profile_banners/3837213803/1514453174" TargetMode="External"/><Relationship Id="rId2319" Type="http://schemas.openxmlformats.org/officeDocument/2006/relationships/hyperlink" Target="http://abs.twimg.com/images/themes/theme1/bg.png" TargetMode="External"/><Relationship Id="rId2526" Type="http://schemas.openxmlformats.org/officeDocument/2006/relationships/hyperlink" Target="http://abs.twimg.com/images/themes/theme1/bg.png" TargetMode="External"/><Relationship Id="rId2733" Type="http://schemas.openxmlformats.org/officeDocument/2006/relationships/hyperlink" Target="http://abs.twimg.com/images/themes/theme1/bg.png" TargetMode="External"/><Relationship Id="rId5889" Type="http://schemas.openxmlformats.org/officeDocument/2006/relationships/hyperlink" Target="https://twitter.com/progressnowco" TargetMode="External"/><Relationship Id="rId705" Type="http://schemas.openxmlformats.org/officeDocument/2006/relationships/hyperlink" Target="https://t.co/a7CEPChp1x" TargetMode="External"/><Relationship Id="rId1128" Type="http://schemas.openxmlformats.org/officeDocument/2006/relationships/hyperlink" Target="https://pbs.twimg.com/profile_banners/900170738094755841/1518007299" TargetMode="External"/><Relationship Id="rId1335" Type="http://schemas.openxmlformats.org/officeDocument/2006/relationships/hyperlink" Target="https://pbs.twimg.com/profile_banners/896473633761226752/1515676840" TargetMode="External"/><Relationship Id="rId1542" Type="http://schemas.openxmlformats.org/officeDocument/2006/relationships/hyperlink" Target="https://pbs.twimg.com/profile_banners/303325924/1499390758" TargetMode="External"/><Relationship Id="rId2940" Type="http://schemas.openxmlformats.org/officeDocument/2006/relationships/hyperlink" Target="http://abs.twimg.com/images/themes/theme1/bg.png" TargetMode="External"/><Relationship Id="rId4698" Type="http://schemas.openxmlformats.org/officeDocument/2006/relationships/hyperlink" Target="http://pbs.twimg.com/profile_images/778692530200125440/8FWKukEx_normal.jpg" TargetMode="External"/><Relationship Id="rId5749" Type="http://schemas.openxmlformats.org/officeDocument/2006/relationships/hyperlink" Target="https://twitter.com/kbari12" TargetMode="External"/><Relationship Id="rId912" Type="http://schemas.openxmlformats.org/officeDocument/2006/relationships/hyperlink" Target="https://pbs.twimg.com/profile_banners/338985020/1502294080" TargetMode="External"/><Relationship Id="rId2800" Type="http://schemas.openxmlformats.org/officeDocument/2006/relationships/hyperlink" Target="http://pbs.twimg.com/profile_background_images/459267803640385537/QkzQGfqX.jpeg" TargetMode="External"/><Relationship Id="rId5956" Type="http://schemas.openxmlformats.org/officeDocument/2006/relationships/hyperlink" Target="https://twitter.com/johnbmillerclea" TargetMode="External"/><Relationship Id="rId41" Type="http://schemas.openxmlformats.org/officeDocument/2006/relationships/hyperlink" Target="https://t.co/NeqKJQVvv7" TargetMode="External"/><Relationship Id="rId1402" Type="http://schemas.openxmlformats.org/officeDocument/2006/relationships/hyperlink" Target="https://pbs.twimg.com/profile_banners/872218297961414656/1510463098" TargetMode="External"/><Relationship Id="rId4558" Type="http://schemas.openxmlformats.org/officeDocument/2006/relationships/hyperlink" Target="http://pbs.twimg.com/profile_images/677625882924699650/nIWmm6ug_normal.jpg" TargetMode="External"/><Relationship Id="rId4765" Type="http://schemas.openxmlformats.org/officeDocument/2006/relationships/hyperlink" Target="http://pbs.twimg.com/profile_images/956380267425517573/xc5cS4fW_normal.jpg" TargetMode="External"/><Relationship Id="rId4972" Type="http://schemas.openxmlformats.org/officeDocument/2006/relationships/hyperlink" Target="https://twitter.com/ceeleemusic" TargetMode="External"/><Relationship Id="rId5609" Type="http://schemas.openxmlformats.org/officeDocument/2006/relationships/hyperlink" Target="https://twitter.com/robinroberts" TargetMode="External"/><Relationship Id="rId5816" Type="http://schemas.openxmlformats.org/officeDocument/2006/relationships/hyperlink" Target="https://twitter.com/proudboystx" TargetMode="External"/><Relationship Id="rId288" Type="http://schemas.openxmlformats.org/officeDocument/2006/relationships/hyperlink" Target="http://t.co/CJfxfP0sZg" TargetMode="External"/><Relationship Id="rId3367" Type="http://schemas.openxmlformats.org/officeDocument/2006/relationships/hyperlink" Target="http://pbs.twimg.com/profile_images/959175276541480962/ZiPQTblw_normal.jpg" TargetMode="External"/><Relationship Id="rId3574" Type="http://schemas.openxmlformats.org/officeDocument/2006/relationships/hyperlink" Target="http://pbs.twimg.com/profile_images/699473281452081152/yJ8pNNTe_normal.jpg" TargetMode="External"/><Relationship Id="rId3781" Type="http://schemas.openxmlformats.org/officeDocument/2006/relationships/hyperlink" Target="http://pbs.twimg.com/profile_images/967287562397155328/MOR0mg_L_normal.jpg" TargetMode="External"/><Relationship Id="rId4418" Type="http://schemas.openxmlformats.org/officeDocument/2006/relationships/hyperlink" Target="http://pbs.twimg.com/profile_images/966173517195726854/iDFihU4X_normal.jpg" TargetMode="External"/><Relationship Id="rId4625" Type="http://schemas.openxmlformats.org/officeDocument/2006/relationships/hyperlink" Target="http://pbs.twimg.com/profile_images/970196975353147392/Uk0PPmBx_normal.jpg" TargetMode="External"/><Relationship Id="rId4832" Type="http://schemas.openxmlformats.org/officeDocument/2006/relationships/hyperlink" Target="http://pbs.twimg.com/profile_images/631149102189842432/NMKb_97A_normal.jpg" TargetMode="External"/><Relationship Id="rId495" Type="http://schemas.openxmlformats.org/officeDocument/2006/relationships/hyperlink" Target="https://t.co/XwpjkJnF0L" TargetMode="External"/><Relationship Id="rId2176" Type="http://schemas.openxmlformats.org/officeDocument/2006/relationships/hyperlink" Target="http://pbs.twimg.com/profile_background_images/563414717683601408/BwYUza9k.jpeg" TargetMode="External"/><Relationship Id="rId2383" Type="http://schemas.openxmlformats.org/officeDocument/2006/relationships/hyperlink" Target="http://abs.twimg.com/images/themes/theme10/bg.gif" TargetMode="External"/><Relationship Id="rId2590" Type="http://schemas.openxmlformats.org/officeDocument/2006/relationships/hyperlink" Target="http://pbs.twimg.com/profile_background_images/518452357156188162/45RMPZPS.jpeg" TargetMode="External"/><Relationship Id="rId3227" Type="http://schemas.openxmlformats.org/officeDocument/2006/relationships/hyperlink" Target="http://pbs.twimg.com/profile_background_images/546177627/AP_Pajaro_Twitter_1b.jpg" TargetMode="External"/><Relationship Id="rId3434" Type="http://schemas.openxmlformats.org/officeDocument/2006/relationships/hyperlink" Target="http://pbs.twimg.com/profile_images/852715505341411329/f6zfKxp9_normal.jpg" TargetMode="External"/><Relationship Id="rId3641" Type="http://schemas.openxmlformats.org/officeDocument/2006/relationships/hyperlink" Target="http://pbs.twimg.com/profile_images/965042601949765632/Z-EoPt_E_normal.jpg" TargetMode="External"/><Relationship Id="rId148" Type="http://schemas.openxmlformats.org/officeDocument/2006/relationships/hyperlink" Target="https://t.co/SEyHzBgTHN" TargetMode="External"/><Relationship Id="rId355" Type="http://schemas.openxmlformats.org/officeDocument/2006/relationships/hyperlink" Target="https://t.co/iklmIMa6MO" TargetMode="External"/><Relationship Id="rId562" Type="http://schemas.openxmlformats.org/officeDocument/2006/relationships/hyperlink" Target="http://t.co/qD0Vw3yz3i" TargetMode="External"/><Relationship Id="rId1192" Type="http://schemas.openxmlformats.org/officeDocument/2006/relationships/hyperlink" Target="https://pbs.twimg.com/profile_banners/43971175/1520272783" TargetMode="External"/><Relationship Id="rId2036" Type="http://schemas.openxmlformats.org/officeDocument/2006/relationships/hyperlink" Target="https://pbs.twimg.com/profile_banners/907287577/1380101181" TargetMode="External"/><Relationship Id="rId2243" Type="http://schemas.openxmlformats.org/officeDocument/2006/relationships/hyperlink" Target="http://pbs.twimg.com/profile_background_images/623309521558093824/IXIkxZ5z.jpg" TargetMode="External"/><Relationship Id="rId2450" Type="http://schemas.openxmlformats.org/officeDocument/2006/relationships/hyperlink" Target="http://abs.twimg.com/images/themes/theme1/bg.png" TargetMode="External"/><Relationship Id="rId3501" Type="http://schemas.openxmlformats.org/officeDocument/2006/relationships/hyperlink" Target="http://pbs.twimg.com/profile_images/646825134427254784/zWLYSQQQ_normal.jpg" TargetMode="External"/><Relationship Id="rId5399" Type="http://schemas.openxmlformats.org/officeDocument/2006/relationships/hyperlink" Target="https://twitter.com/xianghuaxiaofan" TargetMode="External"/><Relationship Id="rId215" Type="http://schemas.openxmlformats.org/officeDocument/2006/relationships/hyperlink" Target="https://t.co/yxdFls1crY" TargetMode="External"/><Relationship Id="rId422" Type="http://schemas.openxmlformats.org/officeDocument/2006/relationships/hyperlink" Target="https://t.co/k1nZeBK21W" TargetMode="External"/><Relationship Id="rId1052" Type="http://schemas.openxmlformats.org/officeDocument/2006/relationships/hyperlink" Target="https://pbs.twimg.com/profile_banners/2439034674/1517496781" TargetMode="External"/><Relationship Id="rId2103" Type="http://schemas.openxmlformats.org/officeDocument/2006/relationships/hyperlink" Target="http://abs.twimg.com/images/themes/theme1/bg.png" TargetMode="External"/><Relationship Id="rId2310" Type="http://schemas.openxmlformats.org/officeDocument/2006/relationships/hyperlink" Target="http://abs.twimg.com/images/themes/theme1/bg.png" TargetMode="External"/><Relationship Id="rId5259" Type="http://schemas.openxmlformats.org/officeDocument/2006/relationships/hyperlink" Target="https://twitter.com/77deedd" TargetMode="External"/><Relationship Id="rId5466" Type="http://schemas.openxmlformats.org/officeDocument/2006/relationships/hyperlink" Target="https://twitter.com/theacademy" TargetMode="External"/><Relationship Id="rId5673" Type="http://schemas.openxmlformats.org/officeDocument/2006/relationships/hyperlink" Target="https://twitter.com/good" TargetMode="External"/><Relationship Id="rId4068" Type="http://schemas.openxmlformats.org/officeDocument/2006/relationships/hyperlink" Target="http://pbs.twimg.com/profile_images/617783656086540292/inroDC0T_normal.jpg" TargetMode="External"/><Relationship Id="rId4275" Type="http://schemas.openxmlformats.org/officeDocument/2006/relationships/hyperlink" Target="http://pbs.twimg.com/profile_images/378800000261938559/9ef415f053449fb1707c465d8e045aec_normal.jpeg" TargetMode="External"/><Relationship Id="rId4482" Type="http://schemas.openxmlformats.org/officeDocument/2006/relationships/hyperlink" Target="http://pbs.twimg.com/profile_images/925809289599389696/dtBk2IHb_normal.jpg" TargetMode="External"/><Relationship Id="rId5119" Type="http://schemas.openxmlformats.org/officeDocument/2006/relationships/hyperlink" Target="https://twitter.com/whiteboardnine" TargetMode="External"/><Relationship Id="rId5326" Type="http://schemas.openxmlformats.org/officeDocument/2006/relationships/hyperlink" Target="https://twitter.com/artere" TargetMode="External"/><Relationship Id="rId5880" Type="http://schemas.openxmlformats.org/officeDocument/2006/relationships/hyperlink" Target="https://twitter.com/blaubok" TargetMode="External"/><Relationship Id="rId1869" Type="http://schemas.openxmlformats.org/officeDocument/2006/relationships/hyperlink" Target="https://pbs.twimg.com/profile_banners/15584370/1401461880" TargetMode="External"/><Relationship Id="rId3084" Type="http://schemas.openxmlformats.org/officeDocument/2006/relationships/hyperlink" Target="http://abs.twimg.com/images/themes/theme4/bg.gif" TargetMode="External"/><Relationship Id="rId3291" Type="http://schemas.openxmlformats.org/officeDocument/2006/relationships/hyperlink" Target="http://abs.twimg.com/images/themes/theme1/bg.png" TargetMode="External"/><Relationship Id="rId4135" Type="http://schemas.openxmlformats.org/officeDocument/2006/relationships/hyperlink" Target="http://pbs.twimg.com/profile_images/971025873045397511/Tnd41ZiB_normal.jpg" TargetMode="External"/><Relationship Id="rId5533" Type="http://schemas.openxmlformats.org/officeDocument/2006/relationships/hyperlink" Target="https://twitter.com/stevebartin" TargetMode="External"/><Relationship Id="rId5740" Type="http://schemas.openxmlformats.org/officeDocument/2006/relationships/hyperlink" Target="https://twitter.com/gotworkconflict" TargetMode="External"/><Relationship Id="rId1729" Type="http://schemas.openxmlformats.org/officeDocument/2006/relationships/hyperlink" Target="https://pbs.twimg.com/profile_banners/24283955/1480379757" TargetMode="External"/><Relationship Id="rId1936" Type="http://schemas.openxmlformats.org/officeDocument/2006/relationships/hyperlink" Target="https://pbs.twimg.com/profile_banners/402235656/1517420938" TargetMode="External"/><Relationship Id="rId4342" Type="http://schemas.openxmlformats.org/officeDocument/2006/relationships/hyperlink" Target="http://pbs.twimg.com/profile_images/760215033691463681/YzaC8bq2_normal.jpg" TargetMode="External"/><Relationship Id="rId5600" Type="http://schemas.openxmlformats.org/officeDocument/2006/relationships/hyperlink" Target="https://twitter.com/jb19tele" TargetMode="External"/><Relationship Id="rId3151" Type="http://schemas.openxmlformats.org/officeDocument/2006/relationships/hyperlink" Target="http://pbs.twimg.com/profile_background_images/751131806/001f70e68d589e3c3c2d5b7b0503515d.jpeg" TargetMode="External"/><Relationship Id="rId4202" Type="http://schemas.openxmlformats.org/officeDocument/2006/relationships/hyperlink" Target="http://pbs.twimg.com/profile_images/1120236596/605346-R1-044-20A_normal.jpg" TargetMode="External"/><Relationship Id="rId3011" Type="http://schemas.openxmlformats.org/officeDocument/2006/relationships/hyperlink" Target="http://pbs.twimg.com/profile_background_images/350789299/FRISCO.jpg" TargetMode="External"/><Relationship Id="rId3968" Type="http://schemas.openxmlformats.org/officeDocument/2006/relationships/hyperlink" Target="http://pbs.twimg.com/profile_images/882733696272486402/gxETHyQj_normal.jpg" TargetMode="External"/><Relationship Id="rId6167" Type="http://schemas.openxmlformats.org/officeDocument/2006/relationships/hyperlink" Target="https://twitter.com/realdailywire" TargetMode="External"/><Relationship Id="rId6374" Type="http://schemas.openxmlformats.org/officeDocument/2006/relationships/hyperlink" Target="https://twitter.com/dum_phuk" TargetMode="External"/><Relationship Id="rId5" Type="http://schemas.openxmlformats.org/officeDocument/2006/relationships/hyperlink" Target="http://hallyunation.tumblr.com/" TargetMode="External"/><Relationship Id="rId889" Type="http://schemas.openxmlformats.org/officeDocument/2006/relationships/hyperlink" Target="https://pbs.twimg.com/profile_banners/805149251344932864/1482868571" TargetMode="External"/><Relationship Id="rId2777" Type="http://schemas.openxmlformats.org/officeDocument/2006/relationships/hyperlink" Target="http://pbs.twimg.com/profile_background_images/704160749/ff996aa3bc2009a2f9b97cdd43e8b5b7.png" TargetMode="External"/><Relationship Id="rId5183" Type="http://schemas.openxmlformats.org/officeDocument/2006/relationships/hyperlink" Target="https://twitter.com/facketkommunal" TargetMode="External"/><Relationship Id="rId5390" Type="http://schemas.openxmlformats.org/officeDocument/2006/relationships/hyperlink" Target="https://twitter.com/o522o326" TargetMode="External"/><Relationship Id="rId6027" Type="http://schemas.openxmlformats.org/officeDocument/2006/relationships/hyperlink" Target="https://twitter.com/_jaclynpaige" TargetMode="External"/><Relationship Id="rId6234" Type="http://schemas.openxmlformats.org/officeDocument/2006/relationships/hyperlink" Target="https://twitter.com/disney" TargetMode="External"/><Relationship Id="rId749" Type="http://schemas.openxmlformats.org/officeDocument/2006/relationships/hyperlink" Target="https://t.co/3KcQ53ZDUa" TargetMode="External"/><Relationship Id="rId1379" Type="http://schemas.openxmlformats.org/officeDocument/2006/relationships/hyperlink" Target="https://pbs.twimg.com/profile_banners/83557871/1518161209" TargetMode="External"/><Relationship Id="rId1586" Type="http://schemas.openxmlformats.org/officeDocument/2006/relationships/hyperlink" Target="https://pbs.twimg.com/profile_banners/19899606/1513665774" TargetMode="External"/><Relationship Id="rId2984" Type="http://schemas.openxmlformats.org/officeDocument/2006/relationships/hyperlink" Target="http://abs.twimg.com/images/themes/theme4/bg.gif" TargetMode="External"/><Relationship Id="rId3828" Type="http://schemas.openxmlformats.org/officeDocument/2006/relationships/hyperlink" Target="http://pbs.twimg.com/profile_images/963114506460131328/DL21NuCN_normal.jpg" TargetMode="External"/><Relationship Id="rId5043" Type="http://schemas.openxmlformats.org/officeDocument/2006/relationships/hyperlink" Target="https://twitter.com/therealchelcy" TargetMode="External"/><Relationship Id="rId5250" Type="http://schemas.openxmlformats.org/officeDocument/2006/relationships/hyperlink" Target="https://twitter.com/kcatheists" TargetMode="External"/><Relationship Id="rId6301" Type="http://schemas.openxmlformats.org/officeDocument/2006/relationships/hyperlink" Target="https://twitter.com/jerryva42295629" TargetMode="External"/><Relationship Id="rId609" Type="http://schemas.openxmlformats.org/officeDocument/2006/relationships/hyperlink" Target="http://t.co/KxwCLk5rxE" TargetMode="External"/><Relationship Id="rId956" Type="http://schemas.openxmlformats.org/officeDocument/2006/relationships/hyperlink" Target="https://pbs.twimg.com/profile_banners/12913902/1483377040" TargetMode="External"/><Relationship Id="rId1239" Type="http://schemas.openxmlformats.org/officeDocument/2006/relationships/hyperlink" Target="https://pbs.twimg.com/profile_banners/383799402/1370287092" TargetMode="External"/><Relationship Id="rId1793" Type="http://schemas.openxmlformats.org/officeDocument/2006/relationships/hyperlink" Target="https://pbs.twimg.com/profile_banners/748220777334374400/1495459480" TargetMode="External"/><Relationship Id="rId2637" Type="http://schemas.openxmlformats.org/officeDocument/2006/relationships/hyperlink" Target="http://abs.twimg.com/images/themes/theme9/bg.gif" TargetMode="External"/><Relationship Id="rId2844" Type="http://schemas.openxmlformats.org/officeDocument/2006/relationships/hyperlink" Target="http://abs.twimg.com/images/themes/theme1/bg.png" TargetMode="External"/><Relationship Id="rId5110" Type="http://schemas.openxmlformats.org/officeDocument/2006/relationships/hyperlink" Target="https://twitter.com/authortnarang" TargetMode="External"/><Relationship Id="rId85" Type="http://schemas.openxmlformats.org/officeDocument/2006/relationships/hyperlink" Target="https://t.co/ZZKX14E7X3" TargetMode="External"/><Relationship Id="rId816" Type="http://schemas.openxmlformats.org/officeDocument/2006/relationships/hyperlink" Target="https://pbs.twimg.com/profile_banners/23937508/1519931460" TargetMode="External"/><Relationship Id="rId1446" Type="http://schemas.openxmlformats.org/officeDocument/2006/relationships/hyperlink" Target="https://pbs.twimg.com/profile_banners/34821282/1401202743" TargetMode="External"/><Relationship Id="rId1653" Type="http://schemas.openxmlformats.org/officeDocument/2006/relationships/hyperlink" Target="https://pbs.twimg.com/profile_banners/61143639/1444403649" TargetMode="External"/><Relationship Id="rId1860" Type="http://schemas.openxmlformats.org/officeDocument/2006/relationships/hyperlink" Target="https://pbs.twimg.com/profile_banners/17546958/1507750835" TargetMode="External"/><Relationship Id="rId2704" Type="http://schemas.openxmlformats.org/officeDocument/2006/relationships/hyperlink" Target="http://abs.twimg.com/images/themes/theme1/bg.png" TargetMode="External"/><Relationship Id="rId2911" Type="http://schemas.openxmlformats.org/officeDocument/2006/relationships/hyperlink" Target="http://abs.twimg.com/images/themes/theme1/bg.png" TargetMode="External"/><Relationship Id="rId1306" Type="http://schemas.openxmlformats.org/officeDocument/2006/relationships/hyperlink" Target="https://pbs.twimg.com/profile_banners/49023846/1463107152" TargetMode="External"/><Relationship Id="rId1513" Type="http://schemas.openxmlformats.org/officeDocument/2006/relationships/hyperlink" Target="https://pbs.twimg.com/profile_banners/1275136292/1504315379" TargetMode="External"/><Relationship Id="rId1720" Type="http://schemas.openxmlformats.org/officeDocument/2006/relationships/hyperlink" Target="https://pbs.twimg.com/profile_banners/48738447/1397946697" TargetMode="External"/><Relationship Id="rId4669" Type="http://schemas.openxmlformats.org/officeDocument/2006/relationships/hyperlink" Target="http://pbs.twimg.com/profile_images/886023221170122752/6AIohzBH_normal.jpg" TargetMode="External"/><Relationship Id="rId4876" Type="http://schemas.openxmlformats.org/officeDocument/2006/relationships/hyperlink" Target="https://twitter.com/morestorgy" TargetMode="External"/><Relationship Id="rId5927" Type="http://schemas.openxmlformats.org/officeDocument/2006/relationships/hyperlink" Target="https://twitter.com/aminerals" TargetMode="External"/><Relationship Id="rId12" Type="http://schemas.openxmlformats.org/officeDocument/2006/relationships/hyperlink" Target="https://t.co/jsuPjfsKx4" TargetMode="External"/><Relationship Id="rId3478" Type="http://schemas.openxmlformats.org/officeDocument/2006/relationships/hyperlink" Target="http://abs.twimg.com/sticky/default_profile_images/default_profile_normal.png" TargetMode="External"/><Relationship Id="rId3685" Type="http://schemas.openxmlformats.org/officeDocument/2006/relationships/hyperlink" Target="http://pbs.twimg.com/profile_images/967955024600059905/xtZPBh9F_normal.jpg" TargetMode="External"/><Relationship Id="rId3892" Type="http://schemas.openxmlformats.org/officeDocument/2006/relationships/hyperlink" Target="http://pbs.twimg.com/profile_images/970344675625390080/AChV0Nbc_normal.jpg" TargetMode="External"/><Relationship Id="rId4529" Type="http://schemas.openxmlformats.org/officeDocument/2006/relationships/hyperlink" Target="http://pbs.twimg.com/profile_images/897809607061630977/MY5bVhHn_normal.jpg" TargetMode="External"/><Relationship Id="rId4736" Type="http://schemas.openxmlformats.org/officeDocument/2006/relationships/hyperlink" Target="http://pbs.twimg.com/profile_images/796292354240114688/vsin6nex_normal.jpg" TargetMode="External"/><Relationship Id="rId4943" Type="http://schemas.openxmlformats.org/officeDocument/2006/relationships/hyperlink" Target="https://twitter.com/goobinator02" TargetMode="External"/><Relationship Id="rId6091" Type="http://schemas.openxmlformats.org/officeDocument/2006/relationships/hyperlink" Target="https://twitter.com/nicole_cliffe" TargetMode="External"/><Relationship Id="rId399" Type="http://schemas.openxmlformats.org/officeDocument/2006/relationships/hyperlink" Target="http://t.co/wlMqDlZjQS" TargetMode="External"/><Relationship Id="rId2287" Type="http://schemas.openxmlformats.org/officeDocument/2006/relationships/hyperlink" Target="http://pbs.twimg.com/profile_background_images/368592468/xcdcf108d40ae53ef4a5ddf10d620c49.jpg" TargetMode="External"/><Relationship Id="rId2494" Type="http://schemas.openxmlformats.org/officeDocument/2006/relationships/hyperlink" Target="http://pbs.twimg.com/profile_background_images/884992588/9b14096be08b9f4dfb42df2c720d5373.png" TargetMode="External"/><Relationship Id="rId3338" Type="http://schemas.openxmlformats.org/officeDocument/2006/relationships/hyperlink" Target="http://pbs.twimg.com/profile_background_images/18799989/DSCN0372_2___5_.JPG" TargetMode="External"/><Relationship Id="rId3545" Type="http://schemas.openxmlformats.org/officeDocument/2006/relationships/hyperlink" Target="http://pbs.twimg.com/profile_images/965985874403119105/rr9ZyTnL_normal.jpg" TargetMode="External"/><Relationship Id="rId3752" Type="http://schemas.openxmlformats.org/officeDocument/2006/relationships/hyperlink" Target="http://pbs.twimg.com/profile_images/18421782/confession2_normal.jpg" TargetMode="External"/><Relationship Id="rId259" Type="http://schemas.openxmlformats.org/officeDocument/2006/relationships/hyperlink" Target="https://t.co/XRX7kHzlg1" TargetMode="External"/><Relationship Id="rId466" Type="http://schemas.openxmlformats.org/officeDocument/2006/relationships/hyperlink" Target="https://t.co/wF1StoJOQy" TargetMode="External"/><Relationship Id="rId673" Type="http://schemas.openxmlformats.org/officeDocument/2006/relationships/hyperlink" Target="https://t.co/4Vb2TCFvqN" TargetMode="External"/><Relationship Id="rId880" Type="http://schemas.openxmlformats.org/officeDocument/2006/relationships/hyperlink" Target="https://pbs.twimg.com/profile_banners/808064484527009792/1484060777" TargetMode="External"/><Relationship Id="rId1096" Type="http://schemas.openxmlformats.org/officeDocument/2006/relationships/hyperlink" Target="https://pbs.twimg.com/profile_banners/415644143/1520352910" TargetMode="External"/><Relationship Id="rId2147" Type="http://schemas.openxmlformats.org/officeDocument/2006/relationships/hyperlink" Target="http://abs.twimg.com/images/themes/theme1/bg.png" TargetMode="External"/><Relationship Id="rId2354" Type="http://schemas.openxmlformats.org/officeDocument/2006/relationships/hyperlink" Target="http://abs.twimg.com/images/themes/theme1/bg.png" TargetMode="External"/><Relationship Id="rId2561" Type="http://schemas.openxmlformats.org/officeDocument/2006/relationships/hyperlink" Target="http://abs.twimg.com/images/themes/theme1/bg.png" TargetMode="External"/><Relationship Id="rId3405" Type="http://schemas.openxmlformats.org/officeDocument/2006/relationships/hyperlink" Target="http://pbs.twimg.com/profile_images/797124761910288384/_uzUNzYE_normal.jpg" TargetMode="External"/><Relationship Id="rId4803" Type="http://schemas.openxmlformats.org/officeDocument/2006/relationships/hyperlink" Target="http://pbs.twimg.com/profile_images/412349509813800960/06Mavq4r_normal.jpeg" TargetMode="External"/><Relationship Id="rId119" Type="http://schemas.openxmlformats.org/officeDocument/2006/relationships/hyperlink" Target="https://t.co/NlQgtGLxe7" TargetMode="External"/><Relationship Id="rId326" Type="http://schemas.openxmlformats.org/officeDocument/2006/relationships/hyperlink" Target="http://t.co/XK4pUrh8EU" TargetMode="External"/><Relationship Id="rId533" Type="http://schemas.openxmlformats.org/officeDocument/2006/relationships/hyperlink" Target="http://t.co/THwtnNR9Wy" TargetMode="External"/><Relationship Id="rId1163" Type="http://schemas.openxmlformats.org/officeDocument/2006/relationships/hyperlink" Target="https://pbs.twimg.com/profile_banners/229414498/1398350395" TargetMode="External"/><Relationship Id="rId1370" Type="http://schemas.openxmlformats.org/officeDocument/2006/relationships/hyperlink" Target="https://pbs.twimg.com/profile_banners/864071870982701059/1494846112" TargetMode="External"/><Relationship Id="rId2007" Type="http://schemas.openxmlformats.org/officeDocument/2006/relationships/hyperlink" Target="https://pbs.twimg.com/profile_banners/182107650/1470543732" TargetMode="External"/><Relationship Id="rId2214" Type="http://schemas.openxmlformats.org/officeDocument/2006/relationships/hyperlink" Target="http://pbs.twimg.com/profile_background_images/152444712/watertower.jpg" TargetMode="External"/><Relationship Id="rId3612" Type="http://schemas.openxmlformats.org/officeDocument/2006/relationships/hyperlink" Target="http://pbs.twimg.com/profile_images/941122808796422144/NqwLnOM9_normal.jpg" TargetMode="External"/><Relationship Id="rId740" Type="http://schemas.openxmlformats.org/officeDocument/2006/relationships/hyperlink" Target="https://t.co/483g5Fd0uU" TargetMode="External"/><Relationship Id="rId1023" Type="http://schemas.openxmlformats.org/officeDocument/2006/relationships/hyperlink" Target="https://pbs.twimg.com/profile_banners/775751160405823488/1473788834" TargetMode="External"/><Relationship Id="rId2421" Type="http://schemas.openxmlformats.org/officeDocument/2006/relationships/hyperlink" Target="http://pbs.twimg.com/profile_background_images/127468216/sZEsYEzX.jpg" TargetMode="External"/><Relationship Id="rId4179" Type="http://schemas.openxmlformats.org/officeDocument/2006/relationships/hyperlink" Target="http://pbs.twimg.com/profile_images/964531136964816898/DxHTTpOu_normal.jpg" TargetMode="External"/><Relationship Id="rId5577" Type="http://schemas.openxmlformats.org/officeDocument/2006/relationships/hyperlink" Target="https://twitter.com/terriennestv5" TargetMode="External"/><Relationship Id="rId5784" Type="http://schemas.openxmlformats.org/officeDocument/2006/relationships/hyperlink" Target="https://twitter.com/orichalcum7" TargetMode="External"/><Relationship Id="rId5991" Type="http://schemas.openxmlformats.org/officeDocument/2006/relationships/hyperlink" Target="https://twitter.com/pinky090221" TargetMode="External"/><Relationship Id="rId600" Type="http://schemas.openxmlformats.org/officeDocument/2006/relationships/hyperlink" Target="https://t.co/3pN40zYHSx" TargetMode="External"/><Relationship Id="rId1230" Type="http://schemas.openxmlformats.org/officeDocument/2006/relationships/hyperlink" Target="https://pbs.twimg.com/profile_banners/122038532/1398580350" TargetMode="External"/><Relationship Id="rId4386" Type="http://schemas.openxmlformats.org/officeDocument/2006/relationships/hyperlink" Target="http://pbs.twimg.com/profile_images/969696627471532032/eJYJsrMX_normal.jpg" TargetMode="External"/><Relationship Id="rId4593" Type="http://schemas.openxmlformats.org/officeDocument/2006/relationships/hyperlink" Target="http://pbs.twimg.com/profile_images/970388908650500097/Ydl-a2k4_normal.jpg" TargetMode="External"/><Relationship Id="rId5437" Type="http://schemas.openxmlformats.org/officeDocument/2006/relationships/hyperlink" Target="https://twitter.com/nina_hana0127" TargetMode="External"/><Relationship Id="rId5644" Type="http://schemas.openxmlformats.org/officeDocument/2006/relationships/hyperlink" Target="https://twitter.com/ichbindaswalros" TargetMode="External"/><Relationship Id="rId5851" Type="http://schemas.openxmlformats.org/officeDocument/2006/relationships/hyperlink" Target="https://twitter.com/iks2959" TargetMode="External"/><Relationship Id="rId3195" Type="http://schemas.openxmlformats.org/officeDocument/2006/relationships/hyperlink" Target="http://abs.twimg.com/images/themes/theme14/bg.gif" TargetMode="External"/><Relationship Id="rId4039" Type="http://schemas.openxmlformats.org/officeDocument/2006/relationships/hyperlink" Target="http://pbs.twimg.com/profile_images/951826294928392194/2eTiM4aM_normal.jpg" TargetMode="External"/><Relationship Id="rId4246" Type="http://schemas.openxmlformats.org/officeDocument/2006/relationships/hyperlink" Target="http://pbs.twimg.com/profile_images/654360418354200576/SNfv41Xc_normal.png" TargetMode="External"/><Relationship Id="rId4453" Type="http://schemas.openxmlformats.org/officeDocument/2006/relationships/hyperlink" Target="http://pbs.twimg.com/profile_images/603714424189394944/B_dhpnZ5_normal.jpg" TargetMode="External"/><Relationship Id="rId4660" Type="http://schemas.openxmlformats.org/officeDocument/2006/relationships/hyperlink" Target="http://pbs.twimg.com/profile_images/970179495218089984/wDtDx1ec_normal.jpg" TargetMode="External"/><Relationship Id="rId5504" Type="http://schemas.openxmlformats.org/officeDocument/2006/relationships/hyperlink" Target="https://twitter.com/thefive" TargetMode="External"/><Relationship Id="rId5711" Type="http://schemas.openxmlformats.org/officeDocument/2006/relationships/hyperlink" Target="https://twitter.com/franifio" TargetMode="External"/><Relationship Id="rId3055" Type="http://schemas.openxmlformats.org/officeDocument/2006/relationships/hyperlink" Target="http://abs.twimg.com/images/themes/theme1/bg.png" TargetMode="External"/><Relationship Id="rId3262" Type="http://schemas.openxmlformats.org/officeDocument/2006/relationships/hyperlink" Target="http://abs.twimg.com/images/themes/theme15/bg.png" TargetMode="External"/><Relationship Id="rId4106" Type="http://schemas.openxmlformats.org/officeDocument/2006/relationships/hyperlink" Target="http://pbs.twimg.com/profile_images/802974219730649088/pbiFTHUO_normal.jpg" TargetMode="External"/><Relationship Id="rId4313" Type="http://schemas.openxmlformats.org/officeDocument/2006/relationships/hyperlink" Target="http://pbs.twimg.com/profile_images/696613231213674497/iA2oFwpz_normal.jpg" TargetMode="External"/><Relationship Id="rId4520" Type="http://schemas.openxmlformats.org/officeDocument/2006/relationships/hyperlink" Target="http://pbs.twimg.com/profile_images/661326538294562816/z3GaNl0r_normal.jpg" TargetMode="External"/><Relationship Id="rId183" Type="http://schemas.openxmlformats.org/officeDocument/2006/relationships/hyperlink" Target="http://t.co/6CDF8CvqVo" TargetMode="External"/><Relationship Id="rId390" Type="http://schemas.openxmlformats.org/officeDocument/2006/relationships/hyperlink" Target="https://t.co/QBTMr6iwHX" TargetMode="External"/><Relationship Id="rId1907" Type="http://schemas.openxmlformats.org/officeDocument/2006/relationships/hyperlink" Target="https://pbs.twimg.com/profile_banners/21792424/1461895451" TargetMode="External"/><Relationship Id="rId2071" Type="http://schemas.openxmlformats.org/officeDocument/2006/relationships/hyperlink" Target="https://pbs.twimg.com/profile_banners/2337710371/1408006721" TargetMode="External"/><Relationship Id="rId3122" Type="http://schemas.openxmlformats.org/officeDocument/2006/relationships/hyperlink" Target="http://pbs.twimg.com/profile_background_images/610851003403890688/gY_ZM2Z2.jpg" TargetMode="External"/><Relationship Id="rId6278" Type="http://schemas.openxmlformats.org/officeDocument/2006/relationships/hyperlink" Target="https://twitter.com/gop" TargetMode="External"/><Relationship Id="rId250" Type="http://schemas.openxmlformats.org/officeDocument/2006/relationships/hyperlink" Target="https://t.co/lYnSe9Jksv" TargetMode="External"/><Relationship Id="rId5087" Type="http://schemas.openxmlformats.org/officeDocument/2006/relationships/hyperlink" Target="https://twitter.com/ko_slang" TargetMode="External"/><Relationship Id="rId5294" Type="http://schemas.openxmlformats.org/officeDocument/2006/relationships/hyperlink" Target="https://twitter.com/xtinarc" TargetMode="External"/><Relationship Id="rId6138" Type="http://schemas.openxmlformats.org/officeDocument/2006/relationships/hyperlink" Target="https://twitter.com/jolomirkoka1" TargetMode="External"/><Relationship Id="rId6345" Type="http://schemas.openxmlformats.org/officeDocument/2006/relationships/hyperlink" Target="https://twitter.com/infinspi" TargetMode="External"/><Relationship Id="rId110" Type="http://schemas.openxmlformats.org/officeDocument/2006/relationships/hyperlink" Target="https://t.co/IutlglGhMO" TargetMode="External"/><Relationship Id="rId2888" Type="http://schemas.openxmlformats.org/officeDocument/2006/relationships/hyperlink" Target="http://abs.twimg.com/images/themes/theme1/bg.png" TargetMode="External"/><Relationship Id="rId3939" Type="http://schemas.openxmlformats.org/officeDocument/2006/relationships/hyperlink" Target="http://pbs.twimg.com/profile_images/896807499902398465/DEX-tuo2_normal.jpg" TargetMode="External"/><Relationship Id="rId5154" Type="http://schemas.openxmlformats.org/officeDocument/2006/relationships/hyperlink" Target="https://twitter.com/_siemprefeliz" TargetMode="External"/><Relationship Id="rId1697" Type="http://schemas.openxmlformats.org/officeDocument/2006/relationships/hyperlink" Target="https://pbs.twimg.com/profile_banners/632989630/1509227407" TargetMode="External"/><Relationship Id="rId2748" Type="http://schemas.openxmlformats.org/officeDocument/2006/relationships/hyperlink" Target="http://pbs.twimg.com/profile_background_images/557602169453428736/BYKhOOit.png" TargetMode="External"/><Relationship Id="rId2955" Type="http://schemas.openxmlformats.org/officeDocument/2006/relationships/hyperlink" Target="http://abs.twimg.com/images/themes/theme1/bg.png" TargetMode="External"/><Relationship Id="rId5361" Type="http://schemas.openxmlformats.org/officeDocument/2006/relationships/hyperlink" Target="https://twitter.com/garurur1" TargetMode="External"/><Relationship Id="rId6205" Type="http://schemas.openxmlformats.org/officeDocument/2006/relationships/hyperlink" Target="https://twitter.com/phillydailynews" TargetMode="External"/><Relationship Id="rId927" Type="http://schemas.openxmlformats.org/officeDocument/2006/relationships/hyperlink" Target="https://pbs.twimg.com/profile_banners/785977329730281474/1516682305" TargetMode="External"/><Relationship Id="rId1557" Type="http://schemas.openxmlformats.org/officeDocument/2006/relationships/hyperlink" Target="https://pbs.twimg.com/profile_banners/844380884/1514848889" TargetMode="External"/><Relationship Id="rId1764" Type="http://schemas.openxmlformats.org/officeDocument/2006/relationships/hyperlink" Target="https://pbs.twimg.com/profile_banners/992129474/1387213202" TargetMode="External"/><Relationship Id="rId1971" Type="http://schemas.openxmlformats.org/officeDocument/2006/relationships/hyperlink" Target="https://pbs.twimg.com/profile_banners/434093786/1407168681" TargetMode="External"/><Relationship Id="rId2608" Type="http://schemas.openxmlformats.org/officeDocument/2006/relationships/hyperlink" Target="http://abs.twimg.com/images/themes/theme1/bg.png" TargetMode="External"/><Relationship Id="rId2815" Type="http://schemas.openxmlformats.org/officeDocument/2006/relationships/hyperlink" Target="http://abs.twimg.com/images/themes/theme18/bg.gif" TargetMode="External"/><Relationship Id="rId4170" Type="http://schemas.openxmlformats.org/officeDocument/2006/relationships/hyperlink" Target="http://pbs.twimg.com/profile_images/969551183915335685/R3koTz1a_normal.jpg" TargetMode="External"/><Relationship Id="rId5014" Type="http://schemas.openxmlformats.org/officeDocument/2006/relationships/hyperlink" Target="https://twitter.com/timesupnow" TargetMode="External"/><Relationship Id="rId5221" Type="http://schemas.openxmlformats.org/officeDocument/2006/relationships/hyperlink" Target="https://twitter.com/moryan" TargetMode="External"/><Relationship Id="rId56" Type="http://schemas.openxmlformats.org/officeDocument/2006/relationships/hyperlink" Target="https://t.co/HFVbAKncSA" TargetMode="External"/><Relationship Id="rId1417" Type="http://schemas.openxmlformats.org/officeDocument/2006/relationships/hyperlink" Target="https://pbs.twimg.com/profile_banners/818628220622872576/1496385793" TargetMode="External"/><Relationship Id="rId1624" Type="http://schemas.openxmlformats.org/officeDocument/2006/relationships/hyperlink" Target="https://pbs.twimg.com/profile_banners/187102833/1401472997" TargetMode="External"/><Relationship Id="rId1831" Type="http://schemas.openxmlformats.org/officeDocument/2006/relationships/hyperlink" Target="https://pbs.twimg.com/profile_banners/36329597/1499939124" TargetMode="External"/><Relationship Id="rId4030" Type="http://schemas.openxmlformats.org/officeDocument/2006/relationships/hyperlink" Target="http://pbs.twimg.com/profile_images/1908821075/______normal.jpg" TargetMode="External"/><Relationship Id="rId4987" Type="http://schemas.openxmlformats.org/officeDocument/2006/relationships/hyperlink" Target="https://twitter.com/kategarraway" TargetMode="External"/><Relationship Id="rId3589" Type="http://schemas.openxmlformats.org/officeDocument/2006/relationships/hyperlink" Target="http://pbs.twimg.com/profile_images/865111807962136576/soujfup-_normal.jpg" TargetMode="External"/><Relationship Id="rId3796" Type="http://schemas.openxmlformats.org/officeDocument/2006/relationships/hyperlink" Target="http://abs.twimg.com/sticky/default_profile_images/default_profile_normal.png" TargetMode="External"/><Relationship Id="rId2398" Type="http://schemas.openxmlformats.org/officeDocument/2006/relationships/hyperlink" Target="http://pbs.twimg.com/profile_background_images/715707075364462592/qGA_qZvN.jpg" TargetMode="External"/><Relationship Id="rId3449" Type="http://schemas.openxmlformats.org/officeDocument/2006/relationships/hyperlink" Target="http://pbs.twimg.com/profile_images/968805665320984576/yKDxzfVX_normal.jpg" TargetMode="External"/><Relationship Id="rId4847" Type="http://schemas.openxmlformats.org/officeDocument/2006/relationships/hyperlink" Target="http://pbs.twimg.com/profile_images/917467173068689408/ss-rSJTy_normal.jpg" TargetMode="External"/><Relationship Id="rId6062" Type="http://schemas.openxmlformats.org/officeDocument/2006/relationships/hyperlink" Target="https://twitter.com/ipuparliament" TargetMode="External"/><Relationship Id="rId577" Type="http://schemas.openxmlformats.org/officeDocument/2006/relationships/hyperlink" Target="https://t.co/H9fK9vdDgx" TargetMode="External"/><Relationship Id="rId2258" Type="http://schemas.openxmlformats.org/officeDocument/2006/relationships/hyperlink" Target="http://abs.twimg.com/images/themes/theme1/bg.png" TargetMode="External"/><Relationship Id="rId3656" Type="http://schemas.openxmlformats.org/officeDocument/2006/relationships/hyperlink" Target="http://abs.twimg.com/sticky/default_profile_images/default_profile_normal.png" TargetMode="External"/><Relationship Id="rId3863" Type="http://schemas.openxmlformats.org/officeDocument/2006/relationships/hyperlink" Target="http://pbs.twimg.com/profile_images/949347386412875776/Jz8ZhWRY_normal.jpg" TargetMode="External"/><Relationship Id="rId4707" Type="http://schemas.openxmlformats.org/officeDocument/2006/relationships/hyperlink" Target="http://pbs.twimg.com/profile_images/819759693300015122/_JkvzQVw_normal.jpg" TargetMode="External"/><Relationship Id="rId4914" Type="http://schemas.openxmlformats.org/officeDocument/2006/relationships/hyperlink" Target="https://twitter.com/ayadzzeo_vol2" TargetMode="External"/><Relationship Id="rId784" Type="http://schemas.openxmlformats.org/officeDocument/2006/relationships/hyperlink" Target="https://t.co/EhTt891RCX" TargetMode="External"/><Relationship Id="rId991" Type="http://schemas.openxmlformats.org/officeDocument/2006/relationships/hyperlink" Target="https://pbs.twimg.com/profile_banners/3110579093/1519510838" TargetMode="External"/><Relationship Id="rId1067" Type="http://schemas.openxmlformats.org/officeDocument/2006/relationships/hyperlink" Target="https://pbs.twimg.com/profile_banners/900851927768084482/1519213960" TargetMode="External"/><Relationship Id="rId2465" Type="http://schemas.openxmlformats.org/officeDocument/2006/relationships/hyperlink" Target="http://pbs.twimg.com/profile_background_images/691560868/a12ea209eba3fa2b25a248f7483c4a7a.png" TargetMode="External"/><Relationship Id="rId2672" Type="http://schemas.openxmlformats.org/officeDocument/2006/relationships/hyperlink" Target="http://pbs.twimg.com/profile_background_images/446790761330126848/SApjpuHE.jpeg" TargetMode="External"/><Relationship Id="rId3309" Type="http://schemas.openxmlformats.org/officeDocument/2006/relationships/hyperlink" Target="http://pbs.twimg.com/profile_background_images/787983049/045c3fadaacbb35147cac3fa14bbda6d.png" TargetMode="External"/><Relationship Id="rId3516" Type="http://schemas.openxmlformats.org/officeDocument/2006/relationships/hyperlink" Target="http://pbs.twimg.com/profile_images/923226127992156160/bnpbxndg_normal.jpg" TargetMode="External"/><Relationship Id="rId3723" Type="http://schemas.openxmlformats.org/officeDocument/2006/relationships/hyperlink" Target="http://pbs.twimg.com/profile_images/627208191579955200/pPv944eo_normal.jpg" TargetMode="External"/><Relationship Id="rId3930" Type="http://schemas.openxmlformats.org/officeDocument/2006/relationships/hyperlink" Target="http://pbs.twimg.com/profile_images/786877053782024193/rAn_1P24_normal.jpg" TargetMode="External"/><Relationship Id="rId437" Type="http://schemas.openxmlformats.org/officeDocument/2006/relationships/hyperlink" Target="https://t.co/6FJwyG2MXH" TargetMode="External"/><Relationship Id="rId644" Type="http://schemas.openxmlformats.org/officeDocument/2006/relationships/hyperlink" Target="http://t.co/7VEVeu1WON" TargetMode="External"/><Relationship Id="rId851" Type="http://schemas.openxmlformats.org/officeDocument/2006/relationships/hyperlink" Target="https://pbs.twimg.com/profile_banners/2271884777/1519615150" TargetMode="External"/><Relationship Id="rId1274" Type="http://schemas.openxmlformats.org/officeDocument/2006/relationships/hyperlink" Target="https://pbs.twimg.com/profile_banners/19426551/1520354074" TargetMode="External"/><Relationship Id="rId1481" Type="http://schemas.openxmlformats.org/officeDocument/2006/relationships/hyperlink" Target="https://pbs.twimg.com/profile_banners/22528070/1475455674" TargetMode="External"/><Relationship Id="rId2118" Type="http://schemas.openxmlformats.org/officeDocument/2006/relationships/hyperlink" Target="http://abs.twimg.com/images/themes/theme17/bg.gif" TargetMode="External"/><Relationship Id="rId2325" Type="http://schemas.openxmlformats.org/officeDocument/2006/relationships/hyperlink" Target="http://abs.twimg.com/images/themes/theme1/bg.png" TargetMode="External"/><Relationship Id="rId2532" Type="http://schemas.openxmlformats.org/officeDocument/2006/relationships/hyperlink" Target="http://pbs.twimg.com/profile_background_images/783952246/66e217ec60a9c3c977295fb8b7ae1601.jpeg" TargetMode="External"/><Relationship Id="rId5688" Type="http://schemas.openxmlformats.org/officeDocument/2006/relationships/hyperlink" Target="https://twitter.com/lismariefl" TargetMode="External"/><Relationship Id="rId5895" Type="http://schemas.openxmlformats.org/officeDocument/2006/relationships/hyperlink" Target="https://twitter.com/mankiewiczzz" TargetMode="External"/><Relationship Id="rId504" Type="http://schemas.openxmlformats.org/officeDocument/2006/relationships/hyperlink" Target="https://t.co/C4Oj4V9Rx1" TargetMode="External"/><Relationship Id="rId711" Type="http://schemas.openxmlformats.org/officeDocument/2006/relationships/hyperlink" Target="https://t.co/XmWvC0chrr" TargetMode="External"/><Relationship Id="rId1134" Type="http://schemas.openxmlformats.org/officeDocument/2006/relationships/hyperlink" Target="https://pbs.twimg.com/profile_banners/149258183/1452282488" TargetMode="External"/><Relationship Id="rId1341" Type="http://schemas.openxmlformats.org/officeDocument/2006/relationships/hyperlink" Target="https://pbs.twimg.com/profile_banners/3042448767/1424388795" TargetMode="External"/><Relationship Id="rId4497" Type="http://schemas.openxmlformats.org/officeDocument/2006/relationships/hyperlink" Target="http://pbs.twimg.com/profile_images/902740867953385472/P5dsC69N_normal.jpg" TargetMode="External"/><Relationship Id="rId5548" Type="http://schemas.openxmlformats.org/officeDocument/2006/relationships/hyperlink" Target="https://twitter.com/publicsexcrimes" TargetMode="External"/><Relationship Id="rId5755" Type="http://schemas.openxmlformats.org/officeDocument/2006/relationships/hyperlink" Target="https://twitter.com/lauraslherman" TargetMode="External"/><Relationship Id="rId5962" Type="http://schemas.openxmlformats.org/officeDocument/2006/relationships/hyperlink" Target="https://twitter.com/hardline_stance" TargetMode="External"/><Relationship Id="rId1201" Type="http://schemas.openxmlformats.org/officeDocument/2006/relationships/hyperlink" Target="https://pbs.twimg.com/profile_banners/116642386/1432027456" TargetMode="External"/><Relationship Id="rId3099" Type="http://schemas.openxmlformats.org/officeDocument/2006/relationships/hyperlink" Target="http://abs.twimg.com/images/themes/theme1/bg.png" TargetMode="External"/><Relationship Id="rId4357" Type="http://schemas.openxmlformats.org/officeDocument/2006/relationships/hyperlink" Target="http://pbs.twimg.com/profile_images/965334250051592192/WdCqLQT9_normal.jpg" TargetMode="External"/><Relationship Id="rId4564" Type="http://schemas.openxmlformats.org/officeDocument/2006/relationships/hyperlink" Target="http://pbs.twimg.com/profile_images/963413579365052416/tzuA1sPZ_normal.jpg" TargetMode="External"/><Relationship Id="rId4771" Type="http://schemas.openxmlformats.org/officeDocument/2006/relationships/hyperlink" Target="http://pbs.twimg.com/profile_images/957720407640952832/6BhRXcWs_normal.jpg" TargetMode="External"/><Relationship Id="rId5408" Type="http://schemas.openxmlformats.org/officeDocument/2006/relationships/hyperlink" Target="https://twitter.com/therealroseanne" TargetMode="External"/><Relationship Id="rId5615" Type="http://schemas.openxmlformats.org/officeDocument/2006/relationships/hyperlink" Target="https://twitter.com/tobiasbaudin" TargetMode="External"/><Relationship Id="rId3166" Type="http://schemas.openxmlformats.org/officeDocument/2006/relationships/hyperlink" Target="http://abs.twimg.com/images/themes/theme1/bg.png" TargetMode="External"/><Relationship Id="rId3373" Type="http://schemas.openxmlformats.org/officeDocument/2006/relationships/hyperlink" Target="http://pbs.twimg.com/profile_images/953553552730984448/eRB32Ru-_normal.jpg" TargetMode="External"/><Relationship Id="rId3580" Type="http://schemas.openxmlformats.org/officeDocument/2006/relationships/hyperlink" Target="http://pbs.twimg.com/profile_images/633624818772914176/AXRTyXqY_normal.jpg" TargetMode="External"/><Relationship Id="rId4217" Type="http://schemas.openxmlformats.org/officeDocument/2006/relationships/hyperlink" Target="http://pbs.twimg.com/profile_images/928008965937491968/cxDot0GB_normal.jpg" TargetMode="External"/><Relationship Id="rId4424" Type="http://schemas.openxmlformats.org/officeDocument/2006/relationships/hyperlink" Target="http://pbs.twimg.com/profile_images/962816810675572736/pTQgWT9w_normal.jpg" TargetMode="External"/><Relationship Id="rId5822" Type="http://schemas.openxmlformats.org/officeDocument/2006/relationships/hyperlink" Target="https://twitter.com/stltoday" TargetMode="External"/><Relationship Id="rId294" Type="http://schemas.openxmlformats.org/officeDocument/2006/relationships/hyperlink" Target="https://t.co/WKT51HGnyJ" TargetMode="External"/><Relationship Id="rId2182" Type="http://schemas.openxmlformats.org/officeDocument/2006/relationships/hyperlink" Target="http://pbs.twimg.com/profile_background_images/278916315/twitter_background.png" TargetMode="External"/><Relationship Id="rId3026" Type="http://schemas.openxmlformats.org/officeDocument/2006/relationships/hyperlink" Target="http://abs.twimg.com/images/themes/theme18/bg.gif" TargetMode="External"/><Relationship Id="rId3233" Type="http://schemas.openxmlformats.org/officeDocument/2006/relationships/hyperlink" Target="http://pbs.twimg.com/profile_background_images/448946070089773057/V5nmBB0W.jpeg" TargetMode="External"/><Relationship Id="rId4631" Type="http://schemas.openxmlformats.org/officeDocument/2006/relationships/hyperlink" Target="http://pbs.twimg.com/profile_images/754128385786286080/shynKREo_normal.jpg" TargetMode="External"/><Relationship Id="rId154" Type="http://schemas.openxmlformats.org/officeDocument/2006/relationships/hyperlink" Target="https://t.co/7OR98zuOdy" TargetMode="External"/><Relationship Id="rId361" Type="http://schemas.openxmlformats.org/officeDocument/2006/relationships/hyperlink" Target="https://t.co/6Q15FskJGY" TargetMode="External"/><Relationship Id="rId2042" Type="http://schemas.openxmlformats.org/officeDocument/2006/relationships/hyperlink" Target="https://pbs.twimg.com/profile_banners/258900199/1517851408" TargetMode="External"/><Relationship Id="rId3440" Type="http://schemas.openxmlformats.org/officeDocument/2006/relationships/hyperlink" Target="http://pbs.twimg.com/profile_images/755309687113932801/Gk5FTMH6_normal.jpg" TargetMode="External"/><Relationship Id="rId5198" Type="http://schemas.openxmlformats.org/officeDocument/2006/relationships/hyperlink" Target="https://twitter.com/dubstercali" TargetMode="External"/><Relationship Id="rId2999" Type="http://schemas.openxmlformats.org/officeDocument/2006/relationships/hyperlink" Target="http://abs.twimg.com/images/themes/theme1/bg.png" TargetMode="External"/><Relationship Id="rId3300" Type="http://schemas.openxmlformats.org/officeDocument/2006/relationships/hyperlink" Target="http://pbs.twimg.com/profile_background_images/378800000012139470/9d011c023a6a241b674791889bf929a2.jpeg" TargetMode="External"/><Relationship Id="rId6249" Type="http://schemas.openxmlformats.org/officeDocument/2006/relationships/hyperlink" Target="https://twitter.com/waka_n_s" TargetMode="External"/><Relationship Id="rId221" Type="http://schemas.openxmlformats.org/officeDocument/2006/relationships/hyperlink" Target="https://t.co/gegmJuW9cR" TargetMode="External"/><Relationship Id="rId2859" Type="http://schemas.openxmlformats.org/officeDocument/2006/relationships/hyperlink" Target="http://pbs.twimg.com/profile_background_images/538444107052355586/h6zgga7T.jpeg" TargetMode="External"/><Relationship Id="rId5058" Type="http://schemas.openxmlformats.org/officeDocument/2006/relationships/hyperlink" Target="https://twitter.com/jj_poitras" TargetMode="External"/><Relationship Id="rId5265" Type="http://schemas.openxmlformats.org/officeDocument/2006/relationships/hyperlink" Target="https://twitter.com/carlaaevelyn" TargetMode="External"/><Relationship Id="rId5472" Type="http://schemas.openxmlformats.org/officeDocument/2006/relationships/hyperlink" Target="https://twitter.com/handinglove_191" TargetMode="External"/><Relationship Id="rId6109" Type="http://schemas.openxmlformats.org/officeDocument/2006/relationships/hyperlink" Target="https://twitter.com/ivankatrump" TargetMode="External"/><Relationship Id="rId6316" Type="http://schemas.openxmlformats.org/officeDocument/2006/relationships/hyperlink" Target="https://twitter.com/patrikoksanen" TargetMode="External"/><Relationship Id="rId1668" Type="http://schemas.openxmlformats.org/officeDocument/2006/relationships/hyperlink" Target="https://pbs.twimg.com/profile_banners/1168409143/1418904317" TargetMode="External"/><Relationship Id="rId1875" Type="http://schemas.openxmlformats.org/officeDocument/2006/relationships/hyperlink" Target="https://pbs.twimg.com/profile_banners/862039435264897025/1514431605" TargetMode="External"/><Relationship Id="rId2719" Type="http://schemas.openxmlformats.org/officeDocument/2006/relationships/hyperlink" Target="http://abs.twimg.com/images/themes/theme1/bg.png" TargetMode="External"/><Relationship Id="rId4074" Type="http://schemas.openxmlformats.org/officeDocument/2006/relationships/hyperlink" Target="http://pbs.twimg.com/profile_images/928307218629513216/44pfrFoE_normal.jpg" TargetMode="External"/><Relationship Id="rId4281" Type="http://schemas.openxmlformats.org/officeDocument/2006/relationships/hyperlink" Target="http://pbs.twimg.com/profile_images/235614078/jdlogo_normal.jpg" TargetMode="External"/><Relationship Id="rId5125" Type="http://schemas.openxmlformats.org/officeDocument/2006/relationships/hyperlink" Target="https://twitter.com/goodamplified" TargetMode="External"/><Relationship Id="rId5332" Type="http://schemas.openxmlformats.org/officeDocument/2006/relationships/hyperlink" Target="https://twitter.com/rebeccahomkes" TargetMode="External"/><Relationship Id="rId1528" Type="http://schemas.openxmlformats.org/officeDocument/2006/relationships/hyperlink" Target="https://pbs.twimg.com/profile_banners/49540121/1401247660" TargetMode="External"/><Relationship Id="rId2926" Type="http://schemas.openxmlformats.org/officeDocument/2006/relationships/hyperlink" Target="http://abs.twimg.com/images/themes/theme1/bg.png" TargetMode="External"/><Relationship Id="rId3090" Type="http://schemas.openxmlformats.org/officeDocument/2006/relationships/hyperlink" Target="http://abs.twimg.com/images/themes/theme1/bg.png" TargetMode="External"/><Relationship Id="rId4141" Type="http://schemas.openxmlformats.org/officeDocument/2006/relationships/hyperlink" Target="http://pbs.twimg.com/profile_images/799262470686720001/3jSz-Uq4_normal.jpg" TargetMode="External"/><Relationship Id="rId1735" Type="http://schemas.openxmlformats.org/officeDocument/2006/relationships/hyperlink" Target="https://pbs.twimg.com/profile_banners/34489311/1501338512" TargetMode="External"/><Relationship Id="rId1942" Type="http://schemas.openxmlformats.org/officeDocument/2006/relationships/hyperlink" Target="https://pbs.twimg.com/profile_banners/174928556/1518257201" TargetMode="External"/><Relationship Id="rId4001" Type="http://schemas.openxmlformats.org/officeDocument/2006/relationships/hyperlink" Target="http://pbs.twimg.com/profile_images/581022722509152256/WgcyB-4H_normal.jpg" TargetMode="External"/><Relationship Id="rId27" Type="http://schemas.openxmlformats.org/officeDocument/2006/relationships/hyperlink" Target="https://t.co/n8sQzi8K1s" TargetMode="External"/><Relationship Id="rId1802" Type="http://schemas.openxmlformats.org/officeDocument/2006/relationships/hyperlink" Target="https://pbs.twimg.com/profile_banners/3429590356/1504954413" TargetMode="External"/><Relationship Id="rId4958" Type="http://schemas.openxmlformats.org/officeDocument/2006/relationships/hyperlink" Target="https://twitter.com/juliagouliah" TargetMode="External"/><Relationship Id="rId6173" Type="http://schemas.openxmlformats.org/officeDocument/2006/relationships/hyperlink" Target="https://twitter.com/hotfacials" TargetMode="External"/><Relationship Id="rId3767" Type="http://schemas.openxmlformats.org/officeDocument/2006/relationships/hyperlink" Target="http://pbs.twimg.com/profile_images/937768294303653890/o6TIAHjQ_normal.jpg" TargetMode="External"/><Relationship Id="rId3974" Type="http://schemas.openxmlformats.org/officeDocument/2006/relationships/hyperlink" Target="http://pbs.twimg.com/profile_images/936772471218356225/FMne26ag_normal.jpg" TargetMode="External"/><Relationship Id="rId4818" Type="http://schemas.openxmlformats.org/officeDocument/2006/relationships/hyperlink" Target="http://pbs.twimg.com/profile_images/2955076962/13c46c86178ea448cbcec4d19c8df585_normal.jpeg" TargetMode="External"/><Relationship Id="rId6380" Type="http://schemas.openxmlformats.org/officeDocument/2006/relationships/hyperlink" Target="https://twitter.com/calynndowler" TargetMode="External"/><Relationship Id="rId688" Type="http://schemas.openxmlformats.org/officeDocument/2006/relationships/hyperlink" Target="https://t.co/9FsTkbnkbY" TargetMode="External"/><Relationship Id="rId895" Type="http://schemas.openxmlformats.org/officeDocument/2006/relationships/hyperlink" Target="https://pbs.twimg.com/profile_banners/23487853/1519247796" TargetMode="External"/><Relationship Id="rId2369" Type="http://schemas.openxmlformats.org/officeDocument/2006/relationships/hyperlink" Target="http://pbs.twimg.com/profile_background_images/664183395510067200/bao75fBX.jpg" TargetMode="External"/><Relationship Id="rId2576" Type="http://schemas.openxmlformats.org/officeDocument/2006/relationships/hyperlink" Target="http://abs.twimg.com/images/themes/theme9/bg.gif" TargetMode="External"/><Relationship Id="rId2783" Type="http://schemas.openxmlformats.org/officeDocument/2006/relationships/hyperlink" Target="http://pbs.twimg.com/profile_background_images/662779208/drm9hjltviedp5of1mft.png" TargetMode="External"/><Relationship Id="rId2990" Type="http://schemas.openxmlformats.org/officeDocument/2006/relationships/hyperlink" Target="http://abs.twimg.com/images/themes/theme1/bg.png" TargetMode="External"/><Relationship Id="rId3627" Type="http://schemas.openxmlformats.org/officeDocument/2006/relationships/hyperlink" Target="http://pbs.twimg.com/profile_images/916514307550076928/S1ftF2uU_normal.jpg" TargetMode="External"/><Relationship Id="rId3834" Type="http://schemas.openxmlformats.org/officeDocument/2006/relationships/hyperlink" Target="http://pbs.twimg.com/profile_images/718986196270112768/YldUp8Al_normal.jpg" TargetMode="External"/><Relationship Id="rId6033" Type="http://schemas.openxmlformats.org/officeDocument/2006/relationships/hyperlink" Target="https://twitter.com/berflowersta" TargetMode="External"/><Relationship Id="rId6240" Type="http://schemas.openxmlformats.org/officeDocument/2006/relationships/hyperlink" Target="https://twitter.com/southbankcentre" TargetMode="External"/><Relationship Id="rId548" Type="http://schemas.openxmlformats.org/officeDocument/2006/relationships/hyperlink" Target="https://t.co/hhKqfCNydC" TargetMode="External"/><Relationship Id="rId755" Type="http://schemas.openxmlformats.org/officeDocument/2006/relationships/hyperlink" Target="https://t.co/0pgKNEmUjt" TargetMode="External"/><Relationship Id="rId962" Type="http://schemas.openxmlformats.org/officeDocument/2006/relationships/hyperlink" Target="https://pbs.twimg.com/profile_banners/875829222543151105/1497650732" TargetMode="External"/><Relationship Id="rId1178" Type="http://schemas.openxmlformats.org/officeDocument/2006/relationships/hyperlink" Target="https://pbs.twimg.com/profile_banners/15907207/1506014235" TargetMode="External"/><Relationship Id="rId1385" Type="http://schemas.openxmlformats.org/officeDocument/2006/relationships/hyperlink" Target="https://pbs.twimg.com/profile_banners/3487319294/1447026505" TargetMode="External"/><Relationship Id="rId1592" Type="http://schemas.openxmlformats.org/officeDocument/2006/relationships/hyperlink" Target="https://pbs.twimg.com/profile_banners/30354991/1485113375" TargetMode="External"/><Relationship Id="rId2229" Type="http://schemas.openxmlformats.org/officeDocument/2006/relationships/hyperlink" Target="http://abs.twimg.com/images/themes/theme1/bg.png" TargetMode="External"/><Relationship Id="rId2436" Type="http://schemas.openxmlformats.org/officeDocument/2006/relationships/hyperlink" Target="http://pbs.twimg.com/profile_background_images/609025971182669824/XFMYMCo4.jpg" TargetMode="External"/><Relationship Id="rId2643" Type="http://schemas.openxmlformats.org/officeDocument/2006/relationships/hyperlink" Target="http://abs.twimg.com/images/themes/theme1/bg.png" TargetMode="External"/><Relationship Id="rId2850" Type="http://schemas.openxmlformats.org/officeDocument/2006/relationships/hyperlink" Target="http://abs.twimg.com/images/themes/theme10/bg.gif" TargetMode="External"/><Relationship Id="rId5799" Type="http://schemas.openxmlformats.org/officeDocument/2006/relationships/hyperlink" Target="https://twitter.com/pimkung" TargetMode="External"/><Relationship Id="rId6100" Type="http://schemas.openxmlformats.org/officeDocument/2006/relationships/hyperlink" Target="https://twitter.com/milenio" TargetMode="External"/><Relationship Id="rId91" Type="http://schemas.openxmlformats.org/officeDocument/2006/relationships/hyperlink" Target="http://t.co/DNLi8Yz4" TargetMode="External"/><Relationship Id="rId408" Type="http://schemas.openxmlformats.org/officeDocument/2006/relationships/hyperlink" Target="https://t.co/hnlsX1Zyoa" TargetMode="External"/><Relationship Id="rId615" Type="http://schemas.openxmlformats.org/officeDocument/2006/relationships/hyperlink" Target="https://t.co/NQU0WMk8z9" TargetMode="External"/><Relationship Id="rId822" Type="http://schemas.openxmlformats.org/officeDocument/2006/relationships/hyperlink" Target="https://pbs.twimg.com/profile_banners/1453829138/1485526523" TargetMode="External"/><Relationship Id="rId1038" Type="http://schemas.openxmlformats.org/officeDocument/2006/relationships/hyperlink" Target="https://pbs.twimg.com/profile_banners/2785544503/1520303201" TargetMode="External"/><Relationship Id="rId1245" Type="http://schemas.openxmlformats.org/officeDocument/2006/relationships/hyperlink" Target="https://pbs.twimg.com/profile_banners/2259415466/1401824989" TargetMode="External"/><Relationship Id="rId1452" Type="http://schemas.openxmlformats.org/officeDocument/2006/relationships/hyperlink" Target="https://pbs.twimg.com/profile_banners/35166302/1371659720" TargetMode="External"/><Relationship Id="rId2503" Type="http://schemas.openxmlformats.org/officeDocument/2006/relationships/hyperlink" Target="http://pbs.twimg.com/profile_background_images/3017348/wp-twitter-bg.gif" TargetMode="External"/><Relationship Id="rId3901" Type="http://schemas.openxmlformats.org/officeDocument/2006/relationships/hyperlink" Target="http://pbs.twimg.com/profile_images/760363211929419776/U8E2JaUb_normal.jpg" TargetMode="External"/><Relationship Id="rId5659" Type="http://schemas.openxmlformats.org/officeDocument/2006/relationships/hyperlink" Target="https://twitter.com/artyny59" TargetMode="External"/><Relationship Id="rId1105" Type="http://schemas.openxmlformats.org/officeDocument/2006/relationships/hyperlink" Target="https://pbs.twimg.com/profile_banners/22512085/1520358717" TargetMode="External"/><Relationship Id="rId1312" Type="http://schemas.openxmlformats.org/officeDocument/2006/relationships/hyperlink" Target="https://pbs.twimg.com/profile_banners/356312021/1417210079" TargetMode="External"/><Relationship Id="rId2710" Type="http://schemas.openxmlformats.org/officeDocument/2006/relationships/hyperlink" Target="http://abs.twimg.com/images/themes/theme1/bg.png" TargetMode="External"/><Relationship Id="rId4468" Type="http://schemas.openxmlformats.org/officeDocument/2006/relationships/hyperlink" Target="http://pbs.twimg.com/profile_images/961491280395083777/GZQM80tn_normal.jpg" TargetMode="External"/><Relationship Id="rId5866" Type="http://schemas.openxmlformats.org/officeDocument/2006/relationships/hyperlink" Target="https://twitter.com/danidi6" TargetMode="External"/><Relationship Id="rId3277" Type="http://schemas.openxmlformats.org/officeDocument/2006/relationships/hyperlink" Target="http://abs.twimg.com/images/themes/theme9/bg.gif" TargetMode="External"/><Relationship Id="rId4675" Type="http://schemas.openxmlformats.org/officeDocument/2006/relationships/hyperlink" Target="http://pbs.twimg.com/profile_images/917042813916741632/fjAXRNd9_normal.jpg" TargetMode="External"/><Relationship Id="rId4882" Type="http://schemas.openxmlformats.org/officeDocument/2006/relationships/hyperlink" Target="https://twitter.com/rtalalay" TargetMode="External"/><Relationship Id="rId5519" Type="http://schemas.openxmlformats.org/officeDocument/2006/relationships/hyperlink" Target="https://twitter.com/sv_pol_se" TargetMode="External"/><Relationship Id="rId5726" Type="http://schemas.openxmlformats.org/officeDocument/2006/relationships/hyperlink" Target="https://twitter.com/barracudama" TargetMode="External"/><Relationship Id="rId5933" Type="http://schemas.openxmlformats.org/officeDocument/2006/relationships/hyperlink" Target="https://twitter.com/mormiw_224" TargetMode="External"/><Relationship Id="rId198" Type="http://schemas.openxmlformats.org/officeDocument/2006/relationships/hyperlink" Target="http://t.co/MCpEJrlGb1" TargetMode="External"/><Relationship Id="rId2086" Type="http://schemas.openxmlformats.org/officeDocument/2006/relationships/hyperlink" Target="https://pbs.twimg.com/profile_banners/2762367369/1489764958" TargetMode="External"/><Relationship Id="rId3484" Type="http://schemas.openxmlformats.org/officeDocument/2006/relationships/hyperlink" Target="http://pbs.twimg.com/profile_images/955660948143878144/znXrA3iB_normal.jpg" TargetMode="External"/><Relationship Id="rId3691" Type="http://schemas.openxmlformats.org/officeDocument/2006/relationships/hyperlink" Target="http://pbs.twimg.com/profile_images/827335396723810304/8CvRgHUO_normal.jpg" TargetMode="External"/><Relationship Id="rId4328" Type="http://schemas.openxmlformats.org/officeDocument/2006/relationships/hyperlink" Target="http://pbs.twimg.com/profile_images/863828717591724032/qLaEaOh2_normal.jpg" TargetMode="External"/><Relationship Id="rId4535" Type="http://schemas.openxmlformats.org/officeDocument/2006/relationships/hyperlink" Target="http://pbs.twimg.com/profile_images/967823632067162112/nqP6HEFC_normal.jpg" TargetMode="External"/><Relationship Id="rId4742" Type="http://schemas.openxmlformats.org/officeDocument/2006/relationships/hyperlink" Target="http://abs.twimg.com/sticky/default_profile_images/default_profile_normal.png" TargetMode="External"/><Relationship Id="rId2293" Type="http://schemas.openxmlformats.org/officeDocument/2006/relationships/hyperlink" Target="http://abs.twimg.com/images/themes/theme1/bg.png" TargetMode="External"/><Relationship Id="rId3137" Type="http://schemas.openxmlformats.org/officeDocument/2006/relationships/hyperlink" Target="http://pbs.twimg.com/profile_background_images/344918034408704605/ec44d4477734e233b66d1745f01d0aff.jpeg" TargetMode="External"/><Relationship Id="rId3344" Type="http://schemas.openxmlformats.org/officeDocument/2006/relationships/hyperlink" Target="http://pbs.twimg.com/profile_background_images/562566126391939074/qT_sXdlv.jpeg" TargetMode="External"/><Relationship Id="rId3551" Type="http://schemas.openxmlformats.org/officeDocument/2006/relationships/hyperlink" Target="http://pbs.twimg.com/profile_images/800777911854858242/32uHJ0wn_normal.jpg" TargetMode="External"/><Relationship Id="rId4602" Type="http://schemas.openxmlformats.org/officeDocument/2006/relationships/hyperlink" Target="http://pbs.twimg.com/profile_images/717087211846393856/JLJKdbbA_normal.jpg" TargetMode="External"/><Relationship Id="rId265" Type="http://schemas.openxmlformats.org/officeDocument/2006/relationships/hyperlink" Target="https://t.co/XZd456t4yn" TargetMode="External"/><Relationship Id="rId472" Type="http://schemas.openxmlformats.org/officeDocument/2006/relationships/hyperlink" Target="https://t.co/35RZQ3YPHX" TargetMode="External"/><Relationship Id="rId2153" Type="http://schemas.openxmlformats.org/officeDocument/2006/relationships/hyperlink" Target="http://abs.twimg.com/images/themes/theme1/bg.png" TargetMode="External"/><Relationship Id="rId2360" Type="http://schemas.openxmlformats.org/officeDocument/2006/relationships/hyperlink" Target="http://abs.twimg.com/images/themes/theme1/bg.png" TargetMode="External"/><Relationship Id="rId3204" Type="http://schemas.openxmlformats.org/officeDocument/2006/relationships/hyperlink" Target="http://abs.twimg.com/images/themes/theme1/bg.png" TargetMode="External"/><Relationship Id="rId3411" Type="http://schemas.openxmlformats.org/officeDocument/2006/relationships/hyperlink" Target="http://pbs.twimg.com/profile_images/550649553897017344/RjpMLoiN_normal.png" TargetMode="External"/><Relationship Id="rId125" Type="http://schemas.openxmlformats.org/officeDocument/2006/relationships/hyperlink" Target="https://t.co/c8EwoCI2gC" TargetMode="External"/><Relationship Id="rId332" Type="http://schemas.openxmlformats.org/officeDocument/2006/relationships/hyperlink" Target="https://t.co/z3s3rvkTtZ" TargetMode="External"/><Relationship Id="rId2013" Type="http://schemas.openxmlformats.org/officeDocument/2006/relationships/hyperlink" Target="https://pbs.twimg.com/profile_banners/15976705/1518705593" TargetMode="External"/><Relationship Id="rId2220" Type="http://schemas.openxmlformats.org/officeDocument/2006/relationships/hyperlink" Target="http://abs.twimg.com/images/themes/theme1/bg.png" TargetMode="External"/><Relationship Id="rId5169" Type="http://schemas.openxmlformats.org/officeDocument/2006/relationships/hyperlink" Target="https://twitter.com/nakhaneofficial" TargetMode="External"/><Relationship Id="rId5376" Type="http://schemas.openxmlformats.org/officeDocument/2006/relationships/hyperlink" Target="https://twitter.com/wordpressdotcom" TargetMode="External"/><Relationship Id="rId5583" Type="http://schemas.openxmlformats.org/officeDocument/2006/relationships/hyperlink" Target="https://twitter.com/msmujer" TargetMode="External"/><Relationship Id="rId5790" Type="http://schemas.openxmlformats.org/officeDocument/2006/relationships/hyperlink" Target="https://twitter.com/marisa29110889" TargetMode="External"/><Relationship Id="rId4185" Type="http://schemas.openxmlformats.org/officeDocument/2006/relationships/hyperlink" Target="http://pbs.twimg.com/profile_images/938132694726307841/0ZaOtbp2_normal.jpg" TargetMode="External"/><Relationship Id="rId4392" Type="http://schemas.openxmlformats.org/officeDocument/2006/relationships/hyperlink" Target="http://pbs.twimg.com/profile_images/426018586516140032/AGHneb4H_normal.jpeg" TargetMode="External"/><Relationship Id="rId5029" Type="http://schemas.openxmlformats.org/officeDocument/2006/relationships/hyperlink" Target="https://twitter.com/kirrinabarry" TargetMode="External"/><Relationship Id="rId5236" Type="http://schemas.openxmlformats.org/officeDocument/2006/relationships/hyperlink" Target="https://twitter.com/statusofwomensf" TargetMode="External"/><Relationship Id="rId5443" Type="http://schemas.openxmlformats.org/officeDocument/2006/relationships/hyperlink" Target="https://twitter.com/gbxm27" TargetMode="External"/><Relationship Id="rId1779" Type="http://schemas.openxmlformats.org/officeDocument/2006/relationships/hyperlink" Target="https://pbs.twimg.com/profile_banners/948604554706280448/1515092603" TargetMode="External"/><Relationship Id="rId1986" Type="http://schemas.openxmlformats.org/officeDocument/2006/relationships/hyperlink" Target="https://pbs.twimg.com/profile_banners/121258930/1506723741" TargetMode="External"/><Relationship Id="rId4045" Type="http://schemas.openxmlformats.org/officeDocument/2006/relationships/hyperlink" Target="http://pbs.twimg.com/profile_images/929575722699579398/O_-0bWtd_normal.jpg" TargetMode="External"/><Relationship Id="rId4252" Type="http://schemas.openxmlformats.org/officeDocument/2006/relationships/hyperlink" Target="http://pbs.twimg.com/profile_images/968440046167707649/K_ZNzDe7_normal.jpg" TargetMode="External"/><Relationship Id="rId5650" Type="http://schemas.openxmlformats.org/officeDocument/2006/relationships/hyperlink" Target="https://twitter.com/smarick" TargetMode="External"/><Relationship Id="rId1639" Type="http://schemas.openxmlformats.org/officeDocument/2006/relationships/hyperlink" Target="https://pbs.twimg.com/profile_banners/152789893/1435798818" TargetMode="External"/><Relationship Id="rId1846" Type="http://schemas.openxmlformats.org/officeDocument/2006/relationships/hyperlink" Target="https://pbs.twimg.com/profile_banners/934683942858514432/1519442074" TargetMode="External"/><Relationship Id="rId3061" Type="http://schemas.openxmlformats.org/officeDocument/2006/relationships/hyperlink" Target="http://pbs.twimg.com/profile_background_images/203942583/Photo_2150.jpg" TargetMode="External"/><Relationship Id="rId5303" Type="http://schemas.openxmlformats.org/officeDocument/2006/relationships/hyperlink" Target="https://twitter.com/guatevision_tv" TargetMode="External"/><Relationship Id="rId5510" Type="http://schemas.openxmlformats.org/officeDocument/2006/relationships/hyperlink" Target="https://twitter.com/bledsoechuck" TargetMode="External"/><Relationship Id="rId1706" Type="http://schemas.openxmlformats.org/officeDocument/2006/relationships/hyperlink" Target="https://pbs.twimg.com/profile_banners/45840741/1443378647" TargetMode="External"/><Relationship Id="rId1913" Type="http://schemas.openxmlformats.org/officeDocument/2006/relationships/hyperlink" Target="https://pbs.twimg.com/profile_banners/836209758352846849/1488203357" TargetMode="External"/><Relationship Id="rId4112" Type="http://schemas.openxmlformats.org/officeDocument/2006/relationships/hyperlink" Target="http://pbs.twimg.com/profile_images/440410572450844672/odSDiaz9_normal.jpeg" TargetMode="External"/><Relationship Id="rId3878" Type="http://schemas.openxmlformats.org/officeDocument/2006/relationships/hyperlink" Target="http://pbs.twimg.com/profile_images/839713111145791492/uR3sL0W1_normal.jpg" TargetMode="External"/><Relationship Id="rId4929" Type="http://schemas.openxmlformats.org/officeDocument/2006/relationships/hyperlink" Target="https://twitter.com/dmbatlle" TargetMode="External"/><Relationship Id="rId6077" Type="http://schemas.openxmlformats.org/officeDocument/2006/relationships/hyperlink" Target="https://twitter.com/odeh_juniorodeh" TargetMode="External"/><Relationship Id="rId6284" Type="http://schemas.openxmlformats.org/officeDocument/2006/relationships/hyperlink" Target="https://twitter.com/lynnelyman" TargetMode="External"/><Relationship Id="rId799" Type="http://schemas.openxmlformats.org/officeDocument/2006/relationships/hyperlink" Target="https://t.co/nYOx6qThjk" TargetMode="External"/><Relationship Id="rId2687" Type="http://schemas.openxmlformats.org/officeDocument/2006/relationships/hyperlink" Target="http://pbs.twimg.com/profile_background_images/471776767565258752/G1uavTmR.jpeg" TargetMode="External"/><Relationship Id="rId2894" Type="http://schemas.openxmlformats.org/officeDocument/2006/relationships/hyperlink" Target="http://pbs.twimg.com/profile_background_images/378800000116784126/5a14d8040dd992f7d04bc136a20483f7.png" TargetMode="External"/><Relationship Id="rId3738" Type="http://schemas.openxmlformats.org/officeDocument/2006/relationships/hyperlink" Target="http://pbs.twimg.com/profile_images/959483831324590080/ENuIvHid_normal.jpg" TargetMode="External"/><Relationship Id="rId5093" Type="http://schemas.openxmlformats.org/officeDocument/2006/relationships/hyperlink" Target="https://twitter.com/ningni_900523" TargetMode="External"/><Relationship Id="rId6144" Type="http://schemas.openxmlformats.org/officeDocument/2006/relationships/hyperlink" Target="https://twitter.com/monicalewinsky" TargetMode="External"/><Relationship Id="rId6351" Type="http://schemas.openxmlformats.org/officeDocument/2006/relationships/hyperlink" Target="https://twitter.com/pilar51" TargetMode="External"/><Relationship Id="rId659" Type="http://schemas.openxmlformats.org/officeDocument/2006/relationships/hyperlink" Target="https://t.co/sIkzmSaTLV" TargetMode="External"/><Relationship Id="rId866" Type="http://schemas.openxmlformats.org/officeDocument/2006/relationships/hyperlink" Target="https://pbs.twimg.com/profile_banners/162101298/1459006487" TargetMode="External"/><Relationship Id="rId1289" Type="http://schemas.openxmlformats.org/officeDocument/2006/relationships/hyperlink" Target="https://pbs.twimg.com/profile_banners/759251/1508752874" TargetMode="External"/><Relationship Id="rId1496" Type="http://schemas.openxmlformats.org/officeDocument/2006/relationships/hyperlink" Target="https://pbs.twimg.com/profile_banners/4383627793/1517278904" TargetMode="External"/><Relationship Id="rId2547" Type="http://schemas.openxmlformats.org/officeDocument/2006/relationships/hyperlink" Target="http://pbs.twimg.com/profile_background_images/515228058286952449/zVfUxqPl.jpeg" TargetMode="External"/><Relationship Id="rId3945" Type="http://schemas.openxmlformats.org/officeDocument/2006/relationships/hyperlink" Target="http://pbs.twimg.com/profile_images/885186624358932480/Bfx9UqMk_normal.jpg" TargetMode="External"/><Relationship Id="rId5160" Type="http://schemas.openxmlformats.org/officeDocument/2006/relationships/hyperlink" Target="https://twitter.com/womenforwomen" TargetMode="External"/><Relationship Id="rId6004" Type="http://schemas.openxmlformats.org/officeDocument/2006/relationships/hyperlink" Target="https://twitter.com/data4all" TargetMode="External"/><Relationship Id="rId6211" Type="http://schemas.openxmlformats.org/officeDocument/2006/relationships/hyperlink" Target="https://twitter.com/9wrueztuheejb28" TargetMode="External"/><Relationship Id="rId519" Type="http://schemas.openxmlformats.org/officeDocument/2006/relationships/hyperlink" Target="http://t.co/s3K6G3QXEa" TargetMode="External"/><Relationship Id="rId1149" Type="http://schemas.openxmlformats.org/officeDocument/2006/relationships/hyperlink" Target="https://pbs.twimg.com/profile_banners/13018112/1520278130" TargetMode="External"/><Relationship Id="rId1356" Type="http://schemas.openxmlformats.org/officeDocument/2006/relationships/hyperlink" Target="https://pbs.twimg.com/profile_banners/1367531/1492649996" TargetMode="External"/><Relationship Id="rId2754" Type="http://schemas.openxmlformats.org/officeDocument/2006/relationships/hyperlink" Target="http://abs.twimg.com/images/themes/theme1/bg.png" TargetMode="External"/><Relationship Id="rId2961" Type="http://schemas.openxmlformats.org/officeDocument/2006/relationships/hyperlink" Target="http://pbs.twimg.com/profile_background_images/447940116481200128/qm6sQF7S.jpeg" TargetMode="External"/><Relationship Id="rId3805" Type="http://schemas.openxmlformats.org/officeDocument/2006/relationships/hyperlink" Target="http://pbs.twimg.com/profile_images/921404169805881344/4Z-v2XLk_normal.jpg" TargetMode="External"/><Relationship Id="rId5020" Type="http://schemas.openxmlformats.org/officeDocument/2006/relationships/hyperlink" Target="https://twitter.com/funder" TargetMode="External"/><Relationship Id="rId726" Type="http://schemas.openxmlformats.org/officeDocument/2006/relationships/hyperlink" Target="http://t.co/jMbhqB7VlL" TargetMode="External"/><Relationship Id="rId933" Type="http://schemas.openxmlformats.org/officeDocument/2006/relationships/hyperlink" Target="https://pbs.twimg.com/profile_banners/85396297/1506172730" TargetMode="External"/><Relationship Id="rId1009" Type="http://schemas.openxmlformats.org/officeDocument/2006/relationships/hyperlink" Target="https://pbs.twimg.com/profile_banners/332985151/1448990840" TargetMode="External"/><Relationship Id="rId1563" Type="http://schemas.openxmlformats.org/officeDocument/2006/relationships/hyperlink" Target="https://pbs.twimg.com/profile_banners/2846178008/1520284792" TargetMode="External"/><Relationship Id="rId1770" Type="http://schemas.openxmlformats.org/officeDocument/2006/relationships/hyperlink" Target="https://pbs.twimg.com/profile_banners/508612451/1518652915" TargetMode="External"/><Relationship Id="rId2407" Type="http://schemas.openxmlformats.org/officeDocument/2006/relationships/hyperlink" Target="http://pbs.twimg.com/profile_background_images/378800000072141385/f3106d5a96d1aff47dc9b65cb59d8969.jpeg" TargetMode="External"/><Relationship Id="rId2614" Type="http://schemas.openxmlformats.org/officeDocument/2006/relationships/hyperlink" Target="http://pbs.twimg.com/profile_background_images/378800000111343835/4ed961f1836bf5e9e1ae3de108c38501.jpeg" TargetMode="External"/><Relationship Id="rId2821" Type="http://schemas.openxmlformats.org/officeDocument/2006/relationships/hyperlink" Target="http://abs.twimg.com/images/themes/theme1/bg.png" TargetMode="External"/><Relationship Id="rId5977" Type="http://schemas.openxmlformats.org/officeDocument/2006/relationships/hyperlink" Target="https://twitter.com/antferret" TargetMode="External"/><Relationship Id="rId62" Type="http://schemas.openxmlformats.org/officeDocument/2006/relationships/hyperlink" Target="http://t.co/W8IDkc7jar" TargetMode="External"/><Relationship Id="rId1216" Type="http://schemas.openxmlformats.org/officeDocument/2006/relationships/hyperlink" Target="https://pbs.twimg.com/profile_banners/757683962114347009/1520237386" TargetMode="External"/><Relationship Id="rId1423" Type="http://schemas.openxmlformats.org/officeDocument/2006/relationships/hyperlink" Target="https://pbs.twimg.com/profile_banners/16934188/1458608099" TargetMode="External"/><Relationship Id="rId1630" Type="http://schemas.openxmlformats.org/officeDocument/2006/relationships/hyperlink" Target="https://pbs.twimg.com/profile_banners/15279429/1434576586" TargetMode="External"/><Relationship Id="rId4579" Type="http://schemas.openxmlformats.org/officeDocument/2006/relationships/hyperlink" Target="http://pbs.twimg.com/profile_images/906911654658629632/CNS2GO1i_normal.jpg" TargetMode="External"/><Relationship Id="rId4786" Type="http://schemas.openxmlformats.org/officeDocument/2006/relationships/hyperlink" Target="http://pbs.twimg.com/profile_images/735925682241294336/GvJ6yAr1_normal.jpg" TargetMode="External"/><Relationship Id="rId4993" Type="http://schemas.openxmlformats.org/officeDocument/2006/relationships/hyperlink" Target="https://twitter.com/cibilsesco" TargetMode="External"/><Relationship Id="rId5837" Type="http://schemas.openxmlformats.org/officeDocument/2006/relationships/hyperlink" Target="https://twitter.com/gillianhnatiw" TargetMode="External"/><Relationship Id="rId3388" Type="http://schemas.openxmlformats.org/officeDocument/2006/relationships/hyperlink" Target="http://pbs.twimg.com/profile_images/749245008692162561/rXDh0UQB_normal.jpg" TargetMode="External"/><Relationship Id="rId3595" Type="http://schemas.openxmlformats.org/officeDocument/2006/relationships/hyperlink" Target="http://pbs.twimg.com/profile_images/956845891985358848/Qhnsb3qv_normal.jpg" TargetMode="External"/><Relationship Id="rId4439" Type="http://schemas.openxmlformats.org/officeDocument/2006/relationships/hyperlink" Target="http://pbs.twimg.com/profile_images/783391436951748608/APKUIJ_o_normal.jpg" TargetMode="External"/><Relationship Id="rId4646" Type="http://schemas.openxmlformats.org/officeDocument/2006/relationships/hyperlink" Target="http://pbs.twimg.com/profile_images/521406560179085312/6RyXKIat_normal.jpeg" TargetMode="External"/><Relationship Id="rId4853" Type="http://schemas.openxmlformats.org/officeDocument/2006/relationships/hyperlink" Target="http://pbs.twimg.com/profile_images/968703734569144320/venZ_Cnb_normal.jpg" TargetMode="External"/><Relationship Id="rId5904" Type="http://schemas.openxmlformats.org/officeDocument/2006/relationships/hyperlink" Target="https://twitter.com/givesno_shitss" TargetMode="External"/><Relationship Id="rId2197" Type="http://schemas.openxmlformats.org/officeDocument/2006/relationships/hyperlink" Target="http://abs.twimg.com/images/themes/theme1/bg.png" TargetMode="External"/><Relationship Id="rId3248" Type="http://schemas.openxmlformats.org/officeDocument/2006/relationships/hyperlink" Target="http://abs.twimg.com/images/themes/theme1/bg.png" TargetMode="External"/><Relationship Id="rId3455" Type="http://schemas.openxmlformats.org/officeDocument/2006/relationships/hyperlink" Target="http://pbs.twimg.com/profile_images/829279310410297344/i924QPgR_normal.jpg" TargetMode="External"/><Relationship Id="rId3662" Type="http://schemas.openxmlformats.org/officeDocument/2006/relationships/hyperlink" Target="http://pbs.twimg.com/profile_images/502199405408026624/d1M4ZHPw_normal.png" TargetMode="External"/><Relationship Id="rId4506" Type="http://schemas.openxmlformats.org/officeDocument/2006/relationships/hyperlink" Target="http://abs.twimg.com/sticky/default_profile_images/default_profile_normal.png" TargetMode="External"/><Relationship Id="rId4713" Type="http://schemas.openxmlformats.org/officeDocument/2006/relationships/hyperlink" Target="http://pbs.twimg.com/profile_images/971059919251234816/fDGi-nPr_normal.jpg" TargetMode="External"/><Relationship Id="rId169" Type="http://schemas.openxmlformats.org/officeDocument/2006/relationships/hyperlink" Target="https://t.co/H2CEDTGXnc" TargetMode="External"/><Relationship Id="rId376" Type="http://schemas.openxmlformats.org/officeDocument/2006/relationships/hyperlink" Target="https://t.co/GdVqYttDDM" TargetMode="External"/><Relationship Id="rId583" Type="http://schemas.openxmlformats.org/officeDocument/2006/relationships/hyperlink" Target="https://t.co/ACmn0w6Iq6" TargetMode="External"/><Relationship Id="rId790" Type="http://schemas.openxmlformats.org/officeDocument/2006/relationships/hyperlink" Target="http://t.co/rQemlTr9K2" TargetMode="External"/><Relationship Id="rId2057" Type="http://schemas.openxmlformats.org/officeDocument/2006/relationships/hyperlink" Target="https://pbs.twimg.com/profile_banners/30333162/1400625546" TargetMode="External"/><Relationship Id="rId2264" Type="http://schemas.openxmlformats.org/officeDocument/2006/relationships/hyperlink" Target="http://abs.twimg.com/images/themes/theme1/bg.png" TargetMode="External"/><Relationship Id="rId2471" Type="http://schemas.openxmlformats.org/officeDocument/2006/relationships/hyperlink" Target="http://pbs.twimg.com/profile_background_images/670508076726816768/iZaeSRHD.jpg" TargetMode="External"/><Relationship Id="rId3108" Type="http://schemas.openxmlformats.org/officeDocument/2006/relationships/hyperlink" Target="http://abs.twimg.com/images/themes/theme17/bg.gif" TargetMode="External"/><Relationship Id="rId3315" Type="http://schemas.openxmlformats.org/officeDocument/2006/relationships/hyperlink" Target="http://abs.twimg.com/images/themes/theme13/bg.gif" TargetMode="External"/><Relationship Id="rId3522" Type="http://schemas.openxmlformats.org/officeDocument/2006/relationships/hyperlink" Target="http://pbs.twimg.com/profile_images/962398812198359045/wYbrwicI_normal.jpg" TargetMode="External"/><Relationship Id="rId4920" Type="http://schemas.openxmlformats.org/officeDocument/2006/relationships/hyperlink" Target="https://twitter.com/serenafosterpop" TargetMode="External"/><Relationship Id="rId236" Type="http://schemas.openxmlformats.org/officeDocument/2006/relationships/hyperlink" Target="https://t.co/fCFVkCcP8x" TargetMode="External"/><Relationship Id="rId443" Type="http://schemas.openxmlformats.org/officeDocument/2006/relationships/hyperlink" Target="https://t.co/KQYqIU5EE5" TargetMode="External"/><Relationship Id="rId650" Type="http://schemas.openxmlformats.org/officeDocument/2006/relationships/hyperlink" Target="https://t.co/WiXIPrpq4H" TargetMode="External"/><Relationship Id="rId1073" Type="http://schemas.openxmlformats.org/officeDocument/2006/relationships/hyperlink" Target="https://pbs.twimg.com/profile_banners/901408449329856514/1516709550" TargetMode="External"/><Relationship Id="rId1280" Type="http://schemas.openxmlformats.org/officeDocument/2006/relationships/hyperlink" Target="https://pbs.twimg.com/profile_banners/10228272/1519923782" TargetMode="External"/><Relationship Id="rId2124" Type="http://schemas.openxmlformats.org/officeDocument/2006/relationships/hyperlink" Target="http://abs.twimg.com/images/themes/theme1/bg.png" TargetMode="External"/><Relationship Id="rId2331" Type="http://schemas.openxmlformats.org/officeDocument/2006/relationships/hyperlink" Target="http://pbs.twimg.com/profile_background_images/583124316948066305/avHY5qEW.jpg" TargetMode="External"/><Relationship Id="rId5487" Type="http://schemas.openxmlformats.org/officeDocument/2006/relationships/hyperlink" Target="https://twitter.com/slouise2004" TargetMode="External"/><Relationship Id="rId303" Type="http://schemas.openxmlformats.org/officeDocument/2006/relationships/hyperlink" Target="https://t.co/s0jW2jTw5s" TargetMode="External"/><Relationship Id="rId1140" Type="http://schemas.openxmlformats.org/officeDocument/2006/relationships/hyperlink" Target="https://pbs.twimg.com/profile_banners/23617145/1517192346" TargetMode="External"/><Relationship Id="rId4089" Type="http://schemas.openxmlformats.org/officeDocument/2006/relationships/hyperlink" Target="http://pbs.twimg.com/profile_images/965771072875331584/SmbglaGb_normal.jpg" TargetMode="External"/><Relationship Id="rId4296" Type="http://schemas.openxmlformats.org/officeDocument/2006/relationships/hyperlink" Target="http://pbs.twimg.com/profile_images/641345527196418048/lA8C8O9T_normal.jpg" TargetMode="External"/><Relationship Id="rId5694" Type="http://schemas.openxmlformats.org/officeDocument/2006/relationships/hyperlink" Target="https://twitter.com/polireac" TargetMode="External"/><Relationship Id="rId510" Type="http://schemas.openxmlformats.org/officeDocument/2006/relationships/hyperlink" Target="https://t.co/qccoyKkdDN" TargetMode="External"/><Relationship Id="rId5347" Type="http://schemas.openxmlformats.org/officeDocument/2006/relationships/hyperlink" Target="https://twitter.com/rebel_women_ire" TargetMode="External"/><Relationship Id="rId5554" Type="http://schemas.openxmlformats.org/officeDocument/2006/relationships/hyperlink" Target="https://twitter.com/bitter_caramelz" TargetMode="External"/><Relationship Id="rId5761" Type="http://schemas.openxmlformats.org/officeDocument/2006/relationships/hyperlink" Target="https://twitter.com/ppact" TargetMode="External"/><Relationship Id="rId1000" Type="http://schemas.openxmlformats.org/officeDocument/2006/relationships/hyperlink" Target="https://pbs.twimg.com/profile_banners/1502892860/1516985315" TargetMode="External"/><Relationship Id="rId1957" Type="http://schemas.openxmlformats.org/officeDocument/2006/relationships/hyperlink" Target="https://pbs.twimg.com/profile_banners/874504889400872960/1498058847" TargetMode="External"/><Relationship Id="rId4156" Type="http://schemas.openxmlformats.org/officeDocument/2006/relationships/hyperlink" Target="http://pbs.twimg.com/profile_images/948580320202309632/XgMX5JgE_normal.jpg" TargetMode="External"/><Relationship Id="rId4363" Type="http://schemas.openxmlformats.org/officeDocument/2006/relationships/hyperlink" Target="http://pbs.twimg.com/profile_images/946725383772229632/LZXtwo1F_normal.jpg" TargetMode="External"/><Relationship Id="rId4570" Type="http://schemas.openxmlformats.org/officeDocument/2006/relationships/hyperlink" Target="http://pbs.twimg.com/profile_images/803312883220234240/QKMpk4aV_normal.jpg" TargetMode="External"/><Relationship Id="rId5207" Type="http://schemas.openxmlformats.org/officeDocument/2006/relationships/hyperlink" Target="https://twitter.com/thisamerlife" TargetMode="External"/><Relationship Id="rId5414" Type="http://schemas.openxmlformats.org/officeDocument/2006/relationships/hyperlink" Target="https://twitter.com/longform" TargetMode="External"/><Relationship Id="rId5621" Type="http://schemas.openxmlformats.org/officeDocument/2006/relationships/hyperlink" Target="https://twitter.com/pbs" TargetMode="External"/><Relationship Id="rId1817" Type="http://schemas.openxmlformats.org/officeDocument/2006/relationships/hyperlink" Target="https://pbs.twimg.com/profile_banners/33580297/1455093703" TargetMode="External"/><Relationship Id="rId3172" Type="http://schemas.openxmlformats.org/officeDocument/2006/relationships/hyperlink" Target="http://abs.twimg.com/images/themes/theme1/bg.png" TargetMode="External"/><Relationship Id="rId4016" Type="http://schemas.openxmlformats.org/officeDocument/2006/relationships/hyperlink" Target="http://pbs.twimg.com/profile_images/971053872201588737/eqR8mTsk_normal.jpg" TargetMode="External"/><Relationship Id="rId4223" Type="http://schemas.openxmlformats.org/officeDocument/2006/relationships/hyperlink" Target="http://pbs.twimg.com/profile_images/702800387464634368/2tYSm1nH_normal.jpg" TargetMode="External"/><Relationship Id="rId4430" Type="http://schemas.openxmlformats.org/officeDocument/2006/relationships/hyperlink" Target="http://pbs.twimg.com/profile_images/960096697035698176/sI4YvXhv_normal.jpg" TargetMode="External"/><Relationship Id="rId3032" Type="http://schemas.openxmlformats.org/officeDocument/2006/relationships/hyperlink" Target="http://pbs.twimg.com/profile_background_images/541832228045475840/L0PEq3Ts.png" TargetMode="External"/><Relationship Id="rId6188" Type="http://schemas.openxmlformats.org/officeDocument/2006/relationships/hyperlink" Target="https://twitter.com/fanatic_rambbo" TargetMode="External"/><Relationship Id="rId160" Type="http://schemas.openxmlformats.org/officeDocument/2006/relationships/hyperlink" Target="https://t.co/Api6KG1lR4" TargetMode="External"/><Relationship Id="rId3989" Type="http://schemas.openxmlformats.org/officeDocument/2006/relationships/hyperlink" Target="http://pbs.twimg.com/profile_images/627504688611610624/0Ej34t6a_normal.jpg" TargetMode="External"/><Relationship Id="rId6048" Type="http://schemas.openxmlformats.org/officeDocument/2006/relationships/hyperlink" Target="https://twitter.com/leedyaah" TargetMode="External"/><Relationship Id="rId6255" Type="http://schemas.openxmlformats.org/officeDocument/2006/relationships/hyperlink" Target="https://twitter.com/denisse783" TargetMode="External"/><Relationship Id="rId2798" Type="http://schemas.openxmlformats.org/officeDocument/2006/relationships/hyperlink" Target="http://abs.twimg.com/images/themes/theme1/bg.png" TargetMode="External"/><Relationship Id="rId3849" Type="http://schemas.openxmlformats.org/officeDocument/2006/relationships/hyperlink" Target="http://pbs.twimg.com/profile_images/626726416332230656/HKIts8M8_normal.jpg" TargetMode="External"/><Relationship Id="rId5064" Type="http://schemas.openxmlformats.org/officeDocument/2006/relationships/hyperlink" Target="https://twitter.com/jimeckmage" TargetMode="External"/><Relationship Id="rId5271" Type="http://schemas.openxmlformats.org/officeDocument/2006/relationships/hyperlink" Target="https://twitter.com/hyo__yeon" TargetMode="External"/><Relationship Id="rId6115" Type="http://schemas.openxmlformats.org/officeDocument/2006/relationships/hyperlink" Target="https://twitter.com/usccfbiz4good" TargetMode="External"/><Relationship Id="rId977" Type="http://schemas.openxmlformats.org/officeDocument/2006/relationships/hyperlink" Target="https://pbs.twimg.com/profile_banners/1262962086/1438838068" TargetMode="External"/><Relationship Id="rId2658" Type="http://schemas.openxmlformats.org/officeDocument/2006/relationships/hyperlink" Target="http://pbs.twimg.com/profile_background_images/552125428035354624/TiO9qXwU.jpeg" TargetMode="External"/><Relationship Id="rId2865" Type="http://schemas.openxmlformats.org/officeDocument/2006/relationships/hyperlink" Target="http://abs.twimg.com/images/themes/theme11/bg.gif" TargetMode="External"/><Relationship Id="rId3709" Type="http://schemas.openxmlformats.org/officeDocument/2006/relationships/hyperlink" Target="http://pbs.twimg.com/profile_images/753486906562846720/6noCtvv2_normal.jpg" TargetMode="External"/><Relationship Id="rId3916" Type="http://schemas.openxmlformats.org/officeDocument/2006/relationships/hyperlink" Target="http://pbs.twimg.com/profile_images/869232909382713344/zSh7nPrK_normal.jpg" TargetMode="External"/><Relationship Id="rId4080" Type="http://schemas.openxmlformats.org/officeDocument/2006/relationships/hyperlink" Target="http://pbs.twimg.com/profile_images/738510058183593985/whpmEX7p_normal.jpg" TargetMode="External"/><Relationship Id="rId6322" Type="http://schemas.openxmlformats.org/officeDocument/2006/relationships/hyperlink" Target="https://twitter.com/ramona69659167" TargetMode="External"/><Relationship Id="rId837" Type="http://schemas.openxmlformats.org/officeDocument/2006/relationships/hyperlink" Target="https://pbs.twimg.com/profile_banners/86190192/1512233498" TargetMode="External"/><Relationship Id="rId1467" Type="http://schemas.openxmlformats.org/officeDocument/2006/relationships/hyperlink" Target="https://pbs.twimg.com/profile_banners/53559599/1488896936" TargetMode="External"/><Relationship Id="rId1674" Type="http://schemas.openxmlformats.org/officeDocument/2006/relationships/hyperlink" Target="https://pbs.twimg.com/profile_banners/188277070/1518127387" TargetMode="External"/><Relationship Id="rId1881" Type="http://schemas.openxmlformats.org/officeDocument/2006/relationships/hyperlink" Target="https://pbs.twimg.com/profile_banners/82782309/1483407631" TargetMode="External"/><Relationship Id="rId2518" Type="http://schemas.openxmlformats.org/officeDocument/2006/relationships/hyperlink" Target="http://abs.twimg.com/images/themes/theme13/bg.gif" TargetMode="External"/><Relationship Id="rId2725" Type="http://schemas.openxmlformats.org/officeDocument/2006/relationships/hyperlink" Target="http://abs.twimg.com/images/themes/theme10/bg.gif" TargetMode="External"/><Relationship Id="rId2932" Type="http://schemas.openxmlformats.org/officeDocument/2006/relationships/hyperlink" Target="http://pbs.twimg.com/profile_background_images/532060771/abzona_tw.jpg" TargetMode="External"/><Relationship Id="rId5131" Type="http://schemas.openxmlformats.org/officeDocument/2006/relationships/hyperlink" Target="https://twitter.com/mee_kbs" TargetMode="External"/><Relationship Id="rId904" Type="http://schemas.openxmlformats.org/officeDocument/2006/relationships/hyperlink" Target="https://pbs.twimg.com/profile_banners/1660861640/1503694763" TargetMode="External"/><Relationship Id="rId1327" Type="http://schemas.openxmlformats.org/officeDocument/2006/relationships/hyperlink" Target="https://pbs.twimg.com/profile_banners/60706191/1514830479" TargetMode="External"/><Relationship Id="rId1534" Type="http://schemas.openxmlformats.org/officeDocument/2006/relationships/hyperlink" Target="https://pbs.twimg.com/profile_banners/22737278/1433745271" TargetMode="External"/><Relationship Id="rId1741" Type="http://schemas.openxmlformats.org/officeDocument/2006/relationships/hyperlink" Target="https://pbs.twimg.com/profile_banners/793905914789163009/1483388588" TargetMode="External"/><Relationship Id="rId4897" Type="http://schemas.openxmlformats.org/officeDocument/2006/relationships/hyperlink" Target="https://twitter.com/alancelin" TargetMode="External"/><Relationship Id="rId5948" Type="http://schemas.openxmlformats.org/officeDocument/2006/relationships/hyperlink" Target="https://twitter.com/sarunsaku_ne" TargetMode="External"/><Relationship Id="rId33" Type="http://schemas.openxmlformats.org/officeDocument/2006/relationships/hyperlink" Target="http://t.co/Z2A4m7UeSv" TargetMode="External"/><Relationship Id="rId1601" Type="http://schemas.openxmlformats.org/officeDocument/2006/relationships/hyperlink" Target="https://pbs.twimg.com/profile_banners/535418289/1468840635" TargetMode="External"/><Relationship Id="rId3499" Type="http://schemas.openxmlformats.org/officeDocument/2006/relationships/hyperlink" Target="http://pbs.twimg.com/profile_images/486872619036057600/yJuA5kD3_normal.png" TargetMode="External"/><Relationship Id="rId4757" Type="http://schemas.openxmlformats.org/officeDocument/2006/relationships/hyperlink" Target="http://pbs.twimg.com/profile_images/966373011875090439/4InOFhcn_normal.jpg" TargetMode="External"/><Relationship Id="rId3359" Type="http://schemas.openxmlformats.org/officeDocument/2006/relationships/hyperlink" Target="http://pbs.twimg.com/profile_images/931522856776712194/GjfzP3Z7_normal.jpg" TargetMode="External"/><Relationship Id="rId3566" Type="http://schemas.openxmlformats.org/officeDocument/2006/relationships/hyperlink" Target="http://pbs.twimg.com/profile_images/967140309401513985/fO0BrjnD_normal.jpg" TargetMode="External"/><Relationship Id="rId4964" Type="http://schemas.openxmlformats.org/officeDocument/2006/relationships/hyperlink" Target="https://twitter.com/malinbjork_eu" TargetMode="External"/><Relationship Id="rId5808" Type="http://schemas.openxmlformats.org/officeDocument/2006/relationships/hyperlink" Target="https://twitter.com/girlfriday08" TargetMode="External"/><Relationship Id="rId487" Type="http://schemas.openxmlformats.org/officeDocument/2006/relationships/hyperlink" Target="https://t.co/yVo7OSMVlU" TargetMode="External"/><Relationship Id="rId694" Type="http://schemas.openxmlformats.org/officeDocument/2006/relationships/hyperlink" Target="https://t.co/Ur3l8kmqf4" TargetMode="External"/><Relationship Id="rId2168" Type="http://schemas.openxmlformats.org/officeDocument/2006/relationships/hyperlink" Target="http://abs.twimg.com/images/themes/theme4/bg.gif" TargetMode="External"/><Relationship Id="rId2375" Type="http://schemas.openxmlformats.org/officeDocument/2006/relationships/hyperlink" Target="http://abs.twimg.com/images/themes/theme1/bg.png" TargetMode="External"/><Relationship Id="rId3219" Type="http://schemas.openxmlformats.org/officeDocument/2006/relationships/hyperlink" Target="http://pbs.twimg.com/profile_background_images/436028751827046400/kN2fO4IQ.jpeg" TargetMode="External"/><Relationship Id="rId3773" Type="http://schemas.openxmlformats.org/officeDocument/2006/relationships/hyperlink" Target="http://pbs.twimg.com/profile_images/921187195523944448/4uX6yxQ3_normal.jpg" TargetMode="External"/><Relationship Id="rId3980" Type="http://schemas.openxmlformats.org/officeDocument/2006/relationships/hyperlink" Target="http://pbs.twimg.com/profile_images/958690648009277440/DJ6ss_LK_normal.jpg" TargetMode="External"/><Relationship Id="rId4617" Type="http://schemas.openxmlformats.org/officeDocument/2006/relationships/hyperlink" Target="http://pbs.twimg.com/profile_images/970475847235743744/zfLEuPUU_normal.jpg" TargetMode="External"/><Relationship Id="rId4824" Type="http://schemas.openxmlformats.org/officeDocument/2006/relationships/hyperlink" Target="http://pbs.twimg.com/profile_images/756331387691511808/Au5GQD5S_normal.jpg" TargetMode="External"/><Relationship Id="rId347" Type="http://schemas.openxmlformats.org/officeDocument/2006/relationships/hyperlink" Target="https://t.co/LX7L2Tbr4o" TargetMode="External"/><Relationship Id="rId1184" Type="http://schemas.openxmlformats.org/officeDocument/2006/relationships/hyperlink" Target="https://pbs.twimg.com/profile_banners/610613669/1518414398" TargetMode="External"/><Relationship Id="rId2028" Type="http://schemas.openxmlformats.org/officeDocument/2006/relationships/hyperlink" Target="https://pbs.twimg.com/profile_banners/39308549/1485167809" TargetMode="External"/><Relationship Id="rId2582" Type="http://schemas.openxmlformats.org/officeDocument/2006/relationships/hyperlink" Target="http://abs.twimg.com/images/themes/theme1/bg.png" TargetMode="External"/><Relationship Id="rId3426" Type="http://schemas.openxmlformats.org/officeDocument/2006/relationships/hyperlink" Target="http://pbs.twimg.com/profile_images/688141800222011392/iPosieKA_normal.jpg" TargetMode="External"/><Relationship Id="rId3633" Type="http://schemas.openxmlformats.org/officeDocument/2006/relationships/hyperlink" Target="http://pbs.twimg.com/profile_images/970081419342073856/OZ81V_LO_normal.jpg" TargetMode="External"/><Relationship Id="rId3840" Type="http://schemas.openxmlformats.org/officeDocument/2006/relationships/hyperlink" Target="http://pbs.twimg.com/profile_images/3163940729/01eef3af678ee73dcd064426070d2fe6_normal.jpeg" TargetMode="External"/><Relationship Id="rId554" Type="http://schemas.openxmlformats.org/officeDocument/2006/relationships/hyperlink" Target="http://t.co/uxTsDNF25Q" TargetMode="External"/><Relationship Id="rId761" Type="http://schemas.openxmlformats.org/officeDocument/2006/relationships/hyperlink" Target="https://t.co/i4ZM8YhD9J" TargetMode="External"/><Relationship Id="rId1391" Type="http://schemas.openxmlformats.org/officeDocument/2006/relationships/hyperlink" Target="https://pbs.twimg.com/profile_banners/4861145409/1454101656" TargetMode="External"/><Relationship Id="rId2235" Type="http://schemas.openxmlformats.org/officeDocument/2006/relationships/hyperlink" Target="http://abs.twimg.com/images/themes/theme1/bg.png" TargetMode="External"/><Relationship Id="rId2442" Type="http://schemas.openxmlformats.org/officeDocument/2006/relationships/hyperlink" Target="http://pbs.twimg.com/profile_background_images/594474287207055362/mpZCf0AY.png" TargetMode="External"/><Relationship Id="rId3700" Type="http://schemas.openxmlformats.org/officeDocument/2006/relationships/hyperlink" Target="http://pbs.twimg.com/profile_images/2905062427/fcca40bd9b1b020372e26a71e29578ca_normal.jpeg" TargetMode="External"/><Relationship Id="rId5598" Type="http://schemas.openxmlformats.org/officeDocument/2006/relationships/hyperlink" Target="https://twitter.com/patriot261" TargetMode="External"/><Relationship Id="rId207" Type="http://schemas.openxmlformats.org/officeDocument/2006/relationships/hyperlink" Target="https://t.co/AdoQdfoNHf" TargetMode="External"/><Relationship Id="rId414" Type="http://schemas.openxmlformats.org/officeDocument/2006/relationships/hyperlink" Target="http://t.co/lbrBKpMC" TargetMode="External"/><Relationship Id="rId621" Type="http://schemas.openxmlformats.org/officeDocument/2006/relationships/hyperlink" Target="https://t.co/hfmgsBia4B" TargetMode="External"/><Relationship Id="rId1044" Type="http://schemas.openxmlformats.org/officeDocument/2006/relationships/hyperlink" Target="https://pbs.twimg.com/profile_banners/1307736896/1464406262" TargetMode="External"/><Relationship Id="rId1251" Type="http://schemas.openxmlformats.org/officeDocument/2006/relationships/hyperlink" Target="https://pbs.twimg.com/profile_banners/2592511762/1473462252" TargetMode="External"/><Relationship Id="rId2302" Type="http://schemas.openxmlformats.org/officeDocument/2006/relationships/hyperlink" Target="http://pbs.twimg.com/profile_background_images/581544271850811392/XGRb2bmJ.png" TargetMode="External"/><Relationship Id="rId5458" Type="http://schemas.openxmlformats.org/officeDocument/2006/relationships/hyperlink" Target="https://twitter.com/csu" TargetMode="External"/><Relationship Id="rId5665" Type="http://schemas.openxmlformats.org/officeDocument/2006/relationships/hyperlink" Target="https://twitter.com/breacheralec1" TargetMode="External"/><Relationship Id="rId5872" Type="http://schemas.openxmlformats.org/officeDocument/2006/relationships/hyperlink" Target="https://twitter.com/thedwdaily" TargetMode="External"/><Relationship Id="rId1111" Type="http://schemas.openxmlformats.org/officeDocument/2006/relationships/hyperlink" Target="https://pbs.twimg.com/profile_banners/122085859/1465923326" TargetMode="External"/><Relationship Id="rId4267" Type="http://schemas.openxmlformats.org/officeDocument/2006/relationships/hyperlink" Target="http://pbs.twimg.com/profile_images/767384683956973569/-X4rREcZ_normal.jpg" TargetMode="External"/><Relationship Id="rId4474" Type="http://schemas.openxmlformats.org/officeDocument/2006/relationships/hyperlink" Target="http://pbs.twimg.com/profile_images/938103388021166080/6-xQUByi_normal.jpg" TargetMode="External"/><Relationship Id="rId4681" Type="http://schemas.openxmlformats.org/officeDocument/2006/relationships/hyperlink" Target="http://pbs.twimg.com/profile_images/867722394546446336/0oLv6FxA_normal.jpg" TargetMode="External"/><Relationship Id="rId5318" Type="http://schemas.openxmlformats.org/officeDocument/2006/relationships/hyperlink" Target="https://twitter.com/palampampalm" TargetMode="External"/><Relationship Id="rId5525" Type="http://schemas.openxmlformats.org/officeDocument/2006/relationships/hyperlink" Target="https://twitter.com/yuria765" TargetMode="External"/><Relationship Id="rId5732" Type="http://schemas.openxmlformats.org/officeDocument/2006/relationships/hyperlink" Target="https://twitter.com/mickeyd_mkd" TargetMode="External"/><Relationship Id="rId3076" Type="http://schemas.openxmlformats.org/officeDocument/2006/relationships/hyperlink" Target="http://abs.twimg.com/images/themes/theme1/bg.png" TargetMode="External"/><Relationship Id="rId3283" Type="http://schemas.openxmlformats.org/officeDocument/2006/relationships/hyperlink" Target="http://abs.twimg.com/images/themes/theme1/bg.png" TargetMode="External"/><Relationship Id="rId3490" Type="http://schemas.openxmlformats.org/officeDocument/2006/relationships/hyperlink" Target="http://pbs.twimg.com/profile_images/1417794144/New_Boston_Beef--North_Groves___35__normal.jpg" TargetMode="External"/><Relationship Id="rId4127" Type="http://schemas.openxmlformats.org/officeDocument/2006/relationships/hyperlink" Target="http://pbs.twimg.com/profile_images/966387424497614848/Lm0xHo8u_normal.jpg" TargetMode="External"/><Relationship Id="rId4334" Type="http://schemas.openxmlformats.org/officeDocument/2006/relationships/hyperlink" Target="http://pbs.twimg.com/profile_images/966757884347502592/X1FdmfG0_normal.jpg" TargetMode="External"/><Relationship Id="rId4541" Type="http://schemas.openxmlformats.org/officeDocument/2006/relationships/hyperlink" Target="http://pbs.twimg.com/profile_images/889532257286864896/l60nNzQ6_normal.jpg" TargetMode="External"/><Relationship Id="rId1928" Type="http://schemas.openxmlformats.org/officeDocument/2006/relationships/hyperlink" Target="https://pbs.twimg.com/profile_banners/1478472258/1422824199" TargetMode="External"/><Relationship Id="rId2092" Type="http://schemas.openxmlformats.org/officeDocument/2006/relationships/hyperlink" Target="https://pbs.twimg.com/profile_banners/3341405181/1517962077" TargetMode="External"/><Relationship Id="rId3143" Type="http://schemas.openxmlformats.org/officeDocument/2006/relationships/hyperlink" Target="http://abs.twimg.com/images/themes/theme1/bg.png" TargetMode="External"/><Relationship Id="rId3350" Type="http://schemas.openxmlformats.org/officeDocument/2006/relationships/hyperlink" Target="http://abs.twimg.com/images/themes/theme1/bg.png" TargetMode="External"/><Relationship Id="rId6299" Type="http://schemas.openxmlformats.org/officeDocument/2006/relationships/hyperlink" Target="https://twitter.com/bendyerjohnson" TargetMode="External"/><Relationship Id="rId271" Type="http://schemas.openxmlformats.org/officeDocument/2006/relationships/hyperlink" Target="https://t.co/0E3fUq9UAK" TargetMode="External"/><Relationship Id="rId3003" Type="http://schemas.openxmlformats.org/officeDocument/2006/relationships/hyperlink" Target="http://pbs.twimg.com/profile_background_images/510663698558382080/cAG2xJAH.jpeg" TargetMode="External"/><Relationship Id="rId4401" Type="http://schemas.openxmlformats.org/officeDocument/2006/relationships/hyperlink" Target="http://pbs.twimg.com/profile_images/378800000299817662/7c1bafa7b800c22bd08db5672262a43c_normal.jpeg" TargetMode="External"/><Relationship Id="rId6159" Type="http://schemas.openxmlformats.org/officeDocument/2006/relationships/hyperlink" Target="https://twitter.com/seasnail4" TargetMode="External"/><Relationship Id="rId131" Type="http://schemas.openxmlformats.org/officeDocument/2006/relationships/hyperlink" Target="https://t.co/vtxIekiCEp" TargetMode="External"/><Relationship Id="rId3210" Type="http://schemas.openxmlformats.org/officeDocument/2006/relationships/hyperlink" Target="http://abs.twimg.com/images/themes/theme1/bg.png" TargetMode="External"/><Relationship Id="rId6366" Type="http://schemas.openxmlformats.org/officeDocument/2006/relationships/hyperlink" Target="https://twitter.com/gaiaelio" TargetMode="External"/><Relationship Id="rId2769" Type="http://schemas.openxmlformats.org/officeDocument/2006/relationships/hyperlink" Target="http://pbs.twimg.com/profile_background_images/841307256/78a4bb9454b2a53920e95ca9894a3c74.jpeg" TargetMode="External"/><Relationship Id="rId2976" Type="http://schemas.openxmlformats.org/officeDocument/2006/relationships/hyperlink" Target="http://pbs.twimg.com/profile_background_images/378800000089165194/37a7cda6baa1e7fd3b4047a29353cd00.jpeg" TargetMode="External"/><Relationship Id="rId5175" Type="http://schemas.openxmlformats.org/officeDocument/2006/relationships/hyperlink" Target="https://twitter.com/moyrseocivbrbxn" TargetMode="External"/><Relationship Id="rId5382" Type="http://schemas.openxmlformats.org/officeDocument/2006/relationships/hyperlink" Target="https://twitter.com/no_serfdom_1776" TargetMode="External"/><Relationship Id="rId6019" Type="http://schemas.openxmlformats.org/officeDocument/2006/relationships/hyperlink" Target="https://twitter.com/rfsu" TargetMode="External"/><Relationship Id="rId6226" Type="http://schemas.openxmlformats.org/officeDocument/2006/relationships/hyperlink" Target="https://twitter.com/pajaropolitico" TargetMode="External"/><Relationship Id="rId948" Type="http://schemas.openxmlformats.org/officeDocument/2006/relationships/hyperlink" Target="https://pbs.twimg.com/profile_banners/28861886/1472175865" TargetMode="External"/><Relationship Id="rId1578" Type="http://schemas.openxmlformats.org/officeDocument/2006/relationships/hyperlink" Target="https://pbs.twimg.com/profile_banners/22162854/1519922198" TargetMode="External"/><Relationship Id="rId1785" Type="http://schemas.openxmlformats.org/officeDocument/2006/relationships/hyperlink" Target="https://pbs.twimg.com/profile_banners/18138649/1497753838" TargetMode="External"/><Relationship Id="rId1992" Type="http://schemas.openxmlformats.org/officeDocument/2006/relationships/hyperlink" Target="https://pbs.twimg.com/profile_banners/946488161282162690/1517084600" TargetMode="External"/><Relationship Id="rId2629" Type="http://schemas.openxmlformats.org/officeDocument/2006/relationships/hyperlink" Target="http://abs.twimg.com/images/themes/theme1/bg.png" TargetMode="External"/><Relationship Id="rId2836" Type="http://schemas.openxmlformats.org/officeDocument/2006/relationships/hyperlink" Target="http://pbs.twimg.com/profile_background_images/688156932/fb90b2e73377f4603feedb04df168d29.jpeg" TargetMode="External"/><Relationship Id="rId4191" Type="http://schemas.openxmlformats.org/officeDocument/2006/relationships/hyperlink" Target="http://pbs.twimg.com/profile_images/2191775808/me_normal.jpg" TargetMode="External"/><Relationship Id="rId5035" Type="http://schemas.openxmlformats.org/officeDocument/2006/relationships/hyperlink" Target="https://twitter.com/thereal_mrborne" TargetMode="External"/><Relationship Id="rId5242" Type="http://schemas.openxmlformats.org/officeDocument/2006/relationships/hyperlink" Target="https://twitter.com/slatefr" TargetMode="External"/><Relationship Id="rId77" Type="http://schemas.openxmlformats.org/officeDocument/2006/relationships/hyperlink" Target="https://t.co/ZTgLKroH83" TargetMode="External"/><Relationship Id="rId808" Type="http://schemas.openxmlformats.org/officeDocument/2006/relationships/hyperlink" Target="https://t.co/rRgGkPlOpT" TargetMode="External"/><Relationship Id="rId1438" Type="http://schemas.openxmlformats.org/officeDocument/2006/relationships/hyperlink" Target="https://pbs.twimg.com/profile_banners/716798665533186048/1519661289" TargetMode="External"/><Relationship Id="rId1645" Type="http://schemas.openxmlformats.org/officeDocument/2006/relationships/hyperlink" Target="https://pbs.twimg.com/profile_banners/3321894039/1434646317" TargetMode="External"/><Relationship Id="rId4051" Type="http://schemas.openxmlformats.org/officeDocument/2006/relationships/hyperlink" Target="http://pbs.twimg.com/profile_images/885206612423659520/OkADsZzG_normal.jpg" TargetMode="External"/><Relationship Id="rId5102" Type="http://schemas.openxmlformats.org/officeDocument/2006/relationships/hyperlink" Target="https://twitter.com/shinfran" TargetMode="External"/><Relationship Id="rId1852" Type="http://schemas.openxmlformats.org/officeDocument/2006/relationships/hyperlink" Target="https://pbs.twimg.com/profile_banners/120891179/1502100757" TargetMode="External"/><Relationship Id="rId2903" Type="http://schemas.openxmlformats.org/officeDocument/2006/relationships/hyperlink" Target="http://abs.twimg.com/images/themes/theme1/bg.png" TargetMode="External"/><Relationship Id="rId1505" Type="http://schemas.openxmlformats.org/officeDocument/2006/relationships/hyperlink" Target="https://pbs.twimg.com/profile_banners/2760073960/1520189530" TargetMode="External"/><Relationship Id="rId1712" Type="http://schemas.openxmlformats.org/officeDocument/2006/relationships/hyperlink" Target="https://pbs.twimg.com/profile_banners/29997206/1448934970" TargetMode="External"/><Relationship Id="rId4868" Type="http://schemas.openxmlformats.org/officeDocument/2006/relationships/hyperlink" Target="https://twitter.com/shari_mackay" TargetMode="External"/><Relationship Id="rId5919" Type="http://schemas.openxmlformats.org/officeDocument/2006/relationships/hyperlink" Target="https://twitter.com/darwhaley" TargetMode="External"/><Relationship Id="rId6083" Type="http://schemas.openxmlformats.org/officeDocument/2006/relationships/hyperlink" Target="https://twitter.com/strong_girl2012" TargetMode="External"/><Relationship Id="rId6290" Type="http://schemas.openxmlformats.org/officeDocument/2006/relationships/hyperlink" Target="https://twitter.com/baractu" TargetMode="External"/><Relationship Id="rId3677" Type="http://schemas.openxmlformats.org/officeDocument/2006/relationships/hyperlink" Target="http://pbs.twimg.com/profile_images/930956759589576704/ZtNmEaFt_normal.jpg" TargetMode="External"/><Relationship Id="rId3884" Type="http://schemas.openxmlformats.org/officeDocument/2006/relationships/hyperlink" Target="http://pbs.twimg.com/profile_images/72647502/tyler_normal.jpg" TargetMode="External"/><Relationship Id="rId4728" Type="http://schemas.openxmlformats.org/officeDocument/2006/relationships/hyperlink" Target="http://pbs.twimg.com/profile_images/441816151765430273/zMV3r6rE_normal.jpeg" TargetMode="External"/><Relationship Id="rId4935" Type="http://schemas.openxmlformats.org/officeDocument/2006/relationships/hyperlink" Target="https://twitter.com/bonnydie" TargetMode="External"/><Relationship Id="rId598" Type="http://schemas.openxmlformats.org/officeDocument/2006/relationships/hyperlink" Target="https://t.co/Rwmeg08FDf" TargetMode="External"/><Relationship Id="rId2279" Type="http://schemas.openxmlformats.org/officeDocument/2006/relationships/hyperlink" Target="http://pbs.twimg.com/profile_background_images/71618095/97930019.jpg" TargetMode="External"/><Relationship Id="rId2486" Type="http://schemas.openxmlformats.org/officeDocument/2006/relationships/hyperlink" Target="http://abs.twimg.com/images/themes/theme1/bg.png" TargetMode="External"/><Relationship Id="rId2693" Type="http://schemas.openxmlformats.org/officeDocument/2006/relationships/hyperlink" Target="http://pbs.twimg.com/profile_background_images/269970930/FGCNP_LogowTxt_50h.png" TargetMode="External"/><Relationship Id="rId3537" Type="http://schemas.openxmlformats.org/officeDocument/2006/relationships/hyperlink" Target="http://pbs.twimg.com/profile_images/955245088787091456/vYJVFOdm_normal.jpg" TargetMode="External"/><Relationship Id="rId3744" Type="http://schemas.openxmlformats.org/officeDocument/2006/relationships/hyperlink" Target="http://pbs.twimg.com/profile_images/934309478173851649/_fXDfAIx_normal.jpg" TargetMode="External"/><Relationship Id="rId3951" Type="http://schemas.openxmlformats.org/officeDocument/2006/relationships/hyperlink" Target="http://pbs.twimg.com/profile_images/968780469608132609/C1mrQr9K_normal.jpg" TargetMode="External"/><Relationship Id="rId6150" Type="http://schemas.openxmlformats.org/officeDocument/2006/relationships/hyperlink" Target="https://twitter.com/onwallstreet" TargetMode="External"/><Relationship Id="rId458" Type="http://schemas.openxmlformats.org/officeDocument/2006/relationships/hyperlink" Target="https://t.co/l4mgkNOPnf" TargetMode="External"/><Relationship Id="rId665" Type="http://schemas.openxmlformats.org/officeDocument/2006/relationships/hyperlink" Target="https://t.co/vbDFCxnEA2" TargetMode="External"/><Relationship Id="rId872" Type="http://schemas.openxmlformats.org/officeDocument/2006/relationships/hyperlink" Target="https://pbs.twimg.com/profile_banners/1887498085/1516760548" TargetMode="External"/><Relationship Id="rId1088" Type="http://schemas.openxmlformats.org/officeDocument/2006/relationships/hyperlink" Target="https://pbs.twimg.com/profile_banners/761419519/1499345577" TargetMode="External"/><Relationship Id="rId1295" Type="http://schemas.openxmlformats.org/officeDocument/2006/relationships/hyperlink" Target="https://pbs.twimg.com/profile_banners/1651428402/1516291253" TargetMode="External"/><Relationship Id="rId2139" Type="http://schemas.openxmlformats.org/officeDocument/2006/relationships/hyperlink" Target="http://abs.twimg.com/images/themes/theme1/bg.png" TargetMode="External"/><Relationship Id="rId2346" Type="http://schemas.openxmlformats.org/officeDocument/2006/relationships/hyperlink" Target="http://abs.twimg.com/images/themes/theme1/bg.png" TargetMode="External"/><Relationship Id="rId2553" Type="http://schemas.openxmlformats.org/officeDocument/2006/relationships/hyperlink" Target="http://abs.twimg.com/images/themes/theme1/bg.png" TargetMode="External"/><Relationship Id="rId2760" Type="http://schemas.openxmlformats.org/officeDocument/2006/relationships/hyperlink" Target="http://abs.twimg.com/images/themes/theme1/bg.png" TargetMode="External"/><Relationship Id="rId3604" Type="http://schemas.openxmlformats.org/officeDocument/2006/relationships/hyperlink" Target="http://pbs.twimg.com/profile_images/626024757901836288/sdZJAeok_normal.jpg" TargetMode="External"/><Relationship Id="rId3811" Type="http://schemas.openxmlformats.org/officeDocument/2006/relationships/hyperlink" Target="http://pbs.twimg.com/profile_images/891676646494941184/Okgwhr8b_normal.jpg" TargetMode="External"/><Relationship Id="rId6010" Type="http://schemas.openxmlformats.org/officeDocument/2006/relationships/hyperlink" Target="https://twitter.com/bklyndefender" TargetMode="External"/><Relationship Id="rId318" Type="http://schemas.openxmlformats.org/officeDocument/2006/relationships/hyperlink" Target="https://t.co/t1VOA8WUUz" TargetMode="External"/><Relationship Id="rId525" Type="http://schemas.openxmlformats.org/officeDocument/2006/relationships/hyperlink" Target="https://t.co/CoTm07Icwe" TargetMode="External"/><Relationship Id="rId732" Type="http://schemas.openxmlformats.org/officeDocument/2006/relationships/hyperlink" Target="https://t.co/cCzpzvg5SL" TargetMode="External"/><Relationship Id="rId1155" Type="http://schemas.openxmlformats.org/officeDocument/2006/relationships/hyperlink" Target="https://pbs.twimg.com/profile_banners/1719817530/1425441171" TargetMode="External"/><Relationship Id="rId1362" Type="http://schemas.openxmlformats.org/officeDocument/2006/relationships/hyperlink" Target="https://pbs.twimg.com/profile_banners/3099613624/1438298694" TargetMode="External"/><Relationship Id="rId2206" Type="http://schemas.openxmlformats.org/officeDocument/2006/relationships/hyperlink" Target="http://pbs.twimg.com/profile_background_images/378800000096557349/6b565d6f6c2f57665ed937ddceb830ac.jpeg" TargetMode="External"/><Relationship Id="rId2413" Type="http://schemas.openxmlformats.org/officeDocument/2006/relationships/hyperlink" Target="http://abs.twimg.com/images/themes/theme1/bg.png" TargetMode="External"/><Relationship Id="rId2620" Type="http://schemas.openxmlformats.org/officeDocument/2006/relationships/hyperlink" Target="http://pbs.twimg.com/profile_background_images/441589671/All_That_Is_Bitter_and_Sweet_Cover.jpg" TargetMode="External"/><Relationship Id="rId5569" Type="http://schemas.openxmlformats.org/officeDocument/2006/relationships/hyperlink" Target="https://twitter.com/meenakandasamy" TargetMode="External"/><Relationship Id="rId5776" Type="http://schemas.openxmlformats.org/officeDocument/2006/relationships/hyperlink" Target="https://twitter.com/sengillibrand" TargetMode="External"/><Relationship Id="rId1015" Type="http://schemas.openxmlformats.org/officeDocument/2006/relationships/hyperlink" Target="https://pbs.twimg.com/profile_banners/334920737/1489615272" TargetMode="External"/><Relationship Id="rId1222" Type="http://schemas.openxmlformats.org/officeDocument/2006/relationships/hyperlink" Target="https://pbs.twimg.com/profile_banners/11744152/1502224549" TargetMode="External"/><Relationship Id="rId4378" Type="http://schemas.openxmlformats.org/officeDocument/2006/relationships/hyperlink" Target="http://pbs.twimg.com/profile_images/963826590986719236/DMkuSqEc_normal.jpg" TargetMode="External"/><Relationship Id="rId4585" Type="http://schemas.openxmlformats.org/officeDocument/2006/relationships/hyperlink" Target="http://pbs.twimg.com/profile_images/890659586742550536/j4PDBW0s_normal.jpg" TargetMode="External"/><Relationship Id="rId5429" Type="http://schemas.openxmlformats.org/officeDocument/2006/relationships/hyperlink" Target="https://twitter.com/rubendario209" TargetMode="External"/><Relationship Id="rId5983" Type="http://schemas.openxmlformats.org/officeDocument/2006/relationships/hyperlink" Target="https://twitter.com/nangsoneson" TargetMode="External"/><Relationship Id="rId3187" Type="http://schemas.openxmlformats.org/officeDocument/2006/relationships/hyperlink" Target="http://abs.twimg.com/images/themes/theme12/bg.gif" TargetMode="External"/><Relationship Id="rId3394" Type="http://schemas.openxmlformats.org/officeDocument/2006/relationships/hyperlink" Target="http://pbs.twimg.com/profile_images/965333822043754497/Qxfut0UA_normal.jpg" TargetMode="External"/><Relationship Id="rId4238" Type="http://schemas.openxmlformats.org/officeDocument/2006/relationships/hyperlink" Target="http://pbs.twimg.com/profile_images/949676545433657344/KDty4D87_normal.jpg" TargetMode="External"/><Relationship Id="rId4792" Type="http://schemas.openxmlformats.org/officeDocument/2006/relationships/hyperlink" Target="http://pbs.twimg.com/profile_images/828970305678778370/s2xrU9Wc_normal.jpg" TargetMode="External"/><Relationship Id="rId5636" Type="http://schemas.openxmlformats.org/officeDocument/2006/relationships/hyperlink" Target="https://twitter.com/simbenfam" TargetMode="External"/><Relationship Id="rId5843" Type="http://schemas.openxmlformats.org/officeDocument/2006/relationships/hyperlink" Target="https://twitter.com/goddoesnt" TargetMode="External"/><Relationship Id="rId3047" Type="http://schemas.openxmlformats.org/officeDocument/2006/relationships/hyperlink" Target="http://abs.twimg.com/images/themes/theme1/bg.png" TargetMode="External"/><Relationship Id="rId4445" Type="http://schemas.openxmlformats.org/officeDocument/2006/relationships/hyperlink" Target="http://pbs.twimg.com/profile_images/857014994994462720/PiFNZG3G_normal.jpg" TargetMode="External"/><Relationship Id="rId4652" Type="http://schemas.openxmlformats.org/officeDocument/2006/relationships/hyperlink" Target="http://pbs.twimg.com/profile_images/872882493761888256/6aa-KH89_normal.jpg" TargetMode="External"/><Relationship Id="rId5703" Type="http://schemas.openxmlformats.org/officeDocument/2006/relationships/hyperlink" Target="https://twitter.com/d2davison" TargetMode="External"/><Relationship Id="rId5910" Type="http://schemas.openxmlformats.org/officeDocument/2006/relationships/hyperlink" Target="https://twitter.com/aglaia_berlutti" TargetMode="External"/><Relationship Id="rId175" Type="http://schemas.openxmlformats.org/officeDocument/2006/relationships/hyperlink" Target="https://t.co/aQmJunfmr6" TargetMode="External"/><Relationship Id="rId3254" Type="http://schemas.openxmlformats.org/officeDocument/2006/relationships/hyperlink" Target="http://pbs.twimg.com/profile_background_images/658585506/21zpbig8uy56o3kob7d2.png" TargetMode="External"/><Relationship Id="rId3461" Type="http://schemas.openxmlformats.org/officeDocument/2006/relationships/hyperlink" Target="http://pbs.twimg.com/profile_images/910097217217810432/NG6OO8A4_normal.jpg" TargetMode="External"/><Relationship Id="rId4305" Type="http://schemas.openxmlformats.org/officeDocument/2006/relationships/hyperlink" Target="http://pbs.twimg.com/profile_images/875406665159516161/ds4HQ-f9_normal.jpg" TargetMode="External"/><Relationship Id="rId4512" Type="http://schemas.openxmlformats.org/officeDocument/2006/relationships/hyperlink" Target="http://pbs.twimg.com/profile_images/962032069139316736/jPnknmbT_normal.jpg" TargetMode="External"/><Relationship Id="rId382" Type="http://schemas.openxmlformats.org/officeDocument/2006/relationships/hyperlink" Target="http://t.co/XTVQeIGsyg" TargetMode="External"/><Relationship Id="rId2063" Type="http://schemas.openxmlformats.org/officeDocument/2006/relationships/hyperlink" Target="https://pbs.twimg.com/profile_banners/29363891/1379669438" TargetMode="External"/><Relationship Id="rId2270" Type="http://schemas.openxmlformats.org/officeDocument/2006/relationships/hyperlink" Target="http://abs.twimg.com/images/themes/theme1/bg.png" TargetMode="External"/><Relationship Id="rId3114" Type="http://schemas.openxmlformats.org/officeDocument/2006/relationships/hyperlink" Target="http://pbs.twimg.com/profile_background_images/586270561367560192/NbgVZObX.jpg" TargetMode="External"/><Relationship Id="rId3321" Type="http://schemas.openxmlformats.org/officeDocument/2006/relationships/hyperlink" Target="http://abs.twimg.com/images/themes/theme15/bg.png" TargetMode="External"/><Relationship Id="rId242" Type="http://schemas.openxmlformats.org/officeDocument/2006/relationships/hyperlink" Target="https://t.co/Lx0odw5Utr" TargetMode="External"/><Relationship Id="rId2130" Type="http://schemas.openxmlformats.org/officeDocument/2006/relationships/hyperlink" Target="http://abs.twimg.com/images/themes/theme1/bg.png" TargetMode="External"/><Relationship Id="rId5079" Type="http://schemas.openxmlformats.org/officeDocument/2006/relationships/hyperlink" Target="https://twitter.com/chantejulietta" TargetMode="External"/><Relationship Id="rId5286" Type="http://schemas.openxmlformats.org/officeDocument/2006/relationships/hyperlink" Target="https://twitter.com/kabrandli" TargetMode="External"/><Relationship Id="rId5493" Type="http://schemas.openxmlformats.org/officeDocument/2006/relationships/hyperlink" Target="https://twitter.com/kellierosewick" TargetMode="External"/><Relationship Id="rId6337" Type="http://schemas.openxmlformats.org/officeDocument/2006/relationships/hyperlink" Target="https://twitter.com/cat_19_nics" TargetMode="External"/><Relationship Id="rId102" Type="http://schemas.openxmlformats.org/officeDocument/2006/relationships/hyperlink" Target="http://t.co/7xDl0vVHSt" TargetMode="External"/><Relationship Id="rId1689" Type="http://schemas.openxmlformats.org/officeDocument/2006/relationships/hyperlink" Target="https://pbs.twimg.com/profile_banners/637044474/1516036459" TargetMode="External"/><Relationship Id="rId4095" Type="http://schemas.openxmlformats.org/officeDocument/2006/relationships/hyperlink" Target="http://pbs.twimg.com/profile_images/846351713078521856/OBvT5ryD_normal.jpg" TargetMode="External"/><Relationship Id="rId5146" Type="http://schemas.openxmlformats.org/officeDocument/2006/relationships/hyperlink" Target="https://twitter.com/perfjoo" TargetMode="External"/><Relationship Id="rId5353" Type="http://schemas.openxmlformats.org/officeDocument/2006/relationships/hyperlink" Target="https://twitter.com/ikuewanezaki" TargetMode="External"/><Relationship Id="rId5560" Type="http://schemas.openxmlformats.org/officeDocument/2006/relationships/hyperlink" Target="https://twitter.com/deanyb71" TargetMode="External"/><Relationship Id="rId1896" Type="http://schemas.openxmlformats.org/officeDocument/2006/relationships/hyperlink" Target="https://pbs.twimg.com/profile_banners/2852833657/1507623360" TargetMode="External"/><Relationship Id="rId2947" Type="http://schemas.openxmlformats.org/officeDocument/2006/relationships/hyperlink" Target="http://abs.twimg.com/images/themes/theme14/bg.gif" TargetMode="External"/><Relationship Id="rId4162" Type="http://schemas.openxmlformats.org/officeDocument/2006/relationships/hyperlink" Target="http://pbs.twimg.com/profile_images/959587979684540423/1M7_pcAA_normal.jpg" TargetMode="External"/><Relationship Id="rId5006" Type="http://schemas.openxmlformats.org/officeDocument/2006/relationships/hyperlink" Target="https://twitter.com/ava" TargetMode="External"/><Relationship Id="rId5213" Type="http://schemas.openxmlformats.org/officeDocument/2006/relationships/hyperlink" Target="https://twitter.com/institutessj" TargetMode="External"/><Relationship Id="rId919" Type="http://schemas.openxmlformats.org/officeDocument/2006/relationships/hyperlink" Target="https://pbs.twimg.com/profile_banners/333302278/1501406228" TargetMode="External"/><Relationship Id="rId1549" Type="http://schemas.openxmlformats.org/officeDocument/2006/relationships/hyperlink" Target="https://pbs.twimg.com/profile_banners/2845849081/1415398498" TargetMode="External"/><Relationship Id="rId1756" Type="http://schemas.openxmlformats.org/officeDocument/2006/relationships/hyperlink" Target="https://pbs.twimg.com/profile_banners/15529625/1478959512" TargetMode="External"/><Relationship Id="rId1963" Type="http://schemas.openxmlformats.org/officeDocument/2006/relationships/hyperlink" Target="https://pbs.twimg.com/profile_banners/543778633/1493168298" TargetMode="External"/><Relationship Id="rId2807" Type="http://schemas.openxmlformats.org/officeDocument/2006/relationships/hyperlink" Target="http://pbs.twimg.com/profile_background_images/608611801/4oe5fndx7dnyscsn0ki4.jpeg" TargetMode="External"/><Relationship Id="rId4022" Type="http://schemas.openxmlformats.org/officeDocument/2006/relationships/hyperlink" Target="http://pbs.twimg.com/profile_images/786310378300989440/sSUmseYa_normal.jpg" TargetMode="External"/><Relationship Id="rId5420" Type="http://schemas.openxmlformats.org/officeDocument/2006/relationships/hyperlink" Target="https://twitter.com/evawuk" TargetMode="External"/><Relationship Id="rId48" Type="http://schemas.openxmlformats.org/officeDocument/2006/relationships/hyperlink" Target="https://t.co/J9fNYLEKW5" TargetMode="External"/><Relationship Id="rId1409" Type="http://schemas.openxmlformats.org/officeDocument/2006/relationships/hyperlink" Target="https://pbs.twimg.com/profile_banners/20583188/1520001641" TargetMode="External"/><Relationship Id="rId1616" Type="http://schemas.openxmlformats.org/officeDocument/2006/relationships/hyperlink" Target="https://pbs.twimg.com/profile_banners/3264908461/1499550716" TargetMode="External"/><Relationship Id="rId1823" Type="http://schemas.openxmlformats.org/officeDocument/2006/relationships/hyperlink" Target="https://pbs.twimg.com/profile_banners/923804047/1497842837" TargetMode="External"/><Relationship Id="rId4979" Type="http://schemas.openxmlformats.org/officeDocument/2006/relationships/hyperlink" Target="https://twitter.com/lisakimmel" TargetMode="External"/><Relationship Id="rId3788" Type="http://schemas.openxmlformats.org/officeDocument/2006/relationships/hyperlink" Target="http://pbs.twimg.com/profile_images/968187760073953282/hzaAgK-b_normal.jpg" TargetMode="External"/><Relationship Id="rId3995" Type="http://schemas.openxmlformats.org/officeDocument/2006/relationships/hyperlink" Target="http://pbs.twimg.com/profile_images/859982100904148992/hv5soju7_normal.jpg" TargetMode="External"/><Relationship Id="rId4839" Type="http://schemas.openxmlformats.org/officeDocument/2006/relationships/hyperlink" Target="http://pbs.twimg.com/profile_images/968476442257326081/u5mR0IJH_normal.jpg" TargetMode="External"/><Relationship Id="rId6194" Type="http://schemas.openxmlformats.org/officeDocument/2006/relationships/hyperlink" Target="https://twitter.com/kimminseoyoung" TargetMode="External"/><Relationship Id="rId2597" Type="http://schemas.openxmlformats.org/officeDocument/2006/relationships/hyperlink" Target="http://pbs.twimg.com/profile_background_images/598924403435417602/WdR2Vzaf.jpg" TargetMode="External"/><Relationship Id="rId3648" Type="http://schemas.openxmlformats.org/officeDocument/2006/relationships/hyperlink" Target="http://pbs.twimg.com/profile_images/955774913779871744/1seZepnE_normal.jpg" TargetMode="External"/><Relationship Id="rId3855" Type="http://schemas.openxmlformats.org/officeDocument/2006/relationships/hyperlink" Target="http://pbs.twimg.com/profile_images/965998696134475777/fgpE8AeM_normal.jpg" TargetMode="External"/><Relationship Id="rId6054" Type="http://schemas.openxmlformats.org/officeDocument/2006/relationships/hyperlink" Target="https://twitter.com/sheenaweenabim" TargetMode="External"/><Relationship Id="rId6261" Type="http://schemas.openxmlformats.org/officeDocument/2006/relationships/hyperlink" Target="https://twitter.com/dobbeluck" TargetMode="External"/><Relationship Id="rId569" Type="http://schemas.openxmlformats.org/officeDocument/2006/relationships/hyperlink" Target="https://t.co/EhVZY9L0on" TargetMode="External"/><Relationship Id="rId776" Type="http://schemas.openxmlformats.org/officeDocument/2006/relationships/hyperlink" Target="https://t.co/3mWCnk49Lp" TargetMode="External"/><Relationship Id="rId983" Type="http://schemas.openxmlformats.org/officeDocument/2006/relationships/hyperlink" Target="https://pbs.twimg.com/profile_banners/2911734357/1500341249" TargetMode="External"/><Relationship Id="rId1199" Type="http://schemas.openxmlformats.org/officeDocument/2006/relationships/hyperlink" Target="https://pbs.twimg.com/profile_banners/18669682/1488814705" TargetMode="External"/><Relationship Id="rId2457" Type="http://schemas.openxmlformats.org/officeDocument/2006/relationships/hyperlink" Target="http://abs.twimg.com/images/themes/theme1/bg.png" TargetMode="External"/><Relationship Id="rId2664" Type="http://schemas.openxmlformats.org/officeDocument/2006/relationships/hyperlink" Target="http://abs.twimg.com/images/themes/theme1/bg.png" TargetMode="External"/><Relationship Id="rId3508" Type="http://schemas.openxmlformats.org/officeDocument/2006/relationships/hyperlink" Target="http://pbs.twimg.com/profile_images/931603937752383488/sqZgBtq2_normal.jpg" TargetMode="External"/><Relationship Id="rId4906" Type="http://schemas.openxmlformats.org/officeDocument/2006/relationships/hyperlink" Target="https://twitter.com/jedimastrmartin" TargetMode="External"/><Relationship Id="rId5070" Type="http://schemas.openxmlformats.org/officeDocument/2006/relationships/hyperlink" Target="https://twitter.com/jjohnson2u" TargetMode="External"/><Relationship Id="rId6121" Type="http://schemas.openxmlformats.org/officeDocument/2006/relationships/hyperlink" Target="https://twitter.com/heatherpaterson" TargetMode="External"/><Relationship Id="rId429" Type="http://schemas.openxmlformats.org/officeDocument/2006/relationships/hyperlink" Target="https://t.co/i7XR4gmHX9" TargetMode="External"/><Relationship Id="rId636" Type="http://schemas.openxmlformats.org/officeDocument/2006/relationships/hyperlink" Target="https://t.co/ZAkfbQ7esB" TargetMode="External"/><Relationship Id="rId1059" Type="http://schemas.openxmlformats.org/officeDocument/2006/relationships/hyperlink" Target="https://pbs.twimg.com/profile_banners/2765052911/1520048171" TargetMode="External"/><Relationship Id="rId1266" Type="http://schemas.openxmlformats.org/officeDocument/2006/relationships/hyperlink" Target="https://pbs.twimg.com/profile_banners/3409165036/1510409154" TargetMode="External"/><Relationship Id="rId1473" Type="http://schemas.openxmlformats.org/officeDocument/2006/relationships/hyperlink" Target="https://pbs.twimg.com/profile_banners/836781103432220672/1518120004" TargetMode="External"/><Relationship Id="rId2317" Type="http://schemas.openxmlformats.org/officeDocument/2006/relationships/hyperlink" Target="http://abs.twimg.com/images/themes/theme6/bg.gif" TargetMode="External"/><Relationship Id="rId2871" Type="http://schemas.openxmlformats.org/officeDocument/2006/relationships/hyperlink" Target="http://abs.twimg.com/images/themes/theme1/bg.png" TargetMode="External"/><Relationship Id="rId3715" Type="http://schemas.openxmlformats.org/officeDocument/2006/relationships/hyperlink" Target="http://pbs.twimg.com/profile_images/961218280747802624/tmgQ3J4E_normal.jpg" TargetMode="External"/><Relationship Id="rId3922" Type="http://schemas.openxmlformats.org/officeDocument/2006/relationships/hyperlink" Target="http://pbs.twimg.com/profile_images/775951409996976128/6-wGttDv_normal.jpg" TargetMode="External"/><Relationship Id="rId843" Type="http://schemas.openxmlformats.org/officeDocument/2006/relationships/hyperlink" Target="https://pbs.twimg.com/profile_banners/613088225/1414704116" TargetMode="External"/><Relationship Id="rId1126" Type="http://schemas.openxmlformats.org/officeDocument/2006/relationships/hyperlink" Target="https://pbs.twimg.com/profile_banners/614988562/1458186393" TargetMode="External"/><Relationship Id="rId1680" Type="http://schemas.openxmlformats.org/officeDocument/2006/relationships/hyperlink" Target="https://pbs.twimg.com/profile_banners/235403735/1432964682" TargetMode="External"/><Relationship Id="rId2524" Type="http://schemas.openxmlformats.org/officeDocument/2006/relationships/hyperlink" Target="http://abs.twimg.com/images/themes/theme1/bg.png" TargetMode="External"/><Relationship Id="rId2731" Type="http://schemas.openxmlformats.org/officeDocument/2006/relationships/hyperlink" Target="http://abs.twimg.com/images/themes/theme1/bg.png" TargetMode="External"/><Relationship Id="rId5887" Type="http://schemas.openxmlformats.org/officeDocument/2006/relationships/hyperlink" Target="https://twitter.com/jemelehill" TargetMode="External"/><Relationship Id="rId703" Type="http://schemas.openxmlformats.org/officeDocument/2006/relationships/hyperlink" Target="https://t.co/oRX1cRJzbM" TargetMode="External"/><Relationship Id="rId910" Type="http://schemas.openxmlformats.org/officeDocument/2006/relationships/hyperlink" Target="https://pbs.twimg.com/profile_banners/582946854/1412896785" TargetMode="External"/><Relationship Id="rId1333" Type="http://schemas.openxmlformats.org/officeDocument/2006/relationships/hyperlink" Target="https://pbs.twimg.com/profile_banners/798850238/1444568342" TargetMode="External"/><Relationship Id="rId1540" Type="http://schemas.openxmlformats.org/officeDocument/2006/relationships/hyperlink" Target="https://pbs.twimg.com/profile_banners/741337520223309824/1465589502" TargetMode="External"/><Relationship Id="rId4489" Type="http://schemas.openxmlformats.org/officeDocument/2006/relationships/hyperlink" Target="http://pbs.twimg.com/profile_images/378800000514899177/69b142e7b934068485b05a563bcd16a6_normal.jpeg" TargetMode="External"/><Relationship Id="rId4696" Type="http://schemas.openxmlformats.org/officeDocument/2006/relationships/hyperlink" Target="http://pbs.twimg.com/profile_images/907806390374166530/Tp6eNWae_normal.jpg" TargetMode="External"/><Relationship Id="rId5747" Type="http://schemas.openxmlformats.org/officeDocument/2006/relationships/hyperlink" Target="https://twitter.com/roxane_roth_" TargetMode="External"/><Relationship Id="rId5954" Type="http://schemas.openxmlformats.org/officeDocument/2006/relationships/hyperlink" Target="https://twitter.com/nashvillesac" TargetMode="External"/><Relationship Id="rId1400" Type="http://schemas.openxmlformats.org/officeDocument/2006/relationships/hyperlink" Target="https://pbs.twimg.com/profile_banners/2275825610/1460194191" TargetMode="External"/><Relationship Id="rId3298" Type="http://schemas.openxmlformats.org/officeDocument/2006/relationships/hyperlink" Target="http://abs.twimg.com/images/themes/theme7/bg.gif" TargetMode="External"/><Relationship Id="rId4349" Type="http://schemas.openxmlformats.org/officeDocument/2006/relationships/hyperlink" Target="http://pbs.twimg.com/profile_images/957003567625248768/3jtOfZ4D_normal.jpg" TargetMode="External"/><Relationship Id="rId4556" Type="http://schemas.openxmlformats.org/officeDocument/2006/relationships/hyperlink" Target="http://pbs.twimg.com/profile_images/946572338237190144/dFQ15VLA_normal.jpg" TargetMode="External"/><Relationship Id="rId4763" Type="http://schemas.openxmlformats.org/officeDocument/2006/relationships/hyperlink" Target="http://pbs.twimg.com/profile_images/969761794645512193/0U2RU-br_normal.jpg" TargetMode="External"/><Relationship Id="rId4970" Type="http://schemas.openxmlformats.org/officeDocument/2006/relationships/hyperlink" Target="https://twitter.com/richardtaunt" TargetMode="External"/><Relationship Id="rId5607" Type="http://schemas.openxmlformats.org/officeDocument/2006/relationships/hyperlink" Target="https://twitter.com/hopingforachang" TargetMode="External"/><Relationship Id="rId5814" Type="http://schemas.openxmlformats.org/officeDocument/2006/relationships/hyperlink" Target="https://twitter.com/tempomilwaukee" TargetMode="External"/><Relationship Id="rId3158" Type="http://schemas.openxmlformats.org/officeDocument/2006/relationships/hyperlink" Target="http://pbs.twimg.com/profile_background_images/378800000057304983/61b1b629d723591375efc6e7211d0a4e.jpeg" TargetMode="External"/><Relationship Id="rId3365" Type="http://schemas.openxmlformats.org/officeDocument/2006/relationships/hyperlink" Target="http://pbs.twimg.com/profile_images/934710599619137536/A1AJ0BI4_normal.jpg" TargetMode="External"/><Relationship Id="rId3572" Type="http://schemas.openxmlformats.org/officeDocument/2006/relationships/hyperlink" Target="http://pbs.twimg.com/profile_images/959031781407145984/oK3njKa9_normal.jpg" TargetMode="External"/><Relationship Id="rId4209" Type="http://schemas.openxmlformats.org/officeDocument/2006/relationships/hyperlink" Target="http://pbs.twimg.com/profile_images/941048054328705024/elNV5T1Z_normal.jpg" TargetMode="External"/><Relationship Id="rId4416" Type="http://schemas.openxmlformats.org/officeDocument/2006/relationships/hyperlink" Target="http://pbs.twimg.com/profile_images/971091273250611200/8VQRChoy_normal.jpg" TargetMode="External"/><Relationship Id="rId4623" Type="http://schemas.openxmlformats.org/officeDocument/2006/relationships/hyperlink" Target="http://pbs.twimg.com/profile_images/776638233400733696/PMPtOyYj_normal.jpg" TargetMode="External"/><Relationship Id="rId4830" Type="http://schemas.openxmlformats.org/officeDocument/2006/relationships/hyperlink" Target="http://pbs.twimg.com/profile_images/378800000481815903/85869b3a8fd3d0105f2f48b506b1159e_normal.png" TargetMode="External"/><Relationship Id="rId286" Type="http://schemas.openxmlformats.org/officeDocument/2006/relationships/hyperlink" Target="https://t.co/9MFSxPgmuw" TargetMode="External"/><Relationship Id="rId493" Type="http://schemas.openxmlformats.org/officeDocument/2006/relationships/hyperlink" Target="http://t.co/lfDfBR0ZNn" TargetMode="External"/><Relationship Id="rId2174" Type="http://schemas.openxmlformats.org/officeDocument/2006/relationships/hyperlink" Target="http://pbs.twimg.com/profile_background_images/220777287/supermoon.jpg" TargetMode="External"/><Relationship Id="rId2381" Type="http://schemas.openxmlformats.org/officeDocument/2006/relationships/hyperlink" Target="http://pbs.twimg.com/profile_background_images/211884456/Dolphin_text.jpg" TargetMode="External"/><Relationship Id="rId3018" Type="http://schemas.openxmlformats.org/officeDocument/2006/relationships/hyperlink" Target="http://pbs.twimg.com/profile_background_images/349366013/Photo_on_2011-10-19_at_15.57.jpg" TargetMode="External"/><Relationship Id="rId3225" Type="http://schemas.openxmlformats.org/officeDocument/2006/relationships/hyperlink" Target="http://abs.twimg.com/images/themes/theme10/bg.gif" TargetMode="External"/><Relationship Id="rId3432" Type="http://schemas.openxmlformats.org/officeDocument/2006/relationships/hyperlink" Target="http://pbs.twimg.com/profile_images/953817042632650752/d4RY3NjE_normal.jpg" TargetMode="External"/><Relationship Id="rId146" Type="http://schemas.openxmlformats.org/officeDocument/2006/relationships/hyperlink" Target="https://t.co/pDF4o3EcqG" TargetMode="External"/><Relationship Id="rId353" Type="http://schemas.openxmlformats.org/officeDocument/2006/relationships/hyperlink" Target="https://t.co/1svfUTnYaw" TargetMode="External"/><Relationship Id="rId560" Type="http://schemas.openxmlformats.org/officeDocument/2006/relationships/hyperlink" Target="https://t.co/Krn2ThXvfD" TargetMode="External"/><Relationship Id="rId1190" Type="http://schemas.openxmlformats.org/officeDocument/2006/relationships/hyperlink" Target="https://pbs.twimg.com/profile_banners/854681849079234561/1492609165" TargetMode="External"/><Relationship Id="rId2034" Type="http://schemas.openxmlformats.org/officeDocument/2006/relationships/hyperlink" Target="https://pbs.twimg.com/profile_banners/1382459862/1367019240" TargetMode="External"/><Relationship Id="rId2241" Type="http://schemas.openxmlformats.org/officeDocument/2006/relationships/hyperlink" Target="http://abs.twimg.com/images/themes/theme1/bg.png" TargetMode="External"/><Relationship Id="rId5397" Type="http://schemas.openxmlformats.org/officeDocument/2006/relationships/hyperlink" Target="https://twitter.com/sixbravebulls" TargetMode="External"/><Relationship Id="rId213" Type="http://schemas.openxmlformats.org/officeDocument/2006/relationships/hyperlink" Target="http://t.co/ASXUCNAaV7" TargetMode="External"/><Relationship Id="rId420" Type="http://schemas.openxmlformats.org/officeDocument/2006/relationships/hyperlink" Target="https://t.co/8DvTixglYy" TargetMode="External"/><Relationship Id="rId1050" Type="http://schemas.openxmlformats.org/officeDocument/2006/relationships/hyperlink" Target="https://pbs.twimg.com/profile_banners/2377439536/1503154597" TargetMode="External"/><Relationship Id="rId2101" Type="http://schemas.openxmlformats.org/officeDocument/2006/relationships/hyperlink" Target="http://abs.twimg.com/images/themes/theme1/bg.png" TargetMode="External"/><Relationship Id="rId5257" Type="http://schemas.openxmlformats.org/officeDocument/2006/relationships/hyperlink" Target="https://twitter.com/withmbc" TargetMode="External"/><Relationship Id="rId4066" Type="http://schemas.openxmlformats.org/officeDocument/2006/relationships/hyperlink" Target="http://pbs.twimg.com/profile_images/970439041450741760/aJyZA4re_normal.jpg" TargetMode="External"/><Relationship Id="rId5464" Type="http://schemas.openxmlformats.org/officeDocument/2006/relationships/hyperlink" Target="https://twitter.com/krystielyandoli" TargetMode="External"/><Relationship Id="rId5671" Type="http://schemas.openxmlformats.org/officeDocument/2006/relationships/hyperlink" Target="https://twitter.com/cutcbc" TargetMode="External"/><Relationship Id="rId6308" Type="http://schemas.openxmlformats.org/officeDocument/2006/relationships/hyperlink" Target="https://twitter.com/simbasays444" TargetMode="External"/><Relationship Id="rId1867" Type="http://schemas.openxmlformats.org/officeDocument/2006/relationships/hyperlink" Target="https://pbs.twimg.com/profile_banners/24969337/1520277555" TargetMode="External"/><Relationship Id="rId2918" Type="http://schemas.openxmlformats.org/officeDocument/2006/relationships/hyperlink" Target="http://pbs.twimg.com/profile_background_images/560073407018962944/wSOckuln.jpeg" TargetMode="External"/><Relationship Id="rId4273" Type="http://schemas.openxmlformats.org/officeDocument/2006/relationships/hyperlink" Target="http://pbs.twimg.com/profile_images/947316482626736129/hL40vF8h_normal.jpg" TargetMode="External"/><Relationship Id="rId4480" Type="http://schemas.openxmlformats.org/officeDocument/2006/relationships/hyperlink" Target="http://pbs.twimg.com/profile_images/957324805782437888/CvejbmbR_normal.jpg" TargetMode="External"/><Relationship Id="rId5117" Type="http://schemas.openxmlformats.org/officeDocument/2006/relationships/hyperlink" Target="https://twitter.com/tinstl" TargetMode="External"/><Relationship Id="rId5324" Type="http://schemas.openxmlformats.org/officeDocument/2006/relationships/hyperlink" Target="https://twitter.com/lucyfrown" TargetMode="External"/><Relationship Id="rId5531" Type="http://schemas.openxmlformats.org/officeDocument/2006/relationships/hyperlink" Target="https://twitter.com/startrekker" TargetMode="External"/><Relationship Id="rId1727" Type="http://schemas.openxmlformats.org/officeDocument/2006/relationships/hyperlink" Target="https://pbs.twimg.com/profile_banners/292931596/1517846171" TargetMode="External"/><Relationship Id="rId1934" Type="http://schemas.openxmlformats.org/officeDocument/2006/relationships/hyperlink" Target="https://pbs.twimg.com/profile_banners/74283879/1441733120" TargetMode="External"/><Relationship Id="rId3082" Type="http://schemas.openxmlformats.org/officeDocument/2006/relationships/hyperlink" Target="http://abs.twimg.com/images/themes/theme1/bg.png" TargetMode="External"/><Relationship Id="rId4133" Type="http://schemas.openxmlformats.org/officeDocument/2006/relationships/hyperlink" Target="http://pbs.twimg.com/profile_images/870841708170297344/hTZvwrzi_normal.jpg" TargetMode="External"/><Relationship Id="rId4340" Type="http://schemas.openxmlformats.org/officeDocument/2006/relationships/hyperlink" Target="http://pbs.twimg.com/profile_images/2270942755/beifhn33n6prntew1axp_normal.jpeg" TargetMode="External"/><Relationship Id="rId19" Type="http://schemas.openxmlformats.org/officeDocument/2006/relationships/hyperlink" Target="http://t.co/VQ7AanNOKP" TargetMode="External"/><Relationship Id="rId3899" Type="http://schemas.openxmlformats.org/officeDocument/2006/relationships/hyperlink" Target="http://pbs.twimg.com/profile_images/855839739869581312/wyzno9Ab_normal.jpg" TargetMode="External"/><Relationship Id="rId4200" Type="http://schemas.openxmlformats.org/officeDocument/2006/relationships/hyperlink" Target="http://pbs.twimg.com/profile_images/913512069487501312/vUPlIAho_normal.jpg" TargetMode="External"/><Relationship Id="rId6098" Type="http://schemas.openxmlformats.org/officeDocument/2006/relationships/hyperlink" Target="https://twitter.com/srurocket" TargetMode="External"/><Relationship Id="rId6165" Type="http://schemas.openxmlformats.org/officeDocument/2006/relationships/hyperlink" Target="https://twitter.com/martiendevries" TargetMode="External"/><Relationship Id="rId6372" Type="http://schemas.openxmlformats.org/officeDocument/2006/relationships/hyperlink" Target="https://twitter.com/wienerherzog2" TargetMode="External"/><Relationship Id="rId3759" Type="http://schemas.openxmlformats.org/officeDocument/2006/relationships/hyperlink" Target="http://pbs.twimg.com/profile_images/663469393880289280/UifzsEe1_normal.png" TargetMode="External"/><Relationship Id="rId3966" Type="http://schemas.openxmlformats.org/officeDocument/2006/relationships/hyperlink" Target="http://pbs.twimg.com/profile_images/894705536599457794/NHbL3dAL_normal.jpg" TargetMode="External"/><Relationship Id="rId5181" Type="http://schemas.openxmlformats.org/officeDocument/2006/relationships/hyperlink" Target="https://twitter.com/forphang" TargetMode="External"/><Relationship Id="rId6025" Type="http://schemas.openxmlformats.org/officeDocument/2006/relationships/hyperlink" Target="https://twitter.com/meon235" TargetMode="External"/><Relationship Id="rId6232" Type="http://schemas.openxmlformats.org/officeDocument/2006/relationships/hyperlink" Target="https://twitter.com/gretchencarlson" TargetMode="External"/><Relationship Id="rId3" Type="http://schemas.openxmlformats.org/officeDocument/2006/relationships/hyperlink" Target="https://t.co/l2xDjVXdm1&#8230;" TargetMode="External"/><Relationship Id="rId887" Type="http://schemas.openxmlformats.org/officeDocument/2006/relationships/hyperlink" Target="https://pbs.twimg.com/profile_banners/2254897394/1489772164" TargetMode="External"/><Relationship Id="rId2568" Type="http://schemas.openxmlformats.org/officeDocument/2006/relationships/hyperlink" Target="http://pbs.twimg.com/profile_background_images/686261171758985216/2nNd7Upx.jpg" TargetMode="External"/><Relationship Id="rId2775" Type="http://schemas.openxmlformats.org/officeDocument/2006/relationships/hyperlink" Target="http://abs.twimg.com/images/themes/theme15/bg.png" TargetMode="External"/><Relationship Id="rId2982" Type="http://schemas.openxmlformats.org/officeDocument/2006/relationships/hyperlink" Target="http://pbs.twimg.com/profile_background_images/682223852978585600/nb8-_ft3.png" TargetMode="External"/><Relationship Id="rId3619" Type="http://schemas.openxmlformats.org/officeDocument/2006/relationships/hyperlink" Target="http://pbs.twimg.com/profile_images/796314930374905856/YQfp5lXl_normal.jpg" TargetMode="External"/><Relationship Id="rId3826" Type="http://schemas.openxmlformats.org/officeDocument/2006/relationships/hyperlink" Target="http://pbs.twimg.com/profile_images/797924103051153408/PouBlWed_normal.jpg" TargetMode="External"/><Relationship Id="rId5041" Type="http://schemas.openxmlformats.org/officeDocument/2006/relationships/hyperlink" Target="https://twitter.com/poisonivyresist" TargetMode="External"/><Relationship Id="rId747" Type="http://schemas.openxmlformats.org/officeDocument/2006/relationships/hyperlink" Target="https://t.co/T6enV0GbbK" TargetMode="External"/><Relationship Id="rId954" Type="http://schemas.openxmlformats.org/officeDocument/2006/relationships/hyperlink" Target="https://pbs.twimg.com/profile_banners/1477108550/1503482017" TargetMode="External"/><Relationship Id="rId1377" Type="http://schemas.openxmlformats.org/officeDocument/2006/relationships/hyperlink" Target="https://pbs.twimg.com/profile_banners/969583716971532288/1520002185" TargetMode="External"/><Relationship Id="rId1584" Type="http://schemas.openxmlformats.org/officeDocument/2006/relationships/hyperlink" Target="https://pbs.twimg.com/profile_banners/939908638432473088/1513111761" TargetMode="External"/><Relationship Id="rId1791" Type="http://schemas.openxmlformats.org/officeDocument/2006/relationships/hyperlink" Target="https://pbs.twimg.com/profile_banners/4501916373/1513352697" TargetMode="External"/><Relationship Id="rId2428" Type="http://schemas.openxmlformats.org/officeDocument/2006/relationships/hyperlink" Target="http://pbs.twimg.com/profile_background_images/440645271777587200/92gi6qQ8.jpeg" TargetMode="External"/><Relationship Id="rId2635" Type="http://schemas.openxmlformats.org/officeDocument/2006/relationships/hyperlink" Target="http://abs.twimg.com/images/themes/theme1/bg.png" TargetMode="External"/><Relationship Id="rId2842" Type="http://schemas.openxmlformats.org/officeDocument/2006/relationships/hyperlink" Target="http://abs.twimg.com/images/themes/theme14/bg.gif" TargetMode="External"/><Relationship Id="rId5998" Type="http://schemas.openxmlformats.org/officeDocument/2006/relationships/hyperlink" Target="https://twitter.com/ldo_diablo" TargetMode="External"/><Relationship Id="rId83" Type="http://schemas.openxmlformats.org/officeDocument/2006/relationships/hyperlink" Target="http://t.co/vTgnWe5mJy" TargetMode="External"/><Relationship Id="rId607" Type="http://schemas.openxmlformats.org/officeDocument/2006/relationships/hyperlink" Target="https://t.co/a5hi8LQ0TL" TargetMode="External"/><Relationship Id="rId814" Type="http://schemas.openxmlformats.org/officeDocument/2006/relationships/hyperlink" Target="https://pbs.twimg.com/profile_banners/72032374/1494672126" TargetMode="External"/><Relationship Id="rId1237" Type="http://schemas.openxmlformats.org/officeDocument/2006/relationships/hyperlink" Target="https://pbs.twimg.com/profile_banners/2951575170/1514996757" TargetMode="External"/><Relationship Id="rId1444" Type="http://schemas.openxmlformats.org/officeDocument/2006/relationships/hyperlink" Target="https://pbs.twimg.com/profile_banners/757303975/1484178400" TargetMode="External"/><Relationship Id="rId1651" Type="http://schemas.openxmlformats.org/officeDocument/2006/relationships/hyperlink" Target="https://pbs.twimg.com/profile_banners/826261914/1478116014" TargetMode="External"/><Relationship Id="rId2702" Type="http://schemas.openxmlformats.org/officeDocument/2006/relationships/hyperlink" Target="http://pbs.twimg.com/profile_background_images/459415767801274368/YjerTXwZ.jpeg" TargetMode="External"/><Relationship Id="rId5858" Type="http://schemas.openxmlformats.org/officeDocument/2006/relationships/hyperlink" Target="https://twitter.com/aaronfowler19" TargetMode="External"/><Relationship Id="rId1304" Type="http://schemas.openxmlformats.org/officeDocument/2006/relationships/hyperlink" Target="https://pbs.twimg.com/profile_banners/4690808713/1519421491" TargetMode="External"/><Relationship Id="rId1511" Type="http://schemas.openxmlformats.org/officeDocument/2006/relationships/hyperlink" Target="https://pbs.twimg.com/profile_banners/70079822/1513917035" TargetMode="External"/><Relationship Id="rId4667" Type="http://schemas.openxmlformats.org/officeDocument/2006/relationships/hyperlink" Target="http://abs.twimg.com/sticky/default_profile_images/default_profile_normal.png" TargetMode="External"/><Relationship Id="rId4874" Type="http://schemas.openxmlformats.org/officeDocument/2006/relationships/hyperlink" Target="https://twitter.com/malikaskitchen" TargetMode="External"/><Relationship Id="rId5718" Type="http://schemas.openxmlformats.org/officeDocument/2006/relationships/hyperlink" Target="https://twitter.com/feel93291" TargetMode="External"/><Relationship Id="rId3269" Type="http://schemas.openxmlformats.org/officeDocument/2006/relationships/hyperlink" Target="http://abs.twimg.com/images/themes/theme1/bg.png" TargetMode="External"/><Relationship Id="rId3476" Type="http://schemas.openxmlformats.org/officeDocument/2006/relationships/hyperlink" Target="http://pbs.twimg.com/profile_images/865390569152851969/m4ZkJC7F_normal.jpg" TargetMode="External"/><Relationship Id="rId3683" Type="http://schemas.openxmlformats.org/officeDocument/2006/relationships/hyperlink" Target="http://pbs.twimg.com/profile_images/963108160906162178/GSG5hhZB_normal.jpg" TargetMode="External"/><Relationship Id="rId4527" Type="http://schemas.openxmlformats.org/officeDocument/2006/relationships/hyperlink" Target="http://pbs.twimg.com/profile_images/971091993211359232/fb7-FXaw_normal.jpg" TargetMode="External"/><Relationship Id="rId5925" Type="http://schemas.openxmlformats.org/officeDocument/2006/relationships/hyperlink" Target="https://twitter.com/dicentra33" TargetMode="External"/><Relationship Id="rId10" Type="http://schemas.openxmlformats.org/officeDocument/2006/relationships/hyperlink" Target="http://t.co/CTvTpqNaDx" TargetMode="External"/><Relationship Id="rId397" Type="http://schemas.openxmlformats.org/officeDocument/2006/relationships/hyperlink" Target="https://t.co/G48tQHoJH5" TargetMode="External"/><Relationship Id="rId2078" Type="http://schemas.openxmlformats.org/officeDocument/2006/relationships/hyperlink" Target="https://pbs.twimg.com/profile_banners/14247715/1519586608" TargetMode="External"/><Relationship Id="rId2285" Type="http://schemas.openxmlformats.org/officeDocument/2006/relationships/hyperlink" Target="http://abs.twimg.com/images/themes/theme1/bg.png" TargetMode="External"/><Relationship Id="rId2492" Type="http://schemas.openxmlformats.org/officeDocument/2006/relationships/hyperlink" Target="http://abs.twimg.com/images/themes/theme1/bg.png" TargetMode="External"/><Relationship Id="rId3129" Type="http://schemas.openxmlformats.org/officeDocument/2006/relationships/hyperlink" Target="http://pbs.twimg.com/profile_background_images/378800000132622095/pzzZKJGE.jpeg" TargetMode="External"/><Relationship Id="rId3336" Type="http://schemas.openxmlformats.org/officeDocument/2006/relationships/hyperlink" Target="http://pbs.twimg.com/profile_background_images/9326842/LizSlashRocks-18-43-38.jpg" TargetMode="External"/><Relationship Id="rId3890" Type="http://schemas.openxmlformats.org/officeDocument/2006/relationships/hyperlink" Target="http://pbs.twimg.com/profile_images/937427353659166721/dxhWLeNg_normal.jpg" TargetMode="External"/><Relationship Id="rId4734" Type="http://schemas.openxmlformats.org/officeDocument/2006/relationships/hyperlink" Target="http://pbs.twimg.com/profile_images/911334549316972544/cHfFeiK6_normal.jpg" TargetMode="External"/><Relationship Id="rId4941" Type="http://schemas.openxmlformats.org/officeDocument/2006/relationships/hyperlink" Target="https://twitter.com/imperatortruth" TargetMode="External"/><Relationship Id="rId257" Type="http://schemas.openxmlformats.org/officeDocument/2006/relationships/hyperlink" Target="https://t.co/uhaLE7S1Xo" TargetMode="External"/><Relationship Id="rId464" Type="http://schemas.openxmlformats.org/officeDocument/2006/relationships/hyperlink" Target="https://t.co/wbkAcy1QE7" TargetMode="External"/><Relationship Id="rId1094" Type="http://schemas.openxmlformats.org/officeDocument/2006/relationships/hyperlink" Target="https://pbs.twimg.com/profile_banners/21366823/1500049441" TargetMode="External"/><Relationship Id="rId2145" Type="http://schemas.openxmlformats.org/officeDocument/2006/relationships/hyperlink" Target="http://pbs.twimg.com/profile_background_images/399604601/zombieemergencyprocedurho2.jpg" TargetMode="External"/><Relationship Id="rId3543" Type="http://schemas.openxmlformats.org/officeDocument/2006/relationships/hyperlink" Target="http://pbs.twimg.com/profile_images/956707372784762882/m8Mhk9nz_normal.jpg" TargetMode="External"/><Relationship Id="rId3750" Type="http://schemas.openxmlformats.org/officeDocument/2006/relationships/hyperlink" Target="http://pbs.twimg.com/profile_images/964169108332974080/i70LHyh2_normal.jpg" TargetMode="External"/><Relationship Id="rId4801" Type="http://schemas.openxmlformats.org/officeDocument/2006/relationships/hyperlink" Target="http://pbs.twimg.com/profile_images/929186201692618752/tTryx6g1_normal.jpg" TargetMode="External"/><Relationship Id="rId117" Type="http://schemas.openxmlformats.org/officeDocument/2006/relationships/hyperlink" Target="https://t.co/Fx0YYGY98P" TargetMode="External"/><Relationship Id="rId671" Type="http://schemas.openxmlformats.org/officeDocument/2006/relationships/hyperlink" Target="https://t.co/ajktrkjnks" TargetMode="External"/><Relationship Id="rId2352" Type="http://schemas.openxmlformats.org/officeDocument/2006/relationships/hyperlink" Target="http://pbs.twimg.com/profile_background_images/130720686/DSC02835.JPG" TargetMode="External"/><Relationship Id="rId3403" Type="http://schemas.openxmlformats.org/officeDocument/2006/relationships/hyperlink" Target="http://pbs.twimg.com/profile_images/825109132831293441/rs5nKcep_normal.jpg" TargetMode="External"/><Relationship Id="rId3610" Type="http://schemas.openxmlformats.org/officeDocument/2006/relationships/hyperlink" Target="http://pbs.twimg.com/profile_images/876109281099005952/DciaAlya_normal.jpg" TargetMode="External"/><Relationship Id="rId324" Type="http://schemas.openxmlformats.org/officeDocument/2006/relationships/hyperlink" Target="http://t.co/IaghNW8Xm2" TargetMode="External"/><Relationship Id="rId531" Type="http://schemas.openxmlformats.org/officeDocument/2006/relationships/hyperlink" Target="http://t.co/B3JCD3aZqp" TargetMode="External"/><Relationship Id="rId1161" Type="http://schemas.openxmlformats.org/officeDocument/2006/relationships/hyperlink" Target="https://pbs.twimg.com/profile_banners/219292992/1516024498" TargetMode="External"/><Relationship Id="rId2005" Type="http://schemas.openxmlformats.org/officeDocument/2006/relationships/hyperlink" Target="https://pbs.twimg.com/profile_banners/2735511486/1520289407" TargetMode="External"/><Relationship Id="rId2212" Type="http://schemas.openxmlformats.org/officeDocument/2006/relationships/hyperlink" Target="http://pbs.twimg.com/profile_background_images/734506342/b3be603514207db70cb0a991c26f2718.jpeg" TargetMode="External"/><Relationship Id="rId5368" Type="http://schemas.openxmlformats.org/officeDocument/2006/relationships/hyperlink" Target="https://twitter.com/raul_labrador" TargetMode="External"/><Relationship Id="rId5575" Type="http://schemas.openxmlformats.org/officeDocument/2006/relationships/hyperlink" Target="https://twitter.com/xixcliberal" TargetMode="External"/><Relationship Id="rId5782" Type="http://schemas.openxmlformats.org/officeDocument/2006/relationships/hyperlink" Target="https://twitter.com/hbcuendowment" TargetMode="External"/><Relationship Id="rId1021" Type="http://schemas.openxmlformats.org/officeDocument/2006/relationships/hyperlink" Target="https://pbs.twimg.com/profile_banners/252429520/1495093679" TargetMode="External"/><Relationship Id="rId1978" Type="http://schemas.openxmlformats.org/officeDocument/2006/relationships/hyperlink" Target="https://pbs.twimg.com/profile_banners/198266990/1496781364" TargetMode="External"/><Relationship Id="rId4177" Type="http://schemas.openxmlformats.org/officeDocument/2006/relationships/hyperlink" Target="http://pbs.twimg.com/profile_images/868118970934710272/1T8Jy6WU_normal.jpg" TargetMode="External"/><Relationship Id="rId4384" Type="http://schemas.openxmlformats.org/officeDocument/2006/relationships/hyperlink" Target="http://pbs.twimg.com/profile_images/904368661007355904/XAEFNmnh_normal.jpg" TargetMode="External"/><Relationship Id="rId4591" Type="http://schemas.openxmlformats.org/officeDocument/2006/relationships/hyperlink" Target="http://pbs.twimg.com/profile_images/753785016744804352/Q8_bMPXV_normal.jpg" TargetMode="External"/><Relationship Id="rId5228" Type="http://schemas.openxmlformats.org/officeDocument/2006/relationships/hyperlink" Target="https://twitter.com/iruitui" TargetMode="External"/><Relationship Id="rId5435" Type="http://schemas.openxmlformats.org/officeDocument/2006/relationships/hyperlink" Target="https://twitter.com/veronicapalm" TargetMode="External"/><Relationship Id="rId5642" Type="http://schemas.openxmlformats.org/officeDocument/2006/relationships/hyperlink" Target="https://twitter.com/natttgeo" TargetMode="External"/><Relationship Id="rId3193" Type="http://schemas.openxmlformats.org/officeDocument/2006/relationships/hyperlink" Target="http://abs.twimg.com/images/themes/theme1/bg.png" TargetMode="External"/><Relationship Id="rId4037" Type="http://schemas.openxmlformats.org/officeDocument/2006/relationships/hyperlink" Target="http://pbs.twimg.com/profile_images/472403386646552576/iX3n8_pI_normal.png" TargetMode="External"/><Relationship Id="rId4244" Type="http://schemas.openxmlformats.org/officeDocument/2006/relationships/hyperlink" Target="http://pbs.twimg.com/profile_images/1098845590/Profile_normal.jpg" TargetMode="External"/><Relationship Id="rId4451" Type="http://schemas.openxmlformats.org/officeDocument/2006/relationships/hyperlink" Target="http://pbs.twimg.com/profile_images/971058056481026048/7TOEsHRz_normal.jpg" TargetMode="External"/><Relationship Id="rId5502" Type="http://schemas.openxmlformats.org/officeDocument/2006/relationships/hyperlink" Target="https://twitter.com/thetysawyer" TargetMode="External"/><Relationship Id="rId1838" Type="http://schemas.openxmlformats.org/officeDocument/2006/relationships/hyperlink" Target="https://pbs.twimg.com/profile_banners/349486244/1513497232" TargetMode="External"/><Relationship Id="rId3053" Type="http://schemas.openxmlformats.org/officeDocument/2006/relationships/hyperlink" Target="http://abs.twimg.com/images/themes/theme1/bg.png" TargetMode="External"/><Relationship Id="rId3260" Type="http://schemas.openxmlformats.org/officeDocument/2006/relationships/hyperlink" Target="http://abs.twimg.com/images/themes/theme1/bg.png" TargetMode="External"/><Relationship Id="rId4104" Type="http://schemas.openxmlformats.org/officeDocument/2006/relationships/hyperlink" Target="http://pbs.twimg.com/profile_images/968240105033994240/pSM5Jxkm_normal.jpg" TargetMode="External"/><Relationship Id="rId4311" Type="http://schemas.openxmlformats.org/officeDocument/2006/relationships/hyperlink" Target="http://pbs.twimg.com/profile_images/878019260685066240/4jsTjbDP_normal.jpg" TargetMode="External"/><Relationship Id="rId181" Type="http://schemas.openxmlformats.org/officeDocument/2006/relationships/hyperlink" Target="https://t.co/YG9CjO7vgb" TargetMode="External"/><Relationship Id="rId1905" Type="http://schemas.openxmlformats.org/officeDocument/2006/relationships/hyperlink" Target="https://pbs.twimg.com/profile_banners/24386160/1502424949" TargetMode="External"/><Relationship Id="rId3120" Type="http://schemas.openxmlformats.org/officeDocument/2006/relationships/hyperlink" Target="http://abs.twimg.com/images/themes/theme1/bg.png" TargetMode="External"/><Relationship Id="rId6069" Type="http://schemas.openxmlformats.org/officeDocument/2006/relationships/hyperlink" Target="https://twitter.com/jessercomedian" TargetMode="External"/><Relationship Id="rId6276" Type="http://schemas.openxmlformats.org/officeDocument/2006/relationships/hyperlink" Target="https://twitter.com/lovelara" TargetMode="External"/><Relationship Id="rId5085" Type="http://schemas.openxmlformats.org/officeDocument/2006/relationships/hyperlink" Target="https://twitter.com/tammyrobert" TargetMode="External"/><Relationship Id="rId998" Type="http://schemas.openxmlformats.org/officeDocument/2006/relationships/hyperlink" Target="https://pbs.twimg.com/profile_banners/262845998/1399082351" TargetMode="External"/><Relationship Id="rId2679" Type="http://schemas.openxmlformats.org/officeDocument/2006/relationships/hyperlink" Target="http://abs.twimg.com/images/themes/theme1/bg.png" TargetMode="External"/><Relationship Id="rId2886" Type="http://schemas.openxmlformats.org/officeDocument/2006/relationships/hyperlink" Target="http://abs.twimg.com/images/themes/theme1/bg.png" TargetMode="External"/><Relationship Id="rId3937" Type="http://schemas.openxmlformats.org/officeDocument/2006/relationships/hyperlink" Target="http://pbs.twimg.com/profile_images/970179910760361984/IRokCBjj_normal.jpg" TargetMode="External"/><Relationship Id="rId5292" Type="http://schemas.openxmlformats.org/officeDocument/2006/relationships/hyperlink" Target="https://twitter.com/rkianz" TargetMode="External"/><Relationship Id="rId6136" Type="http://schemas.openxmlformats.org/officeDocument/2006/relationships/hyperlink" Target="https://twitter.com/bieberwang1994" TargetMode="External"/><Relationship Id="rId6343" Type="http://schemas.openxmlformats.org/officeDocument/2006/relationships/hyperlink" Target="https://twitter.com/saltypretzels16" TargetMode="External"/><Relationship Id="rId858" Type="http://schemas.openxmlformats.org/officeDocument/2006/relationships/hyperlink" Target="https://pbs.twimg.com/profile_banners/4311670299/1509826170" TargetMode="External"/><Relationship Id="rId1488" Type="http://schemas.openxmlformats.org/officeDocument/2006/relationships/hyperlink" Target="https://pbs.twimg.com/profile_banners/2534260295/1432996198" TargetMode="External"/><Relationship Id="rId1695" Type="http://schemas.openxmlformats.org/officeDocument/2006/relationships/hyperlink" Target="https://pbs.twimg.com/profile_banners/1101515659/1502537228" TargetMode="External"/><Relationship Id="rId2539" Type="http://schemas.openxmlformats.org/officeDocument/2006/relationships/hyperlink" Target="http://abs.twimg.com/images/themes/theme1/bg.png" TargetMode="External"/><Relationship Id="rId2746" Type="http://schemas.openxmlformats.org/officeDocument/2006/relationships/hyperlink" Target="http://abs.twimg.com/images/themes/theme1/bg.png" TargetMode="External"/><Relationship Id="rId2953" Type="http://schemas.openxmlformats.org/officeDocument/2006/relationships/hyperlink" Target="http://abs.twimg.com/images/themes/theme1/bg.png" TargetMode="External"/><Relationship Id="rId5152" Type="http://schemas.openxmlformats.org/officeDocument/2006/relationships/hyperlink" Target="https://twitter.com/pinkcris2012" TargetMode="External"/><Relationship Id="rId6203" Type="http://schemas.openxmlformats.org/officeDocument/2006/relationships/hyperlink" Target="https://twitter.com/bigdontee" TargetMode="External"/><Relationship Id="rId718" Type="http://schemas.openxmlformats.org/officeDocument/2006/relationships/hyperlink" Target="https://t.co/ls6xIG3ort" TargetMode="External"/><Relationship Id="rId925" Type="http://schemas.openxmlformats.org/officeDocument/2006/relationships/hyperlink" Target="https://pbs.twimg.com/profile_banners/193256126/1519881111" TargetMode="External"/><Relationship Id="rId1348" Type="http://schemas.openxmlformats.org/officeDocument/2006/relationships/hyperlink" Target="https://pbs.twimg.com/profile_banners/556514694/1520116432" TargetMode="External"/><Relationship Id="rId1555" Type="http://schemas.openxmlformats.org/officeDocument/2006/relationships/hyperlink" Target="https://pbs.twimg.com/profile_banners/468646961/1496971851" TargetMode="External"/><Relationship Id="rId1762" Type="http://schemas.openxmlformats.org/officeDocument/2006/relationships/hyperlink" Target="https://pbs.twimg.com/profile_banners/253765623/1509585228" TargetMode="External"/><Relationship Id="rId2606" Type="http://schemas.openxmlformats.org/officeDocument/2006/relationships/hyperlink" Target="http://abs.twimg.com/images/themes/theme1/bg.png" TargetMode="External"/><Relationship Id="rId5012" Type="http://schemas.openxmlformats.org/officeDocument/2006/relationships/hyperlink" Target="https://twitter.com/usatoday" TargetMode="External"/><Relationship Id="rId1208" Type="http://schemas.openxmlformats.org/officeDocument/2006/relationships/hyperlink" Target="https://pbs.twimg.com/profile_banners/15164565/1519398615" TargetMode="External"/><Relationship Id="rId1415" Type="http://schemas.openxmlformats.org/officeDocument/2006/relationships/hyperlink" Target="https://pbs.twimg.com/profile_banners/42291064/1519712044" TargetMode="External"/><Relationship Id="rId2813" Type="http://schemas.openxmlformats.org/officeDocument/2006/relationships/hyperlink" Target="http://abs.twimg.com/images/themes/theme1/bg.png" TargetMode="External"/><Relationship Id="rId5969" Type="http://schemas.openxmlformats.org/officeDocument/2006/relationships/hyperlink" Target="https://twitter.com/karallon" TargetMode="External"/><Relationship Id="rId54" Type="http://schemas.openxmlformats.org/officeDocument/2006/relationships/hyperlink" Target="https://t.co/D38RZjLnhI" TargetMode="External"/><Relationship Id="rId1622" Type="http://schemas.openxmlformats.org/officeDocument/2006/relationships/hyperlink" Target="https://pbs.twimg.com/profile_banners/868301383/1382716440" TargetMode="External"/><Relationship Id="rId4778" Type="http://schemas.openxmlformats.org/officeDocument/2006/relationships/hyperlink" Target="http://pbs.twimg.com/profile_images/695328007137812480/LRilQEwo_normal.jpg" TargetMode="External"/><Relationship Id="rId4985" Type="http://schemas.openxmlformats.org/officeDocument/2006/relationships/hyperlink" Target="https://twitter.com/alanfisher" TargetMode="External"/><Relationship Id="rId5829" Type="http://schemas.openxmlformats.org/officeDocument/2006/relationships/hyperlink" Target="https://twitter.com/toto5252" TargetMode="External"/><Relationship Id="rId2189" Type="http://schemas.openxmlformats.org/officeDocument/2006/relationships/hyperlink" Target="http://abs.twimg.com/images/themes/theme18/bg.gif" TargetMode="External"/><Relationship Id="rId3587" Type="http://schemas.openxmlformats.org/officeDocument/2006/relationships/hyperlink" Target="http://pbs.twimg.com/profile_images/887662979902304257/azSzxYkB_normal.jpg" TargetMode="External"/><Relationship Id="rId3794" Type="http://schemas.openxmlformats.org/officeDocument/2006/relationships/hyperlink" Target="http://pbs.twimg.com/profile_images/673999987500519424/KS-zK9oK_normal.jpg" TargetMode="External"/><Relationship Id="rId4638" Type="http://schemas.openxmlformats.org/officeDocument/2006/relationships/hyperlink" Target="http://pbs.twimg.com/profile_images/697901377079664640/fGcgHcTF_normal.jpg" TargetMode="External"/><Relationship Id="rId4845" Type="http://schemas.openxmlformats.org/officeDocument/2006/relationships/hyperlink" Target="http://pbs.twimg.com/profile_images/520368031327735810/IcQXyvpa_normal.jpeg" TargetMode="External"/><Relationship Id="rId6060" Type="http://schemas.openxmlformats.org/officeDocument/2006/relationships/hyperlink" Target="https://twitter.com/gmbritton" TargetMode="External"/><Relationship Id="rId2396" Type="http://schemas.openxmlformats.org/officeDocument/2006/relationships/hyperlink" Target="http://abs.twimg.com/images/themes/theme1/bg.png" TargetMode="External"/><Relationship Id="rId3447" Type="http://schemas.openxmlformats.org/officeDocument/2006/relationships/hyperlink" Target="http://pbs.twimg.com/profile_images/969660681690763264/ryc9E9Zl_normal.jpg" TargetMode="External"/><Relationship Id="rId3654" Type="http://schemas.openxmlformats.org/officeDocument/2006/relationships/hyperlink" Target="http://pbs.twimg.com/profile_images/970019449901338626/E5FWFIBj_normal.jpg" TargetMode="External"/><Relationship Id="rId3861" Type="http://schemas.openxmlformats.org/officeDocument/2006/relationships/hyperlink" Target="http://pbs.twimg.com/profile_images/913835336190500864/6Im41aaD_normal.jpg" TargetMode="External"/><Relationship Id="rId4705" Type="http://schemas.openxmlformats.org/officeDocument/2006/relationships/hyperlink" Target="http://pbs.twimg.com/profile_images/822326211137282050/O6jag9-m_normal.jpg" TargetMode="External"/><Relationship Id="rId4912" Type="http://schemas.openxmlformats.org/officeDocument/2006/relationships/hyperlink" Target="https://twitter.com/taranaburke" TargetMode="External"/><Relationship Id="rId368" Type="http://schemas.openxmlformats.org/officeDocument/2006/relationships/hyperlink" Target="https://t.co/l9cFwMafOC" TargetMode="External"/><Relationship Id="rId575" Type="http://schemas.openxmlformats.org/officeDocument/2006/relationships/hyperlink" Target="http://t.co/zsOAyqkVQR" TargetMode="External"/><Relationship Id="rId782" Type="http://schemas.openxmlformats.org/officeDocument/2006/relationships/hyperlink" Target="https://t.co/R4sf4xqWQV" TargetMode="External"/><Relationship Id="rId2049" Type="http://schemas.openxmlformats.org/officeDocument/2006/relationships/hyperlink" Target="https://pbs.twimg.com/profile_banners/1036304196/1494541590" TargetMode="External"/><Relationship Id="rId2256" Type="http://schemas.openxmlformats.org/officeDocument/2006/relationships/hyperlink" Target="http://abs.twimg.com/images/themes/theme1/bg.png" TargetMode="External"/><Relationship Id="rId2463" Type="http://schemas.openxmlformats.org/officeDocument/2006/relationships/hyperlink" Target="http://abs.twimg.com/images/themes/theme1/bg.png" TargetMode="External"/><Relationship Id="rId2670" Type="http://schemas.openxmlformats.org/officeDocument/2006/relationships/hyperlink" Target="http://abs.twimg.com/images/themes/theme9/bg.gif" TargetMode="External"/><Relationship Id="rId3307" Type="http://schemas.openxmlformats.org/officeDocument/2006/relationships/hyperlink" Target="http://abs.twimg.com/images/themes/theme1/bg.png" TargetMode="External"/><Relationship Id="rId3514" Type="http://schemas.openxmlformats.org/officeDocument/2006/relationships/hyperlink" Target="http://pbs.twimg.com/profile_images/878094379231059968/XmOjWXlY_normal.jpg" TargetMode="External"/><Relationship Id="rId3721" Type="http://schemas.openxmlformats.org/officeDocument/2006/relationships/hyperlink" Target="http://pbs.twimg.com/profile_images/861238422303719424/lQM3wm8-_normal.jpg" TargetMode="External"/><Relationship Id="rId228" Type="http://schemas.openxmlformats.org/officeDocument/2006/relationships/hyperlink" Target="https://t.co/x4aioy6A4Z" TargetMode="External"/><Relationship Id="rId435" Type="http://schemas.openxmlformats.org/officeDocument/2006/relationships/hyperlink" Target="https://t.co/CW2Izhrt0e" TargetMode="External"/><Relationship Id="rId642" Type="http://schemas.openxmlformats.org/officeDocument/2006/relationships/hyperlink" Target="https://t.co/i10qj4zaFW" TargetMode="External"/><Relationship Id="rId1065" Type="http://schemas.openxmlformats.org/officeDocument/2006/relationships/hyperlink" Target="https://pbs.twimg.com/profile_banners/3180129139/1467674095" TargetMode="External"/><Relationship Id="rId1272" Type="http://schemas.openxmlformats.org/officeDocument/2006/relationships/hyperlink" Target="https://pbs.twimg.com/profile_banners/2871324891/1515402168" TargetMode="External"/><Relationship Id="rId2116" Type="http://schemas.openxmlformats.org/officeDocument/2006/relationships/hyperlink" Target="http://pbs.twimg.com/profile_background_images/378800000182777091/AKeLhrfG.jpeg" TargetMode="External"/><Relationship Id="rId2323" Type="http://schemas.openxmlformats.org/officeDocument/2006/relationships/hyperlink" Target="http://pbs.twimg.com/profile_background_images/530021613/trump_scotland__43_of_70_cc.jpg" TargetMode="External"/><Relationship Id="rId2530" Type="http://schemas.openxmlformats.org/officeDocument/2006/relationships/hyperlink" Target="http://abs.twimg.com/images/themes/theme1/bg.png" TargetMode="External"/><Relationship Id="rId5479" Type="http://schemas.openxmlformats.org/officeDocument/2006/relationships/hyperlink" Target="https://twitter.com/kzsmecha" TargetMode="External"/><Relationship Id="rId5686" Type="http://schemas.openxmlformats.org/officeDocument/2006/relationships/hyperlink" Target="https://twitter.com/womenbelong" TargetMode="External"/><Relationship Id="rId5893" Type="http://schemas.openxmlformats.org/officeDocument/2006/relationships/hyperlink" Target="https://twitter.com/mindonthee" TargetMode="External"/><Relationship Id="rId502" Type="http://schemas.openxmlformats.org/officeDocument/2006/relationships/hyperlink" Target="https://t.co/au6p9MsI9q" TargetMode="External"/><Relationship Id="rId1132" Type="http://schemas.openxmlformats.org/officeDocument/2006/relationships/hyperlink" Target="https://pbs.twimg.com/profile_banners/33907531/1497392263" TargetMode="External"/><Relationship Id="rId4288" Type="http://schemas.openxmlformats.org/officeDocument/2006/relationships/hyperlink" Target="http://pbs.twimg.com/profile_images/907223331958657025/rhJvip0a_normal.jpg" TargetMode="External"/><Relationship Id="rId4495" Type="http://schemas.openxmlformats.org/officeDocument/2006/relationships/hyperlink" Target="http://pbs.twimg.com/profile_images/2577163591/52e66q9yto9nzywaxt33_normal.png" TargetMode="External"/><Relationship Id="rId5339" Type="http://schemas.openxmlformats.org/officeDocument/2006/relationships/hyperlink" Target="https://twitter.com/ppbrain103" TargetMode="External"/><Relationship Id="rId5546" Type="http://schemas.openxmlformats.org/officeDocument/2006/relationships/hyperlink" Target="https://twitter.com/tomwatson" TargetMode="External"/><Relationship Id="rId3097" Type="http://schemas.openxmlformats.org/officeDocument/2006/relationships/hyperlink" Target="http://abs.twimg.com/images/themes/theme9/bg.gif" TargetMode="External"/><Relationship Id="rId4148" Type="http://schemas.openxmlformats.org/officeDocument/2006/relationships/hyperlink" Target="http://pbs.twimg.com/profile_images/2936270763/73c7f297526c6262c762a8c20539ad39_normal.jpeg" TargetMode="External"/><Relationship Id="rId4355" Type="http://schemas.openxmlformats.org/officeDocument/2006/relationships/hyperlink" Target="http://pbs.twimg.com/profile_images/522616660637675521/p5lIXNEW_normal.jpeg" TargetMode="External"/><Relationship Id="rId5753" Type="http://schemas.openxmlformats.org/officeDocument/2006/relationships/hyperlink" Target="https://twitter.com/ejaykim1" TargetMode="External"/><Relationship Id="rId5960" Type="http://schemas.openxmlformats.org/officeDocument/2006/relationships/hyperlink" Target="https://twitter.com/sam_cooper19" TargetMode="External"/><Relationship Id="rId1949" Type="http://schemas.openxmlformats.org/officeDocument/2006/relationships/hyperlink" Target="https://pbs.twimg.com/profile_banners/900162302980354048/1517983643" TargetMode="External"/><Relationship Id="rId3164" Type="http://schemas.openxmlformats.org/officeDocument/2006/relationships/hyperlink" Target="http://pbs.twimg.com/profile_background_images/378800000028434034/e6ed6f4572571717b93a252dd31160de.jpeg" TargetMode="External"/><Relationship Id="rId4008" Type="http://schemas.openxmlformats.org/officeDocument/2006/relationships/hyperlink" Target="http://pbs.twimg.com/profile_images/925417126646636544/RUFZn9uY_normal.jpg" TargetMode="External"/><Relationship Id="rId4562" Type="http://schemas.openxmlformats.org/officeDocument/2006/relationships/hyperlink" Target="http://pbs.twimg.com/profile_images/2792440971/0ab9df5b6b85407be1e5b4279750c78b_normal.jpeg" TargetMode="External"/><Relationship Id="rId5406" Type="http://schemas.openxmlformats.org/officeDocument/2006/relationships/hyperlink" Target="https://twitter.com/tinatinde" TargetMode="External"/><Relationship Id="rId5613" Type="http://schemas.openxmlformats.org/officeDocument/2006/relationships/hyperlink" Target="https://twitter.com/cherkassky1168" TargetMode="External"/><Relationship Id="rId5820" Type="http://schemas.openxmlformats.org/officeDocument/2006/relationships/hyperlink" Target="https://twitter.com/therebeltv" TargetMode="External"/><Relationship Id="rId292" Type="http://schemas.openxmlformats.org/officeDocument/2006/relationships/hyperlink" Target="https://t.co/8ddG1A858D" TargetMode="External"/><Relationship Id="rId1809" Type="http://schemas.openxmlformats.org/officeDocument/2006/relationships/hyperlink" Target="https://pbs.twimg.com/profile_banners/710098969377042433/1492261097" TargetMode="External"/><Relationship Id="rId3371" Type="http://schemas.openxmlformats.org/officeDocument/2006/relationships/hyperlink" Target="http://pbs.twimg.com/profile_images/841261905775849472/5endG8qv_normal.jpg" TargetMode="External"/><Relationship Id="rId4215" Type="http://schemas.openxmlformats.org/officeDocument/2006/relationships/hyperlink" Target="http://pbs.twimg.com/profile_images/827660866455793664/6svXffYc_normal.jpg" TargetMode="External"/><Relationship Id="rId4422" Type="http://schemas.openxmlformats.org/officeDocument/2006/relationships/hyperlink" Target="http://pbs.twimg.com/profile_images/942216753127526400/0F3Y_hSS_normal.jpg" TargetMode="External"/><Relationship Id="rId2180" Type="http://schemas.openxmlformats.org/officeDocument/2006/relationships/hyperlink" Target="http://abs.twimg.com/images/themes/theme1/bg.png" TargetMode="External"/><Relationship Id="rId3024" Type="http://schemas.openxmlformats.org/officeDocument/2006/relationships/hyperlink" Target="http://abs.twimg.com/images/themes/theme6/bg.gif" TargetMode="External"/><Relationship Id="rId3231" Type="http://schemas.openxmlformats.org/officeDocument/2006/relationships/hyperlink" Target="http://pbs.twimg.com/profile_background_images/319310147/FirstbookTwitterBG.jpg" TargetMode="External"/><Relationship Id="rId152" Type="http://schemas.openxmlformats.org/officeDocument/2006/relationships/hyperlink" Target="http://t.co/sVM0ZbSgIJ" TargetMode="External"/><Relationship Id="rId2040" Type="http://schemas.openxmlformats.org/officeDocument/2006/relationships/hyperlink" Target="https://pbs.twimg.com/profile_banners/19300315/1518907583" TargetMode="External"/><Relationship Id="rId2997" Type="http://schemas.openxmlformats.org/officeDocument/2006/relationships/hyperlink" Target="http://pbs.twimg.com/profile_background_images/488534441032036352/1ga2uRwx.jpeg" TargetMode="External"/><Relationship Id="rId5196" Type="http://schemas.openxmlformats.org/officeDocument/2006/relationships/hyperlink" Target="https://twitter.com/yxcdseaqq" TargetMode="External"/><Relationship Id="rId6247" Type="http://schemas.openxmlformats.org/officeDocument/2006/relationships/hyperlink" Target="https://twitter.com/jmhewson01" TargetMode="External"/><Relationship Id="rId969" Type="http://schemas.openxmlformats.org/officeDocument/2006/relationships/hyperlink" Target="https://pbs.twimg.com/profile_banners/28675831/1495810716" TargetMode="External"/><Relationship Id="rId1599" Type="http://schemas.openxmlformats.org/officeDocument/2006/relationships/hyperlink" Target="https://pbs.twimg.com/profile_banners/156538059/1488057482" TargetMode="External"/><Relationship Id="rId5056" Type="http://schemas.openxmlformats.org/officeDocument/2006/relationships/hyperlink" Target="https://twitter.com/gul_dam" TargetMode="External"/><Relationship Id="rId5263" Type="http://schemas.openxmlformats.org/officeDocument/2006/relationships/hyperlink" Target="https://twitter.com/lietzoliver" TargetMode="External"/><Relationship Id="rId5470" Type="http://schemas.openxmlformats.org/officeDocument/2006/relationships/hyperlink" Target="https://twitter.com/redpilltimes" TargetMode="External"/><Relationship Id="rId6107" Type="http://schemas.openxmlformats.org/officeDocument/2006/relationships/hyperlink" Target="https://twitter.com/unitedw47075445" TargetMode="External"/><Relationship Id="rId6314" Type="http://schemas.openxmlformats.org/officeDocument/2006/relationships/hyperlink" Target="https://twitter.com/kakdegen" TargetMode="External"/><Relationship Id="rId1459" Type="http://schemas.openxmlformats.org/officeDocument/2006/relationships/hyperlink" Target="https://pbs.twimg.com/profile_banners/2429612412/1517270471" TargetMode="External"/><Relationship Id="rId2857" Type="http://schemas.openxmlformats.org/officeDocument/2006/relationships/hyperlink" Target="http://pbs.twimg.com/profile_background_images/565598063855542272/uKojpZOi.jpeg" TargetMode="External"/><Relationship Id="rId3908" Type="http://schemas.openxmlformats.org/officeDocument/2006/relationships/hyperlink" Target="http://pbs.twimg.com/profile_images/3121694671/80f91ea2d85447f344e39bfff1b353bf_normal.jpeg" TargetMode="External"/><Relationship Id="rId4072" Type="http://schemas.openxmlformats.org/officeDocument/2006/relationships/hyperlink" Target="http://pbs.twimg.com/profile_images/837761650291662848/GE9CEiHc_normal.jpg" TargetMode="External"/><Relationship Id="rId5123" Type="http://schemas.openxmlformats.org/officeDocument/2006/relationships/hyperlink" Target="https://twitter.com/imacelebrityau" TargetMode="External"/><Relationship Id="rId5330" Type="http://schemas.openxmlformats.org/officeDocument/2006/relationships/hyperlink" Target="https://twitter.com/quevega" TargetMode="External"/><Relationship Id="rId98" Type="http://schemas.openxmlformats.org/officeDocument/2006/relationships/hyperlink" Target="https://t.co/sftCraKw1e" TargetMode="External"/><Relationship Id="rId829" Type="http://schemas.openxmlformats.org/officeDocument/2006/relationships/hyperlink" Target="https://pbs.twimg.com/profile_banners/19543893/1506432216" TargetMode="External"/><Relationship Id="rId1666" Type="http://schemas.openxmlformats.org/officeDocument/2006/relationships/hyperlink" Target="https://pbs.twimg.com/profile_banners/29982049/1519226796" TargetMode="External"/><Relationship Id="rId1873" Type="http://schemas.openxmlformats.org/officeDocument/2006/relationships/hyperlink" Target="https://pbs.twimg.com/profile_banners/52544275/1482433261" TargetMode="External"/><Relationship Id="rId2717" Type="http://schemas.openxmlformats.org/officeDocument/2006/relationships/hyperlink" Target="http://abs.twimg.com/images/themes/theme1/bg.png" TargetMode="External"/><Relationship Id="rId2924" Type="http://schemas.openxmlformats.org/officeDocument/2006/relationships/hyperlink" Target="http://pbs.twimg.com/profile_background_images/378800000019335052/1f08789e81f4a0df2dec1b98bf529618.png" TargetMode="External"/><Relationship Id="rId1319" Type="http://schemas.openxmlformats.org/officeDocument/2006/relationships/hyperlink" Target="https://pbs.twimg.com/profile_banners/193037668/1486933497" TargetMode="External"/><Relationship Id="rId1526" Type="http://schemas.openxmlformats.org/officeDocument/2006/relationships/hyperlink" Target="https://pbs.twimg.com/profile_banners/948761343183634433/1515038004" TargetMode="External"/><Relationship Id="rId1733" Type="http://schemas.openxmlformats.org/officeDocument/2006/relationships/hyperlink" Target="https://pbs.twimg.com/profile_banners/50694424/1433963944" TargetMode="External"/><Relationship Id="rId1940" Type="http://schemas.openxmlformats.org/officeDocument/2006/relationships/hyperlink" Target="https://pbs.twimg.com/profile_banners/539549787/1498746442" TargetMode="External"/><Relationship Id="rId4889" Type="http://schemas.openxmlformats.org/officeDocument/2006/relationships/hyperlink" Target="https://twitter.com/swinarick" TargetMode="External"/><Relationship Id="rId25" Type="http://schemas.openxmlformats.org/officeDocument/2006/relationships/hyperlink" Target="https://t.co/yYPVGKoWp5" TargetMode="External"/><Relationship Id="rId1800" Type="http://schemas.openxmlformats.org/officeDocument/2006/relationships/hyperlink" Target="https://pbs.twimg.com/profile_banners/915162143372091392/1507027159" TargetMode="External"/><Relationship Id="rId3698" Type="http://schemas.openxmlformats.org/officeDocument/2006/relationships/hyperlink" Target="http://pbs.twimg.com/profile_images/378800000177355305/9d929d1ca7440a5591a47c1f0705b474_normal.jpeg" TargetMode="External"/><Relationship Id="rId4749" Type="http://schemas.openxmlformats.org/officeDocument/2006/relationships/hyperlink" Target="http://pbs.twimg.com/profile_images/822251886988267520/28GpoRsy_normal.jpg" TargetMode="External"/><Relationship Id="rId4956" Type="http://schemas.openxmlformats.org/officeDocument/2006/relationships/hyperlink" Target="https://twitter.com/bob42746" TargetMode="External"/><Relationship Id="rId3558" Type="http://schemas.openxmlformats.org/officeDocument/2006/relationships/hyperlink" Target="http://pbs.twimg.com/profile_images/960025163499581440/zFI52Tco_normal.jpg" TargetMode="External"/><Relationship Id="rId3765" Type="http://schemas.openxmlformats.org/officeDocument/2006/relationships/hyperlink" Target="http://pbs.twimg.com/profile_images/807425539573059584/NMFiP2ob_normal.jpg" TargetMode="External"/><Relationship Id="rId3972" Type="http://schemas.openxmlformats.org/officeDocument/2006/relationships/hyperlink" Target="http://pbs.twimg.com/profile_images/826665539443515392/aO-oBQom_normal.jpg" TargetMode="External"/><Relationship Id="rId4609" Type="http://schemas.openxmlformats.org/officeDocument/2006/relationships/hyperlink" Target="http://pbs.twimg.com/profile_images/497971244436692992/W1Ov79i8_normal.png" TargetMode="External"/><Relationship Id="rId4816" Type="http://schemas.openxmlformats.org/officeDocument/2006/relationships/hyperlink" Target="http://pbs.twimg.com/profile_images/951816561928515584/e8O9muUQ_normal.jpg" TargetMode="External"/><Relationship Id="rId6171" Type="http://schemas.openxmlformats.org/officeDocument/2006/relationships/hyperlink" Target="https://twitter.com/cumshotsdaiiy" TargetMode="External"/><Relationship Id="rId479" Type="http://schemas.openxmlformats.org/officeDocument/2006/relationships/hyperlink" Target="https://t.co/9zwPOHS1ti" TargetMode="External"/><Relationship Id="rId686" Type="http://schemas.openxmlformats.org/officeDocument/2006/relationships/hyperlink" Target="https://t.co/Zc23LvvTWI" TargetMode="External"/><Relationship Id="rId893" Type="http://schemas.openxmlformats.org/officeDocument/2006/relationships/hyperlink" Target="https://pbs.twimg.com/profile_banners/970823717226885120/1520358017" TargetMode="External"/><Relationship Id="rId2367" Type="http://schemas.openxmlformats.org/officeDocument/2006/relationships/hyperlink" Target="http://pbs.twimg.com/profile_background_images/64915239/tbckg.jpg" TargetMode="External"/><Relationship Id="rId2574" Type="http://schemas.openxmlformats.org/officeDocument/2006/relationships/hyperlink" Target="http://pbs.twimg.com/profile_background_images/378800000066743486/a53f8f581713eb8954b3fcdba807d117.jpeg" TargetMode="External"/><Relationship Id="rId2781" Type="http://schemas.openxmlformats.org/officeDocument/2006/relationships/hyperlink" Target="http://abs.twimg.com/images/themes/theme15/bg.png" TargetMode="External"/><Relationship Id="rId3418" Type="http://schemas.openxmlformats.org/officeDocument/2006/relationships/hyperlink" Target="http://pbs.twimg.com/profile_images/966372680306868224/60wfGe9e_normal.jpg" TargetMode="External"/><Relationship Id="rId3625" Type="http://schemas.openxmlformats.org/officeDocument/2006/relationships/hyperlink" Target="http://pbs.twimg.com/profile_images/965439459964592128/6WfvI6UV_normal.jpg" TargetMode="External"/><Relationship Id="rId6031" Type="http://schemas.openxmlformats.org/officeDocument/2006/relationships/hyperlink" Target="https://twitter.com/baconlvr23" TargetMode="External"/><Relationship Id="rId339" Type="http://schemas.openxmlformats.org/officeDocument/2006/relationships/hyperlink" Target="https://t.co/h95diE8VqL" TargetMode="External"/><Relationship Id="rId546" Type="http://schemas.openxmlformats.org/officeDocument/2006/relationships/hyperlink" Target="https://t.co/yT9Qii3D09" TargetMode="External"/><Relationship Id="rId753" Type="http://schemas.openxmlformats.org/officeDocument/2006/relationships/hyperlink" Target="https://t.co/wyOVgSLgBV" TargetMode="External"/><Relationship Id="rId1176" Type="http://schemas.openxmlformats.org/officeDocument/2006/relationships/hyperlink" Target="https://pbs.twimg.com/profile_banners/14956202/1407612228" TargetMode="External"/><Relationship Id="rId1383" Type="http://schemas.openxmlformats.org/officeDocument/2006/relationships/hyperlink" Target="https://pbs.twimg.com/profile_banners/402957663/1515444335" TargetMode="External"/><Relationship Id="rId2227" Type="http://schemas.openxmlformats.org/officeDocument/2006/relationships/hyperlink" Target="http://abs.twimg.com/images/themes/theme1/bg.png" TargetMode="External"/><Relationship Id="rId2434" Type="http://schemas.openxmlformats.org/officeDocument/2006/relationships/hyperlink" Target="http://pbs.twimg.com/profile_background_images/378800000029655634/63d94a8479b43bf894f4c77a2b9f4f93.jpeg" TargetMode="External"/><Relationship Id="rId3832" Type="http://schemas.openxmlformats.org/officeDocument/2006/relationships/hyperlink" Target="http://pbs.twimg.com/profile_images/621955018900525060/miFqBSO-_normal.png" TargetMode="External"/><Relationship Id="rId406" Type="http://schemas.openxmlformats.org/officeDocument/2006/relationships/hyperlink" Target="http://t.co/vhggikOrmS" TargetMode="External"/><Relationship Id="rId960" Type="http://schemas.openxmlformats.org/officeDocument/2006/relationships/hyperlink" Target="https://pbs.twimg.com/profile_banners/818927131883356161/1501886832" TargetMode="External"/><Relationship Id="rId1036" Type="http://schemas.openxmlformats.org/officeDocument/2006/relationships/hyperlink" Target="https://pbs.twimg.com/profile_banners/23177562/1462520542" TargetMode="External"/><Relationship Id="rId1243" Type="http://schemas.openxmlformats.org/officeDocument/2006/relationships/hyperlink" Target="https://pbs.twimg.com/profile_banners/371609649/1518919983" TargetMode="External"/><Relationship Id="rId1590" Type="http://schemas.openxmlformats.org/officeDocument/2006/relationships/hyperlink" Target="https://pbs.twimg.com/profile_banners/164411795/1402838166" TargetMode="External"/><Relationship Id="rId2641" Type="http://schemas.openxmlformats.org/officeDocument/2006/relationships/hyperlink" Target="http://pbs.twimg.com/profile_background_images/662667715/we1nxlxd9es6bxnrbpq3.png" TargetMode="External"/><Relationship Id="rId4399" Type="http://schemas.openxmlformats.org/officeDocument/2006/relationships/hyperlink" Target="http://pbs.twimg.com/profile_images/466071700270903296/injoAE8o_normal.jpeg" TargetMode="External"/><Relationship Id="rId5797" Type="http://schemas.openxmlformats.org/officeDocument/2006/relationships/hyperlink" Target="https://twitter.com/paco_fmendez" TargetMode="External"/><Relationship Id="rId613" Type="http://schemas.openxmlformats.org/officeDocument/2006/relationships/hyperlink" Target="https://t.co/WSApRFspel" TargetMode="External"/><Relationship Id="rId820" Type="http://schemas.openxmlformats.org/officeDocument/2006/relationships/hyperlink" Target="https://pbs.twimg.com/profile_banners/3002996153/1485474644" TargetMode="External"/><Relationship Id="rId1450" Type="http://schemas.openxmlformats.org/officeDocument/2006/relationships/hyperlink" Target="https://pbs.twimg.com/profile_banners/100277512/1506475336" TargetMode="External"/><Relationship Id="rId2501" Type="http://schemas.openxmlformats.org/officeDocument/2006/relationships/hyperlink" Target="http://abs.twimg.com/images/themes/theme1/bg.png" TargetMode="External"/><Relationship Id="rId5657" Type="http://schemas.openxmlformats.org/officeDocument/2006/relationships/hyperlink" Target="https://twitter.com/eiggipeiggip" TargetMode="External"/><Relationship Id="rId5864" Type="http://schemas.openxmlformats.org/officeDocument/2006/relationships/hyperlink" Target="https://twitter.com/sarahbessey" TargetMode="External"/><Relationship Id="rId1103" Type="http://schemas.openxmlformats.org/officeDocument/2006/relationships/hyperlink" Target="https://pbs.twimg.com/profile_banners/966709937186525188/1519317523" TargetMode="External"/><Relationship Id="rId1310" Type="http://schemas.openxmlformats.org/officeDocument/2006/relationships/hyperlink" Target="https://pbs.twimg.com/profile_banners/2453717094/1520144370" TargetMode="External"/><Relationship Id="rId4259" Type="http://schemas.openxmlformats.org/officeDocument/2006/relationships/hyperlink" Target="http://pbs.twimg.com/profile_images/3153976293/69b7929a12597a31d77f79e36445a7e6_normal.jpeg" TargetMode="External"/><Relationship Id="rId4466" Type="http://schemas.openxmlformats.org/officeDocument/2006/relationships/hyperlink" Target="http://pbs.twimg.com/profile_images/672834899154305024/rD1y2--F_normal.png" TargetMode="External"/><Relationship Id="rId4673" Type="http://schemas.openxmlformats.org/officeDocument/2006/relationships/hyperlink" Target="http://pbs.twimg.com/profile_images/958759013532839936/Q4ZPOGSk_normal.jpg" TargetMode="External"/><Relationship Id="rId4880" Type="http://schemas.openxmlformats.org/officeDocument/2006/relationships/hyperlink" Target="https://twitter.com/eracoalition" TargetMode="External"/><Relationship Id="rId5517" Type="http://schemas.openxmlformats.org/officeDocument/2006/relationships/hyperlink" Target="https://twitter.com/commshareswi" TargetMode="External"/><Relationship Id="rId5724" Type="http://schemas.openxmlformats.org/officeDocument/2006/relationships/hyperlink" Target="https://twitter.com/tonsoffun" TargetMode="External"/><Relationship Id="rId5931" Type="http://schemas.openxmlformats.org/officeDocument/2006/relationships/hyperlink" Target="https://twitter.com/alistairpge" TargetMode="External"/><Relationship Id="rId3068" Type="http://schemas.openxmlformats.org/officeDocument/2006/relationships/hyperlink" Target="http://abs.twimg.com/images/themes/theme1/bg.png" TargetMode="External"/><Relationship Id="rId3275" Type="http://schemas.openxmlformats.org/officeDocument/2006/relationships/hyperlink" Target="http://pbs.twimg.com/profile_background_images/151064477/scan0001.jpg" TargetMode="External"/><Relationship Id="rId3482" Type="http://schemas.openxmlformats.org/officeDocument/2006/relationships/hyperlink" Target="http://pbs.twimg.com/profile_images/955128910504542208/AL4YPLoj_normal.jpg" TargetMode="External"/><Relationship Id="rId4119" Type="http://schemas.openxmlformats.org/officeDocument/2006/relationships/hyperlink" Target="http://pbs.twimg.com/profile_images/940061916340224001/PUqTFjIj_normal.jpg" TargetMode="External"/><Relationship Id="rId4326" Type="http://schemas.openxmlformats.org/officeDocument/2006/relationships/hyperlink" Target="http://pbs.twimg.com/profile_images/768883623705604096/MFg8e2Lp_normal.jpg" TargetMode="External"/><Relationship Id="rId4533" Type="http://schemas.openxmlformats.org/officeDocument/2006/relationships/hyperlink" Target="http://pbs.twimg.com/profile_images/3174103969/4c2123a28820d7d8e884f6007840b0b0_normal.png" TargetMode="External"/><Relationship Id="rId4740" Type="http://schemas.openxmlformats.org/officeDocument/2006/relationships/hyperlink" Target="http://pbs.twimg.com/profile_images/742361367143972864/gj3hKz66_normal.jpg" TargetMode="External"/><Relationship Id="rId196" Type="http://schemas.openxmlformats.org/officeDocument/2006/relationships/hyperlink" Target="http://t.co/10Ic8JwHCQ" TargetMode="External"/><Relationship Id="rId2084" Type="http://schemas.openxmlformats.org/officeDocument/2006/relationships/hyperlink" Target="https://pbs.twimg.com/profile_banners/881768710477926400/1511056938" TargetMode="External"/><Relationship Id="rId2291" Type="http://schemas.openxmlformats.org/officeDocument/2006/relationships/hyperlink" Target="http://abs.twimg.com/images/themes/theme1/bg.png" TargetMode="External"/><Relationship Id="rId3135" Type="http://schemas.openxmlformats.org/officeDocument/2006/relationships/hyperlink" Target="http://abs.twimg.com/images/themes/theme1/bg.png" TargetMode="External"/><Relationship Id="rId3342" Type="http://schemas.openxmlformats.org/officeDocument/2006/relationships/hyperlink" Target="http://abs.twimg.com/images/themes/theme1/bg.png" TargetMode="External"/><Relationship Id="rId4600" Type="http://schemas.openxmlformats.org/officeDocument/2006/relationships/hyperlink" Target="http://pbs.twimg.com/profile_images/458969458661285889/fR0vlLDr_normal.jpeg" TargetMode="External"/><Relationship Id="rId263" Type="http://schemas.openxmlformats.org/officeDocument/2006/relationships/hyperlink" Target="https://t.co/IqKraCpFsx" TargetMode="External"/><Relationship Id="rId470" Type="http://schemas.openxmlformats.org/officeDocument/2006/relationships/hyperlink" Target="https://t.co/c53pnmnuIT" TargetMode="External"/><Relationship Id="rId2151" Type="http://schemas.openxmlformats.org/officeDocument/2006/relationships/hyperlink" Target="http://pbs.twimg.com/profile_background_images/846846365/2b36c9e1df1a4f70145fe7327d99c2aa.jpeg" TargetMode="External"/><Relationship Id="rId3202" Type="http://schemas.openxmlformats.org/officeDocument/2006/relationships/hyperlink" Target="http://pbs.twimg.com/profile_background_images/216430960/Gustav_Klimt_0_5230_.jpg" TargetMode="External"/><Relationship Id="rId6358" Type="http://schemas.openxmlformats.org/officeDocument/2006/relationships/hyperlink" Target="https://twitter.com/dixiedoodle12" TargetMode="External"/><Relationship Id="rId123" Type="http://schemas.openxmlformats.org/officeDocument/2006/relationships/hyperlink" Target="https://t.co/rLjU755Xkj" TargetMode="External"/><Relationship Id="rId330" Type="http://schemas.openxmlformats.org/officeDocument/2006/relationships/hyperlink" Target="https://t.co/ahcfc6hYOX" TargetMode="External"/><Relationship Id="rId2011" Type="http://schemas.openxmlformats.org/officeDocument/2006/relationships/hyperlink" Target="https://pbs.twimg.com/profile_banners/884069715202768896/1499614284" TargetMode="External"/><Relationship Id="rId5167" Type="http://schemas.openxmlformats.org/officeDocument/2006/relationships/hyperlink" Target="https://twitter.com/thewound_safilm" TargetMode="External"/><Relationship Id="rId5374" Type="http://schemas.openxmlformats.org/officeDocument/2006/relationships/hyperlink" Target="https://twitter.com/kcrwpressplay" TargetMode="External"/><Relationship Id="rId6218" Type="http://schemas.openxmlformats.org/officeDocument/2006/relationships/hyperlink" Target="https://twitter.com/laughing__pear" TargetMode="External"/><Relationship Id="rId2968" Type="http://schemas.openxmlformats.org/officeDocument/2006/relationships/hyperlink" Target="http://abs.twimg.com/images/themes/theme1/bg.png" TargetMode="External"/><Relationship Id="rId4183" Type="http://schemas.openxmlformats.org/officeDocument/2006/relationships/hyperlink" Target="http://pbs.twimg.com/profile_images/950393608221454336/NbB_X0TG_normal.jpg" TargetMode="External"/><Relationship Id="rId5027" Type="http://schemas.openxmlformats.org/officeDocument/2006/relationships/hyperlink" Target="https://twitter.com/politico" TargetMode="External"/><Relationship Id="rId5581" Type="http://schemas.openxmlformats.org/officeDocument/2006/relationships/hyperlink" Target="https://twitter.com/winnerbr_" TargetMode="External"/><Relationship Id="rId1777" Type="http://schemas.openxmlformats.org/officeDocument/2006/relationships/hyperlink" Target="https://pbs.twimg.com/profile_banners/519591145/1513340661" TargetMode="External"/><Relationship Id="rId1984" Type="http://schemas.openxmlformats.org/officeDocument/2006/relationships/hyperlink" Target="https://pbs.twimg.com/profile_banners/120974926/1420470147" TargetMode="External"/><Relationship Id="rId2828" Type="http://schemas.openxmlformats.org/officeDocument/2006/relationships/hyperlink" Target="http://abs.twimg.com/images/themes/theme1/bg.png" TargetMode="External"/><Relationship Id="rId4390" Type="http://schemas.openxmlformats.org/officeDocument/2006/relationships/hyperlink" Target="http://pbs.twimg.com/profile_images/956407120584351744/qn6enU8w_normal.jpg" TargetMode="External"/><Relationship Id="rId5234" Type="http://schemas.openxmlformats.org/officeDocument/2006/relationships/hyperlink" Target="https://twitter.com/adamanation" TargetMode="External"/><Relationship Id="rId5441" Type="http://schemas.openxmlformats.org/officeDocument/2006/relationships/hyperlink" Target="https://twitter.com/sammccaffrey" TargetMode="External"/><Relationship Id="rId69" Type="http://schemas.openxmlformats.org/officeDocument/2006/relationships/hyperlink" Target="https://t.co/kEoYFgQrUd" TargetMode="External"/><Relationship Id="rId1637" Type="http://schemas.openxmlformats.org/officeDocument/2006/relationships/hyperlink" Target="https://pbs.twimg.com/profile_banners/211782456/1352398061" TargetMode="External"/><Relationship Id="rId1844" Type="http://schemas.openxmlformats.org/officeDocument/2006/relationships/hyperlink" Target="https://pbs.twimg.com/profile_banners/3170453703/1506392411" TargetMode="External"/><Relationship Id="rId4043" Type="http://schemas.openxmlformats.org/officeDocument/2006/relationships/hyperlink" Target="http://pbs.twimg.com/profile_images/938394038348136448/qoy7hNju_normal.jpg" TargetMode="External"/><Relationship Id="rId4250" Type="http://schemas.openxmlformats.org/officeDocument/2006/relationships/hyperlink" Target="http://pbs.twimg.com/profile_images/827886853957115905/GRuzU6ab_normal.jpg" TargetMode="External"/><Relationship Id="rId5301" Type="http://schemas.openxmlformats.org/officeDocument/2006/relationships/hyperlink" Target="https://twitter.com/schlichtingalan" TargetMode="External"/><Relationship Id="rId1704" Type="http://schemas.openxmlformats.org/officeDocument/2006/relationships/hyperlink" Target="https://pbs.twimg.com/profile_banners/3620455520/1515985338" TargetMode="External"/><Relationship Id="rId4110" Type="http://schemas.openxmlformats.org/officeDocument/2006/relationships/hyperlink" Target="http://pbs.twimg.com/profile_images/933991113442189314/F9g5v2-o_normal.jpg" TargetMode="External"/><Relationship Id="rId1911" Type="http://schemas.openxmlformats.org/officeDocument/2006/relationships/hyperlink" Target="https://pbs.twimg.com/profile_banners/1524894595/1519226850" TargetMode="External"/><Relationship Id="rId3669" Type="http://schemas.openxmlformats.org/officeDocument/2006/relationships/hyperlink" Target="http://pbs.twimg.com/profile_images/628115717548720129/w5kfRyuI_normal.png" TargetMode="External"/><Relationship Id="rId6075" Type="http://schemas.openxmlformats.org/officeDocument/2006/relationships/hyperlink" Target="https://twitter.com/michaelderderi1" TargetMode="External"/><Relationship Id="rId6282" Type="http://schemas.openxmlformats.org/officeDocument/2006/relationships/hyperlink" Target="https://twitter.com/amy_siskind" TargetMode="External"/><Relationship Id="rId797" Type="http://schemas.openxmlformats.org/officeDocument/2006/relationships/hyperlink" Target="http://t.co/DZY7cMAo2z" TargetMode="External"/><Relationship Id="rId2478" Type="http://schemas.openxmlformats.org/officeDocument/2006/relationships/hyperlink" Target="http://pbs.twimg.com/profile_background_images/604638516727955456/tYAsJ9KJ.jpg" TargetMode="External"/><Relationship Id="rId3876" Type="http://schemas.openxmlformats.org/officeDocument/2006/relationships/hyperlink" Target="http://pbs.twimg.com/profile_images/849619842973880322/hchEGpSv_normal.jpg" TargetMode="External"/><Relationship Id="rId4927" Type="http://schemas.openxmlformats.org/officeDocument/2006/relationships/hyperlink" Target="https://twitter.com/shyejuk11" TargetMode="External"/><Relationship Id="rId5091" Type="http://schemas.openxmlformats.org/officeDocument/2006/relationships/hyperlink" Target="https://twitter.com/mtebaldi1" TargetMode="External"/><Relationship Id="rId6142" Type="http://schemas.openxmlformats.org/officeDocument/2006/relationships/hyperlink" Target="https://twitter.com/uotilajani" TargetMode="External"/><Relationship Id="rId1287" Type="http://schemas.openxmlformats.org/officeDocument/2006/relationships/hyperlink" Target="https://pbs.twimg.com/profile_banners/131041029/1407262292" TargetMode="External"/><Relationship Id="rId2685" Type="http://schemas.openxmlformats.org/officeDocument/2006/relationships/hyperlink" Target="http://abs.twimg.com/images/themes/theme1/bg.png" TargetMode="External"/><Relationship Id="rId2892" Type="http://schemas.openxmlformats.org/officeDocument/2006/relationships/hyperlink" Target="http://abs.twimg.com/images/themes/theme10/bg.gif" TargetMode="External"/><Relationship Id="rId3529" Type="http://schemas.openxmlformats.org/officeDocument/2006/relationships/hyperlink" Target="http://pbs.twimg.com/profile_images/970269238958153728/AVbu_2lK_normal.jpg" TargetMode="External"/><Relationship Id="rId3736" Type="http://schemas.openxmlformats.org/officeDocument/2006/relationships/hyperlink" Target="http://pbs.twimg.com/profile_images/378800000670021864/76afe06fb5e05c59685effcebfc76136_normal.png" TargetMode="External"/><Relationship Id="rId3943" Type="http://schemas.openxmlformats.org/officeDocument/2006/relationships/hyperlink" Target="http://pbs.twimg.com/profile_images/910114471519145984/1-lXbs2-_normal.jpg" TargetMode="External"/><Relationship Id="rId6002" Type="http://schemas.openxmlformats.org/officeDocument/2006/relationships/hyperlink" Target="https://twitter.com/paultmadden" TargetMode="External"/><Relationship Id="rId657" Type="http://schemas.openxmlformats.org/officeDocument/2006/relationships/hyperlink" Target="https://t.co/6b9d0elJjV" TargetMode="External"/><Relationship Id="rId864" Type="http://schemas.openxmlformats.org/officeDocument/2006/relationships/hyperlink" Target="https://pbs.twimg.com/profile_banners/19325034/1458703686" TargetMode="External"/><Relationship Id="rId1494" Type="http://schemas.openxmlformats.org/officeDocument/2006/relationships/hyperlink" Target="https://pbs.twimg.com/profile_banners/381135304/1514914395" TargetMode="External"/><Relationship Id="rId2338" Type="http://schemas.openxmlformats.org/officeDocument/2006/relationships/hyperlink" Target="http://abs.twimg.com/images/themes/theme1/bg.png" TargetMode="External"/><Relationship Id="rId2545" Type="http://schemas.openxmlformats.org/officeDocument/2006/relationships/hyperlink" Target="http://pbs.twimg.com/profile_background_images/617297536827572224/SfpWqbmS.jpg" TargetMode="External"/><Relationship Id="rId2752" Type="http://schemas.openxmlformats.org/officeDocument/2006/relationships/hyperlink" Target="http://abs.twimg.com/images/themes/theme14/bg.gif" TargetMode="External"/><Relationship Id="rId3803" Type="http://schemas.openxmlformats.org/officeDocument/2006/relationships/hyperlink" Target="http://pbs.twimg.com/profile_images/915284371619373057/2GNFDYci_normal.jpg" TargetMode="External"/><Relationship Id="rId517" Type="http://schemas.openxmlformats.org/officeDocument/2006/relationships/hyperlink" Target="http://t.co/fnhTFHRZaR" TargetMode="External"/><Relationship Id="rId724" Type="http://schemas.openxmlformats.org/officeDocument/2006/relationships/hyperlink" Target="http://t.co/7XgHzCpPEM" TargetMode="External"/><Relationship Id="rId931" Type="http://schemas.openxmlformats.org/officeDocument/2006/relationships/hyperlink" Target="https://pbs.twimg.com/profile_banners/14857525/1460646038" TargetMode="External"/><Relationship Id="rId1147" Type="http://schemas.openxmlformats.org/officeDocument/2006/relationships/hyperlink" Target="https://pbs.twimg.com/profile_banners/2288914662/1512352476" TargetMode="External"/><Relationship Id="rId1354" Type="http://schemas.openxmlformats.org/officeDocument/2006/relationships/hyperlink" Target="https://pbs.twimg.com/profile_banners/41634520/1398970584" TargetMode="External"/><Relationship Id="rId1561" Type="http://schemas.openxmlformats.org/officeDocument/2006/relationships/hyperlink" Target="https://pbs.twimg.com/profile_banners/581242530/1451412309" TargetMode="External"/><Relationship Id="rId2405" Type="http://schemas.openxmlformats.org/officeDocument/2006/relationships/hyperlink" Target="http://abs.twimg.com/images/themes/theme1/bg.png" TargetMode="External"/><Relationship Id="rId2612" Type="http://schemas.openxmlformats.org/officeDocument/2006/relationships/hyperlink" Target="http://pbs.twimg.com/profile_background_images/378800000173486151/22pC7iQO.png" TargetMode="External"/><Relationship Id="rId5768" Type="http://schemas.openxmlformats.org/officeDocument/2006/relationships/hyperlink" Target="https://twitter.com/iamwilson6" TargetMode="External"/><Relationship Id="rId5975" Type="http://schemas.openxmlformats.org/officeDocument/2006/relationships/hyperlink" Target="https://twitter.com/uminclusion" TargetMode="External"/><Relationship Id="rId60" Type="http://schemas.openxmlformats.org/officeDocument/2006/relationships/hyperlink" Target="https://t.co/4T5LDyaUup" TargetMode="External"/><Relationship Id="rId1007" Type="http://schemas.openxmlformats.org/officeDocument/2006/relationships/hyperlink" Target="https://pbs.twimg.com/profile_banners/903303319862386688/1512396407" TargetMode="External"/><Relationship Id="rId1214" Type="http://schemas.openxmlformats.org/officeDocument/2006/relationships/hyperlink" Target="https://pbs.twimg.com/profile_banners/85474039/1518628209" TargetMode="External"/><Relationship Id="rId1421" Type="http://schemas.openxmlformats.org/officeDocument/2006/relationships/hyperlink" Target="https://pbs.twimg.com/profile_banners/947138472434954240/1518737966" TargetMode="External"/><Relationship Id="rId4577" Type="http://schemas.openxmlformats.org/officeDocument/2006/relationships/hyperlink" Target="http://pbs.twimg.com/profile_images/663769062732795904/6RtNBFwy_normal.png" TargetMode="External"/><Relationship Id="rId4784" Type="http://schemas.openxmlformats.org/officeDocument/2006/relationships/hyperlink" Target="http://pbs.twimg.com/profile_images/1240128531/pen002_normal.JPG" TargetMode="External"/><Relationship Id="rId4991" Type="http://schemas.openxmlformats.org/officeDocument/2006/relationships/hyperlink" Target="https://twitter.com/ogdezntz" TargetMode="External"/><Relationship Id="rId5628" Type="http://schemas.openxmlformats.org/officeDocument/2006/relationships/hyperlink" Target="https://twitter.com/willowtreefaery" TargetMode="External"/><Relationship Id="rId5835" Type="http://schemas.openxmlformats.org/officeDocument/2006/relationships/hyperlink" Target="https://twitter.com/seanrobichaud" TargetMode="External"/><Relationship Id="rId3179" Type="http://schemas.openxmlformats.org/officeDocument/2006/relationships/hyperlink" Target="http://pbs.twimg.com/profile_background_images/663050545385463808/QLqrOkO1.jpg" TargetMode="External"/><Relationship Id="rId3386" Type="http://schemas.openxmlformats.org/officeDocument/2006/relationships/hyperlink" Target="http://pbs.twimg.com/profile_images/903308500473757697/IhEh0Z7Y_normal.jpg" TargetMode="External"/><Relationship Id="rId3593" Type="http://schemas.openxmlformats.org/officeDocument/2006/relationships/hyperlink" Target="http://pbs.twimg.com/profile_images/959794385201152000/cm3ndVR9_normal.jpg" TargetMode="External"/><Relationship Id="rId4437" Type="http://schemas.openxmlformats.org/officeDocument/2006/relationships/hyperlink" Target="http://pbs.twimg.com/profile_images/941129214035709953/KzQEiZl6_normal.jpg" TargetMode="External"/><Relationship Id="rId4644" Type="http://schemas.openxmlformats.org/officeDocument/2006/relationships/hyperlink" Target="http://pbs.twimg.com/profile_images/860765232796512256/fUUiPFEW_normal.jpg" TargetMode="External"/><Relationship Id="rId2195" Type="http://schemas.openxmlformats.org/officeDocument/2006/relationships/hyperlink" Target="http://abs.twimg.com/images/themes/theme1/bg.png" TargetMode="External"/><Relationship Id="rId3039" Type="http://schemas.openxmlformats.org/officeDocument/2006/relationships/hyperlink" Target="http://pbs.twimg.com/profile_background_images/419273558/Color_300dpi_gif.gif" TargetMode="External"/><Relationship Id="rId3246" Type="http://schemas.openxmlformats.org/officeDocument/2006/relationships/hyperlink" Target="http://abs.twimg.com/images/themes/theme1/bg.png" TargetMode="External"/><Relationship Id="rId3453" Type="http://schemas.openxmlformats.org/officeDocument/2006/relationships/hyperlink" Target="http://abs.twimg.com/sticky/default_profile_images/default_profile_normal.png" TargetMode="External"/><Relationship Id="rId4851" Type="http://schemas.openxmlformats.org/officeDocument/2006/relationships/hyperlink" Target="http://pbs.twimg.com/profile_images/968549046871785472/Xx1MOW6A_normal.jpg" TargetMode="External"/><Relationship Id="rId5902" Type="http://schemas.openxmlformats.org/officeDocument/2006/relationships/hyperlink" Target="https://twitter.com/peizocadiaz" TargetMode="External"/><Relationship Id="rId167" Type="http://schemas.openxmlformats.org/officeDocument/2006/relationships/hyperlink" Target="http://t.co/Kva6BrMInk" TargetMode="External"/><Relationship Id="rId374" Type="http://schemas.openxmlformats.org/officeDocument/2006/relationships/hyperlink" Target="http://t.co/Hnc9uO8vbN" TargetMode="External"/><Relationship Id="rId581" Type="http://schemas.openxmlformats.org/officeDocument/2006/relationships/hyperlink" Target="http://t.co/UEw1AXpyKt" TargetMode="External"/><Relationship Id="rId2055" Type="http://schemas.openxmlformats.org/officeDocument/2006/relationships/hyperlink" Target="https://pbs.twimg.com/profile_banners/367776442/1506718513" TargetMode="External"/><Relationship Id="rId2262" Type="http://schemas.openxmlformats.org/officeDocument/2006/relationships/hyperlink" Target="http://abs.twimg.com/images/themes/theme1/bg.png" TargetMode="External"/><Relationship Id="rId3106" Type="http://schemas.openxmlformats.org/officeDocument/2006/relationships/hyperlink" Target="http://pbs.twimg.com/profile_background_images/219501262/Dionne___Shak.jpg" TargetMode="External"/><Relationship Id="rId3660" Type="http://schemas.openxmlformats.org/officeDocument/2006/relationships/hyperlink" Target="http://pbs.twimg.com/profile_images/943348303600726018/UrlGpnZV_normal.jpg" TargetMode="External"/><Relationship Id="rId4504" Type="http://schemas.openxmlformats.org/officeDocument/2006/relationships/hyperlink" Target="http://pbs.twimg.com/profile_images/844498774894546944/eMt3235n_normal.jpg" TargetMode="External"/><Relationship Id="rId4711" Type="http://schemas.openxmlformats.org/officeDocument/2006/relationships/hyperlink" Target="http://pbs.twimg.com/profile_images/958828161113866240/xVZwolF5_normal.jpg" TargetMode="External"/><Relationship Id="rId234" Type="http://schemas.openxmlformats.org/officeDocument/2006/relationships/hyperlink" Target="https://t.co/LNIoQDDHGK" TargetMode="External"/><Relationship Id="rId3313" Type="http://schemas.openxmlformats.org/officeDocument/2006/relationships/hyperlink" Target="http://pbs.twimg.com/profile_background_images/87796736/background.jpg" TargetMode="External"/><Relationship Id="rId3520" Type="http://schemas.openxmlformats.org/officeDocument/2006/relationships/hyperlink" Target="http://pbs.twimg.com/profile_images/893600318025474048/CbCbznYp_normal.jpg" TargetMode="External"/><Relationship Id="rId441" Type="http://schemas.openxmlformats.org/officeDocument/2006/relationships/hyperlink" Target="https://t.co/3VlEefBMAH" TargetMode="External"/><Relationship Id="rId1071" Type="http://schemas.openxmlformats.org/officeDocument/2006/relationships/hyperlink" Target="https://pbs.twimg.com/profile_banners/15532569/1399909309" TargetMode="External"/><Relationship Id="rId2122" Type="http://schemas.openxmlformats.org/officeDocument/2006/relationships/hyperlink" Target="http://abs.twimg.com/images/themes/theme1/bg.png" TargetMode="External"/><Relationship Id="rId5278" Type="http://schemas.openxmlformats.org/officeDocument/2006/relationships/hyperlink" Target="https://twitter.com/beautyskew" TargetMode="External"/><Relationship Id="rId5485" Type="http://schemas.openxmlformats.org/officeDocument/2006/relationships/hyperlink" Target="https://twitter.com/talibkweli" TargetMode="External"/><Relationship Id="rId5692" Type="http://schemas.openxmlformats.org/officeDocument/2006/relationships/hyperlink" Target="https://twitter.com/_choikate" TargetMode="External"/><Relationship Id="rId6329" Type="http://schemas.openxmlformats.org/officeDocument/2006/relationships/hyperlink" Target="https://twitter.com/bostonherald" TargetMode="External"/><Relationship Id="rId301" Type="http://schemas.openxmlformats.org/officeDocument/2006/relationships/hyperlink" Target="https://t.co/dVFxhHrubI" TargetMode="External"/><Relationship Id="rId1888" Type="http://schemas.openxmlformats.org/officeDocument/2006/relationships/hyperlink" Target="https://pbs.twimg.com/profile_banners/2448471103/1397701205" TargetMode="External"/><Relationship Id="rId2939" Type="http://schemas.openxmlformats.org/officeDocument/2006/relationships/hyperlink" Target="http://abs.twimg.com/images/themes/theme1/bg.png" TargetMode="External"/><Relationship Id="rId4087" Type="http://schemas.openxmlformats.org/officeDocument/2006/relationships/hyperlink" Target="http://pbs.twimg.com/profile_images/968152193546309632/3KqjSKJi_normal.jpg" TargetMode="External"/><Relationship Id="rId4294" Type="http://schemas.openxmlformats.org/officeDocument/2006/relationships/hyperlink" Target="http://pbs.twimg.com/profile_images/954810061188079616/3rjhpr0-_normal.jpg" TargetMode="External"/><Relationship Id="rId5138" Type="http://schemas.openxmlformats.org/officeDocument/2006/relationships/hyperlink" Target="https://twitter.com/education4libs" TargetMode="External"/><Relationship Id="rId5345" Type="http://schemas.openxmlformats.org/officeDocument/2006/relationships/hyperlink" Target="https://twitter.com/mendel_012" TargetMode="External"/><Relationship Id="rId5552" Type="http://schemas.openxmlformats.org/officeDocument/2006/relationships/hyperlink" Target="https://twitter.com/zainabsalbi" TargetMode="External"/><Relationship Id="rId1748" Type="http://schemas.openxmlformats.org/officeDocument/2006/relationships/hyperlink" Target="https://pbs.twimg.com/profile_banners/24719090/1519171030" TargetMode="External"/><Relationship Id="rId4154" Type="http://schemas.openxmlformats.org/officeDocument/2006/relationships/hyperlink" Target="http://pbs.twimg.com/profile_images/958383166812692480/iDzTuJ8T_normal.jpg" TargetMode="External"/><Relationship Id="rId4361" Type="http://schemas.openxmlformats.org/officeDocument/2006/relationships/hyperlink" Target="http://pbs.twimg.com/profile_images/957646770611408896/SgRjjQLM_normal.jpg" TargetMode="External"/><Relationship Id="rId5205" Type="http://schemas.openxmlformats.org/officeDocument/2006/relationships/hyperlink" Target="https://twitter.com/amyziering" TargetMode="External"/><Relationship Id="rId5412" Type="http://schemas.openxmlformats.org/officeDocument/2006/relationships/hyperlink" Target="https://twitter.com/thecut" TargetMode="External"/><Relationship Id="rId1955" Type="http://schemas.openxmlformats.org/officeDocument/2006/relationships/hyperlink" Target="https://pbs.twimg.com/profile_banners/1079126036/1455558872" TargetMode="External"/><Relationship Id="rId3170" Type="http://schemas.openxmlformats.org/officeDocument/2006/relationships/hyperlink" Target="http://abs.twimg.com/images/themes/theme1/bg.png" TargetMode="External"/><Relationship Id="rId4014" Type="http://schemas.openxmlformats.org/officeDocument/2006/relationships/hyperlink" Target="http://pbs.twimg.com/profile_images/839673585153228800/aXi3EWga_normal.jpg" TargetMode="External"/><Relationship Id="rId4221" Type="http://schemas.openxmlformats.org/officeDocument/2006/relationships/hyperlink" Target="http://pbs.twimg.com/profile_images/946485444853735424/R7B8eXXW_normal.jpg" TargetMode="External"/><Relationship Id="rId1608" Type="http://schemas.openxmlformats.org/officeDocument/2006/relationships/hyperlink" Target="https://pbs.twimg.com/profile_banners/2377361293/1495583081" TargetMode="External"/><Relationship Id="rId1815" Type="http://schemas.openxmlformats.org/officeDocument/2006/relationships/hyperlink" Target="https://pbs.twimg.com/profile_banners/19503381/1497278139" TargetMode="External"/><Relationship Id="rId3030" Type="http://schemas.openxmlformats.org/officeDocument/2006/relationships/hyperlink" Target="http://pbs.twimg.com/profile_background_images/704577938/ed748796ac3b222d73118503f1b89777.jpeg" TargetMode="External"/><Relationship Id="rId6186" Type="http://schemas.openxmlformats.org/officeDocument/2006/relationships/hyperlink" Target="https://twitter.com/theladyfactory" TargetMode="External"/><Relationship Id="rId3987" Type="http://schemas.openxmlformats.org/officeDocument/2006/relationships/hyperlink" Target="http://pbs.twimg.com/profile_images/969487510161117184/EfLiDSGq_normal.jpg" TargetMode="External"/><Relationship Id="rId6046" Type="http://schemas.openxmlformats.org/officeDocument/2006/relationships/hyperlink" Target="https://twitter.com/gma" TargetMode="External"/><Relationship Id="rId2589" Type="http://schemas.openxmlformats.org/officeDocument/2006/relationships/hyperlink" Target="http://abs.twimg.com/images/themes/theme1/bg.png" TargetMode="External"/><Relationship Id="rId2796" Type="http://schemas.openxmlformats.org/officeDocument/2006/relationships/hyperlink" Target="http://abs.twimg.com/images/themes/theme12/bg.gif" TargetMode="External"/><Relationship Id="rId3847" Type="http://schemas.openxmlformats.org/officeDocument/2006/relationships/hyperlink" Target="http://pbs.twimg.com/profile_images/954285298439004161/KBdnF4DU_normal.jpg" TargetMode="External"/><Relationship Id="rId6253" Type="http://schemas.openxmlformats.org/officeDocument/2006/relationships/hyperlink" Target="https://twitter.com/dmoreno200" TargetMode="External"/><Relationship Id="rId768" Type="http://schemas.openxmlformats.org/officeDocument/2006/relationships/hyperlink" Target="https://t.co/vJBMLp5IZV" TargetMode="External"/><Relationship Id="rId975" Type="http://schemas.openxmlformats.org/officeDocument/2006/relationships/hyperlink" Target="https://pbs.twimg.com/profile_banners/32676418/1518106560" TargetMode="External"/><Relationship Id="rId1398" Type="http://schemas.openxmlformats.org/officeDocument/2006/relationships/hyperlink" Target="https://pbs.twimg.com/profile_banners/2706423577/1509737914" TargetMode="External"/><Relationship Id="rId2449" Type="http://schemas.openxmlformats.org/officeDocument/2006/relationships/hyperlink" Target="http://abs.twimg.com/images/themes/theme7/bg.gif" TargetMode="External"/><Relationship Id="rId2656" Type="http://schemas.openxmlformats.org/officeDocument/2006/relationships/hyperlink" Target="http://pbs.twimg.com/profile_background_images/671202346580377602/rSvCgXU6.jpg" TargetMode="External"/><Relationship Id="rId2863" Type="http://schemas.openxmlformats.org/officeDocument/2006/relationships/hyperlink" Target="http://abs.twimg.com/images/themes/theme1/bg.png" TargetMode="External"/><Relationship Id="rId3707" Type="http://schemas.openxmlformats.org/officeDocument/2006/relationships/hyperlink" Target="http://pbs.twimg.com/profile_images/762484865690275842/TxRFGzRS_normal.jpg" TargetMode="External"/><Relationship Id="rId3914" Type="http://schemas.openxmlformats.org/officeDocument/2006/relationships/hyperlink" Target="http://pbs.twimg.com/profile_images/3039184686/29e4746216282713728e9d8abdca3fed_normal.jpeg" TargetMode="External"/><Relationship Id="rId5062" Type="http://schemas.openxmlformats.org/officeDocument/2006/relationships/hyperlink" Target="https://twitter.com/rkrosalyn31" TargetMode="External"/><Relationship Id="rId6113" Type="http://schemas.openxmlformats.org/officeDocument/2006/relationships/hyperlink" Target="https://twitter.com/lauraasialacsr" TargetMode="External"/><Relationship Id="rId6320" Type="http://schemas.openxmlformats.org/officeDocument/2006/relationships/hyperlink" Target="https://twitter.com/laurabeth320" TargetMode="External"/><Relationship Id="rId628" Type="http://schemas.openxmlformats.org/officeDocument/2006/relationships/hyperlink" Target="https://t.co/MFVAnZ1tMG" TargetMode="External"/><Relationship Id="rId835" Type="http://schemas.openxmlformats.org/officeDocument/2006/relationships/hyperlink" Target="https://pbs.twimg.com/profile_banners/28076891/1489679568" TargetMode="External"/><Relationship Id="rId1258" Type="http://schemas.openxmlformats.org/officeDocument/2006/relationships/hyperlink" Target="https://pbs.twimg.com/profile_banners/241035998/1457777940" TargetMode="External"/><Relationship Id="rId1465" Type="http://schemas.openxmlformats.org/officeDocument/2006/relationships/hyperlink" Target="https://pbs.twimg.com/profile_banners/14336609/1489201234" TargetMode="External"/><Relationship Id="rId1672" Type="http://schemas.openxmlformats.org/officeDocument/2006/relationships/hyperlink" Target="https://pbs.twimg.com/profile_banners/2826897063/1421275630" TargetMode="External"/><Relationship Id="rId2309" Type="http://schemas.openxmlformats.org/officeDocument/2006/relationships/hyperlink" Target="http://abs.twimg.com/images/themes/theme1/bg.png" TargetMode="External"/><Relationship Id="rId2516" Type="http://schemas.openxmlformats.org/officeDocument/2006/relationships/hyperlink" Target="http://abs.twimg.com/images/themes/theme18/bg.gif" TargetMode="External"/><Relationship Id="rId2723" Type="http://schemas.openxmlformats.org/officeDocument/2006/relationships/hyperlink" Target="http://abs.twimg.com/images/themes/theme9/bg.gif" TargetMode="External"/><Relationship Id="rId5879" Type="http://schemas.openxmlformats.org/officeDocument/2006/relationships/hyperlink" Target="https://twitter.com/goldenwura" TargetMode="External"/><Relationship Id="rId1118" Type="http://schemas.openxmlformats.org/officeDocument/2006/relationships/hyperlink" Target="https://pbs.twimg.com/profile_banners/719944783771381760/1512000161" TargetMode="External"/><Relationship Id="rId1325" Type="http://schemas.openxmlformats.org/officeDocument/2006/relationships/hyperlink" Target="https://pbs.twimg.com/profile_banners/200163448/1512398888" TargetMode="External"/><Relationship Id="rId1532" Type="http://schemas.openxmlformats.org/officeDocument/2006/relationships/hyperlink" Target="https://pbs.twimg.com/profile_banners/3242729450/1510249827" TargetMode="External"/><Relationship Id="rId2930" Type="http://schemas.openxmlformats.org/officeDocument/2006/relationships/hyperlink" Target="http://pbs.twimg.com/profile_background_images/694575895/3572d8a61ca5cacc45866d1b921d4633.jpeg" TargetMode="External"/><Relationship Id="rId4688" Type="http://schemas.openxmlformats.org/officeDocument/2006/relationships/hyperlink" Target="http://pbs.twimg.com/profile_images/961118963693490178/Ca8d1A0M_normal.jpg" TargetMode="External"/><Relationship Id="rId902" Type="http://schemas.openxmlformats.org/officeDocument/2006/relationships/hyperlink" Target="https://pbs.twimg.com/profile_banners/727580585527525376/1505144289" TargetMode="External"/><Relationship Id="rId3497" Type="http://schemas.openxmlformats.org/officeDocument/2006/relationships/hyperlink" Target="http://pbs.twimg.com/profile_images/530538964474556416/awI3hXPT_normal.jpeg" TargetMode="External"/><Relationship Id="rId4895" Type="http://schemas.openxmlformats.org/officeDocument/2006/relationships/hyperlink" Target="https://twitter.com/amazon" TargetMode="External"/><Relationship Id="rId5739" Type="http://schemas.openxmlformats.org/officeDocument/2006/relationships/hyperlink" Target="https://twitter.com/bigbookofhr" TargetMode="External"/><Relationship Id="rId5946" Type="http://schemas.openxmlformats.org/officeDocument/2006/relationships/hyperlink" Target="https://twitter.com/byp_100" TargetMode="External"/><Relationship Id="rId31" Type="http://schemas.openxmlformats.org/officeDocument/2006/relationships/hyperlink" Target="https://t.co/lRNPfZXe1c" TargetMode="External"/><Relationship Id="rId2099" Type="http://schemas.openxmlformats.org/officeDocument/2006/relationships/hyperlink" Target="http://pbs.twimg.com/profile_background_images/378800000015561713/9f4ab9c6d204e7aaaa744c9fb296893b.gif" TargetMode="External"/><Relationship Id="rId4548" Type="http://schemas.openxmlformats.org/officeDocument/2006/relationships/hyperlink" Target="http://pbs.twimg.com/profile_images/915523658457763840/fLIk9vJr_normal.jpg" TargetMode="External"/><Relationship Id="rId4755" Type="http://schemas.openxmlformats.org/officeDocument/2006/relationships/hyperlink" Target="http://pbs.twimg.com/profile_images/448516971034726400/8ZW4_7eP_normal.jpeg" TargetMode="External"/><Relationship Id="rId4962" Type="http://schemas.openxmlformats.org/officeDocument/2006/relationships/hyperlink" Target="https://twitter.com/rachelintheoc" TargetMode="External"/><Relationship Id="rId5806" Type="http://schemas.openxmlformats.org/officeDocument/2006/relationships/hyperlink" Target="https://twitter.com/wrroute" TargetMode="External"/><Relationship Id="rId278" Type="http://schemas.openxmlformats.org/officeDocument/2006/relationships/hyperlink" Target="https://t.co/RvyEgFV9xR" TargetMode="External"/><Relationship Id="rId3357" Type="http://schemas.openxmlformats.org/officeDocument/2006/relationships/hyperlink" Target="http://pbs.twimg.com/profile_images/885533888289927168/ejhxln_Z_normal.jpg" TargetMode="External"/><Relationship Id="rId3564" Type="http://schemas.openxmlformats.org/officeDocument/2006/relationships/hyperlink" Target="http://pbs.twimg.com/profile_images/966007716874539009/aEaNCUnu_normal.jpg" TargetMode="External"/><Relationship Id="rId3771" Type="http://schemas.openxmlformats.org/officeDocument/2006/relationships/hyperlink" Target="http://pbs.twimg.com/profile_images/829400359168856064/XQ0yVRj1_normal.jpg" TargetMode="External"/><Relationship Id="rId4408" Type="http://schemas.openxmlformats.org/officeDocument/2006/relationships/hyperlink" Target="http://pbs.twimg.com/profile_images/965063549210058752/t60CmJfC_normal.jpg" TargetMode="External"/><Relationship Id="rId4615" Type="http://schemas.openxmlformats.org/officeDocument/2006/relationships/hyperlink" Target="http://pbs.twimg.com/profile_images/956592204415463424/ZJQIzN7X_normal.jpg" TargetMode="External"/><Relationship Id="rId4822" Type="http://schemas.openxmlformats.org/officeDocument/2006/relationships/hyperlink" Target="http://pbs.twimg.com/profile_images/836622451/mike0808_400_normal.jpg" TargetMode="External"/><Relationship Id="rId485" Type="http://schemas.openxmlformats.org/officeDocument/2006/relationships/hyperlink" Target="https://t.co/1pXmBlQ3NO" TargetMode="External"/><Relationship Id="rId692" Type="http://schemas.openxmlformats.org/officeDocument/2006/relationships/hyperlink" Target="http://t.co/wsbNrrUt" TargetMode="External"/><Relationship Id="rId2166" Type="http://schemas.openxmlformats.org/officeDocument/2006/relationships/hyperlink" Target="http://abs.twimg.com/images/themes/theme1/bg.png" TargetMode="External"/><Relationship Id="rId2373" Type="http://schemas.openxmlformats.org/officeDocument/2006/relationships/hyperlink" Target="http://pbs.twimg.com/profile_background_images/20072513/adamaros.jpg" TargetMode="External"/><Relationship Id="rId2580" Type="http://schemas.openxmlformats.org/officeDocument/2006/relationships/hyperlink" Target="http://pbs.twimg.com/profile_background_images/612900335590354945/vYQ288E6.jpg" TargetMode="External"/><Relationship Id="rId3217" Type="http://schemas.openxmlformats.org/officeDocument/2006/relationships/hyperlink" Target="http://abs.twimg.com/images/themes/theme1/bg.png" TargetMode="External"/><Relationship Id="rId3424" Type="http://schemas.openxmlformats.org/officeDocument/2006/relationships/hyperlink" Target="http://pbs.twimg.com/profile_images/875638617606987776/YBOKib96_normal.jpg" TargetMode="External"/><Relationship Id="rId3631" Type="http://schemas.openxmlformats.org/officeDocument/2006/relationships/hyperlink" Target="http://pbs.twimg.com/profile_images/903122638771339264/3VH_W3j3_normal.jpg" TargetMode="External"/><Relationship Id="rId138" Type="http://schemas.openxmlformats.org/officeDocument/2006/relationships/hyperlink" Target="http://t.co/IO0egarFRN" TargetMode="External"/><Relationship Id="rId345" Type="http://schemas.openxmlformats.org/officeDocument/2006/relationships/hyperlink" Target="https://t.co/zIfPAztIU8" TargetMode="External"/><Relationship Id="rId552" Type="http://schemas.openxmlformats.org/officeDocument/2006/relationships/hyperlink" Target="https://t.co/sPvZTEGdTi" TargetMode="External"/><Relationship Id="rId1182" Type="http://schemas.openxmlformats.org/officeDocument/2006/relationships/hyperlink" Target="https://pbs.twimg.com/profile_banners/492915903/1520236248" TargetMode="External"/><Relationship Id="rId2026" Type="http://schemas.openxmlformats.org/officeDocument/2006/relationships/hyperlink" Target="https://pbs.twimg.com/profile_banners/250058517/1504300512" TargetMode="External"/><Relationship Id="rId2233" Type="http://schemas.openxmlformats.org/officeDocument/2006/relationships/hyperlink" Target="http://pbs.twimg.com/profile_background_images/611420116/x365b252b06738ac48bd83cf0ecc4007.png" TargetMode="External"/><Relationship Id="rId2440" Type="http://schemas.openxmlformats.org/officeDocument/2006/relationships/hyperlink" Target="http://abs.twimg.com/images/themes/theme1/bg.png" TargetMode="External"/><Relationship Id="rId5389" Type="http://schemas.openxmlformats.org/officeDocument/2006/relationships/hyperlink" Target="https://twitter.com/schweizermag" TargetMode="External"/><Relationship Id="rId5596" Type="http://schemas.openxmlformats.org/officeDocument/2006/relationships/hyperlink" Target="https://twitter.com/crypto561" TargetMode="External"/><Relationship Id="rId205" Type="http://schemas.openxmlformats.org/officeDocument/2006/relationships/hyperlink" Target="https://t.co/CtB1Y686WA" TargetMode="External"/><Relationship Id="rId412" Type="http://schemas.openxmlformats.org/officeDocument/2006/relationships/hyperlink" Target="https://t.co/rBVd6nSfj2" TargetMode="External"/><Relationship Id="rId1042" Type="http://schemas.openxmlformats.org/officeDocument/2006/relationships/hyperlink" Target="https://pbs.twimg.com/profile_banners/28706024/1507906255" TargetMode="External"/><Relationship Id="rId2300" Type="http://schemas.openxmlformats.org/officeDocument/2006/relationships/hyperlink" Target="http://pbs.twimg.com/profile_background_images/554486817425072129/oyKfzqV2.jpeg" TargetMode="External"/><Relationship Id="rId4198" Type="http://schemas.openxmlformats.org/officeDocument/2006/relationships/hyperlink" Target="http://pbs.twimg.com/profile_images/928675351047344128/nHO5X2WV_normal.jpg" TargetMode="External"/><Relationship Id="rId5249" Type="http://schemas.openxmlformats.org/officeDocument/2006/relationships/hyperlink" Target="https://twitter.com/zw8ngyf2x57bmyn" TargetMode="External"/><Relationship Id="rId5456" Type="http://schemas.openxmlformats.org/officeDocument/2006/relationships/hyperlink" Target="https://twitter.com/mgoec" TargetMode="External"/><Relationship Id="rId5663" Type="http://schemas.openxmlformats.org/officeDocument/2006/relationships/hyperlink" Target="https://twitter.com/gmgerard" TargetMode="External"/><Relationship Id="rId1999" Type="http://schemas.openxmlformats.org/officeDocument/2006/relationships/hyperlink" Target="https://pbs.twimg.com/profile_banners/936295215442419712/1514710921" TargetMode="External"/><Relationship Id="rId4058" Type="http://schemas.openxmlformats.org/officeDocument/2006/relationships/hyperlink" Target="http://pbs.twimg.com/profile_images/902151513459523584/8SdRZhUg_normal.jpg" TargetMode="External"/><Relationship Id="rId4265" Type="http://schemas.openxmlformats.org/officeDocument/2006/relationships/hyperlink" Target="http://pbs.twimg.com/profile_images/1583789441/somaro_normal.jpg" TargetMode="External"/><Relationship Id="rId4472" Type="http://schemas.openxmlformats.org/officeDocument/2006/relationships/hyperlink" Target="http://pbs.twimg.com/profile_images/963924714879143936/2EpQ_-Nq_normal.jpg" TargetMode="External"/><Relationship Id="rId5109" Type="http://schemas.openxmlformats.org/officeDocument/2006/relationships/hyperlink" Target="https://twitter.com/gj8yvzatkdpatdg" TargetMode="External"/><Relationship Id="rId5316" Type="http://schemas.openxmlformats.org/officeDocument/2006/relationships/hyperlink" Target="https://twitter.com/atonfaii93" TargetMode="External"/><Relationship Id="rId5870" Type="http://schemas.openxmlformats.org/officeDocument/2006/relationships/hyperlink" Target="https://twitter.com/kt7794" TargetMode="External"/><Relationship Id="rId1859" Type="http://schemas.openxmlformats.org/officeDocument/2006/relationships/hyperlink" Target="https://pbs.twimg.com/profile_banners/208643146/1510695569" TargetMode="External"/><Relationship Id="rId3074" Type="http://schemas.openxmlformats.org/officeDocument/2006/relationships/hyperlink" Target="http://abs.twimg.com/images/themes/theme12/bg.gif" TargetMode="External"/><Relationship Id="rId4125" Type="http://schemas.openxmlformats.org/officeDocument/2006/relationships/hyperlink" Target="http://pbs.twimg.com/profile_images/788593681465040896/C7n1CTNg_normal.jpg" TargetMode="External"/><Relationship Id="rId5523" Type="http://schemas.openxmlformats.org/officeDocument/2006/relationships/hyperlink" Target="https://twitter.com/queenhollyfay" TargetMode="External"/><Relationship Id="rId5730" Type="http://schemas.openxmlformats.org/officeDocument/2006/relationships/hyperlink" Target="https://twitter.com/bbc" TargetMode="External"/><Relationship Id="rId1719" Type="http://schemas.openxmlformats.org/officeDocument/2006/relationships/hyperlink" Target="https://pbs.twimg.com/profile_banners/1096599019/1518648892" TargetMode="External"/><Relationship Id="rId1926" Type="http://schemas.openxmlformats.org/officeDocument/2006/relationships/hyperlink" Target="https://pbs.twimg.com/profile_banners/2163476036/1496695565" TargetMode="External"/><Relationship Id="rId3281" Type="http://schemas.openxmlformats.org/officeDocument/2006/relationships/hyperlink" Target="http://abs.twimg.com/images/themes/theme1/bg.png" TargetMode="External"/><Relationship Id="rId4332" Type="http://schemas.openxmlformats.org/officeDocument/2006/relationships/hyperlink" Target="http://pbs.twimg.com/profile_images/966506734268375040/uy2KEoB2_normal.jpg" TargetMode="External"/><Relationship Id="rId2090" Type="http://schemas.openxmlformats.org/officeDocument/2006/relationships/hyperlink" Target="https://pbs.twimg.com/profile_banners/500429748/1519242895" TargetMode="External"/><Relationship Id="rId3141" Type="http://schemas.openxmlformats.org/officeDocument/2006/relationships/hyperlink" Target="http://abs.twimg.com/images/themes/theme14/bg.gif" TargetMode="External"/><Relationship Id="rId6297" Type="http://schemas.openxmlformats.org/officeDocument/2006/relationships/hyperlink" Target="https://twitter.com/ceciliapoesi" TargetMode="External"/><Relationship Id="rId3001" Type="http://schemas.openxmlformats.org/officeDocument/2006/relationships/hyperlink" Target="http://pbs.twimg.com/profile_background_images/162015989/nvfaceinthefire.br.jpg" TargetMode="External"/><Relationship Id="rId3958" Type="http://schemas.openxmlformats.org/officeDocument/2006/relationships/hyperlink" Target="http://pbs.twimg.com/profile_images/865616286830567424/HuRGCjK5_normal.jpg" TargetMode="External"/><Relationship Id="rId6157" Type="http://schemas.openxmlformats.org/officeDocument/2006/relationships/hyperlink" Target="https://twitter.com/emprendedoralac" TargetMode="External"/><Relationship Id="rId6364" Type="http://schemas.openxmlformats.org/officeDocument/2006/relationships/hyperlink" Target="https://twitter.com/ni_naseweis" TargetMode="External"/><Relationship Id="rId879" Type="http://schemas.openxmlformats.org/officeDocument/2006/relationships/hyperlink" Target="https://pbs.twimg.com/profile_banners/801640934/1484887546" TargetMode="External"/><Relationship Id="rId2767" Type="http://schemas.openxmlformats.org/officeDocument/2006/relationships/hyperlink" Target="http://abs.twimg.com/images/themes/theme1/bg.png" TargetMode="External"/><Relationship Id="rId5173" Type="http://schemas.openxmlformats.org/officeDocument/2006/relationships/hyperlink" Target="https://twitter.com/koreaboo" TargetMode="External"/><Relationship Id="rId5380" Type="http://schemas.openxmlformats.org/officeDocument/2006/relationships/hyperlink" Target="https://twitter.com/regner_asa" TargetMode="External"/><Relationship Id="rId6017" Type="http://schemas.openxmlformats.org/officeDocument/2006/relationships/hyperlink" Target="https://twitter.com/losaie2029" TargetMode="External"/><Relationship Id="rId6224" Type="http://schemas.openxmlformats.org/officeDocument/2006/relationships/hyperlink" Target="https://twitter.com/5ken6" TargetMode="External"/><Relationship Id="rId739" Type="http://schemas.openxmlformats.org/officeDocument/2006/relationships/hyperlink" Target="http://t.co/6IXipJhX3g" TargetMode="External"/><Relationship Id="rId1369" Type="http://schemas.openxmlformats.org/officeDocument/2006/relationships/hyperlink" Target="https://pbs.twimg.com/profile_banners/382295125/1519678641" TargetMode="External"/><Relationship Id="rId1576" Type="http://schemas.openxmlformats.org/officeDocument/2006/relationships/hyperlink" Target="https://pbs.twimg.com/profile_banners/1517757180/1444749599" TargetMode="External"/><Relationship Id="rId2974" Type="http://schemas.openxmlformats.org/officeDocument/2006/relationships/hyperlink" Target="http://pbs.twimg.com/profile_background_images/819181984/5d8fa20ff489bd331ac17aafcd5d2934.png" TargetMode="External"/><Relationship Id="rId3818" Type="http://schemas.openxmlformats.org/officeDocument/2006/relationships/hyperlink" Target="http://pbs.twimg.com/profile_images/665280305499119616/8OvmU3Kt_normal.jpg" TargetMode="External"/><Relationship Id="rId5033" Type="http://schemas.openxmlformats.org/officeDocument/2006/relationships/hyperlink" Target="https://twitter.com/diamondlynne1" TargetMode="External"/><Relationship Id="rId5240" Type="http://schemas.openxmlformats.org/officeDocument/2006/relationships/hyperlink" Target="https://twitter.com/drpyo" TargetMode="External"/><Relationship Id="rId946" Type="http://schemas.openxmlformats.org/officeDocument/2006/relationships/hyperlink" Target="https://pbs.twimg.com/profile_banners/22542051/1424639827" TargetMode="External"/><Relationship Id="rId1229" Type="http://schemas.openxmlformats.org/officeDocument/2006/relationships/hyperlink" Target="https://pbs.twimg.com/profile_banners/562719211/1518970055" TargetMode="External"/><Relationship Id="rId1783" Type="http://schemas.openxmlformats.org/officeDocument/2006/relationships/hyperlink" Target="https://pbs.twimg.com/profile_banners/3070097967/1512436049" TargetMode="External"/><Relationship Id="rId1990" Type="http://schemas.openxmlformats.org/officeDocument/2006/relationships/hyperlink" Target="https://pbs.twimg.com/profile_banners/321411900/1502095323" TargetMode="External"/><Relationship Id="rId2627" Type="http://schemas.openxmlformats.org/officeDocument/2006/relationships/hyperlink" Target="http://pbs.twimg.com/profile_background_images/522468432160120832/kBc6T6cN.jpeg" TargetMode="External"/><Relationship Id="rId2834" Type="http://schemas.openxmlformats.org/officeDocument/2006/relationships/hyperlink" Target="http://abs.twimg.com/images/themes/theme18/bg.gif" TargetMode="External"/><Relationship Id="rId5100" Type="http://schemas.openxmlformats.org/officeDocument/2006/relationships/hyperlink" Target="https://twitter.com/sarahaustin84" TargetMode="External"/><Relationship Id="rId75" Type="http://schemas.openxmlformats.org/officeDocument/2006/relationships/hyperlink" Target="https://t.co/S4jv7HgQhk" TargetMode="External"/><Relationship Id="rId806" Type="http://schemas.openxmlformats.org/officeDocument/2006/relationships/hyperlink" Target="https://t.co/nARxuiybPg" TargetMode="External"/><Relationship Id="rId1436" Type="http://schemas.openxmlformats.org/officeDocument/2006/relationships/hyperlink" Target="https://pbs.twimg.com/profile_banners/457984599/1359997459" TargetMode="External"/><Relationship Id="rId1643" Type="http://schemas.openxmlformats.org/officeDocument/2006/relationships/hyperlink" Target="https://pbs.twimg.com/profile_banners/17281733/1459216724" TargetMode="External"/><Relationship Id="rId1850" Type="http://schemas.openxmlformats.org/officeDocument/2006/relationships/hyperlink" Target="https://pbs.twimg.com/profile_banners/92372439/1513178081" TargetMode="External"/><Relationship Id="rId2901" Type="http://schemas.openxmlformats.org/officeDocument/2006/relationships/hyperlink" Target="http://abs.twimg.com/images/themes/theme1/bg.png" TargetMode="External"/><Relationship Id="rId4799" Type="http://schemas.openxmlformats.org/officeDocument/2006/relationships/hyperlink" Target="http://pbs.twimg.com/profile_images/940160042581422080/k-Sr9Qon_normal.jpg" TargetMode="External"/><Relationship Id="rId1503" Type="http://schemas.openxmlformats.org/officeDocument/2006/relationships/hyperlink" Target="https://pbs.twimg.com/profile_banners/78431908/1519759229" TargetMode="External"/><Relationship Id="rId1710" Type="http://schemas.openxmlformats.org/officeDocument/2006/relationships/hyperlink" Target="https://pbs.twimg.com/profile_banners/922436187372916736/1520103492" TargetMode="External"/><Relationship Id="rId4659" Type="http://schemas.openxmlformats.org/officeDocument/2006/relationships/hyperlink" Target="http://pbs.twimg.com/profile_images/871834376329457664/2eZj-L_C_normal.jpg" TargetMode="External"/><Relationship Id="rId4866" Type="http://schemas.openxmlformats.org/officeDocument/2006/relationships/hyperlink" Target="http://pbs.twimg.com/profile_images/959089516593037312/rC0og3BO_normal.jpg" TargetMode="External"/><Relationship Id="rId5917" Type="http://schemas.openxmlformats.org/officeDocument/2006/relationships/hyperlink" Target="https://twitter.com/emma4change" TargetMode="External"/><Relationship Id="rId3468" Type="http://schemas.openxmlformats.org/officeDocument/2006/relationships/hyperlink" Target="http://pbs.twimg.com/profile_images/557099601073692672/Z6VTM3WP_normal.jpeg" TargetMode="External"/><Relationship Id="rId3675" Type="http://schemas.openxmlformats.org/officeDocument/2006/relationships/hyperlink" Target="http://pbs.twimg.com/profile_images/875697226537984000/u6-aAoaQ_normal.jpg" TargetMode="External"/><Relationship Id="rId3882" Type="http://schemas.openxmlformats.org/officeDocument/2006/relationships/hyperlink" Target="http://pbs.twimg.com/profile_images/969172933368147969/hhSHwuI5_normal.jpg" TargetMode="External"/><Relationship Id="rId4519" Type="http://schemas.openxmlformats.org/officeDocument/2006/relationships/hyperlink" Target="http://pbs.twimg.com/profile_images/780859848539996160/1DzbBkQX_normal.jpg" TargetMode="External"/><Relationship Id="rId4726" Type="http://schemas.openxmlformats.org/officeDocument/2006/relationships/hyperlink" Target="http://pbs.twimg.com/profile_images/872968815465910272/wx7FWgLK_normal.jpg" TargetMode="External"/><Relationship Id="rId4933" Type="http://schemas.openxmlformats.org/officeDocument/2006/relationships/hyperlink" Target="https://twitter.com/georgegalloway" TargetMode="External"/><Relationship Id="rId6081" Type="http://schemas.openxmlformats.org/officeDocument/2006/relationships/hyperlink" Target="https://twitter.com/ocneal" TargetMode="External"/><Relationship Id="rId389" Type="http://schemas.openxmlformats.org/officeDocument/2006/relationships/hyperlink" Target="https://t.co/MYxl3r3teK" TargetMode="External"/><Relationship Id="rId596" Type="http://schemas.openxmlformats.org/officeDocument/2006/relationships/hyperlink" Target="https://t.co/9K4iG1vKtj" TargetMode="External"/><Relationship Id="rId2277" Type="http://schemas.openxmlformats.org/officeDocument/2006/relationships/hyperlink" Target="http://abs.twimg.com/images/themes/theme1/bg.png" TargetMode="External"/><Relationship Id="rId2484" Type="http://schemas.openxmlformats.org/officeDocument/2006/relationships/hyperlink" Target="http://pbs.twimg.com/profile_background_images/105041565/1280x800.png" TargetMode="External"/><Relationship Id="rId2691" Type="http://schemas.openxmlformats.org/officeDocument/2006/relationships/hyperlink" Target="http://pbs.twimg.com/profile_background_images/542758760976904193/7glCpdSX.jpeg" TargetMode="External"/><Relationship Id="rId3328" Type="http://schemas.openxmlformats.org/officeDocument/2006/relationships/hyperlink" Target="http://abs.twimg.com/images/themes/theme1/bg.png" TargetMode="External"/><Relationship Id="rId3535" Type="http://schemas.openxmlformats.org/officeDocument/2006/relationships/hyperlink" Target="http://pbs.twimg.com/profile_images/966141445093691392/PdlX9Vbj_normal.jpg" TargetMode="External"/><Relationship Id="rId3742" Type="http://schemas.openxmlformats.org/officeDocument/2006/relationships/hyperlink" Target="http://pbs.twimg.com/profile_images/518669974424924161/CcoXhnl5_normal.jpeg" TargetMode="External"/><Relationship Id="rId249" Type="http://schemas.openxmlformats.org/officeDocument/2006/relationships/hyperlink" Target="https://t.co/MCTgeXQ9bv" TargetMode="External"/><Relationship Id="rId456" Type="http://schemas.openxmlformats.org/officeDocument/2006/relationships/hyperlink" Target="http://t.co/B2IlfCvK5b" TargetMode="External"/><Relationship Id="rId663" Type="http://schemas.openxmlformats.org/officeDocument/2006/relationships/hyperlink" Target="https://t.co/sTOcnXuC91" TargetMode="External"/><Relationship Id="rId870" Type="http://schemas.openxmlformats.org/officeDocument/2006/relationships/hyperlink" Target="https://pbs.twimg.com/profile_banners/15484198/1510925001" TargetMode="External"/><Relationship Id="rId1086" Type="http://schemas.openxmlformats.org/officeDocument/2006/relationships/hyperlink" Target="https://pbs.twimg.com/profile_banners/1838317152/1513401630" TargetMode="External"/><Relationship Id="rId1293" Type="http://schemas.openxmlformats.org/officeDocument/2006/relationships/hyperlink" Target="https://pbs.twimg.com/profile_banners/591973307/1444421665" TargetMode="External"/><Relationship Id="rId2137" Type="http://schemas.openxmlformats.org/officeDocument/2006/relationships/hyperlink" Target="http://abs.twimg.com/images/themes/theme1/bg.png" TargetMode="External"/><Relationship Id="rId2344" Type="http://schemas.openxmlformats.org/officeDocument/2006/relationships/hyperlink" Target="http://abs.twimg.com/images/themes/theme1/bg.png" TargetMode="External"/><Relationship Id="rId2551" Type="http://schemas.openxmlformats.org/officeDocument/2006/relationships/hyperlink" Target="http://abs.twimg.com/images/themes/theme1/bg.png" TargetMode="External"/><Relationship Id="rId109" Type="http://schemas.openxmlformats.org/officeDocument/2006/relationships/hyperlink" Target="https://t.co/VhWKRFMpPL" TargetMode="External"/><Relationship Id="rId316" Type="http://schemas.openxmlformats.org/officeDocument/2006/relationships/hyperlink" Target="https://t.co/Oxrzs8oZkQ" TargetMode="External"/><Relationship Id="rId523" Type="http://schemas.openxmlformats.org/officeDocument/2006/relationships/hyperlink" Target="https://t.co/Yj4U6gGPoZ" TargetMode="External"/><Relationship Id="rId1153" Type="http://schemas.openxmlformats.org/officeDocument/2006/relationships/hyperlink" Target="https://pbs.twimg.com/profile_banners/547168494/1401234633" TargetMode="External"/><Relationship Id="rId2204" Type="http://schemas.openxmlformats.org/officeDocument/2006/relationships/hyperlink" Target="http://abs.twimg.com/images/themes/theme1/bg.png" TargetMode="External"/><Relationship Id="rId3602" Type="http://schemas.openxmlformats.org/officeDocument/2006/relationships/hyperlink" Target="http://pbs.twimg.com/profile_images/962103734984622080/xJGnCbPP_normal.jpg" TargetMode="External"/><Relationship Id="rId730" Type="http://schemas.openxmlformats.org/officeDocument/2006/relationships/hyperlink" Target="https://t.co/6FkluWzOk3" TargetMode="External"/><Relationship Id="rId1013" Type="http://schemas.openxmlformats.org/officeDocument/2006/relationships/hyperlink" Target="https://pbs.twimg.com/profile_banners/232498027/1454812400" TargetMode="External"/><Relationship Id="rId1360" Type="http://schemas.openxmlformats.org/officeDocument/2006/relationships/hyperlink" Target="https://pbs.twimg.com/profile_banners/823204765215625222/1512989493" TargetMode="External"/><Relationship Id="rId2411" Type="http://schemas.openxmlformats.org/officeDocument/2006/relationships/hyperlink" Target="http://abs.twimg.com/images/themes/theme1/bg.png" TargetMode="External"/><Relationship Id="rId4169" Type="http://schemas.openxmlformats.org/officeDocument/2006/relationships/hyperlink" Target="http://pbs.twimg.com/profile_images/875387925185179648/5kMVS8uV_normal.jpg" TargetMode="External"/><Relationship Id="rId5567" Type="http://schemas.openxmlformats.org/officeDocument/2006/relationships/hyperlink" Target="https://twitter.com/atlanticbooks" TargetMode="External"/><Relationship Id="rId5774" Type="http://schemas.openxmlformats.org/officeDocument/2006/relationships/hyperlink" Target="https://twitter.com/ncose" TargetMode="External"/><Relationship Id="rId5981" Type="http://schemas.openxmlformats.org/officeDocument/2006/relationships/hyperlink" Target="https://twitter.com/unquotable1185" TargetMode="External"/><Relationship Id="rId1220" Type="http://schemas.openxmlformats.org/officeDocument/2006/relationships/hyperlink" Target="https://pbs.twimg.com/profile_banners/59141515/1516334013" TargetMode="External"/><Relationship Id="rId4376" Type="http://schemas.openxmlformats.org/officeDocument/2006/relationships/hyperlink" Target="http://pbs.twimg.com/profile_images/945814122003869696/DryQPhzH_normal.jpg" TargetMode="External"/><Relationship Id="rId4583" Type="http://schemas.openxmlformats.org/officeDocument/2006/relationships/hyperlink" Target="http://pbs.twimg.com/profile_images/966225596966625281/Fte4UaJV_normal.jpg" TargetMode="External"/><Relationship Id="rId4790" Type="http://schemas.openxmlformats.org/officeDocument/2006/relationships/hyperlink" Target="http://pbs.twimg.com/profile_images/920635023077847040/1BVbDa-a_normal.jpg" TargetMode="External"/><Relationship Id="rId5427" Type="http://schemas.openxmlformats.org/officeDocument/2006/relationships/hyperlink" Target="https://twitter.com/roznamaaftab" TargetMode="External"/><Relationship Id="rId5634" Type="http://schemas.openxmlformats.org/officeDocument/2006/relationships/hyperlink" Target="https://twitter.com/indianz" TargetMode="External"/><Relationship Id="rId5841" Type="http://schemas.openxmlformats.org/officeDocument/2006/relationships/hyperlink" Target="https://twitter.com/criticalreader7" TargetMode="External"/><Relationship Id="rId3185" Type="http://schemas.openxmlformats.org/officeDocument/2006/relationships/hyperlink" Target="http://abs.twimg.com/images/themes/theme1/bg.png" TargetMode="External"/><Relationship Id="rId3392" Type="http://schemas.openxmlformats.org/officeDocument/2006/relationships/hyperlink" Target="http://pbs.twimg.com/profile_images/968104426538983425/pdGBZI-I_normal.jpg" TargetMode="External"/><Relationship Id="rId4029" Type="http://schemas.openxmlformats.org/officeDocument/2006/relationships/hyperlink" Target="http://pbs.twimg.com/profile_images/607286380289388544/9n_kW458_normal.jpg" TargetMode="External"/><Relationship Id="rId4236" Type="http://schemas.openxmlformats.org/officeDocument/2006/relationships/hyperlink" Target="http://pbs.twimg.com/profile_images/965313598657572864/TnhVKJPY_normal.jpg" TargetMode="External"/><Relationship Id="rId4443" Type="http://schemas.openxmlformats.org/officeDocument/2006/relationships/hyperlink" Target="http://pbs.twimg.com/profile_images/905116554756542465/xK5NYvP3_normal.jpg" TargetMode="External"/><Relationship Id="rId4650" Type="http://schemas.openxmlformats.org/officeDocument/2006/relationships/hyperlink" Target="http://pbs.twimg.com/profile_images/707310261103894529/snaFczE6_normal.jpg" TargetMode="External"/><Relationship Id="rId5701" Type="http://schemas.openxmlformats.org/officeDocument/2006/relationships/hyperlink" Target="https://twitter.com/stopstaterbros" TargetMode="External"/><Relationship Id="rId3045" Type="http://schemas.openxmlformats.org/officeDocument/2006/relationships/hyperlink" Target="http://abs.twimg.com/images/themes/theme1/bg.png" TargetMode="External"/><Relationship Id="rId3252" Type="http://schemas.openxmlformats.org/officeDocument/2006/relationships/hyperlink" Target="http://abs.twimg.com/images/themes/theme9/bg.gif" TargetMode="External"/><Relationship Id="rId4303" Type="http://schemas.openxmlformats.org/officeDocument/2006/relationships/hyperlink" Target="http://pbs.twimg.com/profile_images/833321097332408320/CR7H8PZt_normal.jpg" TargetMode="External"/><Relationship Id="rId4510" Type="http://schemas.openxmlformats.org/officeDocument/2006/relationships/hyperlink" Target="http://pbs.twimg.com/profile_images/963639919636828160/x0f8wmyx_normal.jpg" TargetMode="External"/><Relationship Id="rId173" Type="http://schemas.openxmlformats.org/officeDocument/2006/relationships/hyperlink" Target="https://t.co/0pDBL3UuAm" TargetMode="External"/><Relationship Id="rId380" Type="http://schemas.openxmlformats.org/officeDocument/2006/relationships/hyperlink" Target="https://t.co/2FjeQ3GwZU" TargetMode="External"/><Relationship Id="rId2061" Type="http://schemas.openxmlformats.org/officeDocument/2006/relationships/hyperlink" Target="https://pbs.twimg.com/profile_banners/969598287547285504/1520108983" TargetMode="External"/><Relationship Id="rId3112" Type="http://schemas.openxmlformats.org/officeDocument/2006/relationships/hyperlink" Target="http://abs.twimg.com/images/themes/theme1/bg.png" TargetMode="External"/><Relationship Id="rId6268" Type="http://schemas.openxmlformats.org/officeDocument/2006/relationships/hyperlink" Target="https://twitter.com/joefreedomlove" TargetMode="External"/><Relationship Id="rId240" Type="http://schemas.openxmlformats.org/officeDocument/2006/relationships/hyperlink" Target="https://t.co/MJxUSQmjhU" TargetMode="External"/><Relationship Id="rId5077" Type="http://schemas.openxmlformats.org/officeDocument/2006/relationships/hyperlink" Target="https://twitter.com/chosenofashurha" TargetMode="External"/><Relationship Id="rId5284" Type="http://schemas.openxmlformats.org/officeDocument/2006/relationships/hyperlink" Target="https://twitter.com/medoucheka" TargetMode="External"/><Relationship Id="rId6128" Type="http://schemas.openxmlformats.org/officeDocument/2006/relationships/hyperlink" Target="https://twitter.com/reyes_monforte" TargetMode="External"/><Relationship Id="rId6335" Type="http://schemas.openxmlformats.org/officeDocument/2006/relationships/hyperlink" Target="https://twitter.com/harvard" TargetMode="External"/><Relationship Id="rId100" Type="http://schemas.openxmlformats.org/officeDocument/2006/relationships/hyperlink" Target="https://t.co/S4bbCE51Qa" TargetMode="External"/><Relationship Id="rId2878" Type="http://schemas.openxmlformats.org/officeDocument/2006/relationships/hyperlink" Target="http://abs.twimg.com/images/themes/theme1/bg.png" TargetMode="External"/><Relationship Id="rId3929" Type="http://schemas.openxmlformats.org/officeDocument/2006/relationships/hyperlink" Target="http://pbs.twimg.com/profile_images/967149958309732353/GxTyyV9R_normal.jpg" TargetMode="External"/><Relationship Id="rId4093" Type="http://schemas.openxmlformats.org/officeDocument/2006/relationships/hyperlink" Target="http://pbs.twimg.com/profile_images/791448556494290944/6IDFqUjG_normal.jpg" TargetMode="External"/><Relationship Id="rId5144" Type="http://schemas.openxmlformats.org/officeDocument/2006/relationships/hyperlink" Target="https://twitter.com/realdlhughley" TargetMode="External"/><Relationship Id="rId5491" Type="http://schemas.openxmlformats.org/officeDocument/2006/relationships/hyperlink" Target="https://twitter.com/nonunadimeno" TargetMode="External"/><Relationship Id="rId1687" Type="http://schemas.openxmlformats.org/officeDocument/2006/relationships/hyperlink" Target="https://pbs.twimg.com/profile_banners/2557521/1516042897" TargetMode="External"/><Relationship Id="rId1894" Type="http://schemas.openxmlformats.org/officeDocument/2006/relationships/hyperlink" Target="https://pbs.twimg.com/profile_banners/33669105/1445114186" TargetMode="External"/><Relationship Id="rId2738" Type="http://schemas.openxmlformats.org/officeDocument/2006/relationships/hyperlink" Target="http://abs.twimg.com/images/themes/theme1/bg.png" TargetMode="External"/><Relationship Id="rId2945" Type="http://schemas.openxmlformats.org/officeDocument/2006/relationships/hyperlink" Target="http://abs.twimg.com/images/themes/theme1/bg.png" TargetMode="External"/><Relationship Id="rId5351" Type="http://schemas.openxmlformats.org/officeDocument/2006/relationships/hyperlink" Target="https://twitter.com/aliceblloyd" TargetMode="External"/><Relationship Id="rId917" Type="http://schemas.openxmlformats.org/officeDocument/2006/relationships/hyperlink" Target="https://pbs.twimg.com/profile_banners/155881800/1504872487" TargetMode="External"/><Relationship Id="rId1547" Type="http://schemas.openxmlformats.org/officeDocument/2006/relationships/hyperlink" Target="https://pbs.twimg.com/profile_banners/259878689/1480736390" TargetMode="External"/><Relationship Id="rId1754" Type="http://schemas.openxmlformats.org/officeDocument/2006/relationships/hyperlink" Target="https://pbs.twimg.com/profile_banners/1969046496/1408735094" TargetMode="External"/><Relationship Id="rId1961" Type="http://schemas.openxmlformats.org/officeDocument/2006/relationships/hyperlink" Target="https://pbs.twimg.com/profile_banners/856883771244720128/1494607419" TargetMode="External"/><Relationship Id="rId2805" Type="http://schemas.openxmlformats.org/officeDocument/2006/relationships/hyperlink" Target="http://pbs.twimg.com/profile_background_images/752342779/3412302d8c42f8d117244eb937123808.jpeg" TargetMode="External"/><Relationship Id="rId4160" Type="http://schemas.openxmlformats.org/officeDocument/2006/relationships/hyperlink" Target="http://pbs.twimg.com/profile_images/959912983513223170/2fkLPhvk_normal.jpg" TargetMode="External"/><Relationship Id="rId5004" Type="http://schemas.openxmlformats.org/officeDocument/2006/relationships/hyperlink" Target="https://twitter.com/repjoecourtney" TargetMode="External"/><Relationship Id="rId5211" Type="http://schemas.openxmlformats.org/officeDocument/2006/relationships/hyperlink" Target="https://twitter.com/prancy__" TargetMode="External"/><Relationship Id="rId46" Type="http://schemas.openxmlformats.org/officeDocument/2006/relationships/hyperlink" Target="https://t.co/J8xQzzt16k" TargetMode="External"/><Relationship Id="rId1407" Type="http://schemas.openxmlformats.org/officeDocument/2006/relationships/hyperlink" Target="https://pbs.twimg.com/profile_banners/885195615323533312/1499884676" TargetMode="External"/><Relationship Id="rId1614" Type="http://schemas.openxmlformats.org/officeDocument/2006/relationships/hyperlink" Target="https://pbs.twimg.com/profile_banners/241027939/1353605533" TargetMode="External"/><Relationship Id="rId1821" Type="http://schemas.openxmlformats.org/officeDocument/2006/relationships/hyperlink" Target="https://pbs.twimg.com/profile_banners/22650211/1516889145" TargetMode="External"/><Relationship Id="rId4020" Type="http://schemas.openxmlformats.org/officeDocument/2006/relationships/hyperlink" Target="http://pbs.twimg.com/profile_images/919833228160233472/07gGIhWW_normal.jpg" TargetMode="External"/><Relationship Id="rId4977" Type="http://schemas.openxmlformats.org/officeDocument/2006/relationships/hyperlink" Target="https://twitter.com/carriekirkman" TargetMode="External"/><Relationship Id="rId3579" Type="http://schemas.openxmlformats.org/officeDocument/2006/relationships/hyperlink" Target="http://pbs.twimg.com/profile_images/794123837843460096/QXAI4PCx_normal.jpg" TargetMode="External"/><Relationship Id="rId3786" Type="http://schemas.openxmlformats.org/officeDocument/2006/relationships/hyperlink" Target="http://pbs.twimg.com/profile_images/854690672347054081/7RKBvUne_normal.jpg" TargetMode="External"/><Relationship Id="rId6192" Type="http://schemas.openxmlformats.org/officeDocument/2006/relationships/hyperlink" Target="https://twitter.com/nada72kang" TargetMode="External"/><Relationship Id="rId2388" Type="http://schemas.openxmlformats.org/officeDocument/2006/relationships/hyperlink" Target="http://abs.twimg.com/images/themes/theme1/bg.png" TargetMode="External"/><Relationship Id="rId2595" Type="http://schemas.openxmlformats.org/officeDocument/2006/relationships/hyperlink" Target="http://pbs.twimg.com/profile_background_images/431947893054795777/szh6lnI9.jpeg" TargetMode="External"/><Relationship Id="rId3439" Type="http://schemas.openxmlformats.org/officeDocument/2006/relationships/hyperlink" Target="http://pbs.twimg.com/profile_images/968943650939039744/7dtFutDr_normal.jpg" TargetMode="External"/><Relationship Id="rId3993" Type="http://schemas.openxmlformats.org/officeDocument/2006/relationships/hyperlink" Target="http://pbs.twimg.com/profile_images/969607012605558784/W4GS2qVT_normal.jpg" TargetMode="External"/><Relationship Id="rId4837" Type="http://schemas.openxmlformats.org/officeDocument/2006/relationships/hyperlink" Target="http://pbs.twimg.com/profile_images/906082148528136193/X9QLljFF_normal.jpg" TargetMode="External"/><Relationship Id="rId6052" Type="http://schemas.openxmlformats.org/officeDocument/2006/relationships/hyperlink" Target="https://twitter.com/hhedlund50" TargetMode="External"/><Relationship Id="rId567" Type="http://schemas.openxmlformats.org/officeDocument/2006/relationships/hyperlink" Target="https://t.co/lZca1x0i98" TargetMode="External"/><Relationship Id="rId1197" Type="http://schemas.openxmlformats.org/officeDocument/2006/relationships/hyperlink" Target="https://pbs.twimg.com/profile_banners/251235684/1354661661" TargetMode="External"/><Relationship Id="rId2248" Type="http://schemas.openxmlformats.org/officeDocument/2006/relationships/hyperlink" Target="http://abs.twimg.com/images/themes/theme5/bg.gif" TargetMode="External"/><Relationship Id="rId3646" Type="http://schemas.openxmlformats.org/officeDocument/2006/relationships/hyperlink" Target="http://pbs.twimg.com/profile_images/2425680748/k7h3a9kevm1d3t7a4nfd_normal.jpeg" TargetMode="External"/><Relationship Id="rId3853" Type="http://schemas.openxmlformats.org/officeDocument/2006/relationships/hyperlink" Target="http://pbs.twimg.com/profile_images/675133855679016960/-pQII5-K_normal.png" TargetMode="External"/><Relationship Id="rId4904" Type="http://schemas.openxmlformats.org/officeDocument/2006/relationships/hyperlink" Target="https://twitter.com/thesteve42" TargetMode="External"/><Relationship Id="rId774" Type="http://schemas.openxmlformats.org/officeDocument/2006/relationships/hyperlink" Target="http://t.co/8vj0s6ayj0" TargetMode="External"/><Relationship Id="rId981" Type="http://schemas.openxmlformats.org/officeDocument/2006/relationships/hyperlink" Target="https://pbs.twimg.com/profile_banners/3419894505/1510014779" TargetMode="External"/><Relationship Id="rId1057" Type="http://schemas.openxmlformats.org/officeDocument/2006/relationships/hyperlink" Target="https://pbs.twimg.com/profile_banners/58529612/1485212541" TargetMode="External"/><Relationship Id="rId2455" Type="http://schemas.openxmlformats.org/officeDocument/2006/relationships/hyperlink" Target="http://pbs.twimg.com/profile_background_images/331318924/fall-2.br.jpg" TargetMode="External"/><Relationship Id="rId2662" Type="http://schemas.openxmlformats.org/officeDocument/2006/relationships/hyperlink" Target="http://abs.twimg.com/images/themes/theme14/bg.gif" TargetMode="External"/><Relationship Id="rId3506" Type="http://schemas.openxmlformats.org/officeDocument/2006/relationships/hyperlink" Target="http://pbs.twimg.com/profile_images/843990001532764160/yjMRQs74_normal.jpg" TargetMode="External"/><Relationship Id="rId3713" Type="http://schemas.openxmlformats.org/officeDocument/2006/relationships/hyperlink" Target="http://pbs.twimg.com/profile_images/890251244291457024/mWC3pNn-_normal.jpg" TargetMode="External"/><Relationship Id="rId3920" Type="http://schemas.openxmlformats.org/officeDocument/2006/relationships/hyperlink" Target="http://pbs.twimg.com/profile_images/936243492363427841/5p0wi9C5_normal.jpg" TargetMode="External"/><Relationship Id="rId427" Type="http://schemas.openxmlformats.org/officeDocument/2006/relationships/hyperlink" Target="https://t.co/D0eis1MBDU" TargetMode="External"/><Relationship Id="rId634" Type="http://schemas.openxmlformats.org/officeDocument/2006/relationships/hyperlink" Target="https://t.co/8QohlBzDhs" TargetMode="External"/><Relationship Id="rId841" Type="http://schemas.openxmlformats.org/officeDocument/2006/relationships/hyperlink" Target="https://pbs.twimg.com/profile_banners/910127605277495297/1520249906" TargetMode="External"/><Relationship Id="rId1264" Type="http://schemas.openxmlformats.org/officeDocument/2006/relationships/hyperlink" Target="https://pbs.twimg.com/profile_banners/947008244492505088/1519210222" TargetMode="External"/><Relationship Id="rId1471" Type="http://schemas.openxmlformats.org/officeDocument/2006/relationships/hyperlink" Target="https://pbs.twimg.com/profile_banners/393871086/1434796933" TargetMode="External"/><Relationship Id="rId2108" Type="http://schemas.openxmlformats.org/officeDocument/2006/relationships/hyperlink" Target="http://abs.twimg.com/images/themes/theme1/bg.png" TargetMode="External"/><Relationship Id="rId2315" Type="http://schemas.openxmlformats.org/officeDocument/2006/relationships/hyperlink" Target="http://pbs.twimg.com/profile_background_images/655999176/di0g9p47k44ko04pi8z1.jpeg" TargetMode="External"/><Relationship Id="rId2522" Type="http://schemas.openxmlformats.org/officeDocument/2006/relationships/hyperlink" Target="http://abs.twimg.com/images/themes/theme1/bg.png" TargetMode="External"/><Relationship Id="rId5678" Type="http://schemas.openxmlformats.org/officeDocument/2006/relationships/hyperlink" Target="https://twitter.com/primisrulz" TargetMode="External"/><Relationship Id="rId5885" Type="http://schemas.openxmlformats.org/officeDocument/2006/relationships/hyperlink" Target="https://twitter.com/thespinzone" TargetMode="External"/><Relationship Id="rId701" Type="http://schemas.openxmlformats.org/officeDocument/2006/relationships/hyperlink" Target="https://t.co/fTkCprou2z" TargetMode="External"/><Relationship Id="rId1124" Type="http://schemas.openxmlformats.org/officeDocument/2006/relationships/hyperlink" Target="https://pbs.twimg.com/profile_banners/74985049/1501412293" TargetMode="External"/><Relationship Id="rId1331" Type="http://schemas.openxmlformats.org/officeDocument/2006/relationships/hyperlink" Target="https://pbs.twimg.com/profile_banners/848853724604837889/1502640298" TargetMode="External"/><Relationship Id="rId4487" Type="http://schemas.openxmlformats.org/officeDocument/2006/relationships/hyperlink" Target="http://pbs.twimg.com/profile_images/961541637338906624/9vih1iMX_normal.jpg" TargetMode="External"/><Relationship Id="rId4694" Type="http://schemas.openxmlformats.org/officeDocument/2006/relationships/hyperlink" Target="http://pbs.twimg.com/profile_images/439068418910593025/G2Lvrosg_normal.jpeg" TargetMode="External"/><Relationship Id="rId5538" Type="http://schemas.openxmlformats.org/officeDocument/2006/relationships/hyperlink" Target="https://twitter.com/aftunion" TargetMode="External"/><Relationship Id="rId5745" Type="http://schemas.openxmlformats.org/officeDocument/2006/relationships/hyperlink" Target="https://twitter.com/the626killa" TargetMode="External"/><Relationship Id="rId5952" Type="http://schemas.openxmlformats.org/officeDocument/2006/relationships/hyperlink" Target="https://twitter.com/drunkenuncle_" TargetMode="External"/><Relationship Id="rId3089" Type="http://schemas.openxmlformats.org/officeDocument/2006/relationships/hyperlink" Target="http://abs.twimg.com/images/themes/theme1/bg.png" TargetMode="External"/><Relationship Id="rId3296" Type="http://schemas.openxmlformats.org/officeDocument/2006/relationships/hyperlink" Target="http://abs.twimg.com/images/themes/theme18/bg.gif" TargetMode="External"/><Relationship Id="rId4347" Type="http://schemas.openxmlformats.org/officeDocument/2006/relationships/hyperlink" Target="http://pbs.twimg.com/profile_images/952779434246930432/xK3STgPD_normal.jpg" TargetMode="External"/><Relationship Id="rId4554" Type="http://schemas.openxmlformats.org/officeDocument/2006/relationships/hyperlink" Target="http://pbs.twimg.com/profile_images/885379455891324928/FOPc10Vf_normal.jpg" TargetMode="External"/><Relationship Id="rId4761" Type="http://schemas.openxmlformats.org/officeDocument/2006/relationships/hyperlink" Target="http://pbs.twimg.com/profile_images/935038467192451073/MEfqhcPK_normal.jpg" TargetMode="External"/><Relationship Id="rId5605" Type="http://schemas.openxmlformats.org/officeDocument/2006/relationships/hyperlink" Target="https://twitter.com/gqmagazine" TargetMode="External"/><Relationship Id="rId3156" Type="http://schemas.openxmlformats.org/officeDocument/2006/relationships/hyperlink" Target="http://abs.twimg.com/images/themes/theme1/bg.png" TargetMode="External"/><Relationship Id="rId3363" Type="http://schemas.openxmlformats.org/officeDocument/2006/relationships/hyperlink" Target="http://pbs.twimg.com/profile_images/757687882249277440/p7qTV_yT_normal.jpg" TargetMode="External"/><Relationship Id="rId4207" Type="http://schemas.openxmlformats.org/officeDocument/2006/relationships/hyperlink" Target="http://pbs.twimg.com/profile_images/932276871969910789/9dMiH5Qj_normal.jpg" TargetMode="External"/><Relationship Id="rId4414" Type="http://schemas.openxmlformats.org/officeDocument/2006/relationships/hyperlink" Target="http://pbs.twimg.com/profile_images/631905969958748160/t5C_P0WY_normal.jpg" TargetMode="External"/><Relationship Id="rId5812" Type="http://schemas.openxmlformats.org/officeDocument/2006/relationships/hyperlink" Target="https://twitter.com/sanchez_sonia" TargetMode="External"/><Relationship Id="rId284" Type="http://schemas.openxmlformats.org/officeDocument/2006/relationships/hyperlink" Target="https://t.co/iX3yIWhlu4" TargetMode="External"/><Relationship Id="rId491" Type="http://schemas.openxmlformats.org/officeDocument/2006/relationships/hyperlink" Target="https://t.co/K106qePYgd" TargetMode="External"/><Relationship Id="rId2172" Type="http://schemas.openxmlformats.org/officeDocument/2006/relationships/hyperlink" Target="http://abs.twimg.com/images/themes/theme1/bg.png" TargetMode="External"/><Relationship Id="rId3016" Type="http://schemas.openxmlformats.org/officeDocument/2006/relationships/hyperlink" Target="http://pbs.twimg.com/profile_background_images/378800000096046787/a4df653bd55f8a48977d7bc72c0720d6.jpeg" TargetMode="External"/><Relationship Id="rId3223" Type="http://schemas.openxmlformats.org/officeDocument/2006/relationships/hyperlink" Target="http://pbs.twimg.com/profile_background_images/438127672883818496/f-ivgyqU.jpeg" TargetMode="External"/><Relationship Id="rId3570" Type="http://schemas.openxmlformats.org/officeDocument/2006/relationships/hyperlink" Target="http://pbs.twimg.com/profile_images/1063941409/Darren_Steinke_mug_normal.jpg" TargetMode="External"/><Relationship Id="rId4621" Type="http://schemas.openxmlformats.org/officeDocument/2006/relationships/hyperlink" Target="http://pbs.twimg.com/profile_images/794517026672967680/M4bp9e6f_normal.jpg" TargetMode="External"/><Relationship Id="rId6379" Type="http://schemas.openxmlformats.org/officeDocument/2006/relationships/hyperlink" Target="https://twitter.com/jessbarrow" TargetMode="External"/><Relationship Id="rId144" Type="http://schemas.openxmlformats.org/officeDocument/2006/relationships/hyperlink" Target="https://t.co/HBDeXex3LM" TargetMode="External"/><Relationship Id="rId3430" Type="http://schemas.openxmlformats.org/officeDocument/2006/relationships/hyperlink" Target="http://pbs.twimg.com/profile_images/663452565758078976/RGrU2tjw_normal.jpg" TargetMode="External"/><Relationship Id="rId5188" Type="http://schemas.openxmlformats.org/officeDocument/2006/relationships/hyperlink" Target="https://twitter.com/allkpop" TargetMode="External"/><Relationship Id="rId351" Type="http://schemas.openxmlformats.org/officeDocument/2006/relationships/hyperlink" Target="http://t.co/ofIyZjf7V3" TargetMode="External"/><Relationship Id="rId2032" Type="http://schemas.openxmlformats.org/officeDocument/2006/relationships/hyperlink" Target="https://pbs.twimg.com/profile_banners/828968329415053312/1500862074" TargetMode="External"/><Relationship Id="rId2989" Type="http://schemas.openxmlformats.org/officeDocument/2006/relationships/hyperlink" Target="http://pbs.twimg.com/profile_background_images/567872274099748864/cffJvNx6.jpeg" TargetMode="External"/><Relationship Id="rId5395" Type="http://schemas.openxmlformats.org/officeDocument/2006/relationships/hyperlink" Target="https://twitter.com/alli_elise25" TargetMode="External"/><Relationship Id="rId6239" Type="http://schemas.openxmlformats.org/officeDocument/2006/relationships/hyperlink" Target="https://twitter.com/indiebaysnacks" TargetMode="External"/><Relationship Id="rId211" Type="http://schemas.openxmlformats.org/officeDocument/2006/relationships/hyperlink" Target="http://t.co/Xls6lo6wc9" TargetMode="External"/><Relationship Id="rId1798" Type="http://schemas.openxmlformats.org/officeDocument/2006/relationships/hyperlink" Target="https://pbs.twimg.com/profile_banners/228300017/1517996767" TargetMode="External"/><Relationship Id="rId2849" Type="http://schemas.openxmlformats.org/officeDocument/2006/relationships/hyperlink" Target="http://pbs.twimg.com/profile_background_images/838364620/b4023575d75a66a4450e63408533c572.png" TargetMode="External"/><Relationship Id="rId5048" Type="http://schemas.openxmlformats.org/officeDocument/2006/relationships/hyperlink" Target="https://twitter.com/barbls23" TargetMode="External"/><Relationship Id="rId5255" Type="http://schemas.openxmlformats.org/officeDocument/2006/relationships/hyperlink" Target="https://twitter.com/dvf" TargetMode="External"/><Relationship Id="rId5462" Type="http://schemas.openxmlformats.org/officeDocument/2006/relationships/hyperlink" Target="https://twitter.com/chaechaefemi" TargetMode="External"/><Relationship Id="rId6306" Type="http://schemas.openxmlformats.org/officeDocument/2006/relationships/hyperlink" Target="https://twitter.com/doingfeminism" TargetMode="External"/><Relationship Id="rId1658" Type="http://schemas.openxmlformats.org/officeDocument/2006/relationships/hyperlink" Target="https://pbs.twimg.com/profile_banners/113798187/1518409459" TargetMode="External"/><Relationship Id="rId1865" Type="http://schemas.openxmlformats.org/officeDocument/2006/relationships/hyperlink" Target="https://pbs.twimg.com/profile_banners/482984568/1519498460" TargetMode="External"/><Relationship Id="rId2709" Type="http://schemas.openxmlformats.org/officeDocument/2006/relationships/hyperlink" Target="http://abs.twimg.com/images/themes/theme1/bg.png" TargetMode="External"/><Relationship Id="rId4064" Type="http://schemas.openxmlformats.org/officeDocument/2006/relationships/hyperlink" Target="http://pbs.twimg.com/profile_images/771239227442941952/zIvnyVX1_normal.jpg" TargetMode="External"/><Relationship Id="rId4271" Type="http://schemas.openxmlformats.org/officeDocument/2006/relationships/hyperlink" Target="http://pbs.twimg.com/profile_images/959826208962723840/cEW4iWCO_normal.jpg" TargetMode="External"/><Relationship Id="rId5115" Type="http://schemas.openxmlformats.org/officeDocument/2006/relationships/hyperlink" Target="https://twitter.com/rosemcgowan" TargetMode="External"/><Relationship Id="rId5322" Type="http://schemas.openxmlformats.org/officeDocument/2006/relationships/hyperlink" Target="https://twitter.com/brangoch" TargetMode="External"/><Relationship Id="rId1518" Type="http://schemas.openxmlformats.org/officeDocument/2006/relationships/hyperlink" Target="https://pbs.twimg.com/profile_banners/964516798895939585/1518797175" TargetMode="External"/><Relationship Id="rId2916" Type="http://schemas.openxmlformats.org/officeDocument/2006/relationships/hyperlink" Target="http://abs.twimg.com/images/themes/theme1/bg.png" TargetMode="External"/><Relationship Id="rId3080" Type="http://schemas.openxmlformats.org/officeDocument/2006/relationships/hyperlink" Target="http://abs.twimg.com/images/themes/theme1/bg.png" TargetMode="External"/><Relationship Id="rId4131" Type="http://schemas.openxmlformats.org/officeDocument/2006/relationships/hyperlink" Target="http://pbs.twimg.com/profile_images/963828417186512896/mSaG0kR2_normal.jpg" TargetMode="External"/><Relationship Id="rId1725" Type="http://schemas.openxmlformats.org/officeDocument/2006/relationships/hyperlink" Target="https://pbs.twimg.com/profile_banners/197251549/1517940920" TargetMode="External"/><Relationship Id="rId1932" Type="http://schemas.openxmlformats.org/officeDocument/2006/relationships/hyperlink" Target="https://pbs.twimg.com/profile_banners/337849717/1432407437" TargetMode="External"/><Relationship Id="rId6096" Type="http://schemas.openxmlformats.org/officeDocument/2006/relationships/hyperlink" Target="https://twitter.com/lekaconk" TargetMode="External"/><Relationship Id="rId17" Type="http://schemas.openxmlformats.org/officeDocument/2006/relationships/hyperlink" Target="https://t.co/iy8Gtz9Rt2" TargetMode="External"/><Relationship Id="rId3897" Type="http://schemas.openxmlformats.org/officeDocument/2006/relationships/hyperlink" Target="http://pbs.twimg.com/profile_images/803900378874019840/1wwLLuTt_normal.jpg" TargetMode="External"/><Relationship Id="rId4948" Type="http://schemas.openxmlformats.org/officeDocument/2006/relationships/hyperlink" Target="https://twitter.com/chrisoldcorn" TargetMode="External"/><Relationship Id="rId6163" Type="http://schemas.openxmlformats.org/officeDocument/2006/relationships/hyperlink" Target="https://twitter.com/cholsuu" TargetMode="External"/><Relationship Id="rId2499" Type="http://schemas.openxmlformats.org/officeDocument/2006/relationships/hyperlink" Target="http://abs.twimg.com/images/themes/theme1/bg.png" TargetMode="External"/><Relationship Id="rId3757" Type="http://schemas.openxmlformats.org/officeDocument/2006/relationships/hyperlink" Target="http://pbs.twimg.com/profile_images/959317099364589568/mk3d-kso_normal.jpg" TargetMode="External"/><Relationship Id="rId3964" Type="http://schemas.openxmlformats.org/officeDocument/2006/relationships/hyperlink" Target="http://pbs.twimg.com/profile_images/969163927203463168/3152tiMX_normal.jpg" TargetMode="External"/><Relationship Id="rId4808" Type="http://schemas.openxmlformats.org/officeDocument/2006/relationships/hyperlink" Target="http://pbs.twimg.com/profile_images/949726598370033664/i-Lh56wD_normal.jpg" TargetMode="External"/><Relationship Id="rId6370" Type="http://schemas.openxmlformats.org/officeDocument/2006/relationships/hyperlink" Target="https://twitter.com/vestonash" TargetMode="External"/><Relationship Id="rId1" Type="http://schemas.openxmlformats.org/officeDocument/2006/relationships/hyperlink" Target="https://t.co/wqDb4EZVVE" TargetMode="External"/><Relationship Id="rId678" Type="http://schemas.openxmlformats.org/officeDocument/2006/relationships/hyperlink" Target="https://t.co/QyFncwqHs1" TargetMode="External"/><Relationship Id="rId885" Type="http://schemas.openxmlformats.org/officeDocument/2006/relationships/hyperlink" Target="https://pbs.twimg.com/profile_banners/205504482/1519405057" TargetMode="External"/><Relationship Id="rId2359" Type="http://schemas.openxmlformats.org/officeDocument/2006/relationships/hyperlink" Target="http://abs.twimg.com/images/themes/theme14/bg.gif" TargetMode="External"/><Relationship Id="rId2566" Type="http://schemas.openxmlformats.org/officeDocument/2006/relationships/hyperlink" Target="http://abs.twimg.com/images/themes/theme1/bg.png" TargetMode="External"/><Relationship Id="rId2773" Type="http://schemas.openxmlformats.org/officeDocument/2006/relationships/hyperlink" Target="http://abs.twimg.com/images/themes/theme1/bg.png" TargetMode="External"/><Relationship Id="rId2980" Type="http://schemas.openxmlformats.org/officeDocument/2006/relationships/hyperlink" Target="http://abs.twimg.com/images/themes/theme1/bg.png" TargetMode="External"/><Relationship Id="rId3617" Type="http://schemas.openxmlformats.org/officeDocument/2006/relationships/hyperlink" Target="http://pbs.twimg.com/profile_images/821151739113938946/JEJbZJBp_normal.jpg" TargetMode="External"/><Relationship Id="rId3824" Type="http://schemas.openxmlformats.org/officeDocument/2006/relationships/hyperlink" Target="http://pbs.twimg.com/profile_images/971091567330017280/btIyz2PC_normal.jpg" TargetMode="External"/><Relationship Id="rId6023" Type="http://schemas.openxmlformats.org/officeDocument/2006/relationships/hyperlink" Target="https://twitter.com/darrsam1" TargetMode="External"/><Relationship Id="rId6230" Type="http://schemas.openxmlformats.org/officeDocument/2006/relationships/hyperlink" Target="https://twitter.com/abcbeinspired" TargetMode="External"/><Relationship Id="rId538" Type="http://schemas.openxmlformats.org/officeDocument/2006/relationships/hyperlink" Target="https://t.co/dZffMIynWe" TargetMode="External"/><Relationship Id="rId745" Type="http://schemas.openxmlformats.org/officeDocument/2006/relationships/hyperlink" Target="https://t.co/ltn7CFvbWQ" TargetMode="External"/><Relationship Id="rId952" Type="http://schemas.openxmlformats.org/officeDocument/2006/relationships/hyperlink" Target="https://pbs.twimg.com/profile_banners/1957443828/1518389870" TargetMode="External"/><Relationship Id="rId1168" Type="http://schemas.openxmlformats.org/officeDocument/2006/relationships/hyperlink" Target="https://pbs.twimg.com/profile_banners/900064967046639621/1516864086" TargetMode="External"/><Relationship Id="rId1375" Type="http://schemas.openxmlformats.org/officeDocument/2006/relationships/hyperlink" Target="https://pbs.twimg.com/profile_banners/106033935/1485628421" TargetMode="External"/><Relationship Id="rId1582" Type="http://schemas.openxmlformats.org/officeDocument/2006/relationships/hyperlink" Target="https://pbs.twimg.com/profile_banners/4443066502/1456007463" TargetMode="External"/><Relationship Id="rId2219" Type="http://schemas.openxmlformats.org/officeDocument/2006/relationships/hyperlink" Target="http://pbs.twimg.com/profile_background_images/657619393/9pyq4ao5jtn1ddn6p3zv.jpeg" TargetMode="External"/><Relationship Id="rId2426" Type="http://schemas.openxmlformats.org/officeDocument/2006/relationships/hyperlink" Target="http://abs.twimg.com/images/themes/theme1/bg.png" TargetMode="External"/><Relationship Id="rId2633" Type="http://schemas.openxmlformats.org/officeDocument/2006/relationships/hyperlink" Target="http://abs.twimg.com/images/themes/theme1/bg.png" TargetMode="External"/><Relationship Id="rId5789" Type="http://schemas.openxmlformats.org/officeDocument/2006/relationships/hyperlink" Target="https://twitter.com/rmji27" TargetMode="External"/><Relationship Id="rId5996" Type="http://schemas.openxmlformats.org/officeDocument/2006/relationships/hyperlink" Target="https://twitter.com/imoaim" TargetMode="External"/><Relationship Id="rId81" Type="http://schemas.openxmlformats.org/officeDocument/2006/relationships/hyperlink" Target="https://t.co/WtRKIKi2V1" TargetMode="External"/><Relationship Id="rId605" Type="http://schemas.openxmlformats.org/officeDocument/2006/relationships/hyperlink" Target="https://t.co/IdBnqRLYpX" TargetMode="External"/><Relationship Id="rId812" Type="http://schemas.openxmlformats.org/officeDocument/2006/relationships/hyperlink" Target="https://t.co/88Dzy7mxea" TargetMode="External"/><Relationship Id="rId1028" Type="http://schemas.openxmlformats.org/officeDocument/2006/relationships/hyperlink" Target="https://pbs.twimg.com/profile_banners/886936328100659200/1501458707" TargetMode="External"/><Relationship Id="rId1235" Type="http://schemas.openxmlformats.org/officeDocument/2006/relationships/hyperlink" Target="https://pbs.twimg.com/profile_banners/209484168/1403043534" TargetMode="External"/><Relationship Id="rId1442" Type="http://schemas.openxmlformats.org/officeDocument/2006/relationships/hyperlink" Target="https://pbs.twimg.com/profile_banners/21701757/1518654011" TargetMode="External"/><Relationship Id="rId2840" Type="http://schemas.openxmlformats.org/officeDocument/2006/relationships/hyperlink" Target="http://abs.twimg.com/images/themes/theme18/bg.gif" TargetMode="External"/><Relationship Id="rId4598" Type="http://schemas.openxmlformats.org/officeDocument/2006/relationships/hyperlink" Target="http://pbs.twimg.com/profile_images/955916923887411203/DDs4OEtQ_normal.jpg" TargetMode="External"/><Relationship Id="rId5649" Type="http://schemas.openxmlformats.org/officeDocument/2006/relationships/hyperlink" Target="https://twitter.com/may16eh" TargetMode="External"/><Relationship Id="rId1302" Type="http://schemas.openxmlformats.org/officeDocument/2006/relationships/hyperlink" Target="https://pbs.twimg.com/profile_banners/27265109/1429259674" TargetMode="External"/><Relationship Id="rId2700" Type="http://schemas.openxmlformats.org/officeDocument/2006/relationships/hyperlink" Target="http://abs.twimg.com/images/themes/theme14/bg.gif" TargetMode="External"/><Relationship Id="rId4458" Type="http://schemas.openxmlformats.org/officeDocument/2006/relationships/hyperlink" Target="http://pbs.twimg.com/profile_images/843146680643993600/cGZGM2MK_normal.jpg" TargetMode="External"/><Relationship Id="rId5856" Type="http://schemas.openxmlformats.org/officeDocument/2006/relationships/hyperlink" Target="https://twitter.com/corinnesusan" TargetMode="External"/><Relationship Id="rId3267" Type="http://schemas.openxmlformats.org/officeDocument/2006/relationships/hyperlink" Target="http://abs.twimg.com/images/themes/theme14/bg.gif" TargetMode="External"/><Relationship Id="rId4665" Type="http://schemas.openxmlformats.org/officeDocument/2006/relationships/hyperlink" Target="http://pbs.twimg.com/profile_images/968958602974130176/_Jrvdh4T_normal.jpg" TargetMode="External"/><Relationship Id="rId4872" Type="http://schemas.openxmlformats.org/officeDocument/2006/relationships/hyperlink" Target="https://twitter.com/spikedonline" TargetMode="External"/><Relationship Id="rId5509" Type="http://schemas.openxmlformats.org/officeDocument/2006/relationships/hyperlink" Target="https://twitter.com/potus" TargetMode="External"/><Relationship Id="rId5716" Type="http://schemas.openxmlformats.org/officeDocument/2006/relationships/hyperlink" Target="https://twitter.com/curtislwalker" TargetMode="External"/><Relationship Id="rId5923" Type="http://schemas.openxmlformats.org/officeDocument/2006/relationships/hyperlink" Target="https://twitter.com/jasmine8137488" TargetMode="External"/><Relationship Id="rId188" Type="http://schemas.openxmlformats.org/officeDocument/2006/relationships/hyperlink" Target="http://t.co/Nrv0HERxLo" TargetMode="External"/><Relationship Id="rId395" Type="http://schemas.openxmlformats.org/officeDocument/2006/relationships/hyperlink" Target="https://t.co/rDUgc9Eu7O" TargetMode="External"/><Relationship Id="rId2076" Type="http://schemas.openxmlformats.org/officeDocument/2006/relationships/hyperlink" Target="https://pbs.twimg.com/profile_banners/832019161454817280/1512250616" TargetMode="External"/><Relationship Id="rId3474" Type="http://schemas.openxmlformats.org/officeDocument/2006/relationships/hyperlink" Target="http://pbs.twimg.com/profile_images/573862953125945344/8lAc7SKl_normal.jpeg" TargetMode="External"/><Relationship Id="rId3681" Type="http://schemas.openxmlformats.org/officeDocument/2006/relationships/hyperlink" Target="http://pbs.twimg.com/profile_images/755553089172549632/vazPbpCx_normal.jpg" TargetMode="External"/><Relationship Id="rId4318" Type="http://schemas.openxmlformats.org/officeDocument/2006/relationships/hyperlink" Target="http://pbs.twimg.com/profile_images/1248509273/39198_1571854573776_1157872547_31663366_5779158_n_normal.jpg" TargetMode="External"/><Relationship Id="rId4525" Type="http://schemas.openxmlformats.org/officeDocument/2006/relationships/hyperlink" Target="http://pbs.twimg.com/profile_images/73126828/boar-twitter_normal.png" TargetMode="External"/><Relationship Id="rId4732" Type="http://schemas.openxmlformats.org/officeDocument/2006/relationships/hyperlink" Target="http://pbs.twimg.com/profile_images/966692874682118144/_9keP5sd_normal.jpg" TargetMode="External"/><Relationship Id="rId2283" Type="http://schemas.openxmlformats.org/officeDocument/2006/relationships/hyperlink" Target="http://abs.twimg.com/images/themes/theme10/bg.gif" TargetMode="External"/><Relationship Id="rId2490" Type="http://schemas.openxmlformats.org/officeDocument/2006/relationships/hyperlink" Target="http://abs.twimg.com/images/themes/theme1/bg.png" TargetMode="External"/><Relationship Id="rId3127" Type="http://schemas.openxmlformats.org/officeDocument/2006/relationships/hyperlink" Target="http://abs.twimg.com/images/themes/theme1/bg.png" TargetMode="External"/><Relationship Id="rId3334" Type="http://schemas.openxmlformats.org/officeDocument/2006/relationships/hyperlink" Target="http://abs.twimg.com/images/themes/theme14/bg.gif" TargetMode="External"/><Relationship Id="rId3541" Type="http://schemas.openxmlformats.org/officeDocument/2006/relationships/hyperlink" Target="http://pbs.twimg.com/profile_images/960186486506295296/k3DZ0TMM_normal.jpg" TargetMode="External"/><Relationship Id="rId255" Type="http://schemas.openxmlformats.org/officeDocument/2006/relationships/hyperlink" Target="http://t.co/1zytel0HWl" TargetMode="External"/><Relationship Id="rId462" Type="http://schemas.openxmlformats.org/officeDocument/2006/relationships/hyperlink" Target="https://t.co/c6U6uFnsM4" TargetMode="External"/><Relationship Id="rId1092" Type="http://schemas.openxmlformats.org/officeDocument/2006/relationships/hyperlink" Target="https://pbs.twimg.com/profile_banners/799556654488555520/1480411459" TargetMode="External"/><Relationship Id="rId2143" Type="http://schemas.openxmlformats.org/officeDocument/2006/relationships/hyperlink" Target="http://pbs.twimg.com/profile_background_images/758852287/47627be627297ba9da31499557bcf72f.jpeg" TargetMode="External"/><Relationship Id="rId2350" Type="http://schemas.openxmlformats.org/officeDocument/2006/relationships/hyperlink" Target="http://abs.twimg.com/images/themes/theme1/bg.png" TargetMode="External"/><Relationship Id="rId3401" Type="http://schemas.openxmlformats.org/officeDocument/2006/relationships/hyperlink" Target="http://pbs.twimg.com/profile_images/967587815713275904/zZdCE-TJ_normal.jpg" TargetMode="External"/><Relationship Id="rId5299" Type="http://schemas.openxmlformats.org/officeDocument/2006/relationships/hyperlink" Target="https://twitter.com/bluepillsheep" TargetMode="External"/><Relationship Id="rId115" Type="http://schemas.openxmlformats.org/officeDocument/2006/relationships/hyperlink" Target="https://t.co/Gx3bYuc9cF" TargetMode="External"/><Relationship Id="rId322" Type="http://schemas.openxmlformats.org/officeDocument/2006/relationships/hyperlink" Target="http://t.co/uuoFS2c6m2" TargetMode="External"/><Relationship Id="rId2003" Type="http://schemas.openxmlformats.org/officeDocument/2006/relationships/hyperlink" Target="https://pbs.twimg.com/profile_banners/98458823/1516826283" TargetMode="External"/><Relationship Id="rId2210" Type="http://schemas.openxmlformats.org/officeDocument/2006/relationships/hyperlink" Target="http://abs.twimg.com/images/themes/theme1/bg.png" TargetMode="External"/><Relationship Id="rId5159" Type="http://schemas.openxmlformats.org/officeDocument/2006/relationships/hyperlink" Target="https://twitter.com/womenforwomenuk" TargetMode="External"/><Relationship Id="rId5366" Type="http://schemas.openxmlformats.org/officeDocument/2006/relationships/hyperlink" Target="https://twitter.com/julesavec" TargetMode="External"/><Relationship Id="rId5573" Type="http://schemas.openxmlformats.org/officeDocument/2006/relationships/hyperlink" Target="https://twitter.com/alienobserver1" TargetMode="External"/><Relationship Id="rId4175" Type="http://schemas.openxmlformats.org/officeDocument/2006/relationships/hyperlink" Target="http://pbs.twimg.com/profile_images/421268342767222784/17yQM0_d_normal.jpeg" TargetMode="External"/><Relationship Id="rId4382" Type="http://schemas.openxmlformats.org/officeDocument/2006/relationships/hyperlink" Target="http://pbs.twimg.com/profile_images/969145456054894594/uQN9TS65_normal.jpg" TargetMode="External"/><Relationship Id="rId5019" Type="http://schemas.openxmlformats.org/officeDocument/2006/relationships/hyperlink" Target="https://twitter.com/athemis6024" TargetMode="External"/><Relationship Id="rId5226" Type="http://schemas.openxmlformats.org/officeDocument/2006/relationships/hyperlink" Target="https://twitter.com/11bianconero" TargetMode="External"/><Relationship Id="rId5433" Type="http://schemas.openxmlformats.org/officeDocument/2006/relationships/hyperlink" Target="https://twitter.com/persikan32" TargetMode="External"/><Relationship Id="rId5780" Type="http://schemas.openxmlformats.org/officeDocument/2006/relationships/hyperlink" Target="https://twitter.com/hbcu_lifestyle" TargetMode="External"/><Relationship Id="rId1769" Type="http://schemas.openxmlformats.org/officeDocument/2006/relationships/hyperlink" Target="https://pbs.twimg.com/profile_banners/128727777/1394016487" TargetMode="External"/><Relationship Id="rId1976" Type="http://schemas.openxmlformats.org/officeDocument/2006/relationships/hyperlink" Target="https://pbs.twimg.com/profile_banners/21258337/1507577016" TargetMode="External"/><Relationship Id="rId3191" Type="http://schemas.openxmlformats.org/officeDocument/2006/relationships/hyperlink" Target="http://abs.twimg.com/images/themes/theme1/bg.png" TargetMode="External"/><Relationship Id="rId4035" Type="http://schemas.openxmlformats.org/officeDocument/2006/relationships/hyperlink" Target="http://pbs.twimg.com/profile_images/969978294085890048/iPA9uHa8_normal.jpg" TargetMode="External"/><Relationship Id="rId4242" Type="http://schemas.openxmlformats.org/officeDocument/2006/relationships/hyperlink" Target="http://pbs.twimg.com/profile_images/876833540276715523/2CSXgRyA_normal.jpg" TargetMode="External"/><Relationship Id="rId5640" Type="http://schemas.openxmlformats.org/officeDocument/2006/relationships/hyperlink" Target="https://twitter.com/very_mint" TargetMode="External"/><Relationship Id="rId1629" Type="http://schemas.openxmlformats.org/officeDocument/2006/relationships/hyperlink" Target="https://pbs.twimg.com/profile_banners/496328612/1517402785" TargetMode="External"/><Relationship Id="rId1836" Type="http://schemas.openxmlformats.org/officeDocument/2006/relationships/hyperlink" Target="https://pbs.twimg.com/profile_banners/522157793/1511513493" TargetMode="External"/><Relationship Id="rId5500" Type="http://schemas.openxmlformats.org/officeDocument/2006/relationships/hyperlink" Target="https://twitter.com/atheismplus" TargetMode="External"/><Relationship Id="rId1903" Type="http://schemas.openxmlformats.org/officeDocument/2006/relationships/hyperlink" Target="https://pbs.twimg.com/profile_banners/59173803/1520093677" TargetMode="External"/><Relationship Id="rId3051" Type="http://schemas.openxmlformats.org/officeDocument/2006/relationships/hyperlink" Target="http://pbs.twimg.com/profile_background_images/378800000084934147/f508903ecddac7a6c1f27d474d615438.jpeg" TargetMode="External"/><Relationship Id="rId4102" Type="http://schemas.openxmlformats.org/officeDocument/2006/relationships/hyperlink" Target="http://pbs.twimg.com/profile_images/824301056540614656/ruhLLum9_normal.jpg" TargetMode="External"/><Relationship Id="rId3868" Type="http://schemas.openxmlformats.org/officeDocument/2006/relationships/hyperlink" Target="http://pbs.twimg.com/profile_images/1507063684/ELT200804231621454211834_normal.GIF" TargetMode="External"/><Relationship Id="rId4919" Type="http://schemas.openxmlformats.org/officeDocument/2006/relationships/hyperlink" Target="https://twitter.com/supertaschablue" TargetMode="External"/><Relationship Id="rId6067" Type="http://schemas.openxmlformats.org/officeDocument/2006/relationships/hyperlink" Target="https://twitter.com/trishamanriquez" TargetMode="External"/><Relationship Id="rId6274" Type="http://schemas.openxmlformats.org/officeDocument/2006/relationships/hyperlink" Target="https://twitter.com/harveyweinstein" TargetMode="External"/><Relationship Id="rId789" Type="http://schemas.openxmlformats.org/officeDocument/2006/relationships/hyperlink" Target="https://t.co/K0l9g9vqHp" TargetMode="External"/><Relationship Id="rId996" Type="http://schemas.openxmlformats.org/officeDocument/2006/relationships/hyperlink" Target="https://pbs.twimg.com/profile_banners/4541164574/1517073916" TargetMode="External"/><Relationship Id="rId2677" Type="http://schemas.openxmlformats.org/officeDocument/2006/relationships/hyperlink" Target="http://abs.twimg.com/images/themes/theme7/bg.gif" TargetMode="External"/><Relationship Id="rId2884" Type="http://schemas.openxmlformats.org/officeDocument/2006/relationships/hyperlink" Target="http://pbs.twimg.com/profile_background_images/632211058/8at1vt3b1vbft36859lk.jpeg" TargetMode="External"/><Relationship Id="rId3728" Type="http://schemas.openxmlformats.org/officeDocument/2006/relationships/hyperlink" Target="http://pbs.twimg.com/profile_images/875381485372571649/naEBX4Cv_normal.jpg" TargetMode="External"/><Relationship Id="rId5083" Type="http://schemas.openxmlformats.org/officeDocument/2006/relationships/hyperlink" Target="https://twitter.com/gentlemindmom" TargetMode="External"/><Relationship Id="rId5290" Type="http://schemas.openxmlformats.org/officeDocument/2006/relationships/hyperlink" Target="https://twitter.com/nehaabbasim" TargetMode="External"/><Relationship Id="rId6134" Type="http://schemas.openxmlformats.org/officeDocument/2006/relationships/hyperlink" Target="https://twitter.com/josephsteinberg" TargetMode="External"/><Relationship Id="rId6341" Type="http://schemas.openxmlformats.org/officeDocument/2006/relationships/hyperlink" Target="https://twitter.com/sakpol_se" TargetMode="External"/><Relationship Id="rId649" Type="http://schemas.openxmlformats.org/officeDocument/2006/relationships/hyperlink" Target="https://t.co/W1zYHFpzkx" TargetMode="External"/><Relationship Id="rId856" Type="http://schemas.openxmlformats.org/officeDocument/2006/relationships/hyperlink" Target="https://pbs.twimg.com/profile_banners/741118647427551232/1510116872" TargetMode="External"/><Relationship Id="rId1279" Type="http://schemas.openxmlformats.org/officeDocument/2006/relationships/hyperlink" Target="https://pbs.twimg.com/profile_banners/760362585984086016/1470119867" TargetMode="External"/><Relationship Id="rId1486" Type="http://schemas.openxmlformats.org/officeDocument/2006/relationships/hyperlink" Target="https://pbs.twimg.com/profile_banners/2881575605/1488209231" TargetMode="External"/><Relationship Id="rId2537" Type="http://schemas.openxmlformats.org/officeDocument/2006/relationships/hyperlink" Target="http://abs.twimg.com/images/themes/theme1/bg.png" TargetMode="External"/><Relationship Id="rId3935" Type="http://schemas.openxmlformats.org/officeDocument/2006/relationships/hyperlink" Target="http://abs.twimg.com/sticky/default_profile_images/default_profile_normal.png" TargetMode="External"/><Relationship Id="rId5150" Type="http://schemas.openxmlformats.org/officeDocument/2006/relationships/hyperlink" Target="https://twitter.com/lonzo_taylor1" TargetMode="External"/><Relationship Id="rId6201" Type="http://schemas.openxmlformats.org/officeDocument/2006/relationships/hyperlink" Target="https://twitter.com/internatlgmr1" TargetMode="External"/><Relationship Id="rId509" Type="http://schemas.openxmlformats.org/officeDocument/2006/relationships/hyperlink" Target="http://t.co/IbL01p7pYJ" TargetMode="External"/><Relationship Id="rId1139" Type="http://schemas.openxmlformats.org/officeDocument/2006/relationships/hyperlink" Target="https://pbs.twimg.com/profile_banners/267719395/1506524642" TargetMode="External"/><Relationship Id="rId1346" Type="http://schemas.openxmlformats.org/officeDocument/2006/relationships/hyperlink" Target="https://pbs.twimg.com/profile_banners/359939111/1403538624" TargetMode="External"/><Relationship Id="rId1693" Type="http://schemas.openxmlformats.org/officeDocument/2006/relationships/hyperlink" Target="https://pbs.twimg.com/profile_banners/775561376928403456/1517457336" TargetMode="External"/><Relationship Id="rId2744" Type="http://schemas.openxmlformats.org/officeDocument/2006/relationships/hyperlink" Target="http://abs.twimg.com/images/themes/theme1/bg.png" TargetMode="External"/><Relationship Id="rId2951" Type="http://schemas.openxmlformats.org/officeDocument/2006/relationships/hyperlink" Target="http://pbs.twimg.com/profile_background_images/638652369/p8hdtvwrf4kkahvg86xo.jpeg" TargetMode="External"/><Relationship Id="rId5010" Type="http://schemas.openxmlformats.org/officeDocument/2006/relationships/hyperlink" Target="https://twitter.com/ustermlimits" TargetMode="External"/><Relationship Id="rId716" Type="http://schemas.openxmlformats.org/officeDocument/2006/relationships/hyperlink" Target="https://t.co/yKsCtKKKO5" TargetMode="External"/><Relationship Id="rId923" Type="http://schemas.openxmlformats.org/officeDocument/2006/relationships/hyperlink" Target="https://pbs.twimg.com/profile_banners/926620369/1506707164" TargetMode="External"/><Relationship Id="rId1553" Type="http://schemas.openxmlformats.org/officeDocument/2006/relationships/hyperlink" Target="https://pbs.twimg.com/profile_banners/911725666822799360/1507917699" TargetMode="External"/><Relationship Id="rId1760" Type="http://schemas.openxmlformats.org/officeDocument/2006/relationships/hyperlink" Target="https://pbs.twimg.com/profile_banners/2735708967/1443705344" TargetMode="External"/><Relationship Id="rId2604" Type="http://schemas.openxmlformats.org/officeDocument/2006/relationships/hyperlink" Target="http://pbs.twimg.com/profile_background_images/696019623/5813eecd84ca82459ac6f5c231d757c5.jpeg" TargetMode="External"/><Relationship Id="rId2811" Type="http://schemas.openxmlformats.org/officeDocument/2006/relationships/hyperlink" Target="http://abs.twimg.com/images/themes/theme8/bg.gif" TargetMode="External"/><Relationship Id="rId5967" Type="http://schemas.openxmlformats.org/officeDocument/2006/relationships/hyperlink" Target="https://twitter.com/monitalan" TargetMode="External"/><Relationship Id="rId52" Type="http://schemas.openxmlformats.org/officeDocument/2006/relationships/hyperlink" Target="https://t.co/bf1hPDSupP" TargetMode="External"/><Relationship Id="rId1206" Type="http://schemas.openxmlformats.org/officeDocument/2006/relationships/hyperlink" Target="https://pbs.twimg.com/profile_banners/944539365685919745/1514299637" TargetMode="External"/><Relationship Id="rId1413" Type="http://schemas.openxmlformats.org/officeDocument/2006/relationships/hyperlink" Target="https://pbs.twimg.com/profile_banners/37027946/1516467392" TargetMode="External"/><Relationship Id="rId1620" Type="http://schemas.openxmlformats.org/officeDocument/2006/relationships/hyperlink" Target="https://pbs.twimg.com/profile_banners/735873050047066112/1464281277" TargetMode="External"/><Relationship Id="rId4569" Type="http://schemas.openxmlformats.org/officeDocument/2006/relationships/hyperlink" Target="http://pbs.twimg.com/profile_images/789255139882311680/3_NehyXR_normal.jpg" TargetMode="External"/><Relationship Id="rId4776" Type="http://schemas.openxmlformats.org/officeDocument/2006/relationships/hyperlink" Target="http://pbs.twimg.com/profile_images/807526256082374656/wTSsyDUV_normal.jpg" TargetMode="External"/><Relationship Id="rId4983" Type="http://schemas.openxmlformats.org/officeDocument/2006/relationships/hyperlink" Target="https://twitter.com/socialistes51" TargetMode="External"/><Relationship Id="rId5827" Type="http://schemas.openxmlformats.org/officeDocument/2006/relationships/hyperlink" Target="https://twitter.com/realitysilheo" TargetMode="External"/><Relationship Id="rId3378" Type="http://schemas.openxmlformats.org/officeDocument/2006/relationships/hyperlink" Target="http://pbs.twimg.com/profile_images/460527793420259329/s_t2i7Av_normal.jpeg" TargetMode="External"/><Relationship Id="rId3585" Type="http://schemas.openxmlformats.org/officeDocument/2006/relationships/hyperlink" Target="http://pbs.twimg.com/profile_images/967425478125674497/Q3By9mkj_normal.jpg" TargetMode="External"/><Relationship Id="rId3792" Type="http://schemas.openxmlformats.org/officeDocument/2006/relationships/hyperlink" Target="http://pbs.twimg.com/profile_images/526591190225797122/HXGzeNJn_normal.jpeg" TargetMode="External"/><Relationship Id="rId4429" Type="http://schemas.openxmlformats.org/officeDocument/2006/relationships/hyperlink" Target="http://pbs.twimg.com/profile_images/3185477103/00a197234fd3327b13e316abacda3a3d_normal.jpeg" TargetMode="External"/><Relationship Id="rId4636" Type="http://schemas.openxmlformats.org/officeDocument/2006/relationships/hyperlink" Target="http://pbs.twimg.com/profile_images/725868285418459137/PJxXkspE_normal.jpg" TargetMode="External"/><Relationship Id="rId4843" Type="http://schemas.openxmlformats.org/officeDocument/2006/relationships/hyperlink" Target="http://pbs.twimg.com/profile_images/968433136475385856/zbQqurri_normal.jpg" TargetMode="External"/><Relationship Id="rId299" Type="http://schemas.openxmlformats.org/officeDocument/2006/relationships/hyperlink" Target="https://t.co/iwZeNQjUxZ" TargetMode="External"/><Relationship Id="rId2187" Type="http://schemas.openxmlformats.org/officeDocument/2006/relationships/hyperlink" Target="http://abs.twimg.com/images/themes/theme1/bg.png" TargetMode="External"/><Relationship Id="rId2394" Type="http://schemas.openxmlformats.org/officeDocument/2006/relationships/hyperlink" Target="http://pbs.twimg.com/profile_background_images/218986180/american-flag-wallpaper.jpg" TargetMode="External"/><Relationship Id="rId3238" Type="http://schemas.openxmlformats.org/officeDocument/2006/relationships/hyperlink" Target="http://pbs.twimg.com/profile_background_images/887287221/8cc7d88eff76654c08a6fcf3277f8e08.jpeg" TargetMode="External"/><Relationship Id="rId3445" Type="http://schemas.openxmlformats.org/officeDocument/2006/relationships/hyperlink" Target="http://pbs.twimg.com/profile_images/968966452454633472/TmJzMmBi_normal.jpg" TargetMode="External"/><Relationship Id="rId3652" Type="http://schemas.openxmlformats.org/officeDocument/2006/relationships/hyperlink" Target="http://pbs.twimg.com/profile_images/899613273133371392/WcPfLzZh_normal.jpg" TargetMode="External"/><Relationship Id="rId4703" Type="http://schemas.openxmlformats.org/officeDocument/2006/relationships/hyperlink" Target="http://pbs.twimg.com/profile_images/875473634126704642/_zfnBlFa_normal.jpg" TargetMode="External"/><Relationship Id="rId159" Type="http://schemas.openxmlformats.org/officeDocument/2006/relationships/hyperlink" Target="http://t.co/9UmxxINqk1" TargetMode="External"/><Relationship Id="rId366" Type="http://schemas.openxmlformats.org/officeDocument/2006/relationships/hyperlink" Target="http://t.co/ZYG58XZtAC" TargetMode="External"/><Relationship Id="rId573" Type="http://schemas.openxmlformats.org/officeDocument/2006/relationships/hyperlink" Target="https://t.co/oEeW9t8Aj0" TargetMode="External"/><Relationship Id="rId780" Type="http://schemas.openxmlformats.org/officeDocument/2006/relationships/hyperlink" Target="https://t.co/eq30IRAX1J" TargetMode="External"/><Relationship Id="rId2047" Type="http://schemas.openxmlformats.org/officeDocument/2006/relationships/hyperlink" Target="https://pbs.twimg.com/profile_banners/6107422/1510341891" TargetMode="External"/><Relationship Id="rId2254" Type="http://schemas.openxmlformats.org/officeDocument/2006/relationships/hyperlink" Target="http://abs.twimg.com/images/themes/theme1/bg.png" TargetMode="External"/><Relationship Id="rId2461" Type="http://schemas.openxmlformats.org/officeDocument/2006/relationships/hyperlink" Target="http://pbs.twimg.com/profile_background_images/853790073/b5dd6573bc5ec8c50c5437dbb0fde638.jpeg" TargetMode="External"/><Relationship Id="rId3305" Type="http://schemas.openxmlformats.org/officeDocument/2006/relationships/hyperlink" Target="http://abs.twimg.com/images/themes/theme1/bg.png" TargetMode="External"/><Relationship Id="rId3512" Type="http://schemas.openxmlformats.org/officeDocument/2006/relationships/hyperlink" Target="http://pbs.twimg.com/profile_images/962823009663946752/7DQBFvSe_normal.jpg" TargetMode="External"/><Relationship Id="rId4910" Type="http://schemas.openxmlformats.org/officeDocument/2006/relationships/hyperlink" Target="https://twitter.com/washizaemon" TargetMode="External"/><Relationship Id="rId226" Type="http://schemas.openxmlformats.org/officeDocument/2006/relationships/hyperlink" Target="https://t.co/TX4ikEfcx8" TargetMode="External"/><Relationship Id="rId433" Type="http://schemas.openxmlformats.org/officeDocument/2006/relationships/hyperlink" Target="https://t.co/Us0sWOOw3j" TargetMode="External"/><Relationship Id="rId1063" Type="http://schemas.openxmlformats.org/officeDocument/2006/relationships/hyperlink" Target="https://pbs.twimg.com/profile_banners/3086338765/1517321448" TargetMode="External"/><Relationship Id="rId1270" Type="http://schemas.openxmlformats.org/officeDocument/2006/relationships/hyperlink" Target="https://pbs.twimg.com/profile_banners/284378586/1497775864" TargetMode="External"/><Relationship Id="rId2114" Type="http://schemas.openxmlformats.org/officeDocument/2006/relationships/hyperlink" Target="http://pbs.twimg.com/profile_background_images/344918034409451074/3b341db930f5c48931f9728551a69d12.jpeg" TargetMode="External"/><Relationship Id="rId5477" Type="http://schemas.openxmlformats.org/officeDocument/2006/relationships/hyperlink" Target="https://twitter.com/comicalwagner" TargetMode="External"/><Relationship Id="rId640" Type="http://schemas.openxmlformats.org/officeDocument/2006/relationships/hyperlink" Target="https://t.co/HynB1A3ItS" TargetMode="External"/><Relationship Id="rId2321" Type="http://schemas.openxmlformats.org/officeDocument/2006/relationships/hyperlink" Target="http://abs.twimg.com/images/themes/theme1/bg.png" TargetMode="External"/><Relationship Id="rId4079" Type="http://schemas.openxmlformats.org/officeDocument/2006/relationships/hyperlink" Target="http://pbs.twimg.com/profile_images/925092227667304448/fAY1HUu3_normal.jpg" TargetMode="External"/><Relationship Id="rId4286" Type="http://schemas.openxmlformats.org/officeDocument/2006/relationships/hyperlink" Target="http://pbs.twimg.com/profile_images/965932177077698560/L87kEf5K_normal.jpg" TargetMode="External"/><Relationship Id="rId5684" Type="http://schemas.openxmlformats.org/officeDocument/2006/relationships/hyperlink" Target="https://twitter.com/kokoro_tan" TargetMode="External"/><Relationship Id="rId5891" Type="http://schemas.openxmlformats.org/officeDocument/2006/relationships/hyperlink" Target="https://twitter.com/fulhamchap" TargetMode="External"/><Relationship Id="rId500" Type="http://schemas.openxmlformats.org/officeDocument/2006/relationships/hyperlink" Target="https://t.co/lYS0hBhhHS" TargetMode="External"/><Relationship Id="rId1130" Type="http://schemas.openxmlformats.org/officeDocument/2006/relationships/hyperlink" Target="https://pbs.twimg.com/profile_banners/15917522/1404313291" TargetMode="External"/><Relationship Id="rId4493" Type="http://schemas.openxmlformats.org/officeDocument/2006/relationships/hyperlink" Target="http://pbs.twimg.com/profile_images/930117320487395328/L3fWmV6z_normal.jpg" TargetMode="External"/><Relationship Id="rId5337" Type="http://schemas.openxmlformats.org/officeDocument/2006/relationships/hyperlink" Target="https://twitter.com/alley1734" TargetMode="External"/><Relationship Id="rId5544" Type="http://schemas.openxmlformats.org/officeDocument/2006/relationships/hyperlink" Target="https://twitter.com/clackpark" TargetMode="External"/><Relationship Id="rId5751" Type="http://schemas.openxmlformats.org/officeDocument/2006/relationships/hyperlink" Target="https://twitter.com/thegingerpig" TargetMode="External"/><Relationship Id="rId1947" Type="http://schemas.openxmlformats.org/officeDocument/2006/relationships/hyperlink" Target="https://pbs.twimg.com/profile_banners/240369812/1516044008" TargetMode="External"/><Relationship Id="rId3095" Type="http://schemas.openxmlformats.org/officeDocument/2006/relationships/hyperlink" Target="http://abs.twimg.com/images/themes/theme1/bg.png" TargetMode="External"/><Relationship Id="rId4146" Type="http://schemas.openxmlformats.org/officeDocument/2006/relationships/hyperlink" Target="http://pbs.twimg.com/profile_images/942237530954625024/h9VPRl0N_normal.jpg" TargetMode="External"/><Relationship Id="rId4353" Type="http://schemas.openxmlformats.org/officeDocument/2006/relationships/hyperlink" Target="http://pbs.twimg.com/profile_images/959998718811385857/oK1q4mUf_normal.jpg" TargetMode="External"/><Relationship Id="rId4560" Type="http://schemas.openxmlformats.org/officeDocument/2006/relationships/hyperlink" Target="http://pbs.twimg.com/profile_images/1323076073/me_2_normal.jpg" TargetMode="External"/><Relationship Id="rId5404" Type="http://schemas.openxmlformats.org/officeDocument/2006/relationships/hyperlink" Target="https://twitter.com/pusztapunk" TargetMode="External"/><Relationship Id="rId5611" Type="http://schemas.openxmlformats.org/officeDocument/2006/relationships/hyperlink" Target="https://twitter.com/fgcnp" TargetMode="External"/><Relationship Id="rId1807" Type="http://schemas.openxmlformats.org/officeDocument/2006/relationships/hyperlink" Target="https://pbs.twimg.com/profile_banners/802269445087490048/1510253552" TargetMode="External"/><Relationship Id="rId3162" Type="http://schemas.openxmlformats.org/officeDocument/2006/relationships/hyperlink" Target="http://pbs.twimg.com/profile_background_images/378800000082512734/774d59b20a1cf43c7b4142ad09c37c4a.jpeg" TargetMode="External"/><Relationship Id="rId4006" Type="http://schemas.openxmlformats.org/officeDocument/2006/relationships/hyperlink" Target="http://pbs.twimg.com/profile_images/478384359964045312/0aOraTgE_normal.jpeg" TargetMode="External"/><Relationship Id="rId4213" Type="http://schemas.openxmlformats.org/officeDocument/2006/relationships/hyperlink" Target="http://pbs.twimg.com/profile_images/859119983565185024/3SDcAQGp_normal.jpg" TargetMode="External"/><Relationship Id="rId4420" Type="http://schemas.openxmlformats.org/officeDocument/2006/relationships/hyperlink" Target="http://pbs.twimg.com/profile_images/963268792590782465/TlZIJjRE_normal.jpg" TargetMode="External"/><Relationship Id="rId290" Type="http://schemas.openxmlformats.org/officeDocument/2006/relationships/hyperlink" Target="https://t.co/qAfw6D6wFn" TargetMode="External"/><Relationship Id="rId3022" Type="http://schemas.openxmlformats.org/officeDocument/2006/relationships/hyperlink" Target="http://abs.twimg.com/images/themes/theme14/bg.gif" TargetMode="External"/><Relationship Id="rId6178" Type="http://schemas.openxmlformats.org/officeDocument/2006/relationships/hyperlink" Target="https://twitter.com/nnnampueng" TargetMode="External"/><Relationship Id="rId6385" Type="http://schemas.openxmlformats.org/officeDocument/2006/relationships/comments" Target="../comments2.xml"/><Relationship Id="rId150" Type="http://schemas.openxmlformats.org/officeDocument/2006/relationships/hyperlink" Target="http://t.co/ob8DrRU5i9" TargetMode="External"/><Relationship Id="rId3979" Type="http://schemas.openxmlformats.org/officeDocument/2006/relationships/hyperlink" Target="http://pbs.twimg.com/profile_images/927467319252615169/d6TYzSny_normal.jpg" TargetMode="External"/><Relationship Id="rId5194" Type="http://schemas.openxmlformats.org/officeDocument/2006/relationships/hyperlink" Target="https://twitter.com/usccb" TargetMode="External"/><Relationship Id="rId6038" Type="http://schemas.openxmlformats.org/officeDocument/2006/relationships/hyperlink" Target="https://twitter.com/shetrapecrisis" TargetMode="External"/><Relationship Id="rId6245" Type="http://schemas.openxmlformats.org/officeDocument/2006/relationships/hyperlink" Target="https://twitter.com/epicgames" TargetMode="External"/><Relationship Id="rId2788" Type="http://schemas.openxmlformats.org/officeDocument/2006/relationships/hyperlink" Target="http://abs.twimg.com/images/themes/theme1/bg.png" TargetMode="External"/><Relationship Id="rId2995" Type="http://schemas.openxmlformats.org/officeDocument/2006/relationships/hyperlink" Target="http://abs.twimg.com/images/themes/theme1/bg.png" TargetMode="External"/><Relationship Id="rId3839" Type="http://schemas.openxmlformats.org/officeDocument/2006/relationships/hyperlink" Target="http://pbs.twimg.com/profile_images/772483414909825024/MXT2a5uQ_normal.jpg" TargetMode="External"/><Relationship Id="rId5054" Type="http://schemas.openxmlformats.org/officeDocument/2006/relationships/hyperlink" Target="https://twitter.com/62walterp" TargetMode="External"/><Relationship Id="rId6105" Type="http://schemas.openxmlformats.org/officeDocument/2006/relationships/hyperlink" Target="https://twitter.com/johnretiredroo" TargetMode="External"/><Relationship Id="rId967" Type="http://schemas.openxmlformats.org/officeDocument/2006/relationships/hyperlink" Target="https://pbs.twimg.com/profile_banners/4476084275/1519338270" TargetMode="External"/><Relationship Id="rId1597" Type="http://schemas.openxmlformats.org/officeDocument/2006/relationships/hyperlink" Target="https://pbs.twimg.com/profile_banners/147056387/1406514169" TargetMode="External"/><Relationship Id="rId2648" Type="http://schemas.openxmlformats.org/officeDocument/2006/relationships/hyperlink" Target="http://abs.twimg.com/images/themes/theme1/bg.png" TargetMode="External"/><Relationship Id="rId2855" Type="http://schemas.openxmlformats.org/officeDocument/2006/relationships/hyperlink" Target="http://pbs.twimg.com/profile_background_images/836488601/49136958d18fe1c7019c0ccdc843fa22.jpeg" TargetMode="External"/><Relationship Id="rId3906" Type="http://schemas.openxmlformats.org/officeDocument/2006/relationships/hyperlink" Target="http://pbs.twimg.com/profile_images/606798781649174528/NYsUioKR_normal.png" TargetMode="External"/><Relationship Id="rId5261" Type="http://schemas.openxmlformats.org/officeDocument/2006/relationships/hyperlink" Target="https://twitter.com/suepe_z" TargetMode="External"/><Relationship Id="rId6312" Type="http://schemas.openxmlformats.org/officeDocument/2006/relationships/hyperlink" Target="https://twitter.com/kenteklund" TargetMode="External"/><Relationship Id="rId96" Type="http://schemas.openxmlformats.org/officeDocument/2006/relationships/hyperlink" Target="https://t.co/UOD1aQV0xC" TargetMode="External"/><Relationship Id="rId827" Type="http://schemas.openxmlformats.org/officeDocument/2006/relationships/hyperlink" Target="https://pbs.twimg.com/profile_banners/409762107/1408675652" TargetMode="External"/><Relationship Id="rId1457" Type="http://schemas.openxmlformats.org/officeDocument/2006/relationships/hyperlink" Target="https://pbs.twimg.com/profile_banners/2372891032/1393837178" TargetMode="External"/><Relationship Id="rId1664" Type="http://schemas.openxmlformats.org/officeDocument/2006/relationships/hyperlink" Target="https://pbs.twimg.com/profile_banners/3822031216/1443599425" TargetMode="External"/><Relationship Id="rId1871" Type="http://schemas.openxmlformats.org/officeDocument/2006/relationships/hyperlink" Target="https://pbs.twimg.com/profile_banners/272745237/1499286493" TargetMode="External"/><Relationship Id="rId2508" Type="http://schemas.openxmlformats.org/officeDocument/2006/relationships/hyperlink" Target="http://abs.twimg.com/images/themes/theme1/bg.png" TargetMode="External"/><Relationship Id="rId2715" Type="http://schemas.openxmlformats.org/officeDocument/2006/relationships/hyperlink" Target="http://abs.twimg.com/images/themes/theme1/bg.png" TargetMode="External"/><Relationship Id="rId2922" Type="http://schemas.openxmlformats.org/officeDocument/2006/relationships/hyperlink" Target="http://pbs.twimg.com/profile_background_images/63843472/helgaleena_1262552516.jpg" TargetMode="External"/><Relationship Id="rId4070" Type="http://schemas.openxmlformats.org/officeDocument/2006/relationships/hyperlink" Target="http://pbs.twimg.com/profile_images/959528000826966026/wZAH4Fgm_normal.jpg" TargetMode="External"/><Relationship Id="rId5121" Type="http://schemas.openxmlformats.org/officeDocument/2006/relationships/hyperlink" Target="https://twitter.com/drchrisbrown" TargetMode="External"/><Relationship Id="rId1317" Type="http://schemas.openxmlformats.org/officeDocument/2006/relationships/hyperlink" Target="https://pbs.twimg.com/profile_banners/21107582/1478100322" TargetMode="External"/><Relationship Id="rId1524" Type="http://schemas.openxmlformats.org/officeDocument/2006/relationships/hyperlink" Target="https://pbs.twimg.com/profile_banners/888393093384417281/1512500687" TargetMode="External"/><Relationship Id="rId1731" Type="http://schemas.openxmlformats.org/officeDocument/2006/relationships/hyperlink" Target="https://pbs.twimg.com/profile_banners/131120967/1501177305" TargetMode="External"/><Relationship Id="rId4887" Type="http://schemas.openxmlformats.org/officeDocument/2006/relationships/hyperlink" Target="https://twitter.com/obyezeks" TargetMode="External"/><Relationship Id="rId5938" Type="http://schemas.openxmlformats.org/officeDocument/2006/relationships/hyperlink" Target="https://twitter.com/amacgran" TargetMode="External"/><Relationship Id="rId23" Type="http://schemas.openxmlformats.org/officeDocument/2006/relationships/hyperlink" Target="https://t.co/fFPwK0x33H" TargetMode="External"/><Relationship Id="rId3489" Type="http://schemas.openxmlformats.org/officeDocument/2006/relationships/hyperlink" Target="http://pbs.twimg.com/profile_images/934938433105121280/iqTW3qOO_normal.jpg" TargetMode="External"/><Relationship Id="rId3696" Type="http://schemas.openxmlformats.org/officeDocument/2006/relationships/hyperlink" Target="http://pbs.twimg.com/profile_images/889255720545390593/L2fe2nyq_normal.jpg" TargetMode="External"/><Relationship Id="rId4747" Type="http://schemas.openxmlformats.org/officeDocument/2006/relationships/hyperlink" Target="http://pbs.twimg.com/profile_images/947456306050461696/0TWKgz2u_normal.jpg" TargetMode="External"/><Relationship Id="rId2298" Type="http://schemas.openxmlformats.org/officeDocument/2006/relationships/hyperlink" Target="http://abs.twimg.com/images/themes/theme1/bg.png" TargetMode="External"/><Relationship Id="rId3349" Type="http://schemas.openxmlformats.org/officeDocument/2006/relationships/hyperlink" Target="http://abs.twimg.com/images/themes/theme1/bg.png" TargetMode="External"/><Relationship Id="rId3556" Type="http://schemas.openxmlformats.org/officeDocument/2006/relationships/hyperlink" Target="http://pbs.twimg.com/profile_images/712194741283250176/8D_uOfas_normal.jpg" TargetMode="External"/><Relationship Id="rId4954" Type="http://schemas.openxmlformats.org/officeDocument/2006/relationships/hyperlink" Target="https://twitter.com/voxpop_artede" TargetMode="External"/><Relationship Id="rId477" Type="http://schemas.openxmlformats.org/officeDocument/2006/relationships/hyperlink" Target="https://t.co/16HjfoYDEl" TargetMode="External"/><Relationship Id="rId684" Type="http://schemas.openxmlformats.org/officeDocument/2006/relationships/hyperlink" Target="https://t.co/PJLprCbS8U" TargetMode="External"/><Relationship Id="rId2158" Type="http://schemas.openxmlformats.org/officeDocument/2006/relationships/hyperlink" Target="http://pbs.twimg.com/profile_background_images/4557009/al_twitter_bcgnd.png" TargetMode="External"/><Relationship Id="rId2365" Type="http://schemas.openxmlformats.org/officeDocument/2006/relationships/hyperlink" Target="http://pbs.twimg.com/profile_background_images/461315471074000896/7MLxjFS7.png" TargetMode="External"/><Relationship Id="rId3209" Type="http://schemas.openxmlformats.org/officeDocument/2006/relationships/hyperlink" Target="http://abs.twimg.com/images/themes/theme1/bg.png" TargetMode="External"/><Relationship Id="rId3763" Type="http://schemas.openxmlformats.org/officeDocument/2006/relationships/hyperlink" Target="http://abs.twimg.com/sticky/default_profile_images/default_profile_normal.png" TargetMode="External"/><Relationship Id="rId3970" Type="http://schemas.openxmlformats.org/officeDocument/2006/relationships/hyperlink" Target="http://pbs.twimg.com/profile_images/716805478844502016/Kg1J16nA_normal.jpg" TargetMode="External"/><Relationship Id="rId4607" Type="http://schemas.openxmlformats.org/officeDocument/2006/relationships/hyperlink" Target="http://pbs.twimg.com/profile_images/964048962570346497/u1U1ABBV_normal.jpg" TargetMode="External"/><Relationship Id="rId4814" Type="http://schemas.openxmlformats.org/officeDocument/2006/relationships/hyperlink" Target="http://pbs.twimg.com/profile_images/862796074947289088/R6PeYCVc_normal.jpg" TargetMode="External"/><Relationship Id="rId337" Type="http://schemas.openxmlformats.org/officeDocument/2006/relationships/hyperlink" Target="https://t.co/68dEjZq9OB" TargetMode="External"/><Relationship Id="rId891" Type="http://schemas.openxmlformats.org/officeDocument/2006/relationships/hyperlink" Target="https://pbs.twimg.com/profile_banners/4909663939/1482957071" TargetMode="External"/><Relationship Id="rId2018" Type="http://schemas.openxmlformats.org/officeDocument/2006/relationships/hyperlink" Target="https://pbs.twimg.com/profile_banners/185914529/1425991016" TargetMode="External"/><Relationship Id="rId2572" Type="http://schemas.openxmlformats.org/officeDocument/2006/relationships/hyperlink" Target="http://pbs.twimg.com/profile_background_images/26892231/03.jpg" TargetMode="External"/><Relationship Id="rId3416" Type="http://schemas.openxmlformats.org/officeDocument/2006/relationships/hyperlink" Target="http://pbs.twimg.com/profile_images/806615181547753472/bjyVh1r1_normal.jpg" TargetMode="External"/><Relationship Id="rId3623" Type="http://schemas.openxmlformats.org/officeDocument/2006/relationships/hyperlink" Target="http://pbs.twimg.com/profile_images/951092990705127424/am40WzPT_normal.jpg" TargetMode="External"/><Relationship Id="rId3830" Type="http://schemas.openxmlformats.org/officeDocument/2006/relationships/hyperlink" Target="http://pbs.twimg.com/profile_images/654406754164346884/mofw7nin_normal.jpg" TargetMode="External"/><Relationship Id="rId544" Type="http://schemas.openxmlformats.org/officeDocument/2006/relationships/hyperlink" Target="https://t.co/Y9zahnRK9R" TargetMode="External"/><Relationship Id="rId751" Type="http://schemas.openxmlformats.org/officeDocument/2006/relationships/hyperlink" Target="http://t.co/uud2eyLrSL" TargetMode="External"/><Relationship Id="rId1174" Type="http://schemas.openxmlformats.org/officeDocument/2006/relationships/hyperlink" Target="https://pbs.twimg.com/profile_banners/2502307809/1517703058" TargetMode="External"/><Relationship Id="rId1381" Type="http://schemas.openxmlformats.org/officeDocument/2006/relationships/hyperlink" Target="https://pbs.twimg.com/profile_banners/1504318538/1516038409" TargetMode="External"/><Relationship Id="rId2225" Type="http://schemas.openxmlformats.org/officeDocument/2006/relationships/hyperlink" Target="http://abs.twimg.com/images/themes/theme10/bg.gif" TargetMode="External"/><Relationship Id="rId2432" Type="http://schemas.openxmlformats.org/officeDocument/2006/relationships/hyperlink" Target="http://pbs.twimg.com/profile_background_images/588033695644131328/IBn68NR6.png" TargetMode="External"/><Relationship Id="rId5588" Type="http://schemas.openxmlformats.org/officeDocument/2006/relationships/hyperlink" Target="https://twitter.com/lilinola17" TargetMode="External"/><Relationship Id="rId5795" Type="http://schemas.openxmlformats.org/officeDocument/2006/relationships/hyperlink" Target="https://twitter.com/johnnydollar01" TargetMode="External"/><Relationship Id="rId404" Type="http://schemas.openxmlformats.org/officeDocument/2006/relationships/hyperlink" Target="https://t.co/7CdHUKPdL2" TargetMode="External"/><Relationship Id="rId611" Type="http://schemas.openxmlformats.org/officeDocument/2006/relationships/hyperlink" Target="http://t.co/Y4lPM0WNu1" TargetMode="External"/><Relationship Id="rId1034" Type="http://schemas.openxmlformats.org/officeDocument/2006/relationships/hyperlink" Target="https://pbs.twimg.com/profile_banners/332237241/1519642285" TargetMode="External"/><Relationship Id="rId1241" Type="http://schemas.openxmlformats.org/officeDocument/2006/relationships/hyperlink" Target="https://pbs.twimg.com/profile_banners/1195461914/1511504186" TargetMode="External"/><Relationship Id="rId4397" Type="http://schemas.openxmlformats.org/officeDocument/2006/relationships/hyperlink" Target="http://pbs.twimg.com/profile_images/961350164379262976/gF6jMpYy_normal.jpg" TargetMode="External"/><Relationship Id="rId5448" Type="http://schemas.openxmlformats.org/officeDocument/2006/relationships/hyperlink" Target="https://twitter.com/priscilla__f" TargetMode="External"/><Relationship Id="rId5655" Type="http://schemas.openxmlformats.org/officeDocument/2006/relationships/hyperlink" Target="https://twitter.com/radkejen" TargetMode="External"/><Relationship Id="rId5862" Type="http://schemas.openxmlformats.org/officeDocument/2006/relationships/hyperlink" Target="https://twitter.com/essientall" TargetMode="External"/><Relationship Id="rId1101" Type="http://schemas.openxmlformats.org/officeDocument/2006/relationships/hyperlink" Target="https://pbs.twimg.com/profile_banners/790642892515774464/1519077881" TargetMode="External"/><Relationship Id="rId4257" Type="http://schemas.openxmlformats.org/officeDocument/2006/relationships/hyperlink" Target="http://pbs.twimg.com/profile_images/936065550706339840/zCHQPZ2k_normal.jpg" TargetMode="External"/><Relationship Id="rId4464" Type="http://schemas.openxmlformats.org/officeDocument/2006/relationships/hyperlink" Target="http://pbs.twimg.com/profile_images/683405690040377345/mcCFhe7I_normal.jpg" TargetMode="External"/><Relationship Id="rId4671" Type="http://schemas.openxmlformats.org/officeDocument/2006/relationships/hyperlink" Target="http://pbs.twimg.com/profile_images/710531261693964289/lPFmJYwh_normal.jpg" TargetMode="External"/><Relationship Id="rId5308" Type="http://schemas.openxmlformats.org/officeDocument/2006/relationships/hyperlink" Target="https://twitter.com/lagarde" TargetMode="External"/><Relationship Id="rId5515" Type="http://schemas.openxmlformats.org/officeDocument/2006/relationships/hyperlink" Target="https://twitter.com/salmahayek" TargetMode="External"/><Relationship Id="rId5722" Type="http://schemas.openxmlformats.org/officeDocument/2006/relationships/hyperlink" Target="https://twitter.com/hanseberthk" TargetMode="External"/><Relationship Id="rId3066" Type="http://schemas.openxmlformats.org/officeDocument/2006/relationships/hyperlink" Target="http://abs.twimg.com/images/themes/theme1/bg.png" TargetMode="External"/><Relationship Id="rId3273" Type="http://schemas.openxmlformats.org/officeDocument/2006/relationships/hyperlink" Target="http://pbs.twimg.com/profile_background_images/501236792197009408/hQdbTTQs.jpeg" TargetMode="External"/><Relationship Id="rId3480" Type="http://schemas.openxmlformats.org/officeDocument/2006/relationships/hyperlink" Target="http://pbs.twimg.com/profile_images/957040672686526464/OQruHKT4_normal.jpg" TargetMode="External"/><Relationship Id="rId4117" Type="http://schemas.openxmlformats.org/officeDocument/2006/relationships/hyperlink" Target="http://pbs.twimg.com/profile_images/926031067126968322/PVcm42v8_normal.jpg" TargetMode="External"/><Relationship Id="rId4324" Type="http://schemas.openxmlformats.org/officeDocument/2006/relationships/hyperlink" Target="http://pbs.twimg.com/profile_images/964205516263014401/z95odl2y_normal.jpg" TargetMode="External"/><Relationship Id="rId4531" Type="http://schemas.openxmlformats.org/officeDocument/2006/relationships/hyperlink" Target="http://pbs.twimg.com/profile_images/806968439097147392/GahE2KsR_normal.jpg" TargetMode="External"/><Relationship Id="rId194" Type="http://schemas.openxmlformats.org/officeDocument/2006/relationships/hyperlink" Target="https://t.co/mbXDkzGWEq" TargetMode="External"/><Relationship Id="rId1918" Type="http://schemas.openxmlformats.org/officeDocument/2006/relationships/hyperlink" Target="https://pbs.twimg.com/profile_banners/707305665614716928/1519124841" TargetMode="External"/><Relationship Id="rId2082" Type="http://schemas.openxmlformats.org/officeDocument/2006/relationships/hyperlink" Target="https://pbs.twimg.com/profile_banners/843720445241294848/1519849029" TargetMode="External"/><Relationship Id="rId3133" Type="http://schemas.openxmlformats.org/officeDocument/2006/relationships/hyperlink" Target="http://pbs.twimg.com/profile_background_images/415381800/PAB-Badge-Reflection-2.jpg" TargetMode="External"/><Relationship Id="rId6289" Type="http://schemas.openxmlformats.org/officeDocument/2006/relationships/hyperlink" Target="https://twitter.com/cbns007" TargetMode="External"/><Relationship Id="rId261" Type="http://schemas.openxmlformats.org/officeDocument/2006/relationships/hyperlink" Target="https://t.co/sSdoZNabrq" TargetMode="External"/><Relationship Id="rId3340" Type="http://schemas.openxmlformats.org/officeDocument/2006/relationships/hyperlink" Target="http://pbs.twimg.com/profile_background_images/777301599/521de8aa644e7f8e454204160c8a422e.gif" TargetMode="External"/><Relationship Id="rId5098" Type="http://schemas.openxmlformats.org/officeDocument/2006/relationships/hyperlink" Target="https://twitter.com/ohmydotfive" TargetMode="External"/><Relationship Id="rId6149" Type="http://schemas.openxmlformats.org/officeDocument/2006/relationships/hyperlink" Target="https://twitter.com/dinolovesfood1" TargetMode="External"/><Relationship Id="rId2899" Type="http://schemas.openxmlformats.org/officeDocument/2006/relationships/hyperlink" Target="http://abs.twimg.com/images/themes/theme2/bg.gif" TargetMode="External"/><Relationship Id="rId3200" Type="http://schemas.openxmlformats.org/officeDocument/2006/relationships/hyperlink" Target="http://abs.twimg.com/images/themes/theme1/bg.png" TargetMode="External"/><Relationship Id="rId6356" Type="http://schemas.openxmlformats.org/officeDocument/2006/relationships/hyperlink" Target="https://twitter.com/docth" TargetMode="External"/><Relationship Id="rId121" Type="http://schemas.openxmlformats.org/officeDocument/2006/relationships/hyperlink" Target="https://t.co/3FRVq4ClFs" TargetMode="External"/><Relationship Id="rId2759" Type="http://schemas.openxmlformats.org/officeDocument/2006/relationships/hyperlink" Target="http://pbs.twimg.com/profile_background_images/867320017/6ed629aff5b1f8a93420823129b3c241.jpeg" TargetMode="External"/><Relationship Id="rId2966" Type="http://schemas.openxmlformats.org/officeDocument/2006/relationships/hyperlink" Target="http://abs.twimg.com/images/themes/theme1/bg.png" TargetMode="External"/><Relationship Id="rId5165" Type="http://schemas.openxmlformats.org/officeDocument/2006/relationships/hyperlink" Target="https://twitter.com/apkca" TargetMode="External"/><Relationship Id="rId5372" Type="http://schemas.openxmlformats.org/officeDocument/2006/relationships/hyperlink" Target="https://twitter.com/jjunplay" TargetMode="External"/><Relationship Id="rId6009" Type="http://schemas.openxmlformats.org/officeDocument/2006/relationships/hyperlink" Target="https://twitter.com/opensociety" TargetMode="External"/><Relationship Id="rId6216" Type="http://schemas.openxmlformats.org/officeDocument/2006/relationships/hyperlink" Target="https://twitter.com/smarthealthtips" TargetMode="External"/><Relationship Id="rId938" Type="http://schemas.openxmlformats.org/officeDocument/2006/relationships/hyperlink" Target="https://pbs.twimg.com/profile_banners/28145061/1504821976" TargetMode="External"/><Relationship Id="rId1568" Type="http://schemas.openxmlformats.org/officeDocument/2006/relationships/hyperlink" Target="https://pbs.twimg.com/profile_banners/63005751/1494338970" TargetMode="External"/><Relationship Id="rId1775" Type="http://schemas.openxmlformats.org/officeDocument/2006/relationships/hyperlink" Target="https://pbs.twimg.com/profile_banners/874797532592742401/1517231223" TargetMode="External"/><Relationship Id="rId2619" Type="http://schemas.openxmlformats.org/officeDocument/2006/relationships/hyperlink" Target="http://abs.twimg.com/images/themes/theme1/bg.png" TargetMode="External"/><Relationship Id="rId2826" Type="http://schemas.openxmlformats.org/officeDocument/2006/relationships/hyperlink" Target="http://pbs.twimg.com/profile_background_images/666371131763392512/wqrKswqk.jpg" TargetMode="External"/><Relationship Id="rId4181" Type="http://schemas.openxmlformats.org/officeDocument/2006/relationships/hyperlink" Target="http://pbs.twimg.com/profile_images/422907815746105344/i9Gl4NnO_normal.jpeg" TargetMode="External"/><Relationship Id="rId5025" Type="http://schemas.openxmlformats.org/officeDocument/2006/relationships/hyperlink" Target="https://twitter.com/mannennetbe" TargetMode="External"/><Relationship Id="rId5232" Type="http://schemas.openxmlformats.org/officeDocument/2006/relationships/hyperlink" Target="https://twitter.com/ryank03" TargetMode="External"/><Relationship Id="rId67" Type="http://schemas.openxmlformats.org/officeDocument/2006/relationships/hyperlink" Target="http://t.co/vxqRce2D2n" TargetMode="External"/><Relationship Id="rId1428" Type="http://schemas.openxmlformats.org/officeDocument/2006/relationships/hyperlink" Target="https://pbs.twimg.com/profile_banners/928305169674264576/1510160691" TargetMode="External"/><Relationship Id="rId1635" Type="http://schemas.openxmlformats.org/officeDocument/2006/relationships/hyperlink" Target="https://pbs.twimg.com/profile_banners/775899392268177409/1509582635" TargetMode="External"/><Relationship Id="rId1982" Type="http://schemas.openxmlformats.org/officeDocument/2006/relationships/hyperlink" Target="https://pbs.twimg.com/profile_banners/739990779397971969/1516552055" TargetMode="External"/><Relationship Id="rId4041" Type="http://schemas.openxmlformats.org/officeDocument/2006/relationships/hyperlink" Target="http://pbs.twimg.com/profile_images/926276962070523904/kK5Ottjk_normal.jpg" TargetMode="External"/><Relationship Id="rId1842" Type="http://schemas.openxmlformats.org/officeDocument/2006/relationships/hyperlink" Target="https://pbs.twimg.com/profile_banners/243043587/1404924645" TargetMode="External"/><Relationship Id="rId4998" Type="http://schemas.openxmlformats.org/officeDocument/2006/relationships/hyperlink" Target="https://twitter.com/tweetalites" TargetMode="External"/><Relationship Id="rId1702" Type="http://schemas.openxmlformats.org/officeDocument/2006/relationships/hyperlink" Target="https://pbs.twimg.com/profile_banners/826658970324570113/1513660882" TargetMode="External"/><Relationship Id="rId4858" Type="http://schemas.openxmlformats.org/officeDocument/2006/relationships/hyperlink" Target="http://pbs.twimg.com/profile_images/808852119012917252/hjbiiyhh_normal.jpg" TargetMode="External"/><Relationship Id="rId5909" Type="http://schemas.openxmlformats.org/officeDocument/2006/relationships/hyperlink" Target="https://twitter.com/jane_arscott" TargetMode="External"/><Relationship Id="rId6073" Type="http://schemas.openxmlformats.org/officeDocument/2006/relationships/hyperlink" Target="https://twitter.com/bikedb06" TargetMode="External"/><Relationship Id="rId3667" Type="http://schemas.openxmlformats.org/officeDocument/2006/relationships/hyperlink" Target="http://pbs.twimg.com/profile_images/969200518701527047/7hMr9u5S_normal.jpg" TargetMode="External"/><Relationship Id="rId3874" Type="http://schemas.openxmlformats.org/officeDocument/2006/relationships/hyperlink" Target="http://abs.twimg.com/sticky/default_profile_images/default_profile_normal.png" TargetMode="External"/><Relationship Id="rId4718" Type="http://schemas.openxmlformats.org/officeDocument/2006/relationships/hyperlink" Target="http://pbs.twimg.com/profile_images/799730115634667522/2r3LUlNq_normal.jpg" TargetMode="External"/><Relationship Id="rId4925" Type="http://schemas.openxmlformats.org/officeDocument/2006/relationships/hyperlink" Target="https://twitter.com/jamiewalton" TargetMode="External"/><Relationship Id="rId6280" Type="http://schemas.openxmlformats.org/officeDocument/2006/relationships/hyperlink" Target="https://twitter.com/serahwersh" TargetMode="External"/><Relationship Id="rId588" Type="http://schemas.openxmlformats.org/officeDocument/2006/relationships/hyperlink" Target="https://t.co/SOXS8bNEai" TargetMode="External"/><Relationship Id="rId795" Type="http://schemas.openxmlformats.org/officeDocument/2006/relationships/hyperlink" Target="https://t.co/eM4rG3nuwx" TargetMode="External"/><Relationship Id="rId2269" Type="http://schemas.openxmlformats.org/officeDocument/2006/relationships/hyperlink" Target="http://abs.twimg.com/images/themes/theme1/bg.png" TargetMode="External"/><Relationship Id="rId2476" Type="http://schemas.openxmlformats.org/officeDocument/2006/relationships/hyperlink" Target="http://abs.twimg.com/images/themes/theme1/bg.png" TargetMode="External"/><Relationship Id="rId2683" Type="http://schemas.openxmlformats.org/officeDocument/2006/relationships/hyperlink" Target="http://abs.twimg.com/images/themes/theme1/bg.png" TargetMode="External"/><Relationship Id="rId2890" Type="http://schemas.openxmlformats.org/officeDocument/2006/relationships/hyperlink" Target="http://pbs.twimg.com/profile_background_images/435136021110337536/x7izX3kO.jpeg" TargetMode="External"/><Relationship Id="rId3527" Type="http://schemas.openxmlformats.org/officeDocument/2006/relationships/hyperlink" Target="http://pbs.twimg.com/profile_images/903378196997050368/Qaf6TWcm_normal.jpg" TargetMode="External"/><Relationship Id="rId3734" Type="http://schemas.openxmlformats.org/officeDocument/2006/relationships/hyperlink" Target="http://pbs.twimg.com/profile_images/1407251537/newnopaclogo_normal.gif" TargetMode="External"/><Relationship Id="rId3941" Type="http://schemas.openxmlformats.org/officeDocument/2006/relationships/hyperlink" Target="http://pbs.twimg.com/profile_images/741522748762148864/yuEnxp8h_normal.jpg" TargetMode="External"/><Relationship Id="rId6140" Type="http://schemas.openxmlformats.org/officeDocument/2006/relationships/hyperlink" Target="https://twitter.com/john_jakester" TargetMode="External"/><Relationship Id="rId448" Type="http://schemas.openxmlformats.org/officeDocument/2006/relationships/hyperlink" Target="http://t.co/M3gqivGDaF" TargetMode="External"/><Relationship Id="rId655" Type="http://schemas.openxmlformats.org/officeDocument/2006/relationships/hyperlink" Target="https://t.co/AFN5q6h8Qz" TargetMode="External"/><Relationship Id="rId862" Type="http://schemas.openxmlformats.org/officeDocument/2006/relationships/hyperlink" Target="https://pbs.twimg.com/profile_banners/723566018094878720/1497638102" TargetMode="External"/><Relationship Id="rId1078" Type="http://schemas.openxmlformats.org/officeDocument/2006/relationships/hyperlink" Target="https://pbs.twimg.com/profile_banners/962030163025252353/1520000794" TargetMode="External"/><Relationship Id="rId1285" Type="http://schemas.openxmlformats.org/officeDocument/2006/relationships/hyperlink" Target="https://pbs.twimg.com/profile_banners/3014391393/1520190926" TargetMode="External"/><Relationship Id="rId1492" Type="http://schemas.openxmlformats.org/officeDocument/2006/relationships/hyperlink" Target="https://pbs.twimg.com/profile_banners/834187564366045186/1502840334" TargetMode="External"/><Relationship Id="rId2129" Type="http://schemas.openxmlformats.org/officeDocument/2006/relationships/hyperlink" Target="http://abs.twimg.com/images/themes/theme1/bg.png" TargetMode="External"/><Relationship Id="rId2336" Type="http://schemas.openxmlformats.org/officeDocument/2006/relationships/hyperlink" Target="http://abs.twimg.com/images/themes/theme1/bg.png" TargetMode="External"/><Relationship Id="rId2543" Type="http://schemas.openxmlformats.org/officeDocument/2006/relationships/hyperlink" Target="http://abs.twimg.com/images/themes/theme1/bg.png" TargetMode="External"/><Relationship Id="rId2750" Type="http://schemas.openxmlformats.org/officeDocument/2006/relationships/hyperlink" Target="http://pbs.twimg.com/profile_background_images/621853478407671808/ZRRaMMLa.jpg" TargetMode="External"/><Relationship Id="rId3801" Type="http://schemas.openxmlformats.org/officeDocument/2006/relationships/hyperlink" Target="http://pbs.twimg.com/profile_images/854057193833865216/rRVSxU1w_normal.jpg" TargetMode="External"/><Relationship Id="rId5699" Type="http://schemas.openxmlformats.org/officeDocument/2006/relationships/hyperlink" Target="https://twitter.com/mrbothecat" TargetMode="External"/><Relationship Id="rId6000" Type="http://schemas.openxmlformats.org/officeDocument/2006/relationships/hyperlink" Target="https://twitter.com/coolingbox" TargetMode="External"/><Relationship Id="rId308" Type="http://schemas.openxmlformats.org/officeDocument/2006/relationships/hyperlink" Target="http://t.co/VnB2R3phwV" TargetMode="External"/><Relationship Id="rId515" Type="http://schemas.openxmlformats.org/officeDocument/2006/relationships/hyperlink" Target="https://t.co/8NCfLIeb8G" TargetMode="External"/><Relationship Id="rId722" Type="http://schemas.openxmlformats.org/officeDocument/2006/relationships/hyperlink" Target="https://t.co/FBXFbH75f5" TargetMode="External"/><Relationship Id="rId1145" Type="http://schemas.openxmlformats.org/officeDocument/2006/relationships/hyperlink" Target="https://pbs.twimg.com/profile_banners/22466754/1481591014" TargetMode="External"/><Relationship Id="rId1352" Type="http://schemas.openxmlformats.org/officeDocument/2006/relationships/hyperlink" Target="https://pbs.twimg.com/profile_banners/334053327/1390516173" TargetMode="External"/><Relationship Id="rId2403" Type="http://schemas.openxmlformats.org/officeDocument/2006/relationships/hyperlink" Target="http://pbs.twimg.com/profile_background_images/378800000111041731/094e0a98b370c17887a367aff9d60d4f.jpeg" TargetMode="External"/><Relationship Id="rId5559" Type="http://schemas.openxmlformats.org/officeDocument/2006/relationships/hyperlink" Target="https://twitter.com/congdonteri" TargetMode="External"/><Relationship Id="rId5766" Type="http://schemas.openxmlformats.org/officeDocument/2006/relationships/hyperlink" Target="https://twitter.com/dorameiradiary" TargetMode="External"/><Relationship Id="rId1005" Type="http://schemas.openxmlformats.org/officeDocument/2006/relationships/hyperlink" Target="https://pbs.twimg.com/profile_banners/164348946/1401080038" TargetMode="External"/><Relationship Id="rId1212" Type="http://schemas.openxmlformats.org/officeDocument/2006/relationships/hyperlink" Target="https://pbs.twimg.com/profile_banners/152935704/1515068527" TargetMode="External"/><Relationship Id="rId2610" Type="http://schemas.openxmlformats.org/officeDocument/2006/relationships/hyperlink" Target="http://abs.twimg.com/images/themes/theme1/bg.png" TargetMode="External"/><Relationship Id="rId4368" Type="http://schemas.openxmlformats.org/officeDocument/2006/relationships/hyperlink" Target="http://pbs.twimg.com/profile_images/614988146342776832/RIXMbbPs_normal.jpg" TargetMode="External"/><Relationship Id="rId4575" Type="http://schemas.openxmlformats.org/officeDocument/2006/relationships/hyperlink" Target="http://pbs.twimg.com/profile_images/811254844140855296/N1uBW64X_normal.jpg" TargetMode="External"/><Relationship Id="rId5419" Type="http://schemas.openxmlformats.org/officeDocument/2006/relationships/hyperlink" Target="https://twitter.com/csviptop_1" TargetMode="External"/><Relationship Id="rId5973" Type="http://schemas.openxmlformats.org/officeDocument/2006/relationships/hyperlink" Target="https://twitter.com/allredtodorojo" TargetMode="External"/><Relationship Id="rId3177" Type="http://schemas.openxmlformats.org/officeDocument/2006/relationships/hyperlink" Target="http://pbs.twimg.com/profile_background_images/180757772/twilk_background_4d04c63f606c4.jpg" TargetMode="External"/><Relationship Id="rId4228" Type="http://schemas.openxmlformats.org/officeDocument/2006/relationships/hyperlink" Target="http://pbs.twimg.com/profile_images/936650819130109953/8IaCAeeE_normal.jpg" TargetMode="External"/><Relationship Id="rId4782" Type="http://schemas.openxmlformats.org/officeDocument/2006/relationships/hyperlink" Target="http://pbs.twimg.com/profile_images/877538118823362560/V0vbP0NJ_normal.jpg" TargetMode="External"/><Relationship Id="rId5626" Type="http://schemas.openxmlformats.org/officeDocument/2006/relationships/hyperlink" Target="https://twitter.com/rebekka_mahler" TargetMode="External"/><Relationship Id="rId5833" Type="http://schemas.openxmlformats.org/officeDocument/2006/relationships/hyperlink" Target="https://twitter.com/javonfromearth" TargetMode="External"/><Relationship Id="rId3037" Type="http://schemas.openxmlformats.org/officeDocument/2006/relationships/hyperlink" Target="http://abs.twimg.com/images/themes/theme1/bg.png" TargetMode="External"/><Relationship Id="rId3384" Type="http://schemas.openxmlformats.org/officeDocument/2006/relationships/hyperlink" Target="http://pbs.twimg.com/profile_images/506897228389023744/LY1WqRJR_normal.jpeg" TargetMode="External"/><Relationship Id="rId3591" Type="http://schemas.openxmlformats.org/officeDocument/2006/relationships/hyperlink" Target="http://pbs.twimg.com/profile_images/883152949295370240/pOOmc9FA_normal.jpg" TargetMode="External"/><Relationship Id="rId4435" Type="http://schemas.openxmlformats.org/officeDocument/2006/relationships/hyperlink" Target="http://pbs.twimg.com/profile_images/967134539888898048/1FsXE3cF_normal.jpg" TargetMode="External"/><Relationship Id="rId4642" Type="http://schemas.openxmlformats.org/officeDocument/2006/relationships/hyperlink" Target="http://pbs.twimg.com/profile_images/966333253610360832/kzn4tDoC_normal.jpg" TargetMode="External"/><Relationship Id="rId5900" Type="http://schemas.openxmlformats.org/officeDocument/2006/relationships/hyperlink" Target="https://twitter.com/steakbbq1" TargetMode="External"/><Relationship Id="rId2193" Type="http://schemas.openxmlformats.org/officeDocument/2006/relationships/hyperlink" Target="http://pbs.twimg.com/profile_background_images/694496244106788865/VAvpEWd4.jpg" TargetMode="External"/><Relationship Id="rId3244" Type="http://schemas.openxmlformats.org/officeDocument/2006/relationships/hyperlink" Target="http://pbs.twimg.com/profile_background_images/519601755554721792/pEYvYQM8.jpeg" TargetMode="External"/><Relationship Id="rId3451" Type="http://schemas.openxmlformats.org/officeDocument/2006/relationships/hyperlink" Target="http://pbs.twimg.com/profile_images/778527171484717056/cLWO1nl-_normal.jpg" TargetMode="External"/><Relationship Id="rId4502" Type="http://schemas.openxmlformats.org/officeDocument/2006/relationships/hyperlink" Target="http://pbs.twimg.com/profile_images/964078740597854209/EopQ8w7E_normal.jpg" TargetMode="External"/><Relationship Id="rId165" Type="http://schemas.openxmlformats.org/officeDocument/2006/relationships/hyperlink" Target="https://t.co/crxch0ltcO" TargetMode="External"/><Relationship Id="rId372" Type="http://schemas.openxmlformats.org/officeDocument/2006/relationships/hyperlink" Target="https://t.co/ki2w5B0ljw" TargetMode="External"/><Relationship Id="rId2053" Type="http://schemas.openxmlformats.org/officeDocument/2006/relationships/hyperlink" Target="https://pbs.twimg.com/profile_banners/26760975/1455797455" TargetMode="External"/><Relationship Id="rId2260" Type="http://schemas.openxmlformats.org/officeDocument/2006/relationships/hyperlink" Target="http://abs.twimg.com/images/themes/theme6/bg.gif" TargetMode="External"/><Relationship Id="rId3104" Type="http://schemas.openxmlformats.org/officeDocument/2006/relationships/hyperlink" Target="http://abs.twimg.com/images/themes/theme14/bg.gif" TargetMode="External"/><Relationship Id="rId3311" Type="http://schemas.openxmlformats.org/officeDocument/2006/relationships/hyperlink" Target="http://abs.twimg.com/images/themes/theme1/bg.png" TargetMode="External"/><Relationship Id="rId232" Type="http://schemas.openxmlformats.org/officeDocument/2006/relationships/hyperlink" Target="https://t.co/iQQYlEDRpG" TargetMode="External"/><Relationship Id="rId2120" Type="http://schemas.openxmlformats.org/officeDocument/2006/relationships/hyperlink" Target="http://pbs.twimg.com/profile_background_images/605403769/9017faeuf90cizg9xjju.jpeg" TargetMode="External"/><Relationship Id="rId5069" Type="http://schemas.openxmlformats.org/officeDocument/2006/relationships/hyperlink" Target="https://twitter.com/jjaazzee1" TargetMode="External"/><Relationship Id="rId5276" Type="http://schemas.openxmlformats.org/officeDocument/2006/relationships/hyperlink" Target="https://twitter.com/lexfphcnaljkc6g" TargetMode="External"/><Relationship Id="rId5483" Type="http://schemas.openxmlformats.org/officeDocument/2006/relationships/hyperlink" Target="https://twitter.com/realkingsaul" TargetMode="External"/><Relationship Id="rId5690" Type="http://schemas.openxmlformats.org/officeDocument/2006/relationships/hyperlink" Target="https://twitter.com/boris2fdg" TargetMode="External"/><Relationship Id="rId6327" Type="http://schemas.openxmlformats.org/officeDocument/2006/relationships/hyperlink" Target="https://twitter.com/mediapython" TargetMode="External"/><Relationship Id="rId1679" Type="http://schemas.openxmlformats.org/officeDocument/2006/relationships/hyperlink" Target="https://pbs.twimg.com/profile_banners/737229291142950913/1464606748" TargetMode="External"/><Relationship Id="rId4085" Type="http://schemas.openxmlformats.org/officeDocument/2006/relationships/hyperlink" Target="http://pbs.twimg.com/profile_images/949270171755077632/dw3M-58z_normal.jpg" TargetMode="External"/><Relationship Id="rId4292" Type="http://schemas.openxmlformats.org/officeDocument/2006/relationships/hyperlink" Target="http://pbs.twimg.com/profile_images/788118320692224000/9luNDhFC_normal.jpg" TargetMode="External"/><Relationship Id="rId5136" Type="http://schemas.openxmlformats.org/officeDocument/2006/relationships/hyperlink" Target="https://twitter.com/shopjago" TargetMode="External"/><Relationship Id="rId5343" Type="http://schemas.openxmlformats.org/officeDocument/2006/relationships/hyperlink" Target="https://twitter.com/scdallav" TargetMode="External"/><Relationship Id="rId1886" Type="http://schemas.openxmlformats.org/officeDocument/2006/relationships/hyperlink" Target="https://pbs.twimg.com/profile_banners/36411120/1509030852" TargetMode="External"/><Relationship Id="rId2937" Type="http://schemas.openxmlformats.org/officeDocument/2006/relationships/hyperlink" Target="http://pbs.twimg.com/profile_background_images/470019951785299968/S1ZkA5L7.png" TargetMode="External"/><Relationship Id="rId4152" Type="http://schemas.openxmlformats.org/officeDocument/2006/relationships/hyperlink" Target="http://pbs.twimg.com/profile_images/910283393224421376/G4mjCBaZ_normal.jpg" TargetMode="External"/><Relationship Id="rId5203" Type="http://schemas.openxmlformats.org/officeDocument/2006/relationships/hyperlink" Target="https://twitter.com/artcenteredu" TargetMode="External"/><Relationship Id="rId5550" Type="http://schemas.openxmlformats.org/officeDocument/2006/relationships/hyperlink" Target="https://twitter.com/gracieg57905753" TargetMode="External"/><Relationship Id="rId909" Type="http://schemas.openxmlformats.org/officeDocument/2006/relationships/hyperlink" Target="https://pbs.twimg.com/profile_banners/8086542/1515871347" TargetMode="External"/><Relationship Id="rId1539" Type="http://schemas.openxmlformats.org/officeDocument/2006/relationships/hyperlink" Target="https://pbs.twimg.com/profile_banners/63331069/1450719441" TargetMode="External"/><Relationship Id="rId1746" Type="http://schemas.openxmlformats.org/officeDocument/2006/relationships/hyperlink" Target="https://pbs.twimg.com/profile_banners/371333620/1504631742" TargetMode="External"/><Relationship Id="rId1953" Type="http://schemas.openxmlformats.org/officeDocument/2006/relationships/hyperlink" Target="https://pbs.twimg.com/profile_banners/57500341/1516074963" TargetMode="External"/><Relationship Id="rId5410" Type="http://schemas.openxmlformats.org/officeDocument/2006/relationships/hyperlink" Target="https://twitter.com/rprose" TargetMode="External"/><Relationship Id="rId38" Type="http://schemas.openxmlformats.org/officeDocument/2006/relationships/hyperlink" Target="https://t.co/kqVDVfirna" TargetMode="External"/><Relationship Id="rId1606" Type="http://schemas.openxmlformats.org/officeDocument/2006/relationships/hyperlink" Target="https://pbs.twimg.com/profile_banners/860243953114677249/1493933341" TargetMode="External"/><Relationship Id="rId1813" Type="http://schemas.openxmlformats.org/officeDocument/2006/relationships/hyperlink" Target="https://pbs.twimg.com/profile_banners/862939200504594432/1518464784" TargetMode="External"/><Relationship Id="rId4012" Type="http://schemas.openxmlformats.org/officeDocument/2006/relationships/hyperlink" Target="http://pbs.twimg.com/profile_images/966416983402037249/PwNZQiVF_normal.jpg" TargetMode="External"/><Relationship Id="rId4969" Type="http://schemas.openxmlformats.org/officeDocument/2006/relationships/hyperlink" Target="https://twitter.com/nuffieldtrust" TargetMode="External"/><Relationship Id="rId3778" Type="http://schemas.openxmlformats.org/officeDocument/2006/relationships/hyperlink" Target="http://pbs.twimg.com/profile_images/967959879129341952/xMuYJyDB_normal.jpg" TargetMode="External"/><Relationship Id="rId3985" Type="http://schemas.openxmlformats.org/officeDocument/2006/relationships/hyperlink" Target="http://pbs.twimg.com/profile_images/1362515022/ISupportIsrael_normal.jpg" TargetMode="External"/><Relationship Id="rId4829" Type="http://schemas.openxmlformats.org/officeDocument/2006/relationships/hyperlink" Target="http://pbs.twimg.com/profile_images/965857014705303552/KrzHPnz4_normal.jpg" TargetMode="External"/><Relationship Id="rId6184" Type="http://schemas.openxmlformats.org/officeDocument/2006/relationships/hyperlink" Target="https://twitter.com/jgsalerno" TargetMode="External"/><Relationship Id="rId699" Type="http://schemas.openxmlformats.org/officeDocument/2006/relationships/hyperlink" Target="http://t.co/a10qF1JPj0" TargetMode="External"/><Relationship Id="rId2587" Type="http://schemas.openxmlformats.org/officeDocument/2006/relationships/hyperlink" Target="http://abs.twimg.com/images/themes/theme1/bg.png" TargetMode="External"/><Relationship Id="rId2794" Type="http://schemas.openxmlformats.org/officeDocument/2006/relationships/hyperlink" Target="http://abs.twimg.com/images/themes/theme1/bg.png" TargetMode="External"/><Relationship Id="rId3638" Type="http://schemas.openxmlformats.org/officeDocument/2006/relationships/hyperlink" Target="http://pbs.twimg.com/profile_images/954811802411560961/0G7C4oFb_normal.jpg" TargetMode="External"/><Relationship Id="rId3845" Type="http://schemas.openxmlformats.org/officeDocument/2006/relationships/hyperlink" Target="http://pbs.twimg.com/profile_images/2913832546/1c0ecd1cfdad63a91346d02b596e0937_normal.jpeg" TargetMode="External"/><Relationship Id="rId6044" Type="http://schemas.openxmlformats.org/officeDocument/2006/relationships/hyperlink" Target="https://twitter.com/kathyerwin15" TargetMode="External"/><Relationship Id="rId6251" Type="http://schemas.openxmlformats.org/officeDocument/2006/relationships/hyperlink" Target="https://twitter.com/ratifyeraorg" TargetMode="External"/><Relationship Id="rId559" Type="http://schemas.openxmlformats.org/officeDocument/2006/relationships/hyperlink" Target="https://t.co/zlACmk4bDJ" TargetMode="External"/><Relationship Id="rId766" Type="http://schemas.openxmlformats.org/officeDocument/2006/relationships/hyperlink" Target="https://t.co/p8phAhQGWf" TargetMode="External"/><Relationship Id="rId1189" Type="http://schemas.openxmlformats.org/officeDocument/2006/relationships/hyperlink" Target="https://pbs.twimg.com/profile_banners/923278397085835272/1518283592" TargetMode="External"/><Relationship Id="rId1396" Type="http://schemas.openxmlformats.org/officeDocument/2006/relationships/hyperlink" Target="https://pbs.twimg.com/profile_banners/1726420040/1511702856" TargetMode="External"/><Relationship Id="rId2447" Type="http://schemas.openxmlformats.org/officeDocument/2006/relationships/hyperlink" Target="http://pbs.twimg.com/profile_background_images/295567460/twitter_bg.jpg" TargetMode="External"/><Relationship Id="rId5060" Type="http://schemas.openxmlformats.org/officeDocument/2006/relationships/hyperlink" Target="https://twitter.com/lynis" TargetMode="External"/><Relationship Id="rId6111" Type="http://schemas.openxmlformats.org/officeDocument/2006/relationships/hyperlink" Target="https://twitter.com/lapdhq" TargetMode="External"/><Relationship Id="rId419" Type="http://schemas.openxmlformats.org/officeDocument/2006/relationships/hyperlink" Target="http://t.co/2sVbt3n6lO" TargetMode="External"/><Relationship Id="rId626" Type="http://schemas.openxmlformats.org/officeDocument/2006/relationships/hyperlink" Target="http://t.co/kpwBaxpysG" TargetMode="External"/><Relationship Id="rId973" Type="http://schemas.openxmlformats.org/officeDocument/2006/relationships/hyperlink" Target="https://pbs.twimg.com/profile_banners/48599448/1495158721" TargetMode="External"/><Relationship Id="rId1049" Type="http://schemas.openxmlformats.org/officeDocument/2006/relationships/hyperlink" Target="https://pbs.twimg.com/profile_banners/856794938771554304/1495269131" TargetMode="External"/><Relationship Id="rId1256" Type="http://schemas.openxmlformats.org/officeDocument/2006/relationships/hyperlink" Target="https://pbs.twimg.com/profile_banners/3180014568/1461772597" TargetMode="External"/><Relationship Id="rId2307" Type="http://schemas.openxmlformats.org/officeDocument/2006/relationships/hyperlink" Target="http://abs.twimg.com/images/themes/theme1/bg.png" TargetMode="External"/><Relationship Id="rId2654" Type="http://schemas.openxmlformats.org/officeDocument/2006/relationships/hyperlink" Target="http://abs.twimg.com/images/themes/theme1/bg.png" TargetMode="External"/><Relationship Id="rId2861" Type="http://schemas.openxmlformats.org/officeDocument/2006/relationships/hyperlink" Target="http://abs.twimg.com/images/themes/theme1/bg.png" TargetMode="External"/><Relationship Id="rId3705" Type="http://schemas.openxmlformats.org/officeDocument/2006/relationships/hyperlink" Target="http://abs.twimg.com/sticky/default_profile_images/default_profile_normal.png" TargetMode="External"/><Relationship Id="rId3912" Type="http://schemas.openxmlformats.org/officeDocument/2006/relationships/hyperlink" Target="http://pbs.twimg.com/profile_images/508960761826131968/LnvhR8ED_normal.png" TargetMode="External"/><Relationship Id="rId833" Type="http://schemas.openxmlformats.org/officeDocument/2006/relationships/hyperlink" Target="https://pbs.twimg.com/profile_banners/372755940/1508923110" TargetMode="External"/><Relationship Id="rId1116" Type="http://schemas.openxmlformats.org/officeDocument/2006/relationships/hyperlink" Target="https://pbs.twimg.com/profile_banners/329353102/1507205124" TargetMode="External"/><Relationship Id="rId1463" Type="http://schemas.openxmlformats.org/officeDocument/2006/relationships/hyperlink" Target="https://pbs.twimg.com/profile_banners/988985894/1519605727" TargetMode="External"/><Relationship Id="rId1670" Type="http://schemas.openxmlformats.org/officeDocument/2006/relationships/hyperlink" Target="https://pbs.twimg.com/profile_banners/9535262/1477539143" TargetMode="External"/><Relationship Id="rId2514" Type="http://schemas.openxmlformats.org/officeDocument/2006/relationships/hyperlink" Target="http://abs.twimg.com/images/themes/theme1/bg.png" TargetMode="External"/><Relationship Id="rId2721" Type="http://schemas.openxmlformats.org/officeDocument/2006/relationships/hyperlink" Target="http://pbs.twimg.com/profile_background_images/595222958303358976/Lyo58Qon.jpg" TargetMode="External"/><Relationship Id="rId5877" Type="http://schemas.openxmlformats.org/officeDocument/2006/relationships/hyperlink" Target="https://twitter.com/badankles2016" TargetMode="External"/><Relationship Id="rId900" Type="http://schemas.openxmlformats.org/officeDocument/2006/relationships/hyperlink" Target="https://pbs.twimg.com/profile_banners/110975254/1486635778" TargetMode="External"/><Relationship Id="rId1323" Type="http://schemas.openxmlformats.org/officeDocument/2006/relationships/hyperlink" Target="https://pbs.twimg.com/profile_banners/47545224/1509397105" TargetMode="External"/><Relationship Id="rId1530" Type="http://schemas.openxmlformats.org/officeDocument/2006/relationships/hyperlink" Target="https://pbs.twimg.com/profile_banners/87818409/1515996506" TargetMode="External"/><Relationship Id="rId4479" Type="http://schemas.openxmlformats.org/officeDocument/2006/relationships/hyperlink" Target="http://pbs.twimg.com/profile_images/847387488872050688/_wCkqCje_normal.jpg" TargetMode="External"/><Relationship Id="rId4686" Type="http://schemas.openxmlformats.org/officeDocument/2006/relationships/hyperlink" Target="http://pbs.twimg.com/profile_images/715599552095453185/7UKoPWy5_normal.jpg" TargetMode="External"/><Relationship Id="rId4893" Type="http://schemas.openxmlformats.org/officeDocument/2006/relationships/hyperlink" Target="https://twitter.com/moneyshot_vids" TargetMode="External"/><Relationship Id="rId5737" Type="http://schemas.openxmlformats.org/officeDocument/2006/relationships/hyperlink" Target="https://twitter.com/mainelybutch" TargetMode="External"/><Relationship Id="rId5944" Type="http://schemas.openxmlformats.org/officeDocument/2006/relationships/hyperlink" Target="https://twitter.com/jompyshy" TargetMode="External"/><Relationship Id="rId3288" Type="http://schemas.openxmlformats.org/officeDocument/2006/relationships/hyperlink" Target="http://abs.twimg.com/images/themes/theme1/bg.png" TargetMode="External"/><Relationship Id="rId3495" Type="http://schemas.openxmlformats.org/officeDocument/2006/relationships/hyperlink" Target="http://pbs.twimg.com/profile_images/2634158872/b9655548ba7df44c9727589d1ac1b1b2_normal.png" TargetMode="External"/><Relationship Id="rId4339" Type="http://schemas.openxmlformats.org/officeDocument/2006/relationships/hyperlink" Target="http://pbs.twimg.com/profile_images/969419018737041408/r0MSTAm7_normal.jpg" TargetMode="External"/><Relationship Id="rId4546" Type="http://schemas.openxmlformats.org/officeDocument/2006/relationships/hyperlink" Target="http://pbs.twimg.com/profile_images/965324972930498561/uEoL2NND_normal.jpg" TargetMode="External"/><Relationship Id="rId4753" Type="http://schemas.openxmlformats.org/officeDocument/2006/relationships/hyperlink" Target="http://abs.twimg.com/sticky/default_profile_images/default_profile_normal.png" TargetMode="External"/><Relationship Id="rId4960" Type="http://schemas.openxmlformats.org/officeDocument/2006/relationships/hyperlink" Target="https://twitter.com/flyoverusofa" TargetMode="External"/><Relationship Id="rId5804" Type="http://schemas.openxmlformats.org/officeDocument/2006/relationships/hyperlink" Target="https://twitter.com/mzbodie" TargetMode="External"/><Relationship Id="rId2097" Type="http://schemas.openxmlformats.org/officeDocument/2006/relationships/hyperlink" Target="http://pbs.twimg.com/profile_background_images/675303245200433153/Tsg6cBSD.jpg" TargetMode="External"/><Relationship Id="rId3148" Type="http://schemas.openxmlformats.org/officeDocument/2006/relationships/hyperlink" Target="http://abs.twimg.com/images/themes/theme1/bg.png" TargetMode="External"/><Relationship Id="rId3355" Type="http://schemas.openxmlformats.org/officeDocument/2006/relationships/hyperlink" Target="http://pbs.twimg.com/profile_images/743125134488133632/A6m8GKqW_normal.jpg" TargetMode="External"/><Relationship Id="rId3562" Type="http://schemas.openxmlformats.org/officeDocument/2006/relationships/hyperlink" Target="http://pbs.twimg.com/profile_images/941761707021602816/gxAED_At_normal.jpg" TargetMode="External"/><Relationship Id="rId4406" Type="http://schemas.openxmlformats.org/officeDocument/2006/relationships/hyperlink" Target="http://pbs.twimg.com/profile_images/811704822785130496/MeIhFD_R_normal.jpg" TargetMode="External"/><Relationship Id="rId4613" Type="http://schemas.openxmlformats.org/officeDocument/2006/relationships/hyperlink" Target="http://abs.twimg.com/sticky/default_profile_images/default_profile_normal.png" TargetMode="External"/><Relationship Id="rId276" Type="http://schemas.openxmlformats.org/officeDocument/2006/relationships/hyperlink" Target="https://t.co/4Yxl5MxD5X" TargetMode="External"/><Relationship Id="rId483" Type="http://schemas.openxmlformats.org/officeDocument/2006/relationships/hyperlink" Target="http://t.co/JhBeu3IK1u" TargetMode="External"/><Relationship Id="rId690" Type="http://schemas.openxmlformats.org/officeDocument/2006/relationships/hyperlink" Target="http://t.co/0Xqk7zqFqK" TargetMode="External"/><Relationship Id="rId2164" Type="http://schemas.openxmlformats.org/officeDocument/2006/relationships/hyperlink" Target="http://abs.twimg.com/images/themes/theme1/bg.png" TargetMode="External"/><Relationship Id="rId2371" Type="http://schemas.openxmlformats.org/officeDocument/2006/relationships/hyperlink" Target="http://pbs.twimg.com/profile_background_images/471882488977952768/7UzW0hpV.jpeg" TargetMode="External"/><Relationship Id="rId3008" Type="http://schemas.openxmlformats.org/officeDocument/2006/relationships/hyperlink" Target="http://pbs.twimg.com/profile_background_images/378800000026428057/2f9abddf65b1567c7f0d90fc8ea96694.jpeg" TargetMode="External"/><Relationship Id="rId3215" Type="http://schemas.openxmlformats.org/officeDocument/2006/relationships/hyperlink" Target="http://pbs.twimg.com/profile_background_images/497415050886275072/yz6Pvtua.png" TargetMode="External"/><Relationship Id="rId3422" Type="http://schemas.openxmlformats.org/officeDocument/2006/relationships/hyperlink" Target="http://pbs.twimg.com/profile_images/894013824893947905/Z-GxRDnu_normal.jpg" TargetMode="External"/><Relationship Id="rId4820" Type="http://schemas.openxmlformats.org/officeDocument/2006/relationships/hyperlink" Target="http://pbs.twimg.com/profile_images/425327447039418368/D5DVlN4q_normal.jpeg" TargetMode="External"/><Relationship Id="rId136" Type="http://schemas.openxmlformats.org/officeDocument/2006/relationships/hyperlink" Target="https://t.co/dnlZmoS7mn" TargetMode="External"/><Relationship Id="rId343" Type="http://schemas.openxmlformats.org/officeDocument/2006/relationships/hyperlink" Target="https://t.co/iXC054Wv8q" TargetMode="External"/><Relationship Id="rId550" Type="http://schemas.openxmlformats.org/officeDocument/2006/relationships/hyperlink" Target="https://t.co/lZBXzeZ2YR" TargetMode="External"/><Relationship Id="rId1180" Type="http://schemas.openxmlformats.org/officeDocument/2006/relationships/hyperlink" Target="https://pbs.twimg.com/profile_banners/964781608267116544/1520218303" TargetMode="External"/><Relationship Id="rId2024" Type="http://schemas.openxmlformats.org/officeDocument/2006/relationships/hyperlink" Target="https://pbs.twimg.com/profile_banners/3048566995/1487185786" TargetMode="External"/><Relationship Id="rId2231" Type="http://schemas.openxmlformats.org/officeDocument/2006/relationships/hyperlink" Target="http://pbs.twimg.com/profile_background_images/796212188/bbdc5e3f7842b5b33f418ac5bc9685ee.jpeg" TargetMode="External"/><Relationship Id="rId5387" Type="http://schemas.openxmlformats.org/officeDocument/2006/relationships/hyperlink" Target="https://twitter.com/cbcontariotoday" TargetMode="External"/><Relationship Id="rId203" Type="http://schemas.openxmlformats.org/officeDocument/2006/relationships/hyperlink" Target="http://t.co/y5XOaCWRIU" TargetMode="External"/><Relationship Id="rId1040" Type="http://schemas.openxmlformats.org/officeDocument/2006/relationships/hyperlink" Target="https://pbs.twimg.com/profile_banners/17137628/1519846161" TargetMode="External"/><Relationship Id="rId4196" Type="http://schemas.openxmlformats.org/officeDocument/2006/relationships/hyperlink" Target="http://pbs.twimg.com/profile_images/551076081051004929/2i4QEfn-_normal.jpeg" TargetMode="External"/><Relationship Id="rId5247" Type="http://schemas.openxmlformats.org/officeDocument/2006/relationships/hyperlink" Target="https://twitter.com/rachelc69523454" TargetMode="External"/><Relationship Id="rId5594" Type="http://schemas.openxmlformats.org/officeDocument/2006/relationships/hyperlink" Target="https://twitter.com/devinnunes" TargetMode="External"/><Relationship Id="rId410" Type="http://schemas.openxmlformats.org/officeDocument/2006/relationships/hyperlink" Target="https://t.co/XkHZLu0LLu" TargetMode="External"/><Relationship Id="rId1997" Type="http://schemas.openxmlformats.org/officeDocument/2006/relationships/hyperlink" Target="https://pbs.twimg.com/profile_banners/567651069/1504532320" TargetMode="External"/><Relationship Id="rId4056" Type="http://schemas.openxmlformats.org/officeDocument/2006/relationships/hyperlink" Target="http://pbs.twimg.com/profile_images/1092868587/BitterLogo_normal.jpg" TargetMode="External"/><Relationship Id="rId5454" Type="http://schemas.openxmlformats.org/officeDocument/2006/relationships/hyperlink" Target="https://twitter.com/haris1khan" TargetMode="External"/><Relationship Id="rId5661" Type="http://schemas.openxmlformats.org/officeDocument/2006/relationships/hyperlink" Target="https://twitter.com/lenore_macadam" TargetMode="External"/><Relationship Id="rId1857" Type="http://schemas.openxmlformats.org/officeDocument/2006/relationships/hyperlink" Target="https://pbs.twimg.com/profile_banners/467516158/1400119996" TargetMode="External"/><Relationship Id="rId2908" Type="http://schemas.openxmlformats.org/officeDocument/2006/relationships/hyperlink" Target="http://abs.twimg.com/images/themes/theme1/bg.png" TargetMode="External"/><Relationship Id="rId4263" Type="http://schemas.openxmlformats.org/officeDocument/2006/relationships/hyperlink" Target="http://pbs.twimg.com/profile_images/378800000474690965/38571c78610b7e719954a61418d75744_normal.png" TargetMode="External"/><Relationship Id="rId4470" Type="http://schemas.openxmlformats.org/officeDocument/2006/relationships/hyperlink" Target="http://pbs.twimg.com/profile_images/864288728369332224/7w9j7NIK_normal.jpg" TargetMode="External"/><Relationship Id="rId5107" Type="http://schemas.openxmlformats.org/officeDocument/2006/relationships/hyperlink" Target="https://twitter.com/qicpukel7hdbiyr" TargetMode="External"/><Relationship Id="rId5314" Type="http://schemas.openxmlformats.org/officeDocument/2006/relationships/hyperlink" Target="https://twitter.com/rbbreligion" TargetMode="External"/><Relationship Id="rId5521" Type="http://schemas.openxmlformats.org/officeDocument/2006/relationships/hyperlink" Target="https://twitter.com/elearningguild" TargetMode="External"/><Relationship Id="rId1717" Type="http://schemas.openxmlformats.org/officeDocument/2006/relationships/hyperlink" Target="https://pbs.twimg.com/profile_banners/2485184105/1515482815" TargetMode="External"/><Relationship Id="rId1924" Type="http://schemas.openxmlformats.org/officeDocument/2006/relationships/hyperlink" Target="https://pbs.twimg.com/profile_banners/2779311388/1468703347" TargetMode="External"/><Relationship Id="rId3072" Type="http://schemas.openxmlformats.org/officeDocument/2006/relationships/hyperlink" Target="http://pbs.twimg.com/profile_background_images/568056976341360640/LtVgjRO_.jpeg" TargetMode="External"/><Relationship Id="rId4123" Type="http://schemas.openxmlformats.org/officeDocument/2006/relationships/hyperlink" Target="http://pbs.twimg.com/profile_images/963859309078728704/WJoZm2g8_normal.jpg" TargetMode="External"/><Relationship Id="rId4330" Type="http://schemas.openxmlformats.org/officeDocument/2006/relationships/hyperlink" Target="http://pbs.twimg.com/profile_images/963816758883753984/fqVr4Rqp_normal.jpg" TargetMode="External"/><Relationship Id="rId3889" Type="http://schemas.openxmlformats.org/officeDocument/2006/relationships/hyperlink" Target="http://pbs.twimg.com/profile_images/903223845670268930/iFSjblAb_normal.jpg" TargetMode="External"/><Relationship Id="rId6088" Type="http://schemas.openxmlformats.org/officeDocument/2006/relationships/hyperlink" Target="https://twitter.com/socialnnent" TargetMode="External"/><Relationship Id="rId6295" Type="http://schemas.openxmlformats.org/officeDocument/2006/relationships/hyperlink" Target="https://twitter.com/anuragvohra8" TargetMode="External"/><Relationship Id="rId2698" Type="http://schemas.openxmlformats.org/officeDocument/2006/relationships/hyperlink" Target="http://pbs.twimg.com/profile_background_images/392828292/maotile.png" TargetMode="External"/><Relationship Id="rId6155" Type="http://schemas.openxmlformats.org/officeDocument/2006/relationships/hyperlink" Target="https://twitter.com/hakanknilsson" TargetMode="External"/><Relationship Id="rId6362" Type="http://schemas.openxmlformats.org/officeDocument/2006/relationships/hyperlink" Target="https://twitter.com/niggi" TargetMode="External"/><Relationship Id="rId3749" Type="http://schemas.openxmlformats.org/officeDocument/2006/relationships/hyperlink" Target="http://pbs.twimg.com/profile_images/870574824283832321/jHwSQ0S-_normal.jpg" TargetMode="External"/><Relationship Id="rId3956" Type="http://schemas.openxmlformats.org/officeDocument/2006/relationships/hyperlink" Target="http://pbs.twimg.com/profile_images/569614216877711360/OlyuQnLg_normal.png" TargetMode="External"/><Relationship Id="rId5171" Type="http://schemas.openxmlformats.org/officeDocument/2006/relationships/hyperlink" Target="https://twitter.com/mathildeginger" TargetMode="External"/><Relationship Id="rId6015" Type="http://schemas.openxmlformats.org/officeDocument/2006/relationships/hyperlink" Target="https://twitter.com/donjohn64758764" TargetMode="External"/><Relationship Id="rId6222" Type="http://schemas.openxmlformats.org/officeDocument/2006/relationships/hyperlink" Target="https://twitter.com/scott_king33" TargetMode="External"/><Relationship Id="rId877" Type="http://schemas.openxmlformats.org/officeDocument/2006/relationships/hyperlink" Target="https://pbs.twimg.com/profile_banners/2209106522/1468463568" TargetMode="External"/><Relationship Id="rId2558" Type="http://schemas.openxmlformats.org/officeDocument/2006/relationships/hyperlink" Target="http://abs.twimg.com/images/themes/theme1/bg.png" TargetMode="External"/><Relationship Id="rId2765" Type="http://schemas.openxmlformats.org/officeDocument/2006/relationships/hyperlink" Target="http://pbs.twimg.com/profile_background_images/833221819/aeaa4e9a32f2cd2235d60017d8ba7bf2.jpeg" TargetMode="External"/><Relationship Id="rId2972" Type="http://schemas.openxmlformats.org/officeDocument/2006/relationships/hyperlink" Target="http://abs.twimg.com/images/themes/theme1/bg.png" TargetMode="External"/><Relationship Id="rId3609" Type="http://schemas.openxmlformats.org/officeDocument/2006/relationships/hyperlink" Target="http://pbs.twimg.com/profile_images/942961086378123265/Bhfs3pzR_normal.jpg" TargetMode="External"/><Relationship Id="rId3816" Type="http://schemas.openxmlformats.org/officeDocument/2006/relationships/hyperlink" Target="http://pbs.twimg.com/profile_images/507278212376698880/apHXYP4S_normal.jpeg" TargetMode="External"/><Relationship Id="rId737" Type="http://schemas.openxmlformats.org/officeDocument/2006/relationships/hyperlink" Target="https://t.co/BC1fmUfuVN" TargetMode="External"/><Relationship Id="rId944" Type="http://schemas.openxmlformats.org/officeDocument/2006/relationships/hyperlink" Target="https://pbs.twimg.com/profile_banners/762902528040194048/1504934163" TargetMode="External"/><Relationship Id="rId1367" Type="http://schemas.openxmlformats.org/officeDocument/2006/relationships/hyperlink" Target="https://pbs.twimg.com/profile_banners/46240094/1399312667" TargetMode="External"/><Relationship Id="rId1574" Type="http://schemas.openxmlformats.org/officeDocument/2006/relationships/hyperlink" Target="https://pbs.twimg.com/profile_banners/799952148947578880/1479559356" TargetMode="External"/><Relationship Id="rId1781" Type="http://schemas.openxmlformats.org/officeDocument/2006/relationships/hyperlink" Target="https://pbs.twimg.com/profile_banners/235947003/1378654292" TargetMode="External"/><Relationship Id="rId2418" Type="http://schemas.openxmlformats.org/officeDocument/2006/relationships/hyperlink" Target="http://abs.twimg.com/images/themes/theme1/bg.png" TargetMode="External"/><Relationship Id="rId2625" Type="http://schemas.openxmlformats.org/officeDocument/2006/relationships/hyperlink" Target="http://pbs.twimg.com/profile_background_images/103754768/cool-breeze.jpg" TargetMode="External"/><Relationship Id="rId2832" Type="http://schemas.openxmlformats.org/officeDocument/2006/relationships/hyperlink" Target="http://pbs.twimg.com/profile_background_images/466042799498866689/o6jZ79zF.jpeg" TargetMode="External"/><Relationship Id="rId5031" Type="http://schemas.openxmlformats.org/officeDocument/2006/relationships/hyperlink" Target="https://twitter.com/vozdemujer32" TargetMode="External"/><Relationship Id="rId5988" Type="http://schemas.openxmlformats.org/officeDocument/2006/relationships/hyperlink" Target="https://twitter.com/seasoned4u" TargetMode="External"/><Relationship Id="rId73" Type="http://schemas.openxmlformats.org/officeDocument/2006/relationships/hyperlink" Target="http://t.co/TD9JSXxKnd" TargetMode="External"/><Relationship Id="rId804" Type="http://schemas.openxmlformats.org/officeDocument/2006/relationships/hyperlink" Target="https://t.co/ptn4C5Hjj3" TargetMode="External"/><Relationship Id="rId1227" Type="http://schemas.openxmlformats.org/officeDocument/2006/relationships/hyperlink" Target="https://pbs.twimg.com/profile_banners/723909359282081793/1477105746" TargetMode="External"/><Relationship Id="rId1434" Type="http://schemas.openxmlformats.org/officeDocument/2006/relationships/hyperlink" Target="https://pbs.twimg.com/profile_banners/261542075/1488560372" TargetMode="External"/><Relationship Id="rId1641" Type="http://schemas.openxmlformats.org/officeDocument/2006/relationships/hyperlink" Target="https://pbs.twimg.com/profile_banners/20899104/1520037157" TargetMode="External"/><Relationship Id="rId4797" Type="http://schemas.openxmlformats.org/officeDocument/2006/relationships/hyperlink" Target="http://pbs.twimg.com/profile_images/957270994325925888/Q8TeUple_normal.jpg" TargetMode="External"/><Relationship Id="rId5848" Type="http://schemas.openxmlformats.org/officeDocument/2006/relationships/hyperlink" Target="https://twitter.com/chucksailer" TargetMode="External"/><Relationship Id="rId1501" Type="http://schemas.openxmlformats.org/officeDocument/2006/relationships/hyperlink" Target="https://pbs.twimg.com/profile_banners/931181891960627200/1517696121" TargetMode="External"/><Relationship Id="rId3399" Type="http://schemas.openxmlformats.org/officeDocument/2006/relationships/hyperlink" Target="http://pbs.twimg.com/profile_images/970255353655869440/WDOMGuB-_normal.jpg" TargetMode="External"/><Relationship Id="rId4657" Type="http://schemas.openxmlformats.org/officeDocument/2006/relationships/hyperlink" Target="http://pbs.twimg.com/profile_images/754336486397513732/wJRjmAC9_normal.jpg" TargetMode="External"/><Relationship Id="rId4864" Type="http://schemas.openxmlformats.org/officeDocument/2006/relationships/hyperlink" Target="http://pbs.twimg.com/profile_images/970041549592694784/uv6YgmPa_normal.jpg" TargetMode="External"/><Relationship Id="rId5708" Type="http://schemas.openxmlformats.org/officeDocument/2006/relationships/hyperlink" Target="https://twitter.com/anearformen" TargetMode="External"/><Relationship Id="rId3259" Type="http://schemas.openxmlformats.org/officeDocument/2006/relationships/hyperlink" Target="http://pbs.twimg.com/profile_background_images/501113235869663234/cFH4QJHg.jpeg" TargetMode="External"/><Relationship Id="rId3466" Type="http://schemas.openxmlformats.org/officeDocument/2006/relationships/hyperlink" Target="http://pbs.twimg.com/profile_images/520351521637015552/Yu3u2QhN_normal.jpeg" TargetMode="External"/><Relationship Id="rId4517" Type="http://schemas.openxmlformats.org/officeDocument/2006/relationships/hyperlink" Target="http://pbs.twimg.com/profile_images/928696817205829633/nBiAlBp9_normal.jpg" TargetMode="External"/><Relationship Id="rId5915" Type="http://schemas.openxmlformats.org/officeDocument/2006/relationships/hyperlink" Target="https://twitter.com/jeanrenelaget" TargetMode="External"/><Relationship Id="rId387" Type="http://schemas.openxmlformats.org/officeDocument/2006/relationships/hyperlink" Target="https://t.co/jaoCPfCm3E" TargetMode="External"/><Relationship Id="rId594" Type="http://schemas.openxmlformats.org/officeDocument/2006/relationships/hyperlink" Target="https://t.co/TGTpJCDAwE" TargetMode="External"/><Relationship Id="rId2068" Type="http://schemas.openxmlformats.org/officeDocument/2006/relationships/hyperlink" Target="https://pbs.twimg.com/profile_banners/861124231089635333/1512028059" TargetMode="External"/><Relationship Id="rId2275" Type="http://schemas.openxmlformats.org/officeDocument/2006/relationships/hyperlink" Target="http://pbs.twimg.com/profile_background_images/503790834/______.JPG" TargetMode="External"/><Relationship Id="rId3119" Type="http://schemas.openxmlformats.org/officeDocument/2006/relationships/hyperlink" Target="http://abs.twimg.com/images/themes/theme1/bg.png" TargetMode="External"/><Relationship Id="rId3326" Type="http://schemas.openxmlformats.org/officeDocument/2006/relationships/hyperlink" Target="http://abs.twimg.com/images/themes/theme1/bg.png" TargetMode="External"/><Relationship Id="rId3673" Type="http://schemas.openxmlformats.org/officeDocument/2006/relationships/hyperlink" Target="http://pbs.twimg.com/profile_images/944039923698384896/aRHAYCgc_normal.jpg" TargetMode="External"/><Relationship Id="rId3880" Type="http://schemas.openxmlformats.org/officeDocument/2006/relationships/hyperlink" Target="http://pbs.twimg.com/profile_images/954531799253762049/XRG4VLbB_normal.jpg" TargetMode="External"/><Relationship Id="rId4724" Type="http://schemas.openxmlformats.org/officeDocument/2006/relationships/hyperlink" Target="http://pbs.twimg.com/profile_images/963904447024840704/xk8zd7ql_normal.jpg" TargetMode="External"/><Relationship Id="rId4931" Type="http://schemas.openxmlformats.org/officeDocument/2006/relationships/hyperlink" Target="https://twitter.com/cowboytexas" TargetMode="External"/><Relationship Id="rId247" Type="http://schemas.openxmlformats.org/officeDocument/2006/relationships/hyperlink" Target="https://t.co/YyUkhE1dBn" TargetMode="External"/><Relationship Id="rId1084" Type="http://schemas.openxmlformats.org/officeDocument/2006/relationships/hyperlink" Target="https://pbs.twimg.com/profile_banners/900174908348649472/1518009116" TargetMode="External"/><Relationship Id="rId2482" Type="http://schemas.openxmlformats.org/officeDocument/2006/relationships/hyperlink" Target="http://pbs.twimg.com/profile_background_images/452996261143015424/OFtjWhkN.png" TargetMode="External"/><Relationship Id="rId3533" Type="http://schemas.openxmlformats.org/officeDocument/2006/relationships/hyperlink" Target="http://pbs.twimg.com/profile_images/862787562133311489/N5Cqr6nQ_normal.jpg" TargetMode="External"/><Relationship Id="rId3740" Type="http://schemas.openxmlformats.org/officeDocument/2006/relationships/hyperlink" Target="http://pbs.twimg.com/profile_images/968229436364546048/hKhcm0tF_normal.jpg" TargetMode="External"/><Relationship Id="rId107" Type="http://schemas.openxmlformats.org/officeDocument/2006/relationships/hyperlink" Target="https://t.co/hDWGqYki2v" TargetMode="External"/><Relationship Id="rId454" Type="http://schemas.openxmlformats.org/officeDocument/2006/relationships/hyperlink" Target="https://t.co/dk0b30ius1" TargetMode="External"/><Relationship Id="rId661" Type="http://schemas.openxmlformats.org/officeDocument/2006/relationships/hyperlink" Target="https://t.co/3WwyhGAcUg" TargetMode="External"/><Relationship Id="rId1291" Type="http://schemas.openxmlformats.org/officeDocument/2006/relationships/hyperlink" Target="https://pbs.twimg.com/profile_banners/1046169680/1369185569" TargetMode="External"/><Relationship Id="rId2135" Type="http://schemas.openxmlformats.org/officeDocument/2006/relationships/hyperlink" Target="http://pbs.twimg.com/profile_background_images/84591896/20259_285354401578_697691578_4516144_7703699_n.jpg" TargetMode="External"/><Relationship Id="rId2342" Type="http://schemas.openxmlformats.org/officeDocument/2006/relationships/hyperlink" Target="http://pbs.twimg.com/profile_background_images/48263079/kommunal_logo.jpg" TargetMode="External"/><Relationship Id="rId3600" Type="http://schemas.openxmlformats.org/officeDocument/2006/relationships/hyperlink" Target="http://pbs.twimg.com/profile_images/970229011732287488/3VRPu6M-_normal.jpg" TargetMode="External"/><Relationship Id="rId5498" Type="http://schemas.openxmlformats.org/officeDocument/2006/relationships/hyperlink" Target="https://twitter.com/gloria2femi9" TargetMode="External"/><Relationship Id="rId314" Type="http://schemas.openxmlformats.org/officeDocument/2006/relationships/hyperlink" Target="https://t.co/cZ5qaj7c6M" TargetMode="External"/><Relationship Id="rId521" Type="http://schemas.openxmlformats.org/officeDocument/2006/relationships/hyperlink" Target="http://t.co/NYDxTQhSpr" TargetMode="External"/><Relationship Id="rId1151" Type="http://schemas.openxmlformats.org/officeDocument/2006/relationships/hyperlink" Target="https://pbs.twimg.com/profile_banners/104673579/1520239797" TargetMode="External"/><Relationship Id="rId2202" Type="http://schemas.openxmlformats.org/officeDocument/2006/relationships/hyperlink" Target="http://abs.twimg.com/images/themes/theme1/bg.png" TargetMode="External"/><Relationship Id="rId5358" Type="http://schemas.openxmlformats.org/officeDocument/2006/relationships/hyperlink" Target="https://twitter.com/uxcnqoqh" TargetMode="External"/><Relationship Id="rId5565" Type="http://schemas.openxmlformats.org/officeDocument/2006/relationships/hyperlink" Target="https://twitter.com/heidihofer06" TargetMode="External"/><Relationship Id="rId5772" Type="http://schemas.openxmlformats.org/officeDocument/2006/relationships/hyperlink" Target="https://twitter.com/virgenarteagaxd" TargetMode="External"/><Relationship Id="rId1011" Type="http://schemas.openxmlformats.org/officeDocument/2006/relationships/hyperlink" Target="https://pbs.twimg.com/profile_banners/3100269650/1484192898" TargetMode="External"/><Relationship Id="rId1968" Type="http://schemas.openxmlformats.org/officeDocument/2006/relationships/hyperlink" Target="https://pbs.twimg.com/profile_banners/193602335/1504508304" TargetMode="External"/><Relationship Id="rId4167" Type="http://schemas.openxmlformats.org/officeDocument/2006/relationships/hyperlink" Target="http://pbs.twimg.com/profile_images/519849015777579009/O--Ydzt__normal.png" TargetMode="External"/><Relationship Id="rId4374" Type="http://schemas.openxmlformats.org/officeDocument/2006/relationships/hyperlink" Target="http://pbs.twimg.com/profile_images/971093786121199618/MtwS86nd_normal.jpg" TargetMode="External"/><Relationship Id="rId4581" Type="http://schemas.openxmlformats.org/officeDocument/2006/relationships/hyperlink" Target="http://pbs.twimg.com/profile_images/959059309324890115/4_YZrQK8_normal.jpg" TargetMode="External"/><Relationship Id="rId5218" Type="http://schemas.openxmlformats.org/officeDocument/2006/relationships/hyperlink" Target="https://twitter.com/electra_tp" TargetMode="External"/><Relationship Id="rId5425" Type="http://schemas.openxmlformats.org/officeDocument/2006/relationships/hyperlink" Target="https://twitter.com/cryptofsmart" TargetMode="External"/><Relationship Id="rId5632" Type="http://schemas.openxmlformats.org/officeDocument/2006/relationships/hyperlink" Target="https://twitter.com/neonwookie" TargetMode="External"/><Relationship Id="rId3183" Type="http://schemas.openxmlformats.org/officeDocument/2006/relationships/hyperlink" Target="http://abs.twimg.com/images/themes/theme1/bg.png" TargetMode="External"/><Relationship Id="rId3390" Type="http://schemas.openxmlformats.org/officeDocument/2006/relationships/hyperlink" Target="http://pbs.twimg.com/profile_images/899969438283378689/eJ_GuvX2_normal.jpg" TargetMode="External"/><Relationship Id="rId4027" Type="http://schemas.openxmlformats.org/officeDocument/2006/relationships/hyperlink" Target="http://pbs.twimg.com/profile_images/663507314305961984/VOOt_8Gn_normal.png" TargetMode="External"/><Relationship Id="rId4234" Type="http://schemas.openxmlformats.org/officeDocument/2006/relationships/hyperlink" Target="http://pbs.twimg.com/profile_images/645506285274722304/B_ZJdOAe_normal.jpg" TargetMode="External"/><Relationship Id="rId4441" Type="http://schemas.openxmlformats.org/officeDocument/2006/relationships/hyperlink" Target="http://pbs.twimg.com/profile_images/944599043551965184/2tXGIDoh_normal.jpg" TargetMode="External"/><Relationship Id="rId1828" Type="http://schemas.openxmlformats.org/officeDocument/2006/relationships/hyperlink" Target="https://pbs.twimg.com/profile_banners/27198087/1418830357" TargetMode="External"/><Relationship Id="rId3043" Type="http://schemas.openxmlformats.org/officeDocument/2006/relationships/hyperlink" Target="http://pbs.twimg.com/profile_background_images/446689100850941952/D27v-aTY.png" TargetMode="External"/><Relationship Id="rId3250" Type="http://schemas.openxmlformats.org/officeDocument/2006/relationships/hyperlink" Target="http://abs.twimg.com/images/themes/theme1/bg.png" TargetMode="External"/><Relationship Id="rId6199" Type="http://schemas.openxmlformats.org/officeDocument/2006/relationships/hyperlink" Target="https://twitter.com/lau_der" TargetMode="External"/><Relationship Id="rId171" Type="http://schemas.openxmlformats.org/officeDocument/2006/relationships/hyperlink" Target="https://t.co/3X213S7TzX" TargetMode="External"/><Relationship Id="rId4301" Type="http://schemas.openxmlformats.org/officeDocument/2006/relationships/hyperlink" Target="http://pbs.twimg.com/profile_images/966799723918123009/2H2uReQR_normal.jpg" TargetMode="External"/><Relationship Id="rId6059" Type="http://schemas.openxmlformats.org/officeDocument/2006/relationships/hyperlink" Target="https://twitter.com/4km" TargetMode="External"/><Relationship Id="rId6266" Type="http://schemas.openxmlformats.org/officeDocument/2006/relationships/hyperlink" Target="https://twitter.com/trixiemattel" TargetMode="External"/><Relationship Id="rId3110" Type="http://schemas.openxmlformats.org/officeDocument/2006/relationships/hyperlink" Target="http://pbs.twimg.com/profile_background_images/122679560/lfc.gif" TargetMode="External"/><Relationship Id="rId988" Type="http://schemas.openxmlformats.org/officeDocument/2006/relationships/hyperlink" Target="https://pbs.twimg.com/profile_banners/2268067657/1514579869" TargetMode="External"/><Relationship Id="rId2669" Type="http://schemas.openxmlformats.org/officeDocument/2006/relationships/hyperlink" Target="http://pbs.twimg.com/profile_background_images/456603106038382592/xUDKsCei.png" TargetMode="External"/><Relationship Id="rId2876" Type="http://schemas.openxmlformats.org/officeDocument/2006/relationships/hyperlink" Target="http://pbs.twimg.com/profile_background_images/687680833956626432/L5Jv_Fbq.jpg" TargetMode="External"/><Relationship Id="rId3927" Type="http://schemas.openxmlformats.org/officeDocument/2006/relationships/hyperlink" Target="http://pbs.twimg.com/profile_images/928231152892174337/q_a769Of_normal.jpg" TargetMode="External"/><Relationship Id="rId5075" Type="http://schemas.openxmlformats.org/officeDocument/2006/relationships/hyperlink" Target="https://twitter.com/uncleresisto" TargetMode="External"/><Relationship Id="rId5282" Type="http://schemas.openxmlformats.org/officeDocument/2006/relationships/hyperlink" Target="https://twitter.com/swsi_tv" TargetMode="External"/><Relationship Id="rId6126" Type="http://schemas.openxmlformats.org/officeDocument/2006/relationships/hyperlink" Target="https://twitter.com/pedomisstood" TargetMode="External"/><Relationship Id="rId6333" Type="http://schemas.openxmlformats.org/officeDocument/2006/relationships/hyperlink" Target="https://twitter.com/tebartl" TargetMode="External"/><Relationship Id="rId848" Type="http://schemas.openxmlformats.org/officeDocument/2006/relationships/hyperlink" Target="https://pbs.twimg.com/profile_banners/27006014/1510312110" TargetMode="External"/><Relationship Id="rId1478" Type="http://schemas.openxmlformats.org/officeDocument/2006/relationships/hyperlink" Target="https://pbs.twimg.com/profile_banners/1036453789/1520188417" TargetMode="External"/><Relationship Id="rId1685" Type="http://schemas.openxmlformats.org/officeDocument/2006/relationships/hyperlink" Target="https://pbs.twimg.com/profile_banners/23257393/1351296605" TargetMode="External"/><Relationship Id="rId1892" Type="http://schemas.openxmlformats.org/officeDocument/2006/relationships/hyperlink" Target="https://pbs.twimg.com/profile_banners/340347244/1403819118" TargetMode="External"/><Relationship Id="rId2529" Type="http://schemas.openxmlformats.org/officeDocument/2006/relationships/hyperlink" Target="http://pbs.twimg.com/profile_background_images/664208261/92986531d2343e8aa60787d50d2d64cb.jpeg" TargetMode="External"/><Relationship Id="rId2736" Type="http://schemas.openxmlformats.org/officeDocument/2006/relationships/hyperlink" Target="http://pbs.twimg.com/profile_background_images/590661450084974592/gloPQ1q1.jpg" TargetMode="External"/><Relationship Id="rId4091" Type="http://schemas.openxmlformats.org/officeDocument/2006/relationships/hyperlink" Target="http://pbs.twimg.com/profile_images/745329700512358402/IRo9CY0o_normal.jpg" TargetMode="External"/><Relationship Id="rId5142" Type="http://schemas.openxmlformats.org/officeDocument/2006/relationships/hyperlink" Target="https://twitter.com/mrstone0856" TargetMode="External"/><Relationship Id="rId708" Type="http://schemas.openxmlformats.org/officeDocument/2006/relationships/hyperlink" Target="https://t.co/EiQqo4Tn14" TargetMode="External"/><Relationship Id="rId915" Type="http://schemas.openxmlformats.org/officeDocument/2006/relationships/hyperlink" Target="https://pbs.twimg.com/profile_banners/19409079/1436537607" TargetMode="External"/><Relationship Id="rId1338" Type="http://schemas.openxmlformats.org/officeDocument/2006/relationships/hyperlink" Target="https://pbs.twimg.com/profile_banners/896166701250867200/1519863503" TargetMode="External"/><Relationship Id="rId1545" Type="http://schemas.openxmlformats.org/officeDocument/2006/relationships/hyperlink" Target="https://pbs.twimg.com/profile_banners/3777386484/1513198316" TargetMode="External"/><Relationship Id="rId2943" Type="http://schemas.openxmlformats.org/officeDocument/2006/relationships/hyperlink" Target="http://pbs.twimg.com/profile_background_images/727184119231320065/pa5J5Mey.jpg" TargetMode="External"/><Relationship Id="rId5002" Type="http://schemas.openxmlformats.org/officeDocument/2006/relationships/hyperlink" Target="https://twitter.com/csmonitor" TargetMode="External"/><Relationship Id="rId1405" Type="http://schemas.openxmlformats.org/officeDocument/2006/relationships/hyperlink" Target="https://pbs.twimg.com/profile_banners/2182969680/1516648662" TargetMode="External"/><Relationship Id="rId1752" Type="http://schemas.openxmlformats.org/officeDocument/2006/relationships/hyperlink" Target="https://pbs.twimg.com/profile_banners/29603039/1474330063" TargetMode="External"/><Relationship Id="rId2803" Type="http://schemas.openxmlformats.org/officeDocument/2006/relationships/hyperlink" Target="http://abs.twimg.com/images/themes/theme1/bg.png" TargetMode="External"/><Relationship Id="rId5959" Type="http://schemas.openxmlformats.org/officeDocument/2006/relationships/hyperlink" Target="https://twitter.com/ckddnrj0" TargetMode="External"/><Relationship Id="rId44" Type="http://schemas.openxmlformats.org/officeDocument/2006/relationships/hyperlink" Target="https://t.co/2xqIxgnevm" TargetMode="External"/><Relationship Id="rId1612" Type="http://schemas.openxmlformats.org/officeDocument/2006/relationships/hyperlink" Target="https://pbs.twimg.com/profile_banners/27821757/1518721712" TargetMode="External"/><Relationship Id="rId4768" Type="http://schemas.openxmlformats.org/officeDocument/2006/relationships/hyperlink" Target="http://pbs.twimg.com/profile_images/964147245682774016/eiFYWVo-_normal.jpg" TargetMode="External"/><Relationship Id="rId4975" Type="http://schemas.openxmlformats.org/officeDocument/2006/relationships/hyperlink" Target="https://twitter.com/ilistentodisco" TargetMode="External"/><Relationship Id="rId5819" Type="http://schemas.openxmlformats.org/officeDocument/2006/relationships/hyperlink" Target="https://twitter.com/vanityfair" TargetMode="External"/><Relationship Id="rId6190" Type="http://schemas.openxmlformats.org/officeDocument/2006/relationships/hyperlink" Target="https://twitter.com/jg_k_drama" TargetMode="External"/><Relationship Id="rId498" Type="http://schemas.openxmlformats.org/officeDocument/2006/relationships/hyperlink" Target="http://t.co/MwnKtaso7n" TargetMode="External"/><Relationship Id="rId2179" Type="http://schemas.openxmlformats.org/officeDocument/2006/relationships/hyperlink" Target="http://pbs.twimg.com/profile_background_images/662811652/m8g9txjf4kl6fb94fmmx.jpeg" TargetMode="External"/><Relationship Id="rId3577" Type="http://schemas.openxmlformats.org/officeDocument/2006/relationships/hyperlink" Target="http://pbs.twimg.com/profile_images/823647743658729472/RcBvJ0OU_normal.jpg" TargetMode="External"/><Relationship Id="rId3784" Type="http://schemas.openxmlformats.org/officeDocument/2006/relationships/hyperlink" Target="http://pbs.twimg.com/profile_images/945317962516492293/ovmicXdX_normal.jpg" TargetMode="External"/><Relationship Id="rId3991" Type="http://schemas.openxmlformats.org/officeDocument/2006/relationships/hyperlink" Target="http://pbs.twimg.com/profile_images/796823622450982912/XYcUsJUI_normal.jpg" TargetMode="External"/><Relationship Id="rId4628" Type="http://schemas.openxmlformats.org/officeDocument/2006/relationships/hyperlink" Target="http://pbs.twimg.com/profile_images/970428960445227009/MtlSdBUg_normal.jpg" TargetMode="External"/><Relationship Id="rId4835" Type="http://schemas.openxmlformats.org/officeDocument/2006/relationships/hyperlink" Target="http://pbs.twimg.com/profile_images/1961022870/YouBlawg_Welcome_to_your_law_2-0_normal.png" TargetMode="External"/><Relationship Id="rId2386" Type="http://schemas.openxmlformats.org/officeDocument/2006/relationships/hyperlink" Target="http://pbs.twimg.com/profile_background_images/443464962564837376/uLVPbyiv.jpeg" TargetMode="External"/><Relationship Id="rId2593" Type="http://schemas.openxmlformats.org/officeDocument/2006/relationships/hyperlink" Target="http://abs.twimg.com/images/themes/theme1/bg.png" TargetMode="External"/><Relationship Id="rId3437" Type="http://schemas.openxmlformats.org/officeDocument/2006/relationships/hyperlink" Target="http://pbs.twimg.com/profile_images/378800000749540607/0f8c63bb815a2412c8c51055252da776_normal.jpeg" TargetMode="External"/><Relationship Id="rId3644" Type="http://schemas.openxmlformats.org/officeDocument/2006/relationships/hyperlink" Target="http://pbs.twimg.com/profile_images/635498862665449473/JNf9SQO6_normal.jpg" TargetMode="External"/><Relationship Id="rId3851" Type="http://schemas.openxmlformats.org/officeDocument/2006/relationships/hyperlink" Target="http://pbs.twimg.com/profile_images/2430854889/1nwi25gnp2ak0arv8aky_normal.jpeg" TargetMode="External"/><Relationship Id="rId4902" Type="http://schemas.openxmlformats.org/officeDocument/2006/relationships/hyperlink" Target="https://twitter.com/repdonbeyer" TargetMode="External"/><Relationship Id="rId6050" Type="http://schemas.openxmlformats.org/officeDocument/2006/relationships/hyperlink" Target="https://twitter.com/thr" TargetMode="External"/><Relationship Id="rId358" Type="http://schemas.openxmlformats.org/officeDocument/2006/relationships/hyperlink" Target="https://t.co/WqYVnwm28i" TargetMode="External"/><Relationship Id="rId565" Type="http://schemas.openxmlformats.org/officeDocument/2006/relationships/hyperlink" Target="http://t.co/t414UtTRv4" TargetMode="External"/><Relationship Id="rId772" Type="http://schemas.openxmlformats.org/officeDocument/2006/relationships/hyperlink" Target="http://t.co/MR37138u0T" TargetMode="External"/><Relationship Id="rId1195" Type="http://schemas.openxmlformats.org/officeDocument/2006/relationships/hyperlink" Target="https://pbs.twimg.com/profile_banners/304909941/1370964851" TargetMode="External"/><Relationship Id="rId2039" Type="http://schemas.openxmlformats.org/officeDocument/2006/relationships/hyperlink" Target="https://pbs.twimg.com/profile_banners/522187138/1460539332" TargetMode="External"/><Relationship Id="rId2246" Type="http://schemas.openxmlformats.org/officeDocument/2006/relationships/hyperlink" Target="http://abs.twimg.com/images/themes/theme1/bg.png" TargetMode="External"/><Relationship Id="rId2453" Type="http://schemas.openxmlformats.org/officeDocument/2006/relationships/hyperlink" Target="http://abs.twimg.com/images/themes/theme1/bg.png" TargetMode="External"/><Relationship Id="rId2660" Type="http://schemas.openxmlformats.org/officeDocument/2006/relationships/hyperlink" Target="http://pbs.twimg.com/profile_background_images/646166466/rck637y3s7bsbiblwkit.jpeg" TargetMode="External"/><Relationship Id="rId3504" Type="http://schemas.openxmlformats.org/officeDocument/2006/relationships/hyperlink" Target="http://pbs.twimg.com/profile_images/686994855243812865/-131EMd6_normal.jpg" TargetMode="External"/><Relationship Id="rId3711" Type="http://schemas.openxmlformats.org/officeDocument/2006/relationships/hyperlink" Target="http://pbs.twimg.com/profile_images/875542773486698496/LC5Dfi-V_normal.jpg" TargetMode="External"/><Relationship Id="rId218" Type="http://schemas.openxmlformats.org/officeDocument/2006/relationships/hyperlink" Target="https://t.co/O3eAC7jYJW" TargetMode="External"/><Relationship Id="rId425" Type="http://schemas.openxmlformats.org/officeDocument/2006/relationships/hyperlink" Target="https://t.co/9ebN6norTb" TargetMode="External"/><Relationship Id="rId632" Type="http://schemas.openxmlformats.org/officeDocument/2006/relationships/hyperlink" Target="https://t.co/6o4nwZniRa" TargetMode="External"/><Relationship Id="rId1055" Type="http://schemas.openxmlformats.org/officeDocument/2006/relationships/hyperlink" Target="https://pbs.twimg.com/profile_banners/816717166900809729/1498752997" TargetMode="External"/><Relationship Id="rId1262" Type="http://schemas.openxmlformats.org/officeDocument/2006/relationships/hyperlink" Target="https://pbs.twimg.com/profile_banners/922002284241756161/1515121332" TargetMode="External"/><Relationship Id="rId2106" Type="http://schemas.openxmlformats.org/officeDocument/2006/relationships/hyperlink" Target="http://pbs.twimg.com/profile_background_images/523206048010604544/t485DiyP.jpeg" TargetMode="External"/><Relationship Id="rId2313" Type="http://schemas.openxmlformats.org/officeDocument/2006/relationships/hyperlink" Target="http://abs.twimg.com/images/themes/theme1/bg.png" TargetMode="External"/><Relationship Id="rId2520" Type="http://schemas.openxmlformats.org/officeDocument/2006/relationships/hyperlink" Target="http://abs.twimg.com/images/themes/theme1/bg.png" TargetMode="External"/><Relationship Id="rId5469" Type="http://schemas.openxmlformats.org/officeDocument/2006/relationships/hyperlink" Target="https://twitter.com/dragonshadowlv" TargetMode="External"/><Relationship Id="rId5676" Type="http://schemas.openxmlformats.org/officeDocument/2006/relationships/hyperlink" Target="https://twitter.com/slickstweetz" TargetMode="External"/><Relationship Id="rId1122" Type="http://schemas.openxmlformats.org/officeDocument/2006/relationships/hyperlink" Target="https://pbs.twimg.com/profile_banners/1692335287/1519689718" TargetMode="External"/><Relationship Id="rId4278" Type="http://schemas.openxmlformats.org/officeDocument/2006/relationships/hyperlink" Target="http://pbs.twimg.com/profile_images/860244386528894976/rnb2RyrP_normal.jpg" TargetMode="External"/><Relationship Id="rId4485" Type="http://schemas.openxmlformats.org/officeDocument/2006/relationships/hyperlink" Target="http://pbs.twimg.com/profile_images/933330729546629120/beRIqxt7_normal.jpg" TargetMode="External"/><Relationship Id="rId5329" Type="http://schemas.openxmlformats.org/officeDocument/2006/relationships/hyperlink" Target="https://twitter.com/viceuk" TargetMode="External"/><Relationship Id="rId5536" Type="http://schemas.openxmlformats.org/officeDocument/2006/relationships/hyperlink" Target="https://twitter.com/debrammason1" TargetMode="External"/><Relationship Id="rId5883" Type="http://schemas.openxmlformats.org/officeDocument/2006/relationships/hyperlink" Target="https://twitter.com/spiffyw" TargetMode="External"/><Relationship Id="rId3087" Type="http://schemas.openxmlformats.org/officeDocument/2006/relationships/hyperlink" Target="http://pbs.twimg.com/profile_background_images/378800000099757097/73dcbcc747b926f8c3c562dcdb88e935.jpeg" TargetMode="External"/><Relationship Id="rId3294" Type="http://schemas.openxmlformats.org/officeDocument/2006/relationships/hyperlink" Target="http://abs.twimg.com/images/themes/theme1/bg.png" TargetMode="External"/><Relationship Id="rId4138" Type="http://schemas.openxmlformats.org/officeDocument/2006/relationships/hyperlink" Target="http://pbs.twimg.com/profile_images/967836595981377537/KRS0qTzn_normal.jpg" TargetMode="External"/><Relationship Id="rId4345" Type="http://schemas.openxmlformats.org/officeDocument/2006/relationships/hyperlink" Target="http://pbs.twimg.com/profile_images/966083102937264128/4vEfEXqu_normal.jpg" TargetMode="External"/><Relationship Id="rId4692" Type="http://schemas.openxmlformats.org/officeDocument/2006/relationships/hyperlink" Target="http://pbs.twimg.com/profile_images/948526059259129857/gCy1Mm90_normal.jpg" TargetMode="External"/><Relationship Id="rId5743" Type="http://schemas.openxmlformats.org/officeDocument/2006/relationships/hyperlink" Target="https://twitter.com/ezlusztig" TargetMode="External"/><Relationship Id="rId5950" Type="http://schemas.openxmlformats.org/officeDocument/2006/relationships/hyperlink" Target="https://twitter.com/as_allahinkulu" TargetMode="External"/><Relationship Id="rId1939" Type="http://schemas.openxmlformats.org/officeDocument/2006/relationships/hyperlink" Target="https://pbs.twimg.com/profile_banners/772582902659895297/1511690537" TargetMode="External"/><Relationship Id="rId4552" Type="http://schemas.openxmlformats.org/officeDocument/2006/relationships/hyperlink" Target="http://pbs.twimg.com/profile_images/811081630647468032/wbjCihKj_normal.jpg" TargetMode="External"/><Relationship Id="rId5603" Type="http://schemas.openxmlformats.org/officeDocument/2006/relationships/hyperlink" Target="https://twitter.com/mementomaori" TargetMode="External"/><Relationship Id="rId5810" Type="http://schemas.openxmlformats.org/officeDocument/2006/relationships/hyperlink" Target="https://twitter.com/mmendizabal1" TargetMode="External"/><Relationship Id="rId3154" Type="http://schemas.openxmlformats.org/officeDocument/2006/relationships/hyperlink" Target="http://pbs.twimg.com/profile_background_images/378800000172834508/aGUoUmqB.jpeg" TargetMode="External"/><Relationship Id="rId3361" Type="http://schemas.openxmlformats.org/officeDocument/2006/relationships/hyperlink" Target="http://pbs.twimg.com/profile_images/965865751495237632/8Q8ZlrxS_normal.jpg" TargetMode="External"/><Relationship Id="rId4205" Type="http://schemas.openxmlformats.org/officeDocument/2006/relationships/hyperlink" Target="http://pbs.twimg.com/profile_images/1590267401/PT4_normal.jpg" TargetMode="External"/><Relationship Id="rId4412" Type="http://schemas.openxmlformats.org/officeDocument/2006/relationships/hyperlink" Target="http://pbs.twimg.com/profile_images/933100159742853124/OsWuIVgG_normal.jpg" TargetMode="External"/><Relationship Id="rId282" Type="http://schemas.openxmlformats.org/officeDocument/2006/relationships/hyperlink" Target="https://t.co/qAX2vBnPK3" TargetMode="External"/><Relationship Id="rId2170" Type="http://schemas.openxmlformats.org/officeDocument/2006/relationships/hyperlink" Target="http://pbs.twimg.com/profile_background_images/467229850357362689/ukMvhbl6.jpeg" TargetMode="External"/><Relationship Id="rId3014" Type="http://schemas.openxmlformats.org/officeDocument/2006/relationships/hyperlink" Target="http://pbs.twimg.com/profile_background_images/563097029165867008/b9UcRubw.jpeg" TargetMode="External"/><Relationship Id="rId3221" Type="http://schemas.openxmlformats.org/officeDocument/2006/relationships/hyperlink" Target="http://abs.twimg.com/images/themes/theme1/bg.png" TargetMode="External"/><Relationship Id="rId6377" Type="http://schemas.openxmlformats.org/officeDocument/2006/relationships/hyperlink" Target="https://twitter.com/nwo_defiance" TargetMode="External"/><Relationship Id="rId8" Type="http://schemas.openxmlformats.org/officeDocument/2006/relationships/hyperlink" Target="http://t.co/ctV7DszPEl" TargetMode="External"/><Relationship Id="rId142" Type="http://schemas.openxmlformats.org/officeDocument/2006/relationships/hyperlink" Target="https://t.co/F1PUdkVLzI" TargetMode="External"/><Relationship Id="rId2030" Type="http://schemas.openxmlformats.org/officeDocument/2006/relationships/hyperlink" Target="https://pbs.twimg.com/profile_banners/57527830/1508331528" TargetMode="External"/><Relationship Id="rId2987" Type="http://schemas.openxmlformats.org/officeDocument/2006/relationships/hyperlink" Target="http://pbs.twimg.com/profile_background_images/386259265/x6dabb477cabe62642faddbaa58c5b2c.jpg" TargetMode="External"/><Relationship Id="rId5186" Type="http://schemas.openxmlformats.org/officeDocument/2006/relationships/hyperlink" Target="https://twitter.com/sanonymousng" TargetMode="External"/><Relationship Id="rId5393" Type="http://schemas.openxmlformats.org/officeDocument/2006/relationships/hyperlink" Target="https://twitter.com/awy2b9njycx6b8d" TargetMode="External"/><Relationship Id="rId6237" Type="http://schemas.openxmlformats.org/officeDocument/2006/relationships/hyperlink" Target="https://twitter.com/learningvt" TargetMode="External"/><Relationship Id="rId959" Type="http://schemas.openxmlformats.org/officeDocument/2006/relationships/hyperlink" Target="https://pbs.twimg.com/profile_banners/862144354705526785/1501371123" TargetMode="External"/><Relationship Id="rId1589" Type="http://schemas.openxmlformats.org/officeDocument/2006/relationships/hyperlink" Target="https://pbs.twimg.com/profile_banners/2833439360/1515023091" TargetMode="External"/><Relationship Id="rId5046" Type="http://schemas.openxmlformats.org/officeDocument/2006/relationships/hyperlink" Target="https://twitter.com/citizensfedup" TargetMode="External"/><Relationship Id="rId5253" Type="http://schemas.openxmlformats.org/officeDocument/2006/relationships/hyperlink" Target="https://twitter.com/womenexceeding" TargetMode="External"/><Relationship Id="rId5460" Type="http://schemas.openxmlformats.org/officeDocument/2006/relationships/hyperlink" Target="https://twitter.com/frauvega" TargetMode="External"/><Relationship Id="rId6304" Type="http://schemas.openxmlformats.org/officeDocument/2006/relationships/hyperlink" Target="https://twitter.com/dtgill" TargetMode="External"/><Relationship Id="rId1449" Type="http://schemas.openxmlformats.org/officeDocument/2006/relationships/hyperlink" Target="https://pbs.twimg.com/profile_banners/823634137/1480649915" TargetMode="External"/><Relationship Id="rId1796" Type="http://schemas.openxmlformats.org/officeDocument/2006/relationships/hyperlink" Target="https://pbs.twimg.com/profile_banners/844491873825755136/1517698755" TargetMode="External"/><Relationship Id="rId2847" Type="http://schemas.openxmlformats.org/officeDocument/2006/relationships/hyperlink" Target="http://abs.twimg.com/images/themes/theme1/bg.png" TargetMode="External"/><Relationship Id="rId4062" Type="http://schemas.openxmlformats.org/officeDocument/2006/relationships/hyperlink" Target="http://pbs.twimg.com/profile_images/818728670202396672/yGWyB_hJ_normal.jpg" TargetMode="External"/><Relationship Id="rId5113" Type="http://schemas.openxmlformats.org/officeDocument/2006/relationships/hyperlink" Target="https://twitter.com/samonwilliam" TargetMode="External"/><Relationship Id="rId88" Type="http://schemas.openxmlformats.org/officeDocument/2006/relationships/hyperlink" Target="https://t.co/Qfjb43zo3k" TargetMode="External"/><Relationship Id="rId819" Type="http://schemas.openxmlformats.org/officeDocument/2006/relationships/hyperlink" Target="https://pbs.twimg.com/profile_banners/2193945487/1455021244" TargetMode="External"/><Relationship Id="rId1656" Type="http://schemas.openxmlformats.org/officeDocument/2006/relationships/hyperlink" Target="https://pbs.twimg.com/profile_banners/360652481/1519327302" TargetMode="External"/><Relationship Id="rId1863" Type="http://schemas.openxmlformats.org/officeDocument/2006/relationships/hyperlink" Target="https://pbs.twimg.com/profile_banners/3303528225/1516296189" TargetMode="External"/><Relationship Id="rId2707" Type="http://schemas.openxmlformats.org/officeDocument/2006/relationships/hyperlink" Target="http://abs.twimg.com/images/themes/theme1/bg.png" TargetMode="External"/><Relationship Id="rId2914" Type="http://schemas.openxmlformats.org/officeDocument/2006/relationships/hyperlink" Target="http://abs.twimg.com/images/themes/theme7/bg.gif" TargetMode="External"/><Relationship Id="rId5320" Type="http://schemas.openxmlformats.org/officeDocument/2006/relationships/hyperlink" Target="https://twitter.com/nat_worx_" TargetMode="External"/><Relationship Id="rId1309" Type="http://schemas.openxmlformats.org/officeDocument/2006/relationships/hyperlink" Target="https://pbs.twimg.com/profile_banners/903838861/1503838630" TargetMode="External"/><Relationship Id="rId1516" Type="http://schemas.openxmlformats.org/officeDocument/2006/relationships/hyperlink" Target="https://pbs.twimg.com/profile_banners/1075057802/1488640920" TargetMode="External"/><Relationship Id="rId1723" Type="http://schemas.openxmlformats.org/officeDocument/2006/relationships/hyperlink" Target="https://pbs.twimg.com/profile_banners/930862701793939456/1510770280" TargetMode="External"/><Relationship Id="rId1930" Type="http://schemas.openxmlformats.org/officeDocument/2006/relationships/hyperlink" Target="https://pbs.twimg.com/profile_banners/330390110/1507478986" TargetMode="External"/><Relationship Id="rId4879" Type="http://schemas.openxmlformats.org/officeDocument/2006/relationships/hyperlink" Target="https://twitter.com/trobinsonnewera" TargetMode="External"/><Relationship Id="rId15" Type="http://schemas.openxmlformats.org/officeDocument/2006/relationships/hyperlink" Target="https://t.co/WrKS0Cxnii" TargetMode="External"/><Relationship Id="rId3688" Type="http://schemas.openxmlformats.org/officeDocument/2006/relationships/hyperlink" Target="http://pbs.twimg.com/profile_images/693059312332066818/8vtsZ5BB_normal.jpg" TargetMode="External"/><Relationship Id="rId3895" Type="http://schemas.openxmlformats.org/officeDocument/2006/relationships/hyperlink" Target="http://pbs.twimg.com/profile_images/971061480497041416/bib7cPuh_normal.jpg" TargetMode="External"/><Relationship Id="rId4739" Type="http://schemas.openxmlformats.org/officeDocument/2006/relationships/hyperlink" Target="http://pbs.twimg.com/profile_images/820092186326728704/IcVLxs0l_normal.jpg" TargetMode="External"/><Relationship Id="rId4946" Type="http://schemas.openxmlformats.org/officeDocument/2006/relationships/hyperlink" Target="https://twitter.com/shitforbrains" TargetMode="External"/><Relationship Id="rId6094" Type="http://schemas.openxmlformats.org/officeDocument/2006/relationships/hyperlink" Target="https://twitter.com/dudyez" TargetMode="External"/><Relationship Id="rId2497" Type="http://schemas.openxmlformats.org/officeDocument/2006/relationships/hyperlink" Target="http://pbs.twimg.com/profile_background_images/284314329/dd.jpg" TargetMode="External"/><Relationship Id="rId3548" Type="http://schemas.openxmlformats.org/officeDocument/2006/relationships/hyperlink" Target="http://pbs.twimg.com/profile_images/826699371118944256/r3ade6nQ_normal.jpg" TargetMode="External"/><Relationship Id="rId3755" Type="http://schemas.openxmlformats.org/officeDocument/2006/relationships/hyperlink" Target="http://pbs.twimg.com/profile_images/958768899998195712/vWaQ3deT_normal.jpg" TargetMode="External"/><Relationship Id="rId4806" Type="http://schemas.openxmlformats.org/officeDocument/2006/relationships/hyperlink" Target="http://pbs.twimg.com/profile_images/945291441554776065/nDRCXjYT_normal.jpg" TargetMode="External"/><Relationship Id="rId6161" Type="http://schemas.openxmlformats.org/officeDocument/2006/relationships/hyperlink" Target="https://twitter.com/allenanita" TargetMode="External"/><Relationship Id="rId469" Type="http://schemas.openxmlformats.org/officeDocument/2006/relationships/hyperlink" Target="http://t.co/CMObjPPSnn" TargetMode="External"/><Relationship Id="rId676" Type="http://schemas.openxmlformats.org/officeDocument/2006/relationships/hyperlink" Target="https://t.co/mtMuj7EeiN" TargetMode="External"/><Relationship Id="rId883" Type="http://schemas.openxmlformats.org/officeDocument/2006/relationships/hyperlink" Target="https://pbs.twimg.com/profile_banners/3065401140/1505171469" TargetMode="External"/><Relationship Id="rId1099" Type="http://schemas.openxmlformats.org/officeDocument/2006/relationships/hyperlink" Target="https://pbs.twimg.com/profile_banners/19408552/1443360580" TargetMode="External"/><Relationship Id="rId2357" Type="http://schemas.openxmlformats.org/officeDocument/2006/relationships/hyperlink" Target="http://abs.twimg.com/images/themes/theme9/bg.gif" TargetMode="External"/><Relationship Id="rId2564" Type="http://schemas.openxmlformats.org/officeDocument/2006/relationships/hyperlink" Target="http://abs.twimg.com/images/themes/theme1/bg.png" TargetMode="External"/><Relationship Id="rId3408" Type="http://schemas.openxmlformats.org/officeDocument/2006/relationships/hyperlink" Target="http://pbs.twimg.com/profile_images/807499851269189632/IUqj_PLe_normal.jpg" TargetMode="External"/><Relationship Id="rId3615" Type="http://schemas.openxmlformats.org/officeDocument/2006/relationships/hyperlink" Target="http://pbs.twimg.com/profile_images/901285790667251712/Rckluz7j_normal.jpg" TargetMode="External"/><Relationship Id="rId3962" Type="http://schemas.openxmlformats.org/officeDocument/2006/relationships/hyperlink" Target="http://pbs.twimg.com/profile_images/826464533170499584/E39xO2-c_normal.jpg" TargetMode="External"/><Relationship Id="rId6021" Type="http://schemas.openxmlformats.org/officeDocument/2006/relationships/hyperlink" Target="https://twitter.com/pnitas" TargetMode="External"/><Relationship Id="rId329" Type="http://schemas.openxmlformats.org/officeDocument/2006/relationships/hyperlink" Target="https://t.co/iNZORjNOmb" TargetMode="External"/><Relationship Id="rId536" Type="http://schemas.openxmlformats.org/officeDocument/2006/relationships/hyperlink" Target="http://t.co/Z1ZQ0mDZMD" TargetMode="External"/><Relationship Id="rId1166" Type="http://schemas.openxmlformats.org/officeDocument/2006/relationships/hyperlink" Target="https://pbs.twimg.com/profile_banners/967089924305498112/1519460912" TargetMode="External"/><Relationship Id="rId1373" Type="http://schemas.openxmlformats.org/officeDocument/2006/relationships/hyperlink" Target="https://pbs.twimg.com/profile_banners/587046597/1476459095" TargetMode="External"/><Relationship Id="rId2217" Type="http://schemas.openxmlformats.org/officeDocument/2006/relationships/hyperlink" Target="http://pbs.twimg.com/profile_background_images/801950212/aca9cb708d51bb123dd920900fa91f2c.jpeg" TargetMode="External"/><Relationship Id="rId2771" Type="http://schemas.openxmlformats.org/officeDocument/2006/relationships/hyperlink" Target="http://abs.twimg.com/images/themes/theme1/bg.png" TargetMode="External"/><Relationship Id="rId3822" Type="http://schemas.openxmlformats.org/officeDocument/2006/relationships/hyperlink" Target="http://pbs.twimg.com/profile_images/965998137566412800/O1_8qLMT_normal.jpg" TargetMode="External"/><Relationship Id="rId743" Type="http://schemas.openxmlformats.org/officeDocument/2006/relationships/hyperlink" Target="http://t.co/uWlWXCDQz3" TargetMode="External"/><Relationship Id="rId950" Type="http://schemas.openxmlformats.org/officeDocument/2006/relationships/hyperlink" Target="https://pbs.twimg.com/profile_banners/1167049154/1477269645" TargetMode="External"/><Relationship Id="rId1026" Type="http://schemas.openxmlformats.org/officeDocument/2006/relationships/hyperlink" Target="https://pbs.twimg.com/profile_banners/900235077317263362/1516964845" TargetMode="External"/><Relationship Id="rId1580" Type="http://schemas.openxmlformats.org/officeDocument/2006/relationships/hyperlink" Target="https://pbs.twimg.com/profile_banners/592730371/1516646596" TargetMode="External"/><Relationship Id="rId2424" Type="http://schemas.openxmlformats.org/officeDocument/2006/relationships/hyperlink" Target="http://abs.twimg.com/images/themes/theme5/bg.gif" TargetMode="External"/><Relationship Id="rId2631" Type="http://schemas.openxmlformats.org/officeDocument/2006/relationships/hyperlink" Target="http://abs.twimg.com/images/themes/theme1/bg.png" TargetMode="External"/><Relationship Id="rId4389" Type="http://schemas.openxmlformats.org/officeDocument/2006/relationships/hyperlink" Target="http://pbs.twimg.com/profile_images/931497893403549698/ObUz4MU__normal.jpg" TargetMode="External"/><Relationship Id="rId5787" Type="http://schemas.openxmlformats.org/officeDocument/2006/relationships/hyperlink" Target="https://twitter.com/prenthisa" TargetMode="External"/><Relationship Id="rId5994" Type="http://schemas.openxmlformats.org/officeDocument/2006/relationships/hyperlink" Target="https://twitter.com/wendywendt6" TargetMode="External"/><Relationship Id="rId603" Type="http://schemas.openxmlformats.org/officeDocument/2006/relationships/hyperlink" Target="https://t.co/UbsKpCjMyF" TargetMode="External"/><Relationship Id="rId810" Type="http://schemas.openxmlformats.org/officeDocument/2006/relationships/hyperlink" Target="https://t.co/NbEJWwuV7H" TargetMode="External"/><Relationship Id="rId1233" Type="http://schemas.openxmlformats.org/officeDocument/2006/relationships/hyperlink" Target="https://pbs.twimg.com/profile_banners/1239774666/1513709488" TargetMode="External"/><Relationship Id="rId1440" Type="http://schemas.openxmlformats.org/officeDocument/2006/relationships/hyperlink" Target="https://pbs.twimg.com/profile_banners/27804981/1519092744" TargetMode="External"/><Relationship Id="rId4596" Type="http://schemas.openxmlformats.org/officeDocument/2006/relationships/hyperlink" Target="http://abs.twimg.com/sticky/default_profile_images/default_profile_normal.png" TargetMode="External"/><Relationship Id="rId5647" Type="http://schemas.openxmlformats.org/officeDocument/2006/relationships/hyperlink" Target="https://twitter.com/mandaachann" TargetMode="External"/><Relationship Id="rId5854" Type="http://schemas.openxmlformats.org/officeDocument/2006/relationships/hyperlink" Target="https://twitter.com/woodyallenpages" TargetMode="External"/><Relationship Id="rId1300" Type="http://schemas.openxmlformats.org/officeDocument/2006/relationships/hyperlink" Target="https://pbs.twimg.com/profile_banners/779526542967836672/1474833518" TargetMode="External"/><Relationship Id="rId3198" Type="http://schemas.openxmlformats.org/officeDocument/2006/relationships/hyperlink" Target="http://pbs.twimg.com/profile_background_images/21702639/__________.jpg" TargetMode="External"/><Relationship Id="rId4249" Type="http://schemas.openxmlformats.org/officeDocument/2006/relationships/hyperlink" Target="http://pbs.twimg.com/profile_images/947310779392577536/BXdvqEeD_normal.jpg" TargetMode="External"/><Relationship Id="rId4456" Type="http://schemas.openxmlformats.org/officeDocument/2006/relationships/hyperlink" Target="http://pbs.twimg.com/profile_images/925771088654561281/zvbqNaXB_normal.jpg" TargetMode="External"/><Relationship Id="rId4663" Type="http://schemas.openxmlformats.org/officeDocument/2006/relationships/hyperlink" Target="http://pbs.twimg.com/profile_images/877547979363758080/ny06RNTT_normal.jpg" TargetMode="External"/><Relationship Id="rId4870" Type="http://schemas.openxmlformats.org/officeDocument/2006/relationships/hyperlink" Target="https://twitter.com/bbcradio4" TargetMode="External"/><Relationship Id="rId5507" Type="http://schemas.openxmlformats.org/officeDocument/2006/relationships/hyperlink" Target="https://twitter.com/veteranprivacy" TargetMode="External"/><Relationship Id="rId5714" Type="http://schemas.openxmlformats.org/officeDocument/2006/relationships/hyperlink" Target="https://twitter.com/jessicavalenti" TargetMode="External"/><Relationship Id="rId5921" Type="http://schemas.openxmlformats.org/officeDocument/2006/relationships/hyperlink" Target="https://twitter.com/npnikk" TargetMode="External"/><Relationship Id="rId3058" Type="http://schemas.openxmlformats.org/officeDocument/2006/relationships/hyperlink" Target="http://abs.twimg.com/images/themes/theme1/bg.png" TargetMode="External"/><Relationship Id="rId3265" Type="http://schemas.openxmlformats.org/officeDocument/2006/relationships/hyperlink" Target="http://abs.twimg.com/images/themes/theme1/bg.png" TargetMode="External"/><Relationship Id="rId3472" Type="http://schemas.openxmlformats.org/officeDocument/2006/relationships/hyperlink" Target="http://pbs.twimg.com/profile_images/881605960665530368/CJYSvJM5_normal.jpg" TargetMode="External"/><Relationship Id="rId4109" Type="http://schemas.openxmlformats.org/officeDocument/2006/relationships/hyperlink" Target="http://pbs.twimg.com/profile_images/757315297170849793/HYPcd8OT_normal.jpg" TargetMode="External"/><Relationship Id="rId4316" Type="http://schemas.openxmlformats.org/officeDocument/2006/relationships/hyperlink" Target="http://pbs.twimg.com/profile_images/968559814321225728/ZnLcPXxX_normal.jpg" TargetMode="External"/><Relationship Id="rId4523" Type="http://schemas.openxmlformats.org/officeDocument/2006/relationships/hyperlink" Target="http://pbs.twimg.com/profile_images/862945012283133952/gb2UPFml_normal.jpg" TargetMode="External"/><Relationship Id="rId4730" Type="http://schemas.openxmlformats.org/officeDocument/2006/relationships/hyperlink" Target="http://pbs.twimg.com/profile_images/971090400625688577/QcgMvwfY_normal.jpg" TargetMode="External"/><Relationship Id="rId186" Type="http://schemas.openxmlformats.org/officeDocument/2006/relationships/hyperlink" Target="https://t.co/7P2PjDJYaT" TargetMode="External"/><Relationship Id="rId393" Type="http://schemas.openxmlformats.org/officeDocument/2006/relationships/hyperlink" Target="https://t.co/gh7GdrQlGZ" TargetMode="External"/><Relationship Id="rId2074" Type="http://schemas.openxmlformats.org/officeDocument/2006/relationships/hyperlink" Target="https://pbs.twimg.com/profile_banners/18279320/1519859852" TargetMode="External"/><Relationship Id="rId2281" Type="http://schemas.openxmlformats.org/officeDocument/2006/relationships/hyperlink" Target="http://abs.twimg.com/images/themes/theme1/bg.png" TargetMode="External"/><Relationship Id="rId3125" Type="http://schemas.openxmlformats.org/officeDocument/2006/relationships/hyperlink" Target="http://abs.twimg.com/images/themes/theme1/bg.png" TargetMode="External"/><Relationship Id="rId3332" Type="http://schemas.openxmlformats.org/officeDocument/2006/relationships/hyperlink" Target="http://pbs.twimg.com/profile_background_images/457839105125011456/XmUQyeUK.jpeg" TargetMode="External"/><Relationship Id="rId253" Type="http://schemas.openxmlformats.org/officeDocument/2006/relationships/hyperlink" Target="http://t.co/EaMvhvjo0X" TargetMode="External"/><Relationship Id="rId460" Type="http://schemas.openxmlformats.org/officeDocument/2006/relationships/hyperlink" Target="https://t.co/2DVVRUY4Md" TargetMode="External"/><Relationship Id="rId1090" Type="http://schemas.openxmlformats.org/officeDocument/2006/relationships/hyperlink" Target="https://pbs.twimg.com/profile_banners/26272211/1455631997" TargetMode="External"/><Relationship Id="rId2141" Type="http://schemas.openxmlformats.org/officeDocument/2006/relationships/hyperlink" Target="http://pbs.twimg.com/profile_background_images/215948708/xcc3fd70ebccc8d11bdcbad8f7e47ce6.jpg" TargetMode="External"/><Relationship Id="rId5297" Type="http://schemas.openxmlformats.org/officeDocument/2006/relationships/hyperlink" Target="https://twitter.com/constitutionlo1" TargetMode="External"/><Relationship Id="rId6348" Type="http://schemas.openxmlformats.org/officeDocument/2006/relationships/hyperlink" Target="https://twitter.com/twittermoments" TargetMode="External"/><Relationship Id="rId113" Type="http://schemas.openxmlformats.org/officeDocument/2006/relationships/hyperlink" Target="http://t.co/PYvmEftrzf" TargetMode="External"/><Relationship Id="rId320" Type="http://schemas.openxmlformats.org/officeDocument/2006/relationships/hyperlink" Target="https://t.co/F3fLcfn45H" TargetMode="External"/><Relationship Id="rId2001" Type="http://schemas.openxmlformats.org/officeDocument/2006/relationships/hyperlink" Target="https://pbs.twimg.com/profile_banners/822215673812119553/1508763959" TargetMode="External"/><Relationship Id="rId5157" Type="http://schemas.openxmlformats.org/officeDocument/2006/relationships/hyperlink" Target="https://twitter.com/davidcafc" TargetMode="External"/><Relationship Id="rId6208" Type="http://schemas.openxmlformats.org/officeDocument/2006/relationships/hyperlink" Target="https://twitter.com/claudioporcu73" TargetMode="External"/><Relationship Id="rId2958" Type="http://schemas.openxmlformats.org/officeDocument/2006/relationships/hyperlink" Target="http://abs.twimg.com/images/themes/theme1/bg.png" TargetMode="External"/><Relationship Id="rId5017" Type="http://schemas.openxmlformats.org/officeDocument/2006/relationships/hyperlink" Target="https://twitter.com/verainstitute" TargetMode="External"/><Relationship Id="rId5364" Type="http://schemas.openxmlformats.org/officeDocument/2006/relationships/hyperlink" Target="https://twitter.com/snsd_otforever" TargetMode="External"/><Relationship Id="rId5571" Type="http://schemas.openxmlformats.org/officeDocument/2006/relationships/hyperlink" Target="https://twitter.com/jordie_starbaby" TargetMode="External"/><Relationship Id="rId1767" Type="http://schemas.openxmlformats.org/officeDocument/2006/relationships/hyperlink" Target="https://pbs.twimg.com/profile_banners/2349844476/1508958824" TargetMode="External"/><Relationship Id="rId1974" Type="http://schemas.openxmlformats.org/officeDocument/2006/relationships/hyperlink" Target="https://pbs.twimg.com/profile_banners/29811763/1505857655" TargetMode="External"/><Relationship Id="rId2818" Type="http://schemas.openxmlformats.org/officeDocument/2006/relationships/hyperlink" Target="http://abs.twimg.com/images/themes/theme1/bg.png" TargetMode="External"/><Relationship Id="rId4173" Type="http://schemas.openxmlformats.org/officeDocument/2006/relationships/hyperlink" Target="http://pbs.twimg.com/profile_images/771816489569570816/RDIQKOtV_normal.jpg" TargetMode="External"/><Relationship Id="rId4380" Type="http://schemas.openxmlformats.org/officeDocument/2006/relationships/hyperlink" Target="http://pbs.twimg.com/profile_images/847230346546487296/c91SRFL0_normal.jpg" TargetMode="External"/><Relationship Id="rId5224" Type="http://schemas.openxmlformats.org/officeDocument/2006/relationships/hyperlink" Target="https://twitter.com/imagicstudiong" TargetMode="External"/><Relationship Id="rId5431" Type="http://schemas.openxmlformats.org/officeDocument/2006/relationships/hyperlink" Target="https://twitter.com/bill_zebub" TargetMode="External"/><Relationship Id="rId59" Type="http://schemas.openxmlformats.org/officeDocument/2006/relationships/hyperlink" Target="https://t.co/NWQvyKWQ2j" TargetMode="External"/><Relationship Id="rId1627" Type="http://schemas.openxmlformats.org/officeDocument/2006/relationships/hyperlink" Target="https://pbs.twimg.com/profile_banners/1860581964/1519335181" TargetMode="External"/><Relationship Id="rId1834" Type="http://schemas.openxmlformats.org/officeDocument/2006/relationships/hyperlink" Target="https://pbs.twimg.com/profile_banners/132341976/1450729359" TargetMode="External"/><Relationship Id="rId4033" Type="http://schemas.openxmlformats.org/officeDocument/2006/relationships/hyperlink" Target="http://pbs.twimg.com/profile_images/693300557939896320/0TP-vutP_normal.jpg" TargetMode="External"/><Relationship Id="rId4240" Type="http://schemas.openxmlformats.org/officeDocument/2006/relationships/hyperlink" Target="http://pbs.twimg.com/profile_images/971076443055669249/-J__UDYU_normal.jpg" TargetMode="External"/><Relationship Id="rId3799" Type="http://schemas.openxmlformats.org/officeDocument/2006/relationships/hyperlink" Target="http://pbs.twimg.com/profile_images/876709368741363713/cvO3u226_normal.jpg" TargetMode="External"/><Relationship Id="rId4100" Type="http://schemas.openxmlformats.org/officeDocument/2006/relationships/hyperlink" Target="http://pbs.twimg.com/profile_images/449554269411102720/rZVqMkzj_normal.jpeg" TargetMode="External"/><Relationship Id="rId1901" Type="http://schemas.openxmlformats.org/officeDocument/2006/relationships/hyperlink" Target="https://pbs.twimg.com/profile_banners/304082735/1520203114" TargetMode="External"/><Relationship Id="rId3659" Type="http://schemas.openxmlformats.org/officeDocument/2006/relationships/hyperlink" Target="http://pbs.twimg.com/profile_images/951684793887899649/09HLEPhc_normal.jpg" TargetMode="External"/><Relationship Id="rId6065" Type="http://schemas.openxmlformats.org/officeDocument/2006/relationships/hyperlink" Target="https://twitter.com/victor_houses" TargetMode="External"/><Relationship Id="rId6272" Type="http://schemas.openxmlformats.org/officeDocument/2006/relationships/hyperlink" Target="https://twitter.com/drlaneutk" TargetMode="External"/><Relationship Id="rId3866" Type="http://schemas.openxmlformats.org/officeDocument/2006/relationships/hyperlink" Target="http://pbs.twimg.com/profile_images/775342428073123841/AL8y8iWk_normal.jpg" TargetMode="External"/><Relationship Id="rId4917" Type="http://schemas.openxmlformats.org/officeDocument/2006/relationships/hyperlink" Target="https://twitter.com/atensnut" TargetMode="External"/><Relationship Id="rId5081" Type="http://schemas.openxmlformats.org/officeDocument/2006/relationships/hyperlink" Target="https://twitter.com/hurryprimaries" TargetMode="External"/><Relationship Id="rId6132" Type="http://schemas.openxmlformats.org/officeDocument/2006/relationships/hyperlink" Target="https://twitter.com/the_love_kitty" TargetMode="External"/><Relationship Id="rId787" Type="http://schemas.openxmlformats.org/officeDocument/2006/relationships/hyperlink" Target="http://t.co/rzbVFKHxga" TargetMode="External"/><Relationship Id="rId994" Type="http://schemas.openxmlformats.org/officeDocument/2006/relationships/hyperlink" Target="https://pbs.twimg.com/profile_banners/23700490/1507668392" TargetMode="External"/><Relationship Id="rId2468" Type="http://schemas.openxmlformats.org/officeDocument/2006/relationships/hyperlink" Target="http://abs.twimg.com/images/themes/theme1/bg.png" TargetMode="External"/><Relationship Id="rId2675" Type="http://schemas.openxmlformats.org/officeDocument/2006/relationships/hyperlink" Target="http://pbs.twimg.com/profile_background_images/108545836/twitter3.jpg" TargetMode="External"/><Relationship Id="rId2882" Type="http://schemas.openxmlformats.org/officeDocument/2006/relationships/hyperlink" Target="http://abs.twimg.com/images/themes/theme19/bg.gif" TargetMode="External"/><Relationship Id="rId3519" Type="http://schemas.openxmlformats.org/officeDocument/2006/relationships/hyperlink" Target="http://pbs.twimg.com/profile_images/862160213700423680/M9a6BX30_normal.jpg" TargetMode="External"/><Relationship Id="rId3726" Type="http://schemas.openxmlformats.org/officeDocument/2006/relationships/hyperlink" Target="http://pbs.twimg.com/profile_images/950741621846327296/OpsPzkvL_normal.jpg" TargetMode="External"/><Relationship Id="rId3933" Type="http://schemas.openxmlformats.org/officeDocument/2006/relationships/hyperlink" Target="http://pbs.twimg.com/profile_images/906896229988257792/edktH86l_normal.jpg" TargetMode="External"/><Relationship Id="rId647" Type="http://schemas.openxmlformats.org/officeDocument/2006/relationships/hyperlink" Target="http://t.co/nzQ6s3dL7F" TargetMode="External"/><Relationship Id="rId854" Type="http://schemas.openxmlformats.org/officeDocument/2006/relationships/hyperlink" Target="https://pbs.twimg.com/profile_banners/959988320108388352/1517715893" TargetMode="External"/><Relationship Id="rId1277" Type="http://schemas.openxmlformats.org/officeDocument/2006/relationships/hyperlink" Target="https://pbs.twimg.com/profile_banners/19923638/1503235046" TargetMode="External"/><Relationship Id="rId1484" Type="http://schemas.openxmlformats.org/officeDocument/2006/relationships/hyperlink" Target="https://pbs.twimg.com/profile_banners/15737175/1513211754" TargetMode="External"/><Relationship Id="rId1691" Type="http://schemas.openxmlformats.org/officeDocument/2006/relationships/hyperlink" Target="https://pbs.twimg.com/profile_banners/462681106/1489011108" TargetMode="External"/><Relationship Id="rId2328" Type="http://schemas.openxmlformats.org/officeDocument/2006/relationships/hyperlink" Target="http://pbs.twimg.com/profile_background_images/378800000090480352/d9553be8c4180edf5130110c55beb9b4.jpeg" TargetMode="External"/><Relationship Id="rId2535" Type="http://schemas.openxmlformats.org/officeDocument/2006/relationships/hyperlink" Target="http://pbs.twimg.com/profile_background_images/783123681/ff4c7143ea2431e891f7570df94070df.jpeg" TargetMode="External"/><Relationship Id="rId2742" Type="http://schemas.openxmlformats.org/officeDocument/2006/relationships/hyperlink" Target="http://pbs.twimg.com/profile_background_images/612702100468793345/GLaX8OHY.jpg" TargetMode="External"/><Relationship Id="rId5898" Type="http://schemas.openxmlformats.org/officeDocument/2006/relationships/hyperlink" Target="https://twitter.com/acafanmom" TargetMode="External"/><Relationship Id="rId507" Type="http://schemas.openxmlformats.org/officeDocument/2006/relationships/hyperlink" Target="http://t.co/uFlVWkdStv" TargetMode="External"/><Relationship Id="rId714" Type="http://schemas.openxmlformats.org/officeDocument/2006/relationships/hyperlink" Target="https://t.co/3ekZ0pYbHN" TargetMode="External"/><Relationship Id="rId921" Type="http://schemas.openxmlformats.org/officeDocument/2006/relationships/hyperlink" Target="https://pbs.twimg.com/profile_banners/4369995792/1448568418" TargetMode="External"/><Relationship Id="rId1137" Type="http://schemas.openxmlformats.org/officeDocument/2006/relationships/hyperlink" Target="https://pbs.twimg.com/profile_banners/1459583796/1518260715" TargetMode="External"/><Relationship Id="rId1344" Type="http://schemas.openxmlformats.org/officeDocument/2006/relationships/hyperlink" Target="https://pbs.twimg.com/profile_banners/775766232159191040/1519164776" TargetMode="External"/><Relationship Id="rId1551" Type="http://schemas.openxmlformats.org/officeDocument/2006/relationships/hyperlink" Target="https://pbs.twimg.com/profile_banners/1536493496/1402732235" TargetMode="External"/><Relationship Id="rId2602" Type="http://schemas.openxmlformats.org/officeDocument/2006/relationships/hyperlink" Target="http://abs.twimg.com/images/themes/theme1/bg.png" TargetMode="External"/><Relationship Id="rId5758" Type="http://schemas.openxmlformats.org/officeDocument/2006/relationships/hyperlink" Target="https://twitter.com/meeshellchen" TargetMode="External"/><Relationship Id="rId5965" Type="http://schemas.openxmlformats.org/officeDocument/2006/relationships/hyperlink" Target="https://twitter.com/psundin777" TargetMode="External"/><Relationship Id="rId50" Type="http://schemas.openxmlformats.org/officeDocument/2006/relationships/hyperlink" Target="https://t.co/WEw7Ksh9Op" TargetMode="External"/><Relationship Id="rId1204" Type="http://schemas.openxmlformats.org/officeDocument/2006/relationships/hyperlink" Target="https://pbs.twimg.com/profile_banners/2845057871/1511950281" TargetMode="External"/><Relationship Id="rId1411" Type="http://schemas.openxmlformats.org/officeDocument/2006/relationships/hyperlink" Target="https://pbs.twimg.com/profile_banners/26997136/1518808344" TargetMode="External"/><Relationship Id="rId4567" Type="http://schemas.openxmlformats.org/officeDocument/2006/relationships/hyperlink" Target="http://pbs.twimg.com/profile_images/1278474466/shak_normal.jpg" TargetMode="External"/><Relationship Id="rId4774" Type="http://schemas.openxmlformats.org/officeDocument/2006/relationships/hyperlink" Target="http://pbs.twimg.com/profile_images/950026394653765632/bVZKVI1d_normal.jpg" TargetMode="External"/><Relationship Id="rId5618" Type="http://schemas.openxmlformats.org/officeDocument/2006/relationships/hyperlink" Target="https://twitter.com/teresascanlan" TargetMode="External"/><Relationship Id="rId5825" Type="http://schemas.openxmlformats.org/officeDocument/2006/relationships/hyperlink" Target="https://twitter.com/hollywoodintoto" TargetMode="External"/><Relationship Id="rId3169" Type="http://schemas.openxmlformats.org/officeDocument/2006/relationships/hyperlink" Target="http://abs.twimg.com/images/themes/theme2/bg.gif" TargetMode="External"/><Relationship Id="rId3376" Type="http://schemas.openxmlformats.org/officeDocument/2006/relationships/hyperlink" Target="http://pbs.twimg.com/profile_images/932224275683168257/UFhIi7HK_normal.jpg" TargetMode="External"/><Relationship Id="rId3583" Type="http://schemas.openxmlformats.org/officeDocument/2006/relationships/hyperlink" Target="http://pbs.twimg.com/profile_images/899416355069231106/pHpi2IDd_normal.jpg" TargetMode="External"/><Relationship Id="rId4427" Type="http://schemas.openxmlformats.org/officeDocument/2006/relationships/hyperlink" Target="http://pbs.twimg.com/profile_images/760536012212797440/VWn9FZpK_normal.jpg" TargetMode="External"/><Relationship Id="rId4981" Type="http://schemas.openxmlformats.org/officeDocument/2006/relationships/hyperlink" Target="https://twitter.com/fany_pbear" TargetMode="External"/><Relationship Id="rId297" Type="http://schemas.openxmlformats.org/officeDocument/2006/relationships/hyperlink" Target="https://t.co/YaZIbwC7bz" TargetMode="External"/><Relationship Id="rId2185" Type="http://schemas.openxmlformats.org/officeDocument/2006/relationships/hyperlink" Target="http://pbs.twimg.com/profile_background_images/723320328458506240/-KbSojsI.jpg" TargetMode="External"/><Relationship Id="rId2392" Type="http://schemas.openxmlformats.org/officeDocument/2006/relationships/hyperlink" Target="http://pbs.twimg.com/profile_background_images/364964269/customLogo7.jpg" TargetMode="External"/><Relationship Id="rId3029" Type="http://schemas.openxmlformats.org/officeDocument/2006/relationships/hyperlink" Target="http://pbs.twimg.com/profile_background_images/30693302/_MG_1204-twitter4.jpg" TargetMode="External"/><Relationship Id="rId3236" Type="http://schemas.openxmlformats.org/officeDocument/2006/relationships/hyperlink" Target="http://abs.twimg.com/images/themes/theme3/bg.gif" TargetMode="External"/><Relationship Id="rId3790" Type="http://schemas.openxmlformats.org/officeDocument/2006/relationships/hyperlink" Target="http://pbs.twimg.com/profile_images/756048740423757824/-GYlDRmw_normal.jpg" TargetMode="External"/><Relationship Id="rId4634" Type="http://schemas.openxmlformats.org/officeDocument/2006/relationships/hyperlink" Target="http://pbs.twimg.com/profile_images/459413286656540672/z-apMoAR_normal.png" TargetMode="External"/><Relationship Id="rId4841" Type="http://schemas.openxmlformats.org/officeDocument/2006/relationships/hyperlink" Target="http://pbs.twimg.com/profile_images/963757220835020800/6Ph77aMK_normal.jpg" TargetMode="External"/><Relationship Id="rId157" Type="http://schemas.openxmlformats.org/officeDocument/2006/relationships/hyperlink" Target="https://t.co/oHfymqBiSQ" TargetMode="External"/><Relationship Id="rId364" Type="http://schemas.openxmlformats.org/officeDocument/2006/relationships/hyperlink" Target="https://t.co/gEpXK0qpWl" TargetMode="External"/><Relationship Id="rId2045" Type="http://schemas.openxmlformats.org/officeDocument/2006/relationships/hyperlink" Target="https://pbs.twimg.com/profile_banners/827998533571706880/1491429156" TargetMode="External"/><Relationship Id="rId3443" Type="http://schemas.openxmlformats.org/officeDocument/2006/relationships/hyperlink" Target="http://pbs.twimg.com/profile_images/969144075503812608/zojVpnrq_normal.jpg" TargetMode="External"/><Relationship Id="rId3650" Type="http://schemas.openxmlformats.org/officeDocument/2006/relationships/hyperlink" Target="http://pbs.twimg.com/profile_images/967567126989950976/QqPpuxSr_normal.jpg" TargetMode="External"/><Relationship Id="rId4701" Type="http://schemas.openxmlformats.org/officeDocument/2006/relationships/hyperlink" Target="http://pbs.twimg.com/profile_images/941317371549151232/Pymk-ynR_normal.jpg" TargetMode="External"/><Relationship Id="rId571" Type="http://schemas.openxmlformats.org/officeDocument/2006/relationships/hyperlink" Target="https://t.co/JKIS1DDaEv" TargetMode="External"/><Relationship Id="rId2252" Type="http://schemas.openxmlformats.org/officeDocument/2006/relationships/hyperlink" Target="http://abs.twimg.com/images/themes/theme1/bg.png" TargetMode="External"/><Relationship Id="rId3303" Type="http://schemas.openxmlformats.org/officeDocument/2006/relationships/hyperlink" Target="http://abs.twimg.com/images/themes/theme1/bg.png" TargetMode="External"/><Relationship Id="rId3510" Type="http://schemas.openxmlformats.org/officeDocument/2006/relationships/hyperlink" Target="http://pbs.twimg.com/profile_images/950001339538456576/h3XMRrqB_normal.jpg" TargetMode="External"/><Relationship Id="rId224" Type="http://schemas.openxmlformats.org/officeDocument/2006/relationships/hyperlink" Target="http://t.co/JdaBWcqhXo" TargetMode="External"/><Relationship Id="rId431" Type="http://schemas.openxmlformats.org/officeDocument/2006/relationships/hyperlink" Target="https://t.co/zFM7ruPp1k" TargetMode="External"/><Relationship Id="rId1061" Type="http://schemas.openxmlformats.org/officeDocument/2006/relationships/hyperlink" Target="https://pbs.twimg.com/profile_banners/1659223908/1499800926" TargetMode="External"/><Relationship Id="rId2112" Type="http://schemas.openxmlformats.org/officeDocument/2006/relationships/hyperlink" Target="http://pbs.twimg.com/profile_background_images/574046252096073728/GMy8F8jw.jpeg" TargetMode="External"/><Relationship Id="rId5268" Type="http://schemas.openxmlformats.org/officeDocument/2006/relationships/hyperlink" Target="https://twitter.com/armchairtvnews" TargetMode="External"/><Relationship Id="rId5475" Type="http://schemas.openxmlformats.org/officeDocument/2006/relationships/hyperlink" Target="https://twitter.com/xilaire" TargetMode="External"/><Relationship Id="rId5682" Type="http://schemas.openxmlformats.org/officeDocument/2006/relationships/hyperlink" Target="https://twitter.com/blaugast" TargetMode="External"/><Relationship Id="rId6319" Type="http://schemas.openxmlformats.org/officeDocument/2006/relationships/hyperlink" Target="https://twitter.com/snitfit" TargetMode="External"/><Relationship Id="rId1878" Type="http://schemas.openxmlformats.org/officeDocument/2006/relationships/hyperlink" Target="https://pbs.twimg.com/profile_banners/16686516/1398439319" TargetMode="External"/><Relationship Id="rId2929" Type="http://schemas.openxmlformats.org/officeDocument/2006/relationships/hyperlink" Target="http://abs.twimg.com/images/themes/theme1/bg.png" TargetMode="External"/><Relationship Id="rId4077" Type="http://schemas.openxmlformats.org/officeDocument/2006/relationships/hyperlink" Target="http://pbs.twimg.com/profile_images/959884044551913472/znzqV7Am_normal.jpg" TargetMode="External"/><Relationship Id="rId4284" Type="http://schemas.openxmlformats.org/officeDocument/2006/relationships/hyperlink" Target="http://pbs.twimg.com/profile_images/676982609772171264/kEXO_k3H_normal.jpg" TargetMode="External"/><Relationship Id="rId4491" Type="http://schemas.openxmlformats.org/officeDocument/2006/relationships/hyperlink" Target="http://pbs.twimg.com/profile_images/1811858383/Color_300dpi_gif_normal.gif" TargetMode="External"/><Relationship Id="rId5128" Type="http://schemas.openxmlformats.org/officeDocument/2006/relationships/hyperlink" Target="https://twitter.com/hotmessparent" TargetMode="External"/><Relationship Id="rId5335" Type="http://schemas.openxmlformats.org/officeDocument/2006/relationships/hyperlink" Target="https://twitter.com/real_cut_cut" TargetMode="External"/><Relationship Id="rId5542" Type="http://schemas.openxmlformats.org/officeDocument/2006/relationships/hyperlink" Target="https://twitter.com/them" TargetMode="External"/><Relationship Id="rId1738" Type="http://schemas.openxmlformats.org/officeDocument/2006/relationships/hyperlink" Target="https://pbs.twimg.com/profile_banners/766611612157423616/1520355423" TargetMode="External"/><Relationship Id="rId3093" Type="http://schemas.openxmlformats.org/officeDocument/2006/relationships/hyperlink" Target="http://pbs.twimg.com/profile_background_images/565948888150839296/rpE5_Swj.jpeg" TargetMode="External"/><Relationship Id="rId4144" Type="http://schemas.openxmlformats.org/officeDocument/2006/relationships/hyperlink" Target="http://pbs.twimg.com/profile_images/932260388800024576/RvqV4_tS_normal.jpg" TargetMode="External"/><Relationship Id="rId4351" Type="http://schemas.openxmlformats.org/officeDocument/2006/relationships/hyperlink" Target="http://pbs.twimg.com/profile_images/796430867048660996/8VmwWx2P_normal.jpg" TargetMode="External"/><Relationship Id="rId5402" Type="http://schemas.openxmlformats.org/officeDocument/2006/relationships/hyperlink" Target="https://twitter.com/neonicoooo" TargetMode="External"/><Relationship Id="rId1945" Type="http://schemas.openxmlformats.org/officeDocument/2006/relationships/hyperlink" Target="https://pbs.twimg.com/profile_banners/3869638693/1470637883" TargetMode="External"/><Relationship Id="rId3160" Type="http://schemas.openxmlformats.org/officeDocument/2006/relationships/hyperlink" Target="http://abs.twimg.com/images/themes/theme1/bg.png" TargetMode="External"/><Relationship Id="rId4004" Type="http://schemas.openxmlformats.org/officeDocument/2006/relationships/hyperlink" Target="http://pbs.twimg.com/profile_images/962348004916285440/iC40ArSZ_normal.jpg" TargetMode="External"/><Relationship Id="rId4211" Type="http://schemas.openxmlformats.org/officeDocument/2006/relationships/hyperlink" Target="http://pbs.twimg.com/profile_images/804892078631227392/NEkeec4o_normal.jpg" TargetMode="External"/><Relationship Id="rId1805" Type="http://schemas.openxmlformats.org/officeDocument/2006/relationships/hyperlink" Target="https://pbs.twimg.com/profile_banners/394458877/1520212439" TargetMode="External"/><Relationship Id="rId3020" Type="http://schemas.openxmlformats.org/officeDocument/2006/relationships/hyperlink" Target="http://pbs.twimg.com/profile_background_images/491169303815680000/uvvBPZde.jpeg" TargetMode="External"/><Relationship Id="rId6176" Type="http://schemas.openxmlformats.org/officeDocument/2006/relationships/hyperlink" Target="https://twitter.com/vsprus4trump" TargetMode="External"/><Relationship Id="rId3977" Type="http://schemas.openxmlformats.org/officeDocument/2006/relationships/hyperlink" Target="http://pbs.twimg.com/profile_images/838411099972128768/qvoPZBo8_normal.jpg" TargetMode="External"/><Relationship Id="rId6036" Type="http://schemas.openxmlformats.org/officeDocument/2006/relationships/hyperlink" Target="https://twitter.com/sofiawoedem" TargetMode="External"/><Relationship Id="rId6383" Type="http://schemas.openxmlformats.org/officeDocument/2006/relationships/vmlDrawing" Target="../drawings/vmlDrawing2.vml"/><Relationship Id="rId898" Type="http://schemas.openxmlformats.org/officeDocument/2006/relationships/hyperlink" Target="https://pbs.twimg.com/profile_banners/13745852/1415466972" TargetMode="External"/><Relationship Id="rId2579" Type="http://schemas.openxmlformats.org/officeDocument/2006/relationships/hyperlink" Target="http://pbs.twimg.com/profile_background_images/462769667233161216/2xVJz2oy.png" TargetMode="External"/><Relationship Id="rId2786" Type="http://schemas.openxmlformats.org/officeDocument/2006/relationships/hyperlink" Target="http://abs.twimg.com/images/themes/theme15/bg.png" TargetMode="External"/><Relationship Id="rId2993" Type="http://schemas.openxmlformats.org/officeDocument/2006/relationships/hyperlink" Target="http://pbs.twimg.com/profile_background_images/675651362/eabc7edb0c5f5dd4b4bde46fef55f6fb.png" TargetMode="External"/><Relationship Id="rId3837" Type="http://schemas.openxmlformats.org/officeDocument/2006/relationships/hyperlink" Target="http://pbs.twimg.com/profile_images/970393887226454016/MeLr5xM2_normal.jpg" TargetMode="External"/><Relationship Id="rId5192" Type="http://schemas.openxmlformats.org/officeDocument/2006/relationships/hyperlink" Target="https://twitter.com/oxefe7" TargetMode="External"/><Relationship Id="rId6243" Type="http://schemas.openxmlformats.org/officeDocument/2006/relationships/hyperlink" Target="https://twitter.com/toestel77" TargetMode="External"/><Relationship Id="rId758" Type="http://schemas.openxmlformats.org/officeDocument/2006/relationships/hyperlink" Target="https://t.co/NX71LuCApY" TargetMode="External"/><Relationship Id="rId965" Type="http://schemas.openxmlformats.org/officeDocument/2006/relationships/hyperlink" Target="https://pbs.twimg.com/profile_banners/3198853123/1516632117" TargetMode="External"/><Relationship Id="rId1388" Type="http://schemas.openxmlformats.org/officeDocument/2006/relationships/hyperlink" Target="https://pbs.twimg.com/profile_banners/528796885/1413060011" TargetMode="External"/><Relationship Id="rId1595" Type="http://schemas.openxmlformats.org/officeDocument/2006/relationships/hyperlink" Target="https://pbs.twimg.com/profile_banners/829748351834939392/1486663999" TargetMode="External"/><Relationship Id="rId2439" Type="http://schemas.openxmlformats.org/officeDocument/2006/relationships/hyperlink" Target="http://pbs.twimg.com/profile_background_images/775731664/eca82eb7b75e09f20494bdd7dc10728f.jpeg" TargetMode="External"/><Relationship Id="rId2646" Type="http://schemas.openxmlformats.org/officeDocument/2006/relationships/hyperlink" Target="http://pbs.twimg.com/profile_background_images/378800000022065830/df68d93d9dffbbd1f1e41937368162b7.jpeg" TargetMode="External"/><Relationship Id="rId2853" Type="http://schemas.openxmlformats.org/officeDocument/2006/relationships/hyperlink" Target="http://pbs.twimg.com/profile_background_images/85853108/pollback.jpg" TargetMode="External"/><Relationship Id="rId3904" Type="http://schemas.openxmlformats.org/officeDocument/2006/relationships/hyperlink" Target="http://pbs.twimg.com/profile_images/970202989721018369/yPwJGvXu_normal.jpg" TargetMode="External"/><Relationship Id="rId5052" Type="http://schemas.openxmlformats.org/officeDocument/2006/relationships/hyperlink" Target="https://twitter.com/pacificberry" TargetMode="External"/><Relationship Id="rId6103" Type="http://schemas.openxmlformats.org/officeDocument/2006/relationships/hyperlink" Target="https://twitter.com/juliekosin" TargetMode="External"/><Relationship Id="rId6310" Type="http://schemas.openxmlformats.org/officeDocument/2006/relationships/hyperlink" Target="https://twitter.com/inugjqjaip" TargetMode="External"/><Relationship Id="rId94" Type="http://schemas.openxmlformats.org/officeDocument/2006/relationships/hyperlink" Target="http://t.co/AUFMDc1ZOx" TargetMode="External"/><Relationship Id="rId618" Type="http://schemas.openxmlformats.org/officeDocument/2006/relationships/hyperlink" Target="https://t.co/zlq6w4LUf2" TargetMode="External"/><Relationship Id="rId825" Type="http://schemas.openxmlformats.org/officeDocument/2006/relationships/hyperlink" Target="https://pbs.twimg.com/profile_banners/374712154/1514306027" TargetMode="External"/><Relationship Id="rId1248" Type="http://schemas.openxmlformats.org/officeDocument/2006/relationships/hyperlink" Target="https://pbs.twimg.com/profile_banners/411169646/1491064057" TargetMode="External"/><Relationship Id="rId1455" Type="http://schemas.openxmlformats.org/officeDocument/2006/relationships/hyperlink" Target="https://pbs.twimg.com/profile_banners/58839640/1518857469" TargetMode="External"/><Relationship Id="rId1662" Type="http://schemas.openxmlformats.org/officeDocument/2006/relationships/hyperlink" Target="https://pbs.twimg.com/profile_banners/48947848/1411192166" TargetMode="External"/><Relationship Id="rId2506" Type="http://schemas.openxmlformats.org/officeDocument/2006/relationships/hyperlink" Target="http://abs.twimg.com/images/themes/theme1/bg.png" TargetMode="External"/><Relationship Id="rId5869" Type="http://schemas.openxmlformats.org/officeDocument/2006/relationships/hyperlink" Target="https://twitter.com/nomberci" TargetMode="External"/><Relationship Id="rId1108" Type="http://schemas.openxmlformats.org/officeDocument/2006/relationships/hyperlink" Target="https://pbs.twimg.com/profile_banners/149180925/1515602034" TargetMode="External"/><Relationship Id="rId1315" Type="http://schemas.openxmlformats.org/officeDocument/2006/relationships/hyperlink" Target="https://pbs.twimg.com/profile_banners/62063998/1498149606" TargetMode="External"/><Relationship Id="rId2713" Type="http://schemas.openxmlformats.org/officeDocument/2006/relationships/hyperlink" Target="http://abs.twimg.com/images/themes/theme1/bg.png" TargetMode="External"/><Relationship Id="rId2920" Type="http://schemas.openxmlformats.org/officeDocument/2006/relationships/hyperlink" Target="http://abs.twimg.com/images/themes/theme1/bg.png" TargetMode="External"/><Relationship Id="rId4678" Type="http://schemas.openxmlformats.org/officeDocument/2006/relationships/hyperlink" Target="http://pbs.twimg.com/profile_images/955361077461639168/FJwc1SWj_normal.jpg" TargetMode="External"/><Relationship Id="rId1522" Type="http://schemas.openxmlformats.org/officeDocument/2006/relationships/hyperlink" Target="https://pbs.twimg.com/profile_banners/14260960/1499699762" TargetMode="External"/><Relationship Id="rId4885" Type="http://schemas.openxmlformats.org/officeDocument/2006/relationships/hyperlink" Target="https://twitter.com/ursamtiden" TargetMode="External"/><Relationship Id="rId5729" Type="http://schemas.openxmlformats.org/officeDocument/2006/relationships/hyperlink" Target="https://twitter.com/mjluxmoore" TargetMode="External"/><Relationship Id="rId5936" Type="http://schemas.openxmlformats.org/officeDocument/2006/relationships/hyperlink" Target="https://twitter.com/bdideafairy" TargetMode="External"/><Relationship Id="rId21" Type="http://schemas.openxmlformats.org/officeDocument/2006/relationships/hyperlink" Target="https://t.co/MQkTyE75kt" TargetMode="External"/><Relationship Id="rId2089" Type="http://schemas.openxmlformats.org/officeDocument/2006/relationships/hyperlink" Target="https://pbs.twimg.com/profile_banners/266320223/1512690938" TargetMode="External"/><Relationship Id="rId3487" Type="http://schemas.openxmlformats.org/officeDocument/2006/relationships/hyperlink" Target="http://pbs.twimg.com/profile_images/884125458173804544/iQFLVlLE_normal.jpg" TargetMode="External"/><Relationship Id="rId3694" Type="http://schemas.openxmlformats.org/officeDocument/2006/relationships/hyperlink" Target="http://pbs.twimg.com/profile_images/853643804120940545/G8nRWjye_normal.jpg" TargetMode="External"/><Relationship Id="rId4538" Type="http://schemas.openxmlformats.org/officeDocument/2006/relationships/hyperlink" Target="http://pbs.twimg.com/profile_images/680450496423948289/UAKGAt05_normal.jpg" TargetMode="External"/><Relationship Id="rId4745" Type="http://schemas.openxmlformats.org/officeDocument/2006/relationships/hyperlink" Target="http://pbs.twimg.com/profile_images/605363786153721856/_NkI0O1w_normal.jpg" TargetMode="External"/><Relationship Id="rId4952" Type="http://schemas.openxmlformats.org/officeDocument/2006/relationships/hyperlink" Target="https://twitter.com/thecrackemcee" TargetMode="External"/><Relationship Id="rId2296" Type="http://schemas.openxmlformats.org/officeDocument/2006/relationships/hyperlink" Target="http://abs.twimg.com/images/themes/theme14/bg.gif" TargetMode="External"/><Relationship Id="rId3347" Type="http://schemas.openxmlformats.org/officeDocument/2006/relationships/hyperlink" Target="http://pbs.twimg.com/profile_background_images/219447461/JETFUEL.jpg" TargetMode="External"/><Relationship Id="rId3554" Type="http://schemas.openxmlformats.org/officeDocument/2006/relationships/hyperlink" Target="http://pbs.twimg.com/profile_images/969813097513914368/eg48HXty_normal.jpg" TargetMode="External"/><Relationship Id="rId3761" Type="http://schemas.openxmlformats.org/officeDocument/2006/relationships/hyperlink" Target="http://pbs.twimg.com/profile_images/970974497917538304/Zrawa4aF_normal.jpg" TargetMode="External"/><Relationship Id="rId4605" Type="http://schemas.openxmlformats.org/officeDocument/2006/relationships/hyperlink" Target="http://pbs.twimg.com/profile_images/806062042545356800/yfq6rmgb_normal.jpg" TargetMode="External"/><Relationship Id="rId4812" Type="http://schemas.openxmlformats.org/officeDocument/2006/relationships/hyperlink" Target="http://pbs.twimg.com/profile_images/881879546101891073/KoNl5qpa_normal.jpg" TargetMode="External"/><Relationship Id="rId268" Type="http://schemas.openxmlformats.org/officeDocument/2006/relationships/hyperlink" Target="https://t.co/0U0NpFwkHs" TargetMode="External"/><Relationship Id="rId475" Type="http://schemas.openxmlformats.org/officeDocument/2006/relationships/hyperlink" Target="https://t.co/3OfNk6hcEA" TargetMode="External"/><Relationship Id="rId682" Type="http://schemas.openxmlformats.org/officeDocument/2006/relationships/hyperlink" Target="http://t.co/3Yw67iB8FS" TargetMode="External"/><Relationship Id="rId2156" Type="http://schemas.openxmlformats.org/officeDocument/2006/relationships/hyperlink" Target="http://abs.twimg.com/images/themes/theme1/bg.png" TargetMode="External"/><Relationship Id="rId2363" Type="http://schemas.openxmlformats.org/officeDocument/2006/relationships/hyperlink" Target="http://abs.twimg.com/images/themes/theme1/bg.png" TargetMode="External"/><Relationship Id="rId2570" Type="http://schemas.openxmlformats.org/officeDocument/2006/relationships/hyperlink" Target="http://pbs.twimg.com/profile_background_images/378800000023506161/b3bd0d15ccaac50d2410284455bd77bf.jpeg" TargetMode="External"/><Relationship Id="rId3207" Type="http://schemas.openxmlformats.org/officeDocument/2006/relationships/hyperlink" Target="http://pbs.twimg.com/profile_background_images/721569077/b7f0b1b60fa4401a8f1363747b19da84.jpeg" TargetMode="External"/><Relationship Id="rId3414" Type="http://schemas.openxmlformats.org/officeDocument/2006/relationships/hyperlink" Target="http://pbs.twimg.com/profile_images/676255172218130432/tz1cs8JT_normal.png" TargetMode="External"/><Relationship Id="rId3621" Type="http://schemas.openxmlformats.org/officeDocument/2006/relationships/hyperlink" Target="http://pbs.twimg.com/profile_images/815945781802844160/WkHtVTua_normal.jpg" TargetMode="External"/><Relationship Id="rId128" Type="http://schemas.openxmlformats.org/officeDocument/2006/relationships/hyperlink" Target="https://t.co/00jCTZYGHd" TargetMode="External"/><Relationship Id="rId335" Type="http://schemas.openxmlformats.org/officeDocument/2006/relationships/hyperlink" Target="https://t.co/Kb9D8oZSDg" TargetMode="External"/><Relationship Id="rId542" Type="http://schemas.openxmlformats.org/officeDocument/2006/relationships/hyperlink" Target="https://t.co/4AjFEjlLmD" TargetMode="External"/><Relationship Id="rId1172" Type="http://schemas.openxmlformats.org/officeDocument/2006/relationships/hyperlink" Target="https://pbs.twimg.com/profile_banners/14786227/1512669654" TargetMode="External"/><Relationship Id="rId2016" Type="http://schemas.openxmlformats.org/officeDocument/2006/relationships/hyperlink" Target="https://pbs.twimg.com/profile_banners/407474647/1515104914" TargetMode="External"/><Relationship Id="rId2223" Type="http://schemas.openxmlformats.org/officeDocument/2006/relationships/hyperlink" Target="http://pbs.twimg.com/profile_background_images/502942120181653504/Vgui_V33.jpeg" TargetMode="External"/><Relationship Id="rId2430" Type="http://schemas.openxmlformats.org/officeDocument/2006/relationships/hyperlink" Target="http://pbs.twimg.com/profile_background_images/378800000169843622/Y426G9LO.jpeg" TargetMode="External"/><Relationship Id="rId5379" Type="http://schemas.openxmlformats.org/officeDocument/2006/relationships/hyperlink" Target="https://twitter.com/pernillabaralt" TargetMode="External"/><Relationship Id="rId5586" Type="http://schemas.openxmlformats.org/officeDocument/2006/relationships/hyperlink" Target="https://twitter.com/msbjpeart" TargetMode="External"/><Relationship Id="rId5793" Type="http://schemas.openxmlformats.org/officeDocument/2006/relationships/hyperlink" Target="https://twitter.com/qkode" TargetMode="External"/><Relationship Id="rId402" Type="http://schemas.openxmlformats.org/officeDocument/2006/relationships/hyperlink" Target="http://t.co/kR1xS7UnKR" TargetMode="External"/><Relationship Id="rId1032" Type="http://schemas.openxmlformats.org/officeDocument/2006/relationships/hyperlink" Target="https://pbs.twimg.com/profile_banners/23318600/1497215037" TargetMode="External"/><Relationship Id="rId4188" Type="http://schemas.openxmlformats.org/officeDocument/2006/relationships/hyperlink" Target="http://pbs.twimg.com/profile_images/939518919294951424/k4kkpuNp_normal.jpg" TargetMode="External"/><Relationship Id="rId4395" Type="http://schemas.openxmlformats.org/officeDocument/2006/relationships/hyperlink" Target="http://pbs.twimg.com/profile_images/608749621473452033/lVcXKMni_normal.jpg" TargetMode="External"/><Relationship Id="rId5239" Type="http://schemas.openxmlformats.org/officeDocument/2006/relationships/hyperlink" Target="https://twitter.com/aurora45791" TargetMode="External"/><Relationship Id="rId5446" Type="http://schemas.openxmlformats.org/officeDocument/2006/relationships/hyperlink" Target="https://twitter.com/freetobeme14" TargetMode="External"/><Relationship Id="rId1989" Type="http://schemas.openxmlformats.org/officeDocument/2006/relationships/hyperlink" Target="https://pbs.twimg.com/profile_banners/290097288/1516403484" TargetMode="External"/><Relationship Id="rId4048" Type="http://schemas.openxmlformats.org/officeDocument/2006/relationships/hyperlink" Target="http://pbs.twimg.com/profile_images/683343773338734592/Bt6DSyNe_normal.jpg" TargetMode="External"/><Relationship Id="rId4255" Type="http://schemas.openxmlformats.org/officeDocument/2006/relationships/hyperlink" Target="http://pbs.twimg.com/profile_images/930041280285085697/ci-MKoEl_normal.jpg" TargetMode="External"/><Relationship Id="rId5306" Type="http://schemas.openxmlformats.org/officeDocument/2006/relationships/hyperlink" Target="https://twitter.com/foodiealltm" TargetMode="External"/><Relationship Id="rId5653" Type="http://schemas.openxmlformats.org/officeDocument/2006/relationships/hyperlink" Target="https://twitter.com/leoimpr" TargetMode="External"/><Relationship Id="rId5860" Type="http://schemas.openxmlformats.org/officeDocument/2006/relationships/hyperlink" Target="https://twitter.com/russ8979" TargetMode="External"/><Relationship Id="rId1849" Type="http://schemas.openxmlformats.org/officeDocument/2006/relationships/hyperlink" Target="https://pbs.twimg.com/profile_banners/481943972/1520039924" TargetMode="External"/><Relationship Id="rId3064" Type="http://schemas.openxmlformats.org/officeDocument/2006/relationships/hyperlink" Target="http://abs.twimg.com/images/themes/theme1/bg.png" TargetMode="External"/><Relationship Id="rId4462" Type="http://schemas.openxmlformats.org/officeDocument/2006/relationships/hyperlink" Target="http://pbs.twimg.com/profile_images/637093143301591040/LHfxI8Mr_normal.png" TargetMode="External"/><Relationship Id="rId5513" Type="http://schemas.openxmlformats.org/officeDocument/2006/relationships/hyperlink" Target="https://twitter.com/psychopaediahq" TargetMode="External"/><Relationship Id="rId5720" Type="http://schemas.openxmlformats.org/officeDocument/2006/relationships/hyperlink" Target="https://twitter.com/babe_sone" TargetMode="External"/><Relationship Id="rId192" Type="http://schemas.openxmlformats.org/officeDocument/2006/relationships/hyperlink" Target="http://t.co/kOSrfHp0YE" TargetMode="External"/><Relationship Id="rId1709" Type="http://schemas.openxmlformats.org/officeDocument/2006/relationships/hyperlink" Target="https://pbs.twimg.com/profile_banners/34658233/1492796640" TargetMode="External"/><Relationship Id="rId1916" Type="http://schemas.openxmlformats.org/officeDocument/2006/relationships/hyperlink" Target="https://pbs.twimg.com/profile_banners/2820920795/1420067951" TargetMode="External"/><Relationship Id="rId3271" Type="http://schemas.openxmlformats.org/officeDocument/2006/relationships/hyperlink" Target="http://pbs.twimg.com/profile_background_images/210151621/3lwtvpartnerbanner2.jpg" TargetMode="External"/><Relationship Id="rId4115" Type="http://schemas.openxmlformats.org/officeDocument/2006/relationships/hyperlink" Target="http://pbs.twimg.com/profile_images/946055606829535232/PCyhlKIk_normal.jpg" TargetMode="External"/><Relationship Id="rId4322" Type="http://schemas.openxmlformats.org/officeDocument/2006/relationships/hyperlink" Target="http://pbs.twimg.com/profile_images/947897278769041408/0ILDKz51_normal.jpg" TargetMode="External"/><Relationship Id="rId2080" Type="http://schemas.openxmlformats.org/officeDocument/2006/relationships/hyperlink" Target="https://pbs.twimg.com/profile_banners/491683260/1482241393" TargetMode="External"/><Relationship Id="rId3131" Type="http://schemas.openxmlformats.org/officeDocument/2006/relationships/hyperlink" Target="http://pbs.twimg.com/profile_background_images/378800000082251296/88912727d6e8e405d4a23881edd60def.jpeg" TargetMode="External"/><Relationship Id="rId6287" Type="http://schemas.openxmlformats.org/officeDocument/2006/relationships/hyperlink" Target="https://twitter.com/pdr3abn" TargetMode="External"/><Relationship Id="rId2897" Type="http://schemas.openxmlformats.org/officeDocument/2006/relationships/hyperlink" Target="http://pbs.twimg.com/profile_background_images/429126101/02.17.2012.242PM.FRI.jpg" TargetMode="External"/><Relationship Id="rId3948" Type="http://schemas.openxmlformats.org/officeDocument/2006/relationships/hyperlink" Target="http://pbs.twimg.com/profile_images/970649013316861952/LIfWWsav_normal.jpg" TargetMode="External"/><Relationship Id="rId5096" Type="http://schemas.openxmlformats.org/officeDocument/2006/relationships/hyperlink" Target="https://twitter.com/outkick" TargetMode="External"/><Relationship Id="rId6147" Type="http://schemas.openxmlformats.org/officeDocument/2006/relationships/hyperlink" Target="https://twitter.com/helloalice" TargetMode="External"/><Relationship Id="rId6354" Type="http://schemas.openxmlformats.org/officeDocument/2006/relationships/hyperlink" Target="https://twitter.com/survivorsare" TargetMode="External"/><Relationship Id="rId869" Type="http://schemas.openxmlformats.org/officeDocument/2006/relationships/hyperlink" Target="https://pbs.twimg.com/profile_banners/17469289/1444326181" TargetMode="External"/><Relationship Id="rId1499" Type="http://schemas.openxmlformats.org/officeDocument/2006/relationships/hyperlink" Target="https://pbs.twimg.com/profile_banners/1167939949/1520196345" TargetMode="External"/><Relationship Id="rId5163" Type="http://schemas.openxmlformats.org/officeDocument/2006/relationships/hyperlink" Target="https://twitter.com/krisv241" TargetMode="External"/><Relationship Id="rId5370" Type="http://schemas.openxmlformats.org/officeDocument/2006/relationships/hyperlink" Target="https://twitter.com/thinkpuertorico" TargetMode="External"/><Relationship Id="rId6007" Type="http://schemas.openxmlformats.org/officeDocument/2006/relationships/hyperlink" Target="https://twitter.com/carolinegodin" TargetMode="External"/><Relationship Id="rId6214" Type="http://schemas.openxmlformats.org/officeDocument/2006/relationships/hyperlink" Target="https://twitter.com/tsidpod" TargetMode="External"/><Relationship Id="rId729" Type="http://schemas.openxmlformats.org/officeDocument/2006/relationships/hyperlink" Target="https://t.co/GRjR8gMeoP" TargetMode="External"/><Relationship Id="rId1359" Type="http://schemas.openxmlformats.org/officeDocument/2006/relationships/hyperlink" Target="https://pbs.twimg.com/profile_banners/258170404/1428245156" TargetMode="External"/><Relationship Id="rId2757" Type="http://schemas.openxmlformats.org/officeDocument/2006/relationships/hyperlink" Target="http://abs.twimg.com/images/themes/theme1/bg.png" TargetMode="External"/><Relationship Id="rId2964" Type="http://schemas.openxmlformats.org/officeDocument/2006/relationships/hyperlink" Target="http://abs.twimg.com/images/themes/theme1/bg.png" TargetMode="External"/><Relationship Id="rId3808" Type="http://schemas.openxmlformats.org/officeDocument/2006/relationships/hyperlink" Target="http://pbs.twimg.com/profile_images/814746637318787072/Byhi9Qx9_normal.jpg" TargetMode="External"/><Relationship Id="rId5023" Type="http://schemas.openxmlformats.org/officeDocument/2006/relationships/hyperlink" Target="https://twitter.com/hsprauge" TargetMode="External"/><Relationship Id="rId5230" Type="http://schemas.openxmlformats.org/officeDocument/2006/relationships/hyperlink" Target="https://twitter.com/thejhf" TargetMode="External"/><Relationship Id="rId936" Type="http://schemas.openxmlformats.org/officeDocument/2006/relationships/hyperlink" Target="https://pbs.twimg.com/profile_banners/18026267/1506715264" TargetMode="External"/><Relationship Id="rId1219" Type="http://schemas.openxmlformats.org/officeDocument/2006/relationships/hyperlink" Target="https://pbs.twimg.com/profile_banners/72060366/1489697929" TargetMode="External"/><Relationship Id="rId1566" Type="http://schemas.openxmlformats.org/officeDocument/2006/relationships/hyperlink" Target="https://pbs.twimg.com/profile_banners/3192506298/1509452688" TargetMode="External"/><Relationship Id="rId1773" Type="http://schemas.openxmlformats.org/officeDocument/2006/relationships/hyperlink" Target="https://pbs.twimg.com/profile_banners/1186509511/1512235109" TargetMode="External"/><Relationship Id="rId1980" Type="http://schemas.openxmlformats.org/officeDocument/2006/relationships/hyperlink" Target="https://pbs.twimg.com/profile_banners/821363769465012224/1498734124" TargetMode="External"/><Relationship Id="rId2617" Type="http://schemas.openxmlformats.org/officeDocument/2006/relationships/hyperlink" Target="http://abs.twimg.com/images/themes/theme1/bg.png" TargetMode="External"/><Relationship Id="rId2824" Type="http://schemas.openxmlformats.org/officeDocument/2006/relationships/hyperlink" Target="http://abs.twimg.com/images/themes/theme5/bg.gif" TargetMode="External"/><Relationship Id="rId65" Type="http://schemas.openxmlformats.org/officeDocument/2006/relationships/hyperlink" Target="http://t.co/KkmifHWPes" TargetMode="External"/><Relationship Id="rId1426" Type="http://schemas.openxmlformats.org/officeDocument/2006/relationships/hyperlink" Target="https://pbs.twimg.com/profile_banners/1146211393/1504944510" TargetMode="External"/><Relationship Id="rId1633" Type="http://schemas.openxmlformats.org/officeDocument/2006/relationships/hyperlink" Target="https://pbs.twimg.com/profile_banners/6039302/1414685197" TargetMode="External"/><Relationship Id="rId1840" Type="http://schemas.openxmlformats.org/officeDocument/2006/relationships/hyperlink" Target="https://pbs.twimg.com/profile_banners/3003750312/1422645115" TargetMode="External"/><Relationship Id="rId4789" Type="http://schemas.openxmlformats.org/officeDocument/2006/relationships/hyperlink" Target="http://pbs.twimg.com/profile_images/971060409099841539/2CN0siJS_normal.jpg" TargetMode="External"/><Relationship Id="rId4996" Type="http://schemas.openxmlformats.org/officeDocument/2006/relationships/hyperlink" Target="https://twitter.com/germshardon" TargetMode="External"/><Relationship Id="rId1700" Type="http://schemas.openxmlformats.org/officeDocument/2006/relationships/hyperlink" Target="https://pbs.twimg.com/profile_banners/525416576/1519732057" TargetMode="External"/><Relationship Id="rId3598" Type="http://schemas.openxmlformats.org/officeDocument/2006/relationships/hyperlink" Target="http://pbs.twimg.com/profile_images/963416385421545473/eYNScOGc_normal.jpg" TargetMode="External"/><Relationship Id="rId4649" Type="http://schemas.openxmlformats.org/officeDocument/2006/relationships/hyperlink" Target="http://pbs.twimg.com/profile_images/643489564586299392/yMqANPk7_normal.jpg" TargetMode="External"/><Relationship Id="rId4856" Type="http://schemas.openxmlformats.org/officeDocument/2006/relationships/hyperlink" Target="http://pbs.twimg.com/profile_images/970454632823574530/_MPr4mEA_normal.jpg" TargetMode="External"/><Relationship Id="rId5907" Type="http://schemas.openxmlformats.org/officeDocument/2006/relationships/hyperlink" Target="https://twitter.com/conversationca" TargetMode="External"/><Relationship Id="rId3458" Type="http://schemas.openxmlformats.org/officeDocument/2006/relationships/hyperlink" Target="http://pbs.twimg.com/profile_images/958192739987873793/0X7Bp3-B_normal.jpg" TargetMode="External"/><Relationship Id="rId3665" Type="http://schemas.openxmlformats.org/officeDocument/2006/relationships/hyperlink" Target="http://pbs.twimg.com/profile_images/811770173774438400/i9YEuVuF_normal.jpg" TargetMode="External"/><Relationship Id="rId3872" Type="http://schemas.openxmlformats.org/officeDocument/2006/relationships/hyperlink" Target="http://pbs.twimg.com/profile_images/742385672682512384/VfTAuqLg_normal.jpg" TargetMode="External"/><Relationship Id="rId4509" Type="http://schemas.openxmlformats.org/officeDocument/2006/relationships/hyperlink" Target="http://pbs.twimg.com/profile_images/825674404722044929/w_MGaWVB_normal.jpg" TargetMode="External"/><Relationship Id="rId4716" Type="http://schemas.openxmlformats.org/officeDocument/2006/relationships/hyperlink" Target="http://pbs.twimg.com/profile_images/935308833227816960/MRHii_gp_normal.jpg" TargetMode="External"/><Relationship Id="rId6071" Type="http://schemas.openxmlformats.org/officeDocument/2006/relationships/hyperlink" Target="https://twitter.com/txintenseradio" TargetMode="External"/><Relationship Id="rId379" Type="http://schemas.openxmlformats.org/officeDocument/2006/relationships/hyperlink" Target="http://t.co/IhGN587EBE" TargetMode="External"/><Relationship Id="rId586" Type="http://schemas.openxmlformats.org/officeDocument/2006/relationships/hyperlink" Target="http://t.co/WzmfHmXybB" TargetMode="External"/><Relationship Id="rId793" Type="http://schemas.openxmlformats.org/officeDocument/2006/relationships/hyperlink" Target="http://t.co/wSmcdSDEHc" TargetMode="External"/><Relationship Id="rId2267" Type="http://schemas.openxmlformats.org/officeDocument/2006/relationships/hyperlink" Target="http://abs.twimg.com/images/themes/theme1/bg.png" TargetMode="External"/><Relationship Id="rId2474" Type="http://schemas.openxmlformats.org/officeDocument/2006/relationships/hyperlink" Target="http://abs.twimg.com/images/themes/theme7/bg.gif" TargetMode="External"/><Relationship Id="rId2681" Type="http://schemas.openxmlformats.org/officeDocument/2006/relationships/hyperlink" Target="http://abs.twimg.com/images/themes/theme11/bg.gif" TargetMode="External"/><Relationship Id="rId3318" Type="http://schemas.openxmlformats.org/officeDocument/2006/relationships/hyperlink" Target="http://pbs.twimg.com/profile_background_images/454330359631458304/dPf9QSTJ.jpeg" TargetMode="External"/><Relationship Id="rId3525" Type="http://schemas.openxmlformats.org/officeDocument/2006/relationships/hyperlink" Target="http://pbs.twimg.com/profile_images/927703130539773953/HKIW42Ps_normal.jpg" TargetMode="External"/><Relationship Id="rId4923" Type="http://schemas.openxmlformats.org/officeDocument/2006/relationships/hyperlink" Target="https://twitter.com/ntknet" TargetMode="External"/><Relationship Id="rId239" Type="http://schemas.openxmlformats.org/officeDocument/2006/relationships/hyperlink" Target="https://t.co/ieu8bdaonD" TargetMode="External"/><Relationship Id="rId446" Type="http://schemas.openxmlformats.org/officeDocument/2006/relationships/hyperlink" Target="https://t.co/G2edZq5qxo" TargetMode="External"/><Relationship Id="rId653" Type="http://schemas.openxmlformats.org/officeDocument/2006/relationships/hyperlink" Target="https://t.co/LpnkPCYkcM" TargetMode="External"/><Relationship Id="rId1076" Type="http://schemas.openxmlformats.org/officeDocument/2006/relationships/hyperlink" Target="https://pbs.twimg.com/profile_banners/737907593549631488/1518093971" TargetMode="External"/><Relationship Id="rId1283" Type="http://schemas.openxmlformats.org/officeDocument/2006/relationships/hyperlink" Target="https://pbs.twimg.com/profile_banners/319600839/1418913478" TargetMode="External"/><Relationship Id="rId1490" Type="http://schemas.openxmlformats.org/officeDocument/2006/relationships/hyperlink" Target="https://pbs.twimg.com/profile_banners/942234783421169664/1513481907" TargetMode="External"/><Relationship Id="rId2127" Type="http://schemas.openxmlformats.org/officeDocument/2006/relationships/hyperlink" Target="http://abs.twimg.com/images/themes/theme2/bg.gif" TargetMode="External"/><Relationship Id="rId2334" Type="http://schemas.openxmlformats.org/officeDocument/2006/relationships/hyperlink" Target="http://pbs.twimg.com/profile_background_images/648252367683612672/nJp4mudr.jpg" TargetMode="External"/><Relationship Id="rId3732" Type="http://schemas.openxmlformats.org/officeDocument/2006/relationships/hyperlink" Target="http://abs.twimg.com/sticky/default_profile_images/default_profile_normal.png" TargetMode="External"/><Relationship Id="rId306" Type="http://schemas.openxmlformats.org/officeDocument/2006/relationships/hyperlink" Target="https://t.co/CHye0Zr3WE" TargetMode="External"/><Relationship Id="rId860" Type="http://schemas.openxmlformats.org/officeDocument/2006/relationships/hyperlink" Target="https://pbs.twimg.com/profile_banners/222370599/1518346982" TargetMode="External"/><Relationship Id="rId1143" Type="http://schemas.openxmlformats.org/officeDocument/2006/relationships/hyperlink" Target="https://pbs.twimg.com/profile_banners/900822003300564992/1518780253" TargetMode="External"/><Relationship Id="rId2541" Type="http://schemas.openxmlformats.org/officeDocument/2006/relationships/hyperlink" Target="http://pbs.twimg.com/profile_background_images/483922119/BIGBANG-.jpg" TargetMode="External"/><Relationship Id="rId4299" Type="http://schemas.openxmlformats.org/officeDocument/2006/relationships/hyperlink" Target="http://pbs.twimg.com/profile_images/956016727447523329/aki5M_zT_normal.jpg" TargetMode="External"/><Relationship Id="rId5697" Type="http://schemas.openxmlformats.org/officeDocument/2006/relationships/hyperlink" Target="https://twitter.com/justintrudeau" TargetMode="External"/><Relationship Id="rId513" Type="http://schemas.openxmlformats.org/officeDocument/2006/relationships/hyperlink" Target="https://t.co/OXE4DcR2X1" TargetMode="External"/><Relationship Id="rId720" Type="http://schemas.openxmlformats.org/officeDocument/2006/relationships/hyperlink" Target="https://t.co/UxCrIL5bJN" TargetMode="External"/><Relationship Id="rId1350" Type="http://schemas.openxmlformats.org/officeDocument/2006/relationships/hyperlink" Target="https://pbs.twimg.com/profile_banners/846945457/1520194117" TargetMode="External"/><Relationship Id="rId2401" Type="http://schemas.openxmlformats.org/officeDocument/2006/relationships/hyperlink" Target="http://abs.twimg.com/images/themes/theme14/bg.gif" TargetMode="External"/><Relationship Id="rId4159" Type="http://schemas.openxmlformats.org/officeDocument/2006/relationships/hyperlink" Target="http://pbs.twimg.com/profile_images/839881982574108672/qN7BVlr4_normal.jpg" TargetMode="External"/><Relationship Id="rId5557" Type="http://schemas.openxmlformats.org/officeDocument/2006/relationships/hyperlink" Target="https://twitter.com/ywenxiu" TargetMode="External"/><Relationship Id="rId5764" Type="http://schemas.openxmlformats.org/officeDocument/2006/relationships/hyperlink" Target="https://twitter.com/ss_ovob" TargetMode="External"/><Relationship Id="rId5971" Type="http://schemas.openxmlformats.org/officeDocument/2006/relationships/hyperlink" Target="https://twitter.com/mass_writer" TargetMode="External"/><Relationship Id="rId1003" Type="http://schemas.openxmlformats.org/officeDocument/2006/relationships/hyperlink" Target="https://pbs.twimg.com/profile_banners/1599540866/1500417593" TargetMode="External"/><Relationship Id="rId1210" Type="http://schemas.openxmlformats.org/officeDocument/2006/relationships/hyperlink" Target="https://pbs.twimg.com/profile_banners/876454847561814018/1510843302" TargetMode="External"/><Relationship Id="rId4366" Type="http://schemas.openxmlformats.org/officeDocument/2006/relationships/hyperlink" Target="http://pbs.twimg.com/profile_images/948561088475406337/570GE0kB_normal.jpg" TargetMode="External"/><Relationship Id="rId4573" Type="http://schemas.openxmlformats.org/officeDocument/2006/relationships/hyperlink" Target="http://pbs.twimg.com/profile_images/937970487933702144/ft3dOIpR_normal.jpg" TargetMode="External"/><Relationship Id="rId4780" Type="http://schemas.openxmlformats.org/officeDocument/2006/relationships/hyperlink" Target="http://pbs.twimg.com/profile_images/963571058627489793/Tah3es-e_normal.jpg" TargetMode="External"/><Relationship Id="rId5417" Type="http://schemas.openxmlformats.org/officeDocument/2006/relationships/hyperlink" Target="https://twitter.com/dkeastllc" TargetMode="External"/><Relationship Id="rId5624" Type="http://schemas.openxmlformats.org/officeDocument/2006/relationships/hyperlink" Target="https://twitter.com/cnnafrica" TargetMode="External"/><Relationship Id="rId5831" Type="http://schemas.openxmlformats.org/officeDocument/2006/relationships/hyperlink" Target="https://twitter.com/punkythesinger" TargetMode="External"/><Relationship Id="rId3175" Type="http://schemas.openxmlformats.org/officeDocument/2006/relationships/hyperlink" Target="http://abs.twimg.com/images/themes/theme1/bg.png" TargetMode="External"/><Relationship Id="rId3382" Type="http://schemas.openxmlformats.org/officeDocument/2006/relationships/hyperlink" Target="http://pbs.twimg.com/profile_images/958277721142030336/81cneNz__normal.jpg" TargetMode="External"/><Relationship Id="rId4019" Type="http://schemas.openxmlformats.org/officeDocument/2006/relationships/hyperlink" Target="http://pbs.twimg.com/profile_images/125380676/v_normal.jpg" TargetMode="External"/><Relationship Id="rId4226" Type="http://schemas.openxmlformats.org/officeDocument/2006/relationships/hyperlink" Target="http://pbs.twimg.com/profile_images/624010845773692929/F01oE4uj_normal.jpg" TargetMode="External"/><Relationship Id="rId4433" Type="http://schemas.openxmlformats.org/officeDocument/2006/relationships/hyperlink" Target="http://pbs.twimg.com/profile_images/818962138047934466/Gus80BSA_normal.jpg" TargetMode="External"/><Relationship Id="rId4640" Type="http://schemas.openxmlformats.org/officeDocument/2006/relationships/hyperlink" Target="http://pbs.twimg.com/profile_images/705930166036467712/4NJDMivv_normal.jpg" TargetMode="External"/><Relationship Id="rId2191" Type="http://schemas.openxmlformats.org/officeDocument/2006/relationships/hyperlink" Target="http://abs.twimg.com/images/themes/theme1/bg.png" TargetMode="External"/><Relationship Id="rId3035" Type="http://schemas.openxmlformats.org/officeDocument/2006/relationships/hyperlink" Target="http://pbs.twimg.com/profile_background_images/451512127119822850/5jIcCYH3.jpeg" TargetMode="External"/><Relationship Id="rId3242" Type="http://schemas.openxmlformats.org/officeDocument/2006/relationships/hyperlink" Target="http://pbs.twimg.com/profile_background_images/608981208999919616/pkwhMir8.jpg" TargetMode="External"/><Relationship Id="rId4500" Type="http://schemas.openxmlformats.org/officeDocument/2006/relationships/hyperlink" Target="http://pbs.twimg.com/profile_images/807066286760964097/Zf7RjYhH_normal.jpg" TargetMode="External"/><Relationship Id="rId163" Type="http://schemas.openxmlformats.org/officeDocument/2006/relationships/hyperlink" Target="https://t.co/BupQgCuEH4" TargetMode="External"/><Relationship Id="rId370" Type="http://schemas.openxmlformats.org/officeDocument/2006/relationships/hyperlink" Target="https://t.co/n7Boxi2Hfz" TargetMode="External"/><Relationship Id="rId2051" Type="http://schemas.openxmlformats.org/officeDocument/2006/relationships/hyperlink" Target="https://pbs.twimg.com/profile_banners/19550464/1508602572" TargetMode="External"/><Relationship Id="rId3102" Type="http://schemas.openxmlformats.org/officeDocument/2006/relationships/hyperlink" Target="http://abs.twimg.com/images/themes/theme19/bg.gif" TargetMode="External"/><Relationship Id="rId6258" Type="http://schemas.openxmlformats.org/officeDocument/2006/relationships/hyperlink" Target="https://twitter.com/austinmccoy3" TargetMode="External"/><Relationship Id="rId230" Type="http://schemas.openxmlformats.org/officeDocument/2006/relationships/hyperlink" Target="https://t.co/yOEvgSpDjG" TargetMode="External"/><Relationship Id="rId5067" Type="http://schemas.openxmlformats.org/officeDocument/2006/relationships/hyperlink" Target="https://twitter.com/axxisonmargaret" TargetMode="External"/><Relationship Id="rId5274" Type="http://schemas.openxmlformats.org/officeDocument/2006/relationships/hyperlink" Target="https://twitter.com/gaabycarmona" TargetMode="External"/><Relationship Id="rId6118" Type="http://schemas.openxmlformats.org/officeDocument/2006/relationships/hyperlink" Target="https://twitter.com/tallboy66" TargetMode="External"/><Relationship Id="rId6325" Type="http://schemas.openxmlformats.org/officeDocument/2006/relationships/hyperlink" Target="https://twitter.com/945country" TargetMode="External"/><Relationship Id="rId2868" Type="http://schemas.openxmlformats.org/officeDocument/2006/relationships/hyperlink" Target="http://pbs.twimg.com/profile_background_images/448429165553782784/e6UMEzn_.jpeg" TargetMode="External"/><Relationship Id="rId3919" Type="http://schemas.openxmlformats.org/officeDocument/2006/relationships/hyperlink" Target="http://pbs.twimg.com/profile_images/838913564719136768/-9DqEEYm_normal.jpg" TargetMode="External"/><Relationship Id="rId4083" Type="http://schemas.openxmlformats.org/officeDocument/2006/relationships/hyperlink" Target="http://pbs.twimg.com/profile_images/946278020108578816/d_wpIgM7_normal.jpg" TargetMode="External"/><Relationship Id="rId5481" Type="http://schemas.openxmlformats.org/officeDocument/2006/relationships/hyperlink" Target="https://twitter.com/dloesch" TargetMode="External"/><Relationship Id="rId1677" Type="http://schemas.openxmlformats.org/officeDocument/2006/relationships/hyperlink" Target="https://pbs.twimg.com/profile_banners/949704916158877700/1518904728" TargetMode="External"/><Relationship Id="rId1884" Type="http://schemas.openxmlformats.org/officeDocument/2006/relationships/hyperlink" Target="https://pbs.twimg.com/profile_banners/21805300/1505726496" TargetMode="External"/><Relationship Id="rId2728" Type="http://schemas.openxmlformats.org/officeDocument/2006/relationships/hyperlink" Target="http://abs.twimg.com/images/themes/theme3/bg.gif" TargetMode="External"/><Relationship Id="rId2935" Type="http://schemas.openxmlformats.org/officeDocument/2006/relationships/hyperlink" Target="http://abs.twimg.com/images/themes/theme1/bg.png" TargetMode="External"/><Relationship Id="rId4290" Type="http://schemas.openxmlformats.org/officeDocument/2006/relationships/hyperlink" Target="http://pbs.twimg.com/profile_images/948555339171090432/uogXh2Rj_normal.jpg" TargetMode="External"/><Relationship Id="rId5134" Type="http://schemas.openxmlformats.org/officeDocument/2006/relationships/hyperlink" Target="https://twitter.com/sloppyjo" TargetMode="External"/><Relationship Id="rId5341" Type="http://schemas.openxmlformats.org/officeDocument/2006/relationships/hyperlink" Target="https://twitter.com/2_bluestarmom" TargetMode="External"/><Relationship Id="rId907" Type="http://schemas.openxmlformats.org/officeDocument/2006/relationships/hyperlink" Target="https://pbs.twimg.com/profile_banners/373621985/1407644325" TargetMode="External"/><Relationship Id="rId1537" Type="http://schemas.openxmlformats.org/officeDocument/2006/relationships/hyperlink" Target="https://pbs.twimg.com/profile_banners/14511951/1519304259" TargetMode="External"/><Relationship Id="rId1744" Type="http://schemas.openxmlformats.org/officeDocument/2006/relationships/hyperlink" Target="https://pbs.twimg.com/profile_banners/504066031/1489842331" TargetMode="External"/><Relationship Id="rId1951" Type="http://schemas.openxmlformats.org/officeDocument/2006/relationships/hyperlink" Target="https://pbs.twimg.com/profile_banners/701353491751514112/1516443053" TargetMode="External"/><Relationship Id="rId4150" Type="http://schemas.openxmlformats.org/officeDocument/2006/relationships/hyperlink" Target="http://pbs.twimg.com/profile_images/897603196532731904/fMEZHevI_normal.jpg" TargetMode="External"/><Relationship Id="rId5201" Type="http://schemas.openxmlformats.org/officeDocument/2006/relationships/hyperlink" Target="https://twitter.com/kranthicu" TargetMode="External"/><Relationship Id="rId36" Type="http://schemas.openxmlformats.org/officeDocument/2006/relationships/hyperlink" Target="https://t.co/loK8037cky" TargetMode="External"/><Relationship Id="rId1604" Type="http://schemas.openxmlformats.org/officeDocument/2006/relationships/hyperlink" Target="https://pbs.twimg.com/profile_banners/897982679919894528/1516623518" TargetMode="External"/><Relationship Id="rId4010" Type="http://schemas.openxmlformats.org/officeDocument/2006/relationships/hyperlink" Target="http://pbs.twimg.com/profile_images/892990087620771840/OEzfzUar_normal.jpg" TargetMode="External"/><Relationship Id="rId4967" Type="http://schemas.openxmlformats.org/officeDocument/2006/relationships/hyperlink" Target="https://twitter.com/kzqv5dbl6inxblo" TargetMode="External"/><Relationship Id="rId1811" Type="http://schemas.openxmlformats.org/officeDocument/2006/relationships/hyperlink" Target="https://pbs.twimg.com/profile_banners/833612154/1516244526" TargetMode="External"/><Relationship Id="rId3569" Type="http://schemas.openxmlformats.org/officeDocument/2006/relationships/hyperlink" Target="http://pbs.twimg.com/profile_images/934386723252875265/EE0bYZXT_normal.jpg" TargetMode="External"/><Relationship Id="rId6182" Type="http://schemas.openxmlformats.org/officeDocument/2006/relationships/hyperlink" Target="https://twitter.com/upgrademyroom" TargetMode="External"/><Relationship Id="rId697" Type="http://schemas.openxmlformats.org/officeDocument/2006/relationships/hyperlink" Target="https://t.co/8GrOubD1vn" TargetMode="External"/><Relationship Id="rId2378" Type="http://schemas.openxmlformats.org/officeDocument/2006/relationships/hyperlink" Target="http://abs.twimg.com/images/themes/theme1/bg.png" TargetMode="External"/><Relationship Id="rId3429" Type="http://schemas.openxmlformats.org/officeDocument/2006/relationships/hyperlink" Target="http://pbs.twimg.com/profile_images/850672112146796545/gXX0XgCW_normal.jpg" TargetMode="External"/><Relationship Id="rId3776" Type="http://schemas.openxmlformats.org/officeDocument/2006/relationships/hyperlink" Target="http://pbs.twimg.com/profile_images/964844053790707712/jrbnOCcp_normal.jpg" TargetMode="External"/><Relationship Id="rId3983" Type="http://schemas.openxmlformats.org/officeDocument/2006/relationships/hyperlink" Target="http://pbs.twimg.com/profile_images/868989596943622144/sZPBGeVh_normal.jpg" TargetMode="External"/><Relationship Id="rId4827" Type="http://schemas.openxmlformats.org/officeDocument/2006/relationships/hyperlink" Target="http://pbs.twimg.com/profile_images/542794451618242560/Zr0QW-TQ_normal.jpeg" TargetMode="External"/><Relationship Id="rId6042" Type="http://schemas.openxmlformats.org/officeDocument/2006/relationships/hyperlink" Target="https://twitter.com/heinrich_krug" TargetMode="External"/><Relationship Id="rId1187" Type="http://schemas.openxmlformats.org/officeDocument/2006/relationships/hyperlink" Target="https://pbs.twimg.com/profile_banners/815951054/1438014030" TargetMode="External"/><Relationship Id="rId2585" Type="http://schemas.openxmlformats.org/officeDocument/2006/relationships/hyperlink" Target="http://abs.twimg.com/images/themes/theme1/bg.png" TargetMode="External"/><Relationship Id="rId2792" Type="http://schemas.openxmlformats.org/officeDocument/2006/relationships/hyperlink" Target="http://pbs.twimg.com/profile_background_images/169793280/bg_rock.jpg" TargetMode="External"/><Relationship Id="rId3636" Type="http://schemas.openxmlformats.org/officeDocument/2006/relationships/hyperlink" Target="http://pbs.twimg.com/profile_images/826474154752876544/JFq6wAW2_normal.jpg" TargetMode="External"/><Relationship Id="rId3843" Type="http://schemas.openxmlformats.org/officeDocument/2006/relationships/hyperlink" Target="http://pbs.twimg.com/profile_images/959172784097234949/WEvoU4dP_normal.jpg" TargetMode="External"/><Relationship Id="rId557" Type="http://schemas.openxmlformats.org/officeDocument/2006/relationships/hyperlink" Target="https://t.co/Qc2oAPVy1j" TargetMode="External"/><Relationship Id="rId764" Type="http://schemas.openxmlformats.org/officeDocument/2006/relationships/hyperlink" Target="https://t.co/b0lM4uE2CJ" TargetMode="External"/><Relationship Id="rId971" Type="http://schemas.openxmlformats.org/officeDocument/2006/relationships/hyperlink" Target="https://pbs.twimg.com/profile_banners/2732944034/1446939911" TargetMode="External"/><Relationship Id="rId1394" Type="http://schemas.openxmlformats.org/officeDocument/2006/relationships/hyperlink" Target="https://pbs.twimg.com/profile_banners/1342518102/1401464801" TargetMode="External"/><Relationship Id="rId2238" Type="http://schemas.openxmlformats.org/officeDocument/2006/relationships/hyperlink" Target="http://abs.twimg.com/images/themes/theme1/bg.png" TargetMode="External"/><Relationship Id="rId2445" Type="http://schemas.openxmlformats.org/officeDocument/2006/relationships/hyperlink" Target="http://abs.twimg.com/images/themes/theme1/bg.png" TargetMode="External"/><Relationship Id="rId2652" Type="http://schemas.openxmlformats.org/officeDocument/2006/relationships/hyperlink" Target="http://pbs.twimg.com/profile_background_images/664472281897263104/L_QCwG7t.jpg" TargetMode="External"/><Relationship Id="rId3703" Type="http://schemas.openxmlformats.org/officeDocument/2006/relationships/hyperlink" Target="http://pbs.twimg.com/profile_images/952964791743623168/EvR600ls_normal.jpg" TargetMode="External"/><Relationship Id="rId3910" Type="http://schemas.openxmlformats.org/officeDocument/2006/relationships/hyperlink" Target="http://pbs.twimg.com/profile_images/730682410342309888/j9YcUl9V_normal.jpg" TargetMode="External"/><Relationship Id="rId417" Type="http://schemas.openxmlformats.org/officeDocument/2006/relationships/hyperlink" Target="http://t.co/nNrwohsqWS" TargetMode="External"/><Relationship Id="rId624" Type="http://schemas.openxmlformats.org/officeDocument/2006/relationships/hyperlink" Target="https://t.co/lqestJiqJB" TargetMode="External"/><Relationship Id="rId831" Type="http://schemas.openxmlformats.org/officeDocument/2006/relationships/hyperlink" Target="https://pbs.twimg.com/profile_banners/63127726/1452521268" TargetMode="External"/><Relationship Id="rId1047" Type="http://schemas.openxmlformats.org/officeDocument/2006/relationships/hyperlink" Target="https://pbs.twimg.com/profile_banners/812333590776254465/1501354083" TargetMode="External"/><Relationship Id="rId1254" Type="http://schemas.openxmlformats.org/officeDocument/2006/relationships/hyperlink" Target="https://pbs.twimg.com/profile_banners/374141015/1458238597" TargetMode="External"/><Relationship Id="rId1461" Type="http://schemas.openxmlformats.org/officeDocument/2006/relationships/hyperlink" Target="https://pbs.twimg.com/profile_banners/768069905556135938/1506250541" TargetMode="External"/><Relationship Id="rId2305" Type="http://schemas.openxmlformats.org/officeDocument/2006/relationships/hyperlink" Target="http://pbs.twimg.com/profile_background_images/516417847560372226/M7_bdGje.jpeg" TargetMode="External"/><Relationship Id="rId2512" Type="http://schemas.openxmlformats.org/officeDocument/2006/relationships/hyperlink" Target="http://pbs.twimg.com/profile_background_images/410660989/Globe_Linen_Background.png" TargetMode="External"/><Relationship Id="rId5668" Type="http://schemas.openxmlformats.org/officeDocument/2006/relationships/hyperlink" Target="https://twitter.com/whion58" TargetMode="External"/><Relationship Id="rId5875" Type="http://schemas.openxmlformats.org/officeDocument/2006/relationships/hyperlink" Target="https://twitter.com/hobyjaggz" TargetMode="External"/><Relationship Id="rId1114" Type="http://schemas.openxmlformats.org/officeDocument/2006/relationships/hyperlink" Target="https://pbs.twimg.com/profile_banners/68975089/1520314240" TargetMode="External"/><Relationship Id="rId1321" Type="http://schemas.openxmlformats.org/officeDocument/2006/relationships/hyperlink" Target="https://pbs.twimg.com/profile_banners/970646827451105282/1520255732" TargetMode="External"/><Relationship Id="rId4477" Type="http://schemas.openxmlformats.org/officeDocument/2006/relationships/hyperlink" Target="http://pbs.twimg.com/profile_images/427666084339015680/zVnCFOWu_normal.jpeg" TargetMode="External"/><Relationship Id="rId4684" Type="http://schemas.openxmlformats.org/officeDocument/2006/relationships/hyperlink" Target="http://pbs.twimg.com/profile_images/953282529649344513/H8dhqC0P_normal.jpg" TargetMode="External"/><Relationship Id="rId4891" Type="http://schemas.openxmlformats.org/officeDocument/2006/relationships/hyperlink" Target="https://twitter.com/apechtold" TargetMode="External"/><Relationship Id="rId5528" Type="http://schemas.openxmlformats.org/officeDocument/2006/relationships/hyperlink" Target="https://twitter.com/billwrh1970" TargetMode="External"/><Relationship Id="rId5735" Type="http://schemas.openxmlformats.org/officeDocument/2006/relationships/hyperlink" Target="https://twitter.com/lailadoncaster" TargetMode="External"/><Relationship Id="rId3079" Type="http://schemas.openxmlformats.org/officeDocument/2006/relationships/hyperlink" Target="http://abs.twimg.com/images/themes/theme9/bg.gif" TargetMode="External"/><Relationship Id="rId3286" Type="http://schemas.openxmlformats.org/officeDocument/2006/relationships/hyperlink" Target="http://pbs.twimg.com/profile_background_images/378800000168189557/PPRdArQp.png" TargetMode="External"/><Relationship Id="rId3493" Type="http://schemas.openxmlformats.org/officeDocument/2006/relationships/hyperlink" Target="http://pbs.twimg.com/profile_images/1234791726/GWN_square_orange_logo4_normal.gif" TargetMode="External"/><Relationship Id="rId4337" Type="http://schemas.openxmlformats.org/officeDocument/2006/relationships/hyperlink" Target="http://pbs.twimg.com/profile_images/936580129739771904/HXUHk_RE_normal.jpg" TargetMode="External"/><Relationship Id="rId4544" Type="http://schemas.openxmlformats.org/officeDocument/2006/relationships/hyperlink" Target="http://pbs.twimg.com/profile_images/422654666/9fb44c98d86051fe37b221d5ecca45da_normal.jpeg" TargetMode="External"/><Relationship Id="rId5942" Type="http://schemas.openxmlformats.org/officeDocument/2006/relationships/hyperlink" Target="https://twitter.com/rhiannonz28" TargetMode="External"/><Relationship Id="rId2095" Type="http://schemas.openxmlformats.org/officeDocument/2006/relationships/hyperlink" Target="http://abs.twimg.com/images/themes/theme4/bg.gif" TargetMode="External"/><Relationship Id="rId3146" Type="http://schemas.openxmlformats.org/officeDocument/2006/relationships/hyperlink" Target="http://abs.twimg.com/images/themes/theme1/bg.png" TargetMode="External"/><Relationship Id="rId3353" Type="http://schemas.openxmlformats.org/officeDocument/2006/relationships/hyperlink" Target="http://abs.twimg.com/images/themes/theme1/bg.png" TargetMode="External"/><Relationship Id="rId4751" Type="http://schemas.openxmlformats.org/officeDocument/2006/relationships/hyperlink" Target="http://pbs.twimg.com/profile_images/956264801419722752/5RDWBQ1E_normal.jpg" TargetMode="External"/><Relationship Id="rId5802" Type="http://schemas.openxmlformats.org/officeDocument/2006/relationships/hyperlink" Target="https://twitter.com/letteradonna" TargetMode="External"/><Relationship Id="rId274" Type="http://schemas.openxmlformats.org/officeDocument/2006/relationships/hyperlink" Target="https://t.co/JhujETawcX" TargetMode="External"/><Relationship Id="rId481" Type="http://schemas.openxmlformats.org/officeDocument/2006/relationships/hyperlink" Target="https://t.co/fnH1zWToff" TargetMode="External"/><Relationship Id="rId2162" Type="http://schemas.openxmlformats.org/officeDocument/2006/relationships/hyperlink" Target="http://abs.twimg.com/images/themes/theme1/bg.png" TargetMode="External"/><Relationship Id="rId3006" Type="http://schemas.openxmlformats.org/officeDocument/2006/relationships/hyperlink" Target="http://pbs.twimg.com/profile_background_images/650725542455439360/mfa40JKK.jpg" TargetMode="External"/><Relationship Id="rId3560" Type="http://schemas.openxmlformats.org/officeDocument/2006/relationships/hyperlink" Target="http://pbs.twimg.com/profile_images/965240045165690881/aPnm0DG__normal.jpg" TargetMode="External"/><Relationship Id="rId4404" Type="http://schemas.openxmlformats.org/officeDocument/2006/relationships/hyperlink" Target="http://pbs.twimg.com/profile_images/958441547560824832/s6YLLkWu_normal.jpg" TargetMode="External"/><Relationship Id="rId4611" Type="http://schemas.openxmlformats.org/officeDocument/2006/relationships/hyperlink" Target="http://pbs.twimg.com/profile_images/899077600924053505/-G0IYCH9_normal.jpg" TargetMode="External"/><Relationship Id="rId6369" Type="http://schemas.openxmlformats.org/officeDocument/2006/relationships/hyperlink" Target="https://twitter.com/sharmilaw" TargetMode="External"/><Relationship Id="rId134" Type="http://schemas.openxmlformats.org/officeDocument/2006/relationships/hyperlink" Target="https://t.co/7cx8KzrJyn" TargetMode="External"/><Relationship Id="rId3213" Type="http://schemas.openxmlformats.org/officeDocument/2006/relationships/hyperlink" Target="http://abs.twimg.com/images/themes/theme14/bg.gif" TargetMode="External"/><Relationship Id="rId3420" Type="http://schemas.openxmlformats.org/officeDocument/2006/relationships/hyperlink" Target="http://pbs.twimg.com/profile_images/880611466067529729/CsT3CPj7_normal.jpg" TargetMode="External"/><Relationship Id="rId341" Type="http://schemas.openxmlformats.org/officeDocument/2006/relationships/hyperlink" Target="https://t.co/8w4XClFuj5" TargetMode="External"/><Relationship Id="rId2022" Type="http://schemas.openxmlformats.org/officeDocument/2006/relationships/hyperlink" Target="https://pbs.twimg.com/profile_banners/851766651997609985/1491970267" TargetMode="External"/><Relationship Id="rId2979" Type="http://schemas.openxmlformats.org/officeDocument/2006/relationships/hyperlink" Target="http://abs.twimg.com/images/themes/theme14/bg.gif" TargetMode="External"/><Relationship Id="rId5178" Type="http://schemas.openxmlformats.org/officeDocument/2006/relationships/hyperlink" Target="https://twitter.com/lvv2_robot" TargetMode="External"/><Relationship Id="rId5385" Type="http://schemas.openxmlformats.org/officeDocument/2006/relationships/hyperlink" Target="https://twitter.com/c_mulroney" TargetMode="External"/><Relationship Id="rId5592" Type="http://schemas.openxmlformats.org/officeDocument/2006/relationships/hyperlink" Target="https://twitter.com/oann" TargetMode="External"/><Relationship Id="rId6229" Type="http://schemas.openxmlformats.org/officeDocument/2006/relationships/hyperlink" Target="https://twitter.com/valentinemagic" TargetMode="External"/><Relationship Id="rId201" Type="http://schemas.openxmlformats.org/officeDocument/2006/relationships/hyperlink" Target="https://t.co/ueKN8L01N3" TargetMode="External"/><Relationship Id="rId1788" Type="http://schemas.openxmlformats.org/officeDocument/2006/relationships/hyperlink" Target="https://pbs.twimg.com/profile_banners/1964971663/1519143713" TargetMode="External"/><Relationship Id="rId1995" Type="http://schemas.openxmlformats.org/officeDocument/2006/relationships/hyperlink" Target="https://pbs.twimg.com/profile_banners/2821499158/1420853552" TargetMode="External"/><Relationship Id="rId2839" Type="http://schemas.openxmlformats.org/officeDocument/2006/relationships/hyperlink" Target="http://abs.twimg.com/images/themes/theme1/bg.png" TargetMode="External"/><Relationship Id="rId4194" Type="http://schemas.openxmlformats.org/officeDocument/2006/relationships/hyperlink" Target="http://pbs.twimg.com/profile_images/958557741085265926/-oD-hUlO_normal.jpg" TargetMode="External"/><Relationship Id="rId5038" Type="http://schemas.openxmlformats.org/officeDocument/2006/relationships/hyperlink" Target="https://twitter.com/anonymychele" TargetMode="External"/><Relationship Id="rId5245" Type="http://schemas.openxmlformats.org/officeDocument/2006/relationships/hyperlink" Target="https://twitter.com/redrivergrl" TargetMode="External"/><Relationship Id="rId5452" Type="http://schemas.openxmlformats.org/officeDocument/2006/relationships/hyperlink" Target="https://twitter.com/lindquistlord" TargetMode="External"/><Relationship Id="rId1648" Type="http://schemas.openxmlformats.org/officeDocument/2006/relationships/hyperlink" Target="https://pbs.twimg.com/profile_banners/192737798/1468520666" TargetMode="External"/><Relationship Id="rId4054" Type="http://schemas.openxmlformats.org/officeDocument/2006/relationships/hyperlink" Target="http://pbs.twimg.com/profile_images/743465569274503168/7lsUnY3k_normal.jpg" TargetMode="External"/><Relationship Id="rId4261" Type="http://schemas.openxmlformats.org/officeDocument/2006/relationships/hyperlink" Target="http://pbs.twimg.com/profile_images/877902898889412608/6Vfu5kVd_normal.jpg" TargetMode="External"/><Relationship Id="rId5105" Type="http://schemas.openxmlformats.org/officeDocument/2006/relationships/hyperlink" Target="https://twitter.com/brandonpromo" TargetMode="External"/><Relationship Id="rId5312" Type="http://schemas.openxmlformats.org/officeDocument/2006/relationships/hyperlink" Target="https://twitter.com/shoooting_st" TargetMode="External"/><Relationship Id="rId1508" Type="http://schemas.openxmlformats.org/officeDocument/2006/relationships/hyperlink" Target="https://pbs.twimg.com/profile_banners/2807060009/1412776626" TargetMode="External"/><Relationship Id="rId1855" Type="http://schemas.openxmlformats.org/officeDocument/2006/relationships/hyperlink" Target="https://pbs.twimg.com/profile_banners/25492883/1425163884" TargetMode="External"/><Relationship Id="rId2906" Type="http://schemas.openxmlformats.org/officeDocument/2006/relationships/hyperlink" Target="http://abs.twimg.com/images/themes/theme9/bg.gif" TargetMode="External"/><Relationship Id="rId3070" Type="http://schemas.openxmlformats.org/officeDocument/2006/relationships/hyperlink" Target="http://abs.twimg.com/images/themes/theme1/bg.png" TargetMode="External"/><Relationship Id="rId4121" Type="http://schemas.openxmlformats.org/officeDocument/2006/relationships/hyperlink" Target="http://pbs.twimg.com/profile_images/833798865560141824/7nYhDkU1_normal.jpg" TargetMode="External"/><Relationship Id="rId1715" Type="http://schemas.openxmlformats.org/officeDocument/2006/relationships/hyperlink" Target="https://pbs.twimg.com/profile_banners/357558195/1469387933" TargetMode="External"/><Relationship Id="rId1922" Type="http://schemas.openxmlformats.org/officeDocument/2006/relationships/hyperlink" Target="https://pbs.twimg.com/profile_banners/751375559331028993/1514702300" TargetMode="External"/><Relationship Id="rId6086" Type="http://schemas.openxmlformats.org/officeDocument/2006/relationships/hyperlink" Target="https://twitter.com/packraty" TargetMode="External"/><Relationship Id="rId6293" Type="http://schemas.openxmlformats.org/officeDocument/2006/relationships/hyperlink" Target="https://twitter.com/joegrubb" TargetMode="External"/><Relationship Id="rId3887" Type="http://schemas.openxmlformats.org/officeDocument/2006/relationships/hyperlink" Target="http://pbs.twimg.com/profile_images/963514013823971330/cr88SijY_normal.jpg" TargetMode="External"/><Relationship Id="rId4938" Type="http://schemas.openxmlformats.org/officeDocument/2006/relationships/hyperlink" Target="https://twitter.com/ajenglish" TargetMode="External"/><Relationship Id="rId2489" Type="http://schemas.openxmlformats.org/officeDocument/2006/relationships/hyperlink" Target="http://pbs.twimg.com/profile_background_images/885941281/e6d167d7689f39ce9e36b0c214db4f0d.jpeg" TargetMode="External"/><Relationship Id="rId2696" Type="http://schemas.openxmlformats.org/officeDocument/2006/relationships/hyperlink" Target="http://abs.twimg.com/images/themes/theme14/bg.gif" TargetMode="External"/><Relationship Id="rId3747" Type="http://schemas.openxmlformats.org/officeDocument/2006/relationships/hyperlink" Target="http://abs.twimg.com/sticky/default_profile_images/default_profile_normal.png" TargetMode="External"/><Relationship Id="rId3954" Type="http://schemas.openxmlformats.org/officeDocument/2006/relationships/hyperlink" Target="http://pbs.twimg.com/profile_images/804823904971816960/AIZ2EGZ6_normal.jpg" TargetMode="External"/><Relationship Id="rId6153" Type="http://schemas.openxmlformats.org/officeDocument/2006/relationships/hyperlink" Target="https://twitter.com/bnhollandmi" TargetMode="External"/><Relationship Id="rId6360" Type="http://schemas.openxmlformats.org/officeDocument/2006/relationships/hyperlink" Target="https://twitter.com/5explorer" TargetMode="External"/><Relationship Id="rId668" Type="http://schemas.openxmlformats.org/officeDocument/2006/relationships/hyperlink" Target="https://t.co/Vf1eTvtvVw" TargetMode="External"/><Relationship Id="rId875" Type="http://schemas.openxmlformats.org/officeDocument/2006/relationships/hyperlink" Target="https://pbs.twimg.com/profile_banners/17386629/1348601214" TargetMode="External"/><Relationship Id="rId1298" Type="http://schemas.openxmlformats.org/officeDocument/2006/relationships/hyperlink" Target="https://pbs.twimg.com/profile_banners/543876884/1473836209" TargetMode="External"/><Relationship Id="rId2349" Type="http://schemas.openxmlformats.org/officeDocument/2006/relationships/hyperlink" Target="http://pbs.twimg.com/profile_background_images/378800000000852090/3991687dc7a218b50b41fb0c2119d54e.jpeg" TargetMode="External"/><Relationship Id="rId2556" Type="http://schemas.openxmlformats.org/officeDocument/2006/relationships/hyperlink" Target="http://abs.twimg.com/images/themes/theme1/bg.png" TargetMode="External"/><Relationship Id="rId2763" Type="http://schemas.openxmlformats.org/officeDocument/2006/relationships/hyperlink" Target="http://abs.twimg.com/images/themes/theme14/bg.gif" TargetMode="External"/><Relationship Id="rId2970" Type="http://schemas.openxmlformats.org/officeDocument/2006/relationships/hyperlink" Target="http://abs.twimg.com/images/themes/theme1/bg.png" TargetMode="External"/><Relationship Id="rId3607" Type="http://schemas.openxmlformats.org/officeDocument/2006/relationships/hyperlink" Target="http://pbs.twimg.com/profile_images/704175874439041024/Jk8VaIqo_normal.jpg" TargetMode="External"/><Relationship Id="rId3814" Type="http://schemas.openxmlformats.org/officeDocument/2006/relationships/hyperlink" Target="http://pbs.twimg.com/profile_images/955802858904932352/NSE4SfkS_normal.jpg" TargetMode="External"/><Relationship Id="rId6013" Type="http://schemas.openxmlformats.org/officeDocument/2006/relationships/hyperlink" Target="https://twitter.com/salmrizza" TargetMode="External"/><Relationship Id="rId6220" Type="http://schemas.openxmlformats.org/officeDocument/2006/relationships/hyperlink" Target="https://twitter.com/mitarashidungo" TargetMode="External"/><Relationship Id="rId528" Type="http://schemas.openxmlformats.org/officeDocument/2006/relationships/hyperlink" Target="https://t.co/bENDqFOd7L" TargetMode="External"/><Relationship Id="rId735" Type="http://schemas.openxmlformats.org/officeDocument/2006/relationships/hyperlink" Target="https://t.co/m5jwysh10i" TargetMode="External"/><Relationship Id="rId942" Type="http://schemas.openxmlformats.org/officeDocument/2006/relationships/hyperlink" Target="https://pbs.twimg.com/profile_banners/14708814/1515088092" TargetMode="External"/><Relationship Id="rId1158" Type="http://schemas.openxmlformats.org/officeDocument/2006/relationships/hyperlink" Target="https://pbs.twimg.com/profile_banners/9916402/1511374561" TargetMode="External"/><Relationship Id="rId1365" Type="http://schemas.openxmlformats.org/officeDocument/2006/relationships/hyperlink" Target="https://pbs.twimg.com/profile_banners/3341989276/1520239412" TargetMode="External"/><Relationship Id="rId1572" Type="http://schemas.openxmlformats.org/officeDocument/2006/relationships/hyperlink" Target="https://pbs.twimg.com/profile_banners/949675741922422784/1515519243" TargetMode="External"/><Relationship Id="rId2209" Type="http://schemas.openxmlformats.org/officeDocument/2006/relationships/hyperlink" Target="http://pbs.twimg.com/profile_background_images/623221517254574080/Fl4CnTRo.jpg" TargetMode="External"/><Relationship Id="rId2416" Type="http://schemas.openxmlformats.org/officeDocument/2006/relationships/hyperlink" Target="http://abs.twimg.com/images/themes/theme17/bg.gif" TargetMode="External"/><Relationship Id="rId2623" Type="http://schemas.openxmlformats.org/officeDocument/2006/relationships/hyperlink" Target="http://pbs.twimg.com/profile_background_images/197705434/CSW_just_logo_no_words_for_social_media.jpg" TargetMode="External"/><Relationship Id="rId5779" Type="http://schemas.openxmlformats.org/officeDocument/2006/relationships/hyperlink" Target="https://twitter.com/soldan56" TargetMode="External"/><Relationship Id="rId1018" Type="http://schemas.openxmlformats.org/officeDocument/2006/relationships/hyperlink" Target="https://pbs.twimg.com/profile_banners/76423997/1469019401" TargetMode="External"/><Relationship Id="rId1225" Type="http://schemas.openxmlformats.org/officeDocument/2006/relationships/hyperlink" Target="https://pbs.twimg.com/profile_banners/709632614458638336/1458034228" TargetMode="External"/><Relationship Id="rId1432" Type="http://schemas.openxmlformats.org/officeDocument/2006/relationships/hyperlink" Target="https://pbs.twimg.com/profile_banners/1209936918/1448043588" TargetMode="External"/><Relationship Id="rId2830" Type="http://schemas.openxmlformats.org/officeDocument/2006/relationships/hyperlink" Target="http://pbs.twimg.com/profile_background_images/99981689/tangled_web_edited.jpg" TargetMode="External"/><Relationship Id="rId4588" Type="http://schemas.openxmlformats.org/officeDocument/2006/relationships/hyperlink" Target="http://abs.twimg.com/sticky/default_profile_images/default_profile_normal.png" TargetMode="External"/><Relationship Id="rId5639" Type="http://schemas.openxmlformats.org/officeDocument/2006/relationships/hyperlink" Target="https://twitter.com/metapraha" TargetMode="External"/><Relationship Id="rId5986" Type="http://schemas.openxmlformats.org/officeDocument/2006/relationships/hyperlink" Target="https://twitter.com/mfillerup" TargetMode="External"/><Relationship Id="rId71" Type="http://schemas.openxmlformats.org/officeDocument/2006/relationships/hyperlink" Target="https://t.co/ks6JBqvqYd" TargetMode="External"/><Relationship Id="rId802" Type="http://schemas.openxmlformats.org/officeDocument/2006/relationships/hyperlink" Target="http://t.co/mbEE4R9j7f" TargetMode="External"/><Relationship Id="rId3397" Type="http://schemas.openxmlformats.org/officeDocument/2006/relationships/hyperlink" Target="http://pbs.twimg.com/profile_images/963624271003226113/1CDT7hjh_normal.jpg" TargetMode="External"/><Relationship Id="rId4795" Type="http://schemas.openxmlformats.org/officeDocument/2006/relationships/hyperlink" Target="http://pbs.twimg.com/profile_images/866738583939502080/XND4MqZ1_normal.jpg" TargetMode="External"/><Relationship Id="rId5846" Type="http://schemas.openxmlformats.org/officeDocument/2006/relationships/hyperlink" Target="https://twitter.com/augustus709" TargetMode="External"/><Relationship Id="rId4448" Type="http://schemas.openxmlformats.org/officeDocument/2006/relationships/hyperlink" Target="http://pbs.twimg.com/profile_images/816015607090941952/lpEHI3NY_normal.jpg" TargetMode="External"/><Relationship Id="rId4655" Type="http://schemas.openxmlformats.org/officeDocument/2006/relationships/hyperlink" Target="http://pbs.twimg.com/profile_images/780534943999004672/yvb9bnSU_normal.jpg" TargetMode="External"/><Relationship Id="rId4862" Type="http://schemas.openxmlformats.org/officeDocument/2006/relationships/hyperlink" Target="http://pbs.twimg.com/profile_images/966505325355466752/ey1UGts5_normal.jpg" TargetMode="External"/><Relationship Id="rId5706" Type="http://schemas.openxmlformats.org/officeDocument/2006/relationships/hyperlink" Target="https://twitter.com/guardian" TargetMode="External"/><Relationship Id="rId5913" Type="http://schemas.openxmlformats.org/officeDocument/2006/relationships/hyperlink" Target="https://twitter.com/fontankadom" TargetMode="External"/><Relationship Id="rId178" Type="http://schemas.openxmlformats.org/officeDocument/2006/relationships/hyperlink" Target="https://t.co/tKkGvY0HXZ" TargetMode="External"/><Relationship Id="rId3257" Type="http://schemas.openxmlformats.org/officeDocument/2006/relationships/hyperlink" Target="http://pbs.twimg.com/profile_background_images/322046918/_mattel_final_2.jpg" TargetMode="External"/><Relationship Id="rId3464" Type="http://schemas.openxmlformats.org/officeDocument/2006/relationships/hyperlink" Target="http://pbs.twimg.com/profile_images/931610224116379649/YboRblvH_normal.jpg" TargetMode="External"/><Relationship Id="rId3671" Type="http://schemas.openxmlformats.org/officeDocument/2006/relationships/hyperlink" Target="http://pbs.twimg.com/profile_images/463943134259335169/bK_Hiui6_normal.jpeg" TargetMode="External"/><Relationship Id="rId4308" Type="http://schemas.openxmlformats.org/officeDocument/2006/relationships/hyperlink" Target="http://pbs.twimg.com/profile_images/948972669554208768/HnNRLwhC_normal.jpg" TargetMode="External"/><Relationship Id="rId4515" Type="http://schemas.openxmlformats.org/officeDocument/2006/relationships/hyperlink" Target="http://pbs.twimg.com/profile_images/970467298355109889/fsfyY5nt_normal.jpg" TargetMode="External"/><Relationship Id="rId4722" Type="http://schemas.openxmlformats.org/officeDocument/2006/relationships/hyperlink" Target="http://pbs.twimg.com/profile_images/891988916835954689/-_j1Fsvx_normal.jpg" TargetMode="External"/><Relationship Id="rId385" Type="http://schemas.openxmlformats.org/officeDocument/2006/relationships/hyperlink" Target="http://t.co/R9irbEcQ32" TargetMode="External"/><Relationship Id="rId592" Type="http://schemas.openxmlformats.org/officeDocument/2006/relationships/hyperlink" Target="https://t.co/yocpBMhCbC" TargetMode="External"/><Relationship Id="rId2066" Type="http://schemas.openxmlformats.org/officeDocument/2006/relationships/hyperlink" Target="https://pbs.twimg.com/profile_banners/1638200940/1499368700" TargetMode="External"/><Relationship Id="rId2273" Type="http://schemas.openxmlformats.org/officeDocument/2006/relationships/hyperlink" Target="http://pbs.twimg.com/profile_background_images/623517852440461316/M_8JGv-L.jpg" TargetMode="External"/><Relationship Id="rId2480" Type="http://schemas.openxmlformats.org/officeDocument/2006/relationships/hyperlink" Target="http://pbs.twimg.com/profile_background_images/538439525/247796_10150191131284024_208763874023_6894913_5579509_n.jpg" TargetMode="External"/><Relationship Id="rId3117" Type="http://schemas.openxmlformats.org/officeDocument/2006/relationships/hyperlink" Target="http://pbs.twimg.com/profile_background_images/378800000009524560/eaa12a941be31f0b4a647fa9ec0f494f.jpeg" TargetMode="External"/><Relationship Id="rId3324" Type="http://schemas.openxmlformats.org/officeDocument/2006/relationships/hyperlink" Target="http://abs.twimg.com/images/themes/theme1/bg.png" TargetMode="External"/><Relationship Id="rId3531" Type="http://schemas.openxmlformats.org/officeDocument/2006/relationships/hyperlink" Target="http://pbs.twimg.com/profile_images/965973923069280256/zDkFDs4g_normal.jpg" TargetMode="External"/><Relationship Id="rId245" Type="http://schemas.openxmlformats.org/officeDocument/2006/relationships/hyperlink" Target="https://t.co/uK5FUH4k9m" TargetMode="External"/><Relationship Id="rId452" Type="http://schemas.openxmlformats.org/officeDocument/2006/relationships/hyperlink" Target="http://t.co/yHs6GQsIMb" TargetMode="External"/><Relationship Id="rId1082" Type="http://schemas.openxmlformats.org/officeDocument/2006/relationships/hyperlink" Target="https://pbs.twimg.com/profile_banners/96877126/1517448269" TargetMode="External"/><Relationship Id="rId2133" Type="http://schemas.openxmlformats.org/officeDocument/2006/relationships/hyperlink" Target="http://abs.twimg.com/images/themes/theme4/bg.gif" TargetMode="External"/><Relationship Id="rId2340" Type="http://schemas.openxmlformats.org/officeDocument/2006/relationships/hyperlink" Target="http://abs.twimg.com/images/themes/theme9/bg.gif" TargetMode="External"/><Relationship Id="rId5289" Type="http://schemas.openxmlformats.org/officeDocument/2006/relationships/hyperlink" Target="https://twitter.com/rkzfandom" TargetMode="External"/><Relationship Id="rId5496" Type="http://schemas.openxmlformats.org/officeDocument/2006/relationships/hyperlink" Target="https://twitter.com/kimt_nyy" TargetMode="External"/><Relationship Id="rId105" Type="http://schemas.openxmlformats.org/officeDocument/2006/relationships/hyperlink" Target="http://t.co/9LOMwGa1uB" TargetMode="External"/><Relationship Id="rId312" Type="http://schemas.openxmlformats.org/officeDocument/2006/relationships/hyperlink" Target="https://t.co/ZJ3LLjOGm2" TargetMode="External"/><Relationship Id="rId2200" Type="http://schemas.openxmlformats.org/officeDocument/2006/relationships/hyperlink" Target="http://pbs.twimg.com/profile_background_images/604081752/vz6aw1nvfpa05bghg6a3.jpeg" TargetMode="External"/><Relationship Id="rId4098" Type="http://schemas.openxmlformats.org/officeDocument/2006/relationships/hyperlink" Target="http://pbs.twimg.com/profile_images/925418360153821185/HZah91cc_normal.jpg" TargetMode="External"/><Relationship Id="rId5149" Type="http://schemas.openxmlformats.org/officeDocument/2006/relationships/hyperlink" Target="https://twitter.com/twittematico" TargetMode="External"/><Relationship Id="rId5356" Type="http://schemas.openxmlformats.org/officeDocument/2006/relationships/hyperlink" Target="https://twitter.com/paula_pereiraec" TargetMode="External"/><Relationship Id="rId5563" Type="http://schemas.openxmlformats.org/officeDocument/2006/relationships/hyperlink" Target="https://twitter.com/sanrous2" TargetMode="External"/><Relationship Id="rId1899" Type="http://schemas.openxmlformats.org/officeDocument/2006/relationships/hyperlink" Target="https://pbs.twimg.com/profile_banners/963538866551451649/1519335612" TargetMode="External"/><Relationship Id="rId4165" Type="http://schemas.openxmlformats.org/officeDocument/2006/relationships/hyperlink" Target="http://pbs.twimg.com/profile_images/531994764053577728/I4MeT4uc_normal.jpeg" TargetMode="External"/><Relationship Id="rId4372" Type="http://schemas.openxmlformats.org/officeDocument/2006/relationships/hyperlink" Target="http://pbs.twimg.com/profile_images/903763131872288768/lR7-Fb1N_normal.jpg" TargetMode="External"/><Relationship Id="rId5009" Type="http://schemas.openxmlformats.org/officeDocument/2006/relationships/hyperlink" Target="https://twitter.com/womensmediacntr" TargetMode="External"/><Relationship Id="rId5216" Type="http://schemas.openxmlformats.org/officeDocument/2006/relationships/hyperlink" Target="https://twitter.com/amie_fr" TargetMode="External"/><Relationship Id="rId5770" Type="http://schemas.openxmlformats.org/officeDocument/2006/relationships/hyperlink" Target="https://twitter.com/carasmexico" TargetMode="External"/><Relationship Id="rId1759" Type="http://schemas.openxmlformats.org/officeDocument/2006/relationships/hyperlink" Target="https://pbs.twimg.com/profile_banners/788385121112092672/1476801710" TargetMode="External"/><Relationship Id="rId1966" Type="http://schemas.openxmlformats.org/officeDocument/2006/relationships/hyperlink" Target="https://pbs.twimg.com/profile_banners/819754387119538180/1515729145" TargetMode="External"/><Relationship Id="rId3181" Type="http://schemas.openxmlformats.org/officeDocument/2006/relationships/hyperlink" Target="http://abs.twimg.com/images/themes/theme1/bg.png" TargetMode="External"/><Relationship Id="rId4025" Type="http://schemas.openxmlformats.org/officeDocument/2006/relationships/hyperlink" Target="http://pbs.twimg.com/profile_images/877976241541984257/RAF8ARUl_normal.jpg" TargetMode="External"/><Relationship Id="rId5423" Type="http://schemas.openxmlformats.org/officeDocument/2006/relationships/hyperlink" Target="https://twitter.com/satangfany" TargetMode="External"/><Relationship Id="rId5630" Type="http://schemas.openxmlformats.org/officeDocument/2006/relationships/hyperlink" Target="https://twitter.com/4804ocps" TargetMode="External"/><Relationship Id="rId1619" Type="http://schemas.openxmlformats.org/officeDocument/2006/relationships/hyperlink" Target="https://pbs.twimg.com/profile_banners/787697704466079744/1510072056" TargetMode="External"/><Relationship Id="rId1826" Type="http://schemas.openxmlformats.org/officeDocument/2006/relationships/hyperlink" Target="https://pbs.twimg.com/profile_banners/966783669473042433/1520023635" TargetMode="External"/><Relationship Id="rId4232" Type="http://schemas.openxmlformats.org/officeDocument/2006/relationships/hyperlink" Target="http://pbs.twimg.com/profile_images/887623699997704192/kUdIT7Z__normal.jpg" TargetMode="External"/><Relationship Id="rId3041" Type="http://schemas.openxmlformats.org/officeDocument/2006/relationships/hyperlink" Target="http://pbs.twimg.com/profile_background_images/201998023/x3fdd626e7508052b9f22cb890286594.png" TargetMode="External"/><Relationship Id="rId3998" Type="http://schemas.openxmlformats.org/officeDocument/2006/relationships/hyperlink" Target="http://pbs.twimg.com/profile_images/918214466856210434/c7IEAeYJ_normal.jpg" TargetMode="External"/><Relationship Id="rId6197" Type="http://schemas.openxmlformats.org/officeDocument/2006/relationships/hyperlink" Target="https://twitter.com/brianneamira" TargetMode="External"/><Relationship Id="rId3858" Type="http://schemas.openxmlformats.org/officeDocument/2006/relationships/hyperlink" Target="http://pbs.twimg.com/profile_images/965046457647579142/uJ_c3-5p_normal.jpg" TargetMode="External"/><Relationship Id="rId4909" Type="http://schemas.openxmlformats.org/officeDocument/2006/relationships/hyperlink" Target="https://twitter.com/chattingehdoanc" TargetMode="External"/><Relationship Id="rId6057" Type="http://schemas.openxmlformats.org/officeDocument/2006/relationships/hyperlink" Target="https://twitter.com/europarl_en" TargetMode="External"/><Relationship Id="rId6264" Type="http://schemas.openxmlformats.org/officeDocument/2006/relationships/hyperlink" Target="https://twitter.com/twitterir" TargetMode="External"/><Relationship Id="rId779" Type="http://schemas.openxmlformats.org/officeDocument/2006/relationships/hyperlink" Target="https://t.co/vgJdTvoLKh" TargetMode="External"/><Relationship Id="rId986" Type="http://schemas.openxmlformats.org/officeDocument/2006/relationships/hyperlink" Target="https://pbs.twimg.com/profile_banners/833777334528331776/1518928227" TargetMode="External"/><Relationship Id="rId2667" Type="http://schemas.openxmlformats.org/officeDocument/2006/relationships/hyperlink" Target="http://abs.twimg.com/images/themes/theme1/bg.png" TargetMode="External"/><Relationship Id="rId3718" Type="http://schemas.openxmlformats.org/officeDocument/2006/relationships/hyperlink" Target="http://pbs.twimg.com/profile_images/954082288144474112/i1q95X05_normal.jpg" TargetMode="External"/><Relationship Id="rId5073" Type="http://schemas.openxmlformats.org/officeDocument/2006/relationships/hyperlink" Target="https://twitter.com/sbuttsie" TargetMode="External"/><Relationship Id="rId5280" Type="http://schemas.openxmlformats.org/officeDocument/2006/relationships/hyperlink" Target="https://twitter.com/aposner" TargetMode="External"/><Relationship Id="rId6124" Type="http://schemas.openxmlformats.org/officeDocument/2006/relationships/hyperlink" Target="https://twitter.com/hierodula" TargetMode="External"/><Relationship Id="rId6331" Type="http://schemas.openxmlformats.org/officeDocument/2006/relationships/hyperlink" Target="https://twitter.com/bjmjb2324" TargetMode="External"/><Relationship Id="rId639" Type="http://schemas.openxmlformats.org/officeDocument/2006/relationships/hyperlink" Target="https://t.co/WoRqBJS4wT" TargetMode="External"/><Relationship Id="rId1269" Type="http://schemas.openxmlformats.org/officeDocument/2006/relationships/hyperlink" Target="https://pbs.twimg.com/profile_banners/42011431/1497817253" TargetMode="External"/><Relationship Id="rId1476" Type="http://schemas.openxmlformats.org/officeDocument/2006/relationships/hyperlink" Target="https://pbs.twimg.com/profile_banners/3773019554/1519376959" TargetMode="External"/><Relationship Id="rId2874" Type="http://schemas.openxmlformats.org/officeDocument/2006/relationships/hyperlink" Target="http://pbs.twimg.com/profile_background_images/611295825776357376/bqC8Op6g.jpg" TargetMode="External"/><Relationship Id="rId3925" Type="http://schemas.openxmlformats.org/officeDocument/2006/relationships/hyperlink" Target="http://pbs.twimg.com/profile_images/721031181886599168/xhzP8642_normal.jpg" TargetMode="External"/><Relationship Id="rId5140" Type="http://schemas.openxmlformats.org/officeDocument/2006/relationships/hyperlink" Target="https://twitter.com/kpopyouzab" TargetMode="External"/><Relationship Id="rId846" Type="http://schemas.openxmlformats.org/officeDocument/2006/relationships/hyperlink" Target="https://pbs.twimg.com/profile_banners/2962868158/1426530943" TargetMode="External"/><Relationship Id="rId1129" Type="http://schemas.openxmlformats.org/officeDocument/2006/relationships/hyperlink" Target="https://pbs.twimg.com/profile_banners/85003783/1474397087" TargetMode="External"/><Relationship Id="rId1683" Type="http://schemas.openxmlformats.org/officeDocument/2006/relationships/hyperlink" Target="https://pbs.twimg.com/profile_banners/1917731/1434034905" TargetMode="External"/><Relationship Id="rId1890" Type="http://schemas.openxmlformats.org/officeDocument/2006/relationships/hyperlink" Target="https://pbs.twimg.com/profile_banners/112694236/1403267820" TargetMode="External"/><Relationship Id="rId2527" Type="http://schemas.openxmlformats.org/officeDocument/2006/relationships/hyperlink" Target="http://abs.twimg.com/images/themes/theme9/bg.gif" TargetMode="External"/><Relationship Id="rId2734" Type="http://schemas.openxmlformats.org/officeDocument/2006/relationships/hyperlink" Target="http://abs.twimg.com/images/themes/theme14/bg.gif" TargetMode="External"/><Relationship Id="rId2941" Type="http://schemas.openxmlformats.org/officeDocument/2006/relationships/hyperlink" Target="http://abs.twimg.com/images/themes/theme1/bg.png" TargetMode="External"/><Relationship Id="rId5000" Type="http://schemas.openxmlformats.org/officeDocument/2006/relationships/hyperlink" Target="https://twitter.com/natvasilyevaap" TargetMode="External"/><Relationship Id="rId706" Type="http://schemas.openxmlformats.org/officeDocument/2006/relationships/hyperlink" Target="https://t.co/MZwZKDfKZe" TargetMode="External"/><Relationship Id="rId913" Type="http://schemas.openxmlformats.org/officeDocument/2006/relationships/hyperlink" Target="https://pbs.twimg.com/profile_banners/3355212119/1520175125" TargetMode="External"/><Relationship Id="rId1336" Type="http://schemas.openxmlformats.org/officeDocument/2006/relationships/hyperlink" Target="https://pbs.twimg.com/profile_banners/776464357790191617/1477930361" TargetMode="External"/><Relationship Id="rId1543" Type="http://schemas.openxmlformats.org/officeDocument/2006/relationships/hyperlink" Target="https://pbs.twimg.com/profile_banners/989792294/1511106249" TargetMode="External"/><Relationship Id="rId1750" Type="http://schemas.openxmlformats.org/officeDocument/2006/relationships/hyperlink" Target="https://pbs.twimg.com/profile_banners/366443472/1487474358" TargetMode="External"/><Relationship Id="rId2801" Type="http://schemas.openxmlformats.org/officeDocument/2006/relationships/hyperlink" Target="http://abs.twimg.com/images/themes/theme1/bg.png" TargetMode="External"/><Relationship Id="rId4699" Type="http://schemas.openxmlformats.org/officeDocument/2006/relationships/hyperlink" Target="http://pbs.twimg.com/profile_images/968170112317505537/_XunzCd0_normal.jpg" TargetMode="External"/><Relationship Id="rId5957" Type="http://schemas.openxmlformats.org/officeDocument/2006/relationships/hyperlink" Target="https://twitter.com/vaudourpenny" TargetMode="External"/><Relationship Id="rId42" Type="http://schemas.openxmlformats.org/officeDocument/2006/relationships/hyperlink" Target="https://t.co/uDSqDa2idG" TargetMode="External"/><Relationship Id="rId1403" Type="http://schemas.openxmlformats.org/officeDocument/2006/relationships/hyperlink" Target="https://pbs.twimg.com/profile_banners/3025801828/1443032404" TargetMode="External"/><Relationship Id="rId1610" Type="http://schemas.openxmlformats.org/officeDocument/2006/relationships/hyperlink" Target="https://pbs.twimg.com/profile_banners/60680268/1472831694" TargetMode="External"/><Relationship Id="rId4559" Type="http://schemas.openxmlformats.org/officeDocument/2006/relationships/hyperlink" Target="http://pbs.twimg.com/profile_images/588374387608326145/Jhr4VFQB_normal.jpg" TargetMode="External"/><Relationship Id="rId4766" Type="http://schemas.openxmlformats.org/officeDocument/2006/relationships/hyperlink" Target="http://pbs.twimg.com/profile_images/932498612248088581/-tjgyOHY_normal.jpg" TargetMode="External"/><Relationship Id="rId4973" Type="http://schemas.openxmlformats.org/officeDocument/2006/relationships/hyperlink" Target="https://twitter.com/pete_petez" TargetMode="External"/><Relationship Id="rId5817" Type="http://schemas.openxmlformats.org/officeDocument/2006/relationships/hyperlink" Target="https://twitter.com/hattongardenbaz" TargetMode="External"/><Relationship Id="rId3368" Type="http://schemas.openxmlformats.org/officeDocument/2006/relationships/hyperlink" Target="http://pbs.twimg.com/profile_images/492701437319606272/aBNVN9D9_normal.png" TargetMode="External"/><Relationship Id="rId3575" Type="http://schemas.openxmlformats.org/officeDocument/2006/relationships/hyperlink" Target="http://pbs.twimg.com/profile_images/965493247626813440/mqFggNft_normal.jpg" TargetMode="External"/><Relationship Id="rId3782" Type="http://schemas.openxmlformats.org/officeDocument/2006/relationships/hyperlink" Target="http://pbs.twimg.com/profile_images/968332807377387520/B2t52K_P_normal.jpg" TargetMode="External"/><Relationship Id="rId4419" Type="http://schemas.openxmlformats.org/officeDocument/2006/relationships/hyperlink" Target="http://pbs.twimg.com/profile_images/949682246557974528/8vemJaW1_normal.jpg" TargetMode="External"/><Relationship Id="rId4626" Type="http://schemas.openxmlformats.org/officeDocument/2006/relationships/hyperlink" Target="http://pbs.twimg.com/profile_images/941837236277932033/jM5V0BtI_normal.jpg" TargetMode="External"/><Relationship Id="rId4833" Type="http://schemas.openxmlformats.org/officeDocument/2006/relationships/hyperlink" Target="http://pbs.twimg.com/profile_images/844936988767739904/kK7rDjNK_normal.jpg" TargetMode="External"/><Relationship Id="rId289" Type="http://schemas.openxmlformats.org/officeDocument/2006/relationships/hyperlink" Target="https://t.co/svXQoUoL9o" TargetMode="External"/><Relationship Id="rId496" Type="http://schemas.openxmlformats.org/officeDocument/2006/relationships/hyperlink" Target="http://t.co/AXbmw1Q8B5" TargetMode="External"/><Relationship Id="rId2177" Type="http://schemas.openxmlformats.org/officeDocument/2006/relationships/hyperlink" Target="http://pbs.twimg.com/profile_background_images/433956077336403968/WhARvOSF.jpeg" TargetMode="External"/><Relationship Id="rId2384" Type="http://schemas.openxmlformats.org/officeDocument/2006/relationships/hyperlink" Target="http://abs.twimg.com/images/themes/theme10/bg.gif" TargetMode="External"/><Relationship Id="rId2591" Type="http://schemas.openxmlformats.org/officeDocument/2006/relationships/hyperlink" Target="http://pbs.twimg.com/profile_background_images/378800000076348473/75635a8ea279ccc38ff9979555d5cd48.jpeg" TargetMode="External"/><Relationship Id="rId3228" Type="http://schemas.openxmlformats.org/officeDocument/2006/relationships/hyperlink" Target="http://pbs.twimg.com/profile_background_images/437979635020611585/_2ARI0he.jpeg" TargetMode="External"/><Relationship Id="rId3435" Type="http://schemas.openxmlformats.org/officeDocument/2006/relationships/hyperlink" Target="http://pbs.twimg.com/profile_images/894673157629526016/08EZrATV_normal.jpg" TargetMode="External"/><Relationship Id="rId3642" Type="http://schemas.openxmlformats.org/officeDocument/2006/relationships/hyperlink" Target="http://pbs.twimg.com/profile_images/966279375090958336/e0I4fs60_normal.jpg" TargetMode="External"/><Relationship Id="rId149" Type="http://schemas.openxmlformats.org/officeDocument/2006/relationships/hyperlink" Target="https://t.co/o7XjOEsBfV" TargetMode="External"/><Relationship Id="rId356" Type="http://schemas.openxmlformats.org/officeDocument/2006/relationships/hyperlink" Target="https://t.co/Q4O0cUCeWN" TargetMode="External"/><Relationship Id="rId563" Type="http://schemas.openxmlformats.org/officeDocument/2006/relationships/hyperlink" Target="https://t.co/BPeqOlPRpx" TargetMode="External"/><Relationship Id="rId770" Type="http://schemas.openxmlformats.org/officeDocument/2006/relationships/hyperlink" Target="https://t.co/0Z37HmAR3J" TargetMode="External"/><Relationship Id="rId1193" Type="http://schemas.openxmlformats.org/officeDocument/2006/relationships/hyperlink" Target="https://pbs.twimg.com/profile_banners/78857884/1518428018" TargetMode="External"/><Relationship Id="rId2037" Type="http://schemas.openxmlformats.org/officeDocument/2006/relationships/hyperlink" Target="https://pbs.twimg.com/profile_banners/354798876/1520323713" TargetMode="External"/><Relationship Id="rId2244" Type="http://schemas.openxmlformats.org/officeDocument/2006/relationships/hyperlink" Target="http://abs.twimg.com/images/themes/theme1/bg.png" TargetMode="External"/><Relationship Id="rId2451" Type="http://schemas.openxmlformats.org/officeDocument/2006/relationships/hyperlink" Target="http://pbs.twimg.com/profile_background_images/16422375/back.gif" TargetMode="External"/><Relationship Id="rId4900" Type="http://schemas.openxmlformats.org/officeDocument/2006/relationships/hyperlink" Target="https://twitter.com/glezveloz" TargetMode="External"/><Relationship Id="rId216" Type="http://schemas.openxmlformats.org/officeDocument/2006/relationships/hyperlink" Target="https://t.co/EbCFFQyW3q" TargetMode="External"/><Relationship Id="rId423" Type="http://schemas.openxmlformats.org/officeDocument/2006/relationships/hyperlink" Target="https://t.co/ZUxxdjGrhA" TargetMode="External"/><Relationship Id="rId1053" Type="http://schemas.openxmlformats.org/officeDocument/2006/relationships/hyperlink" Target="https://pbs.twimg.com/profile_banners/701807263/1476364139" TargetMode="External"/><Relationship Id="rId1260" Type="http://schemas.openxmlformats.org/officeDocument/2006/relationships/hyperlink" Target="https://pbs.twimg.com/profile_banners/19125303/1438893151" TargetMode="External"/><Relationship Id="rId2104" Type="http://schemas.openxmlformats.org/officeDocument/2006/relationships/hyperlink" Target="http://abs.twimg.com/images/themes/theme1/bg.png" TargetMode="External"/><Relationship Id="rId3502" Type="http://schemas.openxmlformats.org/officeDocument/2006/relationships/hyperlink" Target="http://pbs.twimg.com/profile_images/822617744843698177/r_wrhIKI_normal.jpg" TargetMode="External"/><Relationship Id="rId630" Type="http://schemas.openxmlformats.org/officeDocument/2006/relationships/hyperlink" Target="https://t.co/nxHulkwAhS" TargetMode="External"/><Relationship Id="rId2311" Type="http://schemas.openxmlformats.org/officeDocument/2006/relationships/hyperlink" Target="http://pbs.twimg.com/profile_background_images/564185421798576129/qtm7d3N8.jpeg" TargetMode="External"/><Relationship Id="rId4069" Type="http://schemas.openxmlformats.org/officeDocument/2006/relationships/hyperlink" Target="http://pbs.twimg.com/profile_images/940549550930046978/nvQ85FjK_normal.jpg" TargetMode="External"/><Relationship Id="rId5467" Type="http://schemas.openxmlformats.org/officeDocument/2006/relationships/hyperlink" Target="https://twitter.com/rosemarie4real" TargetMode="External"/><Relationship Id="rId5674" Type="http://schemas.openxmlformats.org/officeDocument/2006/relationships/hyperlink" Target="https://twitter.com/eltontafili3" TargetMode="External"/><Relationship Id="rId5881" Type="http://schemas.openxmlformats.org/officeDocument/2006/relationships/hyperlink" Target="https://twitter.com/thehill" TargetMode="External"/><Relationship Id="rId1120" Type="http://schemas.openxmlformats.org/officeDocument/2006/relationships/hyperlink" Target="https://pbs.twimg.com/profile_banners/2814729872/1473489206" TargetMode="External"/><Relationship Id="rId4276" Type="http://schemas.openxmlformats.org/officeDocument/2006/relationships/hyperlink" Target="http://pbs.twimg.com/profile_images/968870160432902144/M5oPHmXF_normal.jpg" TargetMode="External"/><Relationship Id="rId4483" Type="http://schemas.openxmlformats.org/officeDocument/2006/relationships/hyperlink" Target="http://pbs.twimg.com/profile_images/970696761441271808/tv7eCjP__normal.jpg" TargetMode="External"/><Relationship Id="rId4690" Type="http://schemas.openxmlformats.org/officeDocument/2006/relationships/hyperlink" Target="http://pbs.twimg.com/profile_images/954656691945013248/kY-c7oVx_normal.jpg" TargetMode="External"/><Relationship Id="rId5327" Type="http://schemas.openxmlformats.org/officeDocument/2006/relationships/hyperlink" Target="https://twitter.com/_sp277" TargetMode="External"/><Relationship Id="rId5534" Type="http://schemas.openxmlformats.org/officeDocument/2006/relationships/hyperlink" Target="https://twitter.com/claudeelkhal" TargetMode="External"/><Relationship Id="rId5741" Type="http://schemas.openxmlformats.org/officeDocument/2006/relationships/hyperlink" Target="https://twitter.com/dcdem1163" TargetMode="External"/><Relationship Id="rId1937" Type="http://schemas.openxmlformats.org/officeDocument/2006/relationships/hyperlink" Target="https://pbs.twimg.com/profile_banners/60000228/1502119598" TargetMode="External"/><Relationship Id="rId3085" Type="http://schemas.openxmlformats.org/officeDocument/2006/relationships/hyperlink" Target="http://pbs.twimg.com/profile_background_images/7001838/TWC_resized.jpg" TargetMode="External"/><Relationship Id="rId3292" Type="http://schemas.openxmlformats.org/officeDocument/2006/relationships/hyperlink" Target="http://abs.twimg.com/images/themes/theme1/bg.png" TargetMode="External"/><Relationship Id="rId4136" Type="http://schemas.openxmlformats.org/officeDocument/2006/relationships/hyperlink" Target="http://pbs.twimg.com/profile_images/421044121336160257/_-1odlQ3_normal.jpeg" TargetMode="External"/><Relationship Id="rId4343" Type="http://schemas.openxmlformats.org/officeDocument/2006/relationships/hyperlink" Target="http://pbs.twimg.com/profile_images/649129080672157696/vdCEVEf3_normal.jpg" TargetMode="External"/><Relationship Id="rId4550" Type="http://schemas.openxmlformats.org/officeDocument/2006/relationships/hyperlink" Target="http://pbs.twimg.com/profile_images/746303243181973504/Hh9eFISS_normal.jpg" TargetMode="External"/><Relationship Id="rId5601" Type="http://schemas.openxmlformats.org/officeDocument/2006/relationships/hyperlink" Target="https://twitter.com/nightskypatrol" TargetMode="External"/><Relationship Id="rId3152" Type="http://schemas.openxmlformats.org/officeDocument/2006/relationships/hyperlink" Target="http://pbs.twimg.com/profile_background_images/378800000154123140/ICHR-_ak.jpeg" TargetMode="External"/><Relationship Id="rId4203" Type="http://schemas.openxmlformats.org/officeDocument/2006/relationships/hyperlink" Target="http://pbs.twimg.com/profile_images/741348539029028868/4cPa00AS_normal.jpg" TargetMode="External"/><Relationship Id="rId4410" Type="http://schemas.openxmlformats.org/officeDocument/2006/relationships/hyperlink" Target="http://pbs.twimg.com/profile_images/963903479877050368/8pxJLBIT_normal.jpg" TargetMode="External"/><Relationship Id="rId280" Type="http://schemas.openxmlformats.org/officeDocument/2006/relationships/hyperlink" Target="https://t.co/KgnW4hj2Pi" TargetMode="External"/><Relationship Id="rId3012" Type="http://schemas.openxmlformats.org/officeDocument/2006/relationships/hyperlink" Target="http://abs.twimg.com/images/themes/theme1/bg.png" TargetMode="External"/><Relationship Id="rId6168" Type="http://schemas.openxmlformats.org/officeDocument/2006/relationships/hyperlink" Target="https://twitter.com/uraswallow" TargetMode="External"/><Relationship Id="rId6375" Type="http://schemas.openxmlformats.org/officeDocument/2006/relationships/hyperlink" Target="https://twitter.com/pacman522" TargetMode="External"/><Relationship Id="rId140" Type="http://schemas.openxmlformats.org/officeDocument/2006/relationships/hyperlink" Target="https://t.co/iVUxpJoiXh" TargetMode="External"/><Relationship Id="rId3969" Type="http://schemas.openxmlformats.org/officeDocument/2006/relationships/hyperlink" Target="http://pbs.twimg.com/profile_images/969001787452620800/BW5oLMI9_normal.jpg" TargetMode="External"/><Relationship Id="rId5184" Type="http://schemas.openxmlformats.org/officeDocument/2006/relationships/hyperlink" Target="https://twitter.com/oskartaxen" TargetMode="External"/><Relationship Id="rId5391" Type="http://schemas.openxmlformats.org/officeDocument/2006/relationships/hyperlink" Target="https://twitter.com/solidaireworld" TargetMode="External"/><Relationship Id="rId6028" Type="http://schemas.openxmlformats.org/officeDocument/2006/relationships/hyperlink" Target="https://twitter.com/culturewrld" TargetMode="External"/><Relationship Id="rId6235" Type="http://schemas.openxmlformats.org/officeDocument/2006/relationships/hyperlink" Target="https://twitter.com/peqnicaznp" TargetMode="External"/><Relationship Id="rId6" Type="http://schemas.openxmlformats.org/officeDocument/2006/relationships/hyperlink" Target="https://www.instagram.com/superdadtreal/" TargetMode="External"/><Relationship Id="rId2778" Type="http://schemas.openxmlformats.org/officeDocument/2006/relationships/hyperlink" Target="http://pbs.twimg.com/profile_background_images/125022017/twitback5.jpg" TargetMode="External"/><Relationship Id="rId2985" Type="http://schemas.openxmlformats.org/officeDocument/2006/relationships/hyperlink" Target="http://abs.twimg.com/images/themes/theme1/bg.png" TargetMode="External"/><Relationship Id="rId3829" Type="http://schemas.openxmlformats.org/officeDocument/2006/relationships/hyperlink" Target="http://pbs.twimg.com/profile_images/1972275291/Calgary-20120302-00025_normal.jpg" TargetMode="External"/><Relationship Id="rId5044" Type="http://schemas.openxmlformats.org/officeDocument/2006/relationships/hyperlink" Target="https://twitter.com/pamelaglasner" TargetMode="External"/><Relationship Id="rId957" Type="http://schemas.openxmlformats.org/officeDocument/2006/relationships/hyperlink" Target="https://pbs.twimg.com/profile_banners/4627474512/1515991861" TargetMode="External"/><Relationship Id="rId1587" Type="http://schemas.openxmlformats.org/officeDocument/2006/relationships/hyperlink" Target="https://pbs.twimg.com/profile_banners/97272474/1519672296" TargetMode="External"/><Relationship Id="rId1794" Type="http://schemas.openxmlformats.org/officeDocument/2006/relationships/hyperlink" Target="https://pbs.twimg.com/profile_banners/355421791/1518689260" TargetMode="External"/><Relationship Id="rId2638" Type="http://schemas.openxmlformats.org/officeDocument/2006/relationships/hyperlink" Target="http://abs.twimg.com/images/themes/theme13/bg.gif" TargetMode="External"/><Relationship Id="rId2845" Type="http://schemas.openxmlformats.org/officeDocument/2006/relationships/hyperlink" Target="http://abs.twimg.com/images/themes/theme1/bg.png" TargetMode="External"/><Relationship Id="rId5251" Type="http://schemas.openxmlformats.org/officeDocument/2006/relationships/hyperlink" Target="https://twitter.com/ilzairspar" TargetMode="External"/><Relationship Id="rId6302" Type="http://schemas.openxmlformats.org/officeDocument/2006/relationships/hyperlink" Target="https://twitter.com/thelionking444" TargetMode="External"/><Relationship Id="rId86" Type="http://schemas.openxmlformats.org/officeDocument/2006/relationships/hyperlink" Target="https://t.co/G5RekWWmjz" TargetMode="External"/><Relationship Id="rId817" Type="http://schemas.openxmlformats.org/officeDocument/2006/relationships/hyperlink" Target="https://pbs.twimg.com/profile_banners/171496247/1513086678" TargetMode="External"/><Relationship Id="rId1447" Type="http://schemas.openxmlformats.org/officeDocument/2006/relationships/hyperlink" Target="https://pbs.twimg.com/profile_banners/805349615222620160/1493591405" TargetMode="External"/><Relationship Id="rId1654" Type="http://schemas.openxmlformats.org/officeDocument/2006/relationships/hyperlink" Target="https://pbs.twimg.com/profile_banners/893900539083313152/1501959150" TargetMode="External"/><Relationship Id="rId1861" Type="http://schemas.openxmlformats.org/officeDocument/2006/relationships/hyperlink" Target="https://pbs.twimg.com/profile_banners/63333865/1492374279" TargetMode="External"/><Relationship Id="rId2705" Type="http://schemas.openxmlformats.org/officeDocument/2006/relationships/hyperlink" Target="http://pbs.twimg.com/profile_background_images/82038616/IA_title.jpg" TargetMode="External"/><Relationship Id="rId2912" Type="http://schemas.openxmlformats.org/officeDocument/2006/relationships/hyperlink" Target="http://abs.twimg.com/images/themes/theme6/bg.gif" TargetMode="External"/><Relationship Id="rId4060" Type="http://schemas.openxmlformats.org/officeDocument/2006/relationships/hyperlink" Target="http://pbs.twimg.com/profile_images/895357681028005888/t8qAfBY3_normal.jpg" TargetMode="External"/><Relationship Id="rId5111" Type="http://schemas.openxmlformats.org/officeDocument/2006/relationships/hyperlink" Target="https://twitter.com/kimj_____" TargetMode="External"/><Relationship Id="rId1307" Type="http://schemas.openxmlformats.org/officeDocument/2006/relationships/hyperlink" Target="https://pbs.twimg.com/profile_banners/878888953348227074/1498379319" TargetMode="External"/><Relationship Id="rId1514" Type="http://schemas.openxmlformats.org/officeDocument/2006/relationships/hyperlink" Target="https://pbs.twimg.com/profile_banners/2247709286/1498787967" TargetMode="External"/><Relationship Id="rId1721" Type="http://schemas.openxmlformats.org/officeDocument/2006/relationships/hyperlink" Target="https://pbs.twimg.com/profile_banners/271995809/1519328852" TargetMode="External"/><Relationship Id="rId4877" Type="http://schemas.openxmlformats.org/officeDocument/2006/relationships/hyperlink" Target="https://twitter.com/deborahlsinger" TargetMode="External"/><Relationship Id="rId5928" Type="http://schemas.openxmlformats.org/officeDocument/2006/relationships/hyperlink" Target="https://twitter.com/wimchile" TargetMode="External"/><Relationship Id="rId13" Type="http://schemas.openxmlformats.org/officeDocument/2006/relationships/hyperlink" Target="https://t.co/cTP6X6Aupn" TargetMode="External"/><Relationship Id="rId3479" Type="http://schemas.openxmlformats.org/officeDocument/2006/relationships/hyperlink" Target="http://pbs.twimg.com/profile_images/945544040581300224/p11XX2RL_normal.jpg" TargetMode="External"/><Relationship Id="rId3686" Type="http://schemas.openxmlformats.org/officeDocument/2006/relationships/hyperlink" Target="http://pbs.twimg.com/profile_images/970081900470702080/7Rr-QuJw_normal.jpg" TargetMode="External"/><Relationship Id="rId6092" Type="http://schemas.openxmlformats.org/officeDocument/2006/relationships/hyperlink" Target="https://twitter.com/weeklystandard" TargetMode="External"/><Relationship Id="rId2288" Type="http://schemas.openxmlformats.org/officeDocument/2006/relationships/hyperlink" Target="http://abs.twimg.com/images/themes/theme14/bg.gif" TargetMode="External"/><Relationship Id="rId2495" Type="http://schemas.openxmlformats.org/officeDocument/2006/relationships/hyperlink" Target="http://pbs.twimg.com/profile_background_images/444368439/district2.jpg" TargetMode="External"/><Relationship Id="rId3339" Type="http://schemas.openxmlformats.org/officeDocument/2006/relationships/hyperlink" Target="http://abs.twimg.com/images/themes/theme1/bg.png" TargetMode="External"/><Relationship Id="rId3893" Type="http://schemas.openxmlformats.org/officeDocument/2006/relationships/hyperlink" Target="http://pbs.twimg.com/profile_images/915599166197334016/7vSKHmAJ_normal.jpg" TargetMode="External"/><Relationship Id="rId4737" Type="http://schemas.openxmlformats.org/officeDocument/2006/relationships/hyperlink" Target="http://pbs.twimg.com/profile_images/947674711818989569/66fEO0Ny_normal.jpg" TargetMode="External"/><Relationship Id="rId4944" Type="http://schemas.openxmlformats.org/officeDocument/2006/relationships/hyperlink" Target="https://twitter.com/pahubb43" TargetMode="External"/><Relationship Id="rId467" Type="http://schemas.openxmlformats.org/officeDocument/2006/relationships/hyperlink" Target="https://t.co/IAbQqB6eO7" TargetMode="External"/><Relationship Id="rId1097" Type="http://schemas.openxmlformats.org/officeDocument/2006/relationships/hyperlink" Target="https://pbs.twimg.com/profile_banners/930029007940268033/1510792399" TargetMode="External"/><Relationship Id="rId2148" Type="http://schemas.openxmlformats.org/officeDocument/2006/relationships/hyperlink" Target="http://pbs.twimg.com/profile_background_images/451604775260266497/b5QkKYWd.jpeg" TargetMode="External"/><Relationship Id="rId3546" Type="http://schemas.openxmlformats.org/officeDocument/2006/relationships/hyperlink" Target="http://pbs.twimg.com/profile_images/859579794899562496/lgSz7n3M_normal.jpg" TargetMode="External"/><Relationship Id="rId3753" Type="http://schemas.openxmlformats.org/officeDocument/2006/relationships/hyperlink" Target="http://pbs.twimg.com/profile_images/818184503717924864/FfhigbKB_normal.jpg" TargetMode="External"/><Relationship Id="rId3960" Type="http://schemas.openxmlformats.org/officeDocument/2006/relationships/hyperlink" Target="http://pbs.twimg.com/profile_images/896764762536558593/k5tngwc0_normal.jpg" TargetMode="External"/><Relationship Id="rId4804" Type="http://schemas.openxmlformats.org/officeDocument/2006/relationships/hyperlink" Target="http://pbs.twimg.com/profile_images/842059480842047488/j3HHDZiW_normal.jpg" TargetMode="External"/><Relationship Id="rId674" Type="http://schemas.openxmlformats.org/officeDocument/2006/relationships/hyperlink" Target="https://t.co/GlD5YBmM5q" TargetMode="External"/><Relationship Id="rId881" Type="http://schemas.openxmlformats.org/officeDocument/2006/relationships/hyperlink" Target="https://pbs.twimg.com/profile_banners/26200542/1516424689" TargetMode="External"/><Relationship Id="rId2355" Type="http://schemas.openxmlformats.org/officeDocument/2006/relationships/hyperlink" Target="http://abs.twimg.com/images/themes/theme1/bg.png" TargetMode="External"/><Relationship Id="rId2562" Type="http://schemas.openxmlformats.org/officeDocument/2006/relationships/hyperlink" Target="http://abs.twimg.com/images/themes/theme19/bg.gif" TargetMode="External"/><Relationship Id="rId3406" Type="http://schemas.openxmlformats.org/officeDocument/2006/relationships/hyperlink" Target="http://pbs.twimg.com/profile_images/962643514172436482/IGBmXlA0_normal.jpg" TargetMode="External"/><Relationship Id="rId3613" Type="http://schemas.openxmlformats.org/officeDocument/2006/relationships/hyperlink" Target="http://pbs.twimg.com/profile_images/320098391/package_editors_normal.png" TargetMode="External"/><Relationship Id="rId3820" Type="http://schemas.openxmlformats.org/officeDocument/2006/relationships/hyperlink" Target="http://pbs.twimg.com/profile_images/970571252464214016/ppWy4ppY_normal.jpg" TargetMode="External"/><Relationship Id="rId327" Type="http://schemas.openxmlformats.org/officeDocument/2006/relationships/hyperlink" Target="https://t.co/ShYfU1HqGc" TargetMode="External"/><Relationship Id="rId534" Type="http://schemas.openxmlformats.org/officeDocument/2006/relationships/hyperlink" Target="http://t.co/NC33RdyHSp" TargetMode="External"/><Relationship Id="rId741" Type="http://schemas.openxmlformats.org/officeDocument/2006/relationships/hyperlink" Target="https://t.co/LOdPdyhAe1" TargetMode="External"/><Relationship Id="rId1164" Type="http://schemas.openxmlformats.org/officeDocument/2006/relationships/hyperlink" Target="https://pbs.twimg.com/profile_banners/4172149694/1447018368" TargetMode="External"/><Relationship Id="rId1371" Type="http://schemas.openxmlformats.org/officeDocument/2006/relationships/hyperlink" Target="https://pbs.twimg.com/profile_banners/317152015/1447514578" TargetMode="External"/><Relationship Id="rId2008" Type="http://schemas.openxmlformats.org/officeDocument/2006/relationships/hyperlink" Target="https://pbs.twimg.com/profile_banners/19007964/1494301863" TargetMode="External"/><Relationship Id="rId2215" Type="http://schemas.openxmlformats.org/officeDocument/2006/relationships/hyperlink" Target="http://pbs.twimg.com/profile_background_images/665593736/791dc84d20f0a8052f78fbe40e6942e6.png" TargetMode="External"/><Relationship Id="rId2422" Type="http://schemas.openxmlformats.org/officeDocument/2006/relationships/hyperlink" Target="http://abs.twimg.com/images/themes/theme11/bg.gif" TargetMode="External"/><Relationship Id="rId5578" Type="http://schemas.openxmlformats.org/officeDocument/2006/relationships/hyperlink" Target="https://twitter.com/josavigneau" TargetMode="External"/><Relationship Id="rId5785" Type="http://schemas.openxmlformats.org/officeDocument/2006/relationships/hyperlink" Target="https://twitter.com/nknow7" TargetMode="External"/><Relationship Id="rId5992" Type="http://schemas.openxmlformats.org/officeDocument/2006/relationships/hyperlink" Target="https://twitter.com/aaronlmorrison" TargetMode="External"/><Relationship Id="rId601" Type="http://schemas.openxmlformats.org/officeDocument/2006/relationships/hyperlink" Target="https://t.co/XVhjDw0Tsq" TargetMode="External"/><Relationship Id="rId1024" Type="http://schemas.openxmlformats.org/officeDocument/2006/relationships/hyperlink" Target="https://pbs.twimg.com/profile_banners/900108100837003264/1517667879" TargetMode="External"/><Relationship Id="rId1231" Type="http://schemas.openxmlformats.org/officeDocument/2006/relationships/hyperlink" Target="https://pbs.twimg.com/profile_banners/237146389/1519670306" TargetMode="External"/><Relationship Id="rId4387" Type="http://schemas.openxmlformats.org/officeDocument/2006/relationships/hyperlink" Target="http://pbs.twimg.com/profile_images/606068585883160576/KbfVUJsO_normal.jpg" TargetMode="External"/><Relationship Id="rId4594" Type="http://schemas.openxmlformats.org/officeDocument/2006/relationships/hyperlink" Target="http://pbs.twimg.com/profile_images/893683551979229184/Kul3fyIP_normal.jpg" TargetMode="External"/><Relationship Id="rId5438" Type="http://schemas.openxmlformats.org/officeDocument/2006/relationships/hyperlink" Target="https://twitter.com/cuscorepublica" TargetMode="External"/><Relationship Id="rId5645" Type="http://schemas.openxmlformats.org/officeDocument/2006/relationships/hyperlink" Target="https://twitter.com/authorellie" TargetMode="External"/><Relationship Id="rId5852" Type="http://schemas.openxmlformats.org/officeDocument/2006/relationships/hyperlink" Target="https://twitter.com/vertrouwensps" TargetMode="External"/><Relationship Id="rId3196" Type="http://schemas.openxmlformats.org/officeDocument/2006/relationships/hyperlink" Target="http://pbs.twimg.com/profile_background_images/806667318/27f3d1aa815db60504cbbd0a0b93a82e.jpeg" TargetMode="External"/><Relationship Id="rId4247" Type="http://schemas.openxmlformats.org/officeDocument/2006/relationships/hyperlink" Target="http://pbs.twimg.com/profile_images/875398278279446528/GRZw7o-J_normal.jpg" TargetMode="External"/><Relationship Id="rId4454" Type="http://schemas.openxmlformats.org/officeDocument/2006/relationships/hyperlink" Target="http://pbs.twimg.com/profile_images/914861535566139392/GN9cP8KK_normal.jpg" TargetMode="External"/><Relationship Id="rId4661" Type="http://schemas.openxmlformats.org/officeDocument/2006/relationships/hyperlink" Target="http://pbs.twimg.com/profile_images/683483509445365760/1X3siRex_normal.png" TargetMode="External"/><Relationship Id="rId5505" Type="http://schemas.openxmlformats.org/officeDocument/2006/relationships/hyperlink" Target="https://twitter.com/tuckercarlson" TargetMode="External"/><Relationship Id="rId3056" Type="http://schemas.openxmlformats.org/officeDocument/2006/relationships/hyperlink" Target="http://abs.twimg.com/images/themes/theme1/bg.png" TargetMode="External"/><Relationship Id="rId3263" Type="http://schemas.openxmlformats.org/officeDocument/2006/relationships/hyperlink" Target="http://abs.twimg.com/images/themes/theme1/bg.png" TargetMode="External"/><Relationship Id="rId3470" Type="http://schemas.openxmlformats.org/officeDocument/2006/relationships/hyperlink" Target="http://pbs.twimg.com/profile_images/961648445189537792/WBS6lihE_normal.jpg" TargetMode="External"/><Relationship Id="rId4107" Type="http://schemas.openxmlformats.org/officeDocument/2006/relationships/hyperlink" Target="http://pbs.twimg.com/profile_images/701812252425322499/hmTCz_yg_normal.png" TargetMode="External"/><Relationship Id="rId4314" Type="http://schemas.openxmlformats.org/officeDocument/2006/relationships/hyperlink" Target="http://abs.twimg.com/sticky/default_profile_images/default_profile_normal.png" TargetMode="External"/><Relationship Id="rId5712" Type="http://schemas.openxmlformats.org/officeDocument/2006/relationships/hyperlink" Target="https://twitter.com/yodaknight72" TargetMode="External"/><Relationship Id="rId184" Type="http://schemas.openxmlformats.org/officeDocument/2006/relationships/hyperlink" Target="https://t.co/68C6mn7HgE" TargetMode="External"/><Relationship Id="rId391" Type="http://schemas.openxmlformats.org/officeDocument/2006/relationships/hyperlink" Target="https://t.co/rdAPH0fKir" TargetMode="External"/><Relationship Id="rId1908" Type="http://schemas.openxmlformats.org/officeDocument/2006/relationships/hyperlink" Target="https://pbs.twimg.com/profile_banners/490204452/1500401152" TargetMode="External"/><Relationship Id="rId2072" Type="http://schemas.openxmlformats.org/officeDocument/2006/relationships/hyperlink" Target="https://pbs.twimg.com/profile_banners/3112526735/1519941917" TargetMode="External"/><Relationship Id="rId3123" Type="http://schemas.openxmlformats.org/officeDocument/2006/relationships/hyperlink" Target="http://abs.twimg.com/images/themes/theme1/bg.png" TargetMode="External"/><Relationship Id="rId4521" Type="http://schemas.openxmlformats.org/officeDocument/2006/relationships/hyperlink" Target="http://pbs.twimg.com/profile_images/2627323149/jsve6poh0o7smaiaj3uo_normal.png" TargetMode="External"/><Relationship Id="rId6279" Type="http://schemas.openxmlformats.org/officeDocument/2006/relationships/hyperlink" Target="https://twitter.com/rescue4779" TargetMode="External"/><Relationship Id="rId251" Type="http://schemas.openxmlformats.org/officeDocument/2006/relationships/hyperlink" Target="https://t.co/xPmi1Pg9ZZ" TargetMode="External"/><Relationship Id="rId3330" Type="http://schemas.openxmlformats.org/officeDocument/2006/relationships/hyperlink" Target="http://abs.twimg.com/images/themes/theme10/bg.gif" TargetMode="External"/><Relationship Id="rId5088" Type="http://schemas.openxmlformats.org/officeDocument/2006/relationships/hyperlink" Target="https://twitter.com/hariotoko" TargetMode="External"/><Relationship Id="rId6139" Type="http://schemas.openxmlformats.org/officeDocument/2006/relationships/hyperlink" Target="https://twitter.com/bellbellchc" TargetMode="External"/><Relationship Id="rId2889" Type="http://schemas.openxmlformats.org/officeDocument/2006/relationships/hyperlink" Target="http://abs.twimg.com/images/themes/theme1/bg.png" TargetMode="External"/><Relationship Id="rId5295" Type="http://schemas.openxmlformats.org/officeDocument/2006/relationships/hyperlink" Target="https://twitter.com/halliefire" TargetMode="External"/><Relationship Id="rId6346" Type="http://schemas.openxmlformats.org/officeDocument/2006/relationships/hyperlink" Target="https://twitter.com/1951peterbilt" TargetMode="External"/><Relationship Id="rId111" Type="http://schemas.openxmlformats.org/officeDocument/2006/relationships/hyperlink" Target="https://t.co/sT803Y7vs6" TargetMode="External"/><Relationship Id="rId1698" Type="http://schemas.openxmlformats.org/officeDocument/2006/relationships/hyperlink" Target="https://pbs.twimg.com/profile_banners/21433414/1515265822" TargetMode="External"/><Relationship Id="rId2749" Type="http://schemas.openxmlformats.org/officeDocument/2006/relationships/hyperlink" Target="http://abs.twimg.com/images/themes/theme1/bg.png" TargetMode="External"/><Relationship Id="rId2956" Type="http://schemas.openxmlformats.org/officeDocument/2006/relationships/hyperlink" Target="http://pbs.twimg.com/profile_background_images/91520862/backtest3.jpg" TargetMode="External"/><Relationship Id="rId5155" Type="http://schemas.openxmlformats.org/officeDocument/2006/relationships/hyperlink" Target="https://twitter.com/jsmjbjyyjyybb" TargetMode="External"/><Relationship Id="rId5362" Type="http://schemas.openxmlformats.org/officeDocument/2006/relationships/hyperlink" Target="https://twitter.com/koe_nara" TargetMode="External"/><Relationship Id="rId6206" Type="http://schemas.openxmlformats.org/officeDocument/2006/relationships/hyperlink" Target="https://twitter.com/migueldelriomx" TargetMode="External"/><Relationship Id="rId928" Type="http://schemas.openxmlformats.org/officeDocument/2006/relationships/hyperlink" Target="https://pbs.twimg.com/profile_banners/51443713/1509706239" TargetMode="External"/><Relationship Id="rId1558" Type="http://schemas.openxmlformats.org/officeDocument/2006/relationships/hyperlink" Target="https://pbs.twimg.com/profile_banners/959659278/1495346639" TargetMode="External"/><Relationship Id="rId1765" Type="http://schemas.openxmlformats.org/officeDocument/2006/relationships/hyperlink" Target="https://pbs.twimg.com/profile_banners/324441318/1518151789" TargetMode="External"/><Relationship Id="rId2609" Type="http://schemas.openxmlformats.org/officeDocument/2006/relationships/hyperlink" Target="http://pbs.twimg.com/profile_background_images/378800000118537442/fc36cfa9fbe0ad06a11ea0ed41403620.png" TargetMode="External"/><Relationship Id="rId4171" Type="http://schemas.openxmlformats.org/officeDocument/2006/relationships/hyperlink" Target="http://pbs.twimg.com/profile_images/520652934489456641/aspAhXeY_normal.jpeg" TargetMode="External"/><Relationship Id="rId5015" Type="http://schemas.openxmlformats.org/officeDocument/2006/relationships/hyperlink" Target="https://twitter.com/integralmathyt" TargetMode="External"/><Relationship Id="rId5222" Type="http://schemas.openxmlformats.org/officeDocument/2006/relationships/hyperlink" Target="https://twitter.com/whovianfeminism" TargetMode="External"/><Relationship Id="rId57" Type="http://schemas.openxmlformats.org/officeDocument/2006/relationships/hyperlink" Target="https://t.co/p9aQ6R5bBC" TargetMode="External"/><Relationship Id="rId1418" Type="http://schemas.openxmlformats.org/officeDocument/2006/relationships/hyperlink" Target="https://pbs.twimg.com/profile_banners/1156846290/1360236561" TargetMode="External"/><Relationship Id="rId1972" Type="http://schemas.openxmlformats.org/officeDocument/2006/relationships/hyperlink" Target="https://pbs.twimg.com/profile_banners/2930307530/1418601647" TargetMode="External"/><Relationship Id="rId2816" Type="http://schemas.openxmlformats.org/officeDocument/2006/relationships/hyperlink" Target="http://abs.twimg.com/images/themes/theme1/bg.png" TargetMode="External"/><Relationship Id="rId4031" Type="http://schemas.openxmlformats.org/officeDocument/2006/relationships/hyperlink" Target="http://pbs.twimg.com/profile_images/953652742433591296/ev1vUSJ1_normal.jpg" TargetMode="External"/><Relationship Id="rId1625" Type="http://schemas.openxmlformats.org/officeDocument/2006/relationships/hyperlink" Target="https://pbs.twimg.com/profile_banners/402322630/1432703376" TargetMode="External"/><Relationship Id="rId1832" Type="http://schemas.openxmlformats.org/officeDocument/2006/relationships/hyperlink" Target="https://pbs.twimg.com/profile_banners/30380121/1355479668" TargetMode="External"/><Relationship Id="rId4988" Type="http://schemas.openxmlformats.org/officeDocument/2006/relationships/hyperlink" Target="https://twitter.com/claytonswisher" TargetMode="External"/><Relationship Id="rId3797" Type="http://schemas.openxmlformats.org/officeDocument/2006/relationships/hyperlink" Target="http://pbs.twimg.com/profile_images/822437364106665984/qWdE_O0z_normal.jpg" TargetMode="External"/><Relationship Id="rId4848" Type="http://schemas.openxmlformats.org/officeDocument/2006/relationships/hyperlink" Target="http://pbs.twimg.com/profile_images/743375669028065280/-4l1JAGe_normal.jpg" TargetMode="External"/><Relationship Id="rId6063" Type="http://schemas.openxmlformats.org/officeDocument/2006/relationships/hyperlink" Target="https://twitter.com/antonibosch1" TargetMode="External"/><Relationship Id="rId2399" Type="http://schemas.openxmlformats.org/officeDocument/2006/relationships/hyperlink" Target="http://abs.twimg.com/images/themes/theme1/bg.png" TargetMode="External"/><Relationship Id="rId3657" Type="http://schemas.openxmlformats.org/officeDocument/2006/relationships/hyperlink" Target="http://pbs.twimg.com/profile_images/951370795992875008/zXbSdo5P_normal.jpg" TargetMode="External"/><Relationship Id="rId3864" Type="http://schemas.openxmlformats.org/officeDocument/2006/relationships/hyperlink" Target="http://pbs.twimg.com/profile_images/969582978190884865/EG-vaRhx_normal.png" TargetMode="External"/><Relationship Id="rId4708" Type="http://schemas.openxmlformats.org/officeDocument/2006/relationships/hyperlink" Target="http://pbs.twimg.com/profile_images/893943480149569537/rUW17aHt_normal.jpg" TargetMode="External"/><Relationship Id="rId4915" Type="http://schemas.openxmlformats.org/officeDocument/2006/relationships/hyperlink" Target="https://twitter.com/dvyancey" TargetMode="External"/><Relationship Id="rId6270" Type="http://schemas.openxmlformats.org/officeDocument/2006/relationships/hyperlink" Target="https://twitter.com/dapolitte" TargetMode="External"/><Relationship Id="rId578" Type="http://schemas.openxmlformats.org/officeDocument/2006/relationships/hyperlink" Target="http://t.co/ASOSEX9Vrw" TargetMode="External"/><Relationship Id="rId785" Type="http://schemas.openxmlformats.org/officeDocument/2006/relationships/hyperlink" Target="https://t.co/BMQWcjJLe9" TargetMode="External"/><Relationship Id="rId992" Type="http://schemas.openxmlformats.org/officeDocument/2006/relationships/hyperlink" Target="https://pbs.twimg.com/profile_banners/4868688743/1494566012" TargetMode="External"/><Relationship Id="rId2259" Type="http://schemas.openxmlformats.org/officeDocument/2006/relationships/hyperlink" Target="http://abs.twimg.com/images/themes/theme1/bg.png" TargetMode="External"/><Relationship Id="rId2466" Type="http://schemas.openxmlformats.org/officeDocument/2006/relationships/hyperlink" Target="http://abs.twimg.com/images/themes/theme1/bg.png" TargetMode="External"/><Relationship Id="rId2673" Type="http://schemas.openxmlformats.org/officeDocument/2006/relationships/hyperlink" Target="http://abs.twimg.com/images/themes/theme1/bg.png" TargetMode="External"/><Relationship Id="rId2880" Type="http://schemas.openxmlformats.org/officeDocument/2006/relationships/hyperlink" Target="http://pbs.twimg.com/profile_background_images/768225221/0dac9e33f4e72a4986aa38e133f5b362.jpeg" TargetMode="External"/><Relationship Id="rId3517" Type="http://schemas.openxmlformats.org/officeDocument/2006/relationships/hyperlink" Target="http://pbs.twimg.com/profile_images/952775005145739264/5SWPvQf4_normal.jpg" TargetMode="External"/><Relationship Id="rId3724" Type="http://schemas.openxmlformats.org/officeDocument/2006/relationships/hyperlink" Target="http://pbs.twimg.com/profile_images/875167240240324609/PT4qHSQC_normal.jpg" TargetMode="External"/><Relationship Id="rId3931" Type="http://schemas.openxmlformats.org/officeDocument/2006/relationships/hyperlink" Target="http://pbs.twimg.com/profile_images/730950624867553281/m5Qgs1xK_normal.jpg" TargetMode="External"/><Relationship Id="rId6130" Type="http://schemas.openxmlformats.org/officeDocument/2006/relationships/hyperlink" Target="https://twitter.com/lbmlkm" TargetMode="External"/><Relationship Id="rId438" Type="http://schemas.openxmlformats.org/officeDocument/2006/relationships/hyperlink" Target="https://t.co/yVyI7L5ABY" TargetMode="External"/><Relationship Id="rId645" Type="http://schemas.openxmlformats.org/officeDocument/2006/relationships/hyperlink" Target="https://t.co/JQyLeWphbf" TargetMode="External"/><Relationship Id="rId852" Type="http://schemas.openxmlformats.org/officeDocument/2006/relationships/hyperlink" Target="https://pbs.twimg.com/profile_banners/16863340/1514003089" TargetMode="External"/><Relationship Id="rId1068" Type="http://schemas.openxmlformats.org/officeDocument/2006/relationships/hyperlink" Target="https://pbs.twimg.com/profile_banners/63111083/1489610396" TargetMode="External"/><Relationship Id="rId1275" Type="http://schemas.openxmlformats.org/officeDocument/2006/relationships/hyperlink" Target="https://pbs.twimg.com/profile_banners/34336582/1405279904" TargetMode="External"/><Relationship Id="rId1482" Type="http://schemas.openxmlformats.org/officeDocument/2006/relationships/hyperlink" Target="https://pbs.twimg.com/profile_banners/967829822457241600/1519585335" TargetMode="External"/><Relationship Id="rId2119" Type="http://schemas.openxmlformats.org/officeDocument/2006/relationships/hyperlink" Target="http://abs.twimg.com/images/themes/theme1/bg.png" TargetMode="External"/><Relationship Id="rId2326" Type="http://schemas.openxmlformats.org/officeDocument/2006/relationships/hyperlink" Target="http://abs.twimg.com/images/themes/theme1/bg.png" TargetMode="External"/><Relationship Id="rId2533" Type="http://schemas.openxmlformats.org/officeDocument/2006/relationships/hyperlink" Target="http://abs.twimg.com/images/themes/theme14/bg.gif" TargetMode="External"/><Relationship Id="rId2740" Type="http://schemas.openxmlformats.org/officeDocument/2006/relationships/hyperlink" Target="http://abs.twimg.com/images/themes/theme1/bg.png" TargetMode="External"/><Relationship Id="rId5689" Type="http://schemas.openxmlformats.org/officeDocument/2006/relationships/hyperlink" Target="https://twitter.com/bbcos" TargetMode="External"/><Relationship Id="rId5896" Type="http://schemas.openxmlformats.org/officeDocument/2006/relationships/hyperlink" Target="https://twitter.com/masademocrata" TargetMode="External"/><Relationship Id="rId505" Type="http://schemas.openxmlformats.org/officeDocument/2006/relationships/hyperlink" Target="https://t.co/zuIBgWUHHh" TargetMode="External"/><Relationship Id="rId712" Type="http://schemas.openxmlformats.org/officeDocument/2006/relationships/hyperlink" Target="https://t.co/j59ONavxeQ" TargetMode="External"/><Relationship Id="rId1135" Type="http://schemas.openxmlformats.org/officeDocument/2006/relationships/hyperlink" Target="https://pbs.twimg.com/profile_banners/2723584891/1518368878" TargetMode="External"/><Relationship Id="rId1342" Type="http://schemas.openxmlformats.org/officeDocument/2006/relationships/hyperlink" Target="https://pbs.twimg.com/profile_banners/315477574/1519877485" TargetMode="External"/><Relationship Id="rId4498" Type="http://schemas.openxmlformats.org/officeDocument/2006/relationships/hyperlink" Target="http://pbs.twimg.com/profile_images/780124411458297856/-g1Onxne_normal.jpg" TargetMode="External"/><Relationship Id="rId5549" Type="http://schemas.openxmlformats.org/officeDocument/2006/relationships/hyperlink" Target="https://twitter.com/themceow" TargetMode="External"/><Relationship Id="rId1202" Type="http://schemas.openxmlformats.org/officeDocument/2006/relationships/hyperlink" Target="https://pbs.twimg.com/profile_banners/2989261449/1465669593" TargetMode="External"/><Relationship Id="rId2600" Type="http://schemas.openxmlformats.org/officeDocument/2006/relationships/hyperlink" Target="http://abs.twimg.com/images/themes/theme1/bg.png" TargetMode="External"/><Relationship Id="rId4358" Type="http://schemas.openxmlformats.org/officeDocument/2006/relationships/hyperlink" Target="http://pbs.twimg.com/profile_images/1556455999/Copy_of_tardis1024-cropped_normal.jpg" TargetMode="External"/><Relationship Id="rId5409" Type="http://schemas.openxmlformats.org/officeDocument/2006/relationships/hyperlink" Target="https://twitter.com/nfl" TargetMode="External"/><Relationship Id="rId5756" Type="http://schemas.openxmlformats.org/officeDocument/2006/relationships/hyperlink" Target="https://twitter.com/usccfoundation" TargetMode="External"/><Relationship Id="rId5963" Type="http://schemas.openxmlformats.org/officeDocument/2006/relationships/hyperlink" Target="https://twitter.com/teodranik" TargetMode="External"/><Relationship Id="rId3167" Type="http://schemas.openxmlformats.org/officeDocument/2006/relationships/hyperlink" Target="http://abs.twimg.com/images/themes/theme1/bg.png" TargetMode="External"/><Relationship Id="rId4565" Type="http://schemas.openxmlformats.org/officeDocument/2006/relationships/hyperlink" Target="http://pbs.twimg.com/profile_images/502476482732503043/lzuB88p2_normal.png" TargetMode="External"/><Relationship Id="rId4772" Type="http://schemas.openxmlformats.org/officeDocument/2006/relationships/hyperlink" Target="http://pbs.twimg.com/profile_images/925739904490803201/DwMHW4r0_normal.jpg" TargetMode="External"/><Relationship Id="rId5616" Type="http://schemas.openxmlformats.org/officeDocument/2006/relationships/hyperlink" Target="https://twitter.com/el_bell__" TargetMode="External"/><Relationship Id="rId5823" Type="http://schemas.openxmlformats.org/officeDocument/2006/relationships/hyperlink" Target="https://twitter.com/aqualove7" TargetMode="External"/><Relationship Id="rId295" Type="http://schemas.openxmlformats.org/officeDocument/2006/relationships/hyperlink" Target="https://t.co/tHSleti6Fy" TargetMode="External"/><Relationship Id="rId3374" Type="http://schemas.openxmlformats.org/officeDocument/2006/relationships/hyperlink" Target="http://pbs.twimg.com/profile_images/710781858238181377/owIdZtRs_normal.jpg" TargetMode="External"/><Relationship Id="rId3581" Type="http://schemas.openxmlformats.org/officeDocument/2006/relationships/hyperlink" Target="http://abs.twimg.com/sticky/default_profile_images/default_profile_normal.png" TargetMode="External"/><Relationship Id="rId4218" Type="http://schemas.openxmlformats.org/officeDocument/2006/relationships/hyperlink" Target="http://pbs.twimg.com/profile_images/630723323324837888/pf6XI3YO_normal.jpg" TargetMode="External"/><Relationship Id="rId4425" Type="http://schemas.openxmlformats.org/officeDocument/2006/relationships/hyperlink" Target="http://pbs.twimg.com/profile_images/966013752037355520/YCkJokzi_normal.jpg" TargetMode="External"/><Relationship Id="rId4632" Type="http://schemas.openxmlformats.org/officeDocument/2006/relationships/hyperlink" Target="http://pbs.twimg.com/profile_images/954516018541477889/mJWtFvSn_normal.jpg" TargetMode="External"/><Relationship Id="rId2183" Type="http://schemas.openxmlformats.org/officeDocument/2006/relationships/hyperlink" Target="http://abs.twimg.com/images/themes/theme1/bg.png" TargetMode="External"/><Relationship Id="rId2390" Type="http://schemas.openxmlformats.org/officeDocument/2006/relationships/hyperlink" Target="http://abs.twimg.com/images/themes/theme9/bg.gif" TargetMode="External"/><Relationship Id="rId3027" Type="http://schemas.openxmlformats.org/officeDocument/2006/relationships/hyperlink" Target="http://abs.twimg.com/images/themes/theme1/bg.png" TargetMode="External"/><Relationship Id="rId3234" Type="http://schemas.openxmlformats.org/officeDocument/2006/relationships/hyperlink" Target="http://pbs.twimg.com/profile_background_images/648548100672323585/vVeGkWy3.jpg" TargetMode="External"/><Relationship Id="rId3441" Type="http://schemas.openxmlformats.org/officeDocument/2006/relationships/hyperlink" Target="http://pbs.twimg.com/profile_images/755318292156383232/UqOCW0VU_normal.jpg" TargetMode="External"/><Relationship Id="rId155" Type="http://schemas.openxmlformats.org/officeDocument/2006/relationships/hyperlink" Target="https://t.co/ks6JBqvqYd" TargetMode="External"/><Relationship Id="rId362" Type="http://schemas.openxmlformats.org/officeDocument/2006/relationships/hyperlink" Target="https://t.co/35YoYPGiEC" TargetMode="External"/><Relationship Id="rId2043" Type="http://schemas.openxmlformats.org/officeDocument/2006/relationships/hyperlink" Target="https://pbs.twimg.com/profile_banners/794401550/1489178451" TargetMode="External"/><Relationship Id="rId2250" Type="http://schemas.openxmlformats.org/officeDocument/2006/relationships/hyperlink" Target="http://abs.twimg.com/images/themes/theme1/bg.png" TargetMode="External"/><Relationship Id="rId3301" Type="http://schemas.openxmlformats.org/officeDocument/2006/relationships/hyperlink" Target="http://abs.twimg.com/images/themes/theme1/bg.png" TargetMode="External"/><Relationship Id="rId5199" Type="http://schemas.openxmlformats.org/officeDocument/2006/relationships/hyperlink" Target="https://twitter.com/arubababy48" TargetMode="External"/><Relationship Id="rId222" Type="http://schemas.openxmlformats.org/officeDocument/2006/relationships/hyperlink" Target="http://t.co/Utrvek4V2b" TargetMode="External"/><Relationship Id="rId2110" Type="http://schemas.openxmlformats.org/officeDocument/2006/relationships/hyperlink" Target="http://abs.twimg.com/images/themes/theme1/bg.png" TargetMode="External"/><Relationship Id="rId5059" Type="http://schemas.openxmlformats.org/officeDocument/2006/relationships/hyperlink" Target="https://twitter.com/rcevat69" TargetMode="External"/><Relationship Id="rId5266" Type="http://schemas.openxmlformats.org/officeDocument/2006/relationships/hyperlink" Target="https://twitter.com/null" TargetMode="External"/><Relationship Id="rId5473" Type="http://schemas.openxmlformats.org/officeDocument/2006/relationships/hyperlink" Target="https://twitter.com/firefemiaction" TargetMode="External"/><Relationship Id="rId5680" Type="http://schemas.openxmlformats.org/officeDocument/2006/relationships/hyperlink" Target="https://twitter.com/sewing7414" TargetMode="External"/><Relationship Id="rId6317" Type="http://schemas.openxmlformats.org/officeDocument/2006/relationships/hyperlink" Target="https://twitter.com/gmawellie1999" TargetMode="External"/><Relationship Id="rId4075" Type="http://schemas.openxmlformats.org/officeDocument/2006/relationships/hyperlink" Target="http://pbs.twimg.com/profile_images/639019514181591040/dJhe_0bO_normal.jpg" TargetMode="External"/><Relationship Id="rId4282" Type="http://schemas.openxmlformats.org/officeDocument/2006/relationships/hyperlink" Target="http://pbs.twimg.com/profile_images/771738485304819712/t0vyGVY__normal.jpg" TargetMode="External"/><Relationship Id="rId5126" Type="http://schemas.openxmlformats.org/officeDocument/2006/relationships/hyperlink" Target="https://twitter.com/un_women" TargetMode="External"/><Relationship Id="rId5333" Type="http://schemas.openxmlformats.org/officeDocument/2006/relationships/hyperlink" Target="https://twitter.com/rinorooter" TargetMode="External"/><Relationship Id="rId1669" Type="http://schemas.openxmlformats.org/officeDocument/2006/relationships/hyperlink" Target="https://pbs.twimg.com/profile_banners/14520260/1408247728" TargetMode="External"/><Relationship Id="rId1876" Type="http://schemas.openxmlformats.org/officeDocument/2006/relationships/hyperlink" Target="https://pbs.twimg.com/profile_banners/1134661560/1388443830" TargetMode="External"/><Relationship Id="rId2927" Type="http://schemas.openxmlformats.org/officeDocument/2006/relationships/hyperlink" Target="http://abs.twimg.com/images/themes/theme1/bg.png" TargetMode="External"/><Relationship Id="rId3091" Type="http://schemas.openxmlformats.org/officeDocument/2006/relationships/hyperlink" Target="http://abs.twimg.com/images/themes/theme14/bg.gif" TargetMode="External"/><Relationship Id="rId4142" Type="http://schemas.openxmlformats.org/officeDocument/2006/relationships/hyperlink" Target="http://pbs.twimg.com/profile_images/602311880665890816/tsK8NlFA_normal.jpg" TargetMode="External"/><Relationship Id="rId5540" Type="http://schemas.openxmlformats.org/officeDocument/2006/relationships/hyperlink" Target="https://twitter.com/nwlc" TargetMode="External"/><Relationship Id="rId1529" Type="http://schemas.openxmlformats.org/officeDocument/2006/relationships/hyperlink" Target="https://pbs.twimg.com/profile_banners/313038011/1511479933" TargetMode="External"/><Relationship Id="rId1736" Type="http://schemas.openxmlformats.org/officeDocument/2006/relationships/hyperlink" Target="https://pbs.twimg.com/profile_banners/1604954443/1398207526" TargetMode="External"/><Relationship Id="rId1943" Type="http://schemas.openxmlformats.org/officeDocument/2006/relationships/hyperlink" Target="https://pbs.twimg.com/profile_banners/2466191766/1478102926" TargetMode="External"/><Relationship Id="rId5400" Type="http://schemas.openxmlformats.org/officeDocument/2006/relationships/hyperlink" Target="https://twitter.com/peeke_cjh" TargetMode="External"/><Relationship Id="rId28" Type="http://schemas.openxmlformats.org/officeDocument/2006/relationships/hyperlink" Target="https://t.co/BGn2vWPWTU" TargetMode="External"/><Relationship Id="rId1803" Type="http://schemas.openxmlformats.org/officeDocument/2006/relationships/hyperlink" Target="https://pbs.twimg.com/profile_banners/1858691274/1519617888" TargetMode="External"/><Relationship Id="rId4002" Type="http://schemas.openxmlformats.org/officeDocument/2006/relationships/hyperlink" Target="http://pbs.twimg.com/profile_images/883365949998366720/M7gOQMl4_normal.jpg" TargetMode="External"/><Relationship Id="rId4959" Type="http://schemas.openxmlformats.org/officeDocument/2006/relationships/hyperlink" Target="https://twitter.com/jimmykimmel" TargetMode="External"/><Relationship Id="rId3768" Type="http://schemas.openxmlformats.org/officeDocument/2006/relationships/hyperlink" Target="http://pbs.twimg.com/profile_images/378800000143585266/af5c674f8e34028de2bbb7dd2f25e124_normal.png" TargetMode="External"/><Relationship Id="rId3975" Type="http://schemas.openxmlformats.org/officeDocument/2006/relationships/hyperlink" Target="http://pbs.twimg.com/profile_images/968871931050123265/amQ25r4d_normal.jpg" TargetMode="External"/><Relationship Id="rId4819" Type="http://schemas.openxmlformats.org/officeDocument/2006/relationships/hyperlink" Target="http://pbs.twimg.com/profile_images/560953439522287617/U4MRn1Yf_normal.jpeg" TargetMode="External"/><Relationship Id="rId6174" Type="http://schemas.openxmlformats.org/officeDocument/2006/relationships/hyperlink" Target="https://twitter.com/fillipemarchi" TargetMode="External"/><Relationship Id="rId6381" Type="http://schemas.openxmlformats.org/officeDocument/2006/relationships/hyperlink" Target="https://twitter.com/chanajoffewalt" TargetMode="External"/><Relationship Id="rId689" Type="http://schemas.openxmlformats.org/officeDocument/2006/relationships/hyperlink" Target="https://t.co/arayfbY8m0" TargetMode="External"/><Relationship Id="rId896" Type="http://schemas.openxmlformats.org/officeDocument/2006/relationships/hyperlink" Target="https://pbs.twimg.com/profile_banners/117448277/1519817020" TargetMode="External"/><Relationship Id="rId2577" Type="http://schemas.openxmlformats.org/officeDocument/2006/relationships/hyperlink" Target="http://abs.twimg.com/images/themes/theme1/bg.png" TargetMode="External"/><Relationship Id="rId2784" Type="http://schemas.openxmlformats.org/officeDocument/2006/relationships/hyperlink" Target="http://pbs.twimg.com/profile_background_images/378800000022435908/a436eab8d2c072ea0bcc8b92ac00257c.jpeg" TargetMode="External"/><Relationship Id="rId3628" Type="http://schemas.openxmlformats.org/officeDocument/2006/relationships/hyperlink" Target="http://pbs.twimg.com/profile_images/871792464205631488/NLbWD8pj_normal.jpg" TargetMode="External"/><Relationship Id="rId5190" Type="http://schemas.openxmlformats.org/officeDocument/2006/relationships/hyperlink" Target="https://twitter.com/triciatwasiima" TargetMode="External"/><Relationship Id="rId6034" Type="http://schemas.openxmlformats.org/officeDocument/2006/relationships/hyperlink" Target="https://twitter.com/noeliayoquese" TargetMode="External"/><Relationship Id="rId6241" Type="http://schemas.openxmlformats.org/officeDocument/2006/relationships/hyperlink" Target="https://twitter.com/blueberrybbang" TargetMode="External"/><Relationship Id="rId549" Type="http://schemas.openxmlformats.org/officeDocument/2006/relationships/hyperlink" Target="https://t.co/huEolIHsKr" TargetMode="External"/><Relationship Id="rId756" Type="http://schemas.openxmlformats.org/officeDocument/2006/relationships/hyperlink" Target="http://t.co/jf3R7zlQls" TargetMode="External"/><Relationship Id="rId1179" Type="http://schemas.openxmlformats.org/officeDocument/2006/relationships/hyperlink" Target="https://pbs.twimg.com/profile_banners/116364087/1517576477" TargetMode="External"/><Relationship Id="rId1386" Type="http://schemas.openxmlformats.org/officeDocument/2006/relationships/hyperlink" Target="https://pbs.twimg.com/profile_banners/905797748577984513/1508802712" TargetMode="External"/><Relationship Id="rId1593" Type="http://schemas.openxmlformats.org/officeDocument/2006/relationships/hyperlink" Target="https://pbs.twimg.com/profile_banners/72198806/1507128610" TargetMode="External"/><Relationship Id="rId2437" Type="http://schemas.openxmlformats.org/officeDocument/2006/relationships/hyperlink" Target="http://pbs.twimg.com/profile_background_images/3559610/Twitter_wallpaper.jpg" TargetMode="External"/><Relationship Id="rId2991" Type="http://schemas.openxmlformats.org/officeDocument/2006/relationships/hyperlink" Target="http://abs.twimg.com/images/themes/theme1/bg.png" TargetMode="External"/><Relationship Id="rId3835" Type="http://schemas.openxmlformats.org/officeDocument/2006/relationships/hyperlink" Target="http://pbs.twimg.com/profile_images/1887356436/Snapshot_20120306_72_normal.jpg" TargetMode="External"/><Relationship Id="rId5050" Type="http://schemas.openxmlformats.org/officeDocument/2006/relationships/hyperlink" Target="https://twitter.com/vestige1" TargetMode="External"/><Relationship Id="rId6101" Type="http://schemas.openxmlformats.org/officeDocument/2006/relationships/hyperlink" Target="https://twitter.com/photwife" TargetMode="External"/><Relationship Id="rId409" Type="http://schemas.openxmlformats.org/officeDocument/2006/relationships/hyperlink" Target="http://t.co/UhHxVq2jX0" TargetMode="External"/><Relationship Id="rId963" Type="http://schemas.openxmlformats.org/officeDocument/2006/relationships/hyperlink" Target="https://pbs.twimg.com/profile_banners/817036898958872576/1491225316" TargetMode="External"/><Relationship Id="rId1039" Type="http://schemas.openxmlformats.org/officeDocument/2006/relationships/hyperlink" Target="https://pbs.twimg.com/profile_banners/2733229706/1443455681" TargetMode="External"/><Relationship Id="rId1246" Type="http://schemas.openxmlformats.org/officeDocument/2006/relationships/hyperlink" Target="https://pbs.twimg.com/profile_banners/820187383/1349426818" TargetMode="External"/><Relationship Id="rId2644" Type="http://schemas.openxmlformats.org/officeDocument/2006/relationships/hyperlink" Target="http://abs.twimg.com/images/themes/theme10/bg.gif" TargetMode="External"/><Relationship Id="rId2851" Type="http://schemas.openxmlformats.org/officeDocument/2006/relationships/hyperlink" Target="http://abs.twimg.com/images/themes/theme1/bg.png" TargetMode="External"/><Relationship Id="rId3902" Type="http://schemas.openxmlformats.org/officeDocument/2006/relationships/hyperlink" Target="http://pbs.twimg.com/profile_images/969255295364018176/oPE12sy0_normal.jpg" TargetMode="External"/><Relationship Id="rId92" Type="http://schemas.openxmlformats.org/officeDocument/2006/relationships/hyperlink" Target="https://t.co/NNt9GWgPDn" TargetMode="External"/><Relationship Id="rId616" Type="http://schemas.openxmlformats.org/officeDocument/2006/relationships/hyperlink" Target="https://t.co/s6WxPnwB9q" TargetMode="External"/><Relationship Id="rId823" Type="http://schemas.openxmlformats.org/officeDocument/2006/relationships/hyperlink" Target="https://pbs.twimg.com/profile_banners/4647324105/1465382106" TargetMode="External"/><Relationship Id="rId1453" Type="http://schemas.openxmlformats.org/officeDocument/2006/relationships/hyperlink" Target="https://pbs.twimg.com/profile_banners/790237058371641345/1514910125" TargetMode="External"/><Relationship Id="rId1660" Type="http://schemas.openxmlformats.org/officeDocument/2006/relationships/hyperlink" Target="https://pbs.twimg.com/profile_banners/133488302/1506012390" TargetMode="External"/><Relationship Id="rId2504" Type="http://schemas.openxmlformats.org/officeDocument/2006/relationships/hyperlink" Target="http://abs.twimg.com/images/themes/theme1/bg.png" TargetMode="External"/><Relationship Id="rId2711" Type="http://schemas.openxmlformats.org/officeDocument/2006/relationships/hyperlink" Target="http://abs.twimg.com/images/themes/theme1/bg.png" TargetMode="External"/><Relationship Id="rId5867" Type="http://schemas.openxmlformats.org/officeDocument/2006/relationships/hyperlink" Target="https://twitter.com/wehism" TargetMode="External"/><Relationship Id="rId1106" Type="http://schemas.openxmlformats.org/officeDocument/2006/relationships/hyperlink" Target="https://pbs.twimg.com/profile_banners/1412012480/1509423309" TargetMode="External"/><Relationship Id="rId1313" Type="http://schemas.openxmlformats.org/officeDocument/2006/relationships/hyperlink" Target="https://pbs.twimg.com/profile_banners/250335268/1432325847" TargetMode="External"/><Relationship Id="rId1520" Type="http://schemas.openxmlformats.org/officeDocument/2006/relationships/hyperlink" Target="https://pbs.twimg.com/profile_banners/99934803/1416450158" TargetMode="External"/><Relationship Id="rId4469" Type="http://schemas.openxmlformats.org/officeDocument/2006/relationships/hyperlink" Target="http://pbs.twimg.com/profile_images/960043183592783878/pGKOaj6W_normal.jpg" TargetMode="External"/><Relationship Id="rId4676" Type="http://schemas.openxmlformats.org/officeDocument/2006/relationships/hyperlink" Target="http://pbs.twimg.com/profile_images/967754966126485507/cDbeA3at_normal.jpg" TargetMode="External"/><Relationship Id="rId4883" Type="http://schemas.openxmlformats.org/officeDocument/2006/relationships/hyperlink" Target="https://twitter.com/denofgeek" TargetMode="External"/><Relationship Id="rId5727" Type="http://schemas.openxmlformats.org/officeDocument/2006/relationships/hyperlink" Target="https://twitter.com/arnews1936" TargetMode="External"/><Relationship Id="rId5934" Type="http://schemas.openxmlformats.org/officeDocument/2006/relationships/hyperlink" Target="https://twitter.com/letahong" TargetMode="External"/><Relationship Id="rId3278" Type="http://schemas.openxmlformats.org/officeDocument/2006/relationships/hyperlink" Target="http://abs.twimg.com/images/themes/theme1/bg.png" TargetMode="External"/><Relationship Id="rId3485" Type="http://schemas.openxmlformats.org/officeDocument/2006/relationships/hyperlink" Target="http://pbs.twimg.com/profile_images/651789217597652992/EQ6yM7R2_normal.jpg" TargetMode="External"/><Relationship Id="rId3692" Type="http://schemas.openxmlformats.org/officeDocument/2006/relationships/hyperlink" Target="http://pbs.twimg.com/profile_images/1267914261/187321_656468459_3091738_n_normal.jpg" TargetMode="External"/><Relationship Id="rId4329" Type="http://schemas.openxmlformats.org/officeDocument/2006/relationships/hyperlink" Target="http://pbs.twimg.com/profile_images/833048118669299713/xVQYSwju_normal.jpg" TargetMode="External"/><Relationship Id="rId4536" Type="http://schemas.openxmlformats.org/officeDocument/2006/relationships/hyperlink" Target="http://pbs.twimg.com/profile_images/528317230367268865/Po8lHinI_normal.jpeg" TargetMode="External"/><Relationship Id="rId4743" Type="http://schemas.openxmlformats.org/officeDocument/2006/relationships/hyperlink" Target="http://pbs.twimg.com/profile_images/412293439330328576/Z0-c6q7R_normal.jpeg" TargetMode="External"/><Relationship Id="rId4950" Type="http://schemas.openxmlformats.org/officeDocument/2006/relationships/hyperlink" Target="https://twitter.com/washingtonpost" TargetMode="External"/><Relationship Id="rId199" Type="http://schemas.openxmlformats.org/officeDocument/2006/relationships/hyperlink" Target="https://t.co/OpV9r1yb9p" TargetMode="External"/><Relationship Id="rId2087" Type="http://schemas.openxmlformats.org/officeDocument/2006/relationships/hyperlink" Target="https://pbs.twimg.com/profile_banners/827580458565263363/1519201863" TargetMode="External"/><Relationship Id="rId2294" Type="http://schemas.openxmlformats.org/officeDocument/2006/relationships/hyperlink" Target="http://abs.twimg.com/images/themes/theme1/bg.png" TargetMode="External"/><Relationship Id="rId3138" Type="http://schemas.openxmlformats.org/officeDocument/2006/relationships/hyperlink" Target="http://pbs.twimg.com/profile_background_images/444400092/CWB_Small_Logo.JPG" TargetMode="External"/><Relationship Id="rId3345" Type="http://schemas.openxmlformats.org/officeDocument/2006/relationships/hyperlink" Target="http://pbs.twimg.com/profile_background_images/626078496/288008_199569103437317_132342213493340_540194_6751951_o.jpg" TargetMode="External"/><Relationship Id="rId3552" Type="http://schemas.openxmlformats.org/officeDocument/2006/relationships/hyperlink" Target="http://pbs.twimg.com/profile_images/967102841805402112/Q-nYw_ZQ_normal.jpg" TargetMode="External"/><Relationship Id="rId4603" Type="http://schemas.openxmlformats.org/officeDocument/2006/relationships/hyperlink" Target="http://pbs.twimg.com/profile_images/915409276167847936/q83NBCQG_normal.jpg" TargetMode="External"/><Relationship Id="rId266" Type="http://schemas.openxmlformats.org/officeDocument/2006/relationships/hyperlink" Target="https://t.co/pJDLH6pwx0" TargetMode="External"/><Relationship Id="rId473" Type="http://schemas.openxmlformats.org/officeDocument/2006/relationships/hyperlink" Target="http://t.co/AMWwRyre24" TargetMode="External"/><Relationship Id="rId680" Type="http://schemas.openxmlformats.org/officeDocument/2006/relationships/hyperlink" Target="https://t.co/3bjV0czjSl" TargetMode="External"/><Relationship Id="rId2154" Type="http://schemas.openxmlformats.org/officeDocument/2006/relationships/hyperlink" Target="http://pbs.twimg.com/profile_background_images/520303165694947328/y0kWaIDx.jpeg" TargetMode="External"/><Relationship Id="rId2361" Type="http://schemas.openxmlformats.org/officeDocument/2006/relationships/hyperlink" Target="http://abs.twimg.com/images/themes/theme9/bg.gif" TargetMode="External"/><Relationship Id="rId3205" Type="http://schemas.openxmlformats.org/officeDocument/2006/relationships/hyperlink" Target="http://abs.twimg.com/images/themes/theme1/bg.png" TargetMode="External"/><Relationship Id="rId3412" Type="http://schemas.openxmlformats.org/officeDocument/2006/relationships/hyperlink" Target="http://pbs.twimg.com/profile_images/532326145304166400/TI4h7Ear_normal.jpeg" TargetMode="External"/><Relationship Id="rId4810" Type="http://schemas.openxmlformats.org/officeDocument/2006/relationships/hyperlink" Target="http://pbs.twimg.com/profile_images/849739182666895361/NEZS2SHz_normal.jpg" TargetMode="External"/><Relationship Id="rId126" Type="http://schemas.openxmlformats.org/officeDocument/2006/relationships/hyperlink" Target="https://t.co/gkjaEIPkmf" TargetMode="External"/><Relationship Id="rId333" Type="http://schemas.openxmlformats.org/officeDocument/2006/relationships/hyperlink" Target="https://t.co/reLw5pIp5e" TargetMode="External"/><Relationship Id="rId540" Type="http://schemas.openxmlformats.org/officeDocument/2006/relationships/hyperlink" Target="https://t.co/vem3VyXGSr" TargetMode="External"/><Relationship Id="rId1170" Type="http://schemas.openxmlformats.org/officeDocument/2006/relationships/hyperlink" Target="https://pbs.twimg.com/profile_banners/14673498/1487522317" TargetMode="External"/><Relationship Id="rId2014" Type="http://schemas.openxmlformats.org/officeDocument/2006/relationships/hyperlink" Target="https://pbs.twimg.com/profile_banners/20831692/1497285412" TargetMode="External"/><Relationship Id="rId2221" Type="http://schemas.openxmlformats.org/officeDocument/2006/relationships/hyperlink" Target="http://pbs.twimg.com/profile_background_images/661052988459384835/Q3XZFgi3.png" TargetMode="External"/><Relationship Id="rId5377" Type="http://schemas.openxmlformats.org/officeDocument/2006/relationships/hyperlink" Target="https://twitter.com/diary_0106" TargetMode="External"/><Relationship Id="rId1030" Type="http://schemas.openxmlformats.org/officeDocument/2006/relationships/hyperlink" Target="https://pbs.twimg.com/profile_banners/46233559/1520192708" TargetMode="External"/><Relationship Id="rId4186" Type="http://schemas.openxmlformats.org/officeDocument/2006/relationships/hyperlink" Target="http://pbs.twimg.com/profile_images/957690732709588993/DZLFLGdi_normal.jpg" TargetMode="External"/><Relationship Id="rId5584" Type="http://schemas.openxmlformats.org/officeDocument/2006/relationships/hyperlink" Target="https://twitter.com/housecracka" TargetMode="External"/><Relationship Id="rId5791" Type="http://schemas.openxmlformats.org/officeDocument/2006/relationships/hyperlink" Target="https://twitter.com/god7teenn" TargetMode="External"/><Relationship Id="rId400" Type="http://schemas.openxmlformats.org/officeDocument/2006/relationships/hyperlink" Target="https://t.co/Et50kp0lwl" TargetMode="External"/><Relationship Id="rId1987" Type="http://schemas.openxmlformats.org/officeDocument/2006/relationships/hyperlink" Target="https://pbs.twimg.com/profile_banners/425871040/1519312508" TargetMode="External"/><Relationship Id="rId4393" Type="http://schemas.openxmlformats.org/officeDocument/2006/relationships/hyperlink" Target="http://pbs.twimg.com/profile_images/952738034239205376/DinXzl5b_normal.jpg" TargetMode="External"/><Relationship Id="rId5237" Type="http://schemas.openxmlformats.org/officeDocument/2006/relationships/hyperlink" Target="https://twitter.com/moniquevwaters" TargetMode="External"/><Relationship Id="rId5444" Type="http://schemas.openxmlformats.org/officeDocument/2006/relationships/hyperlink" Target="https://twitter.com/poormuse" TargetMode="External"/><Relationship Id="rId5651" Type="http://schemas.openxmlformats.org/officeDocument/2006/relationships/hyperlink" Target="https://twitter.com/stephenfhayes" TargetMode="External"/><Relationship Id="rId1847" Type="http://schemas.openxmlformats.org/officeDocument/2006/relationships/hyperlink" Target="https://pbs.twimg.com/profile_banners/509079419/1466735265" TargetMode="External"/><Relationship Id="rId4046" Type="http://schemas.openxmlformats.org/officeDocument/2006/relationships/hyperlink" Target="http://pbs.twimg.com/profile_images/849349136898023426/OtaoMbVe_normal.jpg" TargetMode="External"/><Relationship Id="rId4253" Type="http://schemas.openxmlformats.org/officeDocument/2006/relationships/hyperlink" Target="http://pbs.twimg.com/profile_images/953335195431768064/PEw7-wVc_normal.jpg" TargetMode="External"/><Relationship Id="rId4460" Type="http://schemas.openxmlformats.org/officeDocument/2006/relationships/hyperlink" Target="http://pbs.twimg.com/profile_images/788388978600861697/UXbUQTF6_normal.jpg" TargetMode="External"/><Relationship Id="rId5304" Type="http://schemas.openxmlformats.org/officeDocument/2006/relationships/hyperlink" Target="https://twitter.com/thekhrc" TargetMode="External"/><Relationship Id="rId5511" Type="http://schemas.openxmlformats.org/officeDocument/2006/relationships/hyperlink" Target="https://twitter.com/m0rpheouz" TargetMode="External"/><Relationship Id="rId1707" Type="http://schemas.openxmlformats.org/officeDocument/2006/relationships/hyperlink" Target="https://pbs.twimg.com/profile_banners/2400260346/1517841088" TargetMode="External"/><Relationship Id="rId3062" Type="http://schemas.openxmlformats.org/officeDocument/2006/relationships/hyperlink" Target="http://abs.twimg.com/images/themes/theme1/bg.png" TargetMode="External"/><Relationship Id="rId4113" Type="http://schemas.openxmlformats.org/officeDocument/2006/relationships/hyperlink" Target="http://pbs.twimg.com/profile_images/844247650807529473/QbTCujuC_normal.jpg" TargetMode="External"/><Relationship Id="rId4320" Type="http://schemas.openxmlformats.org/officeDocument/2006/relationships/hyperlink" Target="http://pbs.twimg.com/profile_images/2809553620/412913a1e22936d0277fead6f633cc22_normal.png" TargetMode="External"/><Relationship Id="rId190" Type="http://schemas.openxmlformats.org/officeDocument/2006/relationships/hyperlink" Target="https://t.co/LHn9pvjgxj" TargetMode="External"/><Relationship Id="rId1914" Type="http://schemas.openxmlformats.org/officeDocument/2006/relationships/hyperlink" Target="https://pbs.twimg.com/profile_banners/626369676/1362627080" TargetMode="External"/><Relationship Id="rId6078" Type="http://schemas.openxmlformats.org/officeDocument/2006/relationships/hyperlink" Target="https://twitter.com/joshua_dm_shaw" TargetMode="External"/><Relationship Id="rId6285" Type="http://schemas.openxmlformats.org/officeDocument/2006/relationships/hyperlink" Target="https://twitter.com/richonown" TargetMode="External"/><Relationship Id="rId3879" Type="http://schemas.openxmlformats.org/officeDocument/2006/relationships/hyperlink" Target="http://abs.twimg.com/sticky/default_profile_images/default_profile_normal.png" TargetMode="External"/><Relationship Id="rId5094" Type="http://schemas.openxmlformats.org/officeDocument/2006/relationships/hyperlink" Target="https://twitter.com/thewaywelove" TargetMode="External"/><Relationship Id="rId6145" Type="http://schemas.openxmlformats.org/officeDocument/2006/relationships/hyperlink" Target="https://twitter.com/1trumpmaga" TargetMode="External"/><Relationship Id="rId6352" Type="http://schemas.openxmlformats.org/officeDocument/2006/relationships/hyperlink" Target="https://twitter.com/eldiarioes" TargetMode="External"/><Relationship Id="rId2688" Type="http://schemas.openxmlformats.org/officeDocument/2006/relationships/hyperlink" Target="http://pbs.twimg.com/profile_background_images/378800000115292554/6e84ef5e061e13206ec5c5e09c3f4644.jpeg" TargetMode="External"/><Relationship Id="rId2895" Type="http://schemas.openxmlformats.org/officeDocument/2006/relationships/hyperlink" Target="http://pbs.twimg.com/profile_background_images/378800000021743192/56967c65504c62c334e063dee6807d08.jpeg" TargetMode="External"/><Relationship Id="rId3739" Type="http://schemas.openxmlformats.org/officeDocument/2006/relationships/hyperlink" Target="http://pbs.twimg.com/profile_images/470933615170179072/IHKLuNJP_normal.png" TargetMode="External"/><Relationship Id="rId3946" Type="http://schemas.openxmlformats.org/officeDocument/2006/relationships/hyperlink" Target="http://pbs.twimg.com/profile_images/726114787344666625/s4x9AphS_normal.jpg" TargetMode="External"/><Relationship Id="rId5161" Type="http://schemas.openxmlformats.org/officeDocument/2006/relationships/hyperlink" Target="https://twitter.com/firstaidkitband" TargetMode="External"/><Relationship Id="rId6005" Type="http://schemas.openxmlformats.org/officeDocument/2006/relationships/hyperlink" Target="https://twitter.com/yolopio" TargetMode="External"/><Relationship Id="rId867" Type="http://schemas.openxmlformats.org/officeDocument/2006/relationships/hyperlink" Target="https://pbs.twimg.com/profile_banners/2857749683/1491154078" TargetMode="External"/><Relationship Id="rId1497" Type="http://schemas.openxmlformats.org/officeDocument/2006/relationships/hyperlink" Target="https://pbs.twimg.com/profile_banners/176125920/1513935774" TargetMode="External"/><Relationship Id="rId2548" Type="http://schemas.openxmlformats.org/officeDocument/2006/relationships/hyperlink" Target="http://abs.twimg.com/images/themes/theme1/bg.png" TargetMode="External"/><Relationship Id="rId2755" Type="http://schemas.openxmlformats.org/officeDocument/2006/relationships/hyperlink" Target="http://pbs.twimg.com/profile_background_images/33981126/Black_and_Brown_Birds.JPG" TargetMode="External"/><Relationship Id="rId2962" Type="http://schemas.openxmlformats.org/officeDocument/2006/relationships/hyperlink" Target="http://abs.twimg.com/images/themes/theme1/bg.png" TargetMode="External"/><Relationship Id="rId3806" Type="http://schemas.openxmlformats.org/officeDocument/2006/relationships/hyperlink" Target="http://pbs.twimg.com/profile_images/813167528700768256/Q-y4yTQP_normal.jpg" TargetMode="External"/><Relationship Id="rId6212" Type="http://schemas.openxmlformats.org/officeDocument/2006/relationships/hyperlink" Target="https://twitter.com/christiannadmk" TargetMode="External"/><Relationship Id="rId727" Type="http://schemas.openxmlformats.org/officeDocument/2006/relationships/hyperlink" Target="https://t.co/Xkw1g4GZOB" TargetMode="External"/><Relationship Id="rId934" Type="http://schemas.openxmlformats.org/officeDocument/2006/relationships/hyperlink" Target="https://pbs.twimg.com/profile_banners/51241574/1516825796" TargetMode="External"/><Relationship Id="rId1357" Type="http://schemas.openxmlformats.org/officeDocument/2006/relationships/hyperlink" Target="https://pbs.twimg.com/profile_banners/822215679726100480/1507040566" TargetMode="External"/><Relationship Id="rId1564" Type="http://schemas.openxmlformats.org/officeDocument/2006/relationships/hyperlink" Target="https://pbs.twimg.com/profile_banners/447990734/1512149978" TargetMode="External"/><Relationship Id="rId1771" Type="http://schemas.openxmlformats.org/officeDocument/2006/relationships/hyperlink" Target="https://pbs.twimg.com/profile_banners/2515448870/1511818265" TargetMode="External"/><Relationship Id="rId2408" Type="http://schemas.openxmlformats.org/officeDocument/2006/relationships/hyperlink" Target="http://abs.twimg.com/images/themes/theme1/bg.png" TargetMode="External"/><Relationship Id="rId2615" Type="http://schemas.openxmlformats.org/officeDocument/2006/relationships/hyperlink" Target="http://abs.twimg.com/images/themes/theme1/bg.png" TargetMode="External"/><Relationship Id="rId2822" Type="http://schemas.openxmlformats.org/officeDocument/2006/relationships/hyperlink" Target="http://abs.twimg.com/images/themes/theme1/bg.png" TargetMode="External"/><Relationship Id="rId5021" Type="http://schemas.openxmlformats.org/officeDocument/2006/relationships/hyperlink" Target="https://twitter.com/dubie1151" TargetMode="External"/><Relationship Id="rId5978" Type="http://schemas.openxmlformats.org/officeDocument/2006/relationships/hyperlink" Target="https://twitter.com/ancawrites" TargetMode="External"/><Relationship Id="rId63" Type="http://schemas.openxmlformats.org/officeDocument/2006/relationships/hyperlink" Target="https://t.co/B1Q6aZhk9q" TargetMode="External"/><Relationship Id="rId1217" Type="http://schemas.openxmlformats.org/officeDocument/2006/relationships/hyperlink" Target="https://pbs.twimg.com/profile_banners/961261763864928256/1518647635" TargetMode="External"/><Relationship Id="rId1424" Type="http://schemas.openxmlformats.org/officeDocument/2006/relationships/hyperlink" Target="https://pbs.twimg.com/profile_banners/940546461116321792/1513079482" TargetMode="External"/><Relationship Id="rId1631" Type="http://schemas.openxmlformats.org/officeDocument/2006/relationships/hyperlink" Target="https://pbs.twimg.com/profile_banners/3018960919/1489761514" TargetMode="External"/><Relationship Id="rId4787" Type="http://schemas.openxmlformats.org/officeDocument/2006/relationships/hyperlink" Target="http://abs.twimg.com/sticky/default_profile_images/default_profile_normal.png" TargetMode="External"/><Relationship Id="rId4994" Type="http://schemas.openxmlformats.org/officeDocument/2006/relationships/hyperlink" Target="https://twitter.com/perlmutations" TargetMode="External"/><Relationship Id="rId5838" Type="http://schemas.openxmlformats.org/officeDocument/2006/relationships/hyperlink" Target="https://twitter.com/misscc2018" TargetMode="External"/><Relationship Id="rId3389" Type="http://schemas.openxmlformats.org/officeDocument/2006/relationships/hyperlink" Target="http://pbs.twimg.com/profile_images/959582149732192256/xLXV9tQs_normal.jpg" TargetMode="External"/><Relationship Id="rId3596" Type="http://schemas.openxmlformats.org/officeDocument/2006/relationships/hyperlink" Target="http://pbs.twimg.com/profile_images/714312207744573440/XpJ9Ekth_normal.jpg" TargetMode="External"/><Relationship Id="rId4647" Type="http://schemas.openxmlformats.org/officeDocument/2006/relationships/hyperlink" Target="http://pbs.twimg.com/profile_images/878379428765728769/aK6RtEAJ_normal.jpg" TargetMode="External"/><Relationship Id="rId2198" Type="http://schemas.openxmlformats.org/officeDocument/2006/relationships/hyperlink" Target="http://abs.twimg.com/images/themes/theme1/bg.png" TargetMode="External"/><Relationship Id="rId3249" Type="http://schemas.openxmlformats.org/officeDocument/2006/relationships/hyperlink" Target="http://abs.twimg.com/images/themes/theme1/bg.png" TargetMode="External"/><Relationship Id="rId3456" Type="http://schemas.openxmlformats.org/officeDocument/2006/relationships/hyperlink" Target="http://pbs.twimg.com/profile_images/941751477751767040/cTKhGkf2_normal.jpg" TargetMode="External"/><Relationship Id="rId4854" Type="http://schemas.openxmlformats.org/officeDocument/2006/relationships/hyperlink" Target="http://pbs.twimg.com/profile_images/881770274235981824/4FKXB--z_normal.jpg" TargetMode="External"/><Relationship Id="rId5905" Type="http://schemas.openxmlformats.org/officeDocument/2006/relationships/hyperlink" Target="https://twitter.com/_taiiiii" TargetMode="External"/><Relationship Id="rId377" Type="http://schemas.openxmlformats.org/officeDocument/2006/relationships/hyperlink" Target="https://t.co/LiKv5AHcfl" TargetMode="External"/><Relationship Id="rId584" Type="http://schemas.openxmlformats.org/officeDocument/2006/relationships/hyperlink" Target="http://t.co/gHHKceic" TargetMode="External"/><Relationship Id="rId2058" Type="http://schemas.openxmlformats.org/officeDocument/2006/relationships/hyperlink" Target="https://pbs.twimg.com/profile_banners/25250613/1517658116" TargetMode="External"/><Relationship Id="rId2265" Type="http://schemas.openxmlformats.org/officeDocument/2006/relationships/hyperlink" Target="http://pbs.twimg.com/profile_background_images/214873198/atnt7b.jpg" TargetMode="External"/><Relationship Id="rId3109" Type="http://schemas.openxmlformats.org/officeDocument/2006/relationships/hyperlink" Target="http://abs.twimg.com/images/themes/theme14/bg.gif" TargetMode="External"/><Relationship Id="rId3663" Type="http://schemas.openxmlformats.org/officeDocument/2006/relationships/hyperlink" Target="http://pbs.twimg.com/profile_images/592388739747438593/qESJgygf_normal.jpg" TargetMode="External"/><Relationship Id="rId3870" Type="http://schemas.openxmlformats.org/officeDocument/2006/relationships/hyperlink" Target="http://pbs.twimg.com/profile_images/822156689420013569/sAhVj-lF_normal.jpg" TargetMode="External"/><Relationship Id="rId4507" Type="http://schemas.openxmlformats.org/officeDocument/2006/relationships/hyperlink" Target="http://pbs.twimg.com/profile_images/849964510668623873/SBb_1Qlg_normal.jpg" TargetMode="External"/><Relationship Id="rId4714" Type="http://schemas.openxmlformats.org/officeDocument/2006/relationships/hyperlink" Target="http://pbs.twimg.com/profile_images/919513448286846977/L1b3roP2_normal.jpg" TargetMode="External"/><Relationship Id="rId4921" Type="http://schemas.openxmlformats.org/officeDocument/2006/relationships/hyperlink" Target="https://twitter.com/dailysundial" TargetMode="External"/><Relationship Id="rId237" Type="http://schemas.openxmlformats.org/officeDocument/2006/relationships/hyperlink" Target="https://t.co/GTGBpI0r6l" TargetMode="External"/><Relationship Id="rId791" Type="http://schemas.openxmlformats.org/officeDocument/2006/relationships/hyperlink" Target="https://t.co/c0schM3odA" TargetMode="External"/><Relationship Id="rId1074" Type="http://schemas.openxmlformats.org/officeDocument/2006/relationships/hyperlink" Target="https://pbs.twimg.com/profile_banners/19266391/1514074904" TargetMode="External"/><Relationship Id="rId2472" Type="http://schemas.openxmlformats.org/officeDocument/2006/relationships/hyperlink" Target="http://abs.twimg.com/images/themes/theme1/bg.png" TargetMode="External"/><Relationship Id="rId3316" Type="http://schemas.openxmlformats.org/officeDocument/2006/relationships/hyperlink" Target="http://abs.twimg.com/images/themes/theme15/bg.png" TargetMode="External"/><Relationship Id="rId3523" Type="http://schemas.openxmlformats.org/officeDocument/2006/relationships/hyperlink" Target="http://pbs.twimg.com/profile_images/967907683935268865/gClEcYaU_normal.jpg" TargetMode="External"/><Relationship Id="rId3730" Type="http://schemas.openxmlformats.org/officeDocument/2006/relationships/hyperlink" Target="http://pbs.twimg.com/profile_images/907709812804390916/oq82yQA5_normal.jpg" TargetMode="External"/><Relationship Id="rId444" Type="http://schemas.openxmlformats.org/officeDocument/2006/relationships/hyperlink" Target="https://t.co/KYR4rewdHi" TargetMode="External"/><Relationship Id="rId651" Type="http://schemas.openxmlformats.org/officeDocument/2006/relationships/hyperlink" Target="https://t.co/rTSMIUh6RL" TargetMode="External"/><Relationship Id="rId1281" Type="http://schemas.openxmlformats.org/officeDocument/2006/relationships/hyperlink" Target="https://pbs.twimg.com/profile_banners/753198527514284032/1470150984" TargetMode="External"/><Relationship Id="rId2125" Type="http://schemas.openxmlformats.org/officeDocument/2006/relationships/hyperlink" Target="http://abs.twimg.com/images/themes/theme1/bg.png" TargetMode="External"/><Relationship Id="rId2332" Type="http://schemas.openxmlformats.org/officeDocument/2006/relationships/hyperlink" Target="http://abs.twimg.com/images/themes/theme1/bg.png" TargetMode="External"/><Relationship Id="rId5488" Type="http://schemas.openxmlformats.org/officeDocument/2006/relationships/hyperlink" Target="https://twitter.com/aundria_hamby" TargetMode="External"/><Relationship Id="rId5695" Type="http://schemas.openxmlformats.org/officeDocument/2006/relationships/hyperlink" Target="https://twitter.com/sr_mochila" TargetMode="External"/><Relationship Id="rId304" Type="http://schemas.openxmlformats.org/officeDocument/2006/relationships/hyperlink" Target="http://t.co/4yCpX2amxT" TargetMode="External"/><Relationship Id="rId511" Type="http://schemas.openxmlformats.org/officeDocument/2006/relationships/hyperlink" Target="http://t.co/BooKG20lX6" TargetMode="External"/><Relationship Id="rId1141" Type="http://schemas.openxmlformats.org/officeDocument/2006/relationships/hyperlink" Target="https://pbs.twimg.com/profile_banners/900141619659378689/1516890226" TargetMode="External"/><Relationship Id="rId4297" Type="http://schemas.openxmlformats.org/officeDocument/2006/relationships/hyperlink" Target="http://pbs.twimg.com/profile_images/914332049061883906/nDDFYCio_normal.jpg" TargetMode="External"/><Relationship Id="rId5348" Type="http://schemas.openxmlformats.org/officeDocument/2006/relationships/hyperlink" Target="https://twitter.com/bonnybay48" TargetMode="External"/><Relationship Id="rId5555" Type="http://schemas.openxmlformats.org/officeDocument/2006/relationships/hyperlink" Target="https://twitter.com/xxxopexobxxx" TargetMode="External"/><Relationship Id="rId5762" Type="http://schemas.openxmlformats.org/officeDocument/2006/relationships/hyperlink" Target="https://twitter.com/militaryrosary" TargetMode="External"/><Relationship Id="rId1001" Type="http://schemas.openxmlformats.org/officeDocument/2006/relationships/hyperlink" Target="https://pbs.twimg.com/profile_banners/2192341766/1519474743" TargetMode="External"/><Relationship Id="rId4157" Type="http://schemas.openxmlformats.org/officeDocument/2006/relationships/hyperlink" Target="http://pbs.twimg.com/profile_images/801079622062379008/J3bkR9WF_normal.jpg" TargetMode="External"/><Relationship Id="rId4364" Type="http://schemas.openxmlformats.org/officeDocument/2006/relationships/hyperlink" Target="http://pbs.twimg.com/profile_images/603582636842299393/K4WoZX6M_normal.jpg" TargetMode="External"/><Relationship Id="rId4571" Type="http://schemas.openxmlformats.org/officeDocument/2006/relationships/hyperlink" Target="http://pbs.twimg.com/profile_images/598490563256537088/Cvl_v6aV_normal.jpg" TargetMode="External"/><Relationship Id="rId5208" Type="http://schemas.openxmlformats.org/officeDocument/2006/relationships/hyperlink" Target="https://twitter.com/aboxofsouvenirs" TargetMode="External"/><Relationship Id="rId5415" Type="http://schemas.openxmlformats.org/officeDocument/2006/relationships/hyperlink" Target="https://twitter.com/animado_desenho" TargetMode="External"/><Relationship Id="rId5622" Type="http://schemas.openxmlformats.org/officeDocument/2006/relationships/hyperlink" Target="https://twitter.com/annedoyleldr" TargetMode="External"/><Relationship Id="rId1958" Type="http://schemas.openxmlformats.org/officeDocument/2006/relationships/hyperlink" Target="https://pbs.twimg.com/profile_banners/847049084032638979/1490788531" TargetMode="External"/><Relationship Id="rId3173" Type="http://schemas.openxmlformats.org/officeDocument/2006/relationships/hyperlink" Target="http://pbs.twimg.com/profile_background_images/838694664/19e24861b83292c34bbb84d083a54caf.jpeg" TargetMode="External"/><Relationship Id="rId3380" Type="http://schemas.openxmlformats.org/officeDocument/2006/relationships/hyperlink" Target="http://pbs.twimg.com/profile_images/966831136877023232/g51dB1ih_normal.jpg" TargetMode="External"/><Relationship Id="rId4017" Type="http://schemas.openxmlformats.org/officeDocument/2006/relationships/hyperlink" Target="http://pbs.twimg.com/profile_images/450846312578027520/2lEywRlz_normal.jpeg" TargetMode="External"/><Relationship Id="rId4224" Type="http://schemas.openxmlformats.org/officeDocument/2006/relationships/hyperlink" Target="http://pbs.twimg.com/profile_images/967886347317817344/NprRKHDY_normal.jpg" TargetMode="External"/><Relationship Id="rId4431" Type="http://schemas.openxmlformats.org/officeDocument/2006/relationships/hyperlink" Target="http://pbs.twimg.com/profile_images/820297022133518336/tpsEO9ci_normal.jpg" TargetMode="External"/><Relationship Id="rId1818" Type="http://schemas.openxmlformats.org/officeDocument/2006/relationships/hyperlink" Target="https://pbs.twimg.com/profile_banners/731775030112206848/1466839635" TargetMode="External"/><Relationship Id="rId3033" Type="http://schemas.openxmlformats.org/officeDocument/2006/relationships/hyperlink" Target="http://pbs.twimg.com/profile_background_images/597058479975571456/J5PomFXc.jpg" TargetMode="External"/><Relationship Id="rId3240" Type="http://schemas.openxmlformats.org/officeDocument/2006/relationships/hyperlink" Target="http://abs.twimg.com/images/themes/theme9/bg.gif" TargetMode="External"/><Relationship Id="rId6189" Type="http://schemas.openxmlformats.org/officeDocument/2006/relationships/hyperlink" Target="https://twitter.com/ilzantm" TargetMode="External"/><Relationship Id="rId161" Type="http://schemas.openxmlformats.org/officeDocument/2006/relationships/hyperlink" Target="https://t.co/3w8cw6u0Ch" TargetMode="External"/><Relationship Id="rId6049" Type="http://schemas.openxmlformats.org/officeDocument/2006/relationships/hyperlink" Target="https://twitter.com/mickeyppetrovic" TargetMode="External"/><Relationship Id="rId2799" Type="http://schemas.openxmlformats.org/officeDocument/2006/relationships/hyperlink" Target="http://abs.twimg.com/images/themes/theme1/bg.png" TargetMode="External"/><Relationship Id="rId3100" Type="http://schemas.openxmlformats.org/officeDocument/2006/relationships/hyperlink" Target="http://abs.twimg.com/images/themes/theme10/bg.gif" TargetMode="External"/><Relationship Id="rId6256" Type="http://schemas.openxmlformats.org/officeDocument/2006/relationships/hyperlink" Target="https://twitter.com/horsrescuedavid" TargetMode="External"/><Relationship Id="rId978" Type="http://schemas.openxmlformats.org/officeDocument/2006/relationships/hyperlink" Target="https://pbs.twimg.com/profile_banners/899085537243516928/1518023609" TargetMode="External"/><Relationship Id="rId2659" Type="http://schemas.openxmlformats.org/officeDocument/2006/relationships/hyperlink" Target="http://pbs.twimg.com/profile_background_images/129340645/Winter.jpg" TargetMode="External"/><Relationship Id="rId2866" Type="http://schemas.openxmlformats.org/officeDocument/2006/relationships/hyperlink" Target="http://abs.twimg.com/images/themes/theme1/bg.png" TargetMode="External"/><Relationship Id="rId3917" Type="http://schemas.openxmlformats.org/officeDocument/2006/relationships/hyperlink" Target="http://pbs.twimg.com/profile_images/110511716/Bill7_normal.jpg" TargetMode="External"/><Relationship Id="rId5065" Type="http://schemas.openxmlformats.org/officeDocument/2006/relationships/hyperlink" Target="https://twitter.com/paulaperretz" TargetMode="External"/><Relationship Id="rId5272" Type="http://schemas.openxmlformats.org/officeDocument/2006/relationships/hyperlink" Target="https://twitter.com/parannalgae" TargetMode="External"/><Relationship Id="rId6116" Type="http://schemas.openxmlformats.org/officeDocument/2006/relationships/hyperlink" Target="https://twitter.com/usccfwomen" TargetMode="External"/><Relationship Id="rId6323" Type="http://schemas.openxmlformats.org/officeDocument/2006/relationships/hyperlink" Target="https://twitter.com/fabrice_lisens" TargetMode="External"/><Relationship Id="rId838" Type="http://schemas.openxmlformats.org/officeDocument/2006/relationships/hyperlink" Target="https://pbs.twimg.com/profile_banners/4069301478/1512101514" TargetMode="External"/><Relationship Id="rId1468" Type="http://schemas.openxmlformats.org/officeDocument/2006/relationships/hyperlink" Target="https://pbs.twimg.com/profile_banners/306331399/1518222773" TargetMode="External"/><Relationship Id="rId1675" Type="http://schemas.openxmlformats.org/officeDocument/2006/relationships/hyperlink" Target="https://pbs.twimg.com/profile_banners/2833408739/1421287516" TargetMode="External"/><Relationship Id="rId1882" Type="http://schemas.openxmlformats.org/officeDocument/2006/relationships/hyperlink" Target="https://pbs.twimg.com/profile_banners/3003580696/1481044649" TargetMode="External"/><Relationship Id="rId2519" Type="http://schemas.openxmlformats.org/officeDocument/2006/relationships/hyperlink" Target="http://pbs.twimg.com/profile_background_images/880050520/0a3b1d2eafa8f28b37787a47b34027d9.jpeg" TargetMode="External"/><Relationship Id="rId2726" Type="http://schemas.openxmlformats.org/officeDocument/2006/relationships/hyperlink" Target="http://pbs.twimg.com/profile_background_images/890136548/daa1251ac0b98b66ca3a35a3c85ddf80.jpeg" TargetMode="External"/><Relationship Id="rId4081" Type="http://schemas.openxmlformats.org/officeDocument/2006/relationships/hyperlink" Target="http://pbs.twimg.com/profile_images/537271043937673217/3O1qePzP_normal.jpeg" TargetMode="External"/><Relationship Id="rId5132" Type="http://schemas.openxmlformats.org/officeDocument/2006/relationships/hyperlink" Target="https://twitter.com/vansternieu" TargetMode="External"/><Relationship Id="rId1328" Type="http://schemas.openxmlformats.org/officeDocument/2006/relationships/hyperlink" Target="https://pbs.twimg.com/profile_banners/318919102/1491575317" TargetMode="External"/><Relationship Id="rId1535" Type="http://schemas.openxmlformats.org/officeDocument/2006/relationships/hyperlink" Target="https://pbs.twimg.com/profile_banners/547114168/1452783485" TargetMode="External"/><Relationship Id="rId2933" Type="http://schemas.openxmlformats.org/officeDocument/2006/relationships/hyperlink" Target="http://pbs.twimg.com/profile_background_images/601774592/rqjossil7yrf5tn5fdvl.jpeg" TargetMode="External"/><Relationship Id="rId905" Type="http://schemas.openxmlformats.org/officeDocument/2006/relationships/hyperlink" Target="https://pbs.twimg.com/profile_banners/355672805/1421432759" TargetMode="External"/><Relationship Id="rId1742" Type="http://schemas.openxmlformats.org/officeDocument/2006/relationships/hyperlink" Target="https://pbs.twimg.com/profile_banners/17091862/1475610163" TargetMode="External"/><Relationship Id="rId4898" Type="http://schemas.openxmlformats.org/officeDocument/2006/relationships/hyperlink" Target="https://twitter.com/mirasorvino" TargetMode="External"/><Relationship Id="rId5949" Type="http://schemas.openxmlformats.org/officeDocument/2006/relationships/hyperlink" Target="https://twitter.com/abdullahciftcib" TargetMode="External"/><Relationship Id="rId34" Type="http://schemas.openxmlformats.org/officeDocument/2006/relationships/hyperlink" Target="https://t.co/bxFNdI8osz" TargetMode="External"/><Relationship Id="rId1602" Type="http://schemas.openxmlformats.org/officeDocument/2006/relationships/hyperlink" Target="https://pbs.twimg.com/profile_banners/1967893411/1514682401" TargetMode="External"/><Relationship Id="rId4758" Type="http://schemas.openxmlformats.org/officeDocument/2006/relationships/hyperlink" Target="http://pbs.twimg.com/profile_images/2157019931/302258_2160433566095_1104225428_31978675_1401814100_n_normal.jpg" TargetMode="External"/><Relationship Id="rId4965" Type="http://schemas.openxmlformats.org/officeDocument/2006/relationships/hyperlink" Target="https://twitter.com/marthadear" TargetMode="External"/><Relationship Id="rId5809" Type="http://schemas.openxmlformats.org/officeDocument/2006/relationships/hyperlink" Target="https://twitter.com/luzsmellado" TargetMode="External"/><Relationship Id="rId6180" Type="http://schemas.openxmlformats.org/officeDocument/2006/relationships/hyperlink" Target="https://twitter.com/human3004" TargetMode="External"/><Relationship Id="rId3567" Type="http://schemas.openxmlformats.org/officeDocument/2006/relationships/hyperlink" Target="http://pbs.twimg.com/profile_images/950229960198782978/bsxlWTGL_normal.jpg" TargetMode="External"/><Relationship Id="rId3774" Type="http://schemas.openxmlformats.org/officeDocument/2006/relationships/hyperlink" Target="http://pbs.twimg.com/profile_images/2703527153/4eb8762cff597f97c416577c908d76e4_normal.png" TargetMode="External"/><Relationship Id="rId3981" Type="http://schemas.openxmlformats.org/officeDocument/2006/relationships/hyperlink" Target="http://abs.twimg.com/sticky/default_profile_images/default_profile_normal.png" TargetMode="External"/><Relationship Id="rId4618" Type="http://schemas.openxmlformats.org/officeDocument/2006/relationships/hyperlink" Target="http://pbs.twimg.com/profile_images/482276760713580544/9ECaTQt5_normal.jpeg" TargetMode="External"/><Relationship Id="rId4825" Type="http://schemas.openxmlformats.org/officeDocument/2006/relationships/hyperlink" Target="http://pbs.twimg.com/profile_images/931033836800024576/d68SBA2-_normal.jpg" TargetMode="External"/><Relationship Id="rId488" Type="http://schemas.openxmlformats.org/officeDocument/2006/relationships/hyperlink" Target="https://t.co/EBfbrM6eqF" TargetMode="External"/><Relationship Id="rId695" Type="http://schemas.openxmlformats.org/officeDocument/2006/relationships/hyperlink" Target="https://t.co/D0eis1MBDU" TargetMode="External"/><Relationship Id="rId2169" Type="http://schemas.openxmlformats.org/officeDocument/2006/relationships/hyperlink" Target="http://abs.twimg.com/images/themes/theme1/bg.png" TargetMode="External"/><Relationship Id="rId2376" Type="http://schemas.openxmlformats.org/officeDocument/2006/relationships/hyperlink" Target="http://abs.twimg.com/images/themes/theme1/bg.png" TargetMode="External"/><Relationship Id="rId2583" Type="http://schemas.openxmlformats.org/officeDocument/2006/relationships/hyperlink" Target="http://pbs.twimg.com/profile_background_images/449194457/Springsteen_wallpaper.jpg" TargetMode="External"/><Relationship Id="rId2790" Type="http://schemas.openxmlformats.org/officeDocument/2006/relationships/hyperlink" Target="http://pbs.twimg.com/profile_background_images/565164877241520129/QLxAvN9D.jpeg" TargetMode="External"/><Relationship Id="rId3427" Type="http://schemas.openxmlformats.org/officeDocument/2006/relationships/hyperlink" Target="http://pbs.twimg.com/profile_images/536858733997858817/yOJobEPe_normal.jpeg" TargetMode="External"/><Relationship Id="rId3634" Type="http://schemas.openxmlformats.org/officeDocument/2006/relationships/hyperlink" Target="http://pbs.twimg.com/profile_images/952638785476485120/KZsc1iGS_normal.jpg" TargetMode="External"/><Relationship Id="rId3841" Type="http://schemas.openxmlformats.org/officeDocument/2006/relationships/hyperlink" Target="http://pbs.twimg.com/profile_images/968251856181866496/yWKhV5qv_normal.jpg" TargetMode="External"/><Relationship Id="rId6040" Type="http://schemas.openxmlformats.org/officeDocument/2006/relationships/hyperlink" Target="https://twitter.com/iimittiess" TargetMode="External"/><Relationship Id="rId348" Type="http://schemas.openxmlformats.org/officeDocument/2006/relationships/hyperlink" Target="https://t.co/GBhXnG0Uja" TargetMode="External"/><Relationship Id="rId555" Type="http://schemas.openxmlformats.org/officeDocument/2006/relationships/hyperlink" Target="http://t.co/pU1NxmBQlg" TargetMode="External"/><Relationship Id="rId762" Type="http://schemas.openxmlformats.org/officeDocument/2006/relationships/hyperlink" Target="https://t.co/eJw8YPY26l" TargetMode="External"/><Relationship Id="rId1185" Type="http://schemas.openxmlformats.org/officeDocument/2006/relationships/hyperlink" Target="https://pbs.twimg.com/profile_banners/17476960/1519454449" TargetMode="External"/><Relationship Id="rId1392" Type="http://schemas.openxmlformats.org/officeDocument/2006/relationships/hyperlink" Target="https://pbs.twimg.com/profile_banners/850758111279403008/1494070407" TargetMode="External"/><Relationship Id="rId2029" Type="http://schemas.openxmlformats.org/officeDocument/2006/relationships/hyperlink" Target="https://pbs.twimg.com/profile_banners/242342659/1380838080" TargetMode="External"/><Relationship Id="rId2236" Type="http://schemas.openxmlformats.org/officeDocument/2006/relationships/hyperlink" Target="http://abs.twimg.com/images/themes/theme1/bg.png" TargetMode="External"/><Relationship Id="rId2443" Type="http://schemas.openxmlformats.org/officeDocument/2006/relationships/hyperlink" Target="http://abs.twimg.com/images/themes/theme1/bg.png" TargetMode="External"/><Relationship Id="rId2650" Type="http://schemas.openxmlformats.org/officeDocument/2006/relationships/hyperlink" Target="http://pbs.twimg.com/profile_background_images/378800000097753041/59e583d96f760bfaa01cb4b996f8ce6c.jpeg" TargetMode="External"/><Relationship Id="rId3701" Type="http://schemas.openxmlformats.org/officeDocument/2006/relationships/hyperlink" Target="http://pbs.twimg.com/profile_images/533675203973623809/9d_KAgB4_normal.jpeg" TargetMode="External"/><Relationship Id="rId5599" Type="http://schemas.openxmlformats.org/officeDocument/2006/relationships/hyperlink" Target="https://twitter.com/breitbartnews" TargetMode="External"/><Relationship Id="rId208" Type="http://schemas.openxmlformats.org/officeDocument/2006/relationships/hyperlink" Target="https://t.co/OFFOcBmpSk" TargetMode="External"/><Relationship Id="rId415" Type="http://schemas.openxmlformats.org/officeDocument/2006/relationships/hyperlink" Target="http://t.co/pWqf41e3no" TargetMode="External"/><Relationship Id="rId622" Type="http://schemas.openxmlformats.org/officeDocument/2006/relationships/hyperlink" Target="https://t.co/knueL1Zt7K" TargetMode="External"/><Relationship Id="rId1045" Type="http://schemas.openxmlformats.org/officeDocument/2006/relationships/hyperlink" Target="https://pbs.twimg.com/profile_banners/770197036285227008/1472470044" TargetMode="External"/><Relationship Id="rId1252" Type="http://schemas.openxmlformats.org/officeDocument/2006/relationships/hyperlink" Target="https://pbs.twimg.com/profile_banners/68711727/1520266984" TargetMode="External"/><Relationship Id="rId2303" Type="http://schemas.openxmlformats.org/officeDocument/2006/relationships/hyperlink" Target="http://abs.twimg.com/images/themes/theme3/bg.gif" TargetMode="External"/><Relationship Id="rId2510" Type="http://schemas.openxmlformats.org/officeDocument/2006/relationships/hyperlink" Target="http://abs.twimg.com/images/themes/theme1/bg.png" TargetMode="External"/><Relationship Id="rId5459" Type="http://schemas.openxmlformats.org/officeDocument/2006/relationships/hyperlink" Target="https://twitter.com/dorobaer" TargetMode="External"/><Relationship Id="rId5666" Type="http://schemas.openxmlformats.org/officeDocument/2006/relationships/hyperlink" Target="https://twitter.com/mcolfer02" TargetMode="External"/><Relationship Id="rId1112" Type="http://schemas.openxmlformats.org/officeDocument/2006/relationships/hyperlink" Target="https://pbs.twimg.com/profile_banners/2194327802/1476386899" TargetMode="External"/><Relationship Id="rId4268" Type="http://schemas.openxmlformats.org/officeDocument/2006/relationships/hyperlink" Target="http://pbs.twimg.com/profile_images/714136398908014592/7YSASjkR_normal.jpg" TargetMode="External"/><Relationship Id="rId4475" Type="http://schemas.openxmlformats.org/officeDocument/2006/relationships/hyperlink" Target="http://pbs.twimg.com/profile_images/970775860419747841/h5lMvt9n_normal.jpg" TargetMode="External"/><Relationship Id="rId5319" Type="http://schemas.openxmlformats.org/officeDocument/2006/relationships/hyperlink" Target="https://twitter.com/lnhrtdgrl" TargetMode="External"/><Relationship Id="rId5873" Type="http://schemas.openxmlformats.org/officeDocument/2006/relationships/hyperlink" Target="https://twitter.com/helgaleena" TargetMode="External"/><Relationship Id="rId3077" Type="http://schemas.openxmlformats.org/officeDocument/2006/relationships/hyperlink" Target="http://pbs.twimg.com/profile_background_images/464412000840212480/Qs5ymrZp.jpeg" TargetMode="External"/><Relationship Id="rId3284" Type="http://schemas.openxmlformats.org/officeDocument/2006/relationships/hyperlink" Target="http://abs.twimg.com/images/themes/theme1/bg.png" TargetMode="External"/><Relationship Id="rId4128" Type="http://schemas.openxmlformats.org/officeDocument/2006/relationships/hyperlink" Target="http://pbs.twimg.com/profile_images/933346380432793600/bUUP85QI_normal.jpg" TargetMode="External"/><Relationship Id="rId4682" Type="http://schemas.openxmlformats.org/officeDocument/2006/relationships/hyperlink" Target="http://pbs.twimg.com/profile_images/967483005651636224/3vi6eaxX_normal.jpg" TargetMode="External"/><Relationship Id="rId5526" Type="http://schemas.openxmlformats.org/officeDocument/2006/relationships/hyperlink" Target="https://twitter.com/chessy_prout" TargetMode="External"/><Relationship Id="rId5733" Type="http://schemas.openxmlformats.org/officeDocument/2006/relationships/hyperlink" Target="https://twitter.com/tomilahren" TargetMode="External"/><Relationship Id="rId5940" Type="http://schemas.openxmlformats.org/officeDocument/2006/relationships/hyperlink" Target="https://twitter.com/carlylane" TargetMode="External"/><Relationship Id="rId1929" Type="http://schemas.openxmlformats.org/officeDocument/2006/relationships/hyperlink" Target="https://pbs.twimg.com/profile_banners/28785486/1505493568" TargetMode="External"/><Relationship Id="rId2093" Type="http://schemas.openxmlformats.org/officeDocument/2006/relationships/hyperlink" Target="https://pbs.twimg.com/profile_banners/18516039/1488732844" TargetMode="External"/><Relationship Id="rId3491" Type="http://schemas.openxmlformats.org/officeDocument/2006/relationships/hyperlink" Target="http://pbs.twimg.com/profile_images/461964160838803457/8z9FImcv_normal.png" TargetMode="External"/><Relationship Id="rId4335" Type="http://schemas.openxmlformats.org/officeDocument/2006/relationships/hyperlink" Target="http://pbs.twimg.com/profile_images/952845979757219840/7-BINSsW_normal.jpg" TargetMode="External"/><Relationship Id="rId4542" Type="http://schemas.openxmlformats.org/officeDocument/2006/relationships/hyperlink" Target="http://pbs.twimg.com/profile_images/522422612501086208/EES7oSOy_normal.jpeg" TargetMode="External"/><Relationship Id="rId5800" Type="http://schemas.openxmlformats.org/officeDocument/2006/relationships/hyperlink" Target="https://twitter.com/bountyofbeads2" TargetMode="External"/><Relationship Id="rId3144" Type="http://schemas.openxmlformats.org/officeDocument/2006/relationships/hyperlink" Target="http://pbs.twimg.com/profile_background_images/31922307/newfigtwitter.jpg" TargetMode="External"/><Relationship Id="rId3351" Type="http://schemas.openxmlformats.org/officeDocument/2006/relationships/hyperlink" Target="http://pbs.twimg.com/profile_background_images/378800000118569972/74b6cbc8b3ac5feb7c86b033cd424d21.jpeg" TargetMode="External"/><Relationship Id="rId4402" Type="http://schemas.openxmlformats.org/officeDocument/2006/relationships/hyperlink" Target="http://pbs.twimg.com/profile_images/892219543593951233/HGohuqpo_normal.jpg" TargetMode="External"/><Relationship Id="rId272" Type="http://schemas.openxmlformats.org/officeDocument/2006/relationships/hyperlink" Target="https://t.co/ZejwXYMkxH" TargetMode="External"/><Relationship Id="rId2160" Type="http://schemas.openxmlformats.org/officeDocument/2006/relationships/hyperlink" Target="http://pbs.twimg.com/profile_background_images/523676829660356608/hKEqJBiK.jpeg" TargetMode="External"/><Relationship Id="rId3004" Type="http://schemas.openxmlformats.org/officeDocument/2006/relationships/hyperlink" Target="http://abs.twimg.com/images/themes/theme15/bg.png" TargetMode="External"/><Relationship Id="rId3211" Type="http://schemas.openxmlformats.org/officeDocument/2006/relationships/hyperlink" Target="http://pbs.twimg.com/profile_background_images/378800000030384159/8c56852b755c0d85f5e8030826022328.png" TargetMode="External"/><Relationship Id="rId6367" Type="http://schemas.openxmlformats.org/officeDocument/2006/relationships/hyperlink" Target="https://twitter.com/preredacted" TargetMode="External"/><Relationship Id="rId132" Type="http://schemas.openxmlformats.org/officeDocument/2006/relationships/hyperlink" Target="https://t.co/kBRhBXPo0c" TargetMode="External"/><Relationship Id="rId2020" Type="http://schemas.openxmlformats.org/officeDocument/2006/relationships/hyperlink" Target="https://pbs.twimg.com/profile_banners/22851557/1357698330" TargetMode="External"/><Relationship Id="rId5176" Type="http://schemas.openxmlformats.org/officeDocument/2006/relationships/hyperlink" Target="https://twitter.com/nceltweets" TargetMode="External"/><Relationship Id="rId5383" Type="http://schemas.openxmlformats.org/officeDocument/2006/relationships/hyperlink" Target="https://twitter.com/panfurradio" TargetMode="External"/><Relationship Id="rId5590" Type="http://schemas.openxmlformats.org/officeDocument/2006/relationships/hyperlink" Target="https://twitter.com/texasgov" TargetMode="External"/><Relationship Id="rId6227" Type="http://schemas.openxmlformats.org/officeDocument/2006/relationships/hyperlink" Target="https://twitter.com/waddell385" TargetMode="External"/><Relationship Id="rId1579" Type="http://schemas.openxmlformats.org/officeDocument/2006/relationships/hyperlink" Target="https://pbs.twimg.com/profile_banners/21743685/1515424065" TargetMode="External"/><Relationship Id="rId2977" Type="http://schemas.openxmlformats.org/officeDocument/2006/relationships/hyperlink" Target="http://abs.twimg.com/images/themes/theme1/bg.png" TargetMode="External"/><Relationship Id="rId4192" Type="http://schemas.openxmlformats.org/officeDocument/2006/relationships/hyperlink" Target="http://pbs.twimg.com/profile_images/952866338187423744/0hj7a-EH_normal.jpg" TargetMode="External"/><Relationship Id="rId5036" Type="http://schemas.openxmlformats.org/officeDocument/2006/relationships/hyperlink" Target="https://twitter.com/arkresistance" TargetMode="External"/><Relationship Id="rId5243" Type="http://schemas.openxmlformats.org/officeDocument/2006/relationships/hyperlink" Target="https://twitter.com/rosanalopezokis" TargetMode="External"/><Relationship Id="rId5450" Type="http://schemas.openxmlformats.org/officeDocument/2006/relationships/hyperlink" Target="https://twitter.com/icallbullshit" TargetMode="External"/><Relationship Id="rId949" Type="http://schemas.openxmlformats.org/officeDocument/2006/relationships/hyperlink" Target="https://pbs.twimg.com/profile_banners/766544894/1476192028" TargetMode="External"/><Relationship Id="rId1786" Type="http://schemas.openxmlformats.org/officeDocument/2006/relationships/hyperlink" Target="https://pbs.twimg.com/profile_banners/122168678/1403280197" TargetMode="External"/><Relationship Id="rId1993" Type="http://schemas.openxmlformats.org/officeDocument/2006/relationships/hyperlink" Target="https://pbs.twimg.com/profile_banners/2300899202/1391745673" TargetMode="External"/><Relationship Id="rId2837" Type="http://schemas.openxmlformats.org/officeDocument/2006/relationships/hyperlink" Target="http://pbs.twimg.com/profile_background_images/165425383/Twitter_-_Gillibrand_7A.gif" TargetMode="External"/><Relationship Id="rId4052" Type="http://schemas.openxmlformats.org/officeDocument/2006/relationships/hyperlink" Target="http://pbs.twimg.com/profile_images/967981517090648064/wmwpS5Fy_normal.jpg" TargetMode="External"/><Relationship Id="rId5103" Type="http://schemas.openxmlformats.org/officeDocument/2006/relationships/hyperlink" Target="https://twitter.com/thundel" TargetMode="External"/><Relationship Id="rId78" Type="http://schemas.openxmlformats.org/officeDocument/2006/relationships/hyperlink" Target="http://t.co/lnTptDpCKi" TargetMode="External"/><Relationship Id="rId809" Type="http://schemas.openxmlformats.org/officeDocument/2006/relationships/hyperlink" Target="https://t.co/k0leWo3g7u" TargetMode="External"/><Relationship Id="rId1439" Type="http://schemas.openxmlformats.org/officeDocument/2006/relationships/hyperlink" Target="https://pbs.twimg.com/profile_banners/3658252995/1509377306" TargetMode="External"/><Relationship Id="rId1646" Type="http://schemas.openxmlformats.org/officeDocument/2006/relationships/hyperlink" Target="https://pbs.twimg.com/profile_banners/964201261716221952/1518719524" TargetMode="External"/><Relationship Id="rId1853" Type="http://schemas.openxmlformats.org/officeDocument/2006/relationships/hyperlink" Target="https://pbs.twimg.com/profile_banners/166114697/1431526245" TargetMode="External"/><Relationship Id="rId2904" Type="http://schemas.openxmlformats.org/officeDocument/2006/relationships/hyperlink" Target="http://pbs.twimg.com/profile_background_images/434070010588168192/4AUYCOUP.jpeg" TargetMode="External"/><Relationship Id="rId5310" Type="http://schemas.openxmlformats.org/officeDocument/2006/relationships/hyperlink" Target="https://twitter.com/gckyuknbzus" TargetMode="External"/><Relationship Id="rId1506" Type="http://schemas.openxmlformats.org/officeDocument/2006/relationships/hyperlink" Target="https://pbs.twimg.com/profile_banners/8391722/1350939486" TargetMode="External"/><Relationship Id="rId1713" Type="http://schemas.openxmlformats.org/officeDocument/2006/relationships/hyperlink" Target="https://pbs.twimg.com/profile_banners/965266179836252161/1519069640" TargetMode="External"/><Relationship Id="rId1920" Type="http://schemas.openxmlformats.org/officeDocument/2006/relationships/hyperlink" Target="https://pbs.twimg.com/profile_banners/4081106480/1502467736" TargetMode="External"/><Relationship Id="rId4869" Type="http://schemas.openxmlformats.org/officeDocument/2006/relationships/hyperlink" Target="https://twitter.com/deloitte" TargetMode="External"/><Relationship Id="rId3678" Type="http://schemas.openxmlformats.org/officeDocument/2006/relationships/hyperlink" Target="http://pbs.twimg.com/profile_images/822512774634946560/BFnANWgK_normal.jpg" TargetMode="External"/><Relationship Id="rId3885" Type="http://schemas.openxmlformats.org/officeDocument/2006/relationships/hyperlink" Target="http://pbs.twimg.com/profile_images/966255264864272384/2_Hv18Tu_normal.jpg" TargetMode="External"/><Relationship Id="rId4729" Type="http://schemas.openxmlformats.org/officeDocument/2006/relationships/hyperlink" Target="http://pbs.twimg.com/profile_images/827800831537786881/JfR8105w_normal.jpg" TargetMode="External"/><Relationship Id="rId4936" Type="http://schemas.openxmlformats.org/officeDocument/2006/relationships/hyperlink" Target="https://twitter.com/mayetaisho" TargetMode="External"/><Relationship Id="rId6084" Type="http://schemas.openxmlformats.org/officeDocument/2006/relationships/hyperlink" Target="https://twitter.com/rogertharpe" TargetMode="External"/><Relationship Id="rId6291" Type="http://schemas.openxmlformats.org/officeDocument/2006/relationships/hyperlink" Target="https://twitter.com/egnanage" TargetMode="External"/><Relationship Id="rId599" Type="http://schemas.openxmlformats.org/officeDocument/2006/relationships/hyperlink" Target="https://t.co/gbAGHj6SnG" TargetMode="External"/><Relationship Id="rId2487" Type="http://schemas.openxmlformats.org/officeDocument/2006/relationships/hyperlink" Target="http://abs.twimg.com/images/themes/theme1/bg.png" TargetMode="External"/><Relationship Id="rId2694" Type="http://schemas.openxmlformats.org/officeDocument/2006/relationships/hyperlink" Target="http://abs.twimg.com/images/themes/theme1/bg.png" TargetMode="External"/><Relationship Id="rId3538" Type="http://schemas.openxmlformats.org/officeDocument/2006/relationships/hyperlink" Target="http://pbs.twimg.com/profile_images/914619187942842368/O_2vZHjq_normal.jpg" TargetMode="External"/><Relationship Id="rId3745" Type="http://schemas.openxmlformats.org/officeDocument/2006/relationships/hyperlink" Target="http://pbs.twimg.com/profile_images/490694148316360705/XqduGXoH_normal.jpeg" TargetMode="External"/><Relationship Id="rId6151" Type="http://schemas.openxmlformats.org/officeDocument/2006/relationships/hyperlink" Target="https://twitter.com/senwarren" TargetMode="External"/><Relationship Id="rId459" Type="http://schemas.openxmlformats.org/officeDocument/2006/relationships/hyperlink" Target="https://t.co/zYcLWfIVEW" TargetMode="External"/><Relationship Id="rId666" Type="http://schemas.openxmlformats.org/officeDocument/2006/relationships/hyperlink" Target="https://t.co/COcLQX5IH5" TargetMode="External"/><Relationship Id="rId873" Type="http://schemas.openxmlformats.org/officeDocument/2006/relationships/hyperlink" Target="https://pbs.twimg.com/profile_banners/2781256603/1441319730" TargetMode="External"/><Relationship Id="rId1089" Type="http://schemas.openxmlformats.org/officeDocument/2006/relationships/hyperlink" Target="https://pbs.twimg.com/profile_banners/381449491/1514357613" TargetMode="External"/><Relationship Id="rId1296" Type="http://schemas.openxmlformats.org/officeDocument/2006/relationships/hyperlink" Target="https://pbs.twimg.com/profile_banners/63421719/1517395111" TargetMode="External"/><Relationship Id="rId2347" Type="http://schemas.openxmlformats.org/officeDocument/2006/relationships/hyperlink" Target="http://pbs.twimg.com/profile_background_images/576689700/afygmv8dwgtnvbz5cag9.jpeg" TargetMode="External"/><Relationship Id="rId2554" Type="http://schemas.openxmlformats.org/officeDocument/2006/relationships/hyperlink" Target="http://abs.twimg.com/images/themes/theme1/bg.png" TargetMode="External"/><Relationship Id="rId3952" Type="http://schemas.openxmlformats.org/officeDocument/2006/relationships/hyperlink" Target="http://pbs.twimg.com/profile_images/413132656776200192/pzh8kdnn_normal.jpeg" TargetMode="External"/><Relationship Id="rId6011" Type="http://schemas.openxmlformats.org/officeDocument/2006/relationships/hyperlink" Target="https://twitter.com/danielleheiny" TargetMode="External"/><Relationship Id="rId319" Type="http://schemas.openxmlformats.org/officeDocument/2006/relationships/hyperlink" Target="https://t.co/iaVOK2Z5rf" TargetMode="External"/><Relationship Id="rId526" Type="http://schemas.openxmlformats.org/officeDocument/2006/relationships/hyperlink" Target="https://t.co/CvDY5Rewuy" TargetMode="External"/><Relationship Id="rId1156" Type="http://schemas.openxmlformats.org/officeDocument/2006/relationships/hyperlink" Target="https://pbs.twimg.com/profile_banners/146306703/1518717765" TargetMode="External"/><Relationship Id="rId1363" Type="http://schemas.openxmlformats.org/officeDocument/2006/relationships/hyperlink" Target="https://pbs.twimg.com/profile_banners/4062999315/1493311688" TargetMode="External"/><Relationship Id="rId2207" Type="http://schemas.openxmlformats.org/officeDocument/2006/relationships/hyperlink" Target="http://abs.twimg.com/images/themes/theme6/bg.gif" TargetMode="External"/><Relationship Id="rId2761" Type="http://schemas.openxmlformats.org/officeDocument/2006/relationships/hyperlink" Target="http://abs.twimg.com/images/themes/theme1/bg.png" TargetMode="External"/><Relationship Id="rId3605" Type="http://schemas.openxmlformats.org/officeDocument/2006/relationships/hyperlink" Target="http://pbs.twimg.com/profile_images/969446976319188995/MrOvk93g_normal.jpg" TargetMode="External"/><Relationship Id="rId3812" Type="http://schemas.openxmlformats.org/officeDocument/2006/relationships/hyperlink" Target="http://pbs.twimg.com/profile_images/836960978864599040/N7GMuAbn_normal.jpg" TargetMode="External"/><Relationship Id="rId733" Type="http://schemas.openxmlformats.org/officeDocument/2006/relationships/hyperlink" Target="https://t.co/7te1xiMwPf" TargetMode="External"/><Relationship Id="rId940" Type="http://schemas.openxmlformats.org/officeDocument/2006/relationships/hyperlink" Target="https://pbs.twimg.com/profile_banners/6996632/1515004539" TargetMode="External"/><Relationship Id="rId1016" Type="http://schemas.openxmlformats.org/officeDocument/2006/relationships/hyperlink" Target="https://pbs.twimg.com/profile_banners/3241895712/1434181002" TargetMode="External"/><Relationship Id="rId1570" Type="http://schemas.openxmlformats.org/officeDocument/2006/relationships/hyperlink" Target="https://pbs.twimg.com/profile_banners/704353869795606528/1468159523" TargetMode="External"/><Relationship Id="rId2414" Type="http://schemas.openxmlformats.org/officeDocument/2006/relationships/hyperlink" Target="http://abs.twimg.com/images/themes/theme1/bg.png" TargetMode="External"/><Relationship Id="rId2621" Type="http://schemas.openxmlformats.org/officeDocument/2006/relationships/hyperlink" Target="http://abs.twimg.com/images/themes/theme1/bg.png" TargetMode="External"/><Relationship Id="rId5777" Type="http://schemas.openxmlformats.org/officeDocument/2006/relationships/hyperlink" Target="https://twitter.com/chuckschumer" TargetMode="External"/><Relationship Id="rId5984" Type="http://schemas.openxmlformats.org/officeDocument/2006/relationships/hyperlink" Target="https://twitter.com/yoongyoungjun" TargetMode="External"/><Relationship Id="rId800" Type="http://schemas.openxmlformats.org/officeDocument/2006/relationships/hyperlink" Target="http://t.co/MCCO3ByCCg" TargetMode="External"/><Relationship Id="rId1223" Type="http://schemas.openxmlformats.org/officeDocument/2006/relationships/hyperlink" Target="https://pbs.twimg.com/profile_banners/627564436/1518379869" TargetMode="External"/><Relationship Id="rId1430" Type="http://schemas.openxmlformats.org/officeDocument/2006/relationships/hyperlink" Target="https://pbs.twimg.com/profile_banners/18149266/1479420372" TargetMode="External"/><Relationship Id="rId4379" Type="http://schemas.openxmlformats.org/officeDocument/2006/relationships/hyperlink" Target="http://pbs.twimg.com/profile_images/840966476764913666/hfvdqjgI_normal.jpg" TargetMode="External"/><Relationship Id="rId4586" Type="http://schemas.openxmlformats.org/officeDocument/2006/relationships/hyperlink" Target="http://pbs.twimg.com/profile_images/961242090356187137/gcmNvafO_normal.jpg" TargetMode="External"/><Relationship Id="rId4793" Type="http://schemas.openxmlformats.org/officeDocument/2006/relationships/hyperlink" Target="http://pbs.twimg.com/profile_images/965963897248206848/vQB0JNAS_normal.jpg" TargetMode="External"/><Relationship Id="rId5637" Type="http://schemas.openxmlformats.org/officeDocument/2006/relationships/hyperlink" Target="https://twitter.com/jmcnchicago" TargetMode="External"/><Relationship Id="rId5844" Type="http://schemas.openxmlformats.org/officeDocument/2006/relationships/hyperlink" Target="https://twitter.com/lelalee" TargetMode="External"/><Relationship Id="rId3188" Type="http://schemas.openxmlformats.org/officeDocument/2006/relationships/hyperlink" Target="http://pbs.twimg.com/profile_background_images/441965491024719872/pAv-lzCZ.jpeg" TargetMode="External"/><Relationship Id="rId3395" Type="http://schemas.openxmlformats.org/officeDocument/2006/relationships/hyperlink" Target="http://pbs.twimg.com/profile_images/969504062113595394/aufyB_CW_normal.jpg" TargetMode="External"/><Relationship Id="rId4239" Type="http://schemas.openxmlformats.org/officeDocument/2006/relationships/hyperlink" Target="http://pbs.twimg.com/profile_images/460227294196269059/iOK99OU8_normal.jpeg" TargetMode="External"/><Relationship Id="rId4446" Type="http://schemas.openxmlformats.org/officeDocument/2006/relationships/hyperlink" Target="http://abs.twimg.com/sticky/default_profile_images/default_profile_normal.png" TargetMode="External"/><Relationship Id="rId4653" Type="http://schemas.openxmlformats.org/officeDocument/2006/relationships/hyperlink" Target="http://pbs.twimg.com/profile_images/958356144501633024/MrUhza35_normal.jpg" TargetMode="External"/><Relationship Id="rId4860" Type="http://schemas.openxmlformats.org/officeDocument/2006/relationships/hyperlink" Target="http://pbs.twimg.com/profile_images/968551495296782338/U1kAhCXR_normal.jpg" TargetMode="External"/><Relationship Id="rId5704" Type="http://schemas.openxmlformats.org/officeDocument/2006/relationships/hyperlink" Target="https://twitter.com/stefanmolyneux" TargetMode="External"/><Relationship Id="rId5911" Type="http://schemas.openxmlformats.org/officeDocument/2006/relationships/hyperlink" Target="https://twitter.com/contrapuntovzla" TargetMode="External"/><Relationship Id="rId3048" Type="http://schemas.openxmlformats.org/officeDocument/2006/relationships/hyperlink" Target="http://pbs.twimg.com/profile_background_images/464133023856730112/Vp8jgedy.jpeg" TargetMode="External"/><Relationship Id="rId3255" Type="http://schemas.openxmlformats.org/officeDocument/2006/relationships/hyperlink" Target="http://abs.twimg.com/images/themes/theme9/bg.gif" TargetMode="External"/><Relationship Id="rId3462" Type="http://schemas.openxmlformats.org/officeDocument/2006/relationships/hyperlink" Target="http://pbs.twimg.com/profile_images/860511958239289344/kppxsFdl_normal.jpg" TargetMode="External"/><Relationship Id="rId4306" Type="http://schemas.openxmlformats.org/officeDocument/2006/relationships/hyperlink" Target="http://pbs.twimg.com/profile_images/588028252897337347/MxdXWJ-C_normal.png" TargetMode="External"/><Relationship Id="rId4513" Type="http://schemas.openxmlformats.org/officeDocument/2006/relationships/hyperlink" Target="http://pbs.twimg.com/profile_images/967973689986662400/mqjskIA0_normal.jpg" TargetMode="External"/><Relationship Id="rId4720" Type="http://schemas.openxmlformats.org/officeDocument/2006/relationships/hyperlink" Target="http://pbs.twimg.com/profile_images/851861956591927296/ArujktQe_normal.jpg" TargetMode="External"/><Relationship Id="rId176" Type="http://schemas.openxmlformats.org/officeDocument/2006/relationships/hyperlink" Target="https://t.co/cMuUz8GEkX" TargetMode="External"/><Relationship Id="rId383" Type="http://schemas.openxmlformats.org/officeDocument/2006/relationships/hyperlink" Target="https://t.co/h2s3sxrVeY" TargetMode="External"/><Relationship Id="rId590" Type="http://schemas.openxmlformats.org/officeDocument/2006/relationships/hyperlink" Target="http://t.co/8W6hRlIzxb" TargetMode="External"/><Relationship Id="rId2064" Type="http://schemas.openxmlformats.org/officeDocument/2006/relationships/hyperlink" Target="https://pbs.twimg.com/profile_banners/902873642861641728/1517857924" TargetMode="External"/><Relationship Id="rId2271" Type="http://schemas.openxmlformats.org/officeDocument/2006/relationships/hyperlink" Target="http://abs.twimg.com/images/themes/theme1/bg.png" TargetMode="External"/><Relationship Id="rId3115" Type="http://schemas.openxmlformats.org/officeDocument/2006/relationships/hyperlink" Target="http://pbs.twimg.com/profile_background_images/369393021/original.0.jpeg" TargetMode="External"/><Relationship Id="rId3322" Type="http://schemas.openxmlformats.org/officeDocument/2006/relationships/hyperlink" Target="http://abs.twimg.com/images/themes/theme1/bg.png" TargetMode="External"/><Relationship Id="rId243" Type="http://schemas.openxmlformats.org/officeDocument/2006/relationships/hyperlink" Target="https://t.co/eAP41ZYHwq" TargetMode="External"/><Relationship Id="rId450" Type="http://schemas.openxmlformats.org/officeDocument/2006/relationships/hyperlink" Target="http://t.co/0csRv4fPsG" TargetMode="External"/><Relationship Id="rId1080" Type="http://schemas.openxmlformats.org/officeDocument/2006/relationships/hyperlink" Target="https://pbs.twimg.com/profile_banners/375530170/1472504811" TargetMode="External"/><Relationship Id="rId2131" Type="http://schemas.openxmlformats.org/officeDocument/2006/relationships/hyperlink" Target="http://abs.twimg.com/images/themes/theme1/bg.png" TargetMode="External"/><Relationship Id="rId5287" Type="http://schemas.openxmlformats.org/officeDocument/2006/relationships/hyperlink" Target="https://twitter.com/gill_mcgoldrick" TargetMode="External"/><Relationship Id="rId5494" Type="http://schemas.openxmlformats.org/officeDocument/2006/relationships/hyperlink" Target="https://twitter.com/ayudhar" TargetMode="External"/><Relationship Id="rId6338" Type="http://schemas.openxmlformats.org/officeDocument/2006/relationships/hyperlink" Target="https://twitter.com/andreasharsono" TargetMode="External"/><Relationship Id="rId103" Type="http://schemas.openxmlformats.org/officeDocument/2006/relationships/hyperlink" Target="http://t.co/3x1eSPbscs" TargetMode="External"/><Relationship Id="rId310" Type="http://schemas.openxmlformats.org/officeDocument/2006/relationships/hyperlink" Target="https://t.co/5LFzFbz33f" TargetMode="External"/><Relationship Id="rId4096" Type="http://schemas.openxmlformats.org/officeDocument/2006/relationships/hyperlink" Target="http://pbs.twimg.com/profile_images/870027994718507010/FApxM7nm_normal.jpg" TargetMode="External"/><Relationship Id="rId5147" Type="http://schemas.openxmlformats.org/officeDocument/2006/relationships/hyperlink" Target="https://twitter.com/rukshanav" TargetMode="External"/><Relationship Id="rId1897" Type="http://schemas.openxmlformats.org/officeDocument/2006/relationships/hyperlink" Target="https://pbs.twimg.com/profile_banners/4457637268/1493386344" TargetMode="External"/><Relationship Id="rId2948" Type="http://schemas.openxmlformats.org/officeDocument/2006/relationships/hyperlink" Target="http://abs.twimg.com/images/themes/theme1/bg.png" TargetMode="External"/><Relationship Id="rId5354" Type="http://schemas.openxmlformats.org/officeDocument/2006/relationships/hyperlink" Target="https://twitter.com/women2date" TargetMode="External"/><Relationship Id="rId5561" Type="http://schemas.openxmlformats.org/officeDocument/2006/relationships/hyperlink" Target="https://twitter.com/dddaughters" TargetMode="External"/><Relationship Id="rId1757" Type="http://schemas.openxmlformats.org/officeDocument/2006/relationships/hyperlink" Target="https://pbs.twimg.com/profile_banners/527359362/1374218369" TargetMode="External"/><Relationship Id="rId1964" Type="http://schemas.openxmlformats.org/officeDocument/2006/relationships/hyperlink" Target="https://pbs.twimg.com/profile_banners/741533457382178816/1520045123" TargetMode="External"/><Relationship Id="rId2808" Type="http://schemas.openxmlformats.org/officeDocument/2006/relationships/hyperlink" Target="http://pbs.twimg.com/profile_background_images/584086938/t97n7m1g6o7apk7q3a9a.jpeg" TargetMode="External"/><Relationship Id="rId4163" Type="http://schemas.openxmlformats.org/officeDocument/2006/relationships/hyperlink" Target="http://pbs.twimg.com/profile_images/971016184421232640/HRc0yIgi_normal.jpg" TargetMode="External"/><Relationship Id="rId4370" Type="http://schemas.openxmlformats.org/officeDocument/2006/relationships/hyperlink" Target="http://pbs.twimg.com/profile_images/3174186885/9cb4437d95afa1d805307d97c6ff075d_normal.jpeg" TargetMode="External"/><Relationship Id="rId5007" Type="http://schemas.openxmlformats.org/officeDocument/2006/relationships/hyperlink" Target="https://twitter.com/girlswritenow" TargetMode="External"/><Relationship Id="rId5214" Type="http://schemas.openxmlformats.org/officeDocument/2006/relationships/hyperlink" Target="https://twitter.com/marquesdexter" TargetMode="External"/><Relationship Id="rId5421" Type="http://schemas.openxmlformats.org/officeDocument/2006/relationships/hyperlink" Target="https://twitter.com/shonaghdillon" TargetMode="External"/><Relationship Id="rId49" Type="http://schemas.openxmlformats.org/officeDocument/2006/relationships/hyperlink" Target="http://t.co/g6J4PaiDlj" TargetMode="External"/><Relationship Id="rId1617" Type="http://schemas.openxmlformats.org/officeDocument/2006/relationships/hyperlink" Target="https://pbs.twimg.com/profile_banners/122111073/1493724735" TargetMode="External"/><Relationship Id="rId1824" Type="http://schemas.openxmlformats.org/officeDocument/2006/relationships/hyperlink" Target="https://pbs.twimg.com/profile_banners/3412577649/1519582111" TargetMode="External"/><Relationship Id="rId4023" Type="http://schemas.openxmlformats.org/officeDocument/2006/relationships/hyperlink" Target="http://pbs.twimg.com/profile_images/952960102679560192/6TMV5C-T_normal.jpg" TargetMode="External"/><Relationship Id="rId4230" Type="http://schemas.openxmlformats.org/officeDocument/2006/relationships/hyperlink" Target="http://pbs.twimg.com/profile_images/941902030318252032/cDhWAcuM_normal.jpg" TargetMode="External"/><Relationship Id="rId3789" Type="http://schemas.openxmlformats.org/officeDocument/2006/relationships/hyperlink" Target="http://pbs.twimg.com/profile_images/910212747383599104/W_yy1zA7_normal.jpg" TargetMode="External"/><Relationship Id="rId6195" Type="http://schemas.openxmlformats.org/officeDocument/2006/relationships/hyperlink" Target="https://twitter.com/kuhaha_leem" TargetMode="External"/><Relationship Id="rId2598" Type="http://schemas.openxmlformats.org/officeDocument/2006/relationships/hyperlink" Target="http://abs.twimg.com/images/themes/theme1/bg.png" TargetMode="External"/><Relationship Id="rId3996" Type="http://schemas.openxmlformats.org/officeDocument/2006/relationships/hyperlink" Target="http://pbs.twimg.com/profile_images/703785920969854977/CE8GI6A-_normal.jpg" TargetMode="External"/><Relationship Id="rId6055" Type="http://schemas.openxmlformats.org/officeDocument/2006/relationships/hyperlink" Target="https://twitter.com/ppppacc" TargetMode="External"/><Relationship Id="rId6262" Type="http://schemas.openxmlformats.org/officeDocument/2006/relationships/hyperlink" Target="https://twitter.com/flotus" TargetMode="External"/><Relationship Id="rId3649" Type="http://schemas.openxmlformats.org/officeDocument/2006/relationships/hyperlink" Target="http://pbs.twimg.com/profile_images/969912824871964677/8tWC9Hbc_normal.jpg" TargetMode="External"/><Relationship Id="rId3856" Type="http://schemas.openxmlformats.org/officeDocument/2006/relationships/hyperlink" Target="http://pbs.twimg.com/profile_images/796887246372642816/QAiD0_f7_normal.jpg" TargetMode="External"/><Relationship Id="rId4907" Type="http://schemas.openxmlformats.org/officeDocument/2006/relationships/hyperlink" Target="https://twitter.com/handicapjeff" TargetMode="External"/><Relationship Id="rId5071" Type="http://schemas.openxmlformats.org/officeDocument/2006/relationships/hyperlink" Target="https://twitter.com/bellatrixx2018" TargetMode="External"/><Relationship Id="rId6122" Type="http://schemas.openxmlformats.org/officeDocument/2006/relationships/hyperlink" Target="https://twitter.com/our__mel" TargetMode="External"/><Relationship Id="rId777" Type="http://schemas.openxmlformats.org/officeDocument/2006/relationships/hyperlink" Target="https://t.co/aFxHE3zH9T" TargetMode="External"/><Relationship Id="rId984" Type="http://schemas.openxmlformats.org/officeDocument/2006/relationships/hyperlink" Target="https://pbs.twimg.com/profile_banners/18090873/1517072139" TargetMode="External"/><Relationship Id="rId2458" Type="http://schemas.openxmlformats.org/officeDocument/2006/relationships/hyperlink" Target="http://pbs.twimg.com/profile_background_images/378800000154948255/VIMMU9MU.jpeg" TargetMode="External"/><Relationship Id="rId2665" Type="http://schemas.openxmlformats.org/officeDocument/2006/relationships/hyperlink" Target="http://pbs.twimg.com/profile_background_images/378800000167480426/RDmkNRGd.jpeg" TargetMode="External"/><Relationship Id="rId2872" Type="http://schemas.openxmlformats.org/officeDocument/2006/relationships/hyperlink" Target="http://abs.twimg.com/images/themes/theme1/bg.png" TargetMode="External"/><Relationship Id="rId3509" Type="http://schemas.openxmlformats.org/officeDocument/2006/relationships/hyperlink" Target="http://pbs.twimg.com/profile_images/790352287084326913/NL4K7yx3_normal.jpg" TargetMode="External"/><Relationship Id="rId3716" Type="http://schemas.openxmlformats.org/officeDocument/2006/relationships/hyperlink" Target="http://pbs.twimg.com/profile_images/948594061035823105/L_oqJzLM_normal.jpg" TargetMode="External"/><Relationship Id="rId3923" Type="http://schemas.openxmlformats.org/officeDocument/2006/relationships/hyperlink" Target="http://pbs.twimg.com/profile_images/808103699516190720/qnLQOst9_normal.jpg" TargetMode="External"/><Relationship Id="rId637" Type="http://schemas.openxmlformats.org/officeDocument/2006/relationships/hyperlink" Target="https://t.co/6BMCustbHK" TargetMode="External"/><Relationship Id="rId844" Type="http://schemas.openxmlformats.org/officeDocument/2006/relationships/hyperlink" Target="https://pbs.twimg.com/profile_banners/958425603002306565/1517341676" TargetMode="External"/><Relationship Id="rId1267" Type="http://schemas.openxmlformats.org/officeDocument/2006/relationships/hyperlink" Target="https://pbs.twimg.com/profile_banners/2863207648/1518101370" TargetMode="External"/><Relationship Id="rId1474" Type="http://schemas.openxmlformats.org/officeDocument/2006/relationships/hyperlink" Target="https://pbs.twimg.com/profile_banners/42068459/1499623655" TargetMode="External"/><Relationship Id="rId1681" Type="http://schemas.openxmlformats.org/officeDocument/2006/relationships/hyperlink" Target="https://pbs.twimg.com/profile_banners/535407692/1493306736" TargetMode="External"/><Relationship Id="rId2318" Type="http://schemas.openxmlformats.org/officeDocument/2006/relationships/hyperlink" Target="http://abs.twimg.com/images/themes/theme1/bg.png" TargetMode="External"/><Relationship Id="rId2525" Type="http://schemas.openxmlformats.org/officeDocument/2006/relationships/hyperlink" Target="http://abs.twimg.com/images/themes/theme1/bg.png" TargetMode="External"/><Relationship Id="rId2732" Type="http://schemas.openxmlformats.org/officeDocument/2006/relationships/hyperlink" Target="http://abs.twimg.com/images/themes/theme1/bg.png" TargetMode="External"/><Relationship Id="rId5888" Type="http://schemas.openxmlformats.org/officeDocument/2006/relationships/hyperlink" Target="https://twitter.com/alexgeorgio69" TargetMode="External"/><Relationship Id="rId704" Type="http://schemas.openxmlformats.org/officeDocument/2006/relationships/hyperlink" Target="https://t.co/v7GWW7ho1l" TargetMode="External"/><Relationship Id="rId911" Type="http://schemas.openxmlformats.org/officeDocument/2006/relationships/hyperlink" Target="https://pbs.twimg.com/profile_banners/2158760058/1499359476" TargetMode="External"/><Relationship Id="rId1127" Type="http://schemas.openxmlformats.org/officeDocument/2006/relationships/hyperlink" Target="https://pbs.twimg.com/profile_banners/870942800640040960/1502159281" TargetMode="External"/><Relationship Id="rId1334" Type="http://schemas.openxmlformats.org/officeDocument/2006/relationships/hyperlink" Target="https://pbs.twimg.com/profile_banners/29794588/1516488784" TargetMode="External"/><Relationship Id="rId1541" Type="http://schemas.openxmlformats.org/officeDocument/2006/relationships/hyperlink" Target="https://pbs.twimg.com/profile_banners/2592946386/1514398676" TargetMode="External"/><Relationship Id="rId4697" Type="http://schemas.openxmlformats.org/officeDocument/2006/relationships/hyperlink" Target="http://pbs.twimg.com/profile_images/847054606832091137/JLH0tu2H_normal.jpg" TargetMode="External"/><Relationship Id="rId5748" Type="http://schemas.openxmlformats.org/officeDocument/2006/relationships/hyperlink" Target="https://twitter.com/hyparion1" TargetMode="External"/><Relationship Id="rId5955" Type="http://schemas.openxmlformats.org/officeDocument/2006/relationships/hyperlink" Target="https://twitter.com/btsadv" TargetMode="External"/><Relationship Id="rId40" Type="http://schemas.openxmlformats.org/officeDocument/2006/relationships/hyperlink" Target="https://t.co/bdazfNrsdO" TargetMode="External"/><Relationship Id="rId1401" Type="http://schemas.openxmlformats.org/officeDocument/2006/relationships/hyperlink" Target="https://pbs.twimg.com/profile_banners/227111643/1474800373" TargetMode="External"/><Relationship Id="rId3299" Type="http://schemas.openxmlformats.org/officeDocument/2006/relationships/hyperlink" Target="http://abs.twimg.com/images/themes/theme1/bg.png" TargetMode="External"/><Relationship Id="rId4557" Type="http://schemas.openxmlformats.org/officeDocument/2006/relationships/hyperlink" Target="http://pbs.twimg.com/profile_images/1253111873/Florida_R2_to_ISS__-_Ronnie_Bruce___2010_055B_normal.jpg" TargetMode="External"/><Relationship Id="rId4764" Type="http://schemas.openxmlformats.org/officeDocument/2006/relationships/hyperlink" Target="http://pbs.twimg.com/profile_images/947892951266377728/q8B602Ic_normal.jpg" TargetMode="External"/><Relationship Id="rId5608" Type="http://schemas.openxmlformats.org/officeDocument/2006/relationships/hyperlink" Target="https://twitter.com/chelseaclinton" TargetMode="External"/><Relationship Id="rId3159" Type="http://schemas.openxmlformats.org/officeDocument/2006/relationships/hyperlink" Target="http://pbs.twimg.com/profile_background_images/56519259/complex-relations1.jpg" TargetMode="External"/><Relationship Id="rId3366" Type="http://schemas.openxmlformats.org/officeDocument/2006/relationships/hyperlink" Target="http://pbs.twimg.com/profile_images/793907719803666432/7Fds8T4M_normal.jpg" TargetMode="External"/><Relationship Id="rId3573" Type="http://schemas.openxmlformats.org/officeDocument/2006/relationships/hyperlink" Target="http://pbs.twimg.com/profile_images/839865756980424704/-xWq3FH4_normal.jpg" TargetMode="External"/><Relationship Id="rId4417" Type="http://schemas.openxmlformats.org/officeDocument/2006/relationships/hyperlink" Target="http://pbs.twimg.com/profile_images/702803430662938625/ZRfX_XIK_normal.jpg" TargetMode="External"/><Relationship Id="rId4971" Type="http://schemas.openxmlformats.org/officeDocument/2006/relationships/hyperlink" Target="https://twitter.com/kscopehealth" TargetMode="External"/><Relationship Id="rId5815" Type="http://schemas.openxmlformats.org/officeDocument/2006/relationships/hyperlink" Target="https://twitter.com/mkerotary" TargetMode="External"/><Relationship Id="rId287" Type="http://schemas.openxmlformats.org/officeDocument/2006/relationships/hyperlink" Target="https://t.co/msA0AhHRXT" TargetMode="External"/><Relationship Id="rId494" Type="http://schemas.openxmlformats.org/officeDocument/2006/relationships/hyperlink" Target="https://t.co/YrQ9qIrvM6" TargetMode="External"/><Relationship Id="rId2175" Type="http://schemas.openxmlformats.org/officeDocument/2006/relationships/hyperlink" Target="http://pbs.twimg.com/profile_background_images/720084133968547840/mD-4mD26.jpg" TargetMode="External"/><Relationship Id="rId2382" Type="http://schemas.openxmlformats.org/officeDocument/2006/relationships/hyperlink" Target="http://abs.twimg.com/images/themes/theme1/bg.png" TargetMode="External"/><Relationship Id="rId3019" Type="http://schemas.openxmlformats.org/officeDocument/2006/relationships/hyperlink" Target="http://abs.twimg.com/images/themes/theme18/bg.gif" TargetMode="External"/><Relationship Id="rId3226" Type="http://schemas.openxmlformats.org/officeDocument/2006/relationships/hyperlink" Target="http://abs.twimg.com/images/themes/theme1/bg.png" TargetMode="External"/><Relationship Id="rId3780" Type="http://schemas.openxmlformats.org/officeDocument/2006/relationships/hyperlink" Target="http://pbs.twimg.com/profile_images/962927626062057473/Ieo9kG5p_normal.jpg" TargetMode="External"/><Relationship Id="rId4624" Type="http://schemas.openxmlformats.org/officeDocument/2006/relationships/hyperlink" Target="http://pbs.twimg.com/profile_images/965635962473713664/GBVcAWl2_normal.jpg" TargetMode="External"/><Relationship Id="rId4831" Type="http://schemas.openxmlformats.org/officeDocument/2006/relationships/hyperlink" Target="http://pbs.twimg.com/profile_images/966603902522019841/Cw-m1AvZ_normal.jpg" TargetMode="External"/><Relationship Id="rId147" Type="http://schemas.openxmlformats.org/officeDocument/2006/relationships/hyperlink" Target="http://t.co/gzeqNcT3zQ" TargetMode="External"/><Relationship Id="rId354" Type="http://schemas.openxmlformats.org/officeDocument/2006/relationships/hyperlink" Target="https://t.co/D1tRxFsIxR" TargetMode="External"/><Relationship Id="rId1191" Type="http://schemas.openxmlformats.org/officeDocument/2006/relationships/hyperlink" Target="https://pbs.twimg.com/profile_banners/178999981/1519061875" TargetMode="External"/><Relationship Id="rId2035" Type="http://schemas.openxmlformats.org/officeDocument/2006/relationships/hyperlink" Target="https://pbs.twimg.com/profile_banners/2730465966/1500655588" TargetMode="External"/><Relationship Id="rId3433" Type="http://schemas.openxmlformats.org/officeDocument/2006/relationships/hyperlink" Target="http://pbs.twimg.com/profile_images/1540152961/HUAC_Greater_WashDC_normal.jpg" TargetMode="External"/><Relationship Id="rId3640" Type="http://schemas.openxmlformats.org/officeDocument/2006/relationships/hyperlink" Target="http://pbs.twimg.com/profile_images/750107929102192640/cNvLpbAX_normal.jpg" TargetMode="External"/><Relationship Id="rId561" Type="http://schemas.openxmlformats.org/officeDocument/2006/relationships/hyperlink" Target="http://t.co/ZZMf3Ej3wU" TargetMode="External"/><Relationship Id="rId2242" Type="http://schemas.openxmlformats.org/officeDocument/2006/relationships/hyperlink" Target="http://abs.twimg.com/images/themes/theme10/bg.gif" TargetMode="External"/><Relationship Id="rId3500" Type="http://schemas.openxmlformats.org/officeDocument/2006/relationships/hyperlink" Target="http://pbs.twimg.com/profile_images/945706271595991041/PcZeOZ6b_normal.jpg" TargetMode="External"/><Relationship Id="rId5398" Type="http://schemas.openxmlformats.org/officeDocument/2006/relationships/hyperlink" Target="https://twitter.com/zerohedge" TargetMode="External"/><Relationship Id="rId214" Type="http://schemas.openxmlformats.org/officeDocument/2006/relationships/hyperlink" Target="https://t.co/fp4KGReCqD" TargetMode="External"/><Relationship Id="rId421" Type="http://schemas.openxmlformats.org/officeDocument/2006/relationships/hyperlink" Target="https://t.co/L35obT3bEu" TargetMode="External"/><Relationship Id="rId1051" Type="http://schemas.openxmlformats.org/officeDocument/2006/relationships/hyperlink" Target="https://pbs.twimg.com/profile_banners/817661098988019712/1485157253" TargetMode="External"/><Relationship Id="rId2102" Type="http://schemas.openxmlformats.org/officeDocument/2006/relationships/hyperlink" Target="http://abs.twimg.com/images/themes/theme18/bg.gif" TargetMode="External"/><Relationship Id="rId5258" Type="http://schemas.openxmlformats.org/officeDocument/2006/relationships/hyperlink" Target="https://twitter.com/b525_" TargetMode="External"/><Relationship Id="rId5465" Type="http://schemas.openxmlformats.org/officeDocument/2006/relationships/hyperlink" Target="https://twitter.com/yourwinna" TargetMode="External"/><Relationship Id="rId5672" Type="http://schemas.openxmlformats.org/officeDocument/2006/relationships/hyperlink" Target="https://twitter.com/jtf18james" TargetMode="External"/><Relationship Id="rId6309" Type="http://schemas.openxmlformats.org/officeDocument/2006/relationships/hyperlink" Target="https://twitter.com/dreed9665" TargetMode="External"/><Relationship Id="rId1868" Type="http://schemas.openxmlformats.org/officeDocument/2006/relationships/hyperlink" Target="https://pbs.twimg.com/profile_banners/946542393657929729/1515450705" TargetMode="External"/><Relationship Id="rId4067" Type="http://schemas.openxmlformats.org/officeDocument/2006/relationships/hyperlink" Target="http://pbs.twimg.com/profile_images/953401455356112898/Tz165sED_normal.jpg" TargetMode="External"/><Relationship Id="rId4274" Type="http://schemas.openxmlformats.org/officeDocument/2006/relationships/hyperlink" Target="http://pbs.twimg.com/profile_images/821032477896691712/zfdjPXIu_normal.jpg" TargetMode="External"/><Relationship Id="rId4481" Type="http://schemas.openxmlformats.org/officeDocument/2006/relationships/hyperlink" Target="http://pbs.twimg.com/profile_images/729726314761064448/YJ5gAzIG_normal.jpg" TargetMode="External"/><Relationship Id="rId5118" Type="http://schemas.openxmlformats.org/officeDocument/2006/relationships/hyperlink" Target="https://twitter.com/gagaheart3" TargetMode="External"/><Relationship Id="rId5325" Type="http://schemas.openxmlformats.org/officeDocument/2006/relationships/hyperlink" Target="https://twitter.com/adamlee95508095" TargetMode="External"/><Relationship Id="rId5532" Type="http://schemas.openxmlformats.org/officeDocument/2006/relationships/hyperlink" Target="https://twitter.com/euglent3" TargetMode="External"/><Relationship Id="rId2919" Type="http://schemas.openxmlformats.org/officeDocument/2006/relationships/hyperlink" Target="http://abs.twimg.com/images/themes/theme1/bg.png" TargetMode="External"/><Relationship Id="rId3083" Type="http://schemas.openxmlformats.org/officeDocument/2006/relationships/hyperlink" Target="http://pbs.twimg.com/profile_background_images/527811471703408640/Jp6g8bnW.jpeg" TargetMode="External"/><Relationship Id="rId3290" Type="http://schemas.openxmlformats.org/officeDocument/2006/relationships/hyperlink" Target="http://abs.twimg.com/images/themes/theme1/bg.png" TargetMode="External"/><Relationship Id="rId4134" Type="http://schemas.openxmlformats.org/officeDocument/2006/relationships/hyperlink" Target="http://pbs.twimg.com/profile_images/956542796797751296/UXaXLonZ_normal.jpg" TargetMode="External"/><Relationship Id="rId4341" Type="http://schemas.openxmlformats.org/officeDocument/2006/relationships/hyperlink" Target="http://pbs.twimg.com/profile_images/457794087920214017/JIEtkl0z_normal.jpeg" TargetMode="External"/><Relationship Id="rId1728" Type="http://schemas.openxmlformats.org/officeDocument/2006/relationships/hyperlink" Target="https://pbs.twimg.com/profile_banners/733093566893809666/1463619605" TargetMode="External"/><Relationship Id="rId1935" Type="http://schemas.openxmlformats.org/officeDocument/2006/relationships/hyperlink" Target="https://pbs.twimg.com/profile_banners/966797801576280064/1519869885" TargetMode="External"/><Relationship Id="rId3150" Type="http://schemas.openxmlformats.org/officeDocument/2006/relationships/hyperlink" Target="http://abs.twimg.com/images/themes/theme12/bg.gif" TargetMode="External"/><Relationship Id="rId4201" Type="http://schemas.openxmlformats.org/officeDocument/2006/relationships/hyperlink" Target="http://pbs.twimg.com/profile_images/378800000612122421/47417e595301fe4cf7ca00120161e1a8_normal.jpeg" TargetMode="External"/><Relationship Id="rId6099" Type="http://schemas.openxmlformats.org/officeDocument/2006/relationships/hyperlink" Target="https://twitter.com/sruliberalarts" TargetMode="External"/><Relationship Id="rId3010" Type="http://schemas.openxmlformats.org/officeDocument/2006/relationships/hyperlink" Target="http://pbs.twimg.com/profile_background_images/672306390/9e4fe9502b8f41bb1ebce5ca8f0cdfe2.jpeg" TargetMode="External"/><Relationship Id="rId6166" Type="http://schemas.openxmlformats.org/officeDocument/2006/relationships/hyperlink" Target="https://twitter.com/obsessedabroad" TargetMode="External"/><Relationship Id="rId3967" Type="http://schemas.openxmlformats.org/officeDocument/2006/relationships/hyperlink" Target="http://pbs.twimg.com/profile_images/922292598030651393/JKtPrRNV_normal.jpg" TargetMode="External"/><Relationship Id="rId6373" Type="http://schemas.openxmlformats.org/officeDocument/2006/relationships/hyperlink" Target="https://twitter.com/analystreloaded" TargetMode="External"/><Relationship Id="rId4" Type="http://schemas.openxmlformats.org/officeDocument/2006/relationships/hyperlink" Target="https://steemit.com/@libramedia" TargetMode="External"/><Relationship Id="rId888" Type="http://schemas.openxmlformats.org/officeDocument/2006/relationships/hyperlink" Target="https://pbs.twimg.com/profile_banners/26472681/1519380723" TargetMode="External"/><Relationship Id="rId2569" Type="http://schemas.openxmlformats.org/officeDocument/2006/relationships/hyperlink" Target="http://abs.twimg.com/images/themes/theme14/bg.gif" TargetMode="External"/><Relationship Id="rId2776" Type="http://schemas.openxmlformats.org/officeDocument/2006/relationships/hyperlink" Target="http://abs.twimg.com/images/themes/theme17/bg.gif" TargetMode="External"/><Relationship Id="rId2983" Type="http://schemas.openxmlformats.org/officeDocument/2006/relationships/hyperlink" Target="http://abs.twimg.com/images/themes/theme9/bg.gif" TargetMode="External"/><Relationship Id="rId3827" Type="http://schemas.openxmlformats.org/officeDocument/2006/relationships/hyperlink" Target="http://pbs.twimg.com/profile_images/954199929924157441/KjDYv6Hk_normal.jpg" TargetMode="External"/><Relationship Id="rId5182" Type="http://schemas.openxmlformats.org/officeDocument/2006/relationships/hyperlink" Target="https://twitter.com/gallhagens" TargetMode="External"/><Relationship Id="rId6026" Type="http://schemas.openxmlformats.org/officeDocument/2006/relationships/hyperlink" Target="https://twitter.com/nstindallx" TargetMode="External"/><Relationship Id="rId6233" Type="http://schemas.openxmlformats.org/officeDocument/2006/relationships/hyperlink" Target="https://twitter.com/theview" TargetMode="External"/><Relationship Id="rId748" Type="http://schemas.openxmlformats.org/officeDocument/2006/relationships/hyperlink" Target="http://t.co/2JQNN6YDgC" TargetMode="External"/><Relationship Id="rId955" Type="http://schemas.openxmlformats.org/officeDocument/2006/relationships/hyperlink" Target="https://pbs.twimg.com/profile_banners/578421655/1520205787" TargetMode="External"/><Relationship Id="rId1378" Type="http://schemas.openxmlformats.org/officeDocument/2006/relationships/hyperlink" Target="https://pbs.twimg.com/profile_banners/105093300/1518101078" TargetMode="External"/><Relationship Id="rId1585" Type="http://schemas.openxmlformats.org/officeDocument/2006/relationships/hyperlink" Target="https://pbs.twimg.com/profile_banners/819781510689476609/1498759414" TargetMode="External"/><Relationship Id="rId1792" Type="http://schemas.openxmlformats.org/officeDocument/2006/relationships/hyperlink" Target="https://pbs.twimg.com/profile_banners/83707480/1404058906" TargetMode="External"/><Relationship Id="rId2429" Type="http://schemas.openxmlformats.org/officeDocument/2006/relationships/hyperlink" Target="http://pbs.twimg.com/profile_background_images/498187668849561600/NFwKtFxc.jpeg" TargetMode="External"/><Relationship Id="rId2636" Type="http://schemas.openxmlformats.org/officeDocument/2006/relationships/hyperlink" Target="http://pbs.twimg.com/profile_background_images/458871098751188992/EwFxLfRh.png" TargetMode="External"/><Relationship Id="rId2843" Type="http://schemas.openxmlformats.org/officeDocument/2006/relationships/hyperlink" Target="http://pbs.twimg.com/profile_background_images/139385697/endown.png" TargetMode="External"/><Relationship Id="rId5042" Type="http://schemas.openxmlformats.org/officeDocument/2006/relationships/hyperlink" Target="https://twitter.com/deemoney521" TargetMode="External"/><Relationship Id="rId5999" Type="http://schemas.openxmlformats.org/officeDocument/2006/relationships/hyperlink" Target="https://twitter.com/paganmediabites" TargetMode="External"/><Relationship Id="rId6300" Type="http://schemas.openxmlformats.org/officeDocument/2006/relationships/hyperlink" Target="https://twitter.com/dailycaller" TargetMode="External"/><Relationship Id="rId84" Type="http://schemas.openxmlformats.org/officeDocument/2006/relationships/hyperlink" Target="https://t.co/4Tz6dKIixQ" TargetMode="External"/><Relationship Id="rId608" Type="http://schemas.openxmlformats.org/officeDocument/2006/relationships/hyperlink" Target="https://t.co/qV0qRDTv47" TargetMode="External"/><Relationship Id="rId815" Type="http://schemas.openxmlformats.org/officeDocument/2006/relationships/hyperlink" Target="https://pbs.twimg.com/profile_banners/8457092/1465991197" TargetMode="External"/><Relationship Id="rId1238" Type="http://schemas.openxmlformats.org/officeDocument/2006/relationships/hyperlink" Target="https://pbs.twimg.com/profile_banners/134382638/1491191871" TargetMode="External"/><Relationship Id="rId1445" Type="http://schemas.openxmlformats.org/officeDocument/2006/relationships/hyperlink" Target="https://pbs.twimg.com/profile_banners/862283130023157761/1496174876" TargetMode="External"/><Relationship Id="rId1652" Type="http://schemas.openxmlformats.org/officeDocument/2006/relationships/hyperlink" Target="https://pbs.twimg.com/profile_banners/22369198/1518626723" TargetMode="External"/><Relationship Id="rId1305" Type="http://schemas.openxmlformats.org/officeDocument/2006/relationships/hyperlink" Target="https://pbs.twimg.com/profile_banners/260779055/1467524443" TargetMode="External"/><Relationship Id="rId2703" Type="http://schemas.openxmlformats.org/officeDocument/2006/relationships/hyperlink" Target="http://pbs.twimg.com/profile_background_images/334505628/PoweringUpTwitterbkgd.jpg" TargetMode="External"/><Relationship Id="rId2910" Type="http://schemas.openxmlformats.org/officeDocument/2006/relationships/hyperlink" Target="http://abs.twimg.com/images/themes/theme1/bg.png" TargetMode="External"/><Relationship Id="rId5859" Type="http://schemas.openxmlformats.org/officeDocument/2006/relationships/hyperlink" Target="https://twitter.com/phillip_koo" TargetMode="External"/><Relationship Id="rId1512" Type="http://schemas.openxmlformats.org/officeDocument/2006/relationships/hyperlink" Target="https://pbs.twimg.com/profile_banners/2821430344/1420247337" TargetMode="External"/><Relationship Id="rId4668" Type="http://schemas.openxmlformats.org/officeDocument/2006/relationships/hyperlink" Target="http://pbs.twimg.com/profile_images/602921713635106816/wMHlSKm8_normal.jpg" TargetMode="External"/><Relationship Id="rId4875" Type="http://schemas.openxmlformats.org/officeDocument/2006/relationships/hyperlink" Target="https://twitter.com/arshi_mona" TargetMode="External"/><Relationship Id="rId5719" Type="http://schemas.openxmlformats.org/officeDocument/2006/relationships/hyperlink" Target="https://twitter.com/peabotrambull" TargetMode="External"/><Relationship Id="rId5926" Type="http://schemas.openxmlformats.org/officeDocument/2006/relationships/hyperlink" Target="https://twitter.com/danriehl" TargetMode="External"/><Relationship Id="rId6090" Type="http://schemas.openxmlformats.org/officeDocument/2006/relationships/hyperlink" Target="https://twitter.com/laurenduca" TargetMode="External"/><Relationship Id="rId11" Type="http://schemas.openxmlformats.org/officeDocument/2006/relationships/hyperlink" Target="http://t.co/N27AFa9Nip" TargetMode="External"/><Relationship Id="rId398" Type="http://schemas.openxmlformats.org/officeDocument/2006/relationships/hyperlink" Target="https://t.co/WSjCGthhHT" TargetMode="External"/><Relationship Id="rId2079" Type="http://schemas.openxmlformats.org/officeDocument/2006/relationships/hyperlink" Target="https://pbs.twimg.com/profile_banners/9204502/1485031206" TargetMode="External"/><Relationship Id="rId3477" Type="http://schemas.openxmlformats.org/officeDocument/2006/relationships/hyperlink" Target="http://pbs.twimg.com/profile_images/669970623247073280/hrtmGRTy_normal.jpg" TargetMode="External"/><Relationship Id="rId3684" Type="http://schemas.openxmlformats.org/officeDocument/2006/relationships/hyperlink" Target="http://pbs.twimg.com/profile_images/797419757808930817/V1-O0Qdb_normal.jpg" TargetMode="External"/><Relationship Id="rId3891" Type="http://schemas.openxmlformats.org/officeDocument/2006/relationships/hyperlink" Target="http://pbs.twimg.com/profile_images/963085436636708865/wriNUj5Y_normal.jpg" TargetMode="External"/><Relationship Id="rId4528" Type="http://schemas.openxmlformats.org/officeDocument/2006/relationships/hyperlink" Target="http://pbs.twimg.com/profile_images/777578104822886400/DzrJmCh__normal.jpg" TargetMode="External"/><Relationship Id="rId4735" Type="http://schemas.openxmlformats.org/officeDocument/2006/relationships/hyperlink" Target="http://pbs.twimg.com/profile_images/412419844496056320/efhlViQq_normal.jpeg" TargetMode="External"/><Relationship Id="rId4942" Type="http://schemas.openxmlformats.org/officeDocument/2006/relationships/hyperlink" Target="https://twitter.com/anya__alvarez" TargetMode="External"/><Relationship Id="rId2286" Type="http://schemas.openxmlformats.org/officeDocument/2006/relationships/hyperlink" Target="http://abs.twimg.com/images/themes/theme1/bg.png" TargetMode="External"/><Relationship Id="rId2493" Type="http://schemas.openxmlformats.org/officeDocument/2006/relationships/hyperlink" Target="http://pbs.twimg.com/profile_background_images/378800000015186724/4a45910f6831b7e9e650233be1f7cde9.jpeg" TargetMode="External"/><Relationship Id="rId3337" Type="http://schemas.openxmlformats.org/officeDocument/2006/relationships/hyperlink" Target="http://abs.twimg.com/images/themes/theme1/bg.png" TargetMode="External"/><Relationship Id="rId3544" Type="http://schemas.openxmlformats.org/officeDocument/2006/relationships/hyperlink" Target="http://pbs.twimg.com/profile_images/854418667127230464/vdPoeEg0_normal.jpg" TargetMode="External"/><Relationship Id="rId3751" Type="http://schemas.openxmlformats.org/officeDocument/2006/relationships/hyperlink" Target="http://pbs.twimg.com/profile_images/1264778453/OgAAAB-HYfcG2G-ULshmz06XRjoRDUaB4Gs3Eb0B0r6mUVPIrV0SydhizsVryxu5PEj366Kb_uGrsnokzawQCpPTHGAAm1T1UOGBVg5RwBvry_8sw_480aM8sTRR_normal.jpg" TargetMode="External"/><Relationship Id="rId4802" Type="http://schemas.openxmlformats.org/officeDocument/2006/relationships/hyperlink" Target="http://pbs.twimg.com/profile_images/946839910970949640/PKjgbciT_normal.jpg" TargetMode="External"/><Relationship Id="rId258" Type="http://schemas.openxmlformats.org/officeDocument/2006/relationships/hyperlink" Target="https://t.co/b1i5cZCESv" TargetMode="External"/><Relationship Id="rId465" Type="http://schemas.openxmlformats.org/officeDocument/2006/relationships/hyperlink" Target="https://t.co/grHYFCc6Dd" TargetMode="External"/><Relationship Id="rId672" Type="http://schemas.openxmlformats.org/officeDocument/2006/relationships/hyperlink" Target="https://t.co/rRqJpJ9HAP" TargetMode="External"/><Relationship Id="rId1095" Type="http://schemas.openxmlformats.org/officeDocument/2006/relationships/hyperlink" Target="https://pbs.twimg.com/profile_banners/373890362/1499245952" TargetMode="External"/><Relationship Id="rId2146" Type="http://schemas.openxmlformats.org/officeDocument/2006/relationships/hyperlink" Target="http://pbs.twimg.com/profile_background_images/247406845/thewaynefoundation-Black__664x623_.jpg" TargetMode="External"/><Relationship Id="rId2353" Type="http://schemas.openxmlformats.org/officeDocument/2006/relationships/hyperlink" Target="http://pbs.twimg.com/profile_background_images/378800000171562700/paKxDcTW.jpeg" TargetMode="External"/><Relationship Id="rId2560" Type="http://schemas.openxmlformats.org/officeDocument/2006/relationships/hyperlink" Target="http://pbs.twimg.com/profile_background_images/579734177647464449/Xw9Zd842.jpg" TargetMode="External"/><Relationship Id="rId3404" Type="http://schemas.openxmlformats.org/officeDocument/2006/relationships/hyperlink" Target="http://pbs.twimg.com/profile_images/926914334533365760/7LULLO6y_normal.jpg" TargetMode="External"/><Relationship Id="rId3611" Type="http://schemas.openxmlformats.org/officeDocument/2006/relationships/hyperlink" Target="http://pbs.twimg.com/profile_images/525417618623045632/khbxhztg_normal.png" TargetMode="External"/><Relationship Id="rId118" Type="http://schemas.openxmlformats.org/officeDocument/2006/relationships/hyperlink" Target="https://t.co/kzhQArNDDR" TargetMode="External"/><Relationship Id="rId325" Type="http://schemas.openxmlformats.org/officeDocument/2006/relationships/hyperlink" Target="https://t.co/afI5fyqqmQ" TargetMode="External"/><Relationship Id="rId532" Type="http://schemas.openxmlformats.org/officeDocument/2006/relationships/hyperlink" Target="https://t.co/xTJT6wqcWA" TargetMode="External"/><Relationship Id="rId1162" Type="http://schemas.openxmlformats.org/officeDocument/2006/relationships/hyperlink" Target="https://pbs.twimg.com/profile_banners/329095457/1517554172" TargetMode="External"/><Relationship Id="rId2006" Type="http://schemas.openxmlformats.org/officeDocument/2006/relationships/hyperlink" Target="https://pbs.twimg.com/profile_banners/704797603964137473/1494376552" TargetMode="External"/><Relationship Id="rId2213" Type="http://schemas.openxmlformats.org/officeDocument/2006/relationships/hyperlink" Target="http://pbs.twimg.com/profile_background_images/260104735/iwftwitter.jpg" TargetMode="External"/><Relationship Id="rId2420" Type="http://schemas.openxmlformats.org/officeDocument/2006/relationships/hyperlink" Target="http://abs.twimg.com/images/themes/theme1/bg.png" TargetMode="External"/><Relationship Id="rId5369" Type="http://schemas.openxmlformats.org/officeDocument/2006/relationships/hyperlink" Target="https://twitter.com/real_dei" TargetMode="External"/><Relationship Id="rId5576" Type="http://schemas.openxmlformats.org/officeDocument/2006/relationships/hyperlink" Target="https://twitter.com/tickets4dc" TargetMode="External"/><Relationship Id="rId5783" Type="http://schemas.openxmlformats.org/officeDocument/2006/relationships/hyperlink" Target="https://twitter.com/semlink" TargetMode="External"/><Relationship Id="rId1022" Type="http://schemas.openxmlformats.org/officeDocument/2006/relationships/hyperlink" Target="https://pbs.twimg.com/profile_banners/85920748/1499985693" TargetMode="External"/><Relationship Id="rId4178" Type="http://schemas.openxmlformats.org/officeDocument/2006/relationships/hyperlink" Target="http://pbs.twimg.com/profile_images/955906443458129920/T57UyBPp_normal.jpg" TargetMode="External"/><Relationship Id="rId4385" Type="http://schemas.openxmlformats.org/officeDocument/2006/relationships/hyperlink" Target="http://pbs.twimg.com/profile_images/797898721635614720/uzC9Wj7o_normal.jpg" TargetMode="External"/><Relationship Id="rId4592" Type="http://schemas.openxmlformats.org/officeDocument/2006/relationships/hyperlink" Target="http://pbs.twimg.com/profile_images/882698606666543105/ypospBBz_normal.jpg" TargetMode="External"/><Relationship Id="rId5229" Type="http://schemas.openxmlformats.org/officeDocument/2006/relationships/hyperlink" Target="https://twitter.com/mkt0si7yrdb7nou" TargetMode="External"/><Relationship Id="rId5436" Type="http://schemas.openxmlformats.org/officeDocument/2006/relationships/hyperlink" Target="https://twitter.com/ogyjoy" TargetMode="External"/><Relationship Id="rId5990" Type="http://schemas.openxmlformats.org/officeDocument/2006/relationships/hyperlink" Target="https://twitter.com/lepetitfaucon" TargetMode="External"/><Relationship Id="rId1979" Type="http://schemas.openxmlformats.org/officeDocument/2006/relationships/hyperlink" Target="https://pbs.twimg.com/profile_banners/16955870/1505419167" TargetMode="External"/><Relationship Id="rId3194" Type="http://schemas.openxmlformats.org/officeDocument/2006/relationships/hyperlink" Target="http://abs.twimg.com/images/themes/theme1/bg.png" TargetMode="External"/><Relationship Id="rId4038" Type="http://schemas.openxmlformats.org/officeDocument/2006/relationships/hyperlink" Target="http://pbs.twimg.com/profile_images/583631602892308481/3A3T0y-R_normal.jpg" TargetMode="External"/><Relationship Id="rId4245" Type="http://schemas.openxmlformats.org/officeDocument/2006/relationships/hyperlink" Target="http://pbs.twimg.com/profile_images/757553285347872768/LV2IXWNv_normal.jpg" TargetMode="External"/><Relationship Id="rId5643" Type="http://schemas.openxmlformats.org/officeDocument/2006/relationships/hyperlink" Target="https://twitter.com/atrout920" TargetMode="External"/><Relationship Id="rId5850" Type="http://schemas.openxmlformats.org/officeDocument/2006/relationships/hyperlink" Target="https://twitter.com/toofaass" TargetMode="External"/><Relationship Id="rId1839" Type="http://schemas.openxmlformats.org/officeDocument/2006/relationships/hyperlink" Target="https://pbs.twimg.com/profile_banners/199454067/1514349181" TargetMode="External"/><Relationship Id="rId3054" Type="http://schemas.openxmlformats.org/officeDocument/2006/relationships/hyperlink" Target="http://abs.twimg.com/images/themes/theme1/bg.png" TargetMode="External"/><Relationship Id="rId4452" Type="http://schemas.openxmlformats.org/officeDocument/2006/relationships/hyperlink" Target="http://pbs.twimg.com/profile_images/760553705166868480/gBQQYUaQ_normal.jpg" TargetMode="External"/><Relationship Id="rId5503" Type="http://schemas.openxmlformats.org/officeDocument/2006/relationships/hyperlink" Target="https://twitter.com/ronanfarrow" TargetMode="External"/><Relationship Id="rId5710" Type="http://schemas.openxmlformats.org/officeDocument/2006/relationships/hyperlink" Target="https://twitter.com/drvox" TargetMode="External"/><Relationship Id="rId182" Type="http://schemas.openxmlformats.org/officeDocument/2006/relationships/hyperlink" Target="https://t.co/1pVT4PdOm3" TargetMode="External"/><Relationship Id="rId1906" Type="http://schemas.openxmlformats.org/officeDocument/2006/relationships/hyperlink" Target="https://pbs.twimg.com/profile_banners/482572780/1487825338" TargetMode="External"/><Relationship Id="rId3261" Type="http://schemas.openxmlformats.org/officeDocument/2006/relationships/hyperlink" Target="http://pbs.twimg.com/profile_background_images/315217761/p11age_six_tweet_logo.jpg" TargetMode="External"/><Relationship Id="rId4105" Type="http://schemas.openxmlformats.org/officeDocument/2006/relationships/hyperlink" Target="http://pbs.twimg.com/profile_images/970991949791612928/SOcDG-s8_normal.jpg" TargetMode="External"/><Relationship Id="rId4312" Type="http://schemas.openxmlformats.org/officeDocument/2006/relationships/hyperlink" Target="http://pbs.twimg.com/profile_images/1433208086/frog-eyes3_normal.jpg" TargetMode="External"/><Relationship Id="rId2070" Type="http://schemas.openxmlformats.org/officeDocument/2006/relationships/hyperlink" Target="https://pbs.twimg.com/profile_banners/535707261/1499066628" TargetMode="External"/><Relationship Id="rId3121" Type="http://schemas.openxmlformats.org/officeDocument/2006/relationships/hyperlink" Target="http://abs.twimg.com/images/themes/theme1/bg.png" TargetMode="External"/><Relationship Id="rId6277" Type="http://schemas.openxmlformats.org/officeDocument/2006/relationships/hyperlink" Target="https://twitter.com/jimmysnakes" TargetMode="External"/><Relationship Id="rId999" Type="http://schemas.openxmlformats.org/officeDocument/2006/relationships/hyperlink" Target="https://pbs.twimg.com/profile_banners/886032877011558400/1519126509" TargetMode="External"/><Relationship Id="rId2887" Type="http://schemas.openxmlformats.org/officeDocument/2006/relationships/hyperlink" Target="http://pbs.twimg.com/profile_background_images/378800000052545025/e418692651a6fc5edf7ff4453afe7f43.jpeg" TargetMode="External"/><Relationship Id="rId5086" Type="http://schemas.openxmlformats.org/officeDocument/2006/relationships/hyperlink" Target="https://twitter.com/lad_paper" TargetMode="External"/><Relationship Id="rId5293" Type="http://schemas.openxmlformats.org/officeDocument/2006/relationships/hyperlink" Target="https://twitter.com/wilsonqu" TargetMode="External"/><Relationship Id="rId6137" Type="http://schemas.openxmlformats.org/officeDocument/2006/relationships/hyperlink" Target="https://twitter.com/deryodler" TargetMode="External"/><Relationship Id="rId6344" Type="http://schemas.openxmlformats.org/officeDocument/2006/relationships/hyperlink" Target="https://twitter.com/uniteunion" TargetMode="External"/><Relationship Id="rId859" Type="http://schemas.openxmlformats.org/officeDocument/2006/relationships/hyperlink" Target="https://pbs.twimg.com/profile_banners/28654816/1348736727" TargetMode="External"/><Relationship Id="rId1489" Type="http://schemas.openxmlformats.org/officeDocument/2006/relationships/hyperlink" Target="https://pbs.twimg.com/profile_banners/1104758124/1457309851" TargetMode="External"/><Relationship Id="rId1696" Type="http://schemas.openxmlformats.org/officeDocument/2006/relationships/hyperlink" Target="https://pbs.twimg.com/profile_banners/23258386/1520106091" TargetMode="External"/><Relationship Id="rId3938" Type="http://schemas.openxmlformats.org/officeDocument/2006/relationships/hyperlink" Target="http://pbs.twimg.com/profile_images/970354570596683776/FChz5IgT_normal.jpg" TargetMode="External"/><Relationship Id="rId5153" Type="http://schemas.openxmlformats.org/officeDocument/2006/relationships/hyperlink" Target="https://twitter.com/realdonaldtrump" TargetMode="External"/><Relationship Id="rId5360" Type="http://schemas.openxmlformats.org/officeDocument/2006/relationships/hyperlink" Target="https://twitter.com/scoopit" TargetMode="External"/><Relationship Id="rId6204" Type="http://schemas.openxmlformats.org/officeDocument/2006/relationships/hyperlink" Target="https://twitter.com/summerskirt" TargetMode="External"/><Relationship Id="rId1349" Type="http://schemas.openxmlformats.org/officeDocument/2006/relationships/hyperlink" Target="https://pbs.twimg.com/profile_banners/934943980181000193/1511754831" TargetMode="External"/><Relationship Id="rId2747" Type="http://schemas.openxmlformats.org/officeDocument/2006/relationships/hyperlink" Target="http://abs.twimg.com/images/themes/theme1/bg.png" TargetMode="External"/><Relationship Id="rId2954" Type="http://schemas.openxmlformats.org/officeDocument/2006/relationships/hyperlink" Target="http://pbs.twimg.com/profile_background_images/378800000080859362/6c788e2d13c0cb942721e37f15aef934.jpeg" TargetMode="External"/><Relationship Id="rId5013" Type="http://schemas.openxmlformats.org/officeDocument/2006/relationships/hyperlink" Target="https://twitter.com/hartfordcourant" TargetMode="External"/><Relationship Id="rId5220" Type="http://schemas.openxmlformats.org/officeDocument/2006/relationships/hyperlink" Target="https://twitter.com/puifay_ace" TargetMode="External"/><Relationship Id="rId719" Type="http://schemas.openxmlformats.org/officeDocument/2006/relationships/hyperlink" Target="https://t.co/OLLBQ4tfjJ" TargetMode="External"/><Relationship Id="rId926" Type="http://schemas.openxmlformats.org/officeDocument/2006/relationships/hyperlink" Target="https://pbs.twimg.com/profile_banners/766475901261471744/1517843328" TargetMode="External"/><Relationship Id="rId1556" Type="http://schemas.openxmlformats.org/officeDocument/2006/relationships/hyperlink" Target="https://pbs.twimg.com/profile_banners/920905949795246080/1508932315" TargetMode="External"/><Relationship Id="rId1763" Type="http://schemas.openxmlformats.org/officeDocument/2006/relationships/hyperlink" Target="https://pbs.twimg.com/profile_banners/237028918/1501140168" TargetMode="External"/><Relationship Id="rId1970" Type="http://schemas.openxmlformats.org/officeDocument/2006/relationships/hyperlink" Target="https://pbs.twimg.com/profile_banners/84613584/1515534830" TargetMode="External"/><Relationship Id="rId2607" Type="http://schemas.openxmlformats.org/officeDocument/2006/relationships/hyperlink" Target="http://pbs.twimg.com/profile_background_images/50983796/010_Pieta_20by_20michelangelo__20photography_20by_20khanjan_20mehta.jpg" TargetMode="External"/><Relationship Id="rId2814" Type="http://schemas.openxmlformats.org/officeDocument/2006/relationships/hyperlink" Target="http://abs.twimg.com/images/themes/theme1/bg.png" TargetMode="External"/><Relationship Id="rId55" Type="http://schemas.openxmlformats.org/officeDocument/2006/relationships/hyperlink" Target="http://t.co/OfN9ROoQ6l" TargetMode="External"/><Relationship Id="rId1209" Type="http://schemas.openxmlformats.org/officeDocument/2006/relationships/hyperlink" Target="https://pbs.twimg.com/profile_banners/1050861391/1516037916" TargetMode="External"/><Relationship Id="rId1416" Type="http://schemas.openxmlformats.org/officeDocument/2006/relationships/hyperlink" Target="https://pbs.twimg.com/profile_banners/771296645044641792/1473539071" TargetMode="External"/><Relationship Id="rId1623" Type="http://schemas.openxmlformats.org/officeDocument/2006/relationships/hyperlink" Target="https://pbs.twimg.com/profile_banners/80251375/1506778758" TargetMode="External"/><Relationship Id="rId1830" Type="http://schemas.openxmlformats.org/officeDocument/2006/relationships/hyperlink" Target="https://pbs.twimg.com/profile_banners/1869411745/1510747927" TargetMode="External"/><Relationship Id="rId4779" Type="http://schemas.openxmlformats.org/officeDocument/2006/relationships/hyperlink" Target="http://pbs.twimg.com/profile_images/1769005087/joe_profile_picture_normal.jpg" TargetMode="External"/><Relationship Id="rId4986" Type="http://schemas.openxmlformats.org/officeDocument/2006/relationships/hyperlink" Target="https://twitter.com/rickyaross" TargetMode="External"/><Relationship Id="rId3588" Type="http://schemas.openxmlformats.org/officeDocument/2006/relationships/hyperlink" Target="http://pbs.twimg.com/profile_images/3162840334/20688fb4a913bb41ab88919b2ab76dee_normal.jpeg" TargetMode="External"/><Relationship Id="rId3795" Type="http://schemas.openxmlformats.org/officeDocument/2006/relationships/hyperlink" Target="http://pbs.twimg.com/profile_images/942610859649589248/HKoRFcYr_normal.jpg" TargetMode="External"/><Relationship Id="rId4639" Type="http://schemas.openxmlformats.org/officeDocument/2006/relationships/hyperlink" Target="http://pbs.twimg.com/profile_images/708479921539190784/wPlQpQXg_normal.jpg" TargetMode="External"/><Relationship Id="rId4846" Type="http://schemas.openxmlformats.org/officeDocument/2006/relationships/hyperlink" Target="http://pbs.twimg.com/profile_images/954942923207983104/ya_sSRBT_normal.jpg" TargetMode="External"/><Relationship Id="rId2397" Type="http://schemas.openxmlformats.org/officeDocument/2006/relationships/hyperlink" Target="http://pbs.twimg.com/profile_background_images/305318103/1.gif" TargetMode="External"/><Relationship Id="rId3448" Type="http://schemas.openxmlformats.org/officeDocument/2006/relationships/hyperlink" Target="http://pbs.twimg.com/profile_images/943735160201134081/dI5okukh_normal.jpg" TargetMode="External"/><Relationship Id="rId3655" Type="http://schemas.openxmlformats.org/officeDocument/2006/relationships/hyperlink" Target="http://pbs.twimg.com/profile_images/949561361087987712/PrshOVzP_normal.jpg" TargetMode="External"/><Relationship Id="rId3862" Type="http://schemas.openxmlformats.org/officeDocument/2006/relationships/hyperlink" Target="http://pbs.twimg.com/profile_images/2306687229/gj7dkvjwxsm4pwxizb0g_normal.png" TargetMode="External"/><Relationship Id="rId4706" Type="http://schemas.openxmlformats.org/officeDocument/2006/relationships/hyperlink" Target="http://abs.twimg.com/sticky/default_profile_images/default_profile_normal.png" TargetMode="External"/><Relationship Id="rId6061" Type="http://schemas.openxmlformats.org/officeDocument/2006/relationships/hyperlink" Target="https://twitter.com/chronicle" TargetMode="External"/><Relationship Id="rId369" Type="http://schemas.openxmlformats.org/officeDocument/2006/relationships/hyperlink" Target="https://t.co/dQjwrjZEVL" TargetMode="External"/><Relationship Id="rId576" Type="http://schemas.openxmlformats.org/officeDocument/2006/relationships/hyperlink" Target="https://t.co/2ItKz8ETc7" TargetMode="External"/><Relationship Id="rId783" Type="http://schemas.openxmlformats.org/officeDocument/2006/relationships/hyperlink" Target="https://t.co/ZnGYHENynV" TargetMode="External"/><Relationship Id="rId990" Type="http://schemas.openxmlformats.org/officeDocument/2006/relationships/hyperlink" Target="https://pbs.twimg.com/profile_banners/1077941046/1508877077" TargetMode="External"/><Relationship Id="rId2257" Type="http://schemas.openxmlformats.org/officeDocument/2006/relationships/hyperlink" Target="http://pbs.twimg.com/profile_background_images/434016626455752704/_e_FH-kO.jpeg" TargetMode="External"/><Relationship Id="rId2464" Type="http://schemas.openxmlformats.org/officeDocument/2006/relationships/hyperlink" Target="http://abs.twimg.com/images/themes/theme1/bg.png" TargetMode="External"/><Relationship Id="rId2671" Type="http://schemas.openxmlformats.org/officeDocument/2006/relationships/hyperlink" Target="http://pbs.twimg.com/profile_background_images/710908940939345920/gg7RJrZH.jpg" TargetMode="External"/><Relationship Id="rId3308" Type="http://schemas.openxmlformats.org/officeDocument/2006/relationships/hyperlink" Target="http://abs.twimg.com/images/themes/theme14/bg.gif" TargetMode="External"/><Relationship Id="rId3515" Type="http://schemas.openxmlformats.org/officeDocument/2006/relationships/hyperlink" Target="http://pbs.twimg.com/profile_images/970369952803729408/tSZaD2r4_normal.jpg" TargetMode="External"/><Relationship Id="rId4913" Type="http://schemas.openxmlformats.org/officeDocument/2006/relationships/hyperlink" Target="https://twitter.com/kell__lly" TargetMode="External"/><Relationship Id="rId229" Type="http://schemas.openxmlformats.org/officeDocument/2006/relationships/hyperlink" Target="https://t.co/0PNiyKnsqk" TargetMode="External"/><Relationship Id="rId436" Type="http://schemas.openxmlformats.org/officeDocument/2006/relationships/hyperlink" Target="https://t.co/lAxfnUePeJ" TargetMode="External"/><Relationship Id="rId643" Type="http://schemas.openxmlformats.org/officeDocument/2006/relationships/hyperlink" Target="http://t.co/3bYt7MMy9O" TargetMode="External"/><Relationship Id="rId1066" Type="http://schemas.openxmlformats.org/officeDocument/2006/relationships/hyperlink" Target="https://pbs.twimg.com/profile_banners/2535303564/1519233090" TargetMode="External"/><Relationship Id="rId1273" Type="http://schemas.openxmlformats.org/officeDocument/2006/relationships/hyperlink" Target="https://pbs.twimg.com/profile_banners/273542042/1514675773" TargetMode="External"/><Relationship Id="rId1480" Type="http://schemas.openxmlformats.org/officeDocument/2006/relationships/hyperlink" Target="https://pbs.twimg.com/profile_banners/549892377/1520346863" TargetMode="External"/><Relationship Id="rId2117" Type="http://schemas.openxmlformats.org/officeDocument/2006/relationships/hyperlink" Target="http://pbs.twimg.com/profile_background_images/107317317/ap_twitter_bg_quote.gif" TargetMode="External"/><Relationship Id="rId2324" Type="http://schemas.openxmlformats.org/officeDocument/2006/relationships/hyperlink" Target="http://abs.twimg.com/images/themes/theme1/bg.png" TargetMode="External"/><Relationship Id="rId3722" Type="http://schemas.openxmlformats.org/officeDocument/2006/relationships/hyperlink" Target="http://pbs.twimg.com/profile_images/2631781292/8ba1ced61b6e7df417aeb3f8f0d86cfb_normal.png" TargetMode="External"/><Relationship Id="rId850" Type="http://schemas.openxmlformats.org/officeDocument/2006/relationships/hyperlink" Target="https://pbs.twimg.com/profile_banners/30526059/1489087995" TargetMode="External"/><Relationship Id="rId1133" Type="http://schemas.openxmlformats.org/officeDocument/2006/relationships/hyperlink" Target="https://pbs.twimg.com/profile_banners/321759632/1475866596" TargetMode="External"/><Relationship Id="rId2531" Type="http://schemas.openxmlformats.org/officeDocument/2006/relationships/hyperlink" Target="http://pbs.twimg.com/profile_background_images/535948328479911936/vKWkXRTx.png" TargetMode="External"/><Relationship Id="rId4289" Type="http://schemas.openxmlformats.org/officeDocument/2006/relationships/hyperlink" Target="http://pbs.twimg.com/profile_images/668576018391674880/QOrphIDr_normal.jpg" TargetMode="External"/><Relationship Id="rId5687" Type="http://schemas.openxmlformats.org/officeDocument/2006/relationships/hyperlink" Target="https://twitter.com/myrlabaldonado" TargetMode="External"/><Relationship Id="rId5894" Type="http://schemas.openxmlformats.org/officeDocument/2006/relationships/hyperlink" Target="https://twitter.com/kobebryant" TargetMode="External"/><Relationship Id="rId503" Type="http://schemas.openxmlformats.org/officeDocument/2006/relationships/hyperlink" Target="https://t.co/ksQ1hRguPJ" TargetMode="External"/><Relationship Id="rId710" Type="http://schemas.openxmlformats.org/officeDocument/2006/relationships/hyperlink" Target="https://t.co/HCCzaSptX3" TargetMode="External"/><Relationship Id="rId1340" Type="http://schemas.openxmlformats.org/officeDocument/2006/relationships/hyperlink" Target="https://pbs.twimg.com/profile_banners/18511475/1506715745" TargetMode="External"/><Relationship Id="rId3098" Type="http://schemas.openxmlformats.org/officeDocument/2006/relationships/hyperlink" Target="http://abs.twimg.com/images/themes/theme1/bg.png" TargetMode="External"/><Relationship Id="rId4496" Type="http://schemas.openxmlformats.org/officeDocument/2006/relationships/hyperlink" Target="http://pbs.twimg.com/profile_images/434407758956212224/VpF4HSuV_normal.png" TargetMode="External"/><Relationship Id="rId5547" Type="http://schemas.openxmlformats.org/officeDocument/2006/relationships/hyperlink" Target="https://twitter.com/danielconvissor" TargetMode="External"/><Relationship Id="rId5754" Type="http://schemas.openxmlformats.org/officeDocument/2006/relationships/hyperlink" Target="https://twitter.com/syuzhett" TargetMode="External"/><Relationship Id="rId5961" Type="http://schemas.openxmlformats.org/officeDocument/2006/relationships/hyperlink" Target="https://twitter.com/ally_goldbergg" TargetMode="External"/><Relationship Id="rId1200" Type="http://schemas.openxmlformats.org/officeDocument/2006/relationships/hyperlink" Target="https://pbs.twimg.com/profile_banners/1391703210/1367334881" TargetMode="External"/><Relationship Id="rId4149" Type="http://schemas.openxmlformats.org/officeDocument/2006/relationships/hyperlink" Target="http://pbs.twimg.com/profile_images/948056948905299969/co4j6h7T_normal.jpg" TargetMode="External"/><Relationship Id="rId4356" Type="http://schemas.openxmlformats.org/officeDocument/2006/relationships/hyperlink" Target="http://pbs.twimg.com/profile_images/859803616089079808/hq1y-0my_normal.jpg" TargetMode="External"/><Relationship Id="rId4563" Type="http://schemas.openxmlformats.org/officeDocument/2006/relationships/hyperlink" Target="http://pbs.twimg.com/profile_images/669164676324786176/-L34_ftU_normal.jpg" TargetMode="External"/><Relationship Id="rId4770" Type="http://schemas.openxmlformats.org/officeDocument/2006/relationships/hyperlink" Target="http://pbs.twimg.com/profile_images/901674935189254144/M5juDgjo_normal.jpg" TargetMode="External"/><Relationship Id="rId5407" Type="http://schemas.openxmlformats.org/officeDocument/2006/relationships/hyperlink" Target="https://twitter.com/antvaughnmusic" TargetMode="External"/><Relationship Id="rId5614" Type="http://schemas.openxmlformats.org/officeDocument/2006/relationships/hyperlink" Target="https://twitter.com/coolbayns" TargetMode="External"/><Relationship Id="rId5821" Type="http://schemas.openxmlformats.org/officeDocument/2006/relationships/hyperlink" Target="https://twitter.com/ichigekistk" TargetMode="External"/><Relationship Id="rId3165" Type="http://schemas.openxmlformats.org/officeDocument/2006/relationships/hyperlink" Target="http://pbs.twimg.com/profile_background_images/885622949/78c4f94d37c529fe606fd60f64ad1a4f.png" TargetMode="External"/><Relationship Id="rId3372" Type="http://schemas.openxmlformats.org/officeDocument/2006/relationships/hyperlink" Target="http://pbs.twimg.com/profile_images/567305384394645505/YDOIcDuj_normal.jpeg" TargetMode="External"/><Relationship Id="rId4009" Type="http://schemas.openxmlformats.org/officeDocument/2006/relationships/hyperlink" Target="http://pbs.twimg.com/profile_images/967103382216462337/sy9CAprR_normal.jpg" TargetMode="External"/><Relationship Id="rId4216" Type="http://schemas.openxmlformats.org/officeDocument/2006/relationships/hyperlink" Target="http://pbs.twimg.com/profile_images/662708106/bbc_normal.png" TargetMode="External"/><Relationship Id="rId4423" Type="http://schemas.openxmlformats.org/officeDocument/2006/relationships/hyperlink" Target="http://pbs.twimg.com/profile_images/915942721839419392/BmkjtC6U_normal.jpg" TargetMode="External"/><Relationship Id="rId4630" Type="http://schemas.openxmlformats.org/officeDocument/2006/relationships/hyperlink" Target="http://pbs.twimg.com/profile_images/524181064671977473/3XKRspoM_normal.jpeg" TargetMode="External"/><Relationship Id="rId293" Type="http://schemas.openxmlformats.org/officeDocument/2006/relationships/hyperlink" Target="http://t.co/5NQP5oyszQ" TargetMode="External"/><Relationship Id="rId2181" Type="http://schemas.openxmlformats.org/officeDocument/2006/relationships/hyperlink" Target="http://abs.twimg.com/images/themes/theme2/bg.gif" TargetMode="External"/><Relationship Id="rId3025" Type="http://schemas.openxmlformats.org/officeDocument/2006/relationships/hyperlink" Target="http://abs.twimg.com/images/themes/theme5/bg.gif" TargetMode="External"/><Relationship Id="rId3232" Type="http://schemas.openxmlformats.org/officeDocument/2006/relationships/hyperlink" Target="http://pbs.twimg.com/profile_background_images/378800000085459195/d227aaabd36d0829189a5549ba637d3c.jpeg" TargetMode="External"/><Relationship Id="rId153" Type="http://schemas.openxmlformats.org/officeDocument/2006/relationships/hyperlink" Target="https://t.co/ZDtbdOkPpI" TargetMode="External"/><Relationship Id="rId360" Type="http://schemas.openxmlformats.org/officeDocument/2006/relationships/hyperlink" Target="http://t.co/bBWe1Ynexu" TargetMode="External"/><Relationship Id="rId2041" Type="http://schemas.openxmlformats.org/officeDocument/2006/relationships/hyperlink" Target="https://pbs.twimg.com/profile_banners/332388749/1389465610" TargetMode="External"/><Relationship Id="rId5197" Type="http://schemas.openxmlformats.org/officeDocument/2006/relationships/hyperlink" Target="https://twitter.com/vonstolk" TargetMode="External"/><Relationship Id="rId6248" Type="http://schemas.openxmlformats.org/officeDocument/2006/relationships/hyperlink" Target="https://twitter.com/callofduty" TargetMode="External"/><Relationship Id="rId220" Type="http://schemas.openxmlformats.org/officeDocument/2006/relationships/hyperlink" Target="https://t.co/dfF60Bge9U" TargetMode="External"/><Relationship Id="rId2998" Type="http://schemas.openxmlformats.org/officeDocument/2006/relationships/hyperlink" Target="http://pbs.twimg.com/profile_background_images/591306584388603904/Xddw6OMz.jpg" TargetMode="External"/><Relationship Id="rId5057" Type="http://schemas.openxmlformats.org/officeDocument/2006/relationships/hyperlink" Target="https://twitter.com/johnknight131" TargetMode="External"/><Relationship Id="rId5264" Type="http://schemas.openxmlformats.org/officeDocument/2006/relationships/hyperlink" Target="https://twitter.com/allvolgbo" TargetMode="External"/><Relationship Id="rId6108" Type="http://schemas.openxmlformats.org/officeDocument/2006/relationships/hyperlink" Target="https://twitter.com/fbuzzg" TargetMode="External"/><Relationship Id="rId2858" Type="http://schemas.openxmlformats.org/officeDocument/2006/relationships/hyperlink" Target="http://pbs.twimg.com/profile_background_images/57365839/butterfly-pictures.jpg" TargetMode="External"/><Relationship Id="rId3909" Type="http://schemas.openxmlformats.org/officeDocument/2006/relationships/hyperlink" Target="http://pbs.twimg.com/profile_images/969857853199605760/JdHOhWRq_normal.jpg" TargetMode="External"/><Relationship Id="rId4073" Type="http://schemas.openxmlformats.org/officeDocument/2006/relationships/hyperlink" Target="http://pbs.twimg.com/profile_images/964219047259680768/J6xgVrbd_normal.jpg" TargetMode="External"/><Relationship Id="rId5471" Type="http://schemas.openxmlformats.org/officeDocument/2006/relationships/hyperlink" Target="https://twitter.com/mikeoloughlin" TargetMode="External"/><Relationship Id="rId6315" Type="http://schemas.openxmlformats.org/officeDocument/2006/relationships/hyperlink" Target="https://twitter.com/cka0" TargetMode="External"/><Relationship Id="rId99" Type="http://schemas.openxmlformats.org/officeDocument/2006/relationships/hyperlink" Target="http://t.co/N45zXjf6Sa" TargetMode="External"/><Relationship Id="rId1667" Type="http://schemas.openxmlformats.org/officeDocument/2006/relationships/hyperlink" Target="https://pbs.twimg.com/profile_banners/710204314770415617/1519427525" TargetMode="External"/><Relationship Id="rId1874" Type="http://schemas.openxmlformats.org/officeDocument/2006/relationships/hyperlink" Target="https://pbs.twimg.com/profile_banners/115705583/1515782404" TargetMode="External"/><Relationship Id="rId2718" Type="http://schemas.openxmlformats.org/officeDocument/2006/relationships/hyperlink" Target="http://abs.twimg.com/images/themes/theme1/bg.png" TargetMode="External"/><Relationship Id="rId2925" Type="http://schemas.openxmlformats.org/officeDocument/2006/relationships/hyperlink" Target="http://abs.twimg.com/images/themes/theme1/bg.png" TargetMode="External"/><Relationship Id="rId4280" Type="http://schemas.openxmlformats.org/officeDocument/2006/relationships/hyperlink" Target="http://pbs.twimg.com/profile_images/928341749059043328/Ai2T7Y_a_normal.jpg" TargetMode="External"/><Relationship Id="rId5124" Type="http://schemas.openxmlformats.org/officeDocument/2006/relationships/hyperlink" Target="https://twitter.com/janellechesters" TargetMode="External"/><Relationship Id="rId5331" Type="http://schemas.openxmlformats.org/officeDocument/2006/relationships/hyperlink" Target="https://twitter.com/kowfang" TargetMode="External"/><Relationship Id="rId1527" Type="http://schemas.openxmlformats.org/officeDocument/2006/relationships/hyperlink" Target="https://pbs.twimg.com/profile_banners/927939875273261057/1510073566" TargetMode="External"/><Relationship Id="rId1734" Type="http://schemas.openxmlformats.org/officeDocument/2006/relationships/hyperlink" Target="https://pbs.twimg.com/profile_banners/79663227/1517739935" TargetMode="External"/><Relationship Id="rId1941" Type="http://schemas.openxmlformats.org/officeDocument/2006/relationships/hyperlink" Target="https://pbs.twimg.com/profile_banners/2459544595/1516924604" TargetMode="External"/><Relationship Id="rId4140" Type="http://schemas.openxmlformats.org/officeDocument/2006/relationships/hyperlink" Target="http://pbs.twimg.com/profile_images/931379154481659904/E_JSJDZU_normal.jpg" TargetMode="External"/><Relationship Id="rId26" Type="http://schemas.openxmlformats.org/officeDocument/2006/relationships/hyperlink" Target="https://t.co/JxorsIyXFO" TargetMode="External"/><Relationship Id="rId3699" Type="http://schemas.openxmlformats.org/officeDocument/2006/relationships/hyperlink" Target="http://pbs.twimg.com/profile_images/947854553080385538/ageHmyUI_normal.jpg" TargetMode="External"/><Relationship Id="rId4000" Type="http://schemas.openxmlformats.org/officeDocument/2006/relationships/hyperlink" Target="http://pbs.twimg.com/profile_images/950478745764278272/HHRoJZMz_normal.jpg" TargetMode="External"/><Relationship Id="rId1801" Type="http://schemas.openxmlformats.org/officeDocument/2006/relationships/hyperlink" Target="https://pbs.twimg.com/profile_banners/125008118/1486294923" TargetMode="External"/><Relationship Id="rId3559" Type="http://schemas.openxmlformats.org/officeDocument/2006/relationships/hyperlink" Target="http://pbs.twimg.com/profile_images/917513478293917696/_Hh0-h6H_normal.jpg" TargetMode="External"/><Relationship Id="rId4957" Type="http://schemas.openxmlformats.org/officeDocument/2006/relationships/hyperlink" Target="https://twitter.com/krismark_nrm" TargetMode="External"/><Relationship Id="rId6172" Type="http://schemas.openxmlformats.org/officeDocument/2006/relationships/hyperlink" Target="https://twitter.com/facial_cumshots" TargetMode="External"/><Relationship Id="rId687" Type="http://schemas.openxmlformats.org/officeDocument/2006/relationships/hyperlink" Target="https://t.co/gBlf0YwWPQ" TargetMode="External"/><Relationship Id="rId2368" Type="http://schemas.openxmlformats.org/officeDocument/2006/relationships/hyperlink" Target="http://pbs.twimg.com/profile_background_images/298558849/logosideways.png" TargetMode="External"/><Relationship Id="rId3766" Type="http://schemas.openxmlformats.org/officeDocument/2006/relationships/hyperlink" Target="http://pbs.twimg.com/profile_images/892764662336499713/4UYaUMa6_normal.jpg" TargetMode="External"/><Relationship Id="rId3973" Type="http://schemas.openxmlformats.org/officeDocument/2006/relationships/hyperlink" Target="http://pbs.twimg.com/profile_images/568549283188576258/nD4TIUyu_normal.jpeg" TargetMode="External"/><Relationship Id="rId4817" Type="http://schemas.openxmlformats.org/officeDocument/2006/relationships/hyperlink" Target="http://pbs.twimg.com/profile_images/967374642355646465/YqAFFlpl_normal.jpg" TargetMode="External"/><Relationship Id="rId6032" Type="http://schemas.openxmlformats.org/officeDocument/2006/relationships/hyperlink" Target="https://twitter.com/manouchkya" TargetMode="External"/><Relationship Id="rId894" Type="http://schemas.openxmlformats.org/officeDocument/2006/relationships/hyperlink" Target="https://pbs.twimg.com/profile_banners/532704535/1508694737" TargetMode="External"/><Relationship Id="rId1177" Type="http://schemas.openxmlformats.org/officeDocument/2006/relationships/hyperlink" Target="https://pbs.twimg.com/profile_banners/307885277/1501241395" TargetMode="External"/><Relationship Id="rId2575" Type="http://schemas.openxmlformats.org/officeDocument/2006/relationships/hyperlink" Target="http://abs.twimg.com/images/themes/theme6/bg.gif" TargetMode="External"/><Relationship Id="rId2782" Type="http://schemas.openxmlformats.org/officeDocument/2006/relationships/hyperlink" Target="http://pbs.twimg.com/profile_background_images/484785477069701121/9VjnocYq.jpeg" TargetMode="External"/><Relationship Id="rId3419" Type="http://schemas.openxmlformats.org/officeDocument/2006/relationships/hyperlink" Target="http://pbs.twimg.com/profile_images/947632317614477317/eXk4dnR2_normal.jpg" TargetMode="External"/><Relationship Id="rId3626" Type="http://schemas.openxmlformats.org/officeDocument/2006/relationships/hyperlink" Target="http://pbs.twimg.com/profile_images/925590032747970560/xGUh6JXF_normal.jpg" TargetMode="External"/><Relationship Id="rId3833" Type="http://schemas.openxmlformats.org/officeDocument/2006/relationships/hyperlink" Target="http://pbs.twimg.com/profile_images/709672887309963264/Z88-CaXk_normal.jpg" TargetMode="External"/><Relationship Id="rId547" Type="http://schemas.openxmlformats.org/officeDocument/2006/relationships/hyperlink" Target="https://t.co/epgr3eCKEU" TargetMode="External"/><Relationship Id="rId754" Type="http://schemas.openxmlformats.org/officeDocument/2006/relationships/hyperlink" Target="https://t.co/wyOVgSLgBV" TargetMode="External"/><Relationship Id="rId961" Type="http://schemas.openxmlformats.org/officeDocument/2006/relationships/hyperlink" Target="https://pbs.twimg.com/profile_banners/931815378241515520/1520106217" TargetMode="External"/><Relationship Id="rId1384" Type="http://schemas.openxmlformats.org/officeDocument/2006/relationships/hyperlink" Target="https://pbs.twimg.com/profile_banners/16967845/1401481540" TargetMode="External"/><Relationship Id="rId1591" Type="http://schemas.openxmlformats.org/officeDocument/2006/relationships/hyperlink" Target="https://pbs.twimg.com/profile_banners/3365962954/1444333808" TargetMode="External"/><Relationship Id="rId2228" Type="http://schemas.openxmlformats.org/officeDocument/2006/relationships/hyperlink" Target="http://pbs.twimg.com/profile_background_images/70416634/ad.jpg" TargetMode="External"/><Relationship Id="rId2435" Type="http://schemas.openxmlformats.org/officeDocument/2006/relationships/hyperlink" Target="http://abs.twimg.com/images/themes/theme1/bg.png" TargetMode="External"/><Relationship Id="rId2642" Type="http://schemas.openxmlformats.org/officeDocument/2006/relationships/hyperlink" Target="http://abs.twimg.com/images/themes/theme1/bg.png" TargetMode="External"/><Relationship Id="rId3900" Type="http://schemas.openxmlformats.org/officeDocument/2006/relationships/hyperlink" Target="http://pbs.twimg.com/profile_images/512306726633107456/ekZR-5Zs_normal.png" TargetMode="External"/><Relationship Id="rId5798" Type="http://schemas.openxmlformats.org/officeDocument/2006/relationships/hyperlink" Target="https://twitter.com/bobdolan111" TargetMode="External"/><Relationship Id="rId90" Type="http://schemas.openxmlformats.org/officeDocument/2006/relationships/hyperlink" Target="https://t.co/0lDLvXiHKo" TargetMode="External"/><Relationship Id="rId407" Type="http://schemas.openxmlformats.org/officeDocument/2006/relationships/hyperlink" Target="https://t.co/4Onabg8Fd6" TargetMode="External"/><Relationship Id="rId614" Type="http://schemas.openxmlformats.org/officeDocument/2006/relationships/hyperlink" Target="https://t.co/CZU0aLMoeO" TargetMode="External"/><Relationship Id="rId821" Type="http://schemas.openxmlformats.org/officeDocument/2006/relationships/hyperlink" Target="https://pbs.twimg.com/profile_banners/811354807/1419014464" TargetMode="External"/><Relationship Id="rId1037" Type="http://schemas.openxmlformats.org/officeDocument/2006/relationships/hyperlink" Target="https://pbs.twimg.com/profile_banners/65269312/1443531169" TargetMode="External"/><Relationship Id="rId1244" Type="http://schemas.openxmlformats.org/officeDocument/2006/relationships/hyperlink" Target="https://pbs.twimg.com/profile_banners/262747471/1363710895" TargetMode="External"/><Relationship Id="rId1451" Type="http://schemas.openxmlformats.org/officeDocument/2006/relationships/hyperlink" Target="https://pbs.twimg.com/profile_banners/437799934/1428380666" TargetMode="External"/><Relationship Id="rId2502" Type="http://schemas.openxmlformats.org/officeDocument/2006/relationships/hyperlink" Target="http://pbs.twimg.com/profile_background_images/677015482/48fe674d30a666b45ec60abba1ff1c0c.jpeg" TargetMode="External"/><Relationship Id="rId5658" Type="http://schemas.openxmlformats.org/officeDocument/2006/relationships/hyperlink" Target="https://twitter.com/jpg1999" TargetMode="External"/><Relationship Id="rId5865" Type="http://schemas.openxmlformats.org/officeDocument/2006/relationships/hyperlink" Target="https://twitter.com/pjam57" TargetMode="External"/><Relationship Id="rId1104" Type="http://schemas.openxmlformats.org/officeDocument/2006/relationships/hyperlink" Target="https://pbs.twimg.com/profile_banners/46808996/1520000039" TargetMode="External"/><Relationship Id="rId1311" Type="http://schemas.openxmlformats.org/officeDocument/2006/relationships/hyperlink" Target="https://pbs.twimg.com/profile_banners/963136719959846912/1518465265" TargetMode="External"/><Relationship Id="rId4467" Type="http://schemas.openxmlformats.org/officeDocument/2006/relationships/hyperlink" Target="http://pbs.twimg.com/profile_images/962437720986603520/n84-ttGJ_normal.jpg" TargetMode="External"/><Relationship Id="rId4674" Type="http://schemas.openxmlformats.org/officeDocument/2006/relationships/hyperlink" Target="http://pbs.twimg.com/profile_images/948580122763788291/G471u0IG_normal.jpg" TargetMode="External"/><Relationship Id="rId4881" Type="http://schemas.openxmlformats.org/officeDocument/2006/relationships/hyperlink" Target="https://twitter.com/juliaccarpenter" TargetMode="External"/><Relationship Id="rId5518" Type="http://schemas.openxmlformats.org/officeDocument/2006/relationships/hyperlink" Target="https://twitter.com/almedalenlive" TargetMode="External"/><Relationship Id="rId5725" Type="http://schemas.openxmlformats.org/officeDocument/2006/relationships/hyperlink" Target="https://twitter.com/katy1927" TargetMode="External"/><Relationship Id="rId3069" Type="http://schemas.openxmlformats.org/officeDocument/2006/relationships/hyperlink" Target="http://abs.twimg.com/images/themes/theme1/bg.png" TargetMode="External"/><Relationship Id="rId3276" Type="http://schemas.openxmlformats.org/officeDocument/2006/relationships/hyperlink" Target="http://pbs.twimg.com/profile_background_images/854119893/69a3a0b332152c5566c7dfb30aec4879.jpeg" TargetMode="External"/><Relationship Id="rId3483" Type="http://schemas.openxmlformats.org/officeDocument/2006/relationships/hyperlink" Target="http://pbs.twimg.com/profile_images/961440763950305282/umU1M3t7_normal.jpg" TargetMode="External"/><Relationship Id="rId3690" Type="http://schemas.openxmlformats.org/officeDocument/2006/relationships/hyperlink" Target="http://pbs.twimg.com/profile_images/925214699464966145/ysGwCVxH_normal.jpg" TargetMode="External"/><Relationship Id="rId4327" Type="http://schemas.openxmlformats.org/officeDocument/2006/relationships/hyperlink" Target="http://pbs.twimg.com/profile_images/857347010105659396/CYF_M0OY_normal.jpg" TargetMode="External"/><Relationship Id="rId4534" Type="http://schemas.openxmlformats.org/officeDocument/2006/relationships/hyperlink" Target="http://pbs.twimg.com/profile_images/891967029384806400/VG1VHQWi_normal.jpg" TargetMode="External"/><Relationship Id="rId5932" Type="http://schemas.openxmlformats.org/officeDocument/2006/relationships/hyperlink" Target="https://twitter.com/realifemy" TargetMode="External"/><Relationship Id="rId197" Type="http://schemas.openxmlformats.org/officeDocument/2006/relationships/hyperlink" Target="https://t.co/nLwRgOeQYB" TargetMode="External"/><Relationship Id="rId2085" Type="http://schemas.openxmlformats.org/officeDocument/2006/relationships/hyperlink" Target="https://pbs.twimg.com/profile_banners/29630530/1514647226" TargetMode="External"/><Relationship Id="rId2292" Type="http://schemas.openxmlformats.org/officeDocument/2006/relationships/hyperlink" Target="http://abs.twimg.com/images/themes/theme17/bg.gif" TargetMode="External"/><Relationship Id="rId3136" Type="http://schemas.openxmlformats.org/officeDocument/2006/relationships/hyperlink" Target="http://pbs.twimg.com/profile_background_images/378800000087348291/b931715b6999ffdb0c4a4ea4a18391f7.jpeg" TargetMode="External"/><Relationship Id="rId3343" Type="http://schemas.openxmlformats.org/officeDocument/2006/relationships/hyperlink" Target="http://abs.twimg.com/images/themes/theme1/bg.png" TargetMode="External"/><Relationship Id="rId4741" Type="http://schemas.openxmlformats.org/officeDocument/2006/relationships/hyperlink" Target="http://pbs.twimg.com/profile_images/520686407489040384/Maw-ObLg_normal.jpeg" TargetMode="External"/><Relationship Id="rId264" Type="http://schemas.openxmlformats.org/officeDocument/2006/relationships/hyperlink" Target="http://t.co/oGKnWVwgXS" TargetMode="External"/><Relationship Id="rId471" Type="http://schemas.openxmlformats.org/officeDocument/2006/relationships/hyperlink" Target="https://t.co/UKTe3B284o" TargetMode="External"/><Relationship Id="rId2152" Type="http://schemas.openxmlformats.org/officeDocument/2006/relationships/hyperlink" Target="http://pbs.twimg.com/profile_background_images/652143411756171265/9GLOzw2i.jpg" TargetMode="External"/><Relationship Id="rId3550" Type="http://schemas.openxmlformats.org/officeDocument/2006/relationships/hyperlink" Target="http://pbs.twimg.com/profile_images/874226918375247872/PchF28l5_normal.jpg" TargetMode="External"/><Relationship Id="rId4601" Type="http://schemas.openxmlformats.org/officeDocument/2006/relationships/hyperlink" Target="http://pbs.twimg.com/profile_images/421388599884390400/xYLeEOfp_normal.jpeg" TargetMode="External"/><Relationship Id="rId124" Type="http://schemas.openxmlformats.org/officeDocument/2006/relationships/hyperlink" Target="http://t.co/eSqsUGB9Up" TargetMode="External"/><Relationship Id="rId3203" Type="http://schemas.openxmlformats.org/officeDocument/2006/relationships/hyperlink" Target="http://abs.twimg.com/images/themes/theme9/bg.gif" TargetMode="External"/><Relationship Id="rId3410" Type="http://schemas.openxmlformats.org/officeDocument/2006/relationships/hyperlink" Target="http://pbs.twimg.com/profile_images/710485763016667136/utWUivTi_normal.jpg" TargetMode="External"/><Relationship Id="rId6359" Type="http://schemas.openxmlformats.org/officeDocument/2006/relationships/hyperlink" Target="https://twitter.com/fatimagil190" TargetMode="External"/><Relationship Id="rId331" Type="http://schemas.openxmlformats.org/officeDocument/2006/relationships/hyperlink" Target="https://t.co/xqnuGWcnFw" TargetMode="External"/><Relationship Id="rId2012" Type="http://schemas.openxmlformats.org/officeDocument/2006/relationships/hyperlink" Target="https://pbs.twimg.com/profile_banners/2508200305/1513799313" TargetMode="External"/><Relationship Id="rId2969" Type="http://schemas.openxmlformats.org/officeDocument/2006/relationships/hyperlink" Target="http://pbs.twimg.com/profile_background_images/183400042/dicentra-twitpic.jpg" TargetMode="External"/><Relationship Id="rId5168" Type="http://schemas.openxmlformats.org/officeDocument/2006/relationships/hyperlink" Target="https://twitter.com/csalubabalo2" TargetMode="External"/><Relationship Id="rId5375" Type="http://schemas.openxmlformats.org/officeDocument/2006/relationships/hyperlink" Target="https://twitter.com/britpoptarts" TargetMode="External"/><Relationship Id="rId5582" Type="http://schemas.openxmlformats.org/officeDocument/2006/relationships/hyperlink" Target="https://twitter.com/truehotelguru" TargetMode="External"/><Relationship Id="rId6219" Type="http://schemas.openxmlformats.org/officeDocument/2006/relationships/hyperlink" Target="https://twitter.com/jtwilson37" TargetMode="External"/><Relationship Id="rId1778" Type="http://schemas.openxmlformats.org/officeDocument/2006/relationships/hyperlink" Target="https://pbs.twimg.com/profile_banners/197796157/1499071865" TargetMode="External"/><Relationship Id="rId1985" Type="http://schemas.openxmlformats.org/officeDocument/2006/relationships/hyperlink" Target="https://pbs.twimg.com/profile_banners/728855063108653056/1520360968" TargetMode="External"/><Relationship Id="rId2829" Type="http://schemas.openxmlformats.org/officeDocument/2006/relationships/hyperlink" Target="http://pbs.twimg.com/profile_background_images/862971572/fb7aadcfd66ea5e4cad749bf1e4412de.jpeg" TargetMode="External"/><Relationship Id="rId4184" Type="http://schemas.openxmlformats.org/officeDocument/2006/relationships/hyperlink" Target="http://pbs.twimg.com/profile_images/966378556329811971/jeJNyS9h_normal.jpg" TargetMode="External"/><Relationship Id="rId4391" Type="http://schemas.openxmlformats.org/officeDocument/2006/relationships/hyperlink" Target="http://pbs.twimg.com/profile_images/945759361636491265/Mv5jscuC_normal.jpg" TargetMode="External"/><Relationship Id="rId5028" Type="http://schemas.openxmlformats.org/officeDocument/2006/relationships/hyperlink" Target="https://twitter.com/mamook_154" TargetMode="External"/><Relationship Id="rId5235" Type="http://schemas.openxmlformats.org/officeDocument/2006/relationships/hyperlink" Target="https://twitter.com/abc7kristensze" TargetMode="External"/><Relationship Id="rId5442" Type="http://schemas.openxmlformats.org/officeDocument/2006/relationships/hyperlink" Target="https://twitter.com/soggypamphlet" TargetMode="External"/><Relationship Id="rId1638" Type="http://schemas.openxmlformats.org/officeDocument/2006/relationships/hyperlink" Target="https://pbs.twimg.com/profile_banners/154844970/1427209721" TargetMode="External"/><Relationship Id="rId4044" Type="http://schemas.openxmlformats.org/officeDocument/2006/relationships/hyperlink" Target="http://pbs.twimg.com/profile_images/779995407246131200/87EGGgZ4_normal.jpg" TargetMode="External"/><Relationship Id="rId4251" Type="http://schemas.openxmlformats.org/officeDocument/2006/relationships/hyperlink" Target="http://pbs.twimg.com/profile_images/681950115473444864/8xlPj9P4_normal.jpg" TargetMode="External"/><Relationship Id="rId5302" Type="http://schemas.openxmlformats.org/officeDocument/2006/relationships/hyperlink" Target="https://twitter.com/kassydillon" TargetMode="External"/><Relationship Id="rId1845" Type="http://schemas.openxmlformats.org/officeDocument/2006/relationships/hyperlink" Target="https://pbs.twimg.com/profile_banners/36929166/1505258455" TargetMode="External"/><Relationship Id="rId3060" Type="http://schemas.openxmlformats.org/officeDocument/2006/relationships/hyperlink" Target="http://abs.twimg.com/images/themes/theme1/bg.png" TargetMode="External"/><Relationship Id="rId4111" Type="http://schemas.openxmlformats.org/officeDocument/2006/relationships/hyperlink" Target="http://pbs.twimg.com/profile_images/884585163212107776/n9n9Ogm9_normal.jpg" TargetMode="External"/><Relationship Id="rId1705" Type="http://schemas.openxmlformats.org/officeDocument/2006/relationships/hyperlink" Target="https://pbs.twimg.com/profile_banners/22070580/1510850414" TargetMode="External"/><Relationship Id="rId1912" Type="http://schemas.openxmlformats.org/officeDocument/2006/relationships/hyperlink" Target="https://pbs.twimg.com/profile_banners/3015433115/1513085493" TargetMode="External"/><Relationship Id="rId6076" Type="http://schemas.openxmlformats.org/officeDocument/2006/relationships/hyperlink" Target="https://twitter.com/stephaniebusari" TargetMode="External"/><Relationship Id="rId6283" Type="http://schemas.openxmlformats.org/officeDocument/2006/relationships/hyperlink" Target="https://twitter.com/3lwtv" TargetMode="External"/><Relationship Id="rId3877" Type="http://schemas.openxmlformats.org/officeDocument/2006/relationships/hyperlink" Target="http://pbs.twimg.com/profile_images/896397531718070272/GZcvCwhJ_normal.jpg" TargetMode="External"/><Relationship Id="rId4928" Type="http://schemas.openxmlformats.org/officeDocument/2006/relationships/hyperlink" Target="https://twitter.com/mbcnews" TargetMode="External"/><Relationship Id="rId5092" Type="http://schemas.openxmlformats.org/officeDocument/2006/relationships/hyperlink" Target="https://twitter.com/bearsstillsux" TargetMode="External"/><Relationship Id="rId798" Type="http://schemas.openxmlformats.org/officeDocument/2006/relationships/hyperlink" Target="https://t.co/wSekg3WYKT" TargetMode="External"/><Relationship Id="rId2479" Type="http://schemas.openxmlformats.org/officeDocument/2006/relationships/hyperlink" Target="http://pbs.twimg.com/profile_background_images/695297673289662464/UOyVXb-M.jpg" TargetMode="External"/><Relationship Id="rId2686" Type="http://schemas.openxmlformats.org/officeDocument/2006/relationships/hyperlink" Target="http://abs.twimg.com/images/themes/theme2/bg.gif" TargetMode="External"/><Relationship Id="rId2893" Type="http://schemas.openxmlformats.org/officeDocument/2006/relationships/hyperlink" Target="http://abs.twimg.com/images/themes/theme1/bg.png" TargetMode="External"/><Relationship Id="rId3737" Type="http://schemas.openxmlformats.org/officeDocument/2006/relationships/hyperlink" Target="http://pbs.twimg.com/profile_images/970361146942291968/_aFYvigt_normal.jpg" TargetMode="External"/><Relationship Id="rId3944" Type="http://schemas.openxmlformats.org/officeDocument/2006/relationships/hyperlink" Target="http://pbs.twimg.com/profile_images/882991182749609985/LN9vNi5S_normal.jpg" TargetMode="External"/><Relationship Id="rId6143" Type="http://schemas.openxmlformats.org/officeDocument/2006/relationships/hyperlink" Target="https://twitter.com/scottmc9" TargetMode="External"/><Relationship Id="rId6350" Type="http://schemas.openxmlformats.org/officeDocument/2006/relationships/hyperlink" Target="https://twitter.com/f41aleylkjvy665" TargetMode="External"/><Relationship Id="rId658" Type="http://schemas.openxmlformats.org/officeDocument/2006/relationships/hyperlink" Target="https://t.co/Kj8suZmZim" TargetMode="External"/><Relationship Id="rId865" Type="http://schemas.openxmlformats.org/officeDocument/2006/relationships/hyperlink" Target="https://pbs.twimg.com/profile_banners/41735670/1452748996" TargetMode="External"/><Relationship Id="rId1288" Type="http://schemas.openxmlformats.org/officeDocument/2006/relationships/hyperlink" Target="https://pbs.twimg.com/profile_banners/936598954036383747/1512422908" TargetMode="External"/><Relationship Id="rId1495" Type="http://schemas.openxmlformats.org/officeDocument/2006/relationships/hyperlink" Target="https://pbs.twimg.com/profile_banners/440223947/1498723341" TargetMode="External"/><Relationship Id="rId2339" Type="http://schemas.openxmlformats.org/officeDocument/2006/relationships/hyperlink" Target="http://abs.twimg.com/images/themes/theme14/bg.gif" TargetMode="External"/><Relationship Id="rId2546" Type="http://schemas.openxmlformats.org/officeDocument/2006/relationships/hyperlink" Target="http://pbs.twimg.com/profile_background_images/92925299/wilmington.jpg" TargetMode="External"/><Relationship Id="rId2753" Type="http://schemas.openxmlformats.org/officeDocument/2006/relationships/hyperlink" Target="http://pbs.twimg.com/profile_background_images/519076994818899969/dNog1fwh.png" TargetMode="External"/><Relationship Id="rId2960" Type="http://schemas.openxmlformats.org/officeDocument/2006/relationships/hyperlink" Target="http://pbs.twimg.com/profile_background_images/378800000156050749/Y5uicTF5.png" TargetMode="External"/><Relationship Id="rId3804" Type="http://schemas.openxmlformats.org/officeDocument/2006/relationships/hyperlink" Target="http://pbs.twimg.com/profile_images/962681175524323328/ELANYm2Y_normal.jpg" TargetMode="External"/><Relationship Id="rId6003" Type="http://schemas.openxmlformats.org/officeDocument/2006/relationships/hyperlink" Target="https://twitter.com/taxitrafford" TargetMode="External"/><Relationship Id="rId6210" Type="http://schemas.openxmlformats.org/officeDocument/2006/relationships/hyperlink" Target="https://twitter.com/kktys1220jh" TargetMode="External"/><Relationship Id="rId518" Type="http://schemas.openxmlformats.org/officeDocument/2006/relationships/hyperlink" Target="https://t.co/ACmn0w6Iq6" TargetMode="External"/><Relationship Id="rId725" Type="http://schemas.openxmlformats.org/officeDocument/2006/relationships/hyperlink" Target="https://t.co/kIqVdsJX9A" TargetMode="External"/><Relationship Id="rId932" Type="http://schemas.openxmlformats.org/officeDocument/2006/relationships/hyperlink" Target="https://pbs.twimg.com/profile_banners/835092525350187009/1496106659" TargetMode="External"/><Relationship Id="rId1148" Type="http://schemas.openxmlformats.org/officeDocument/2006/relationships/hyperlink" Target="https://pbs.twimg.com/profile_banners/459663438/1519679195" TargetMode="External"/><Relationship Id="rId1355" Type="http://schemas.openxmlformats.org/officeDocument/2006/relationships/hyperlink" Target="https://pbs.twimg.com/profile_banners/888918870739697664/1520189128" TargetMode="External"/><Relationship Id="rId1562" Type="http://schemas.openxmlformats.org/officeDocument/2006/relationships/hyperlink" Target="https://pbs.twimg.com/profile_banners/3287969982/1451412355" TargetMode="External"/><Relationship Id="rId2406" Type="http://schemas.openxmlformats.org/officeDocument/2006/relationships/hyperlink" Target="http://pbs.twimg.com/profile_background_images/378800000083237198/0fcbe74237a424a7d222721d07194e85.jpeg" TargetMode="External"/><Relationship Id="rId2613" Type="http://schemas.openxmlformats.org/officeDocument/2006/relationships/hyperlink" Target="http://pbs.twimg.com/profile_background_images/63033090/Tucker-Twitter_2_.jpg" TargetMode="External"/><Relationship Id="rId5769" Type="http://schemas.openxmlformats.org/officeDocument/2006/relationships/hyperlink" Target="https://twitter.com/dvatw" TargetMode="External"/><Relationship Id="rId1008" Type="http://schemas.openxmlformats.org/officeDocument/2006/relationships/hyperlink" Target="https://pbs.twimg.com/profile_banners/135758409/1488058314" TargetMode="External"/><Relationship Id="rId1215" Type="http://schemas.openxmlformats.org/officeDocument/2006/relationships/hyperlink" Target="https://pbs.twimg.com/profile_banners/600578982/1447669505" TargetMode="External"/><Relationship Id="rId1422" Type="http://schemas.openxmlformats.org/officeDocument/2006/relationships/hyperlink" Target="https://pbs.twimg.com/profile_banners/1901638506/1516143330" TargetMode="External"/><Relationship Id="rId2820" Type="http://schemas.openxmlformats.org/officeDocument/2006/relationships/hyperlink" Target="http://abs.twimg.com/images/themes/theme1/bg.png" TargetMode="External"/><Relationship Id="rId4578" Type="http://schemas.openxmlformats.org/officeDocument/2006/relationships/hyperlink" Target="http://pbs.twimg.com/profile_images/661724758808088576/I5r3y9UD_normal.jpg" TargetMode="External"/><Relationship Id="rId5976" Type="http://schemas.openxmlformats.org/officeDocument/2006/relationships/hyperlink" Target="https://twitter.com/um_rasa" TargetMode="External"/><Relationship Id="rId61" Type="http://schemas.openxmlformats.org/officeDocument/2006/relationships/hyperlink" Target="http://t.co/Hq7hTYkOPg" TargetMode="External"/><Relationship Id="rId3387" Type="http://schemas.openxmlformats.org/officeDocument/2006/relationships/hyperlink" Target="http://pbs.twimg.com/profile_images/534271497/s1273822795_86834_2751_normal.jpg" TargetMode="External"/><Relationship Id="rId4785" Type="http://schemas.openxmlformats.org/officeDocument/2006/relationships/hyperlink" Target="http://pbs.twimg.com/profile_images/778098675990032385/V8YbaLhJ_normal.jpg" TargetMode="External"/><Relationship Id="rId4992" Type="http://schemas.openxmlformats.org/officeDocument/2006/relationships/hyperlink" Target="https://twitter.com/rebornhoosier" TargetMode="External"/><Relationship Id="rId5629" Type="http://schemas.openxmlformats.org/officeDocument/2006/relationships/hyperlink" Target="https://twitter.com/the_kittykat5" TargetMode="External"/><Relationship Id="rId5836" Type="http://schemas.openxmlformats.org/officeDocument/2006/relationships/hyperlink" Target="https://twitter.com/agbllplaw" TargetMode="External"/><Relationship Id="rId2196" Type="http://schemas.openxmlformats.org/officeDocument/2006/relationships/hyperlink" Target="http://abs.twimg.com/images/themes/theme1/bg.png" TargetMode="External"/><Relationship Id="rId3594" Type="http://schemas.openxmlformats.org/officeDocument/2006/relationships/hyperlink" Target="http://pbs.twimg.com/profile_images/765087820784345088/2z0af9OH_normal.jpg" TargetMode="External"/><Relationship Id="rId4438" Type="http://schemas.openxmlformats.org/officeDocument/2006/relationships/hyperlink" Target="http://pbs.twimg.com/profile_images/948004967335546880/S25erqCC_normal.jpg" TargetMode="External"/><Relationship Id="rId4645" Type="http://schemas.openxmlformats.org/officeDocument/2006/relationships/hyperlink" Target="http://pbs.twimg.com/profile_images/461415921123196928/vTWZzpcK_normal.jpeg" TargetMode="External"/><Relationship Id="rId4852" Type="http://schemas.openxmlformats.org/officeDocument/2006/relationships/hyperlink" Target="http://pbs.twimg.com/profile_images/970121669086990336/qqxYHELh_normal.jpg" TargetMode="External"/><Relationship Id="rId5903" Type="http://schemas.openxmlformats.org/officeDocument/2006/relationships/hyperlink" Target="https://twitter.com/ironapache" TargetMode="External"/><Relationship Id="rId168" Type="http://schemas.openxmlformats.org/officeDocument/2006/relationships/hyperlink" Target="http://t.co/KMQlDDGlHe" TargetMode="External"/><Relationship Id="rId3247" Type="http://schemas.openxmlformats.org/officeDocument/2006/relationships/hyperlink" Target="http://abs.twimg.com/images/themes/theme1/bg.png" TargetMode="External"/><Relationship Id="rId3454" Type="http://schemas.openxmlformats.org/officeDocument/2006/relationships/hyperlink" Target="http://pbs.twimg.com/profile_images/545883006842306560/c0hzhjHu_normal.jpeg" TargetMode="External"/><Relationship Id="rId3661" Type="http://schemas.openxmlformats.org/officeDocument/2006/relationships/hyperlink" Target="http://pbs.twimg.com/profile_images/961225936174641153/WlkgFbT1_normal.jpg" TargetMode="External"/><Relationship Id="rId4505" Type="http://schemas.openxmlformats.org/officeDocument/2006/relationships/hyperlink" Target="http://pbs.twimg.com/profile_images/378800000244846055/a22484b8afabe793279f5e453183fb65_normal.jpeg" TargetMode="External"/><Relationship Id="rId4712" Type="http://schemas.openxmlformats.org/officeDocument/2006/relationships/hyperlink" Target="http://pbs.twimg.com/profile_images/950838132697542656/8XWY0GEP_normal.jpg" TargetMode="External"/><Relationship Id="rId375" Type="http://schemas.openxmlformats.org/officeDocument/2006/relationships/hyperlink" Target="https://t.co/D188N0v5Gb" TargetMode="External"/><Relationship Id="rId582" Type="http://schemas.openxmlformats.org/officeDocument/2006/relationships/hyperlink" Target="https://t.co/Tb0tGlRsm6" TargetMode="External"/><Relationship Id="rId2056" Type="http://schemas.openxmlformats.org/officeDocument/2006/relationships/hyperlink" Target="https://pbs.twimg.com/profile_banners/39585367/1519932888" TargetMode="External"/><Relationship Id="rId2263" Type="http://schemas.openxmlformats.org/officeDocument/2006/relationships/hyperlink" Target="http://abs.twimg.com/images/themes/theme1/bg.png" TargetMode="External"/><Relationship Id="rId2470" Type="http://schemas.openxmlformats.org/officeDocument/2006/relationships/hyperlink" Target="http://abs.twimg.com/images/themes/theme1/bg.png" TargetMode="External"/><Relationship Id="rId3107" Type="http://schemas.openxmlformats.org/officeDocument/2006/relationships/hyperlink" Target="http://pbs.twimg.com/profile_background_images/146778886/Rodney-Peete9-Twitter-Background-Final3_copy.jpg" TargetMode="External"/><Relationship Id="rId3314" Type="http://schemas.openxmlformats.org/officeDocument/2006/relationships/hyperlink" Target="http://abs.twimg.com/images/themes/theme1/bg.png" TargetMode="External"/><Relationship Id="rId3521" Type="http://schemas.openxmlformats.org/officeDocument/2006/relationships/hyperlink" Target="http://pbs.twimg.com/profile_images/971041100818518022/aW8gkKKQ_normal.jpg" TargetMode="External"/><Relationship Id="rId235" Type="http://schemas.openxmlformats.org/officeDocument/2006/relationships/hyperlink" Target="https://t.co/KFa0J5aXxE" TargetMode="External"/><Relationship Id="rId442" Type="http://schemas.openxmlformats.org/officeDocument/2006/relationships/hyperlink" Target="https://t.co/lnhv6UoVME" TargetMode="External"/><Relationship Id="rId1072" Type="http://schemas.openxmlformats.org/officeDocument/2006/relationships/hyperlink" Target="https://pbs.twimg.com/profile_banners/25663510/1516384330" TargetMode="External"/><Relationship Id="rId2123" Type="http://schemas.openxmlformats.org/officeDocument/2006/relationships/hyperlink" Target="http://abs.twimg.com/images/themes/theme1/bg.png" TargetMode="External"/><Relationship Id="rId2330" Type="http://schemas.openxmlformats.org/officeDocument/2006/relationships/hyperlink" Target="http://pbs.twimg.com/profile_background_images/345060922/ytbg2.jpg" TargetMode="External"/><Relationship Id="rId5279" Type="http://schemas.openxmlformats.org/officeDocument/2006/relationships/hyperlink" Target="https://twitter.com/rachaelbydesign" TargetMode="External"/><Relationship Id="rId5486" Type="http://schemas.openxmlformats.org/officeDocument/2006/relationships/hyperlink" Target="https://twitter.com/thunderheadfan" TargetMode="External"/><Relationship Id="rId5693" Type="http://schemas.openxmlformats.org/officeDocument/2006/relationships/hyperlink" Target="https://twitter.com/loandalex" TargetMode="External"/><Relationship Id="rId302" Type="http://schemas.openxmlformats.org/officeDocument/2006/relationships/hyperlink" Target="https://t.co/EZOQx1iSX2" TargetMode="External"/><Relationship Id="rId4088" Type="http://schemas.openxmlformats.org/officeDocument/2006/relationships/hyperlink" Target="http://pbs.twimg.com/profile_images/946529154039730177/wYpifN9P_normal.jpg" TargetMode="External"/><Relationship Id="rId4295" Type="http://schemas.openxmlformats.org/officeDocument/2006/relationships/hyperlink" Target="http://pbs.twimg.com/profile_images/954867998942269442/9MHT0iEn_normal.jpg" TargetMode="External"/><Relationship Id="rId5139" Type="http://schemas.openxmlformats.org/officeDocument/2006/relationships/hyperlink" Target="https://twitter.com/xostep801me" TargetMode="External"/><Relationship Id="rId5346" Type="http://schemas.openxmlformats.org/officeDocument/2006/relationships/hyperlink" Target="https://twitter.com/tlrhub" TargetMode="External"/><Relationship Id="rId5553" Type="http://schemas.openxmlformats.org/officeDocument/2006/relationships/hyperlink" Target="https://twitter.com/ppeunjlj" TargetMode="External"/><Relationship Id="rId1889" Type="http://schemas.openxmlformats.org/officeDocument/2006/relationships/hyperlink" Target="https://pbs.twimg.com/profile_banners/3458175981/1460213348" TargetMode="External"/><Relationship Id="rId4155" Type="http://schemas.openxmlformats.org/officeDocument/2006/relationships/hyperlink" Target="http://pbs.twimg.com/profile_images/923107981591445504/DhAc3RPj_normal.jpg" TargetMode="External"/><Relationship Id="rId4362" Type="http://schemas.openxmlformats.org/officeDocument/2006/relationships/hyperlink" Target="http://pbs.twimg.com/profile_images/834435650703196160/-K1u2pBA_normal.jpg" TargetMode="External"/><Relationship Id="rId5206" Type="http://schemas.openxmlformats.org/officeDocument/2006/relationships/hyperlink" Target="https://twitter.com/aviatrixkim" TargetMode="External"/><Relationship Id="rId5760" Type="http://schemas.openxmlformats.org/officeDocument/2006/relationships/hyperlink" Target="https://twitter.com/globalfundwomen" TargetMode="External"/><Relationship Id="rId1749" Type="http://schemas.openxmlformats.org/officeDocument/2006/relationships/hyperlink" Target="https://pbs.twimg.com/profile_banners/321147890/1516990479" TargetMode="External"/><Relationship Id="rId1956" Type="http://schemas.openxmlformats.org/officeDocument/2006/relationships/hyperlink" Target="https://pbs.twimg.com/profile_banners/764123362108899328/1485717304" TargetMode="External"/><Relationship Id="rId3171" Type="http://schemas.openxmlformats.org/officeDocument/2006/relationships/hyperlink" Target="http://abs.twimg.com/images/themes/theme1/bg.png" TargetMode="External"/><Relationship Id="rId4015" Type="http://schemas.openxmlformats.org/officeDocument/2006/relationships/hyperlink" Target="http://pbs.twimg.com/profile_images/822496549359980545/L5_2HK4d_normal.jpg" TargetMode="External"/><Relationship Id="rId5413" Type="http://schemas.openxmlformats.org/officeDocument/2006/relationships/hyperlink" Target="https://twitter.com/williamfleitch" TargetMode="External"/><Relationship Id="rId5620" Type="http://schemas.openxmlformats.org/officeDocument/2006/relationships/hyperlink" Target="https://twitter.com/missionprtnrs" TargetMode="External"/><Relationship Id="rId1609" Type="http://schemas.openxmlformats.org/officeDocument/2006/relationships/hyperlink" Target="https://pbs.twimg.com/profile_banners/19881465/1431366377" TargetMode="External"/><Relationship Id="rId1816" Type="http://schemas.openxmlformats.org/officeDocument/2006/relationships/hyperlink" Target="https://pbs.twimg.com/profile_banners/2808998284/1520207457" TargetMode="External"/><Relationship Id="rId4222" Type="http://schemas.openxmlformats.org/officeDocument/2006/relationships/hyperlink" Target="http://pbs.twimg.com/profile_images/825250017992519680/u2m6cfxa_normal.jpg" TargetMode="External"/><Relationship Id="rId3031" Type="http://schemas.openxmlformats.org/officeDocument/2006/relationships/hyperlink" Target="http://pbs.twimg.com/profile_background_images/475883570972471296/kviZ3P5C.jpeg" TargetMode="External"/><Relationship Id="rId3988" Type="http://schemas.openxmlformats.org/officeDocument/2006/relationships/hyperlink" Target="http://pbs.twimg.com/profile_images/703007400698097664/-YzlFPvS_normal.jpg" TargetMode="External"/><Relationship Id="rId6187" Type="http://schemas.openxmlformats.org/officeDocument/2006/relationships/hyperlink" Target="https://twitter.com/lunaisamerica" TargetMode="External"/><Relationship Id="rId2797" Type="http://schemas.openxmlformats.org/officeDocument/2006/relationships/hyperlink" Target="http://abs.twimg.com/images/themes/theme4/bg.gif" TargetMode="External"/><Relationship Id="rId3848" Type="http://schemas.openxmlformats.org/officeDocument/2006/relationships/hyperlink" Target="http://pbs.twimg.com/profile_images/970873134545907717/PRKpVE0G_normal.jpg" TargetMode="External"/><Relationship Id="rId6047" Type="http://schemas.openxmlformats.org/officeDocument/2006/relationships/hyperlink" Target="https://twitter.com/mettezdurouge" TargetMode="External"/><Relationship Id="rId6254" Type="http://schemas.openxmlformats.org/officeDocument/2006/relationships/hyperlink" Target="https://twitter.com/pensionkat" TargetMode="External"/><Relationship Id="rId769" Type="http://schemas.openxmlformats.org/officeDocument/2006/relationships/hyperlink" Target="https://t.co/RWM7snUUW0" TargetMode="External"/><Relationship Id="rId976" Type="http://schemas.openxmlformats.org/officeDocument/2006/relationships/hyperlink" Target="https://pbs.twimg.com/profile_banners/914601951052140546/1506897442" TargetMode="External"/><Relationship Id="rId1399" Type="http://schemas.openxmlformats.org/officeDocument/2006/relationships/hyperlink" Target="https://pbs.twimg.com/profile_banners/783883046277701633/1478645892" TargetMode="External"/><Relationship Id="rId2657" Type="http://schemas.openxmlformats.org/officeDocument/2006/relationships/hyperlink" Target="http://abs.twimg.com/images/themes/theme13/bg.gif" TargetMode="External"/><Relationship Id="rId5063" Type="http://schemas.openxmlformats.org/officeDocument/2006/relationships/hyperlink" Target="https://twitter.com/1warmachine2018" TargetMode="External"/><Relationship Id="rId5270" Type="http://schemas.openxmlformats.org/officeDocument/2006/relationships/hyperlink" Target="https://twitter.com/hp9294" TargetMode="External"/><Relationship Id="rId6114" Type="http://schemas.openxmlformats.org/officeDocument/2006/relationships/hyperlink" Target="https://twitter.com/pyxeraglobal" TargetMode="External"/><Relationship Id="rId6321" Type="http://schemas.openxmlformats.org/officeDocument/2006/relationships/hyperlink" Target="https://twitter.com/bladez_edge" TargetMode="External"/><Relationship Id="rId629" Type="http://schemas.openxmlformats.org/officeDocument/2006/relationships/hyperlink" Target="http://t.co/iEIduhN4lX" TargetMode="External"/><Relationship Id="rId1259" Type="http://schemas.openxmlformats.org/officeDocument/2006/relationships/hyperlink" Target="https://pbs.twimg.com/profile_banners/896824683202568192/1516365611" TargetMode="External"/><Relationship Id="rId1466" Type="http://schemas.openxmlformats.org/officeDocument/2006/relationships/hyperlink" Target="https://pbs.twimg.com/profile_banners/833792380092416001/1487628107" TargetMode="External"/><Relationship Id="rId2864" Type="http://schemas.openxmlformats.org/officeDocument/2006/relationships/hyperlink" Target="http://abs.twimg.com/images/themes/theme1/bg.png" TargetMode="External"/><Relationship Id="rId3708" Type="http://schemas.openxmlformats.org/officeDocument/2006/relationships/hyperlink" Target="http://pbs.twimg.com/profile_images/796356641830662144/Pt6mzMvu_normal.jpg" TargetMode="External"/><Relationship Id="rId3915" Type="http://schemas.openxmlformats.org/officeDocument/2006/relationships/hyperlink" Target="http://pbs.twimg.com/profile_images/1473335894/fgbhhg_normal.jpg" TargetMode="External"/><Relationship Id="rId5130" Type="http://schemas.openxmlformats.org/officeDocument/2006/relationships/hyperlink" Target="https://twitter.com/steenaleen" TargetMode="External"/><Relationship Id="rId836" Type="http://schemas.openxmlformats.org/officeDocument/2006/relationships/hyperlink" Target="https://pbs.twimg.com/profile_banners/16708690/1515751196" TargetMode="External"/><Relationship Id="rId1119" Type="http://schemas.openxmlformats.org/officeDocument/2006/relationships/hyperlink" Target="https://pbs.twimg.com/profile_banners/896806018814005248/1516385477" TargetMode="External"/><Relationship Id="rId1673" Type="http://schemas.openxmlformats.org/officeDocument/2006/relationships/hyperlink" Target="https://pbs.twimg.com/profile_banners/83818654/1375696202" TargetMode="External"/><Relationship Id="rId1880" Type="http://schemas.openxmlformats.org/officeDocument/2006/relationships/hyperlink" Target="https://pbs.twimg.com/profile_banners/900943421690396673/1506314173" TargetMode="External"/><Relationship Id="rId2517" Type="http://schemas.openxmlformats.org/officeDocument/2006/relationships/hyperlink" Target="http://pbs.twimg.com/profile_background_images/654184162383917056/vUpJfZPN.jpg" TargetMode="External"/><Relationship Id="rId2724" Type="http://schemas.openxmlformats.org/officeDocument/2006/relationships/hyperlink" Target="http://pbs.twimg.com/profile_background_images/595409165914247168/_RfQ55AG.jpg" TargetMode="External"/><Relationship Id="rId2931" Type="http://schemas.openxmlformats.org/officeDocument/2006/relationships/hyperlink" Target="http://pbs.twimg.com/profile_background_images/775575652/b42147c89ec9fad1d85b161ba0f30108.jpeg" TargetMode="External"/><Relationship Id="rId903" Type="http://schemas.openxmlformats.org/officeDocument/2006/relationships/hyperlink" Target="https://pbs.twimg.com/profile_banners/3167058077/1516853495" TargetMode="External"/><Relationship Id="rId1326" Type="http://schemas.openxmlformats.org/officeDocument/2006/relationships/hyperlink" Target="https://pbs.twimg.com/profile_banners/3315658770/1511426911" TargetMode="External"/><Relationship Id="rId1533" Type="http://schemas.openxmlformats.org/officeDocument/2006/relationships/hyperlink" Target="https://pbs.twimg.com/profile_banners/1337271/1398194350" TargetMode="External"/><Relationship Id="rId1740" Type="http://schemas.openxmlformats.org/officeDocument/2006/relationships/hyperlink" Target="https://pbs.twimg.com/profile_banners/34135017/1512177420" TargetMode="External"/><Relationship Id="rId4689" Type="http://schemas.openxmlformats.org/officeDocument/2006/relationships/hyperlink" Target="http://pbs.twimg.com/profile_images/805651073054584832/huotCG19_normal.jpg" TargetMode="External"/><Relationship Id="rId4896" Type="http://schemas.openxmlformats.org/officeDocument/2006/relationships/hyperlink" Target="https://twitter.com/lemediatv" TargetMode="External"/><Relationship Id="rId5947" Type="http://schemas.openxmlformats.org/officeDocument/2006/relationships/hyperlink" Target="https://twitter.com/4thgradegoth" TargetMode="External"/><Relationship Id="rId32" Type="http://schemas.openxmlformats.org/officeDocument/2006/relationships/hyperlink" Target="https://t.co/4XjYTsrOAZ" TargetMode="External"/><Relationship Id="rId1600" Type="http://schemas.openxmlformats.org/officeDocument/2006/relationships/hyperlink" Target="https://pbs.twimg.com/profile_banners/102561222/1485388387" TargetMode="External"/><Relationship Id="rId3498" Type="http://schemas.openxmlformats.org/officeDocument/2006/relationships/hyperlink" Target="http://pbs.twimg.com/profile_images/924991591642796032/v90LrlR__normal.jpg" TargetMode="External"/><Relationship Id="rId4549" Type="http://schemas.openxmlformats.org/officeDocument/2006/relationships/hyperlink" Target="http://pbs.twimg.com/profile_images/527037428591128578/FTr28gwm_normal.jpeg" TargetMode="External"/><Relationship Id="rId4756" Type="http://schemas.openxmlformats.org/officeDocument/2006/relationships/hyperlink" Target="http://pbs.twimg.com/profile_images/862103681910439936/FSJZrBW7_normal.jpg" TargetMode="External"/><Relationship Id="rId4963" Type="http://schemas.openxmlformats.org/officeDocument/2006/relationships/hyperlink" Target="https://twitter.com/cunterview" TargetMode="External"/><Relationship Id="rId5807" Type="http://schemas.openxmlformats.org/officeDocument/2006/relationships/hyperlink" Target="https://twitter.com/europeanparl" TargetMode="External"/><Relationship Id="rId3358" Type="http://schemas.openxmlformats.org/officeDocument/2006/relationships/hyperlink" Target="http://pbs.twimg.com/profile_images/474547574049759232/dA8l2o_0_normal.jpeg" TargetMode="External"/><Relationship Id="rId3565" Type="http://schemas.openxmlformats.org/officeDocument/2006/relationships/hyperlink" Target="http://pbs.twimg.com/profile_images/967960588860182528/YUOLjHxX_normal.jpg" TargetMode="External"/><Relationship Id="rId3772" Type="http://schemas.openxmlformats.org/officeDocument/2006/relationships/hyperlink" Target="http://pbs.twimg.com/profile_images/773977193135341569/7yhtq0nV_normal.jpg" TargetMode="External"/><Relationship Id="rId4409" Type="http://schemas.openxmlformats.org/officeDocument/2006/relationships/hyperlink" Target="http://pbs.twimg.com/profile_images/884506946140876800/FnobEqBR_normal.jpg" TargetMode="External"/><Relationship Id="rId4616" Type="http://schemas.openxmlformats.org/officeDocument/2006/relationships/hyperlink" Target="http://pbs.twimg.com/profile_images/804542722749018112/oRoAvXWt_normal.jpg" TargetMode="External"/><Relationship Id="rId4823" Type="http://schemas.openxmlformats.org/officeDocument/2006/relationships/hyperlink" Target="http://pbs.twimg.com/profile_images/845702221215891456/DJswdbzn_normal.jpg" TargetMode="External"/><Relationship Id="rId279" Type="http://schemas.openxmlformats.org/officeDocument/2006/relationships/hyperlink" Target="https://t.co/fxog1gTAph" TargetMode="External"/><Relationship Id="rId486" Type="http://schemas.openxmlformats.org/officeDocument/2006/relationships/hyperlink" Target="https://t.co/VfKKArgv6D" TargetMode="External"/><Relationship Id="rId693" Type="http://schemas.openxmlformats.org/officeDocument/2006/relationships/hyperlink" Target="https://t.co/eqJyF2T74p" TargetMode="External"/><Relationship Id="rId2167" Type="http://schemas.openxmlformats.org/officeDocument/2006/relationships/hyperlink" Target="http://pbs.twimg.com/profile_background_images/464437503/wp-capitol.png" TargetMode="External"/><Relationship Id="rId2374" Type="http://schemas.openxmlformats.org/officeDocument/2006/relationships/hyperlink" Target="http://abs.twimg.com/images/themes/theme1/bg.png" TargetMode="External"/><Relationship Id="rId2581" Type="http://schemas.openxmlformats.org/officeDocument/2006/relationships/hyperlink" Target="http://pbs.twimg.com/profile_background_images/565309015568031744/aV8xasl4.jpeg" TargetMode="External"/><Relationship Id="rId3218" Type="http://schemas.openxmlformats.org/officeDocument/2006/relationships/hyperlink" Target="http://pbs.twimg.com/profile_background_images/179174482/smart-health-and-beauty-background.jpg" TargetMode="External"/><Relationship Id="rId3425" Type="http://schemas.openxmlformats.org/officeDocument/2006/relationships/hyperlink" Target="http://pbs.twimg.com/profile_images/529836921/BeautifulMindHair_normal.jpg" TargetMode="External"/><Relationship Id="rId3632" Type="http://schemas.openxmlformats.org/officeDocument/2006/relationships/hyperlink" Target="http://pbs.twimg.com/profile_images/971021998183862272/Ldnr3Jlj_normal.jpg" TargetMode="External"/><Relationship Id="rId139" Type="http://schemas.openxmlformats.org/officeDocument/2006/relationships/hyperlink" Target="https://t.co/TNkFvYf3Oo" TargetMode="External"/><Relationship Id="rId346" Type="http://schemas.openxmlformats.org/officeDocument/2006/relationships/hyperlink" Target="http://t.co/q9WjoE0viH" TargetMode="External"/><Relationship Id="rId553" Type="http://schemas.openxmlformats.org/officeDocument/2006/relationships/hyperlink" Target="http://t.co/WzoMSOn91D" TargetMode="External"/><Relationship Id="rId760" Type="http://schemas.openxmlformats.org/officeDocument/2006/relationships/hyperlink" Target="http://t.co/tnbP3kpKeI" TargetMode="External"/><Relationship Id="rId1183" Type="http://schemas.openxmlformats.org/officeDocument/2006/relationships/hyperlink" Target="https://pbs.twimg.com/profile_banners/36546220/1512462177" TargetMode="External"/><Relationship Id="rId1390" Type="http://schemas.openxmlformats.org/officeDocument/2006/relationships/hyperlink" Target="https://pbs.twimg.com/profile_banners/1049171/1366049406" TargetMode="External"/><Relationship Id="rId2027" Type="http://schemas.openxmlformats.org/officeDocument/2006/relationships/hyperlink" Target="https://pbs.twimg.com/profile_banners/778069723112243200/1475642072" TargetMode="External"/><Relationship Id="rId2234" Type="http://schemas.openxmlformats.org/officeDocument/2006/relationships/hyperlink" Target="http://abs.twimg.com/images/themes/theme11/bg.gif" TargetMode="External"/><Relationship Id="rId2441" Type="http://schemas.openxmlformats.org/officeDocument/2006/relationships/hyperlink" Target="http://pbs.twimg.com/profile_background_images/580535582/6y0668ptbcye6u826c6n.jpeg" TargetMode="External"/><Relationship Id="rId5597" Type="http://schemas.openxmlformats.org/officeDocument/2006/relationships/hyperlink" Target="https://twitter.com/justjudee" TargetMode="External"/><Relationship Id="rId206" Type="http://schemas.openxmlformats.org/officeDocument/2006/relationships/hyperlink" Target="https://t.co/sJCnrE8ySC" TargetMode="External"/><Relationship Id="rId413" Type="http://schemas.openxmlformats.org/officeDocument/2006/relationships/hyperlink" Target="https://t.co/0LmCT9iOUy" TargetMode="External"/><Relationship Id="rId1043" Type="http://schemas.openxmlformats.org/officeDocument/2006/relationships/hyperlink" Target="https://pbs.twimg.com/profile_banners/424254653/1501786236" TargetMode="External"/><Relationship Id="rId4199" Type="http://schemas.openxmlformats.org/officeDocument/2006/relationships/hyperlink" Target="http://pbs.twimg.com/profile_images/875366648093577217/DPjc49xK_normal.jpg" TargetMode="External"/><Relationship Id="rId620" Type="http://schemas.openxmlformats.org/officeDocument/2006/relationships/hyperlink" Target="http://t.co/CEBJ5vaPoW" TargetMode="External"/><Relationship Id="rId1250" Type="http://schemas.openxmlformats.org/officeDocument/2006/relationships/hyperlink" Target="https://pbs.twimg.com/profile_banners/577201674/1464254359" TargetMode="External"/><Relationship Id="rId2301" Type="http://schemas.openxmlformats.org/officeDocument/2006/relationships/hyperlink" Target="http://abs.twimg.com/images/themes/theme1/bg.png" TargetMode="External"/><Relationship Id="rId4059" Type="http://schemas.openxmlformats.org/officeDocument/2006/relationships/hyperlink" Target="http://pbs.twimg.com/profile_images/1271582658/sun_normal.JPG" TargetMode="External"/><Relationship Id="rId5457" Type="http://schemas.openxmlformats.org/officeDocument/2006/relationships/hyperlink" Target="https://twitter.com/aktuelle_stunde" TargetMode="External"/><Relationship Id="rId5664" Type="http://schemas.openxmlformats.org/officeDocument/2006/relationships/hyperlink" Target="https://twitter.com/badkarma5555" TargetMode="External"/><Relationship Id="rId5871" Type="http://schemas.openxmlformats.org/officeDocument/2006/relationships/hyperlink" Target="https://twitter.com/thelifeinbites" TargetMode="External"/><Relationship Id="rId1110" Type="http://schemas.openxmlformats.org/officeDocument/2006/relationships/hyperlink" Target="https://pbs.twimg.com/profile_banners/69071664/1510622891" TargetMode="External"/><Relationship Id="rId4266" Type="http://schemas.openxmlformats.org/officeDocument/2006/relationships/hyperlink" Target="http://pbs.twimg.com/profile_images/493577044274327552/6k-HhSKz_normal.jpeg" TargetMode="External"/><Relationship Id="rId4473" Type="http://schemas.openxmlformats.org/officeDocument/2006/relationships/hyperlink" Target="http://pbs.twimg.com/profile_images/596701357354012672/oqIaz5Jl_normal.png" TargetMode="External"/><Relationship Id="rId4680" Type="http://schemas.openxmlformats.org/officeDocument/2006/relationships/hyperlink" Target="http://pbs.twimg.com/profile_images/966708907602096128/Z6lVk3ov_normal.jpg" TargetMode="External"/><Relationship Id="rId5317" Type="http://schemas.openxmlformats.org/officeDocument/2006/relationships/hyperlink" Target="https://twitter.com/rocapri" TargetMode="External"/><Relationship Id="rId5524" Type="http://schemas.openxmlformats.org/officeDocument/2006/relationships/hyperlink" Target="https://twitter.com/kisstoomuch" TargetMode="External"/><Relationship Id="rId5731" Type="http://schemas.openxmlformats.org/officeDocument/2006/relationships/hyperlink" Target="https://twitter.com/usmc_cpd296" TargetMode="External"/><Relationship Id="rId1927" Type="http://schemas.openxmlformats.org/officeDocument/2006/relationships/hyperlink" Target="https://pbs.twimg.com/profile_banners/2959505356/1499327943" TargetMode="External"/><Relationship Id="rId3075" Type="http://schemas.openxmlformats.org/officeDocument/2006/relationships/hyperlink" Target="http://abs.twimg.com/images/themes/theme1/bg.png" TargetMode="External"/><Relationship Id="rId3282" Type="http://schemas.openxmlformats.org/officeDocument/2006/relationships/hyperlink" Target="http://abs.twimg.com/images/themes/theme1/bg.png" TargetMode="External"/><Relationship Id="rId4126" Type="http://schemas.openxmlformats.org/officeDocument/2006/relationships/hyperlink" Target="http://pbs.twimg.com/profile_images/792266509854781441/5OkVu3CN_normal.jpg" TargetMode="External"/><Relationship Id="rId4333" Type="http://schemas.openxmlformats.org/officeDocument/2006/relationships/hyperlink" Target="http://pbs.twimg.com/profile_images/1525409636/Temp04a_normal.jpg" TargetMode="External"/><Relationship Id="rId4540" Type="http://schemas.openxmlformats.org/officeDocument/2006/relationships/hyperlink" Target="http://pbs.twimg.com/profile_images/447374759567704064/0IP-Z0DT_normal.jpeg" TargetMode="External"/><Relationship Id="rId2091" Type="http://schemas.openxmlformats.org/officeDocument/2006/relationships/hyperlink" Target="https://pbs.twimg.com/profile_banners/3012888019/1519685406" TargetMode="External"/><Relationship Id="rId3142" Type="http://schemas.openxmlformats.org/officeDocument/2006/relationships/hyperlink" Target="http://pbs.twimg.com/profile_background_images/716857054/c0b661c33e094447dd19ca6ce424e210.jpeg" TargetMode="External"/><Relationship Id="rId4400" Type="http://schemas.openxmlformats.org/officeDocument/2006/relationships/hyperlink" Target="http://pbs.twimg.com/profile_images/970001052891209728/wiykzqPv_normal.jpg" TargetMode="External"/><Relationship Id="rId6298" Type="http://schemas.openxmlformats.org/officeDocument/2006/relationships/hyperlink" Target="https://twitter.com/pensweden" TargetMode="External"/><Relationship Id="rId270" Type="http://schemas.openxmlformats.org/officeDocument/2006/relationships/hyperlink" Target="https://t.co/K9vQxiWvxn" TargetMode="External"/><Relationship Id="rId3002" Type="http://schemas.openxmlformats.org/officeDocument/2006/relationships/hyperlink" Target="http://pbs.twimg.com/profile_background_images/511060288473276417/BLikZ0KR.jpeg" TargetMode="External"/><Relationship Id="rId6158" Type="http://schemas.openxmlformats.org/officeDocument/2006/relationships/hyperlink" Target="https://twitter.com/etdoncjedis" TargetMode="External"/><Relationship Id="rId6365" Type="http://schemas.openxmlformats.org/officeDocument/2006/relationships/hyperlink" Target="https://twitter.com/stalininst" TargetMode="External"/><Relationship Id="rId130" Type="http://schemas.openxmlformats.org/officeDocument/2006/relationships/hyperlink" Target="http://t.co/fP4TR8MTQF" TargetMode="External"/><Relationship Id="rId3959" Type="http://schemas.openxmlformats.org/officeDocument/2006/relationships/hyperlink" Target="http://pbs.twimg.com/profile_images/848385544262303744/gMFQN_MV_normal.jpg" TargetMode="External"/><Relationship Id="rId5174" Type="http://schemas.openxmlformats.org/officeDocument/2006/relationships/hyperlink" Target="https://twitter.com/jiminmochi2095" TargetMode="External"/><Relationship Id="rId5381" Type="http://schemas.openxmlformats.org/officeDocument/2006/relationships/hyperlink" Target="https://twitter.com/magnusjagerskog" TargetMode="External"/><Relationship Id="rId6018" Type="http://schemas.openxmlformats.org/officeDocument/2006/relationships/hyperlink" Target="https://twitter.com/paprika2017" TargetMode="External"/><Relationship Id="rId6225" Type="http://schemas.openxmlformats.org/officeDocument/2006/relationships/hyperlink" Target="https://twitter.com/nanfuentes78" TargetMode="External"/><Relationship Id="rId2768" Type="http://schemas.openxmlformats.org/officeDocument/2006/relationships/hyperlink" Target="http://pbs.twimg.com/profile_background_images/556439129009819648/mbEJVl2F.jpeg" TargetMode="External"/><Relationship Id="rId2975" Type="http://schemas.openxmlformats.org/officeDocument/2006/relationships/hyperlink" Target="http://pbs.twimg.com/profile_background_images/378800000167486073/yEpEtl0F.jpeg" TargetMode="External"/><Relationship Id="rId3819" Type="http://schemas.openxmlformats.org/officeDocument/2006/relationships/hyperlink" Target="http://pbs.twimg.com/profile_images/951217374635503616/Ie8XFhlX_normal.jpg" TargetMode="External"/><Relationship Id="rId5034" Type="http://schemas.openxmlformats.org/officeDocument/2006/relationships/hyperlink" Target="https://twitter.com/presssec" TargetMode="External"/><Relationship Id="rId947" Type="http://schemas.openxmlformats.org/officeDocument/2006/relationships/hyperlink" Target="https://pbs.twimg.com/profile_banners/14247236/1517267836" TargetMode="External"/><Relationship Id="rId1577" Type="http://schemas.openxmlformats.org/officeDocument/2006/relationships/hyperlink" Target="https://pbs.twimg.com/profile_banners/24274948/1520016036" TargetMode="External"/><Relationship Id="rId1784" Type="http://schemas.openxmlformats.org/officeDocument/2006/relationships/hyperlink" Target="https://pbs.twimg.com/profile_banners/832634049638256640/1519831020" TargetMode="External"/><Relationship Id="rId1991" Type="http://schemas.openxmlformats.org/officeDocument/2006/relationships/hyperlink" Target="https://pbs.twimg.com/profile_banners/2370751644/1478685868" TargetMode="External"/><Relationship Id="rId2628" Type="http://schemas.openxmlformats.org/officeDocument/2006/relationships/hyperlink" Target="http://abs.twimg.com/images/themes/theme1/bg.png" TargetMode="External"/><Relationship Id="rId2835" Type="http://schemas.openxmlformats.org/officeDocument/2006/relationships/hyperlink" Target="http://abs.twimg.com/images/themes/theme1/bg.png" TargetMode="External"/><Relationship Id="rId4190" Type="http://schemas.openxmlformats.org/officeDocument/2006/relationships/hyperlink" Target="http://pbs.twimg.com/profile_images/861939943786127360/RyoEMQ6D_normal.jpg" TargetMode="External"/><Relationship Id="rId5241" Type="http://schemas.openxmlformats.org/officeDocument/2006/relationships/hyperlink" Target="https://twitter.com/cornscrb" TargetMode="External"/><Relationship Id="rId76" Type="http://schemas.openxmlformats.org/officeDocument/2006/relationships/hyperlink" Target="https://t.co/S4jv7HgQhk" TargetMode="External"/><Relationship Id="rId807" Type="http://schemas.openxmlformats.org/officeDocument/2006/relationships/hyperlink" Target="https://t.co/6VaKWAXZTb" TargetMode="External"/><Relationship Id="rId1437" Type="http://schemas.openxmlformats.org/officeDocument/2006/relationships/hyperlink" Target="https://pbs.twimg.com/profile_banners/109693423/1501981293" TargetMode="External"/><Relationship Id="rId1644" Type="http://schemas.openxmlformats.org/officeDocument/2006/relationships/hyperlink" Target="https://pbs.twimg.com/profile_banners/940406689173565440/1514418645" TargetMode="External"/><Relationship Id="rId1851" Type="http://schemas.openxmlformats.org/officeDocument/2006/relationships/hyperlink" Target="https://pbs.twimg.com/profile_banners/188925338/1518055122" TargetMode="External"/><Relationship Id="rId2902" Type="http://schemas.openxmlformats.org/officeDocument/2006/relationships/hyperlink" Target="http://pbs.twimg.com/profile_background_images/605726412738150400/9EUehxjp.jpg" TargetMode="External"/><Relationship Id="rId4050" Type="http://schemas.openxmlformats.org/officeDocument/2006/relationships/hyperlink" Target="http://pbs.twimg.com/profile_images/944490922158333952/atXJAXkS_normal.jpg" TargetMode="External"/><Relationship Id="rId5101" Type="http://schemas.openxmlformats.org/officeDocument/2006/relationships/hyperlink" Target="https://twitter.com/businessinsider" TargetMode="External"/><Relationship Id="rId1504" Type="http://schemas.openxmlformats.org/officeDocument/2006/relationships/hyperlink" Target="https://pbs.twimg.com/profile_banners/1933665666/1520018850" TargetMode="External"/><Relationship Id="rId1711" Type="http://schemas.openxmlformats.org/officeDocument/2006/relationships/hyperlink" Target="https://pbs.twimg.com/profile_banners/120172477/1408787247" TargetMode="External"/><Relationship Id="rId4867" Type="http://schemas.openxmlformats.org/officeDocument/2006/relationships/hyperlink" Target="http://pbs.twimg.com/profile_images/440544324959223808/GbiXRopV_normal.jpeg" TargetMode="External"/><Relationship Id="rId3469" Type="http://schemas.openxmlformats.org/officeDocument/2006/relationships/hyperlink" Target="http://pbs.twimg.com/profile_images/859400796471005184/t9jHBLgp_normal.jpg" TargetMode="External"/><Relationship Id="rId3676" Type="http://schemas.openxmlformats.org/officeDocument/2006/relationships/hyperlink" Target="http://pbs.twimg.com/profile_images/942090873944371201/u9kZdfjz_normal.jpg" TargetMode="External"/><Relationship Id="rId5918" Type="http://schemas.openxmlformats.org/officeDocument/2006/relationships/hyperlink" Target="https://twitter.com/trumpstaxes" TargetMode="External"/><Relationship Id="rId6082" Type="http://schemas.openxmlformats.org/officeDocument/2006/relationships/hyperlink" Target="https://twitter.com/rodneypeete9" TargetMode="External"/><Relationship Id="rId597" Type="http://schemas.openxmlformats.org/officeDocument/2006/relationships/hyperlink" Target="https://t.co/LwCqM4st2w" TargetMode="External"/><Relationship Id="rId2278" Type="http://schemas.openxmlformats.org/officeDocument/2006/relationships/hyperlink" Target="http://abs.twimg.com/images/themes/theme4/bg.gif" TargetMode="External"/><Relationship Id="rId2485" Type="http://schemas.openxmlformats.org/officeDocument/2006/relationships/hyperlink" Target="http://abs.twimg.com/images/themes/theme1/bg.png" TargetMode="External"/><Relationship Id="rId3329" Type="http://schemas.openxmlformats.org/officeDocument/2006/relationships/hyperlink" Target="http://pbs.twimg.com/profile_background_images/251622438/Youblawg.jpg" TargetMode="External"/><Relationship Id="rId3883" Type="http://schemas.openxmlformats.org/officeDocument/2006/relationships/hyperlink" Target="http://pbs.twimg.com/profile_images/767507233303212032/9yLN-q6C_normal.jpg" TargetMode="External"/><Relationship Id="rId4727" Type="http://schemas.openxmlformats.org/officeDocument/2006/relationships/hyperlink" Target="http://pbs.twimg.com/profile_images/955114659396243456/GFobyoqj_normal.jpg" TargetMode="External"/><Relationship Id="rId4934" Type="http://schemas.openxmlformats.org/officeDocument/2006/relationships/hyperlink" Target="https://twitter.com/joshuaobanor" TargetMode="External"/><Relationship Id="rId457" Type="http://schemas.openxmlformats.org/officeDocument/2006/relationships/hyperlink" Target="https://t.co/F71ObwTRPG" TargetMode="External"/><Relationship Id="rId1087" Type="http://schemas.openxmlformats.org/officeDocument/2006/relationships/hyperlink" Target="https://pbs.twimg.com/profile_banners/12054952/1411061805" TargetMode="External"/><Relationship Id="rId1294" Type="http://schemas.openxmlformats.org/officeDocument/2006/relationships/hyperlink" Target="https://pbs.twimg.com/profile_banners/583129273/1461007044" TargetMode="External"/><Relationship Id="rId2138" Type="http://schemas.openxmlformats.org/officeDocument/2006/relationships/hyperlink" Target="http://abs.twimg.com/images/themes/theme1/bg.png" TargetMode="External"/><Relationship Id="rId2692" Type="http://schemas.openxmlformats.org/officeDocument/2006/relationships/hyperlink" Target="http://pbs.twimg.com/profile_background_images/398310243/twitter_bg_gma_robinroberts_1300x1000.jpg" TargetMode="External"/><Relationship Id="rId3536" Type="http://schemas.openxmlformats.org/officeDocument/2006/relationships/hyperlink" Target="http://abs.twimg.com/sticky/default_profile_images/default_profile_normal.png" TargetMode="External"/><Relationship Id="rId3743" Type="http://schemas.openxmlformats.org/officeDocument/2006/relationships/hyperlink" Target="http://pbs.twimg.com/profile_images/955628683309363200/sRK4f3Vn_normal.jpg" TargetMode="External"/><Relationship Id="rId3950" Type="http://schemas.openxmlformats.org/officeDocument/2006/relationships/hyperlink" Target="http://pbs.twimg.com/profile_images/924991831154352128/se9UImr9_normal.jpg" TargetMode="External"/><Relationship Id="rId664" Type="http://schemas.openxmlformats.org/officeDocument/2006/relationships/hyperlink" Target="http://t.co/lzVoLXsDB4" TargetMode="External"/><Relationship Id="rId871" Type="http://schemas.openxmlformats.org/officeDocument/2006/relationships/hyperlink" Target="https://pbs.twimg.com/profile_banners/2471227531/1430135705" TargetMode="External"/><Relationship Id="rId2345" Type="http://schemas.openxmlformats.org/officeDocument/2006/relationships/hyperlink" Target="http://abs.twimg.com/images/themes/theme1/bg.png" TargetMode="External"/><Relationship Id="rId2552" Type="http://schemas.openxmlformats.org/officeDocument/2006/relationships/hyperlink" Target="http://abs.twimg.com/images/themes/theme9/bg.gif" TargetMode="External"/><Relationship Id="rId3603" Type="http://schemas.openxmlformats.org/officeDocument/2006/relationships/hyperlink" Target="http://pbs.twimg.com/profile_images/965951158870306816/3PoFfzSH_normal.jpg" TargetMode="External"/><Relationship Id="rId3810" Type="http://schemas.openxmlformats.org/officeDocument/2006/relationships/hyperlink" Target="http://pbs.twimg.com/profile_images/962823555246383105/zNyzArlZ_normal.jpg" TargetMode="External"/><Relationship Id="rId317" Type="http://schemas.openxmlformats.org/officeDocument/2006/relationships/hyperlink" Target="https://t.co/LXYpRGXBZm" TargetMode="External"/><Relationship Id="rId524" Type="http://schemas.openxmlformats.org/officeDocument/2006/relationships/hyperlink" Target="http://t.co/8nepJ0X4Kf" TargetMode="External"/><Relationship Id="rId731" Type="http://schemas.openxmlformats.org/officeDocument/2006/relationships/hyperlink" Target="https://t.co/JRUBW7tvBt" TargetMode="External"/><Relationship Id="rId1154" Type="http://schemas.openxmlformats.org/officeDocument/2006/relationships/hyperlink" Target="https://pbs.twimg.com/profile_banners/171204719/1442263217" TargetMode="External"/><Relationship Id="rId1361" Type="http://schemas.openxmlformats.org/officeDocument/2006/relationships/hyperlink" Target="https://pbs.twimg.com/profile_banners/248747209/1515338608" TargetMode="External"/><Relationship Id="rId2205" Type="http://schemas.openxmlformats.org/officeDocument/2006/relationships/hyperlink" Target="http://abs.twimg.com/images/themes/theme7/bg.gif" TargetMode="External"/><Relationship Id="rId2412" Type="http://schemas.openxmlformats.org/officeDocument/2006/relationships/hyperlink" Target="http://pbs.twimg.com/profile_background_images/378800000049386887/bf37ebe4386a0149f77a250d55faeffe.jpeg" TargetMode="External"/><Relationship Id="rId5568" Type="http://schemas.openxmlformats.org/officeDocument/2006/relationships/hyperlink" Target="https://twitter.com/redrawlondon" TargetMode="External"/><Relationship Id="rId5775" Type="http://schemas.openxmlformats.org/officeDocument/2006/relationships/hyperlink" Target="https://twitter.com/kamalaharris" TargetMode="External"/><Relationship Id="rId5982" Type="http://schemas.openxmlformats.org/officeDocument/2006/relationships/hyperlink" Target="https://twitter.com/voiceonlineth" TargetMode="External"/><Relationship Id="rId1014" Type="http://schemas.openxmlformats.org/officeDocument/2006/relationships/hyperlink" Target="https://pbs.twimg.com/profile_banners/74653446/1466700114" TargetMode="External"/><Relationship Id="rId1221" Type="http://schemas.openxmlformats.org/officeDocument/2006/relationships/hyperlink" Target="https://pbs.twimg.com/profile_banners/393469195/1460992872" TargetMode="External"/><Relationship Id="rId4377" Type="http://schemas.openxmlformats.org/officeDocument/2006/relationships/hyperlink" Target="http://pbs.twimg.com/profile_images/842190229083717633/CKn62oKT_normal.jpg" TargetMode="External"/><Relationship Id="rId4584" Type="http://schemas.openxmlformats.org/officeDocument/2006/relationships/hyperlink" Target="http://pbs.twimg.com/profile_images/925004429748834305/DZ5SoiUm_normal.jpg" TargetMode="External"/><Relationship Id="rId4791" Type="http://schemas.openxmlformats.org/officeDocument/2006/relationships/hyperlink" Target="http://pbs.twimg.com/profile_images/966755084230160384/it66Pu9s_normal.jpg" TargetMode="External"/><Relationship Id="rId5428" Type="http://schemas.openxmlformats.org/officeDocument/2006/relationships/hyperlink" Target="https://twitter.com/friendlygiantme" TargetMode="External"/><Relationship Id="rId5635" Type="http://schemas.openxmlformats.org/officeDocument/2006/relationships/hyperlink" Target="https://twitter.com/fishshelf" TargetMode="External"/><Relationship Id="rId5842" Type="http://schemas.openxmlformats.org/officeDocument/2006/relationships/hyperlink" Target="https://twitter.com/hpluckrose" TargetMode="External"/><Relationship Id="rId3186" Type="http://schemas.openxmlformats.org/officeDocument/2006/relationships/hyperlink" Target="http://pbs.twimg.com/profile_background_images/378800000064900747/6944407616defd8bcc155cb529b06071.jpeg" TargetMode="External"/><Relationship Id="rId3393" Type="http://schemas.openxmlformats.org/officeDocument/2006/relationships/hyperlink" Target="http://pbs.twimg.com/profile_images/949678948996276224/Fd8MVRqY_normal.jpg" TargetMode="External"/><Relationship Id="rId4237" Type="http://schemas.openxmlformats.org/officeDocument/2006/relationships/hyperlink" Target="http://pbs.twimg.com/profile_images/847948835251003392/RtJhChFK_normal.jpg" TargetMode="External"/><Relationship Id="rId4444" Type="http://schemas.openxmlformats.org/officeDocument/2006/relationships/hyperlink" Target="http://pbs.twimg.com/profile_images/968107389764304898/zaweu5ev_normal.jpg" TargetMode="External"/><Relationship Id="rId4651" Type="http://schemas.openxmlformats.org/officeDocument/2006/relationships/hyperlink" Target="http://pbs.twimg.com/profile_images/771064103326609409/VVSRrAah_normal.jpg" TargetMode="External"/><Relationship Id="rId3046" Type="http://schemas.openxmlformats.org/officeDocument/2006/relationships/hyperlink" Target="http://pbs.twimg.com/profile_background_images/740054904/239d51595eaf5bfc2b3c3f276326b1ba.jpeg" TargetMode="External"/><Relationship Id="rId3253" Type="http://schemas.openxmlformats.org/officeDocument/2006/relationships/hyperlink" Target="http://abs.twimg.com/images/themes/theme1/bg.png" TargetMode="External"/><Relationship Id="rId3460" Type="http://schemas.openxmlformats.org/officeDocument/2006/relationships/hyperlink" Target="http://pbs.twimg.com/profile_images/877449699409743872/8-KogADD_normal.jpg" TargetMode="External"/><Relationship Id="rId4304" Type="http://schemas.openxmlformats.org/officeDocument/2006/relationships/hyperlink" Target="http://pbs.twimg.com/profile_images/871618158590705664/3pAm1JAD_normal.jpg" TargetMode="External"/><Relationship Id="rId5702" Type="http://schemas.openxmlformats.org/officeDocument/2006/relationships/hyperlink" Target="https://twitter.com/deck_of_52" TargetMode="External"/><Relationship Id="rId174" Type="http://schemas.openxmlformats.org/officeDocument/2006/relationships/hyperlink" Target="https://t.co/aT4GXJt0Hc" TargetMode="External"/><Relationship Id="rId381" Type="http://schemas.openxmlformats.org/officeDocument/2006/relationships/hyperlink" Target="https://t.co/KH9UqrNOCB" TargetMode="External"/><Relationship Id="rId2062" Type="http://schemas.openxmlformats.org/officeDocument/2006/relationships/hyperlink" Target="https://pbs.twimg.com/profile_banners/885774381850304512/1500286340" TargetMode="External"/><Relationship Id="rId3113" Type="http://schemas.openxmlformats.org/officeDocument/2006/relationships/hyperlink" Target="http://pbs.twimg.com/profile_background_images/378800000095948434/fcfda7b5148aa3b3cf86c33e0a0bb11b.png" TargetMode="External"/><Relationship Id="rId4511" Type="http://schemas.openxmlformats.org/officeDocument/2006/relationships/hyperlink" Target="http://pbs.twimg.com/profile_images/828207064480522240/Ky-UFYFf_normal.jpg" TargetMode="External"/><Relationship Id="rId6269" Type="http://schemas.openxmlformats.org/officeDocument/2006/relationships/hyperlink" Target="https://twitter.com/je_reh" TargetMode="External"/><Relationship Id="rId241" Type="http://schemas.openxmlformats.org/officeDocument/2006/relationships/hyperlink" Target="https://t.co/pooDhjPBRl" TargetMode="External"/><Relationship Id="rId3320" Type="http://schemas.openxmlformats.org/officeDocument/2006/relationships/hyperlink" Target="http://abs.twimg.com/images/themes/theme10/bg.gif" TargetMode="External"/><Relationship Id="rId5078" Type="http://schemas.openxmlformats.org/officeDocument/2006/relationships/hyperlink" Target="https://twitter.com/cruellaisdevine" TargetMode="External"/><Relationship Id="rId2879" Type="http://schemas.openxmlformats.org/officeDocument/2006/relationships/hyperlink" Target="http://pbs.twimg.com/profile_background_images/6632705/newbackdrop.jpg" TargetMode="External"/><Relationship Id="rId5285" Type="http://schemas.openxmlformats.org/officeDocument/2006/relationships/hyperlink" Target="https://twitter.com/karlynpercil" TargetMode="External"/><Relationship Id="rId5492" Type="http://schemas.openxmlformats.org/officeDocument/2006/relationships/hyperlink" Target="https://twitter.com/vitaliucija" TargetMode="External"/><Relationship Id="rId6129" Type="http://schemas.openxmlformats.org/officeDocument/2006/relationships/hyperlink" Target="https://twitter.com/larazon_es" TargetMode="External"/><Relationship Id="rId6336" Type="http://schemas.openxmlformats.org/officeDocument/2006/relationships/hyperlink" Target="https://twitter.com/miketreen" TargetMode="External"/><Relationship Id="rId101" Type="http://schemas.openxmlformats.org/officeDocument/2006/relationships/hyperlink" Target="https://t.co/3sjUCkDwPS" TargetMode="External"/><Relationship Id="rId1688" Type="http://schemas.openxmlformats.org/officeDocument/2006/relationships/hyperlink" Target="https://pbs.twimg.com/profile_banners/35586563/1519285054" TargetMode="External"/><Relationship Id="rId1895" Type="http://schemas.openxmlformats.org/officeDocument/2006/relationships/hyperlink" Target="https://pbs.twimg.com/profile_banners/16896485/1519843747" TargetMode="External"/><Relationship Id="rId2739" Type="http://schemas.openxmlformats.org/officeDocument/2006/relationships/hyperlink" Target="http://abs.twimg.com/images/themes/theme1/bg.png" TargetMode="External"/><Relationship Id="rId2946" Type="http://schemas.openxmlformats.org/officeDocument/2006/relationships/hyperlink" Target="http://abs.twimg.com/images/themes/theme1/bg.png" TargetMode="External"/><Relationship Id="rId4094" Type="http://schemas.openxmlformats.org/officeDocument/2006/relationships/hyperlink" Target="http://pbs.twimg.com/profile_images/614488068905652224/2tUcF22u_normal.jpg" TargetMode="External"/><Relationship Id="rId5145" Type="http://schemas.openxmlformats.org/officeDocument/2006/relationships/hyperlink" Target="https://twitter.com/michaeltiao" TargetMode="External"/><Relationship Id="rId5352" Type="http://schemas.openxmlformats.org/officeDocument/2006/relationships/hyperlink" Target="https://twitter.com/emilyjashinsky" TargetMode="External"/><Relationship Id="rId918" Type="http://schemas.openxmlformats.org/officeDocument/2006/relationships/hyperlink" Target="https://pbs.twimg.com/profile_banners/19487436/1509998617" TargetMode="External"/><Relationship Id="rId1548" Type="http://schemas.openxmlformats.org/officeDocument/2006/relationships/hyperlink" Target="https://pbs.twimg.com/profile_banners/1135432244/1400747351" TargetMode="External"/><Relationship Id="rId1755" Type="http://schemas.openxmlformats.org/officeDocument/2006/relationships/hyperlink" Target="https://pbs.twimg.com/profile_banners/18916646/1513109800" TargetMode="External"/><Relationship Id="rId4161" Type="http://schemas.openxmlformats.org/officeDocument/2006/relationships/hyperlink" Target="http://pbs.twimg.com/profile_images/949781266261594112/4b8rXIWE_normal.jpg" TargetMode="External"/><Relationship Id="rId5005" Type="http://schemas.openxmlformats.org/officeDocument/2006/relationships/hyperlink" Target="https://twitter.com/ap" TargetMode="External"/><Relationship Id="rId5212" Type="http://schemas.openxmlformats.org/officeDocument/2006/relationships/hyperlink" Target="https://twitter.com/richardlapchick" TargetMode="External"/><Relationship Id="rId1408" Type="http://schemas.openxmlformats.org/officeDocument/2006/relationships/hyperlink" Target="https://pbs.twimg.com/profile_banners/2308491265/1515753692" TargetMode="External"/><Relationship Id="rId1962" Type="http://schemas.openxmlformats.org/officeDocument/2006/relationships/hyperlink" Target="https://pbs.twimg.com/profile_banners/918906504287309832/1512618954" TargetMode="External"/><Relationship Id="rId2806" Type="http://schemas.openxmlformats.org/officeDocument/2006/relationships/hyperlink" Target="http://pbs.twimg.com/profile_background_images/584963578/x678860a5db3878fae5e6020b5c58784.jpg" TargetMode="External"/><Relationship Id="rId4021" Type="http://schemas.openxmlformats.org/officeDocument/2006/relationships/hyperlink" Target="http://pbs.twimg.com/profile_images/876022512026505216/xxTz3ymf_normal.jpg" TargetMode="External"/><Relationship Id="rId47" Type="http://schemas.openxmlformats.org/officeDocument/2006/relationships/hyperlink" Target="https://t.co/a9qSXfb1av" TargetMode="External"/><Relationship Id="rId1615" Type="http://schemas.openxmlformats.org/officeDocument/2006/relationships/hyperlink" Target="https://pbs.twimg.com/profile_banners/589971896/1488543983" TargetMode="External"/><Relationship Id="rId1822" Type="http://schemas.openxmlformats.org/officeDocument/2006/relationships/hyperlink" Target="https://pbs.twimg.com/profile_banners/1092779844/1423394806" TargetMode="External"/><Relationship Id="rId4978" Type="http://schemas.openxmlformats.org/officeDocument/2006/relationships/hyperlink" Target="https://twitter.com/cdnclubto" TargetMode="External"/><Relationship Id="rId6193" Type="http://schemas.openxmlformats.org/officeDocument/2006/relationships/hyperlink" Target="https://twitter.com/keng82" TargetMode="External"/><Relationship Id="rId3787" Type="http://schemas.openxmlformats.org/officeDocument/2006/relationships/hyperlink" Target="http://pbs.twimg.com/profile_images/923251473735213057/2jZybfl__normal.jpg" TargetMode="External"/><Relationship Id="rId3994" Type="http://schemas.openxmlformats.org/officeDocument/2006/relationships/hyperlink" Target="http://pbs.twimg.com/profile_images/918480715158716419/4X8oCbge_normal.jpg" TargetMode="External"/><Relationship Id="rId4838" Type="http://schemas.openxmlformats.org/officeDocument/2006/relationships/hyperlink" Target="http://pbs.twimg.com/profile_images/881775394499723264/QM9UHJmq_normal.jpg" TargetMode="External"/><Relationship Id="rId6053" Type="http://schemas.openxmlformats.org/officeDocument/2006/relationships/hyperlink" Target="https://twitter.com/jensrunnberg" TargetMode="External"/><Relationship Id="rId2389" Type="http://schemas.openxmlformats.org/officeDocument/2006/relationships/hyperlink" Target="http://abs.twimg.com/images/themes/theme1/bg.png" TargetMode="External"/><Relationship Id="rId2596" Type="http://schemas.openxmlformats.org/officeDocument/2006/relationships/hyperlink" Target="http://pbs.twimg.com/profile_background_images/64208499/lizard_-_salgado.jpg" TargetMode="External"/><Relationship Id="rId3647" Type="http://schemas.openxmlformats.org/officeDocument/2006/relationships/hyperlink" Target="http://pbs.twimg.com/profile_images/923926511794651136/4C-6UCzv_normal.jpg" TargetMode="External"/><Relationship Id="rId3854" Type="http://schemas.openxmlformats.org/officeDocument/2006/relationships/hyperlink" Target="http://pbs.twimg.com/profile_images/807285029843902465/c1yQwsg9_normal.jpg" TargetMode="External"/><Relationship Id="rId4905" Type="http://schemas.openxmlformats.org/officeDocument/2006/relationships/hyperlink" Target="https://twitter.com/theblazekari" TargetMode="External"/><Relationship Id="rId6260" Type="http://schemas.openxmlformats.org/officeDocument/2006/relationships/hyperlink" Target="https://twitter.com/elaineluther" TargetMode="External"/><Relationship Id="rId568" Type="http://schemas.openxmlformats.org/officeDocument/2006/relationships/hyperlink" Target="https://t.co/RqqkIx8GI7" TargetMode="External"/><Relationship Id="rId775" Type="http://schemas.openxmlformats.org/officeDocument/2006/relationships/hyperlink" Target="https://t.co/F4kFaSZ59W" TargetMode="External"/><Relationship Id="rId982" Type="http://schemas.openxmlformats.org/officeDocument/2006/relationships/hyperlink" Target="https://pbs.twimg.com/profile_banners/809732450733740032/1492544319" TargetMode="External"/><Relationship Id="rId1198" Type="http://schemas.openxmlformats.org/officeDocument/2006/relationships/hyperlink" Target="https://pbs.twimg.com/profile_banners/562899300/1519964682" TargetMode="External"/><Relationship Id="rId2249" Type="http://schemas.openxmlformats.org/officeDocument/2006/relationships/hyperlink" Target="http://pbs.twimg.com/profile_background_images/211777902/dog.jpg" TargetMode="External"/><Relationship Id="rId2456" Type="http://schemas.openxmlformats.org/officeDocument/2006/relationships/hyperlink" Target="http://abs.twimg.com/images/themes/theme2/bg.gif" TargetMode="External"/><Relationship Id="rId2663" Type="http://schemas.openxmlformats.org/officeDocument/2006/relationships/hyperlink" Target="http://abs.twimg.com/images/themes/theme1/bg.png" TargetMode="External"/><Relationship Id="rId2870" Type="http://schemas.openxmlformats.org/officeDocument/2006/relationships/hyperlink" Target="http://pbs.twimg.com/profile_background_images/361326058/BTSapocalypse1.jpg" TargetMode="External"/><Relationship Id="rId3507" Type="http://schemas.openxmlformats.org/officeDocument/2006/relationships/hyperlink" Target="http://pbs.twimg.com/profile_images/769347220009123840/V4WfV9rT_normal.jpg" TargetMode="External"/><Relationship Id="rId3714" Type="http://schemas.openxmlformats.org/officeDocument/2006/relationships/hyperlink" Target="http://pbs.twimg.com/profile_images/2830387364/ab16e3458fd9dec64a098b1e8c1a26f6_normal.png" TargetMode="External"/><Relationship Id="rId3921" Type="http://schemas.openxmlformats.org/officeDocument/2006/relationships/hyperlink" Target="http://pbs.twimg.com/profile_images/602552305087553536/A0QP5Sjr_normal.jpg" TargetMode="External"/><Relationship Id="rId6120" Type="http://schemas.openxmlformats.org/officeDocument/2006/relationships/hyperlink" Target="https://twitter.com/cityward2018" TargetMode="External"/><Relationship Id="rId428" Type="http://schemas.openxmlformats.org/officeDocument/2006/relationships/hyperlink" Target="https://t.co/ts9znkmNTH" TargetMode="External"/><Relationship Id="rId635" Type="http://schemas.openxmlformats.org/officeDocument/2006/relationships/hyperlink" Target="https://t.co/5w78XM80bi" TargetMode="External"/><Relationship Id="rId842" Type="http://schemas.openxmlformats.org/officeDocument/2006/relationships/hyperlink" Target="https://pbs.twimg.com/profile_banners/482878437/1514054707" TargetMode="External"/><Relationship Id="rId1058" Type="http://schemas.openxmlformats.org/officeDocument/2006/relationships/hyperlink" Target="https://pbs.twimg.com/profile_banners/2615771214/1520344661" TargetMode="External"/><Relationship Id="rId1265" Type="http://schemas.openxmlformats.org/officeDocument/2006/relationships/hyperlink" Target="https://pbs.twimg.com/profile_banners/778085432/1518543597" TargetMode="External"/><Relationship Id="rId1472" Type="http://schemas.openxmlformats.org/officeDocument/2006/relationships/hyperlink" Target="https://pbs.twimg.com/profile_banners/564767868/1433770139" TargetMode="External"/><Relationship Id="rId2109" Type="http://schemas.openxmlformats.org/officeDocument/2006/relationships/hyperlink" Target="http://abs.twimg.com/images/themes/theme1/bg.png" TargetMode="External"/><Relationship Id="rId2316" Type="http://schemas.openxmlformats.org/officeDocument/2006/relationships/hyperlink" Target="http://abs.twimg.com/images/themes/theme1/bg.png" TargetMode="External"/><Relationship Id="rId2523" Type="http://schemas.openxmlformats.org/officeDocument/2006/relationships/hyperlink" Target="http://pbs.twimg.com/profile_background_images/378800000162571207/0pzy7mXD.jpeg" TargetMode="External"/><Relationship Id="rId2730" Type="http://schemas.openxmlformats.org/officeDocument/2006/relationships/hyperlink" Target="http://abs.twimg.com/images/themes/theme1/bg.png" TargetMode="External"/><Relationship Id="rId5679" Type="http://schemas.openxmlformats.org/officeDocument/2006/relationships/hyperlink" Target="https://twitter.com/forshannonski" TargetMode="External"/><Relationship Id="rId5886" Type="http://schemas.openxmlformats.org/officeDocument/2006/relationships/hyperlink" Target="https://twitter.com/espn" TargetMode="External"/><Relationship Id="rId702" Type="http://schemas.openxmlformats.org/officeDocument/2006/relationships/hyperlink" Target="https://t.co/3B9quVFBCg" TargetMode="External"/><Relationship Id="rId1125" Type="http://schemas.openxmlformats.org/officeDocument/2006/relationships/hyperlink" Target="https://pbs.twimg.com/profile_banners/365469866/1519890426" TargetMode="External"/><Relationship Id="rId1332" Type="http://schemas.openxmlformats.org/officeDocument/2006/relationships/hyperlink" Target="https://pbs.twimg.com/profile_banners/318379108/1412443775" TargetMode="External"/><Relationship Id="rId4488" Type="http://schemas.openxmlformats.org/officeDocument/2006/relationships/hyperlink" Target="http://pbs.twimg.com/profile_images/956732280768118787/V8A8GcEI_normal.jpg" TargetMode="External"/><Relationship Id="rId4695" Type="http://schemas.openxmlformats.org/officeDocument/2006/relationships/hyperlink" Target="http://pbs.twimg.com/profile_images/959806431363940353/dpzqDW3g_normal.jpg" TargetMode="External"/><Relationship Id="rId5539" Type="http://schemas.openxmlformats.org/officeDocument/2006/relationships/hyperlink" Target="https://twitter.com/ppfa" TargetMode="External"/><Relationship Id="rId3297" Type="http://schemas.openxmlformats.org/officeDocument/2006/relationships/hyperlink" Target="http://abs.twimg.com/images/themes/theme1/bg.png" TargetMode="External"/><Relationship Id="rId4348" Type="http://schemas.openxmlformats.org/officeDocument/2006/relationships/hyperlink" Target="http://pbs.twimg.com/profile_images/3611035893/02b9a3bedd750013b14cbf6efc7928c6_normal.jpeg" TargetMode="External"/><Relationship Id="rId5746" Type="http://schemas.openxmlformats.org/officeDocument/2006/relationships/hyperlink" Target="https://twitter.com/zdkhp222" TargetMode="External"/><Relationship Id="rId5953" Type="http://schemas.openxmlformats.org/officeDocument/2006/relationships/hyperlink" Target="https://twitter.com/medillonthehill" TargetMode="External"/><Relationship Id="rId3157" Type="http://schemas.openxmlformats.org/officeDocument/2006/relationships/hyperlink" Target="http://abs.twimg.com/images/themes/theme1/bg.png" TargetMode="External"/><Relationship Id="rId4555" Type="http://schemas.openxmlformats.org/officeDocument/2006/relationships/hyperlink" Target="http://pbs.twimg.com/profile_images/944204588932042752/rqS5ubLO_normal.jpg" TargetMode="External"/><Relationship Id="rId4762" Type="http://schemas.openxmlformats.org/officeDocument/2006/relationships/hyperlink" Target="http://pbs.twimg.com/profile_images/875729529289003008/Xmlzn5vs_normal.jpg" TargetMode="External"/><Relationship Id="rId5606" Type="http://schemas.openxmlformats.org/officeDocument/2006/relationships/hyperlink" Target="https://twitter.com/marikor" TargetMode="External"/><Relationship Id="rId5813" Type="http://schemas.openxmlformats.org/officeDocument/2006/relationships/hyperlink" Target="https://twitter.com/dionbaia" TargetMode="External"/><Relationship Id="rId285" Type="http://schemas.openxmlformats.org/officeDocument/2006/relationships/hyperlink" Target="https://t.co/71uhN6mfym" TargetMode="External"/><Relationship Id="rId3364" Type="http://schemas.openxmlformats.org/officeDocument/2006/relationships/hyperlink" Target="http://pbs.twimg.com/profile_images/958035294216970240/9iR78uYU_normal.jpg" TargetMode="External"/><Relationship Id="rId3571" Type="http://schemas.openxmlformats.org/officeDocument/2006/relationships/hyperlink" Target="http://pbs.twimg.com/profile_images/957627816350109697/rDIfXv2c_normal.jpg" TargetMode="External"/><Relationship Id="rId4208" Type="http://schemas.openxmlformats.org/officeDocument/2006/relationships/hyperlink" Target="http://pbs.twimg.com/profile_images/3248264918/af9c46f3d618b18aa672686c113f109f_normal.jpeg" TargetMode="External"/><Relationship Id="rId4415" Type="http://schemas.openxmlformats.org/officeDocument/2006/relationships/hyperlink" Target="http://pbs.twimg.com/profile_images/930863679272292357/kp780ODL_normal.jpg" TargetMode="External"/><Relationship Id="rId4622" Type="http://schemas.openxmlformats.org/officeDocument/2006/relationships/hyperlink" Target="http://pbs.twimg.com/profile_images/941528276261937152/aK752XtC_normal.jpg" TargetMode="External"/><Relationship Id="rId492" Type="http://schemas.openxmlformats.org/officeDocument/2006/relationships/hyperlink" Target="https://t.co/NgzGYOIn5e" TargetMode="External"/><Relationship Id="rId2173" Type="http://schemas.openxmlformats.org/officeDocument/2006/relationships/hyperlink" Target="http://abs.twimg.com/images/themes/theme1/bg.png" TargetMode="External"/><Relationship Id="rId2380" Type="http://schemas.openxmlformats.org/officeDocument/2006/relationships/hyperlink" Target="http://pbs.twimg.com/profile_background_images/523826994136371200/0UrXL3wX.jpeg" TargetMode="External"/><Relationship Id="rId3017" Type="http://schemas.openxmlformats.org/officeDocument/2006/relationships/hyperlink" Target="http://abs.twimg.com/images/themes/theme1/bg.png" TargetMode="External"/><Relationship Id="rId3224" Type="http://schemas.openxmlformats.org/officeDocument/2006/relationships/hyperlink" Target="http://abs.twimg.com/images/themes/theme1/bg.png" TargetMode="External"/><Relationship Id="rId3431" Type="http://schemas.openxmlformats.org/officeDocument/2006/relationships/hyperlink" Target="http://pbs.twimg.com/profile_images/835971967568216066/7bpG_3fy_normal.jpg" TargetMode="External"/><Relationship Id="rId145" Type="http://schemas.openxmlformats.org/officeDocument/2006/relationships/hyperlink" Target="https://t.co/hinkEjQ5ex" TargetMode="External"/><Relationship Id="rId352" Type="http://schemas.openxmlformats.org/officeDocument/2006/relationships/hyperlink" Target="https://t.co/gQsd5GKVWk" TargetMode="External"/><Relationship Id="rId2033" Type="http://schemas.openxmlformats.org/officeDocument/2006/relationships/hyperlink" Target="https://pbs.twimg.com/profile_banners/2387610606/1519138838" TargetMode="External"/><Relationship Id="rId2240" Type="http://schemas.openxmlformats.org/officeDocument/2006/relationships/hyperlink" Target="http://pbs.twimg.com/profile_background_images/378800000111947151/f451976a6ff7b6f67762d109fd7c232b.jpeg" TargetMode="External"/><Relationship Id="rId5189" Type="http://schemas.openxmlformats.org/officeDocument/2006/relationships/hyperlink" Target="https://twitter.com/jerctrs" TargetMode="External"/><Relationship Id="rId5396" Type="http://schemas.openxmlformats.org/officeDocument/2006/relationships/hyperlink" Target="https://twitter.com/tidakberfandom" TargetMode="External"/><Relationship Id="rId212" Type="http://schemas.openxmlformats.org/officeDocument/2006/relationships/hyperlink" Target="https://t.co/SD7DLizaIT" TargetMode="External"/><Relationship Id="rId1799" Type="http://schemas.openxmlformats.org/officeDocument/2006/relationships/hyperlink" Target="https://pbs.twimg.com/profile_banners/2746664091/1453753396" TargetMode="External"/><Relationship Id="rId2100" Type="http://schemas.openxmlformats.org/officeDocument/2006/relationships/hyperlink" Target="http://abs.twimg.com/images/themes/theme1/bg.png" TargetMode="External"/><Relationship Id="rId5049" Type="http://schemas.openxmlformats.org/officeDocument/2006/relationships/hyperlink" Target="https://twitter.com/mamamolly2018" TargetMode="External"/><Relationship Id="rId5256" Type="http://schemas.openxmlformats.org/officeDocument/2006/relationships/hyperlink" Target="https://twitter.com/captdragon" TargetMode="External"/><Relationship Id="rId5463" Type="http://schemas.openxmlformats.org/officeDocument/2006/relationships/hyperlink" Target="https://twitter.com/kwhotline" TargetMode="External"/><Relationship Id="rId5670" Type="http://schemas.openxmlformats.org/officeDocument/2006/relationships/hyperlink" Target="https://twitter.com/paeweap" TargetMode="External"/><Relationship Id="rId6307" Type="http://schemas.openxmlformats.org/officeDocument/2006/relationships/hyperlink" Target="https://twitter.com/thwlssla00" TargetMode="External"/><Relationship Id="rId4065" Type="http://schemas.openxmlformats.org/officeDocument/2006/relationships/hyperlink" Target="http://pbs.twimg.com/profile_images/937395565289201665/bGEpruYn_normal.jpg" TargetMode="External"/><Relationship Id="rId4272" Type="http://schemas.openxmlformats.org/officeDocument/2006/relationships/hyperlink" Target="http://pbs.twimg.com/profile_images/441605727212146688/20rwWGDn_normal.jpeg" TargetMode="External"/><Relationship Id="rId5116" Type="http://schemas.openxmlformats.org/officeDocument/2006/relationships/hyperlink" Target="https://twitter.com/genxpunk69" TargetMode="External"/><Relationship Id="rId5323" Type="http://schemas.openxmlformats.org/officeDocument/2006/relationships/hyperlink" Target="https://twitter.com/slate" TargetMode="External"/><Relationship Id="rId1659" Type="http://schemas.openxmlformats.org/officeDocument/2006/relationships/hyperlink" Target="https://pbs.twimg.com/profile_banners/112191235/1506783364" TargetMode="External"/><Relationship Id="rId1866" Type="http://schemas.openxmlformats.org/officeDocument/2006/relationships/hyperlink" Target="https://pbs.twimg.com/profile_banners/71305435/1518575810" TargetMode="External"/><Relationship Id="rId2917" Type="http://schemas.openxmlformats.org/officeDocument/2006/relationships/hyperlink" Target="http://pbs.twimg.com/profile_background_images/155931368/images.jpg" TargetMode="External"/><Relationship Id="rId3081" Type="http://schemas.openxmlformats.org/officeDocument/2006/relationships/hyperlink" Target="http://abs.twimg.com/images/themes/theme1/bg.png" TargetMode="External"/><Relationship Id="rId4132" Type="http://schemas.openxmlformats.org/officeDocument/2006/relationships/hyperlink" Target="http://pbs.twimg.com/profile_images/529233115131019264/qrzdJ1l3_normal.png" TargetMode="External"/><Relationship Id="rId5530" Type="http://schemas.openxmlformats.org/officeDocument/2006/relationships/hyperlink" Target="https://twitter.com/mirandaharp2" TargetMode="External"/><Relationship Id="rId1519" Type="http://schemas.openxmlformats.org/officeDocument/2006/relationships/hyperlink" Target="https://pbs.twimg.com/profile_banners/616645440/1509651927" TargetMode="External"/><Relationship Id="rId1726" Type="http://schemas.openxmlformats.org/officeDocument/2006/relationships/hyperlink" Target="https://pbs.twimg.com/profile_banners/1285268413/1507710564" TargetMode="External"/><Relationship Id="rId1933" Type="http://schemas.openxmlformats.org/officeDocument/2006/relationships/hyperlink" Target="https://pbs.twimg.com/profile_banners/828018665178161155/1486250302" TargetMode="External"/><Relationship Id="rId6097" Type="http://schemas.openxmlformats.org/officeDocument/2006/relationships/hyperlink" Target="https://twitter.com/txxcrown" TargetMode="External"/><Relationship Id="rId18" Type="http://schemas.openxmlformats.org/officeDocument/2006/relationships/hyperlink" Target="https://t.co/VdOM35LuQ4" TargetMode="External"/><Relationship Id="rId3898" Type="http://schemas.openxmlformats.org/officeDocument/2006/relationships/hyperlink" Target="http://pbs.twimg.com/profile_images/899259308445020161/OL2Y5xmv_normal.jpg" TargetMode="External"/><Relationship Id="rId4949" Type="http://schemas.openxmlformats.org/officeDocument/2006/relationships/hyperlink" Target="https://twitter.com/missamericamo" TargetMode="External"/><Relationship Id="rId3758" Type="http://schemas.openxmlformats.org/officeDocument/2006/relationships/hyperlink" Target="http://pbs.twimg.com/profile_images/549605943638368257/j9X83Mci_normal.jpeg" TargetMode="External"/><Relationship Id="rId3965" Type="http://schemas.openxmlformats.org/officeDocument/2006/relationships/hyperlink" Target="http://pbs.twimg.com/profile_images/1441589233/me001_normal.jpg" TargetMode="External"/><Relationship Id="rId4809" Type="http://schemas.openxmlformats.org/officeDocument/2006/relationships/hyperlink" Target="http://pbs.twimg.com/profile_images/966807768949755906/tii4PLiI_normal.jpg" TargetMode="External"/><Relationship Id="rId6164" Type="http://schemas.openxmlformats.org/officeDocument/2006/relationships/hyperlink" Target="https://twitter.com/aletta2018" TargetMode="External"/><Relationship Id="rId6371" Type="http://schemas.openxmlformats.org/officeDocument/2006/relationships/hyperlink" Target="https://twitter.com/llotus6" TargetMode="External"/><Relationship Id="rId679" Type="http://schemas.openxmlformats.org/officeDocument/2006/relationships/hyperlink" Target="https://t.co/qtd1Z1LcrY" TargetMode="External"/><Relationship Id="rId886" Type="http://schemas.openxmlformats.org/officeDocument/2006/relationships/hyperlink" Target="https://pbs.twimg.com/profile_banners/835222014461882370/1487969408" TargetMode="External"/><Relationship Id="rId2567" Type="http://schemas.openxmlformats.org/officeDocument/2006/relationships/hyperlink" Target="http://abs.twimg.com/images/themes/theme9/bg.gif" TargetMode="External"/><Relationship Id="rId2774" Type="http://schemas.openxmlformats.org/officeDocument/2006/relationships/hyperlink" Target="http://pbs.twimg.com/profile_background_images/644822743/9dibsbgrgzr1v237ci3i.jpeg" TargetMode="External"/><Relationship Id="rId3618" Type="http://schemas.openxmlformats.org/officeDocument/2006/relationships/hyperlink" Target="http://pbs.twimg.com/profile_images/770218153674674176/SseW2PUH_normal.jpg" TargetMode="External"/><Relationship Id="rId5180" Type="http://schemas.openxmlformats.org/officeDocument/2006/relationships/hyperlink" Target="https://twitter.com/aniabialas" TargetMode="External"/><Relationship Id="rId6024" Type="http://schemas.openxmlformats.org/officeDocument/2006/relationships/hyperlink" Target="https://twitter.com/c_f_diablesse" TargetMode="External"/><Relationship Id="rId6231" Type="http://schemas.openxmlformats.org/officeDocument/2006/relationships/hyperlink" Target="https://twitter.com/firstbook" TargetMode="External"/><Relationship Id="rId2" Type="http://schemas.openxmlformats.org/officeDocument/2006/relationships/hyperlink" Target="https://t.co/zxlthdZ7KV" TargetMode="External"/><Relationship Id="rId539" Type="http://schemas.openxmlformats.org/officeDocument/2006/relationships/hyperlink" Target="https://t.co/tTwdSy8Mmy" TargetMode="External"/><Relationship Id="rId746" Type="http://schemas.openxmlformats.org/officeDocument/2006/relationships/hyperlink" Target="https://t.co/jyzgMBHWof" TargetMode="External"/><Relationship Id="rId1169" Type="http://schemas.openxmlformats.org/officeDocument/2006/relationships/hyperlink" Target="https://pbs.twimg.com/profile_banners/168775217/1481495251" TargetMode="External"/><Relationship Id="rId1376" Type="http://schemas.openxmlformats.org/officeDocument/2006/relationships/hyperlink" Target="https://pbs.twimg.com/profile_banners/19158327/1403396366" TargetMode="External"/><Relationship Id="rId1583" Type="http://schemas.openxmlformats.org/officeDocument/2006/relationships/hyperlink" Target="https://pbs.twimg.com/profile_banners/754415542363185152/1519729073" TargetMode="External"/><Relationship Id="rId2427" Type="http://schemas.openxmlformats.org/officeDocument/2006/relationships/hyperlink" Target="http://abs.twimg.com/images/themes/theme1/bg.png" TargetMode="External"/><Relationship Id="rId2981" Type="http://schemas.openxmlformats.org/officeDocument/2006/relationships/hyperlink" Target="http://pbs.twimg.com/profile_background_images/500912590441029632/w7EfoTgV.jpeg" TargetMode="External"/><Relationship Id="rId3825" Type="http://schemas.openxmlformats.org/officeDocument/2006/relationships/hyperlink" Target="http://pbs.twimg.com/profile_images/911851723878154240/mIBvqHNu_normal.jpg" TargetMode="External"/><Relationship Id="rId5040" Type="http://schemas.openxmlformats.org/officeDocument/2006/relationships/hyperlink" Target="https://twitter.com/shutupamanda" TargetMode="External"/><Relationship Id="rId953" Type="http://schemas.openxmlformats.org/officeDocument/2006/relationships/hyperlink" Target="https://pbs.twimg.com/profile_banners/9300262/1479760803" TargetMode="External"/><Relationship Id="rId1029" Type="http://schemas.openxmlformats.org/officeDocument/2006/relationships/hyperlink" Target="https://pbs.twimg.com/profile_banners/965443266874195973/1520153319" TargetMode="External"/><Relationship Id="rId1236" Type="http://schemas.openxmlformats.org/officeDocument/2006/relationships/hyperlink" Target="https://pbs.twimg.com/profile_banners/2867733134/1475654434" TargetMode="External"/><Relationship Id="rId1790" Type="http://schemas.openxmlformats.org/officeDocument/2006/relationships/hyperlink" Target="https://pbs.twimg.com/profile_banners/546340705/1509172265" TargetMode="External"/><Relationship Id="rId2634" Type="http://schemas.openxmlformats.org/officeDocument/2006/relationships/hyperlink" Target="http://pbs.twimg.com/profile_background_images/516676477895446528/0gkWUYBu.png" TargetMode="External"/><Relationship Id="rId2841" Type="http://schemas.openxmlformats.org/officeDocument/2006/relationships/hyperlink" Target="http://pbs.twimg.com/profile_background_images/378800000049257670/88ab8ad95a8055d0f3dc4f7dfa075ba0.png" TargetMode="External"/><Relationship Id="rId5997" Type="http://schemas.openxmlformats.org/officeDocument/2006/relationships/hyperlink" Target="https://twitter.com/nnegph" TargetMode="External"/><Relationship Id="rId82" Type="http://schemas.openxmlformats.org/officeDocument/2006/relationships/hyperlink" Target="http://t.co/0XrAlVPBR9" TargetMode="External"/><Relationship Id="rId606" Type="http://schemas.openxmlformats.org/officeDocument/2006/relationships/hyperlink" Target="https://t.co/YFWAKRZHDQ" TargetMode="External"/><Relationship Id="rId813" Type="http://schemas.openxmlformats.org/officeDocument/2006/relationships/hyperlink" Target="https://t.co/zzna4d4Dfq" TargetMode="External"/><Relationship Id="rId1443" Type="http://schemas.openxmlformats.org/officeDocument/2006/relationships/hyperlink" Target="https://pbs.twimg.com/profile_banners/63254467/1503673071" TargetMode="External"/><Relationship Id="rId1650" Type="http://schemas.openxmlformats.org/officeDocument/2006/relationships/hyperlink" Target="https://pbs.twimg.com/profile_banners/353150513/1506646996" TargetMode="External"/><Relationship Id="rId2701" Type="http://schemas.openxmlformats.org/officeDocument/2006/relationships/hyperlink" Target="http://abs.twimg.com/images/themes/theme1/bg.png" TargetMode="External"/><Relationship Id="rId4599" Type="http://schemas.openxmlformats.org/officeDocument/2006/relationships/hyperlink" Target="http://pbs.twimg.com/profile_images/847853435630309379/rxQIt6h4_normal.jpg" TargetMode="External"/><Relationship Id="rId5857" Type="http://schemas.openxmlformats.org/officeDocument/2006/relationships/hyperlink" Target="https://twitter.com/carlosvfrvn" TargetMode="External"/><Relationship Id="rId1303" Type="http://schemas.openxmlformats.org/officeDocument/2006/relationships/hyperlink" Target="https://pbs.twimg.com/profile_banners/139601758/1508877249" TargetMode="External"/><Relationship Id="rId1510" Type="http://schemas.openxmlformats.org/officeDocument/2006/relationships/hyperlink" Target="https://pbs.twimg.com/profile_banners/817214576093597696/1517685970" TargetMode="External"/><Relationship Id="rId4459" Type="http://schemas.openxmlformats.org/officeDocument/2006/relationships/hyperlink" Target="http://pbs.twimg.com/profile_images/964640710732451842/hYla7qTK_normal.jpg" TargetMode="External"/><Relationship Id="rId4666" Type="http://schemas.openxmlformats.org/officeDocument/2006/relationships/hyperlink" Target="http://pbs.twimg.com/profile_images/798060701445070848/NqWZ3aHx_normal.jpg" TargetMode="External"/><Relationship Id="rId4873" Type="http://schemas.openxmlformats.org/officeDocument/2006/relationships/hyperlink" Target="https://twitter.com/ella_m_whelan" TargetMode="External"/><Relationship Id="rId5717" Type="http://schemas.openxmlformats.org/officeDocument/2006/relationships/hyperlink" Target="https://twitter.com/teachwithhonore" TargetMode="External"/><Relationship Id="rId5924" Type="http://schemas.openxmlformats.org/officeDocument/2006/relationships/hyperlink" Target="https://twitter.com/vanfamservices" TargetMode="External"/><Relationship Id="rId3268" Type="http://schemas.openxmlformats.org/officeDocument/2006/relationships/hyperlink" Target="http://pbs.twimg.com/profile_background_images/608324195/i7crtaaa0uxrt7gksmh1.jpeg" TargetMode="External"/><Relationship Id="rId3475" Type="http://schemas.openxmlformats.org/officeDocument/2006/relationships/hyperlink" Target="http://pbs.twimg.com/profile_images/765172256670613504/aENU_JbM_normal.jpg" TargetMode="External"/><Relationship Id="rId3682" Type="http://schemas.openxmlformats.org/officeDocument/2006/relationships/hyperlink" Target="http://abs.twimg.com/sticky/default_profile_images/default_profile_normal.png" TargetMode="External"/><Relationship Id="rId4319" Type="http://schemas.openxmlformats.org/officeDocument/2006/relationships/hyperlink" Target="http://pbs.twimg.com/profile_images/936105559606120448/ya3hZQhm_normal.jpg" TargetMode="External"/><Relationship Id="rId4526" Type="http://schemas.openxmlformats.org/officeDocument/2006/relationships/hyperlink" Target="http://pbs.twimg.com/profile_images/971001651720085504/MSFbpLsi_normal.jpg" TargetMode="External"/><Relationship Id="rId4733" Type="http://schemas.openxmlformats.org/officeDocument/2006/relationships/hyperlink" Target="http://pbs.twimg.com/profile_images/747901417252233217/8Qf1M59J_normal.jpg" TargetMode="External"/><Relationship Id="rId4940" Type="http://schemas.openxmlformats.org/officeDocument/2006/relationships/hyperlink" Target="https://twitter.com/reptoid_hunter" TargetMode="External"/><Relationship Id="rId189" Type="http://schemas.openxmlformats.org/officeDocument/2006/relationships/hyperlink" Target="https://t.co/HqHvY0a8R9" TargetMode="External"/><Relationship Id="rId396" Type="http://schemas.openxmlformats.org/officeDocument/2006/relationships/hyperlink" Target="https://t.co/S7v3yBHVJD" TargetMode="External"/><Relationship Id="rId2077" Type="http://schemas.openxmlformats.org/officeDocument/2006/relationships/hyperlink" Target="https://pbs.twimg.com/profile_banners/44983352/1361161785" TargetMode="External"/><Relationship Id="rId2284" Type="http://schemas.openxmlformats.org/officeDocument/2006/relationships/hyperlink" Target="http://pbs.twimg.com/profile_background_images/563745973810110464/LOuV92MN.jpeg" TargetMode="External"/><Relationship Id="rId2491" Type="http://schemas.openxmlformats.org/officeDocument/2006/relationships/hyperlink" Target="http://abs.twimg.com/images/themes/theme1/bg.png" TargetMode="External"/><Relationship Id="rId3128" Type="http://schemas.openxmlformats.org/officeDocument/2006/relationships/hyperlink" Target="http://abs.twimg.com/images/themes/theme1/bg.png" TargetMode="External"/><Relationship Id="rId3335" Type="http://schemas.openxmlformats.org/officeDocument/2006/relationships/hyperlink" Target="http://abs.twimg.com/images/themes/theme1/bg.png" TargetMode="External"/><Relationship Id="rId3542" Type="http://schemas.openxmlformats.org/officeDocument/2006/relationships/hyperlink" Target="http://pbs.twimg.com/profile_images/965991834148159488/glPlifGi_normal.jpg" TargetMode="External"/><Relationship Id="rId256" Type="http://schemas.openxmlformats.org/officeDocument/2006/relationships/hyperlink" Target="https://t.co/uptA4prP2e" TargetMode="External"/><Relationship Id="rId463" Type="http://schemas.openxmlformats.org/officeDocument/2006/relationships/hyperlink" Target="http://t.co/WKVz56Pqxp" TargetMode="External"/><Relationship Id="rId670" Type="http://schemas.openxmlformats.org/officeDocument/2006/relationships/hyperlink" Target="https://t.co/4nEdfNUQsF" TargetMode="External"/><Relationship Id="rId1093" Type="http://schemas.openxmlformats.org/officeDocument/2006/relationships/hyperlink" Target="https://pbs.twimg.com/profile_banners/2272396951/1505794540" TargetMode="External"/><Relationship Id="rId2144" Type="http://schemas.openxmlformats.org/officeDocument/2006/relationships/hyperlink" Target="http://abs.twimg.com/images/themes/theme1/bg.png" TargetMode="External"/><Relationship Id="rId2351" Type="http://schemas.openxmlformats.org/officeDocument/2006/relationships/hyperlink" Target="http://abs.twimg.com/images/themes/theme1/bg.png" TargetMode="External"/><Relationship Id="rId3402" Type="http://schemas.openxmlformats.org/officeDocument/2006/relationships/hyperlink" Target="http://pbs.twimg.com/profile_images/741418436467646464/sKU4OPYS_normal.jpg" TargetMode="External"/><Relationship Id="rId4800" Type="http://schemas.openxmlformats.org/officeDocument/2006/relationships/hyperlink" Target="http://pbs.twimg.com/profile_images/957558866258128896/OVkh9J6a_normal.jpg" TargetMode="External"/><Relationship Id="rId116" Type="http://schemas.openxmlformats.org/officeDocument/2006/relationships/hyperlink" Target="https://t.co/wyOVgSLgBV" TargetMode="External"/><Relationship Id="rId323" Type="http://schemas.openxmlformats.org/officeDocument/2006/relationships/hyperlink" Target="https://t.co/LHljY6Npja" TargetMode="External"/><Relationship Id="rId530" Type="http://schemas.openxmlformats.org/officeDocument/2006/relationships/hyperlink" Target="http://t.co/vvuANMEgB5" TargetMode="External"/><Relationship Id="rId1160" Type="http://schemas.openxmlformats.org/officeDocument/2006/relationships/hyperlink" Target="https://pbs.twimg.com/profile_banners/402770809/1512931466" TargetMode="External"/><Relationship Id="rId2004" Type="http://schemas.openxmlformats.org/officeDocument/2006/relationships/hyperlink" Target="https://pbs.twimg.com/profile_banners/2644697608/1520054355" TargetMode="External"/><Relationship Id="rId2211" Type="http://schemas.openxmlformats.org/officeDocument/2006/relationships/hyperlink" Target="http://abs.twimg.com/images/themes/theme1/bg.png" TargetMode="External"/><Relationship Id="rId5367" Type="http://schemas.openxmlformats.org/officeDocument/2006/relationships/hyperlink" Target="https://twitter.com/muddlaw" TargetMode="External"/><Relationship Id="rId4176" Type="http://schemas.openxmlformats.org/officeDocument/2006/relationships/hyperlink" Target="http://pbs.twimg.com/profile_images/697814138333106180/5H6Tm5hT_normal.jpg" TargetMode="External"/><Relationship Id="rId5574" Type="http://schemas.openxmlformats.org/officeDocument/2006/relationships/hyperlink" Target="https://twitter.com/totallysamsays" TargetMode="External"/><Relationship Id="rId5781" Type="http://schemas.openxmlformats.org/officeDocument/2006/relationships/hyperlink" Target="https://twitter.com/bglosuccess" TargetMode="External"/><Relationship Id="rId1020" Type="http://schemas.openxmlformats.org/officeDocument/2006/relationships/hyperlink" Target="https://pbs.twimg.com/profile_banners/161607334/1354478825" TargetMode="External"/><Relationship Id="rId1977" Type="http://schemas.openxmlformats.org/officeDocument/2006/relationships/hyperlink" Target="https://pbs.twimg.com/profile_banners/67418441/1519694366" TargetMode="External"/><Relationship Id="rId4383" Type="http://schemas.openxmlformats.org/officeDocument/2006/relationships/hyperlink" Target="http://pbs.twimg.com/profile_images/964194751451873280/cR7xEAzW_normal.jpg" TargetMode="External"/><Relationship Id="rId4590" Type="http://schemas.openxmlformats.org/officeDocument/2006/relationships/hyperlink" Target="http://pbs.twimg.com/profile_images/815223940150919168/h6zephIL_normal.jpg" TargetMode="External"/><Relationship Id="rId5227" Type="http://schemas.openxmlformats.org/officeDocument/2006/relationships/hyperlink" Target="https://twitter.com/qingqueenqu" TargetMode="External"/><Relationship Id="rId5434" Type="http://schemas.openxmlformats.org/officeDocument/2006/relationships/hyperlink" Target="https://twitter.com/losverige" TargetMode="External"/><Relationship Id="rId5641" Type="http://schemas.openxmlformats.org/officeDocument/2006/relationships/hyperlink" Target="https://twitter.com/ikkh__" TargetMode="External"/><Relationship Id="rId1837" Type="http://schemas.openxmlformats.org/officeDocument/2006/relationships/hyperlink" Target="https://pbs.twimg.com/profile_banners/289190391/1490463490" TargetMode="External"/><Relationship Id="rId3192" Type="http://schemas.openxmlformats.org/officeDocument/2006/relationships/hyperlink" Target="http://abs.twimg.com/images/themes/theme1/bg.png" TargetMode="External"/><Relationship Id="rId4036" Type="http://schemas.openxmlformats.org/officeDocument/2006/relationships/hyperlink" Target="http://pbs.twimg.com/profile_images/971053385767096320/Ee5bxWo5_normal.jpg" TargetMode="External"/><Relationship Id="rId4243" Type="http://schemas.openxmlformats.org/officeDocument/2006/relationships/hyperlink" Target="http://pbs.twimg.com/profile_images/799956049440583682/U7n_BlTt_normal.jpg" TargetMode="External"/><Relationship Id="rId4450" Type="http://schemas.openxmlformats.org/officeDocument/2006/relationships/hyperlink" Target="http://pbs.twimg.com/profile_images/970944240489586693/Ev3LhL2W_normal.jpg" TargetMode="External"/><Relationship Id="rId5501" Type="http://schemas.openxmlformats.org/officeDocument/2006/relationships/hyperlink" Target="https://twitter.com/commoncormorant" TargetMode="External"/><Relationship Id="rId3052" Type="http://schemas.openxmlformats.org/officeDocument/2006/relationships/hyperlink" Target="http://pbs.twimg.com/profile_background_images/520878003140587520/LGqPgi_t.jpeg" TargetMode="External"/><Relationship Id="rId4103" Type="http://schemas.openxmlformats.org/officeDocument/2006/relationships/hyperlink" Target="http://pbs.twimg.com/profile_images/907238863910862853/-Bm-FEJK_normal.jpg" TargetMode="External"/><Relationship Id="rId4310" Type="http://schemas.openxmlformats.org/officeDocument/2006/relationships/hyperlink" Target="http://pbs.twimg.com/profile_images/920430717284339712/P6gFdhQG_normal.jpg" TargetMode="External"/><Relationship Id="rId180" Type="http://schemas.openxmlformats.org/officeDocument/2006/relationships/hyperlink" Target="https://t.co/D0eis1MBDU" TargetMode="External"/><Relationship Id="rId1904" Type="http://schemas.openxmlformats.org/officeDocument/2006/relationships/hyperlink" Target="https://pbs.twimg.com/profile_banners/274025441/1520107565" TargetMode="External"/><Relationship Id="rId6068" Type="http://schemas.openxmlformats.org/officeDocument/2006/relationships/hyperlink" Target="https://twitter.com/dalibom_book" TargetMode="External"/><Relationship Id="rId6275" Type="http://schemas.openxmlformats.org/officeDocument/2006/relationships/hyperlink" Target="https://twitter.com/starstar77723" TargetMode="External"/><Relationship Id="rId3869" Type="http://schemas.openxmlformats.org/officeDocument/2006/relationships/hyperlink" Target="http://pbs.twimg.com/profile_images/774388565652430848/J_gVCK43_normal.jpg" TargetMode="External"/><Relationship Id="rId5084" Type="http://schemas.openxmlformats.org/officeDocument/2006/relationships/hyperlink" Target="https://twitter.com/stankssports" TargetMode="External"/><Relationship Id="rId5291" Type="http://schemas.openxmlformats.org/officeDocument/2006/relationships/hyperlink" Target="https://twitter.com/rk1610isme" TargetMode="External"/><Relationship Id="rId6135" Type="http://schemas.openxmlformats.org/officeDocument/2006/relationships/hyperlink" Target="https://twitter.com/inc" TargetMode="External"/><Relationship Id="rId6342" Type="http://schemas.openxmlformats.org/officeDocument/2006/relationships/hyperlink" Target="https://twitter.com/minmuni_mu" TargetMode="External"/><Relationship Id="rId997" Type="http://schemas.openxmlformats.org/officeDocument/2006/relationships/hyperlink" Target="https://pbs.twimg.com/profile_banners/784771562595573760/1494192938" TargetMode="External"/><Relationship Id="rId2678" Type="http://schemas.openxmlformats.org/officeDocument/2006/relationships/hyperlink" Target="http://pbs.twimg.com/profile_background_images/17349501/CNN_Twitter_Background_05.2009.GIF" TargetMode="External"/><Relationship Id="rId2885" Type="http://schemas.openxmlformats.org/officeDocument/2006/relationships/hyperlink" Target="http://pbs.twimg.com/profile_background_images/130048781/lilb.jpg" TargetMode="External"/><Relationship Id="rId3729" Type="http://schemas.openxmlformats.org/officeDocument/2006/relationships/hyperlink" Target="http://abs.twimg.com/sticky/default_profile_images/default_profile_normal.png" TargetMode="External"/><Relationship Id="rId3936" Type="http://schemas.openxmlformats.org/officeDocument/2006/relationships/hyperlink" Target="http://pbs.twimg.com/profile_images/236272635/1950763783_144004faea_normal.jpg" TargetMode="External"/><Relationship Id="rId5151" Type="http://schemas.openxmlformats.org/officeDocument/2006/relationships/hyperlink" Target="https://twitter.com/plumlogan" TargetMode="External"/><Relationship Id="rId857" Type="http://schemas.openxmlformats.org/officeDocument/2006/relationships/hyperlink" Target="https://pbs.twimg.com/profile_banners/22677397/1507569451" TargetMode="External"/><Relationship Id="rId1487" Type="http://schemas.openxmlformats.org/officeDocument/2006/relationships/hyperlink" Target="https://pbs.twimg.com/profile_banners/916005134/1509417793" TargetMode="External"/><Relationship Id="rId1694" Type="http://schemas.openxmlformats.org/officeDocument/2006/relationships/hyperlink" Target="https://pbs.twimg.com/profile_banners/2995057661/1510051325" TargetMode="External"/><Relationship Id="rId2538" Type="http://schemas.openxmlformats.org/officeDocument/2006/relationships/hyperlink" Target="http://pbs.twimg.com/profile_background_images/451389902429491200/Rrlh09IC.png" TargetMode="External"/><Relationship Id="rId2745" Type="http://schemas.openxmlformats.org/officeDocument/2006/relationships/hyperlink" Target="http://abs.twimg.com/images/themes/theme1/bg.png" TargetMode="External"/><Relationship Id="rId2952" Type="http://schemas.openxmlformats.org/officeDocument/2006/relationships/hyperlink" Target="http://abs.twimg.com/images/themes/theme1/bg.png" TargetMode="External"/><Relationship Id="rId6202" Type="http://schemas.openxmlformats.org/officeDocument/2006/relationships/hyperlink" Target="https://twitter.com/vpw5l2p3rq8p4uz" TargetMode="External"/><Relationship Id="rId717" Type="http://schemas.openxmlformats.org/officeDocument/2006/relationships/hyperlink" Target="https://t.co/omLypehNn4" TargetMode="External"/><Relationship Id="rId924" Type="http://schemas.openxmlformats.org/officeDocument/2006/relationships/hyperlink" Target="https://pbs.twimg.com/profile_banners/1972543477/1519891841" TargetMode="External"/><Relationship Id="rId1347" Type="http://schemas.openxmlformats.org/officeDocument/2006/relationships/hyperlink" Target="https://pbs.twimg.com/profile_banners/623726332/1502122151" TargetMode="External"/><Relationship Id="rId1554" Type="http://schemas.openxmlformats.org/officeDocument/2006/relationships/hyperlink" Target="https://pbs.twimg.com/profile_banners/505147226/1485838589" TargetMode="External"/><Relationship Id="rId1761" Type="http://schemas.openxmlformats.org/officeDocument/2006/relationships/hyperlink" Target="https://pbs.twimg.com/profile_banners/3463980449/1440729968" TargetMode="External"/><Relationship Id="rId2605" Type="http://schemas.openxmlformats.org/officeDocument/2006/relationships/hyperlink" Target="http://pbs.twimg.com/profile_background_images/509131101629972480/Wmcs02Uv.jpeg" TargetMode="External"/><Relationship Id="rId2812" Type="http://schemas.openxmlformats.org/officeDocument/2006/relationships/hyperlink" Target="http://abs.twimg.com/images/themes/theme1/bg.png" TargetMode="External"/><Relationship Id="rId5011" Type="http://schemas.openxmlformats.org/officeDocument/2006/relationships/hyperlink" Target="https://twitter.com/ctgop" TargetMode="External"/><Relationship Id="rId5968" Type="http://schemas.openxmlformats.org/officeDocument/2006/relationships/hyperlink" Target="https://twitter.com/secretmsi" TargetMode="External"/><Relationship Id="rId53" Type="http://schemas.openxmlformats.org/officeDocument/2006/relationships/hyperlink" Target="https://t.co/gLfCPBgGxl" TargetMode="External"/><Relationship Id="rId1207" Type="http://schemas.openxmlformats.org/officeDocument/2006/relationships/hyperlink" Target="https://pbs.twimg.com/profile_banners/430459707/1398360548" TargetMode="External"/><Relationship Id="rId1414" Type="http://schemas.openxmlformats.org/officeDocument/2006/relationships/hyperlink" Target="https://pbs.twimg.com/profile_banners/822127757928841216/1519497026" TargetMode="External"/><Relationship Id="rId1621" Type="http://schemas.openxmlformats.org/officeDocument/2006/relationships/hyperlink" Target="https://pbs.twimg.com/profile_banners/67633339/1478374349" TargetMode="External"/><Relationship Id="rId4777" Type="http://schemas.openxmlformats.org/officeDocument/2006/relationships/hyperlink" Target="http://pbs.twimg.com/profile_images/895991068277211136/B6JmEWE5_normal.jpg" TargetMode="External"/><Relationship Id="rId4984" Type="http://schemas.openxmlformats.org/officeDocument/2006/relationships/hyperlink" Target="https://twitter.com/bambamgot7mark" TargetMode="External"/><Relationship Id="rId5828" Type="http://schemas.openxmlformats.org/officeDocument/2006/relationships/hyperlink" Target="https://twitter.com/heuw0nkm0klgrov" TargetMode="External"/><Relationship Id="rId3379" Type="http://schemas.openxmlformats.org/officeDocument/2006/relationships/hyperlink" Target="http://pbs.twimg.com/profile_images/895139398693654528/VsOQmc1D_normal.jpg" TargetMode="External"/><Relationship Id="rId3586" Type="http://schemas.openxmlformats.org/officeDocument/2006/relationships/hyperlink" Target="http://pbs.twimg.com/profile_images/892561999971930112/J3QvXSH9_normal.jpg" TargetMode="External"/><Relationship Id="rId3793" Type="http://schemas.openxmlformats.org/officeDocument/2006/relationships/hyperlink" Target="http://pbs.twimg.com/profile_images/670009834557718530/7cGJ2Jx8_normal.png" TargetMode="External"/><Relationship Id="rId4637" Type="http://schemas.openxmlformats.org/officeDocument/2006/relationships/hyperlink" Target="http://pbs.twimg.com/profile_images/722044174799777792/bXaodRhx_normal.jpg" TargetMode="External"/><Relationship Id="rId2188" Type="http://schemas.openxmlformats.org/officeDocument/2006/relationships/hyperlink" Target="http://abs.twimg.com/images/themes/theme1/bg.png" TargetMode="External"/><Relationship Id="rId2395" Type="http://schemas.openxmlformats.org/officeDocument/2006/relationships/hyperlink" Target="http://pbs.twimg.com/profile_background_images/788734591/f6c8dfa0c71427658a6d6856d8528569.jpeg" TargetMode="External"/><Relationship Id="rId3239" Type="http://schemas.openxmlformats.org/officeDocument/2006/relationships/hyperlink" Target="http://abs.twimg.com/images/themes/theme1/bg.png" TargetMode="External"/><Relationship Id="rId3446" Type="http://schemas.openxmlformats.org/officeDocument/2006/relationships/hyperlink" Target="http://pbs.twimg.com/profile_images/970831416203227136/HWT_K7j9_normal.jpg" TargetMode="External"/><Relationship Id="rId4844" Type="http://schemas.openxmlformats.org/officeDocument/2006/relationships/hyperlink" Target="http://abs.twimg.com/sticky/default_profile_images/default_profile_normal.png" TargetMode="External"/><Relationship Id="rId367" Type="http://schemas.openxmlformats.org/officeDocument/2006/relationships/hyperlink" Target="https://t.co/IxLjEB2zlE" TargetMode="External"/><Relationship Id="rId574" Type="http://schemas.openxmlformats.org/officeDocument/2006/relationships/hyperlink" Target="https://t.co/ZNXUL9YZ0L" TargetMode="External"/><Relationship Id="rId2048" Type="http://schemas.openxmlformats.org/officeDocument/2006/relationships/hyperlink" Target="https://pbs.twimg.com/profile_banners/103967533/1501258959" TargetMode="External"/><Relationship Id="rId2255" Type="http://schemas.openxmlformats.org/officeDocument/2006/relationships/hyperlink" Target="http://abs.twimg.com/images/themes/theme1/bg.png" TargetMode="External"/><Relationship Id="rId3653" Type="http://schemas.openxmlformats.org/officeDocument/2006/relationships/hyperlink" Target="http://pbs.twimg.com/profile_images/914798738933153794/gugW3Y7f_normal.jpg" TargetMode="External"/><Relationship Id="rId3860" Type="http://schemas.openxmlformats.org/officeDocument/2006/relationships/hyperlink" Target="http://pbs.twimg.com/profile_images/820046252054167552/7HxoOuYc_normal.jpg" TargetMode="External"/><Relationship Id="rId4704" Type="http://schemas.openxmlformats.org/officeDocument/2006/relationships/hyperlink" Target="http://pbs.twimg.com/profile_images/948148480974888960/SNypp0Qj_normal.jpg" TargetMode="External"/><Relationship Id="rId4911" Type="http://schemas.openxmlformats.org/officeDocument/2006/relationships/hyperlink" Target="https://twitter.com/gatlingsmith" TargetMode="External"/><Relationship Id="rId227" Type="http://schemas.openxmlformats.org/officeDocument/2006/relationships/hyperlink" Target="http://t.co/bIqROaFswU" TargetMode="External"/><Relationship Id="rId781" Type="http://schemas.openxmlformats.org/officeDocument/2006/relationships/hyperlink" Target="https://t.co/Nvmcb0ocD2" TargetMode="External"/><Relationship Id="rId2462" Type="http://schemas.openxmlformats.org/officeDocument/2006/relationships/hyperlink" Target="http://abs.twimg.com/images/themes/theme1/bg.png" TargetMode="External"/><Relationship Id="rId3306" Type="http://schemas.openxmlformats.org/officeDocument/2006/relationships/hyperlink" Target="http://abs.twimg.com/images/themes/theme1/bg.png" TargetMode="External"/><Relationship Id="rId3513" Type="http://schemas.openxmlformats.org/officeDocument/2006/relationships/hyperlink" Target="http://pbs.twimg.com/profile_images/677177503694237697/y6yTzWn6_normal.png" TargetMode="External"/><Relationship Id="rId3720" Type="http://schemas.openxmlformats.org/officeDocument/2006/relationships/hyperlink" Target="http://pbs.twimg.com/profile_images/920199364659650560/g1Gcc_o2_normal.jpg" TargetMode="External"/><Relationship Id="rId434" Type="http://schemas.openxmlformats.org/officeDocument/2006/relationships/hyperlink" Target="https://t.co/uEcQ0CUEFw" TargetMode="External"/><Relationship Id="rId641" Type="http://schemas.openxmlformats.org/officeDocument/2006/relationships/hyperlink" Target="https://t.co/l2DKC4x9J0" TargetMode="External"/><Relationship Id="rId1064" Type="http://schemas.openxmlformats.org/officeDocument/2006/relationships/hyperlink" Target="https://pbs.twimg.com/profile_banners/25073877/1520088304" TargetMode="External"/><Relationship Id="rId1271" Type="http://schemas.openxmlformats.org/officeDocument/2006/relationships/hyperlink" Target="https://pbs.twimg.com/profile_banners/80895456/1398254189" TargetMode="External"/><Relationship Id="rId2115" Type="http://schemas.openxmlformats.org/officeDocument/2006/relationships/hyperlink" Target="http://abs.twimg.com/images/themes/theme13/bg.gif" TargetMode="External"/><Relationship Id="rId2322" Type="http://schemas.openxmlformats.org/officeDocument/2006/relationships/hyperlink" Target="http://abs.twimg.com/images/themes/theme1/bg.png" TargetMode="External"/><Relationship Id="rId5478" Type="http://schemas.openxmlformats.org/officeDocument/2006/relationships/hyperlink" Target="https://twitter.com/pal2pals59" TargetMode="External"/><Relationship Id="rId5685" Type="http://schemas.openxmlformats.org/officeDocument/2006/relationships/hyperlink" Target="https://twitter.com/bereniceser2" TargetMode="External"/><Relationship Id="rId5892" Type="http://schemas.openxmlformats.org/officeDocument/2006/relationships/hyperlink" Target="https://twitter.com/jerrydunleavy" TargetMode="External"/><Relationship Id="rId501" Type="http://schemas.openxmlformats.org/officeDocument/2006/relationships/hyperlink" Target="https://t.co/EUr2GrGmRk" TargetMode="External"/><Relationship Id="rId1131" Type="http://schemas.openxmlformats.org/officeDocument/2006/relationships/hyperlink" Target="https://pbs.twimg.com/profile_banners/18732466/1508227600" TargetMode="External"/><Relationship Id="rId4287" Type="http://schemas.openxmlformats.org/officeDocument/2006/relationships/hyperlink" Target="http://pbs.twimg.com/profile_images/926123270407061506/jbA-bWtJ_normal.jpg" TargetMode="External"/><Relationship Id="rId4494" Type="http://schemas.openxmlformats.org/officeDocument/2006/relationships/hyperlink" Target="http://pbs.twimg.com/profile_images/721065283419521025/-9R1-uZi_normal.jpg" TargetMode="External"/><Relationship Id="rId5338" Type="http://schemas.openxmlformats.org/officeDocument/2006/relationships/hyperlink" Target="https://twitter.com/qqqqwpd" TargetMode="External"/><Relationship Id="rId5545" Type="http://schemas.openxmlformats.org/officeDocument/2006/relationships/hyperlink" Target="https://twitter.com/zzangaman21" TargetMode="External"/><Relationship Id="rId5752" Type="http://schemas.openxmlformats.org/officeDocument/2006/relationships/hyperlink" Target="https://twitter.com/eisernerbesen73" TargetMode="External"/><Relationship Id="rId3096" Type="http://schemas.openxmlformats.org/officeDocument/2006/relationships/hyperlink" Target="http://abs.twimg.com/images/themes/theme1/bg.png" TargetMode="External"/><Relationship Id="rId4147" Type="http://schemas.openxmlformats.org/officeDocument/2006/relationships/hyperlink" Target="http://pbs.twimg.com/profile_images/937783294711574528/1jN9J5pI_normal.jpg" TargetMode="External"/><Relationship Id="rId4354" Type="http://schemas.openxmlformats.org/officeDocument/2006/relationships/hyperlink" Target="http://pbs.twimg.com/profile_images/964986259390238720/4pfVyqbJ_normal.jpg" TargetMode="External"/><Relationship Id="rId4561" Type="http://schemas.openxmlformats.org/officeDocument/2006/relationships/hyperlink" Target="http://pbs.twimg.com/profile_images/967236653864583169/5JmBRk9-_normal.jpg" TargetMode="External"/><Relationship Id="rId5405" Type="http://schemas.openxmlformats.org/officeDocument/2006/relationships/hyperlink" Target="https://twitter.com/bsmyq_" TargetMode="External"/><Relationship Id="rId5612" Type="http://schemas.openxmlformats.org/officeDocument/2006/relationships/hyperlink" Target="https://twitter.com/phigj07" TargetMode="External"/><Relationship Id="rId1948" Type="http://schemas.openxmlformats.org/officeDocument/2006/relationships/hyperlink" Target="https://pbs.twimg.com/profile_banners/188390386/1499360702" TargetMode="External"/><Relationship Id="rId3163" Type="http://schemas.openxmlformats.org/officeDocument/2006/relationships/hyperlink" Target="http://abs.twimg.com/images/themes/theme1/bg.png" TargetMode="External"/><Relationship Id="rId3370" Type="http://schemas.openxmlformats.org/officeDocument/2006/relationships/hyperlink" Target="http://pbs.twimg.com/profile_images/669605974026620929/BCTm9bvz_normal.jpg" TargetMode="External"/><Relationship Id="rId4007" Type="http://schemas.openxmlformats.org/officeDocument/2006/relationships/hyperlink" Target="http://pbs.twimg.com/profile_images/879761753982222336/76-OwgO1_normal.jpg" TargetMode="External"/><Relationship Id="rId4214" Type="http://schemas.openxmlformats.org/officeDocument/2006/relationships/hyperlink" Target="http://pbs.twimg.com/profile_images/378800000204467226/661910a0ff8c4b8b4d98deabfcc9377f_normal.jpeg" TargetMode="External"/><Relationship Id="rId4421" Type="http://schemas.openxmlformats.org/officeDocument/2006/relationships/hyperlink" Target="http://pbs.twimg.com/profile_images/786031105/RTAfricalionworld_normal.jpg" TargetMode="External"/><Relationship Id="rId291" Type="http://schemas.openxmlformats.org/officeDocument/2006/relationships/hyperlink" Target="http://t.co/6B5v8If4F2" TargetMode="External"/><Relationship Id="rId1808" Type="http://schemas.openxmlformats.org/officeDocument/2006/relationships/hyperlink" Target="https://pbs.twimg.com/profile_banners/157153504/1490390776" TargetMode="External"/><Relationship Id="rId3023" Type="http://schemas.openxmlformats.org/officeDocument/2006/relationships/hyperlink" Target="http://abs.twimg.com/images/themes/theme1/bg.png" TargetMode="External"/><Relationship Id="rId6179" Type="http://schemas.openxmlformats.org/officeDocument/2006/relationships/hyperlink" Target="https://twitter.com/elgawd" TargetMode="External"/><Relationship Id="rId151" Type="http://schemas.openxmlformats.org/officeDocument/2006/relationships/hyperlink" Target="http://t.co/4DTUCBsrP4" TargetMode="External"/><Relationship Id="rId3230" Type="http://schemas.openxmlformats.org/officeDocument/2006/relationships/hyperlink" Target="http://abs.twimg.com/images/themes/theme1/bg.png" TargetMode="External"/><Relationship Id="rId5195" Type="http://schemas.openxmlformats.org/officeDocument/2006/relationships/hyperlink" Target="https://twitter.com/cnalive" TargetMode="External"/><Relationship Id="rId6039" Type="http://schemas.openxmlformats.org/officeDocument/2006/relationships/hyperlink" Target="https://twitter.com/herrold" TargetMode="External"/><Relationship Id="rId2789" Type="http://schemas.openxmlformats.org/officeDocument/2006/relationships/hyperlink" Target="http://abs.twimg.com/images/themes/theme16/bg.gif" TargetMode="External"/><Relationship Id="rId2996" Type="http://schemas.openxmlformats.org/officeDocument/2006/relationships/hyperlink" Target="http://abs.twimg.com/images/themes/theme1/bg.png" TargetMode="External"/><Relationship Id="rId6246" Type="http://schemas.openxmlformats.org/officeDocument/2006/relationships/hyperlink" Target="https://twitter.com/fortnitegame" TargetMode="External"/><Relationship Id="rId968" Type="http://schemas.openxmlformats.org/officeDocument/2006/relationships/hyperlink" Target="https://pbs.twimg.com/profile_banners/1632064058/1510264939" TargetMode="External"/><Relationship Id="rId1598" Type="http://schemas.openxmlformats.org/officeDocument/2006/relationships/hyperlink" Target="https://pbs.twimg.com/profile_banners/2407453266/1498665825" TargetMode="External"/><Relationship Id="rId2649" Type="http://schemas.openxmlformats.org/officeDocument/2006/relationships/hyperlink" Target="http://pbs.twimg.com/profile_background_images/677037769114292224/jHqhrVDU.jpg" TargetMode="External"/><Relationship Id="rId2856" Type="http://schemas.openxmlformats.org/officeDocument/2006/relationships/hyperlink" Target="http://abs.twimg.com/images/themes/theme1/bg.png" TargetMode="External"/><Relationship Id="rId3907" Type="http://schemas.openxmlformats.org/officeDocument/2006/relationships/hyperlink" Target="http://pbs.twimg.com/profile_images/966932656473673729/d17Y0puD_normal.jpg" TargetMode="External"/><Relationship Id="rId5055" Type="http://schemas.openxmlformats.org/officeDocument/2006/relationships/hyperlink" Target="https://twitter.com/commonnighthawk" TargetMode="External"/><Relationship Id="rId5262" Type="http://schemas.openxmlformats.org/officeDocument/2006/relationships/hyperlink" Target="https://twitter.com/solomonmccown" TargetMode="External"/><Relationship Id="rId6106" Type="http://schemas.openxmlformats.org/officeDocument/2006/relationships/hyperlink" Target="https://twitter.com/brianwalkerdc" TargetMode="External"/><Relationship Id="rId6313" Type="http://schemas.openxmlformats.org/officeDocument/2006/relationships/hyperlink" Target="https://twitter.com/kickitraff" TargetMode="External"/><Relationship Id="rId97" Type="http://schemas.openxmlformats.org/officeDocument/2006/relationships/hyperlink" Target="http://t.co/k3MehAiWhU" TargetMode="External"/><Relationship Id="rId828" Type="http://schemas.openxmlformats.org/officeDocument/2006/relationships/hyperlink" Target="https://pbs.twimg.com/profile_banners/14461214/1493964253" TargetMode="External"/><Relationship Id="rId1458" Type="http://schemas.openxmlformats.org/officeDocument/2006/relationships/hyperlink" Target="https://pbs.twimg.com/profile_banners/791552504/1490563014" TargetMode="External"/><Relationship Id="rId1665" Type="http://schemas.openxmlformats.org/officeDocument/2006/relationships/hyperlink" Target="https://pbs.twimg.com/profile_banners/2822242021/1518028271" TargetMode="External"/><Relationship Id="rId1872" Type="http://schemas.openxmlformats.org/officeDocument/2006/relationships/hyperlink" Target="https://pbs.twimg.com/profile_banners/40352145/1519451916" TargetMode="External"/><Relationship Id="rId2509" Type="http://schemas.openxmlformats.org/officeDocument/2006/relationships/hyperlink" Target="http://abs.twimg.com/images/themes/theme9/bg.gif" TargetMode="External"/><Relationship Id="rId2716" Type="http://schemas.openxmlformats.org/officeDocument/2006/relationships/hyperlink" Target="http://abs.twimg.com/images/themes/theme1/bg.png" TargetMode="External"/><Relationship Id="rId4071" Type="http://schemas.openxmlformats.org/officeDocument/2006/relationships/hyperlink" Target="http://pbs.twimg.com/profile_images/929590922488070147/g-sOaJlM_normal.jpg" TargetMode="External"/><Relationship Id="rId5122" Type="http://schemas.openxmlformats.org/officeDocument/2006/relationships/hyperlink" Target="https://twitter.com/ladyjmo" TargetMode="External"/><Relationship Id="rId1318" Type="http://schemas.openxmlformats.org/officeDocument/2006/relationships/hyperlink" Target="https://pbs.twimg.com/profile_banners/140821364/1494076907" TargetMode="External"/><Relationship Id="rId1525" Type="http://schemas.openxmlformats.org/officeDocument/2006/relationships/hyperlink" Target="https://pbs.twimg.com/profile_banners/865436552796688385/1517166237" TargetMode="External"/><Relationship Id="rId2923" Type="http://schemas.openxmlformats.org/officeDocument/2006/relationships/hyperlink" Target="http://abs.twimg.com/images/themes/theme1/bg.png" TargetMode="External"/><Relationship Id="rId1732" Type="http://schemas.openxmlformats.org/officeDocument/2006/relationships/hyperlink" Target="https://pbs.twimg.com/profile_banners/360742914/1519163985" TargetMode="External"/><Relationship Id="rId4888" Type="http://schemas.openxmlformats.org/officeDocument/2006/relationships/hyperlink" Target="https://twitter.com/noiweala" TargetMode="External"/><Relationship Id="rId5939" Type="http://schemas.openxmlformats.org/officeDocument/2006/relationships/hyperlink" Target="https://twitter.com/potatoparrie" TargetMode="External"/><Relationship Id="rId24" Type="http://schemas.openxmlformats.org/officeDocument/2006/relationships/hyperlink" Target="https://t.co/6b9d0elJjV" TargetMode="External"/><Relationship Id="rId2299" Type="http://schemas.openxmlformats.org/officeDocument/2006/relationships/hyperlink" Target="http://pbs.twimg.com/profile_background_images/87655563/JM-Twitter.jpg" TargetMode="External"/><Relationship Id="rId3697" Type="http://schemas.openxmlformats.org/officeDocument/2006/relationships/hyperlink" Target="http://pbs.twimg.com/profile_images/963868158426624000/WDSLEwug_normal.jpg" TargetMode="External"/><Relationship Id="rId4748" Type="http://schemas.openxmlformats.org/officeDocument/2006/relationships/hyperlink" Target="http://pbs.twimg.com/profile_images/848946510918295557/RmsOl1zv_normal.jpg" TargetMode="External"/><Relationship Id="rId4955" Type="http://schemas.openxmlformats.org/officeDocument/2006/relationships/hyperlink" Target="https://twitter.com/artede" TargetMode="External"/><Relationship Id="rId3557" Type="http://schemas.openxmlformats.org/officeDocument/2006/relationships/hyperlink" Target="http://pbs.twimg.com/profile_images/970539446297751552/8wI6IOnI_normal.jpg" TargetMode="External"/><Relationship Id="rId3764" Type="http://schemas.openxmlformats.org/officeDocument/2006/relationships/hyperlink" Target="http://pbs.twimg.com/profile_images/860222837944135681/SeLhL1TA_normal.jpg" TargetMode="External"/><Relationship Id="rId3971" Type="http://schemas.openxmlformats.org/officeDocument/2006/relationships/hyperlink" Target="http://pbs.twimg.com/profile_images/882037458942271488/xdscPznx_normal.jpg" TargetMode="External"/><Relationship Id="rId4608" Type="http://schemas.openxmlformats.org/officeDocument/2006/relationships/hyperlink" Target="http://pbs.twimg.com/profile_images/891361359862140929/KPvDXQEQ_normal.jpg" TargetMode="External"/><Relationship Id="rId4815" Type="http://schemas.openxmlformats.org/officeDocument/2006/relationships/hyperlink" Target="http://pbs.twimg.com/profile_images/907902159534125057/B4rfWTnK_normal.jpg" TargetMode="External"/><Relationship Id="rId6170" Type="http://schemas.openxmlformats.org/officeDocument/2006/relationships/hyperlink" Target="https://twitter.com/facialforum" TargetMode="External"/><Relationship Id="rId478" Type="http://schemas.openxmlformats.org/officeDocument/2006/relationships/hyperlink" Target="https://t.co/dqzOjgi34d" TargetMode="External"/><Relationship Id="rId685" Type="http://schemas.openxmlformats.org/officeDocument/2006/relationships/hyperlink" Target="http://t.co/YslvkphWzr" TargetMode="External"/><Relationship Id="rId892" Type="http://schemas.openxmlformats.org/officeDocument/2006/relationships/hyperlink" Target="https://pbs.twimg.com/profile_banners/26053643/1519854379" TargetMode="External"/><Relationship Id="rId2159" Type="http://schemas.openxmlformats.org/officeDocument/2006/relationships/hyperlink" Target="http://abs.twimg.com/images/themes/theme14/bg.gif" TargetMode="External"/><Relationship Id="rId2366" Type="http://schemas.openxmlformats.org/officeDocument/2006/relationships/hyperlink" Target="http://abs.twimg.com/images/themes/theme1/bg.png" TargetMode="External"/><Relationship Id="rId2573" Type="http://schemas.openxmlformats.org/officeDocument/2006/relationships/hyperlink" Target="http://pbs.twimg.com/profile_background_images/407971291/twitter_neu.jpg" TargetMode="External"/><Relationship Id="rId2780" Type="http://schemas.openxmlformats.org/officeDocument/2006/relationships/hyperlink" Target="http://pbs.twimg.com/profile_background_images/458364810325811200/TdBvj7qx.jpeg" TargetMode="External"/><Relationship Id="rId3417" Type="http://schemas.openxmlformats.org/officeDocument/2006/relationships/hyperlink" Target="http://pbs.twimg.com/profile_images/378800000671676014/322c7521be2118b075e91d4aa3296ccb_normal.png" TargetMode="External"/><Relationship Id="rId3624" Type="http://schemas.openxmlformats.org/officeDocument/2006/relationships/hyperlink" Target="http://pbs.twimg.com/profile_images/935943025884303365/9KplwcmQ_normal.jpg" TargetMode="External"/><Relationship Id="rId3831" Type="http://schemas.openxmlformats.org/officeDocument/2006/relationships/hyperlink" Target="http://pbs.twimg.com/profile_images/962368897142882304/kSLTKKgh_normal.jpg" TargetMode="External"/><Relationship Id="rId6030" Type="http://schemas.openxmlformats.org/officeDocument/2006/relationships/hyperlink" Target="https://twitter.com/mwchristo" TargetMode="External"/><Relationship Id="rId338" Type="http://schemas.openxmlformats.org/officeDocument/2006/relationships/hyperlink" Target="https://t.co/GfHbSbJVoL" TargetMode="External"/><Relationship Id="rId545" Type="http://schemas.openxmlformats.org/officeDocument/2006/relationships/hyperlink" Target="https://t.co/AjxH2rFIfO" TargetMode="External"/><Relationship Id="rId752" Type="http://schemas.openxmlformats.org/officeDocument/2006/relationships/hyperlink" Target="https://t.co/odVT1Fr9Km" TargetMode="External"/><Relationship Id="rId1175" Type="http://schemas.openxmlformats.org/officeDocument/2006/relationships/hyperlink" Target="https://pbs.twimg.com/profile_banners/61048765/1506983167" TargetMode="External"/><Relationship Id="rId1382" Type="http://schemas.openxmlformats.org/officeDocument/2006/relationships/hyperlink" Target="https://pbs.twimg.com/profile_banners/45573874/1519312678" TargetMode="External"/><Relationship Id="rId2019" Type="http://schemas.openxmlformats.org/officeDocument/2006/relationships/hyperlink" Target="https://pbs.twimg.com/profile_banners/239078213/1356497505" TargetMode="External"/><Relationship Id="rId2226" Type="http://schemas.openxmlformats.org/officeDocument/2006/relationships/hyperlink" Target="http://pbs.twimg.com/profile_background_images/481434735206363136/E5lfY2vL.jpeg" TargetMode="External"/><Relationship Id="rId2433" Type="http://schemas.openxmlformats.org/officeDocument/2006/relationships/hyperlink" Target="http://abs.twimg.com/images/themes/theme1/bg.png" TargetMode="External"/><Relationship Id="rId2640" Type="http://schemas.openxmlformats.org/officeDocument/2006/relationships/hyperlink" Target="http://pbs.twimg.com/profile_background_images/704104808/6d6ea2407edc29104d94cd4381ff2e69.jpeg" TargetMode="External"/><Relationship Id="rId5589" Type="http://schemas.openxmlformats.org/officeDocument/2006/relationships/hyperlink" Target="https://twitter.com/cathyspartanj" TargetMode="External"/><Relationship Id="rId5796" Type="http://schemas.openxmlformats.org/officeDocument/2006/relationships/hyperlink" Target="https://twitter.com/jedediahbila" TargetMode="External"/><Relationship Id="rId405" Type="http://schemas.openxmlformats.org/officeDocument/2006/relationships/hyperlink" Target="https://t.co/1aE6B21nc2" TargetMode="External"/><Relationship Id="rId612" Type="http://schemas.openxmlformats.org/officeDocument/2006/relationships/hyperlink" Target="https://t.co/eJURjDfGev" TargetMode="External"/><Relationship Id="rId1035" Type="http://schemas.openxmlformats.org/officeDocument/2006/relationships/hyperlink" Target="https://pbs.twimg.com/profile_banners/270670708/1517475324" TargetMode="External"/><Relationship Id="rId1242" Type="http://schemas.openxmlformats.org/officeDocument/2006/relationships/hyperlink" Target="https://pbs.twimg.com/profile_banners/298139855/1478827875" TargetMode="External"/><Relationship Id="rId2500" Type="http://schemas.openxmlformats.org/officeDocument/2006/relationships/hyperlink" Target="http://abs.twimg.com/images/themes/theme14/bg.gif" TargetMode="External"/><Relationship Id="rId4398" Type="http://schemas.openxmlformats.org/officeDocument/2006/relationships/hyperlink" Target="http://pbs.twimg.com/profile_images/913394304634245120/2f4kFjY8_normal.jpg" TargetMode="External"/><Relationship Id="rId5449" Type="http://schemas.openxmlformats.org/officeDocument/2006/relationships/hyperlink" Target="https://twitter.com/nreiniger" TargetMode="External"/><Relationship Id="rId5656" Type="http://schemas.openxmlformats.org/officeDocument/2006/relationships/hyperlink" Target="https://twitter.com/hallyunation" TargetMode="External"/><Relationship Id="rId1102" Type="http://schemas.openxmlformats.org/officeDocument/2006/relationships/hyperlink" Target="https://pbs.twimg.com/profile_banners/1549759548/1519507888" TargetMode="External"/><Relationship Id="rId4258" Type="http://schemas.openxmlformats.org/officeDocument/2006/relationships/hyperlink" Target="http://pbs.twimg.com/profile_images/966362650916597761/Cx6oAOFr_normal.jpg" TargetMode="External"/><Relationship Id="rId4465" Type="http://schemas.openxmlformats.org/officeDocument/2006/relationships/hyperlink" Target="http://pbs.twimg.com/profile_images/2937627488/1891cb1c95638a76b0dd3eb2b6744721_normal.jpeg" TargetMode="External"/><Relationship Id="rId5309" Type="http://schemas.openxmlformats.org/officeDocument/2006/relationships/hyperlink" Target="https://twitter.com/valsadie" TargetMode="External"/><Relationship Id="rId5863" Type="http://schemas.openxmlformats.org/officeDocument/2006/relationships/hyperlink" Target="https://twitter.com/jennwhitmer" TargetMode="External"/><Relationship Id="rId3067" Type="http://schemas.openxmlformats.org/officeDocument/2006/relationships/hyperlink" Target="http://abs.twimg.com/images/themes/theme2/bg.gif" TargetMode="External"/><Relationship Id="rId3274" Type="http://schemas.openxmlformats.org/officeDocument/2006/relationships/hyperlink" Target="http://abs.twimg.com/images/themes/theme15/bg.png" TargetMode="External"/><Relationship Id="rId4118" Type="http://schemas.openxmlformats.org/officeDocument/2006/relationships/hyperlink" Target="http://pbs.twimg.com/profile_images/967922675762057216/7M6mITtu_normal.jpg" TargetMode="External"/><Relationship Id="rId4672" Type="http://schemas.openxmlformats.org/officeDocument/2006/relationships/hyperlink" Target="http://pbs.twimg.com/profile_images/969039719081197568/y-wbTHzR_normal.jpg" TargetMode="External"/><Relationship Id="rId5516" Type="http://schemas.openxmlformats.org/officeDocument/2006/relationships/hyperlink" Target="https://twitter.com/rapecrisisdane" TargetMode="External"/><Relationship Id="rId5723" Type="http://schemas.openxmlformats.org/officeDocument/2006/relationships/hyperlink" Target="https://twitter.com/kretser_suzie" TargetMode="External"/><Relationship Id="rId5930" Type="http://schemas.openxmlformats.org/officeDocument/2006/relationships/hyperlink" Target="https://twitter.com/hkodamat" TargetMode="External"/><Relationship Id="rId195" Type="http://schemas.openxmlformats.org/officeDocument/2006/relationships/hyperlink" Target="https://t.co/9gzkD6KMeb" TargetMode="External"/><Relationship Id="rId1919" Type="http://schemas.openxmlformats.org/officeDocument/2006/relationships/hyperlink" Target="https://pbs.twimg.com/profile_banners/2162983369/1503992568" TargetMode="External"/><Relationship Id="rId3481" Type="http://schemas.openxmlformats.org/officeDocument/2006/relationships/hyperlink" Target="http://pbs.twimg.com/profile_images/968199796539392000/T3z6hheb_normal.jpg" TargetMode="External"/><Relationship Id="rId4325" Type="http://schemas.openxmlformats.org/officeDocument/2006/relationships/hyperlink" Target="http://pbs.twimg.com/profile_images/971079138806239232/lz2lyr6x_normal.jpg" TargetMode="External"/><Relationship Id="rId4532" Type="http://schemas.openxmlformats.org/officeDocument/2006/relationships/hyperlink" Target="http://pbs.twimg.com/profile_images/877857561600512000/C01UPLUd_normal.jpg" TargetMode="External"/><Relationship Id="rId2083" Type="http://schemas.openxmlformats.org/officeDocument/2006/relationships/hyperlink" Target="https://pbs.twimg.com/profile_banners/795753208819765248/1478562565" TargetMode="External"/><Relationship Id="rId2290" Type="http://schemas.openxmlformats.org/officeDocument/2006/relationships/hyperlink" Target="http://pbs.twimg.com/profile_background_images/717412695/5f9530883d1662b536f893f99084ace4.png" TargetMode="External"/><Relationship Id="rId3134" Type="http://schemas.openxmlformats.org/officeDocument/2006/relationships/hyperlink" Target="http://abs.twimg.com/images/themes/theme1/bg.png" TargetMode="External"/><Relationship Id="rId3341" Type="http://schemas.openxmlformats.org/officeDocument/2006/relationships/hyperlink" Target="http://pbs.twimg.com/profile_background_images/568339424786644993/g5BtIV3r.jpeg" TargetMode="External"/><Relationship Id="rId262" Type="http://schemas.openxmlformats.org/officeDocument/2006/relationships/hyperlink" Target="https://t.co/T88F4dxVTW" TargetMode="External"/><Relationship Id="rId2150" Type="http://schemas.openxmlformats.org/officeDocument/2006/relationships/hyperlink" Target="http://pbs.twimg.com/profile_background_images/653261084028235776/pRog3MVY.jpg" TargetMode="External"/><Relationship Id="rId3201" Type="http://schemas.openxmlformats.org/officeDocument/2006/relationships/hyperlink" Target="http://abs.twimg.com/images/themes/theme1/bg.png" TargetMode="External"/><Relationship Id="rId5099" Type="http://schemas.openxmlformats.org/officeDocument/2006/relationships/hyperlink" Target="https://twitter.com/realsgtcrumbs" TargetMode="External"/><Relationship Id="rId6357" Type="http://schemas.openxmlformats.org/officeDocument/2006/relationships/hyperlink" Target="https://twitter.com/lizcrokin" TargetMode="External"/><Relationship Id="rId122" Type="http://schemas.openxmlformats.org/officeDocument/2006/relationships/hyperlink" Target="https://t.co/drtFMTMbNK" TargetMode="External"/><Relationship Id="rId2010" Type="http://schemas.openxmlformats.org/officeDocument/2006/relationships/hyperlink" Target="https://pbs.twimg.com/profile_banners/11134252/1517508470" TargetMode="External"/><Relationship Id="rId5166" Type="http://schemas.openxmlformats.org/officeDocument/2006/relationships/hyperlink" Target="https://twitter.com/coolooafrica" TargetMode="External"/><Relationship Id="rId5373" Type="http://schemas.openxmlformats.org/officeDocument/2006/relationships/hyperlink" Target="https://twitter.com/adamarenson" TargetMode="External"/><Relationship Id="rId5580" Type="http://schemas.openxmlformats.org/officeDocument/2006/relationships/hyperlink" Target="https://twitter.com/racoow" TargetMode="External"/><Relationship Id="rId6217" Type="http://schemas.openxmlformats.org/officeDocument/2006/relationships/hyperlink" Target="https://twitter.com/huffpostkorea" TargetMode="External"/><Relationship Id="rId1569" Type="http://schemas.openxmlformats.org/officeDocument/2006/relationships/hyperlink" Target="https://pbs.twimg.com/profile_banners/2469693619/1511880481" TargetMode="External"/><Relationship Id="rId2967" Type="http://schemas.openxmlformats.org/officeDocument/2006/relationships/hyperlink" Target="http://abs.twimg.com/images/themes/theme1/bg.png" TargetMode="External"/><Relationship Id="rId4182" Type="http://schemas.openxmlformats.org/officeDocument/2006/relationships/hyperlink" Target="http://pbs.twimg.com/profile_images/890786559808557056/ktqVxI3Q_normal.jpg" TargetMode="External"/><Relationship Id="rId5026" Type="http://schemas.openxmlformats.org/officeDocument/2006/relationships/hyperlink" Target="https://twitter.com/romellajanene" TargetMode="External"/><Relationship Id="rId5233" Type="http://schemas.openxmlformats.org/officeDocument/2006/relationships/hyperlink" Target="https://twitter.com/catpa" TargetMode="External"/><Relationship Id="rId5440" Type="http://schemas.openxmlformats.org/officeDocument/2006/relationships/hyperlink" Target="https://twitter.com/dodo_visdomljus" TargetMode="External"/><Relationship Id="rId939" Type="http://schemas.openxmlformats.org/officeDocument/2006/relationships/hyperlink" Target="https://pbs.twimg.com/profile_banners/196576780/1461339188" TargetMode="External"/><Relationship Id="rId1776" Type="http://schemas.openxmlformats.org/officeDocument/2006/relationships/hyperlink" Target="https://pbs.twimg.com/profile_banners/725362166430359552/1515878436" TargetMode="External"/><Relationship Id="rId1983" Type="http://schemas.openxmlformats.org/officeDocument/2006/relationships/hyperlink" Target="https://pbs.twimg.com/profile_banners/2319160345/1394171596" TargetMode="External"/><Relationship Id="rId2827" Type="http://schemas.openxmlformats.org/officeDocument/2006/relationships/hyperlink" Target="http://pbs.twimg.com/profile_background_images/587724896135876608/1LGZr3aY.png" TargetMode="External"/><Relationship Id="rId4042" Type="http://schemas.openxmlformats.org/officeDocument/2006/relationships/hyperlink" Target="http://pbs.twimg.com/profile_images/880470960469676033/jYQsDxvL_normal.jpg" TargetMode="External"/><Relationship Id="rId68" Type="http://schemas.openxmlformats.org/officeDocument/2006/relationships/hyperlink" Target="https://t.co/JsdInKJyX7" TargetMode="External"/><Relationship Id="rId1429" Type="http://schemas.openxmlformats.org/officeDocument/2006/relationships/hyperlink" Target="https://pbs.twimg.com/profile_banners/187782838/1459988067" TargetMode="External"/><Relationship Id="rId1636" Type="http://schemas.openxmlformats.org/officeDocument/2006/relationships/hyperlink" Target="https://pbs.twimg.com/profile_banners/17410413/1471814317" TargetMode="External"/><Relationship Id="rId1843" Type="http://schemas.openxmlformats.org/officeDocument/2006/relationships/hyperlink" Target="https://pbs.twimg.com/profile_banners/954124423/1479543220" TargetMode="External"/><Relationship Id="rId4999" Type="http://schemas.openxmlformats.org/officeDocument/2006/relationships/hyperlink" Target="https://twitter.com/nikolay_nikolov" TargetMode="External"/><Relationship Id="rId5300" Type="http://schemas.openxmlformats.org/officeDocument/2006/relationships/hyperlink" Target="https://twitter.com/newliberallogic" TargetMode="External"/><Relationship Id="rId1703" Type="http://schemas.openxmlformats.org/officeDocument/2006/relationships/hyperlink" Target="https://pbs.twimg.com/profile_banners/234972665/1508252801" TargetMode="External"/><Relationship Id="rId1910" Type="http://schemas.openxmlformats.org/officeDocument/2006/relationships/hyperlink" Target="https://pbs.twimg.com/profile_banners/19408815/1398799389" TargetMode="External"/><Relationship Id="rId4859" Type="http://schemas.openxmlformats.org/officeDocument/2006/relationships/hyperlink" Target="http://pbs.twimg.com/profile_images/968880421151956992/LQyqlXil_normal.jpg" TargetMode="External"/><Relationship Id="rId3668" Type="http://schemas.openxmlformats.org/officeDocument/2006/relationships/hyperlink" Target="http://pbs.twimg.com/profile_images/845617028664872960/NCcM6PY8_normal.jpg" TargetMode="External"/><Relationship Id="rId3875" Type="http://schemas.openxmlformats.org/officeDocument/2006/relationships/hyperlink" Target="http://pbs.twimg.com/profile_images/2162628271/Goat_9_normal.jpg" TargetMode="External"/><Relationship Id="rId4719" Type="http://schemas.openxmlformats.org/officeDocument/2006/relationships/hyperlink" Target="http://pbs.twimg.com/profile_images/902244718557491200/PN3aAiKN_normal.jpg" TargetMode="External"/><Relationship Id="rId4926" Type="http://schemas.openxmlformats.org/officeDocument/2006/relationships/hyperlink" Target="https://twitter.com/lucas_shaw" TargetMode="External"/><Relationship Id="rId6074" Type="http://schemas.openxmlformats.org/officeDocument/2006/relationships/hyperlink" Target="https://twitter.com/marisastio" TargetMode="External"/><Relationship Id="rId6281" Type="http://schemas.openxmlformats.org/officeDocument/2006/relationships/hyperlink" Target="https://twitter.com/compassioning" TargetMode="External"/><Relationship Id="rId589" Type="http://schemas.openxmlformats.org/officeDocument/2006/relationships/hyperlink" Target="https://t.co/4Eixv1P3Lk" TargetMode="External"/><Relationship Id="rId796" Type="http://schemas.openxmlformats.org/officeDocument/2006/relationships/hyperlink" Target="http://t.co/AbUmOCMaon" TargetMode="External"/><Relationship Id="rId2477" Type="http://schemas.openxmlformats.org/officeDocument/2006/relationships/hyperlink" Target="http://pbs.twimg.com/profile_background_images/303488399/CurrentConscienceLogo.jpg" TargetMode="External"/><Relationship Id="rId2684" Type="http://schemas.openxmlformats.org/officeDocument/2006/relationships/hyperlink" Target="http://abs.twimg.com/images/themes/theme1/bg.png" TargetMode="External"/><Relationship Id="rId3528" Type="http://schemas.openxmlformats.org/officeDocument/2006/relationships/hyperlink" Target="http://pbs.twimg.com/profile_images/967582433162952705/ctRSD7co_normal.jpg" TargetMode="External"/><Relationship Id="rId3735" Type="http://schemas.openxmlformats.org/officeDocument/2006/relationships/hyperlink" Target="http://pbs.twimg.com/profile_images/964460281295388672/suNfmWOh_normal.jpg" TargetMode="External"/><Relationship Id="rId5090" Type="http://schemas.openxmlformats.org/officeDocument/2006/relationships/hyperlink" Target="https://twitter.com/lakulakulifes" TargetMode="External"/><Relationship Id="rId6141" Type="http://schemas.openxmlformats.org/officeDocument/2006/relationships/hyperlink" Target="https://twitter.com/tjaluka" TargetMode="External"/><Relationship Id="rId449" Type="http://schemas.openxmlformats.org/officeDocument/2006/relationships/hyperlink" Target="https://t.co/B2N11hE53Q" TargetMode="External"/><Relationship Id="rId656" Type="http://schemas.openxmlformats.org/officeDocument/2006/relationships/hyperlink" Target="https://t.co/2IOoTuKpcx" TargetMode="External"/><Relationship Id="rId863" Type="http://schemas.openxmlformats.org/officeDocument/2006/relationships/hyperlink" Target="https://pbs.twimg.com/profile_banners/292570498/1501168733" TargetMode="External"/><Relationship Id="rId1079" Type="http://schemas.openxmlformats.org/officeDocument/2006/relationships/hyperlink" Target="https://pbs.twimg.com/profile_banners/430584683/1484731917" TargetMode="External"/><Relationship Id="rId1286" Type="http://schemas.openxmlformats.org/officeDocument/2006/relationships/hyperlink" Target="https://pbs.twimg.com/profile_banners/632573411/1397880080" TargetMode="External"/><Relationship Id="rId1493" Type="http://schemas.openxmlformats.org/officeDocument/2006/relationships/hyperlink" Target="https://pbs.twimg.com/profile_banners/837369375128711172/1520352240" TargetMode="External"/><Relationship Id="rId2337" Type="http://schemas.openxmlformats.org/officeDocument/2006/relationships/hyperlink" Target="http://abs.twimg.com/images/themes/theme1/bg.png" TargetMode="External"/><Relationship Id="rId2544" Type="http://schemas.openxmlformats.org/officeDocument/2006/relationships/hyperlink" Target="http://abs.twimg.com/images/themes/theme1/bg.png" TargetMode="External"/><Relationship Id="rId2891" Type="http://schemas.openxmlformats.org/officeDocument/2006/relationships/hyperlink" Target="http://pbs.twimg.com/profile_background_images/442018410533101568/EJiIuf9k.jpeg" TargetMode="External"/><Relationship Id="rId3942" Type="http://schemas.openxmlformats.org/officeDocument/2006/relationships/hyperlink" Target="http://pbs.twimg.com/profile_images/836705622695510020/0VwIvYn6_normal.jpg" TargetMode="External"/><Relationship Id="rId6001" Type="http://schemas.openxmlformats.org/officeDocument/2006/relationships/hyperlink" Target="https://twitter.com/sunmee_jin" TargetMode="External"/><Relationship Id="rId309" Type="http://schemas.openxmlformats.org/officeDocument/2006/relationships/hyperlink" Target="https://t.co/DwfZPkmKxl" TargetMode="External"/><Relationship Id="rId516" Type="http://schemas.openxmlformats.org/officeDocument/2006/relationships/hyperlink" Target="https://t.co/8IPMQ6zUl0" TargetMode="External"/><Relationship Id="rId1146" Type="http://schemas.openxmlformats.org/officeDocument/2006/relationships/hyperlink" Target="https://pbs.twimg.com/profile_banners/900097423162396673/1517593799" TargetMode="External"/><Relationship Id="rId2751" Type="http://schemas.openxmlformats.org/officeDocument/2006/relationships/hyperlink" Target="http://pbs.twimg.com/profile_background_images/378800000091396252/0e460745b616d96d967948b6c4858e67.jpeg" TargetMode="External"/><Relationship Id="rId3802" Type="http://schemas.openxmlformats.org/officeDocument/2006/relationships/hyperlink" Target="http://pbs.twimg.com/profile_images/953292262443634688/o1dFMY0I_normal.jpg" TargetMode="External"/><Relationship Id="rId723" Type="http://schemas.openxmlformats.org/officeDocument/2006/relationships/hyperlink" Target="https://t.co/K5M84wpcaB" TargetMode="External"/><Relationship Id="rId930" Type="http://schemas.openxmlformats.org/officeDocument/2006/relationships/hyperlink" Target="https://pbs.twimg.com/profile_banners/4937061/1447525830" TargetMode="External"/><Relationship Id="rId1006" Type="http://schemas.openxmlformats.org/officeDocument/2006/relationships/hyperlink" Target="https://pbs.twimg.com/profile_banners/242038643/1447258732" TargetMode="External"/><Relationship Id="rId1353" Type="http://schemas.openxmlformats.org/officeDocument/2006/relationships/hyperlink" Target="https://pbs.twimg.com/profile_banners/22703645/1492825527" TargetMode="External"/><Relationship Id="rId1560" Type="http://schemas.openxmlformats.org/officeDocument/2006/relationships/hyperlink" Target="https://pbs.twimg.com/profile_banners/704579575/1507656558" TargetMode="External"/><Relationship Id="rId2404" Type="http://schemas.openxmlformats.org/officeDocument/2006/relationships/hyperlink" Target="http://abs.twimg.com/images/themes/theme1/bg.png" TargetMode="External"/><Relationship Id="rId2611" Type="http://schemas.openxmlformats.org/officeDocument/2006/relationships/hyperlink" Target="http://pbs.twimg.com/profile_background_images/295807518/x56c3f4fdaf43fe86829eb559ba89824.png" TargetMode="External"/><Relationship Id="rId5767" Type="http://schemas.openxmlformats.org/officeDocument/2006/relationships/hyperlink" Target="https://twitter.com/xiyeon_sz" TargetMode="External"/><Relationship Id="rId5974" Type="http://schemas.openxmlformats.org/officeDocument/2006/relationships/hyperlink" Target="https://twitter.com/stophaineux" TargetMode="External"/><Relationship Id="rId1213" Type="http://schemas.openxmlformats.org/officeDocument/2006/relationships/hyperlink" Target="https://pbs.twimg.com/profile_banners/15995155/1500033688" TargetMode="External"/><Relationship Id="rId1420" Type="http://schemas.openxmlformats.org/officeDocument/2006/relationships/hyperlink" Target="https://pbs.twimg.com/profile_banners/723210204582666240/1463429411" TargetMode="External"/><Relationship Id="rId4369" Type="http://schemas.openxmlformats.org/officeDocument/2006/relationships/hyperlink" Target="http://pbs.twimg.com/profile_images/716638232344002561/evIOZt7v_normal.jpg" TargetMode="External"/><Relationship Id="rId4576" Type="http://schemas.openxmlformats.org/officeDocument/2006/relationships/hyperlink" Target="http://pbs.twimg.com/profile_images/958587040865583105/FivDsJH8_normal.jpg" TargetMode="External"/><Relationship Id="rId4783" Type="http://schemas.openxmlformats.org/officeDocument/2006/relationships/hyperlink" Target="http://pbs.twimg.com/profile_images/764756414090846208/B1ZrWERm_normal.jpg" TargetMode="External"/><Relationship Id="rId4990" Type="http://schemas.openxmlformats.org/officeDocument/2006/relationships/hyperlink" Target="https://twitter.com/meermeercat" TargetMode="External"/><Relationship Id="rId5627" Type="http://schemas.openxmlformats.org/officeDocument/2006/relationships/hyperlink" Target="https://twitter.com/helle_jac" TargetMode="External"/><Relationship Id="rId5834" Type="http://schemas.openxmlformats.org/officeDocument/2006/relationships/hyperlink" Target="https://twitter.com/skeyeks" TargetMode="External"/><Relationship Id="rId3178" Type="http://schemas.openxmlformats.org/officeDocument/2006/relationships/hyperlink" Target="http://abs.twimg.com/images/themes/theme1/bg.png" TargetMode="External"/><Relationship Id="rId3385" Type="http://schemas.openxmlformats.org/officeDocument/2006/relationships/hyperlink" Target="http://pbs.twimg.com/profile_images/958426206323511296/NUkyzJaW_normal.jpg" TargetMode="External"/><Relationship Id="rId3592" Type="http://schemas.openxmlformats.org/officeDocument/2006/relationships/hyperlink" Target="http://pbs.twimg.com/profile_images/775752348669018112/4wJa9aVP_normal.jpg" TargetMode="External"/><Relationship Id="rId4229" Type="http://schemas.openxmlformats.org/officeDocument/2006/relationships/hyperlink" Target="http://pbs.twimg.com/profile_images/951903895097303040/2xBJmgr5_normal.jpg" TargetMode="External"/><Relationship Id="rId4436" Type="http://schemas.openxmlformats.org/officeDocument/2006/relationships/hyperlink" Target="http://pbs.twimg.com/profile_images/556231934104588288/uhnh6e5A_normal.jpeg" TargetMode="External"/><Relationship Id="rId4643" Type="http://schemas.openxmlformats.org/officeDocument/2006/relationships/hyperlink" Target="http://pbs.twimg.com/profile_images/775810286943105025/ug5OtXDE_normal.jpg" TargetMode="External"/><Relationship Id="rId4850" Type="http://schemas.openxmlformats.org/officeDocument/2006/relationships/hyperlink" Target="http://pbs.twimg.com/profile_images/964570120151621633/vnBIVb3S_normal.jpg" TargetMode="External"/><Relationship Id="rId5901" Type="http://schemas.openxmlformats.org/officeDocument/2006/relationships/hyperlink" Target="https://twitter.com/lamarea_com" TargetMode="External"/><Relationship Id="rId2194" Type="http://schemas.openxmlformats.org/officeDocument/2006/relationships/hyperlink" Target="http://pbs.twimg.com/profile_background_images/579522779/nwdyuwf24kr1m1d3maaa.jpeg" TargetMode="External"/><Relationship Id="rId3038" Type="http://schemas.openxmlformats.org/officeDocument/2006/relationships/hyperlink" Target="http://abs.twimg.com/images/themes/theme1/bg.png" TargetMode="External"/><Relationship Id="rId3245" Type="http://schemas.openxmlformats.org/officeDocument/2006/relationships/hyperlink" Target="http://abs.twimg.com/images/themes/theme1/bg.png" TargetMode="External"/><Relationship Id="rId3452" Type="http://schemas.openxmlformats.org/officeDocument/2006/relationships/hyperlink" Target="http://pbs.twimg.com/profile_images/961502650104606721/oKoq11tB_normal.jpg" TargetMode="External"/><Relationship Id="rId4503" Type="http://schemas.openxmlformats.org/officeDocument/2006/relationships/hyperlink" Target="http://pbs.twimg.com/profile_images/965287480353312768/1S_gDQoa_normal.jpg" TargetMode="External"/><Relationship Id="rId4710" Type="http://schemas.openxmlformats.org/officeDocument/2006/relationships/hyperlink" Target="http://pbs.twimg.com/profile_images/710735933771948032/7es5glWK_normal.jpg" TargetMode="External"/><Relationship Id="rId166" Type="http://schemas.openxmlformats.org/officeDocument/2006/relationships/hyperlink" Target="https://t.co/TWuJ85mWRr" TargetMode="External"/><Relationship Id="rId373" Type="http://schemas.openxmlformats.org/officeDocument/2006/relationships/hyperlink" Target="https://t.co/aN2pDjEJPv" TargetMode="External"/><Relationship Id="rId580" Type="http://schemas.openxmlformats.org/officeDocument/2006/relationships/hyperlink" Target="https://t.co/5EHSwMqewX" TargetMode="External"/><Relationship Id="rId2054" Type="http://schemas.openxmlformats.org/officeDocument/2006/relationships/hyperlink" Target="https://pbs.twimg.com/profile_banners/102420649/1520090605" TargetMode="External"/><Relationship Id="rId2261" Type="http://schemas.openxmlformats.org/officeDocument/2006/relationships/hyperlink" Target="http://abs.twimg.com/images/themes/theme14/bg.gif" TargetMode="External"/><Relationship Id="rId3105" Type="http://schemas.openxmlformats.org/officeDocument/2006/relationships/hyperlink" Target="http://pbs.twimg.com/profile_background_images/826087001/201ed76f357f7ad45e31e528fba836bd.jpeg" TargetMode="External"/><Relationship Id="rId3312" Type="http://schemas.openxmlformats.org/officeDocument/2006/relationships/hyperlink" Target="http://pbs.twimg.com/profile_background_images/305255570/BH_Twit_BG.jpg" TargetMode="External"/><Relationship Id="rId233" Type="http://schemas.openxmlformats.org/officeDocument/2006/relationships/hyperlink" Target="https://t.co/YvXEQ4xCAQ" TargetMode="External"/><Relationship Id="rId440" Type="http://schemas.openxmlformats.org/officeDocument/2006/relationships/hyperlink" Target="https://t.co/KQQXAAiu2U" TargetMode="External"/><Relationship Id="rId1070" Type="http://schemas.openxmlformats.org/officeDocument/2006/relationships/hyperlink" Target="https://pbs.twimg.com/profile_banners/77847311/1481021038" TargetMode="External"/><Relationship Id="rId2121" Type="http://schemas.openxmlformats.org/officeDocument/2006/relationships/hyperlink" Target="http://pbs.twimg.com/profile_background_images/448506280982753280/GZ6eb7ux.png" TargetMode="External"/><Relationship Id="rId5277" Type="http://schemas.openxmlformats.org/officeDocument/2006/relationships/hyperlink" Target="https://twitter.com/gmfur0rzmdzaeow" TargetMode="External"/><Relationship Id="rId5484" Type="http://schemas.openxmlformats.org/officeDocument/2006/relationships/hyperlink" Target="https://twitter.com/thatdeb" TargetMode="External"/><Relationship Id="rId6328" Type="http://schemas.openxmlformats.org/officeDocument/2006/relationships/hyperlink" Target="https://twitter.com/veracruj" TargetMode="External"/><Relationship Id="rId300" Type="http://schemas.openxmlformats.org/officeDocument/2006/relationships/hyperlink" Target="https://t.co/WVzkB19kyA" TargetMode="External"/><Relationship Id="rId4086" Type="http://schemas.openxmlformats.org/officeDocument/2006/relationships/hyperlink" Target="http://pbs.twimg.com/profile_images/962833147649019904/bgDiIhNB_normal.jpg" TargetMode="External"/><Relationship Id="rId5137" Type="http://schemas.openxmlformats.org/officeDocument/2006/relationships/hyperlink" Target="https://twitter.com/11e1ev1n" TargetMode="External"/><Relationship Id="rId5691" Type="http://schemas.openxmlformats.org/officeDocument/2006/relationships/hyperlink" Target="https://twitter.com/gchristie1922" TargetMode="External"/><Relationship Id="rId1887" Type="http://schemas.openxmlformats.org/officeDocument/2006/relationships/hyperlink" Target="https://pbs.twimg.com/profile_banners/853334858650849280/1495029591" TargetMode="External"/><Relationship Id="rId2938" Type="http://schemas.openxmlformats.org/officeDocument/2006/relationships/hyperlink" Target="http://abs.twimg.com/images/themes/theme1/bg.png" TargetMode="External"/><Relationship Id="rId4293" Type="http://schemas.openxmlformats.org/officeDocument/2006/relationships/hyperlink" Target="http://pbs.twimg.com/profile_images/735880629980647424/ZJGxRS3E_normal.jpg" TargetMode="External"/><Relationship Id="rId5344" Type="http://schemas.openxmlformats.org/officeDocument/2006/relationships/hyperlink" Target="https://twitter.com/yashar" TargetMode="External"/><Relationship Id="rId5551" Type="http://schemas.openxmlformats.org/officeDocument/2006/relationships/hyperlink" Target="https://twitter.com/samorwhatever" TargetMode="External"/><Relationship Id="rId1747" Type="http://schemas.openxmlformats.org/officeDocument/2006/relationships/hyperlink" Target="https://pbs.twimg.com/profile_banners/967386632306372611/1519649786" TargetMode="External"/><Relationship Id="rId1954" Type="http://schemas.openxmlformats.org/officeDocument/2006/relationships/hyperlink" Target="https://pbs.twimg.com/profile_banners/236951091/1456851109" TargetMode="External"/><Relationship Id="rId4153" Type="http://schemas.openxmlformats.org/officeDocument/2006/relationships/hyperlink" Target="http://pbs.twimg.com/profile_images/378800000181296558/39140a2f41c1000a461c45bface4d932_normal.jpeg" TargetMode="External"/><Relationship Id="rId4360" Type="http://schemas.openxmlformats.org/officeDocument/2006/relationships/hyperlink" Target="http://pbs.twimg.com/profile_images/2675566142/bacd48c9dd08c71f77e4679676b5df91_normal.jpeg" TargetMode="External"/><Relationship Id="rId5204" Type="http://schemas.openxmlformats.org/officeDocument/2006/relationships/hyperlink" Target="https://twitter.com/lornebuchman" TargetMode="External"/><Relationship Id="rId5411" Type="http://schemas.openxmlformats.org/officeDocument/2006/relationships/hyperlink" Target="https://twitter.com/_jm85" TargetMode="External"/><Relationship Id="rId39" Type="http://schemas.openxmlformats.org/officeDocument/2006/relationships/hyperlink" Target="https://t.co/tsuDNpk4ju" TargetMode="External"/><Relationship Id="rId1607" Type="http://schemas.openxmlformats.org/officeDocument/2006/relationships/hyperlink" Target="https://pbs.twimg.com/profile_banners/750868791752593408/1492617773" TargetMode="External"/><Relationship Id="rId1814" Type="http://schemas.openxmlformats.org/officeDocument/2006/relationships/hyperlink" Target="https://pbs.twimg.com/profile_banners/728204769391693825/1516891125" TargetMode="External"/><Relationship Id="rId4013" Type="http://schemas.openxmlformats.org/officeDocument/2006/relationships/hyperlink" Target="http://pbs.twimg.com/profile_images/683759668020285445/d_VTzQOF_normal.jpg" TargetMode="External"/><Relationship Id="rId4220" Type="http://schemas.openxmlformats.org/officeDocument/2006/relationships/hyperlink" Target="http://pbs.twimg.com/profile_images/923154016351088641/5negXJLH_normal.jpg" TargetMode="External"/><Relationship Id="rId3779" Type="http://schemas.openxmlformats.org/officeDocument/2006/relationships/hyperlink" Target="http://pbs.twimg.com/profile_images/937962588930899969/rNzz3MPb_normal.jpg" TargetMode="External"/><Relationship Id="rId6185" Type="http://schemas.openxmlformats.org/officeDocument/2006/relationships/hyperlink" Target="https://twitter.com/rykardamusic" TargetMode="External"/><Relationship Id="rId2588" Type="http://schemas.openxmlformats.org/officeDocument/2006/relationships/hyperlink" Target="http://abs.twimg.com/images/themes/theme1/bg.png" TargetMode="External"/><Relationship Id="rId3986" Type="http://schemas.openxmlformats.org/officeDocument/2006/relationships/hyperlink" Target="http://pbs.twimg.com/profile_images/2524022681/h3iqlrlixsn5d02z7aua_normal.png" TargetMode="External"/><Relationship Id="rId6045" Type="http://schemas.openxmlformats.org/officeDocument/2006/relationships/hyperlink" Target="https://twitter.com/cadillac" TargetMode="External"/><Relationship Id="rId6252" Type="http://schemas.openxmlformats.org/officeDocument/2006/relationships/hyperlink" Target="https://twitter.com/xqsbjosy" TargetMode="External"/><Relationship Id="rId1397" Type="http://schemas.openxmlformats.org/officeDocument/2006/relationships/hyperlink" Target="https://pbs.twimg.com/profile_banners/125023521/1510547865" TargetMode="External"/><Relationship Id="rId2795" Type="http://schemas.openxmlformats.org/officeDocument/2006/relationships/hyperlink" Target="http://abs.twimg.com/images/themes/theme11/bg.gif" TargetMode="External"/><Relationship Id="rId3639" Type="http://schemas.openxmlformats.org/officeDocument/2006/relationships/hyperlink" Target="http://pbs.twimg.com/profile_images/874276197357596672/kUuht00m_normal.jpg" TargetMode="External"/><Relationship Id="rId3846" Type="http://schemas.openxmlformats.org/officeDocument/2006/relationships/hyperlink" Target="http://pbs.twimg.com/profile_images/378800000535794515/e05dcc5f1c8ce367da8be1b32cffae37_normal.png" TargetMode="External"/><Relationship Id="rId5061" Type="http://schemas.openxmlformats.org/officeDocument/2006/relationships/hyperlink" Target="https://twitter.com/saddexaddinle" TargetMode="External"/><Relationship Id="rId6112" Type="http://schemas.openxmlformats.org/officeDocument/2006/relationships/hyperlink" Target="https://twitter.com/dusty_in_jville" TargetMode="External"/><Relationship Id="rId767" Type="http://schemas.openxmlformats.org/officeDocument/2006/relationships/hyperlink" Target="https://t.co/Lkw5E07JZs" TargetMode="External"/><Relationship Id="rId974" Type="http://schemas.openxmlformats.org/officeDocument/2006/relationships/hyperlink" Target="https://pbs.twimg.com/profile_banners/826476069201010689/1520257573" TargetMode="External"/><Relationship Id="rId2448" Type="http://schemas.openxmlformats.org/officeDocument/2006/relationships/hyperlink" Target="http://abs.twimg.com/images/themes/theme8/bg.gif" TargetMode="External"/><Relationship Id="rId2655" Type="http://schemas.openxmlformats.org/officeDocument/2006/relationships/hyperlink" Target="http://abs.twimg.com/images/themes/theme1/bg.png" TargetMode="External"/><Relationship Id="rId2862" Type="http://schemas.openxmlformats.org/officeDocument/2006/relationships/hyperlink" Target="http://pbs.twimg.com/profile_background_images/858443997/87801e4ae991ffb3f344ed99c725047b.jpeg" TargetMode="External"/><Relationship Id="rId3706" Type="http://schemas.openxmlformats.org/officeDocument/2006/relationships/hyperlink" Target="http://pbs.twimg.com/profile_images/782167844742049793/VAfr6kcK_normal.jpg" TargetMode="External"/><Relationship Id="rId3913" Type="http://schemas.openxmlformats.org/officeDocument/2006/relationships/hyperlink" Target="http://pbs.twimg.com/profile_images/877826877834092549/VeIjroeO_normal.jpg" TargetMode="External"/><Relationship Id="rId627" Type="http://schemas.openxmlformats.org/officeDocument/2006/relationships/hyperlink" Target="https://t.co/ew9I4xZ6S7" TargetMode="External"/><Relationship Id="rId834" Type="http://schemas.openxmlformats.org/officeDocument/2006/relationships/hyperlink" Target="https://pbs.twimg.com/profile_banners/118507539/1474054422" TargetMode="External"/><Relationship Id="rId1257" Type="http://schemas.openxmlformats.org/officeDocument/2006/relationships/hyperlink" Target="https://pbs.twimg.com/profile_banners/896014866397491200/1502552822" TargetMode="External"/><Relationship Id="rId1464" Type="http://schemas.openxmlformats.org/officeDocument/2006/relationships/hyperlink" Target="https://pbs.twimg.com/profile_banners/602550789/1512963421" TargetMode="External"/><Relationship Id="rId1671" Type="http://schemas.openxmlformats.org/officeDocument/2006/relationships/hyperlink" Target="https://pbs.twimg.com/profile_banners/115052289/1466800118" TargetMode="External"/><Relationship Id="rId2308" Type="http://schemas.openxmlformats.org/officeDocument/2006/relationships/hyperlink" Target="http://pbs.twimg.com/profile_background_images/680340963/25424a22876c571e46bb01306192b4f6.jpeg" TargetMode="External"/><Relationship Id="rId2515" Type="http://schemas.openxmlformats.org/officeDocument/2006/relationships/hyperlink" Target="http://pbs.twimg.com/profile_background_images/618442005618659328/4aa3XQQG.jpg" TargetMode="External"/><Relationship Id="rId2722" Type="http://schemas.openxmlformats.org/officeDocument/2006/relationships/hyperlink" Target="http://pbs.twimg.com/profile_background_images/567720760181927936/xDvm1QV1.jpeg" TargetMode="External"/><Relationship Id="rId5878" Type="http://schemas.openxmlformats.org/officeDocument/2006/relationships/hyperlink" Target="https://twitter.com/litheeth" TargetMode="External"/><Relationship Id="rId901" Type="http://schemas.openxmlformats.org/officeDocument/2006/relationships/hyperlink" Target="https://pbs.twimg.com/profile_banners/2409372451/1513704361" TargetMode="External"/><Relationship Id="rId1117" Type="http://schemas.openxmlformats.org/officeDocument/2006/relationships/hyperlink" Target="https://pbs.twimg.com/profile_banners/803600478017720322/1506836350" TargetMode="External"/><Relationship Id="rId1324" Type="http://schemas.openxmlformats.org/officeDocument/2006/relationships/hyperlink" Target="https://pbs.twimg.com/profile_banners/1336564255/1510562671" TargetMode="External"/><Relationship Id="rId1531" Type="http://schemas.openxmlformats.org/officeDocument/2006/relationships/hyperlink" Target="https://pbs.twimg.com/profile_banners/16145029/1511840474" TargetMode="External"/><Relationship Id="rId4687" Type="http://schemas.openxmlformats.org/officeDocument/2006/relationships/hyperlink" Target="http://pbs.twimg.com/profile_images/716505199200722944/50gDU5KN_normal.jpg" TargetMode="External"/><Relationship Id="rId4894" Type="http://schemas.openxmlformats.org/officeDocument/2006/relationships/hyperlink" Target="https://twitter.com/marylschmidt" TargetMode="External"/><Relationship Id="rId5738" Type="http://schemas.openxmlformats.org/officeDocument/2006/relationships/hyperlink" Target="https://twitter.com/_gardevoirite" TargetMode="External"/><Relationship Id="rId5945" Type="http://schemas.openxmlformats.org/officeDocument/2006/relationships/hyperlink" Target="https://twitter.com/ganesh3" TargetMode="External"/><Relationship Id="rId30" Type="http://schemas.openxmlformats.org/officeDocument/2006/relationships/hyperlink" Target="https://t.co/ZeFEOYYb7Q" TargetMode="External"/><Relationship Id="rId3289" Type="http://schemas.openxmlformats.org/officeDocument/2006/relationships/hyperlink" Target="http://abs.twimg.com/images/themes/theme1/bg.png" TargetMode="External"/><Relationship Id="rId3496" Type="http://schemas.openxmlformats.org/officeDocument/2006/relationships/hyperlink" Target="http://pbs.twimg.com/profile_images/600710694791737344/WhpCqbhH_normal.png" TargetMode="External"/><Relationship Id="rId4547" Type="http://schemas.openxmlformats.org/officeDocument/2006/relationships/hyperlink" Target="http://pbs.twimg.com/profile_images/2263651251/che_twitter_053012_normal.png" TargetMode="External"/><Relationship Id="rId4754" Type="http://schemas.openxmlformats.org/officeDocument/2006/relationships/hyperlink" Target="http://pbs.twimg.com/profile_images/500412055292092419/q7vIrkVA_normal.jpeg" TargetMode="External"/><Relationship Id="rId2098" Type="http://schemas.openxmlformats.org/officeDocument/2006/relationships/hyperlink" Target="http://pbs.twimg.com/profile_background_images/466504790524977152/6hyg4l4-.jpeg" TargetMode="External"/><Relationship Id="rId3149" Type="http://schemas.openxmlformats.org/officeDocument/2006/relationships/hyperlink" Target="http://pbs.twimg.com/profile_background_images/378800000058448667/6438f069fe772ede4022f6226a0a69b3.jpeg" TargetMode="External"/><Relationship Id="rId3356" Type="http://schemas.openxmlformats.org/officeDocument/2006/relationships/hyperlink" Target="http://pbs.twimg.com/profile_images/842774198753918976/XyZcU3lM_normal.jpg" TargetMode="External"/><Relationship Id="rId3563" Type="http://schemas.openxmlformats.org/officeDocument/2006/relationships/hyperlink" Target="http://pbs.twimg.com/profile_images/909959620743004161/JWceR-Bc_normal.jpg" TargetMode="External"/><Relationship Id="rId4407" Type="http://schemas.openxmlformats.org/officeDocument/2006/relationships/hyperlink" Target="http://pbs.twimg.com/profile_images/791800887240949761/jBga9KLc_normal.jpg" TargetMode="External"/><Relationship Id="rId4961" Type="http://schemas.openxmlformats.org/officeDocument/2006/relationships/hyperlink" Target="https://twitter.com/gottogetoutof" TargetMode="External"/><Relationship Id="rId5805" Type="http://schemas.openxmlformats.org/officeDocument/2006/relationships/hyperlink" Target="https://twitter.com/emilydcrews" TargetMode="External"/><Relationship Id="rId277" Type="http://schemas.openxmlformats.org/officeDocument/2006/relationships/hyperlink" Target="http://t.co/AHNJMCbrdR" TargetMode="External"/><Relationship Id="rId484" Type="http://schemas.openxmlformats.org/officeDocument/2006/relationships/hyperlink" Target="http://t.co/9Yv7DJ1Pmu" TargetMode="External"/><Relationship Id="rId2165" Type="http://schemas.openxmlformats.org/officeDocument/2006/relationships/hyperlink" Target="http://abs.twimg.com/images/themes/theme16/bg.gif" TargetMode="External"/><Relationship Id="rId3009" Type="http://schemas.openxmlformats.org/officeDocument/2006/relationships/hyperlink" Target="http://pbs.twimg.com/profile_background_images/65210609/mqpeopledontread.br.jpg" TargetMode="External"/><Relationship Id="rId3216" Type="http://schemas.openxmlformats.org/officeDocument/2006/relationships/hyperlink" Target="http://abs.twimg.com/images/themes/theme12/bg.gif" TargetMode="External"/><Relationship Id="rId3770" Type="http://schemas.openxmlformats.org/officeDocument/2006/relationships/hyperlink" Target="http://pbs.twimg.com/profile_images/476659341345304577/wxeHsPsh_normal.jpeg" TargetMode="External"/><Relationship Id="rId4614" Type="http://schemas.openxmlformats.org/officeDocument/2006/relationships/hyperlink" Target="http://pbs.twimg.com/profile_images/636958503647711232/U4AvI88i_normal.jpg" TargetMode="External"/><Relationship Id="rId4821" Type="http://schemas.openxmlformats.org/officeDocument/2006/relationships/hyperlink" Target="http://pbs.twimg.com/profile_images/875797335342817282/JO5OsmxU_normal.jpg" TargetMode="External"/><Relationship Id="rId137" Type="http://schemas.openxmlformats.org/officeDocument/2006/relationships/hyperlink" Target="https://t.co/RMkf7jACew" TargetMode="External"/><Relationship Id="rId344" Type="http://schemas.openxmlformats.org/officeDocument/2006/relationships/hyperlink" Target="https://t.co/OxI8dgsJAO" TargetMode="External"/><Relationship Id="rId691" Type="http://schemas.openxmlformats.org/officeDocument/2006/relationships/hyperlink" Target="http://t.co/L0dEWXGn8F" TargetMode="External"/><Relationship Id="rId2025" Type="http://schemas.openxmlformats.org/officeDocument/2006/relationships/hyperlink" Target="https://pbs.twimg.com/profile_banners/318884284/1483537363" TargetMode="External"/><Relationship Id="rId2372" Type="http://schemas.openxmlformats.org/officeDocument/2006/relationships/hyperlink" Target="http://abs.twimg.com/images/themes/theme8/bg.gif" TargetMode="External"/><Relationship Id="rId3423" Type="http://schemas.openxmlformats.org/officeDocument/2006/relationships/hyperlink" Target="http://abs.twimg.com/sticky/default_profile_images/default_profile_normal.png" TargetMode="External"/><Relationship Id="rId3630" Type="http://schemas.openxmlformats.org/officeDocument/2006/relationships/hyperlink" Target="http://pbs.twimg.com/profile_images/823667207045398528/tAEvnb3U_normal.jpg" TargetMode="External"/><Relationship Id="rId551" Type="http://schemas.openxmlformats.org/officeDocument/2006/relationships/hyperlink" Target="https://t.co/1sIt7EUnvk" TargetMode="External"/><Relationship Id="rId1181" Type="http://schemas.openxmlformats.org/officeDocument/2006/relationships/hyperlink" Target="https://pbs.twimg.com/profile_banners/1857961322/1467611781" TargetMode="External"/><Relationship Id="rId2232" Type="http://schemas.openxmlformats.org/officeDocument/2006/relationships/hyperlink" Target="http://pbs.twimg.com/profile_background_images/885538960/bcb4204f1a35f15aae9909d6f48274bb.jpeg" TargetMode="External"/><Relationship Id="rId5388" Type="http://schemas.openxmlformats.org/officeDocument/2006/relationships/hyperlink" Target="https://twitter.com/pc_long_point" TargetMode="External"/><Relationship Id="rId5595" Type="http://schemas.openxmlformats.org/officeDocument/2006/relationships/hyperlink" Target="https://twitter.com/tedlieu" TargetMode="External"/><Relationship Id="rId204" Type="http://schemas.openxmlformats.org/officeDocument/2006/relationships/hyperlink" Target="https://t.co/kdsa5mNDrn" TargetMode="External"/><Relationship Id="rId411" Type="http://schemas.openxmlformats.org/officeDocument/2006/relationships/hyperlink" Target="https://t.co/pFasl5Svb2" TargetMode="External"/><Relationship Id="rId1041" Type="http://schemas.openxmlformats.org/officeDocument/2006/relationships/hyperlink" Target="https://pbs.twimg.com/profile_banners/718835383295942657/1480390675" TargetMode="External"/><Relationship Id="rId1998" Type="http://schemas.openxmlformats.org/officeDocument/2006/relationships/hyperlink" Target="https://pbs.twimg.com/profile_banners/18193670/1445713219" TargetMode="External"/><Relationship Id="rId4197" Type="http://schemas.openxmlformats.org/officeDocument/2006/relationships/hyperlink" Target="http://pbs.twimg.com/profile_images/951956495524028416/tdCc0t3O_normal.jpg" TargetMode="External"/><Relationship Id="rId5248" Type="http://schemas.openxmlformats.org/officeDocument/2006/relationships/hyperlink" Target="https://twitter.com/nopactalent" TargetMode="External"/><Relationship Id="rId5455" Type="http://schemas.openxmlformats.org/officeDocument/2006/relationships/hyperlink" Target="https://twitter.com/vtwincrucible" TargetMode="External"/><Relationship Id="rId5662" Type="http://schemas.openxmlformats.org/officeDocument/2006/relationships/hyperlink" Target="https://twitter.com/rubinthomlinson" TargetMode="External"/><Relationship Id="rId1858" Type="http://schemas.openxmlformats.org/officeDocument/2006/relationships/hyperlink" Target="https://pbs.twimg.com/profile_banners/289342771/1495775137" TargetMode="External"/><Relationship Id="rId4057" Type="http://schemas.openxmlformats.org/officeDocument/2006/relationships/hyperlink" Target="http://pbs.twimg.com/profile_images/954759728139091968/hNzPV80K_normal.jpg" TargetMode="External"/><Relationship Id="rId4264" Type="http://schemas.openxmlformats.org/officeDocument/2006/relationships/hyperlink" Target="http://pbs.twimg.com/profile_images/829750616511672322/clKiY3WQ_normal.jpg" TargetMode="External"/><Relationship Id="rId4471" Type="http://schemas.openxmlformats.org/officeDocument/2006/relationships/hyperlink" Target="http://pbs.twimg.com/profile_images/663318402824564736/WHc-joy6_normal.jpg" TargetMode="External"/><Relationship Id="rId5108" Type="http://schemas.openxmlformats.org/officeDocument/2006/relationships/hyperlink" Target="https://twitter.com/actorselenab" TargetMode="External"/><Relationship Id="rId5315" Type="http://schemas.openxmlformats.org/officeDocument/2006/relationships/hyperlink" Target="https://twitter.com/junani74" TargetMode="External"/><Relationship Id="rId5522" Type="http://schemas.openxmlformats.org/officeDocument/2006/relationships/hyperlink" Target="https://twitter.com/lscon" TargetMode="External"/><Relationship Id="rId2909" Type="http://schemas.openxmlformats.org/officeDocument/2006/relationships/hyperlink" Target="http://abs.twimg.com/images/themes/theme1/bg.png" TargetMode="External"/><Relationship Id="rId3073" Type="http://schemas.openxmlformats.org/officeDocument/2006/relationships/hyperlink" Target="http://pbs.twimg.com/profile_background_images/686094509/dbef1d3869124e2a1f5c09758d8e2eac.jpeg" TargetMode="External"/><Relationship Id="rId3280" Type="http://schemas.openxmlformats.org/officeDocument/2006/relationships/hyperlink" Target="http://pbs.twimg.com/profile_background_images/424270730/xf89cde1aaf2077b742ce736c74be8bb.jpg" TargetMode="External"/><Relationship Id="rId4124" Type="http://schemas.openxmlformats.org/officeDocument/2006/relationships/hyperlink" Target="http://pbs.twimg.com/profile_images/832337005254021120/cbEoN2TV_normal.jpg" TargetMode="External"/><Relationship Id="rId4331" Type="http://schemas.openxmlformats.org/officeDocument/2006/relationships/hyperlink" Target="http://pbs.twimg.com/profile_images/881205330939584512/-IHSVEKt_normal.jpg" TargetMode="External"/><Relationship Id="rId1718" Type="http://schemas.openxmlformats.org/officeDocument/2006/relationships/hyperlink" Target="https://pbs.twimg.com/profile_banners/884474473088507904/1519164701" TargetMode="External"/><Relationship Id="rId1925" Type="http://schemas.openxmlformats.org/officeDocument/2006/relationships/hyperlink" Target="https://pbs.twimg.com/profile_banners/1209523429/1367627003" TargetMode="External"/><Relationship Id="rId3140" Type="http://schemas.openxmlformats.org/officeDocument/2006/relationships/hyperlink" Target="http://abs.twimg.com/images/themes/theme1/bg.png" TargetMode="External"/><Relationship Id="rId6089" Type="http://schemas.openxmlformats.org/officeDocument/2006/relationships/hyperlink" Target="https://twitter.com/whoisjanegalt" TargetMode="External"/><Relationship Id="rId6296" Type="http://schemas.openxmlformats.org/officeDocument/2006/relationships/hyperlink" Target="https://twitter.com/__krimmmmm__" TargetMode="External"/><Relationship Id="rId6156" Type="http://schemas.openxmlformats.org/officeDocument/2006/relationships/hyperlink" Target="https://twitter.com/jessicaolivan" TargetMode="External"/><Relationship Id="rId2699" Type="http://schemas.openxmlformats.org/officeDocument/2006/relationships/hyperlink" Target="http://abs.twimg.com/images/themes/theme14/bg.gif" TargetMode="External"/><Relationship Id="rId3000" Type="http://schemas.openxmlformats.org/officeDocument/2006/relationships/hyperlink" Target="http://abs.twimg.com/images/themes/theme1/bg.png" TargetMode="External"/><Relationship Id="rId3957" Type="http://schemas.openxmlformats.org/officeDocument/2006/relationships/hyperlink" Target="http://pbs.twimg.com/profile_images/934676286500372481/KGMCdPKy_normal.jpg" TargetMode="External"/><Relationship Id="rId6363" Type="http://schemas.openxmlformats.org/officeDocument/2006/relationships/hyperlink" Target="https://twitter.com/bild" TargetMode="External"/><Relationship Id="rId878" Type="http://schemas.openxmlformats.org/officeDocument/2006/relationships/hyperlink" Target="https://pbs.twimg.com/profile_banners/236575253/1518901174" TargetMode="External"/><Relationship Id="rId2559" Type="http://schemas.openxmlformats.org/officeDocument/2006/relationships/hyperlink" Target="http://abs.twimg.com/images/themes/theme9/bg.gif" TargetMode="External"/><Relationship Id="rId2766" Type="http://schemas.openxmlformats.org/officeDocument/2006/relationships/hyperlink" Target="http://pbs.twimg.com/profile_background_images/378800000100967448/ac2852c45bcd0089df31143c4683229f.jpeg" TargetMode="External"/><Relationship Id="rId2973" Type="http://schemas.openxmlformats.org/officeDocument/2006/relationships/hyperlink" Target="http://abs.twimg.com/images/themes/theme1/bg.png" TargetMode="External"/><Relationship Id="rId3817" Type="http://schemas.openxmlformats.org/officeDocument/2006/relationships/hyperlink" Target="http://pbs.twimg.com/profile_images/963823945743982592/PmnleV9F_normal.jpg" TargetMode="External"/><Relationship Id="rId5172" Type="http://schemas.openxmlformats.org/officeDocument/2006/relationships/hyperlink" Target="https://twitter.com/zikq4ztbmquhtrk" TargetMode="External"/><Relationship Id="rId6016" Type="http://schemas.openxmlformats.org/officeDocument/2006/relationships/hyperlink" Target="https://twitter.com/darkmirrob" TargetMode="External"/><Relationship Id="rId6223" Type="http://schemas.openxmlformats.org/officeDocument/2006/relationships/hyperlink" Target="https://twitter.com/yasemete" TargetMode="External"/><Relationship Id="rId738" Type="http://schemas.openxmlformats.org/officeDocument/2006/relationships/hyperlink" Target="https://t.co/4hDqN3u7yY" TargetMode="External"/><Relationship Id="rId945" Type="http://schemas.openxmlformats.org/officeDocument/2006/relationships/hyperlink" Target="https://pbs.twimg.com/profile_banners/115172311/1512077510" TargetMode="External"/><Relationship Id="rId1368" Type="http://schemas.openxmlformats.org/officeDocument/2006/relationships/hyperlink" Target="https://pbs.twimg.com/profile_banners/17549258/1509471760" TargetMode="External"/><Relationship Id="rId1575" Type="http://schemas.openxmlformats.org/officeDocument/2006/relationships/hyperlink" Target="https://pbs.twimg.com/profile_banners/72227167/1392192484" TargetMode="External"/><Relationship Id="rId1782" Type="http://schemas.openxmlformats.org/officeDocument/2006/relationships/hyperlink" Target="https://pbs.twimg.com/profile_banners/524063873/1492581785" TargetMode="External"/><Relationship Id="rId2419" Type="http://schemas.openxmlformats.org/officeDocument/2006/relationships/hyperlink" Target="http://pbs.twimg.com/profile_background_images/537473455096999936/h1hTnQt-.png" TargetMode="External"/><Relationship Id="rId2626" Type="http://schemas.openxmlformats.org/officeDocument/2006/relationships/hyperlink" Target="http://pbs.twimg.com/profile_background_images/378800000137015345/7M5ZwQR_.jpeg" TargetMode="External"/><Relationship Id="rId2833" Type="http://schemas.openxmlformats.org/officeDocument/2006/relationships/hyperlink" Target="http://abs.twimg.com/images/themes/theme1/bg.png" TargetMode="External"/><Relationship Id="rId5032" Type="http://schemas.openxmlformats.org/officeDocument/2006/relationships/hyperlink" Target="https://twitter.com/cora11p" TargetMode="External"/><Relationship Id="rId5989" Type="http://schemas.openxmlformats.org/officeDocument/2006/relationships/hyperlink" Target="https://twitter.com/ninixseak" TargetMode="External"/><Relationship Id="rId74" Type="http://schemas.openxmlformats.org/officeDocument/2006/relationships/hyperlink" Target="http://t.co/TiB5qVbO4P" TargetMode="External"/><Relationship Id="rId805" Type="http://schemas.openxmlformats.org/officeDocument/2006/relationships/hyperlink" Target="https://t.co/nBkTt47CiR" TargetMode="External"/><Relationship Id="rId1228" Type="http://schemas.openxmlformats.org/officeDocument/2006/relationships/hyperlink" Target="https://pbs.twimg.com/profile_banners/28231540/1514347303" TargetMode="External"/><Relationship Id="rId1435" Type="http://schemas.openxmlformats.org/officeDocument/2006/relationships/hyperlink" Target="https://pbs.twimg.com/profile_banners/842462201285890049/1507657038" TargetMode="External"/><Relationship Id="rId4798" Type="http://schemas.openxmlformats.org/officeDocument/2006/relationships/hyperlink" Target="http://pbs.twimg.com/profile_images/1498435780/Picture0001_normal.JPG" TargetMode="External"/><Relationship Id="rId1642" Type="http://schemas.openxmlformats.org/officeDocument/2006/relationships/hyperlink" Target="https://pbs.twimg.com/profile_banners/936102521617158144/1518653605" TargetMode="External"/><Relationship Id="rId2900" Type="http://schemas.openxmlformats.org/officeDocument/2006/relationships/hyperlink" Target="http://abs.twimg.com/images/themes/theme1/bg.png" TargetMode="External"/><Relationship Id="rId5849" Type="http://schemas.openxmlformats.org/officeDocument/2006/relationships/hyperlink" Target="https://twitter.com/wahemue" TargetMode="External"/><Relationship Id="rId1502" Type="http://schemas.openxmlformats.org/officeDocument/2006/relationships/hyperlink" Target="https://pbs.twimg.com/profile_banners/814122556986978305/1515280476" TargetMode="External"/><Relationship Id="rId4658" Type="http://schemas.openxmlformats.org/officeDocument/2006/relationships/hyperlink" Target="http://pbs.twimg.com/profile_images/3610015665/7cc35c8d08a3933656d06a91b131a263_normal.jpeg" TargetMode="External"/><Relationship Id="rId4865" Type="http://schemas.openxmlformats.org/officeDocument/2006/relationships/hyperlink" Target="http://pbs.twimg.com/profile_images/528334973133418496/0oohz_HH_normal.jpeg" TargetMode="External"/><Relationship Id="rId5709" Type="http://schemas.openxmlformats.org/officeDocument/2006/relationships/hyperlink" Target="https://twitter.com/darth" TargetMode="External"/><Relationship Id="rId5916" Type="http://schemas.openxmlformats.org/officeDocument/2006/relationships/hyperlink" Target="https://twitter.com/lauridmeizler" TargetMode="External"/><Relationship Id="rId6080" Type="http://schemas.openxmlformats.org/officeDocument/2006/relationships/hyperlink" Target="https://twitter.com/heidi__matthews" TargetMode="External"/><Relationship Id="rId388" Type="http://schemas.openxmlformats.org/officeDocument/2006/relationships/hyperlink" Target="https://t.co/YW2gtSG4Eo" TargetMode="External"/><Relationship Id="rId2069" Type="http://schemas.openxmlformats.org/officeDocument/2006/relationships/hyperlink" Target="https://pbs.twimg.com/profile_banners/172284534/1418949342" TargetMode="External"/><Relationship Id="rId3467" Type="http://schemas.openxmlformats.org/officeDocument/2006/relationships/hyperlink" Target="http://pbs.twimg.com/profile_images/900350308076756992/QrYYOPX9_normal.jpg" TargetMode="External"/><Relationship Id="rId3674" Type="http://schemas.openxmlformats.org/officeDocument/2006/relationships/hyperlink" Target="http://pbs.twimg.com/profile_images/895768914910625792/10ZAoHCj_normal.jpg" TargetMode="External"/><Relationship Id="rId3881" Type="http://schemas.openxmlformats.org/officeDocument/2006/relationships/hyperlink" Target="http://pbs.twimg.com/profile_images/967859871910576128/_vhPH2p9_normal.jpg" TargetMode="External"/><Relationship Id="rId4518" Type="http://schemas.openxmlformats.org/officeDocument/2006/relationships/hyperlink" Target="http://pbs.twimg.com/profile_images/845386296638013440/zs2MoeKj_normal.jpg" TargetMode="External"/><Relationship Id="rId4725" Type="http://schemas.openxmlformats.org/officeDocument/2006/relationships/hyperlink" Target="http://pbs.twimg.com/profile_images/880088980557103104/B5e9Tyy5_normal.jpg" TargetMode="External"/><Relationship Id="rId4932" Type="http://schemas.openxmlformats.org/officeDocument/2006/relationships/hyperlink" Target="https://twitter.com/nypost" TargetMode="External"/><Relationship Id="rId595" Type="http://schemas.openxmlformats.org/officeDocument/2006/relationships/hyperlink" Target="https://t.co/9o1tno50yG" TargetMode="External"/><Relationship Id="rId2276" Type="http://schemas.openxmlformats.org/officeDocument/2006/relationships/hyperlink" Target="http://abs.twimg.com/images/themes/theme1/bg.png" TargetMode="External"/><Relationship Id="rId2483" Type="http://schemas.openxmlformats.org/officeDocument/2006/relationships/hyperlink" Target="http://abs.twimg.com/images/themes/theme1/bg.png" TargetMode="External"/><Relationship Id="rId2690" Type="http://schemas.openxmlformats.org/officeDocument/2006/relationships/hyperlink" Target="http://abs.twimg.com/images/themes/theme14/bg.gif" TargetMode="External"/><Relationship Id="rId3327" Type="http://schemas.openxmlformats.org/officeDocument/2006/relationships/hyperlink" Target="http://abs.twimg.com/images/themes/theme15/bg.png" TargetMode="External"/><Relationship Id="rId3534" Type="http://schemas.openxmlformats.org/officeDocument/2006/relationships/hyperlink" Target="http://pbs.twimg.com/profile_images/817953524441088001/0vuLM2B4_normal.jpg" TargetMode="External"/><Relationship Id="rId3741" Type="http://schemas.openxmlformats.org/officeDocument/2006/relationships/hyperlink" Target="http://pbs.twimg.com/profile_images/819563827092197376/SE_fNUbD_normal.jpg" TargetMode="External"/><Relationship Id="rId248" Type="http://schemas.openxmlformats.org/officeDocument/2006/relationships/hyperlink" Target="https://t.co/pfp5A1tGV0" TargetMode="External"/><Relationship Id="rId455" Type="http://schemas.openxmlformats.org/officeDocument/2006/relationships/hyperlink" Target="https://t.co/lOBL8Sx8TS" TargetMode="External"/><Relationship Id="rId662" Type="http://schemas.openxmlformats.org/officeDocument/2006/relationships/hyperlink" Target="https://t.co/CViVRtLM6U" TargetMode="External"/><Relationship Id="rId1085" Type="http://schemas.openxmlformats.org/officeDocument/2006/relationships/hyperlink" Target="https://pbs.twimg.com/profile_banners/2742087013/1423836474" TargetMode="External"/><Relationship Id="rId1292" Type="http://schemas.openxmlformats.org/officeDocument/2006/relationships/hyperlink" Target="https://pbs.twimg.com/profile_banners/346856671/1404398934" TargetMode="External"/><Relationship Id="rId2136" Type="http://schemas.openxmlformats.org/officeDocument/2006/relationships/hyperlink" Target="http://abs.twimg.com/images/themes/theme3/bg.gif" TargetMode="External"/><Relationship Id="rId2343" Type="http://schemas.openxmlformats.org/officeDocument/2006/relationships/hyperlink" Target="http://abs.twimg.com/images/themes/theme1/bg.png" TargetMode="External"/><Relationship Id="rId2550" Type="http://schemas.openxmlformats.org/officeDocument/2006/relationships/hyperlink" Target="http://abs.twimg.com/images/themes/theme14/bg.gif" TargetMode="External"/><Relationship Id="rId3601" Type="http://schemas.openxmlformats.org/officeDocument/2006/relationships/hyperlink" Target="http://pbs.twimg.com/profile_images/970384661619859456/gp8TygUn_normal.jpg" TargetMode="External"/><Relationship Id="rId5499" Type="http://schemas.openxmlformats.org/officeDocument/2006/relationships/hyperlink" Target="https://twitter.com/mrsamosbardi" TargetMode="External"/><Relationship Id="rId108" Type="http://schemas.openxmlformats.org/officeDocument/2006/relationships/hyperlink" Target="https://t.co/5ipT4LP5cH" TargetMode="External"/><Relationship Id="rId315" Type="http://schemas.openxmlformats.org/officeDocument/2006/relationships/hyperlink" Target="https://t.co/DyIWth2NF3" TargetMode="External"/><Relationship Id="rId522" Type="http://schemas.openxmlformats.org/officeDocument/2006/relationships/hyperlink" Target="https://t.co/EpkOuYwss0" TargetMode="External"/><Relationship Id="rId1152" Type="http://schemas.openxmlformats.org/officeDocument/2006/relationships/hyperlink" Target="https://pbs.twimg.com/profile_banners/458950423/1465233676" TargetMode="External"/><Relationship Id="rId2203" Type="http://schemas.openxmlformats.org/officeDocument/2006/relationships/hyperlink" Target="http://abs.twimg.com/images/themes/theme14/bg.gif" TargetMode="External"/><Relationship Id="rId2410" Type="http://schemas.openxmlformats.org/officeDocument/2006/relationships/hyperlink" Target="http://pbs.twimg.com/profile_background_images/214273917/the-ultimate-cute-wallpaper.jpg" TargetMode="External"/><Relationship Id="rId5359" Type="http://schemas.openxmlformats.org/officeDocument/2006/relationships/hyperlink" Target="https://twitter.com/bb4sp" TargetMode="External"/><Relationship Id="rId5566" Type="http://schemas.openxmlformats.org/officeDocument/2006/relationships/hyperlink" Target="https://twitter.com/purabejjezza" TargetMode="External"/><Relationship Id="rId5773" Type="http://schemas.openxmlformats.org/officeDocument/2006/relationships/hyperlink" Target="https://twitter.com/freethecaptives" TargetMode="External"/><Relationship Id="rId1012" Type="http://schemas.openxmlformats.org/officeDocument/2006/relationships/hyperlink" Target="https://pbs.twimg.com/profile_banners/785128161646215168/1520117419" TargetMode="External"/><Relationship Id="rId4168" Type="http://schemas.openxmlformats.org/officeDocument/2006/relationships/hyperlink" Target="http://pbs.twimg.com/profile_images/567218174471315458/ARtHwro8_normal.jpeg" TargetMode="External"/><Relationship Id="rId4375" Type="http://schemas.openxmlformats.org/officeDocument/2006/relationships/hyperlink" Target="http://pbs.twimg.com/profile_images/3523146248/055956172be4ced610d5ce2c30ea0281_normal.jpeg" TargetMode="External"/><Relationship Id="rId5219" Type="http://schemas.openxmlformats.org/officeDocument/2006/relationships/hyperlink" Target="https://twitter.com/1o7hiuujz2b4t9l" TargetMode="External"/><Relationship Id="rId5426" Type="http://schemas.openxmlformats.org/officeDocument/2006/relationships/hyperlink" Target="https://twitter.com/cnn" TargetMode="External"/><Relationship Id="rId5980" Type="http://schemas.openxmlformats.org/officeDocument/2006/relationships/hyperlink" Target="https://twitter.com/therebis" TargetMode="External"/><Relationship Id="rId1969" Type="http://schemas.openxmlformats.org/officeDocument/2006/relationships/hyperlink" Target="https://pbs.twimg.com/profile_banners/704383094/1371164911" TargetMode="External"/><Relationship Id="rId3184" Type="http://schemas.openxmlformats.org/officeDocument/2006/relationships/hyperlink" Target="http://abs.twimg.com/images/themes/theme1/bg.png" TargetMode="External"/><Relationship Id="rId4028" Type="http://schemas.openxmlformats.org/officeDocument/2006/relationships/hyperlink" Target="http://pbs.twimg.com/profile_images/922611496496050176/8UFlKafb_normal.jpg" TargetMode="External"/><Relationship Id="rId4235" Type="http://schemas.openxmlformats.org/officeDocument/2006/relationships/hyperlink" Target="http://pbs.twimg.com/profile_images/811256106240581632/6eNC0N0n_normal.jpg" TargetMode="External"/><Relationship Id="rId4582" Type="http://schemas.openxmlformats.org/officeDocument/2006/relationships/hyperlink" Target="http://pbs.twimg.com/profile_images/970784322298040322/6Bi807pa_normal.jpg" TargetMode="External"/><Relationship Id="rId5633" Type="http://schemas.openxmlformats.org/officeDocument/2006/relationships/hyperlink" Target="https://twitter.com/l_townpride" TargetMode="External"/><Relationship Id="rId5840" Type="http://schemas.openxmlformats.org/officeDocument/2006/relationships/hyperlink" Target="https://twitter.com/xriskology" TargetMode="External"/><Relationship Id="rId1829" Type="http://schemas.openxmlformats.org/officeDocument/2006/relationships/hyperlink" Target="https://pbs.twimg.com/profile_banners/2659446631/1426496234" TargetMode="External"/><Relationship Id="rId3391" Type="http://schemas.openxmlformats.org/officeDocument/2006/relationships/hyperlink" Target="http://pbs.twimg.com/profile_images/934969436813000710/FET_3EPd_normal.jpg" TargetMode="External"/><Relationship Id="rId4442" Type="http://schemas.openxmlformats.org/officeDocument/2006/relationships/hyperlink" Target="http://pbs.twimg.com/profile_images/820039850841767936/pQLDfIwy_normal.jpg" TargetMode="External"/><Relationship Id="rId5700" Type="http://schemas.openxmlformats.org/officeDocument/2006/relationships/hyperlink" Target="https://twitter.com/nightwing_irl" TargetMode="External"/><Relationship Id="rId3044" Type="http://schemas.openxmlformats.org/officeDocument/2006/relationships/hyperlink" Target="http://abs.twimg.com/images/themes/theme1/bg.png" TargetMode="External"/><Relationship Id="rId3251" Type="http://schemas.openxmlformats.org/officeDocument/2006/relationships/hyperlink" Target="http://abs.twimg.com/images/themes/theme1/bg.png" TargetMode="External"/><Relationship Id="rId4302" Type="http://schemas.openxmlformats.org/officeDocument/2006/relationships/hyperlink" Target="http://pbs.twimg.com/profile_images/861000987473039360/JQ-eFvIe_normal.jpg" TargetMode="External"/><Relationship Id="rId172" Type="http://schemas.openxmlformats.org/officeDocument/2006/relationships/hyperlink" Target="https://t.co/ZhNBAnokMB" TargetMode="External"/><Relationship Id="rId2060" Type="http://schemas.openxmlformats.org/officeDocument/2006/relationships/hyperlink" Target="https://pbs.twimg.com/profile_banners/2914427715/1418247468" TargetMode="External"/><Relationship Id="rId3111" Type="http://schemas.openxmlformats.org/officeDocument/2006/relationships/hyperlink" Target="http://abs.twimg.com/images/themes/theme1/bg.png" TargetMode="External"/><Relationship Id="rId6267" Type="http://schemas.openxmlformats.org/officeDocument/2006/relationships/hyperlink" Target="https://twitter.com/lebo2679" TargetMode="External"/><Relationship Id="rId989" Type="http://schemas.openxmlformats.org/officeDocument/2006/relationships/hyperlink" Target="https://pbs.twimg.com/profile_banners/755057897583804416/1519239877" TargetMode="External"/><Relationship Id="rId2877" Type="http://schemas.openxmlformats.org/officeDocument/2006/relationships/hyperlink" Target="http://pbs.twimg.com/profile_background_images/120432356/twitter-stltodayMain.jpg" TargetMode="External"/><Relationship Id="rId5076" Type="http://schemas.openxmlformats.org/officeDocument/2006/relationships/hyperlink" Target="https://twitter.com/jabbadaddy2016" TargetMode="External"/><Relationship Id="rId5283" Type="http://schemas.openxmlformats.org/officeDocument/2006/relationships/hyperlink" Target="https://twitter.com/capitalistash" TargetMode="External"/><Relationship Id="rId5490" Type="http://schemas.openxmlformats.org/officeDocument/2006/relationships/hyperlink" Target="https://twitter.com/asiaar" TargetMode="External"/><Relationship Id="rId6127" Type="http://schemas.openxmlformats.org/officeDocument/2006/relationships/hyperlink" Target="https://twitter.com/heterodoxicon" TargetMode="External"/><Relationship Id="rId6334" Type="http://schemas.openxmlformats.org/officeDocument/2006/relationships/hyperlink" Target="https://twitter.com/nellgluckman" TargetMode="External"/><Relationship Id="rId849" Type="http://schemas.openxmlformats.org/officeDocument/2006/relationships/hyperlink" Target="https://pbs.twimg.com/profile_banners/3307832491/1440521227" TargetMode="External"/><Relationship Id="rId1479" Type="http://schemas.openxmlformats.org/officeDocument/2006/relationships/hyperlink" Target="https://pbs.twimg.com/profile_banners/435492649/1516892658" TargetMode="External"/><Relationship Id="rId1686" Type="http://schemas.openxmlformats.org/officeDocument/2006/relationships/hyperlink" Target="https://pbs.twimg.com/profile_banners/18813844/1504302901" TargetMode="External"/><Relationship Id="rId3928" Type="http://schemas.openxmlformats.org/officeDocument/2006/relationships/hyperlink" Target="http://pbs.twimg.com/profile_images/962027545674657794/a0j0SoQ6_normal.jpg" TargetMode="External"/><Relationship Id="rId4092" Type="http://schemas.openxmlformats.org/officeDocument/2006/relationships/hyperlink" Target="http://pbs.twimg.com/profile_images/750825661787430912/r5Ikf1mg_normal.jpg" TargetMode="External"/><Relationship Id="rId5143" Type="http://schemas.openxmlformats.org/officeDocument/2006/relationships/hyperlink" Target="https://twitter.com/garrettvascil" TargetMode="External"/><Relationship Id="rId5350" Type="http://schemas.openxmlformats.org/officeDocument/2006/relationships/hyperlink" Target="https://twitter.com/vawaisexpiring" TargetMode="External"/><Relationship Id="rId1339" Type="http://schemas.openxmlformats.org/officeDocument/2006/relationships/hyperlink" Target="https://pbs.twimg.com/profile_banners/53555819/1401888660" TargetMode="External"/><Relationship Id="rId1893" Type="http://schemas.openxmlformats.org/officeDocument/2006/relationships/hyperlink" Target="https://pbs.twimg.com/profile_banners/2236392565/1505841460" TargetMode="External"/><Relationship Id="rId2737" Type="http://schemas.openxmlformats.org/officeDocument/2006/relationships/hyperlink" Target="http://abs.twimg.com/images/themes/theme1/bg.png" TargetMode="External"/><Relationship Id="rId2944" Type="http://schemas.openxmlformats.org/officeDocument/2006/relationships/hyperlink" Target="http://pbs.twimg.com/profile_background_images/378800000058012559/2370d13f69d727deb9256bf12e663310.png" TargetMode="External"/><Relationship Id="rId5003" Type="http://schemas.openxmlformats.org/officeDocument/2006/relationships/hyperlink" Target="https://twitter.com/staywild4eve" TargetMode="External"/><Relationship Id="rId5210" Type="http://schemas.openxmlformats.org/officeDocument/2006/relationships/hyperlink" Target="https://twitter.com/alannabennett" TargetMode="External"/><Relationship Id="rId709" Type="http://schemas.openxmlformats.org/officeDocument/2006/relationships/hyperlink" Target="https://t.co/cp1AyqvNYS" TargetMode="External"/><Relationship Id="rId916" Type="http://schemas.openxmlformats.org/officeDocument/2006/relationships/hyperlink" Target="https://pbs.twimg.com/profile_banners/2315823672/1514931677" TargetMode="External"/><Relationship Id="rId1546" Type="http://schemas.openxmlformats.org/officeDocument/2006/relationships/hyperlink" Target="https://pbs.twimg.com/profile_banners/27408741/1481313201" TargetMode="External"/><Relationship Id="rId1753" Type="http://schemas.openxmlformats.org/officeDocument/2006/relationships/hyperlink" Target="https://pbs.twimg.com/profile_banners/2446122024/1500278151" TargetMode="External"/><Relationship Id="rId1960" Type="http://schemas.openxmlformats.org/officeDocument/2006/relationships/hyperlink" Target="https://pbs.twimg.com/profile_banners/413117615/1519453946" TargetMode="External"/><Relationship Id="rId2804" Type="http://schemas.openxmlformats.org/officeDocument/2006/relationships/hyperlink" Target="http://abs.twimg.com/images/themes/theme8/bg.gif" TargetMode="External"/><Relationship Id="rId45" Type="http://schemas.openxmlformats.org/officeDocument/2006/relationships/hyperlink" Target="https://t.co/UBtTci49CT" TargetMode="External"/><Relationship Id="rId1406" Type="http://schemas.openxmlformats.org/officeDocument/2006/relationships/hyperlink" Target="https://pbs.twimg.com/profile_banners/346550756/1509694297" TargetMode="External"/><Relationship Id="rId1613" Type="http://schemas.openxmlformats.org/officeDocument/2006/relationships/hyperlink" Target="https://pbs.twimg.com/profile_banners/61565052/1513284472" TargetMode="External"/><Relationship Id="rId1820" Type="http://schemas.openxmlformats.org/officeDocument/2006/relationships/hyperlink" Target="https://pbs.twimg.com/profile_banners/66408053/1519986640" TargetMode="External"/><Relationship Id="rId4769" Type="http://schemas.openxmlformats.org/officeDocument/2006/relationships/hyperlink" Target="http://pbs.twimg.com/profile_images/862361541190070273/HiI8Zbt0_normal.jpg" TargetMode="External"/><Relationship Id="rId4976" Type="http://schemas.openxmlformats.org/officeDocument/2006/relationships/hyperlink" Target="https://twitter.com/raulorozco" TargetMode="External"/><Relationship Id="rId3578" Type="http://schemas.openxmlformats.org/officeDocument/2006/relationships/hyperlink" Target="http://pbs.twimg.com/profile_images/968285914802868224/ZWcnrnRo_normal.jpg" TargetMode="External"/><Relationship Id="rId3785" Type="http://schemas.openxmlformats.org/officeDocument/2006/relationships/hyperlink" Target="http://pbs.twimg.com/profile_images/962357963590643713/Z8Y_M7kE_normal.jpg" TargetMode="External"/><Relationship Id="rId3992" Type="http://schemas.openxmlformats.org/officeDocument/2006/relationships/hyperlink" Target="http://pbs.twimg.com/profile_images/378800000709183776/6273b31aa1836ac86426478aaa82a597_normal.jpeg" TargetMode="External"/><Relationship Id="rId4629" Type="http://schemas.openxmlformats.org/officeDocument/2006/relationships/hyperlink" Target="http://pbs.twimg.com/profile_images/908374223709642753/KXdWJnLm_normal.jpg" TargetMode="External"/><Relationship Id="rId4836" Type="http://schemas.openxmlformats.org/officeDocument/2006/relationships/hyperlink" Target="http://pbs.twimg.com/profile_images/946242980364435456/JQmpyB6p_normal.jpg" TargetMode="External"/><Relationship Id="rId6191" Type="http://schemas.openxmlformats.org/officeDocument/2006/relationships/hyperlink" Target="https://twitter.com/mrkilroi" TargetMode="External"/><Relationship Id="rId499" Type="http://schemas.openxmlformats.org/officeDocument/2006/relationships/hyperlink" Target="http://t.co/hPREFK9gS0" TargetMode="External"/><Relationship Id="rId2387" Type="http://schemas.openxmlformats.org/officeDocument/2006/relationships/hyperlink" Target="http://abs.twimg.com/images/themes/theme1/bg.png" TargetMode="External"/><Relationship Id="rId2594" Type="http://schemas.openxmlformats.org/officeDocument/2006/relationships/hyperlink" Target="http://abs.twimg.com/images/themes/theme1/bg.png" TargetMode="External"/><Relationship Id="rId3438" Type="http://schemas.openxmlformats.org/officeDocument/2006/relationships/hyperlink" Target="http://pbs.twimg.com/profile_images/502211536652226560/u0R_O8xh_normal.jpeg" TargetMode="External"/><Relationship Id="rId3645" Type="http://schemas.openxmlformats.org/officeDocument/2006/relationships/hyperlink" Target="http://pbs.twimg.com/profile_images/852569569281617920/2ZK1Tq8V_normal.jpg" TargetMode="External"/><Relationship Id="rId3852" Type="http://schemas.openxmlformats.org/officeDocument/2006/relationships/hyperlink" Target="http://pbs.twimg.com/profile_images/545093257567301632/ekKmG45R_normal.jpeg" TargetMode="External"/><Relationship Id="rId6051" Type="http://schemas.openxmlformats.org/officeDocument/2006/relationships/hyperlink" Target="https://twitter.com/brazilterence" TargetMode="External"/><Relationship Id="rId359" Type="http://schemas.openxmlformats.org/officeDocument/2006/relationships/hyperlink" Target="https://t.co/VOLZK46Ope" TargetMode="External"/><Relationship Id="rId566" Type="http://schemas.openxmlformats.org/officeDocument/2006/relationships/hyperlink" Target="https://t.co/HgWmY2LDQA" TargetMode="External"/><Relationship Id="rId773" Type="http://schemas.openxmlformats.org/officeDocument/2006/relationships/hyperlink" Target="https://t.co/u1t8tO0BuA" TargetMode="External"/><Relationship Id="rId1196" Type="http://schemas.openxmlformats.org/officeDocument/2006/relationships/hyperlink" Target="https://pbs.twimg.com/profile_banners/10118982/1354498130" TargetMode="External"/><Relationship Id="rId2247" Type="http://schemas.openxmlformats.org/officeDocument/2006/relationships/hyperlink" Target="http://abs.twimg.com/images/themes/theme1/bg.png" TargetMode="External"/><Relationship Id="rId2454" Type="http://schemas.openxmlformats.org/officeDocument/2006/relationships/hyperlink" Target="http://abs.twimg.com/images/themes/theme1/bg.png" TargetMode="External"/><Relationship Id="rId3505" Type="http://schemas.openxmlformats.org/officeDocument/2006/relationships/hyperlink" Target="http://pbs.twimg.com/profile_images/959713002688864257/R7Ml-X6T_normal.jpg" TargetMode="External"/><Relationship Id="rId4903" Type="http://schemas.openxmlformats.org/officeDocument/2006/relationships/hyperlink" Target="https://twitter.com/repspeier" TargetMode="External"/><Relationship Id="rId219" Type="http://schemas.openxmlformats.org/officeDocument/2006/relationships/hyperlink" Target="https://t.co/QLhKRsIV39" TargetMode="External"/><Relationship Id="rId426" Type="http://schemas.openxmlformats.org/officeDocument/2006/relationships/hyperlink" Target="http://t.co/M7uYEITD47" TargetMode="External"/><Relationship Id="rId633" Type="http://schemas.openxmlformats.org/officeDocument/2006/relationships/hyperlink" Target="https://t.co/SSQl91mBpV" TargetMode="External"/><Relationship Id="rId980" Type="http://schemas.openxmlformats.org/officeDocument/2006/relationships/hyperlink" Target="https://pbs.twimg.com/profile_banners/104973314/1518975631" TargetMode="External"/><Relationship Id="rId1056" Type="http://schemas.openxmlformats.org/officeDocument/2006/relationships/hyperlink" Target="https://pbs.twimg.com/profile_banners/880833963333496833/1498842472" TargetMode="External"/><Relationship Id="rId1263" Type="http://schemas.openxmlformats.org/officeDocument/2006/relationships/hyperlink" Target="https://pbs.twimg.com/profile_banners/2590857416/1437171583" TargetMode="External"/><Relationship Id="rId2107" Type="http://schemas.openxmlformats.org/officeDocument/2006/relationships/hyperlink" Target="http://pbs.twimg.com/profile_background_images/456902953278771200/Rw7uRQI2.jpeg" TargetMode="External"/><Relationship Id="rId2314" Type="http://schemas.openxmlformats.org/officeDocument/2006/relationships/hyperlink" Target="http://abs.twimg.com/images/themes/theme1/bg.png" TargetMode="External"/><Relationship Id="rId2661" Type="http://schemas.openxmlformats.org/officeDocument/2006/relationships/hyperlink" Target="http://abs.twimg.com/images/themes/theme1/bg.png" TargetMode="External"/><Relationship Id="rId3712" Type="http://schemas.openxmlformats.org/officeDocument/2006/relationships/hyperlink" Target="http://pbs.twimg.com/profile_images/710311338774376449/mBw5FkuL_normal.jpg" TargetMode="External"/><Relationship Id="rId840" Type="http://schemas.openxmlformats.org/officeDocument/2006/relationships/hyperlink" Target="https://pbs.twimg.com/profile_banners/20793816/1515029286" TargetMode="External"/><Relationship Id="rId1470" Type="http://schemas.openxmlformats.org/officeDocument/2006/relationships/hyperlink" Target="https://pbs.twimg.com/profile_banners/428736123/1476925662" TargetMode="External"/><Relationship Id="rId2521" Type="http://schemas.openxmlformats.org/officeDocument/2006/relationships/hyperlink" Target="http://abs.twimg.com/images/themes/theme1/bg.png" TargetMode="External"/><Relationship Id="rId4279" Type="http://schemas.openxmlformats.org/officeDocument/2006/relationships/hyperlink" Target="http://pbs.twimg.com/profile_images/752702909863911428/8SMJjnv5_normal.jpg" TargetMode="External"/><Relationship Id="rId5677" Type="http://schemas.openxmlformats.org/officeDocument/2006/relationships/hyperlink" Target="https://twitter.com/_ptmjn" TargetMode="External"/><Relationship Id="rId5884" Type="http://schemas.openxmlformats.org/officeDocument/2006/relationships/hyperlink" Target="https://twitter.com/kobebryantworld" TargetMode="External"/><Relationship Id="rId700" Type="http://schemas.openxmlformats.org/officeDocument/2006/relationships/hyperlink" Target="https://t.co/xXNB0f3lRx" TargetMode="External"/><Relationship Id="rId1123" Type="http://schemas.openxmlformats.org/officeDocument/2006/relationships/hyperlink" Target="https://pbs.twimg.com/profile_banners/4144822943/1506291029" TargetMode="External"/><Relationship Id="rId1330" Type="http://schemas.openxmlformats.org/officeDocument/2006/relationships/hyperlink" Target="https://pbs.twimg.com/profile_banners/774071681686048770/1491105851" TargetMode="External"/><Relationship Id="rId3088" Type="http://schemas.openxmlformats.org/officeDocument/2006/relationships/hyperlink" Target="http://pbs.twimg.com/profile_background_images/453460173965651969/PKIHHNFE.png" TargetMode="External"/><Relationship Id="rId4486" Type="http://schemas.openxmlformats.org/officeDocument/2006/relationships/hyperlink" Target="http://pbs.twimg.com/profile_images/378800000424254378/c0b7d2e645724d0be04db609ff977b8f_normal.jpeg" TargetMode="External"/><Relationship Id="rId4693" Type="http://schemas.openxmlformats.org/officeDocument/2006/relationships/hyperlink" Target="http://pbs.twimg.com/profile_images/1213038804/Democrat_FB_Icon_normal.jpg" TargetMode="External"/><Relationship Id="rId5537" Type="http://schemas.openxmlformats.org/officeDocument/2006/relationships/hyperlink" Target="https://twitter.com/powerupspeakout" TargetMode="External"/><Relationship Id="rId5744" Type="http://schemas.openxmlformats.org/officeDocument/2006/relationships/hyperlink" Target="https://twitter.com/ldiamond39" TargetMode="External"/><Relationship Id="rId5951" Type="http://schemas.openxmlformats.org/officeDocument/2006/relationships/hyperlink" Target="https://twitter.com/yosefozia" TargetMode="External"/><Relationship Id="rId3295" Type="http://schemas.openxmlformats.org/officeDocument/2006/relationships/hyperlink" Target="http://abs.twimg.com/images/themes/theme1/bg.png" TargetMode="External"/><Relationship Id="rId4139" Type="http://schemas.openxmlformats.org/officeDocument/2006/relationships/hyperlink" Target="http://pbs.twimg.com/profile_images/920818421322919936/itPynSPv_normal.jpg" TargetMode="External"/><Relationship Id="rId4346" Type="http://schemas.openxmlformats.org/officeDocument/2006/relationships/hyperlink" Target="http://abs.twimg.com/sticky/default_profile_images/default_profile_normal.png" TargetMode="External"/><Relationship Id="rId4553" Type="http://schemas.openxmlformats.org/officeDocument/2006/relationships/hyperlink" Target="http://pbs.twimg.com/profile_images/965425073002766336/D3bW92hk_normal.jpg" TargetMode="External"/><Relationship Id="rId4760" Type="http://schemas.openxmlformats.org/officeDocument/2006/relationships/hyperlink" Target="http://pbs.twimg.com/profile_images/2319350704/7651pgohpbnyi1p6gu2p_normal.jpeg" TargetMode="External"/><Relationship Id="rId5604" Type="http://schemas.openxmlformats.org/officeDocument/2006/relationships/hyperlink" Target="https://twitter.com/billclinton" TargetMode="External"/><Relationship Id="rId5811" Type="http://schemas.openxmlformats.org/officeDocument/2006/relationships/hyperlink" Target="https://twitter.com/antoniornaranjo" TargetMode="External"/><Relationship Id="rId3155" Type="http://schemas.openxmlformats.org/officeDocument/2006/relationships/hyperlink" Target="http://pbs.twimg.com/profile_background_images/665455525635751936/FrHoRpcn.jpg" TargetMode="External"/><Relationship Id="rId3362" Type="http://schemas.openxmlformats.org/officeDocument/2006/relationships/hyperlink" Target="http://pbs.twimg.com/profile_images/773470063236096002/M3rc-1NF_normal.jpg" TargetMode="External"/><Relationship Id="rId4206" Type="http://schemas.openxmlformats.org/officeDocument/2006/relationships/hyperlink" Target="http://pbs.twimg.com/profile_images/930988463217709056/J6ASISr-_normal.jpg" TargetMode="External"/><Relationship Id="rId4413" Type="http://schemas.openxmlformats.org/officeDocument/2006/relationships/hyperlink" Target="http://pbs.twimg.com/profile_images/522367417008144384/gpV758Yw_normal.jpeg" TargetMode="External"/><Relationship Id="rId4620" Type="http://schemas.openxmlformats.org/officeDocument/2006/relationships/hyperlink" Target="http://pbs.twimg.com/profile_images/1531822482/Joseph_Steinberg_normal.jpg" TargetMode="External"/><Relationship Id="rId283" Type="http://schemas.openxmlformats.org/officeDocument/2006/relationships/hyperlink" Target="https://t.co/qLobApWgHF" TargetMode="External"/><Relationship Id="rId490" Type="http://schemas.openxmlformats.org/officeDocument/2006/relationships/hyperlink" Target="https://t.co/UoHreNB5YU" TargetMode="External"/><Relationship Id="rId2171" Type="http://schemas.openxmlformats.org/officeDocument/2006/relationships/hyperlink" Target="http://pbs.twimg.com/profile_background_images/708300572726841345/NYF3ZYQd.jpg" TargetMode="External"/><Relationship Id="rId3015" Type="http://schemas.openxmlformats.org/officeDocument/2006/relationships/hyperlink" Target="http://pbs.twimg.com/profile_background_images/885287404/6f905f88f24d088cbb444d4ebbf64b0a.jpeg" TargetMode="External"/><Relationship Id="rId3222" Type="http://schemas.openxmlformats.org/officeDocument/2006/relationships/hyperlink" Target="http://abs.twimg.com/images/themes/theme1/bg.png" TargetMode="External"/><Relationship Id="rId6378" Type="http://schemas.openxmlformats.org/officeDocument/2006/relationships/hyperlink" Target="https://twitter.com/bomboramm" TargetMode="External"/><Relationship Id="rId143" Type="http://schemas.openxmlformats.org/officeDocument/2006/relationships/hyperlink" Target="https://t.co/jKaQQG6mav" TargetMode="External"/><Relationship Id="rId350" Type="http://schemas.openxmlformats.org/officeDocument/2006/relationships/hyperlink" Target="https://t.co/0YolMiv4LV" TargetMode="External"/><Relationship Id="rId2031" Type="http://schemas.openxmlformats.org/officeDocument/2006/relationships/hyperlink" Target="https://pbs.twimg.com/profile_banners/2594366480/1504957042" TargetMode="External"/><Relationship Id="rId5187" Type="http://schemas.openxmlformats.org/officeDocument/2006/relationships/hyperlink" Target="https://twitter.com/myd1ckfelloff" TargetMode="External"/><Relationship Id="rId5394" Type="http://schemas.openxmlformats.org/officeDocument/2006/relationships/hyperlink" Target="https://twitter.com/ana_zumba" TargetMode="External"/><Relationship Id="rId6238" Type="http://schemas.openxmlformats.org/officeDocument/2006/relationships/hyperlink" Target="https://twitter.com/upshotnyt" TargetMode="External"/><Relationship Id="rId9" Type="http://schemas.openxmlformats.org/officeDocument/2006/relationships/hyperlink" Target="https://t.co/QXPcnZjLK8" TargetMode="External"/><Relationship Id="rId210" Type="http://schemas.openxmlformats.org/officeDocument/2006/relationships/hyperlink" Target="https://t.co/O2AKWSDAep" TargetMode="External"/><Relationship Id="rId2988" Type="http://schemas.openxmlformats.org/officeDocument/2006/relationships/hyperlink" Target="http://abs.twimg.com/images/themes/theme1/bg.png" TargetMode="External"/><Relationship Id="rId5047" Type="http://schemas.openxmlformats.org/officeDocument/2006/relationships/hyperlink" Target="https://twitter.com/chicagomgd_sd" TargetMode="External"/><Relationship Id="rId5254" Type="http://schemas.openxmlformats.org/officeDocument/2006/relationships/hyperlink" Target="https://twitter.com/goldsmithb" TargetMode="External"/><Relationship Id="rId1797" Type="http://schemas.openxmlformats.org/officeDocument/2006/relationships/hyperlink" Target="https://pbs.twimg.com/profile_banners/150247145/1442821313" TargetMode="External"/><Relationship Id="rId2848" Type="http://schemas.openxmlformats.org/officeDocument/2006/relationships/hyperlink" Target="http://abs.twimg.com/images/themes/theme1/bg.png" TargetMode="External"/><Relationship Id="rId5461" Type="http://schemas.openxmlformats.org/officeDocument/2006/relationships/hyperlink" Target="https://twitter.com/bookwormfoodie" TargetMode="External"/><Relationship Id="rId6305" Type="http://schemas.openxmlformats.org/officeDocument/2006/relationships/hyperlink" Target="https://twitter.com/nathasurvivor" TargetMode="External"/><Relationship Id="rId89" Type="http://schemas.openxmlformats.org/officeDocument/2006/relationships/hyperlink" Target="https://t.co/Os4QDBxzeQ" TargetMode="External"/><Relationship Id="rId1657" Type="http://schemas.openxmlformats.org/officeDocument/2006/relationships/hyperlink" Target="https://pbs.twimg.com/profile_banners/170440777/1484759127" TargetMode="External"/><Relationship Id="rId1864" Type="http://schemas.openxmlformats.org/officeDocument/2006/relationships/hyperlink" Target="https://pbs.twimg.com/profile_banners/2276821540/1516992038" TargetMode="External"/><Relationship Id="rId2708" Type="http://schemas.openxmlformats.org/officeDocument/2006/relationships/hyperlink" Target="http://abs.twimg.com/images/themes/theme1/bg.png" TargetMode="External"/><Relationship Id="rId2915" Type="http://schemas.openxmlformats.org/officeDocument/2006/relationships/hyperlink" Target="http://abs.twimg.com/images/themes/theme10/bg.gif" TargetMode="External"/><Relationship Id="rId4063" Type="http://schemas.openxmlformats.org/officeDocument/2006/relationships/hyperlink" Target="http://pbs.twimg.com/profile_images/378800000575023903/519f3b146d4126a9ad70ac0d1fa5e4b7_normal.png" TargetMode="External"/><Relationship Id="rId4270" Type="http://schemas.openxmlformats.org/officeDocument/2006/relationships/hyperlink" Target="http://pbs.twimg.com/profile_images/3246752047/4b1caa91d20f00bba3a52b044c4fe437_normal.jpeg" TargetMode="External"/><Relationship Id="rId5114" Type="http://schemas.openxmlformats.org/officeDocument/2006/relationships/hyperlink" Target="https://twitter.com/abigfatblogger" TargetMode="External"/><Relationship Id="rId5321" Type="http://schemas.openxmlformats.org/officeDocument/2006/relationships/hyperlink" Target="https://twitter.com/tokaisash" TargetMode="External"/><Relationship Id="rId1517" Type="http://schemas.openxmlformats.org/officeDocument/2006/relationships/hyperlink" Target="https://pbs.twimg.com/profile_banners/1704879096/1514014949" TargetMode="External"/><Relationship Id="rId1724" Type="http://schemas.openxmlformats.org/officeDocument/2006/relationships/hyperlink" Target="https://pbs.twimg.com/profile_banners/753257643733417984/1514908583" TargetMode="External"/><Relationship Id="rId4130" Type="http://schemas.openxmlformats.org/officeDocument/2006/relationships/hyperlink" Target="http://pbs.twimg.com/profile_images/930830068565155841/Ltvme4_u_normal.jpg" TargetMode="External"/><Relationship Id="rId16" Type="http://schemas.openxmlformats.org/officeDocument/2006/relationships/hyperlink" Target="https://t.co/vZ8zBBhUYe" TargetMode="External"/><Relationship Id="rId1931" Type="http://schemas.openxmlformats.org/officeDocument/2006/relationships/hyperlink" Target="https://pbs.twimg.com/profile_banners/1203307957/1494644654" TargetMode="External"/><Relationship Id="rId3689" Type="http://schemas.openxmlformats.org/officeDocument/2006/relationships/hyperlink" Target="http://pbs.twimg.com/profile_images/971083417692467202/c4Ra1Ubm_normal.jpg" TargetMode="External"/><Relationship Id="rId3896" Type="http://schemas.openxmlformats.org/officeDocument/2006/relationships/hyperlink" Target="http://pbs.twimg.com/profile_images/794981155590328320/AmiCekRL_normal.jpg" TargetMode="External"/><Relationship Id="rId6095" Type="http://schemas.openxmlformats.org/officeDocument/2006/relationships/hyperlink" Target="https://twitter.com/dlgd1973" TargetMode="External"/><Relationship Id="rId2498" Type="http://schemas.openxmlformats.org/officeDocument/2006/relationships/hyperlink" Target="http://pbs.twimg.com/profile_background_images/507693705155731456/hrccYwhx.jpeg" TargetMode="External"/><Relationship Id="rId3549" Type="http://schemas.openxmlformats.org/officeDocument/2006/relationships/hyperlink" Target="http://pbs.twimg.com/profile_images/958329616178978817/kishPNKc_normal.jpg" TargetMode="External"/><Relationship Id="rId4947" Type="http://schemas.openxmlformats.org/officeDocument/2006/relationships/hyperlink" Target="https://twitter.com/huacgwdc" TargetMode="External"/><Relationship Id="rId6162" Type="http://schemas.openxmlformats.org/officeDocument/2006/relationships/hyperlink" Target="https://twitter.com/jenni873" TargetMode="External"/><Relationship Id="rId677" Type="http://schemas.openxmlformats.org/officeDocument/2006/relationships/hyperlink" Target="https://t.co/oQWcyTvtlr" TargetMode="External"/><Relationship Id="rId2358" Type="http://schemas.openxmlformats.org/officeDocument/2006/relationships/hyperlink" Target="http://abs.twimg.com/images/themes/theme1/bg.png" TargetMode="External"/><Relationship Id="rId3756" Type="http://schemas.openxmlformats.org/officeDocument/2006/relationships/hyperlink" Target="http://pbs.twimg.com/profile_images/969155285800505345/TKclQ-XT_normal.jpg" TargetMode="External"/><Relationship Id="rId3963" Type="http://schemas.openxmlformats.org/officeDocument/2006/relationships/hyperlink" Target="http://pbs.twimg.com/profile_images/952696971772362752/0mfTmWll_normal.jpg" TargetMode="External"/><Relationship Id="rId4807" Type="http://schemas.openxmlformats.org/officeDocument/2006/relationships/hyperlink" Target="http://pbs.twimg.com/profile_images/735567758222491650/4tmPUHsT_normal.jpg" TargetMode="External"/><Relationship Id="rId6022" Type="http://schemas.openxmlformats.org/officeDocument/2006/relationships/hyperlink" Target="https://twitter.com/hibowardere" TargetMode="External"/><Relationship Id="rId884" Type="http://schemas.openxmlformats.org/officeDocument/2006/relationships/hyperlink" Target="https://pbs.twimg.com/profile_banners/2467791/1469484132" TargetMode="External"/><Relationship Id="rId2565" Type="http://schemas.openxmlformats.org/officeDocument/2006/relationships/hyperlink" Target="http://abs.twimg.com/images/themes/theme1/bg.png" TargetMode="External"/><Relationship Id="rId2772" Type="http://schemas.openxmlformats.org/officeDocument/2006/relationships/hyperlink" Target="http://abs.twimg.com/images/themes/theme1/bg.png" TargetMode="External"/><Relationship Id="rId3409" Type="http://schemas.openxmlformats.org/officeDocument/2006/relationships/hyperlink" Target="http://pbs.twimg.com/profile_images/875787148385026050/IwXE1SM9_normal.jpg" TargetMode="External"/><Relationship Id="rId3616" Type="http://schemas.openxmlformats.org/officeDocument/2006/relationships/hyperlink" Target="http://pbs.twimg.com/profile_images/794313448750534658/bMndCi1R_normal.jpg" TargetMode="External"/><Relationship Id="rId3823" Type="http://schemas.openxmlformats.org/officeDocument/2006/relationships/hyperlink" Target="http://abs.twimg.com/sticky/default_profile_images/default_profile_normal.png" TargetMode="External"/><Relationship Id="rId537" Type="http://schemas.openxmlformats.org/officeDocument/2006/relationships/hyperlink" Target="https://t.co/5HxF18k9JC" TargetMode="External"/><Relationship Id="rId744" Type="http://schemas.openxmlformats.org/officeDocument/2006/relationships/hyperlink" Target="http://t.co/q8Cc0GQjNG" TargetMode="External"/><Relationship Id="rId951" Type="http://schemas.openxmlformats.org/officeDocument/2006/relationships/hyperlink" Target="https://pbs.twimg.com/profile_banners/16163639/1427803244" TargetMode="External"/><Relationship Id="rId1167" Type="http://schemas.openxmlformats.org/officeDocument/2006/relationships/hyperlink" Target="https://pbs.twimg.com/profile_banners/901408319587397632/1516711310" TargetMode="External"/><Relationship Id="rId1374" Type="http://schemas.openxmlformats.org/officeDocument/2006/relationships/hyperlink" Target="https://pbs.twimg.com/profile_banners/347291458/1506909339" TargetMode="External"/><Relationship Id="rId1581" Type="http://schemas.openxmlformats.org/officeDocument/2006/relationships/hyperlink" Target="https://pbs.twimg.com/profile_banners/765531484211982336/1518885581" TargetMode="External"/><Relationship Id="rId2218" Type="http://schemas.openxmlformats.org/officeDocument/2006/relationships/hyperlink" Target="http://pbs.twimg.com/profile_background_images/378800000089862470/7aa9f896147a89917aa047e30ab6ebc2.jpeg" TargetMode="External"/><Relationship Id="rId2425" Type="http://schemas.openxmlformats.org/officeDocument/2006/relationships/hyperlink" Target="http://pbs.twimg.com/profile_background_images/378800000060848995/91da00d6a7087d765aa4f7e3a0de7b76.jpeg" TargetMode="External"/><Relationship Id="rId2632" Type="http://schemas.openxmlformats.org/officeDocument/2006/relationships/hyperlink" Target="http://abs.twimg.com/images/themes/theme1/bg.png" TargetMode="External"/><Relationship Id="rId5788" Type="http://schemas.openxmlformats.org/officeDocument/2006/relationships/hyperlink" Target="https://twitter.com/themrc" TargetMode="External"/><Relationship Id="rId5995" Type="http://schemas.openxmlformats.org/officeDocument/2006/relationships/hyperlink" Target="https://twitter.com/tomejery65" TargetMode="External"/><Relationship Id="rId80" Type="http://schemas.openxmlformats.org/officeDocument/2006/relationships/hyperlink" Target="https://t.co/34oFxY0JgO" TargetMode="External"/><Relationship Id="rId604" Type="http://schemas.openxmlformats.org/officeDocument/2006/relationships/hyperlink" Target="https://t.co/Zwy6tKW4i8" TargetMode="External"/><Relationship Id="rId811" Type="http://schemas.openxmlformats.org/officeDocument/2006/relationships/hyperlink" Target="https://t.co/wRlBTleVKD" TargetMode="External"/><Relationship Id="rId1027" Type="http://schemas.openxmlformats.org/officeDocument/2006/relationships/hyperlink" Target="https://pbs.twimg.com/profile_banners/2773225597/1511886667" TargetMode="External"/><Relationship Id="rId1234" Type="http://schemas.openxmlformats.org/officeDocument/2006/relationships/hyperlink" Target="https://pbs.twimg.com/profile_banners/101264587/1486098115" TargetMode="External"/><Relationship Id="rId1441" Type="http://schemas.openxmlformats.org/officeDocument/2006/relationships/hyperlink" Target="https://pbs.twimg.com/profile_banners/1330457336/1401315347" TargetMode="External"/><Relationship Id="rId4597" Type="http://schemas.openxmlformats.org/officeDocument/2006/relationships/hyperlink" Target="http://pbs.twimg.com/profile_images/923265415555325952/Cb7GWAsm_normal.jpg" TargetMode="External"/><Relationship Id="rId5648" Type="http://schemas.openxmlformats.org/officeDocument/2006/relationships/hyperlink" Target="https://twitter.com/paulamerian" TargetMode="External"/><Relationship Id="rId5855" Type="http://schemas.openxmlformats.org/officeDocument/2006/relationships/hyperlink" Target="https://twitter.com/bobweide" TargetMode="External"/><Relationship Id="rId1301" Type="http://schemas.openxmlformats.org/officeDocument/2006/relationships/hyperlink" Target="https://pbs.twimg.com/profile_banners/894907142343237632/1502200615" TargetMode="External"/><Relationship Id="rId3199" Type="http://schemas.openxmlformats.org/officeDocument/2006/relationships/hyperlink" Target="http://abs.twimg.com/images/themes/theme1/bg.png" TargetMode="External"/><Relationship Id="rId4457" Type="http://schemas.openxmlformats.org/officeDocument/2006/relationships/hyperlink" Target="http://pbs.twimg.com/profile_images/668115168715530240/Bq46d09p_normal.jpg" TargetMode="External"/><Relationship Id="rId4664" Type="http://schemas.openxmlformats.org/officeDocument/2006/relationships/hyperlink" Target="http://pbs.twimg.com/profile_images/955784663582179328/sWILpIdj_normal.jpg" TargetMode="External"/><Relationship Id="rId5508" Type="http://schemas.openxmlformats.org/officeDocument/2006/relationships/hyperlink" Target="https://twitter.com/foxnews" TargetMode="External"/><Relationship Id="rId5715" Type="http://schemas.openxmlformats.org/officeDocument/2006/relationships/hyperlink" Target="https://twitter.com/thejasonboland" TargetMode="External"/><Relationship Id="rId3059" Type="http://schemas.openxmlformats.org/officeDocument/2006/relationships/hyperlink" Target="http://abs.twimg.com/images/themes/theme1/bg.png" TargetMode="External"/><Relationship Id="rId3266" Type="http://schemas.openxmlformats.org/officeDocument/2006/relationships/hyperlink" Target="http://abs.twimg.com/images/themes/theme1/bg.png" TargetMode="External"/><Relationship Id="rId3473" Type="http://schemas.openxmlformats.org/officeDocument/2006/relationships/hyperlink" Target="http://pbs.twimg.com/profile_images/944293183936192512/8Im9LH45_normal.jpg" TargetMode="External"/><Relationship Id="rId4317" Type="http://schemas.openxmlformats.org/officeDocument/2006/relationships/hyperlink" Target="http://pbs.twimg.com/profile_images/971088465860456448/7_DPWxWh_normal.jpg" TargetMode="External"/><Relationship Id="rId4524" Type="http://schemas.openxmlformats.org/officeDocument/2006/relationships/hyperlink" Target="http://pbs.twimg.com/profile_images/956532583084560386/TazllekB_normal.jpg" TargetMode="External"/><Relationship Id="rId4871" Type="http://schemas.openxmlformats.org/officeDocument/2006/relationships/hyperlink" Target="https://twitter.com/bbcwomanshour" TargetMode="External"/><Relationship Id="rId5922" Type="http://schemas.openxmlformats.org/officeDocument/2006/relationships/hyperlink" Target="https://twitter.com/cryptoglamdoll" TargetMode="External"/><Relationship Id="rId187" Type="http://schemas.openxmlformats.org/officeDocument/2006/relationships/hyperlink" Target="https://t.co/bbeTJubW0k" TargetMode="External"/><Relationship Id="rId394" Type="http://schemas.openxmlformats.org/officeDocument/2006/relationships/hyperlink" Target="https://t.co/M5U4Mo9z4C" TargetMode="External"/><Relationship Id="rId2075" Type="http://schemas.openxmlformats.org/officeDocument/2006/relationships/hyperlink" Target="https://pbs.twimg.com/profile_banners/2820945736/1420067738" TargetMode="External"/><Relationship Id="rId2282" Type="http://schemas.openxmlformats.org/officeDocument/2006/relationships/hyperlink" Target="http://abs.twimg.com/images/themes/theme1/bg.png" TargetMode="External"/><Relationship Id="rId3126" Type="http://schemas.openxmlformats.org/officeDocument/2006/relationships/hyperlink" Target="http://pbs.twimg.com/profile_background_images/753997550/1d751c9421901e852b6c540a765188f1.jpeg" TargetMode="External"/><Relationship Id="rId3680" Type="http://schemas.openxmlformats.org/officeDocument/2006/relationships/hyperlink" Target="http://pbs.twimg.com/profile_images/509006014348136449/kjo9hLCk_normal.jpeg" TargetMode="External"/><Relationship Id="rId4731" Type="http://schemas.openxmlformats.org/officeDocument/2006/relationships/hyperlink" Target="http://pbs.twimg.com/profile_images/913809215088607232/4cFUQ2KE_normal.jpg" TargetMode="External"/><Relationship Id="rId254" Type="http://schemas.openxmlformats.org/officeDocument/2006/relationships/hyperlink" Target="http://t.co/t6LghsC30s" TargetMode="External"/><Relationship Id="rId1091" Type="http://schemas.openxmlformats.org/officeDocument/2006/relationships/hyperlink" Target="https://pbs.twimg.com/profile_banners/19531810/1500571352" TargetMode="External"/><Relationship Id="rId3333" Type="http://schemas.openxmlformats.org/officeDocument/2006/relationships/hyperlink" Target="http://abs.twimg.com/images/themes/theme1/bg.png" TargetMode="External"/><Relationship Id="rId3540" Type="http://schemas.openxmlformats.org/officeDocument/2006/relationships/hyperlink" Target="http://pbs.twimg.com/profile_images/900940671917281281/I6v6bWgk_normal.jpg" TargetMode="External"/><Relationship Id="rId5298" Type="http://schemas.openxmlformats.org/officeDocument/2006/relationships/hyperlink" Target="https://twitter.com/theretired27" TargetMode="External"/><Relationship Id="rId114" Type="http://schemas.openxmlformats.org/officeDocument/2006/relationships/hyperlink" Target="https://t.co/4FfdZ4keZt" TargetMode="External"/><Relationship Id="rId461" Type="http://schemas.openxmlformats.org/officeDocument/2006/relationships/hyperlink" Target="https://t.co/w9vwqptvux" TargetMode="External"/><Relationship Id="rId2142" Type="http://schemas.openxmlformats.org/officeDocument/2006/relationships/hyperlink" Target="http://pbs.twimg.com/profile_background_images/378800000066520097/804004f245ef43f243f43efeb7535c28.jpeg" TargetMode="External"/><Relationship Id="rId3400" Type="http://schemas.openxmlformats.org/officeDocument/2006/relationships/hyperlink" Target="http://pbs.twimg.com/profile_images/965958901764997121/Twt1Tf_V_normal.jpg" TargetMode="External"/><Relationship Id="rId6349" Type="http://schemas.openxmlformats.org/officeDocument/2006/relationships/hyperlink" Target="https://twitter.com/youblawg" TargetMode="External"/><Relationship Id="rId321" Type="http://schemas.openxmlformats.org/officeDocument/2006/relationships/hyperlink" Target="https://t.co/OahjjU9zpl" TargetMode="External"/><Relationship Id="rId2002" Type="http://schemas.openxmlformats.org/officeDocument/2006/relationships/hyperlink" Target="https://pbs.twimg.com/profile_banners/1603818258/1497577278" TargetMode="External"/><Relationship Id="rId2959" Type="http://schemas.openxmlformats.org/officeDocument/2006/relationships/hyperlink" Target="http://abs.twimg.com/images/themes/theme4/bg.gif" TargetMode="External"/><Relationship Id="rId5158" Type="http://schemas.openxmlformats.org/officeDocument/2006/relationships/hyperlink" Target="https://twitter.com/recordstoreday" TargetMode="External"/><Relationship Id="rId5365" Type="http://schemas.openxmlformats.org/officeDocument/2006/relationships/hyperlink" Target="https://twitter.com/netizenbuzz" TargetMode="External"/><Relationship Id="rId5572" Type="http://schemas.openxmlformats.org/officeDocument/2006/relationships/hyperlink" Target="https://twitter.com/_gmafb" TargetMode="External"/><Relationship Id="rId6209" Type="http://schemas.openxmlformats.org/officeDocument/2006/relationships/hyperlink" Target="https://twitter.com/sandiedesert" TargetMode="External"/><Relationship Id="rId1768" Type="http://schemas.openxmlformats.org/officeDocument/2006/relationships/hyperlink" Target="https://pbs.twimg.com/profile_banners/416376776/1356512798" TargetMode="External"/><Relationship Id="rId2819" Type="http://schemas.openxmlformats.org/officeDocument/2006/relationships/hyperlink" Target="http://abs.twimg.com/images/themes/theme1/bg.png" TargetMode="External"/><Relationship Id="rId4174" Type="http://schemas.openxmlformats.org/officeDocument/2006/relationships/hyperlink" Target="http://pbs.twimg.com/profile_images/959617040788078592/8C3FJaAb_normal.jpg" TargetMode="External"/><Relationship Id="rId4381" Type="http://schemas.openxmlformats.org/officeDocument/2006/relationships/hyperlink" Target="http://pbs.twimg.com/profile_images/956493044118966272/g5g3s2fQ_normal.jpg" TargetMode="External"/><Relationship Id="rId5018" Type="http://schemas.openxmlformats.org/officeDocument/2006/relationships/hyperlink" Target="https://twitter.com/tgijp" TargetMode="External"/><Relationship Id="rId5225" Type="http://schemas.openxmlformats.org/officeDocument/2006/relationships/hyperlink" Target="https://twitter.com/hulu_japan" TargetMode="External"/><Relationship Id="rId5432" Type="http://schemas.openxmlformats.org/officeDocument/2006/relationships/hyperlink" Target="https://twitter.com/davidsonjess22" TargetMode="External"/><Relationship Id="rId1628" Type="http://schemas.openxmlformats.org/officeDocument/2006/relationships/hyperlink" Target="https://pbs.twimg.com/profile_banners/861000544973979649/1494113640" TargetMode="External"/><Relationship Id="rId1975" Type="http://schemas.openxmlformats.org/officeDocument/2006/relationships/hyperlink" Target="https://pbs.twimg.com/profile_banners/1487846678/1509533004" TargetMode="External"/><Relationship Id="rId3190" Type="http://schemas.openxmlformats.org/officeDocument/2006/relationships/hyperlink" Target="http://abs.twimg.com/images/themes/theme1/bg.png" TargetMode="External"/><Relationship Id="rId4034" Type="http://schemas.openxmlformats.org/officeDocument/2006/relationships/hyperlink" Target="http://pbs.twimg.com/profile_images/860614358971404291/QrsJtG1E_normal.jpg" TargetMode="External"/><Relationship Id="rId4241" Type="http://schemas.openxmlformats.org/officeDocument/2006/relationships/hyperlink" Target="http://pbs.twimg.com/profile_images/759339876/Laura_Herman_3.09_normal.jpg" TargetMode="External"/><Relationship Id="rId1835" Type="http://schemas.openxmlformats.org/officeDocument/2006/relationships/hyperlink" Target="https://pbs.twimg.com/profile_banners/12413032/1474385755" TargetMode="External"/><Relationship Id="rId3050" Type="http://schemas.openxmlformats.org/officeDocument/2006/relationships/hyperlink" Target="http://pbs.twimg.com/profile_background_images/378800000124530895/65bc17c2166ab380243927dc3a84558f.jpeg" TargetMode="External"/><Relationship Id="rId4101" Type="http://schemas.openxmlformats.org/officeDocument/2006/relationships/hyperlink" Target="http://pbs.twimg.com/profile_images/912199616896098304/fpVPmPw0_normal.jpg" TargetMode="External"/><Relationship Id="rId1902" Type="http://schemas.openxmlformats.org/officeDocument/2006/relationships/hyperlink" Target="https://pbs.twimg.com/profile_banners/754123512390955008/1469291897" TargetMode="External"/><Relationship Id="rId6066" Type="http://schemas.openxmlformats.org/officeDocument/2006/relationships/hyperlink" Target="https://twitter.com/paopaezshalala" TargetMode="External"/><Relationship Id="rId3867" Type="http://schemas.openxmlformats.org/officeDocument/2006/relationships/hyperlink" Target="http://pbs.twimg.com/profile_images/935648388212772867/oo4YzfRQ_normal.jpg" TargetMode="External"/><Relationship Id="rId4918" Type="http://schemas.openxmlformats.org/officeDocument/2006/relationships/hyperlink" Target="https://twitter.com/saraashcraft" TargetMode="External"/><Relationship Id="rId6273" Type="http://schemas.openxmlformats.org/officeDocument/2006/relationships/hyperlink" Target="https://twitter.com/wsbiggerstaff" TargetMode="External"/><Relationship Id="rId788" Type="http://schemas.openxmlformats.org/officeDocument/2006/relationships/hyperlink" Target="http://t.co/GAsNZkMcoP" TargetMode="External"/><Relationship Id="rId995" Type="http://schemas.openxmlformats.org/officeDocument/2006/relationships/hyperlink" Target="https://pbs.twimg.com/profile_banners/901309327188910081/1518332960" TargetMode="External"/><Relationship Id="rId2469" Type="http://schemas.openxmlformats.org/officeDocument/2006/relationships/hyperlink" Target="http://abs.twimg.com/images/themes/theme1/bg.png" TargetMode="External"/><Relationship Id="rId2676" Type="http://schemas.openxmlformats.org/officeDocument/2006/relationships/hyperlink" Target="http://abs.twimg.com/images/themes/theme1/bg.png" TargetMode="External"/><Relationship Id="rId2883" Type="http://schemas.openxmlformats.org/officeDocument/2006/relationships/hyperlink" Target="http://abs.twimg.com/images/themes/theme3/bg.gif" TargetMode="External"/><Relationship Id="rId3727" Type="http://schemas.openxmlformats.org/officeDocument/2006/relationships/hyperlink" Target="http://pbs.twimg.com/profile_images/962282732805115904/vFgo94iK_normal.jpg" TargetMode="External"/><Relationship Id="rId3934" Type="http://schemas.openxmlformats.org/officeDocument/2006/relationships/hyperlink" Target="http://pbs.twimg.com/profile_images/970871915241005058/hNaYnfXX_normal.jpg" TargetMode="External"/><Relationship Id="rId5082" Type="http://schemas.openxmlformats.org/officeDocument/2006/relationships/hyperlink" Target="https://twitter.com/sensei415" TargetMode="External"/><Relationship Id="rId6133" Type="http://schemas.openxmlformats.org/officeDocument/2006/relationships/hyperlink" Target="https://twitter.com/mavenclinic" TargetMode="External"/><Relationship Id="rId6340" Type="http://schemas.openxmlformats.org/officeDocument/2006/relationships/hyperlink" Target="https://twitter.com/_langdonh" TargetMode="External"/><Relationship Id="rId648" Type="http://schemas.openxmlformats.org/officeDocument/2006/relationships/hyperlink" Target="http://t.co/r8yvnMiV1A" TargetMode="External"/><Relationship Id="rId855" Type="http://schemas.openxmlformats.org/officeDocument/2006/relationships/hyperlink" Target="https://pbs.twimg.com/profile_banners/2338470960/1516424159" TargetMode="External"/><Relationship Id="rId1278" Type="http://schemas.openxmlformats.org/officeDocument/2006/relationships/hyperlink" Target="https://pbs.twimg.com/profile_banners/19032103/1452697664" TargetMode="External"/><Relationship Id="rId1485" Type="http://schemas.openxmlformats.org/officeDocument/2006/relationships/hyperlink" Target="https://pbs.twimg.com/profile_banners/780639174/1514746488" TargetMode="External"/><Relationship Id="rId1692" Type="http://schemas.openxmlformats.org/officeDocument/2006/relationships/hyperlink" Target="https://pbs.twimg.com/profile_banners/18170845/1514052639" TargetMode="External"/><Relationship Id="rId2329" Type="http://schemas.openxmlformats.org/officeDocument/2006/relationships/hyperlink" Target="http://pbs.twimg.com/profile_background_images/700469685/601688e28b8fc7cabed7512b8a24a013.png" TargetMode="External"/><Relationship Id="rId2536" Type="http://schemas.openxmlformats.org/officeDocument/2006/relationships/hyperlink" Target="http://pbs.twimg.com/profile_background_images/824061268/5ca9dd320bffb3871b966ad85b997638.jpeg" TargetMode="External"/><Relationship Id="rId2743" Type="http://schemas.openxmlformats.org/officeDocument/2006/relationships/hyperlink" Target="http://abs.twimg.com/images/themes/theme1/bg.png" TargetMode="External"/><Relationship Id="rId5899" Type="http://schemas.openxmlformats.org/officeDocument/2006/relationships/hyperlink" Target="https://twitter.com/exiamlol" TargetMode="External"/><Relationship Id="rId6200" Type="http://schemas.openxmlformats.org/officeDocument/2006/relationships/hyperlink" Target="https://twitter.com/saruchango" TargetMode="External"/><Relationship Id="rId508" Type="http://schemas.openxmlformats.org/officeDocument/2006/relationships/hyperlink" Target="http://t.co/oTt5ftQMVe" TargetMode="External"/><Relationship Id="rId715" Type="http://schemas.openxmlformats.org/officeDocument/2006/relationships/hyperlink" Target="https://t.co/EMcQVaSijS" TargetMode="External"/><Relationship Id="rId922" Type="http://schemas.openxmlformats.org/officeDocument/2006/relationships/hyperlink" Target="https://pbs.twimg.com/profile_banners/933120704056356864/1514270240" TargetMode="External"/><Relationship Id="rId1138" Type="http://schemas.openxmlformats.org/officeDocument/2006/relationships/hyperlink" Target="https://pbs.twimg.com/profile_banners/20224969/1504793277" TargetMode="External"/><Relationship Id="rId1345" Type="http://schemas.openxmlformats.org/officeDocument/2006/relationships/hyperlink" Target="https://pbs.twimg.com/profile_banners/16267655/1519654215" TargetMode="External"/><Relationship Id="rId1552" Type="http://schemas.openxmlformats.org/officeDocument/2006/relationships/hyperlink" Target="https://pbs.twimg.com/profile_banners/19701628/1519917079" TargetMode="External"/><Relationship Id="rId2603" Type="http://schemas.openxmlformats.org/officeDocument/2006/relationships/hyperlink" Target="http://pbs.twimg.com/profile_background_images/565582003689385984/PHikQMkn.jpeg" TargetMode="External"/><Relationship Id="rId2950" Type="http://schemas.openxmlformats.org/officeDocument/2006/relationships/hyperlink" Target="http://abs.twimg.com/images/themes/theme1/bg.png" TargetMode="External"/><Relationship Id="rId5759" Type="http://schemas.openxmlformats.org/officeDocument/2006/relationships/hyperlink" Target="https://twitter.com/serrasippel" TargetMode="External"/><Relationship Id="rId1205" Type="http://schemas.openxmlformats.org/officeDocument/2006/relationships/hyperlink" Target="https://pbs.twimg.com/profile_banners/59657794/1502531872" TargetMode="External"/><Relationship Id="rId2810" Type="http://schemas.openxmlformats.org/officeDocument/2006/relationships/hyperlink" Target="http://abs.twimg.com/images/themes/theme1/bg.png" TargetMode="External"/><Relationship Id="rId4568" Type="http://schemas.openxmlformats.org/officeDocument/2006/relationships/hyperlink" Target="http://pbs.twimg.com/profile_images/1793105910/peete4_normal.jpg" TargetMode="External"/><Relationship Id="rId5966" Type="http://schemas.openxmlformats.org/officeDocument/2006/relationships/hyperlink" Target="https://twitter.com/thepolitisay" TargetMode="External"/><Relationship Id="rId51" Type="http://schemas.openxmlformats.org/officeDocument/2006/relationships/hyperlink" Target="https://t.co/MwyanWdKnl" TargetMode="External"/><Relationship Id="rId1412" Type="http://schemas.openxmlformats.org/officeDocument/2006/relationships/hyperlink" Target="https://pbs.twimg.com/profile_banners/66943273/1501477797" TargetMode="External"/><Relationship Id="rId3377" Type="http://schemas.openxmlformats.org/officeDocument/2006/relationships/hyperlink" Target="http://pbs.twimg.com/profile_images/870249611247706112/eGbM35KG_normal.jpg" TargetMode="External"/><Relationship Id="rId4775" Type="http://schemas.openxmlformats.org/officeDocument/2006/relationships/hyperlink" Target="http://pbs.twimg.com/profile_images/532754683631509504/yn8kHYuO_normal.jpeg" TargetMode="External"/><Relationship Id="rId4982" Type="http://schemas.openxmlformats.org/officeDocument/2006/relationships/hyperlink" Target="https://twitter.com/afpfr" TargetMode="External"/><Relationship Id="rId5619" Type="http://schemas.openxmlformats.org/officeDocument/2006/relationships/hyperlink" Target="https://twitter.com/wai106" TargetMode="External"/><Relationship Id="rId5826" Type="http://schemas.openxmlformats.org/officeDocument/2006/relationships/hyperlink" Target="https://twitter.com/flyer1618" TargetMode="External"/><Relationship Id="rId298" Type="http://schemas.openxmlformats.org/officeDocument/2006/relationships/hyperlink" Target="http://t.co/Z3JOKIYzYa" TargetMode="External"/><Relationship Id="rId3584" Type="http://schemas.openxmlformats.org/officeDocument/2006/relationships/hyperlink" Target="http://pbs.twimg.com/profile_images/969823096524832768/fZ_d8Mut_normal.jpg" TargetMode="External"/><Relationship Id="rId3791" Type="http://schemas.openxmlformats.org/officeDocument/2006/relationships/hyperlink" Target="http://pbs.twimg.com/profile_images/747011061048614912/hJOPEzld_normal.jpg" TargetMode="External"/><Relationship Id="rId4428" Type="http://schemas.openxmlformats.org/officeDocument/2006/relationships/hyperlink" Target="http://pbs.twimg.com/profile_images/1138349714/Twitter_normal.jpg" TargetMode="External"/><Relationship Id="rId4635" Type="http://schemas.openxmlformats.org/officeDocument/2006/relationships/hyperlink" Target="http://pbs.twimg.com/profile_images/968373492239486977/6GEJBaZf_normal.jpg" TargetMode="External"/><Relationship Id="rId4842" Type="http://schemas.openxmlformats.org/officeDocument/2006/relationships/hyperlink" Target="http://abs.twimg.com/sticky/default_profile_images/default_profile_normal.png" TargetMode="External"/><Relationship Id="rId158" Type="http://schemas.openxmlformats.org/officeDocument/2006/relationships/hyperlink" Target="https://t.co/dWA7m93xls" TargetMode="External"/><Relationship Id="rId2186" Type="http://schemas.openxmlformats.org/officeDocument/2006/relationships/hyperlink" Target="http://pbs.twimg.com/profile_background_images/378800000177931590/ohJi3n8N.jpeg" TargetMode="External"/><Relationship Id="rId2393" Type="http://schemas.openxmlformats.org/officeDocument/2006/relationships/hyperlink" Target="http://abs.twimg.com/images/themes/theme1/bg.png" TargetMode="External"/><Relationship Id="rId3237" Type="http://schemas.openxmlformats.org/officeDocument/2006/relationships/hyperlink" Target="http://pbs.twimg.com/profile_background_images/501362176284581889/32XpbbbU.png" TargetMode="External"/><Relationship Id="rId3444" Type="http://schemas.openxmlformats.org/officeDocument/2006/relationships/hyperlink" Target="http://pbs.twimg.com/profile_images/699088076019101696/1nHcuhNx_normal.jpg" TargetMode="External"/><Relationship Id="rId3651" Type="http://schemas.openxmlformats.org/officeDocument/2006/relationships/hyperlink" Target="http://pbs.twimg.com/profile_images/965008125378969600/RUBJMEnW_normal.jpg" TargetMode="External"/><Relationship Id="rId4702" Type="http://schemas.openxmlformats.org/officeDocument/2006/relationships/hyperlink" Target="http://pbs.twimg.com/profile_images/1184983005/smart-health-and-beauty-avatar_normal.jpg" TargetMode="External"/><Relationship Id="rId365" Type="http://schemas.openxmlformats.org/officeDocument/2006/relationships/hyperlink" Target="https://t.co/xF62ArXFc3" TargetMode="External"/><Relationship Id="rId572" Type="http://schemas.openxmlformats.org/officeDocument/2006/relationships/hyperlink" Target="https://t.co/MlnQXV0IoY" TargetMode="External"/><Relationship Id="rId2046" Type="http://schemas.openxmlformats.org/officeDocument/2006/relationships/hyperlink" Target="https://pbs.twimg.com/profile_banners/1172916422/1519676740" TargetMode="External"/><Relationship Id="rId2253" Type="http://schemas.openxmlformats.org/officeDocument/2006/relationships/hyperlink" Target="http://abs.twimg.com/images/themes/theme1/bg.png" TargetMode="External"/><Relationship Id="rId2460" Type="http://schemas.openxmlformats.org/officeDocument/2006/relationships/hyperlink" Target="http://pbs.twimg.com/profile_background_images/578119077/wz4rqy2glu2jnibxu6hc.jpeg" TargetMode="External"/><Relationship Id="rId3304" Type="http://schemas.openxmlformats.org/officeDocument/2006/relationships/hyperlink" Target="http://abs.twimg.com/images/themes/theme1/bg.png" TargetMode="External"/><Relationship Id="rId3511" Type="http://schemas.openxmlformats.org/officeDocument/2006/relationships/hyperlink" Target="http://pbs.twimg.com/profile_images/869986915642167296/hUY4fJ25_normal.jpg" TargetMode="External"/><Relationship Id="rId225" Type="http://schemas.openxmlformats.org/officeDocument/2006/relationships/hyperlink" Target="https://t.co/dPcH4DJQ9S" TargetMode="External"/><Relationship Id="rId432" Type="http://schemas.openxmlformats.org/officeDocument/2006/relationships/hyperlink" Target="http://t.co/7DcGKCg7zV" TargetMode="External"/><Relationship Id="rId1062" Type="http://schemas.openxmlformats.org/officeDocument/2006/relationships/hyperlink" Target="https://pbs.twimg.com/profile_banners/215923621/1507254384" TargetMode="External"/><Relationship Id="rId2113" Type="http://schemas.openxmlformats.org/officeDocument/2006/relationships/hyperlink" Target="http://abs.twimg.com/images/themes/theme5/bg.gif" TargetMode="External"/><Relationship Id="rId2320" Type="http://schemas.openxmlformats.org/officeDocument/2006/relationships/hyperlink" Target="http://pbs.twimg.com/profile_background_images/378800000153669892/Y7oqUFTq.jpeg" TargetMode="External"/><Relationship Id="rId5269" Type="http://schemas.openxmlformats.org/officeDocument/2006/relationships/hyperlink" Target="https://twitter.com/poppyyysw" TargetMode="External"/><Relationship Id="rId5476" Type="http://schemas.openxmlformats.org/officeDocument/2006/relationships/hyperlink" Target="https://twitter.com/emergencypoet" TargetMode="External"/><Relationship Id="rId5683" Type="http://schemas.openxmlformats.org/officeDocument/2006/relationships/hyperlink" Target="https://twitter.com/linacovfefe" TargetMode="External"/><Relationship Id="rId4078" Type="http://schemas.openxmlformats.org/officeDocument/2006/relationships/hyperlink" Target="http://pbs.twimg.com/profile_images/579744264751448064/DH0xDrdO_normal.jpg" TargetMode="External"/><Relationship Id="rId4285" Type="http://schemas.openxmlformats.org/officeDocument/2006/relationships/hyperlink" Target="http://pbs.twimg.com/profile_images/962405373507395585/T_Dh09Dd_normal.jpg" TargetMode="External"/><Relationship Id="rId4492" Type="http://schemas.openxmlformats.org/officeDocument/2006/relationships/hyperlink" Target="http://pbs.twimg.com/profile_images/971079701484597248/ukUBLLa0_normal.jpg" TargetMode="External"/><Relationship Id="rId5129" Type="http://schemas.openxmlformats.org/officeDocument/2006/relationships/hyperlink" Target="https://twitter.com/pink" TargetMode="External"/><Relationship Id="rId5336" Type="http://schemas.openxmlformats.org/officeDocument/2006/relationships/hyperlink" Target="https://twitter.com/gramdaramg" TargetMode="External"/><Relationship Id="rId5543" Type="http://schemas.openxmlformats.org/officeDocument/2006/relationships/hyperlink" Target="https://twitter.com/landontjones" TargetMode="External"/><Relationship Id="rId5890" Type="http://schemas.openxmlformats.org/officeDocument/2006/relationships/hyperlink" Target="https://twitter.com/coff33loveit" TargetMode="External"/><Relationship Id="rId1879" Type="http://schemas.openxmlformats.org/officeDocument/2006/relationships/hyperlink" Target="https://pbs.twimg.com/profile_banners/516721966/1396377321" TargetMode="External"/><Relationship Id="rId3094" Type="http://schemas.openxmlformats.org/officeDocument/2006/relationships/hyperlink" Target="http://abs.twimg.com/images/themes/theme1/bg.png" TargetMode="External"/><Relationship Id="rId4145" Type="http://schemas.openxmlformats.org/officeDocument/2006/relationships/hyperlink" Target="http://pbs.twimg.com/profile_images/554084285947199490/6GwgZc0I_normal.jpeg" TargetMode="External"/><Relationship Id="rId5750" Type="http://schemas.openxmlformats.org/officeDocument/2006/relationships/hyperlink" Target="https://twitter.com/cashmoneymatrix" TargetMode="External"/><Relationship Id="rId1739" Type="http://schemas.openxmlformats.org/officeDocument/2006/relationships/hyperlink" Target="https://pbs.twimg.com/profile_banners/2787936004/1432388911" TargetMode="External"/><Relationship Id="rId1946" Type="http://schemas.openxmlformats.org/officeDocument/2006/relationships/hyperlink" Target="https://pbs.twimg.com/profile_banners/495212037/1517167181" TargetMode="External"/><Relationship Id="rId4005" Type="http://schemas.openxmlformats.org/officeDocument/2006/relationships/hyperlink" Target="http://pbs.twimg.com/profile_images/946326396439285760/IAiEwiNk_normal.jpg" TargetMode="External"/><Relationship Id="rId4352" Type="http://schemas.openxmlformats.org/officeDocument/2006/relationships/hyperlink" Target="http://pbs.twimg.com/profile_images/521536330526781441/B8aszOWQ_normal.jpeg" TargetMode="External"/><Relationship Id="rId5403" Type="http://schemas.openxmlformats.org/officeDocument/2006/relationships/hyperlink" Target="https://twitter.com/lorislifehacks" TargetMode="External"/><Relationship Id="rId5610" Type="http://schemas.openxmlformats.org/officeDocument/2006/relationships/hyperlink" Target="https://twitter.com/jennybangdal" TargetMode="External"/><Relationship Id="rId1806" Type="http://schemas.openxmlformats.org/officeDocument/2006/relationships/hyperlink" Target="https://pbs.twimg.com/profile_banners/2377301508/1497554600" TargetMode="External"/><Relationship Id="rId3161" Type="http://schemas.openxmlformats.org/officeDocument/2006/relationships/hyperlink" Target="http://pbs.twimg.com/profile_background_images/378800000158173648/HN647cIE.jpeg" TargetMode="External"/><Relationship Id="rId4212" Type="http://schemas.openxmlformats.org/officeDocument/2006/relationships/hyperlink" Target="http://pbs.twimg.com/profile_images/833750562600529921/v8hUW7s9_normal.jpg" TargetMode="External"/><Relationship Id="rId3021" Type="http://schemas.openxmlformats.org/officeDocument/2006/relationships/hyperlink" Target="http://abs.twimg.com/images/themes/theme1/bg.png" TargetMode="External"/><Relationship Id="rId3978" Type="http://schemas.openxmlformats.org/officeDocument/2006/relationships/hyperlink" Target="http://abs.twimg.com/sticky/default_profile_images/default_profile_normal.png" TargetMode="External"/><Relationship Id="rId6177" Type="http://schemas.openxmlformats.org/officeDocument/2006/relationships/hyperlink" Target="https://twitter.com/abc" TargetMode="External"/><Relationship Id="rId6384" Type="http://schemas.openxmlformats.org/officeDocument/2006/relationships/table" Target="../tables/table2.xml"/><Relationship Id="rId899" Type="http://schemas.openxmlformats.org/officeDocument/2006/relationships/hyperlink" Target="https://pbs.twimg.com/profile_banners/443807296/1518075047" TargetMode="External"/><Relationship Id="rId2787" Type="http://schemas.openxmlformats.org/officeDocument/2006/relationships/hyperlink" Target="http://abs.twimg.com/images/themes/theme1/bg.png" TargetMode="External"/><Relationship Id="rId3838" Type="http://schemas.openxmlformats.org/officeDocument/2006/relationships/hyperlink" Target="http://pbs.twimg.com/profile_images/949748592704741376/2Uqq1NAu_normal.jpg" TargetMode="External"/><Relationship Id="rId5193" Type="http://schemas.openxmlformats.org/officeDocument/2006/relationships/hyperlink" Target="https://twitter.com/johnrankin13" TargetMode="External"/><Relationship Id="rId6037" Type="http://schemas.openxmlformats.org/officeDocument/2006/relationships/hyperlink" Target="https://twitter.com/dadtreal" TargetMode="External"/><Relationship Id="rId6244" Type="http://schemas.openxmlformats.org/officeDocument/2006/relationships/hyperlink" Target="https://twitter.com/autistic_alfie" TargetMode="External"/><Relationship Id="rId759" Type="http://schemas.openxmlformats.org/officeDocument/2006/relationships/hyperlink" Target="https://t.co/jc6xOkyZUE" TargetMode="External"/><Relationship Id="rId966" Type="http://schemas.openxmlformats.org/officeDocument/2006/relationships/hyperlink" Target="https://pbs.twimg.com/profile_banners/4906517705/1509110955" TargetMode="External"/><Relationship Id="rId1389" Type="http://schemas.openxmlformats.org/officeDocument/2006/relationships/hyperlink" Target="https://pbs.twimg.com/profile_banners/4811670673/1504538436" TargetMode="External"/><Relationship Id="rId1596" Type="http://schemas.openxmlformats.org/officeDocument/2006/relationships/hyperlink" Target="https://pbs.twimg.com/profile_banners/250080066/1504205034" TargetMode="External"/><Relationship Id="rId2647" Type="http://schemas.openxmlformats.org/officeDocument/2006/relationships/hyperlink" Target="http://abs.twimg.com/images/themes/theme1/bg.png" TargetMode="External"/><Relationship Id="rId2994" Type="http://schemas.openxmlformats.org/officeDocument/2006/relationships/hyperlink" Target="http://abs.twimg.com/images/themes/theme1/bg.png" TargetMode="External"/><Relationship Id="rId5053" Type="http://schemas.openxmlformats.org/officeDocument/2006/relationships/hyperlink" Target="https://twitter.com/dumptrump808" TargetMode="External"/><Relationship Id="rId5260" Type="http://schemas.openxmlformats.org/officeDocument/2006/relationships/hyperlink" Target="https://twitter.com/gerryharrah" TargetMode="External"/><Relationship Id="rId6104" Type="http://schemas.openxmlformats.org/officeDocument/2006/relationships/hyperlink" Target="https://twitter.com/limah_lele" TargetMode="External"/><Relationship Id="rId6311" Type="http://schemas.openxmlformats.org/officeDocument/2006/relationships/hyperlink" Target="https://twitter.com/scruggzy" TargetMode="External"/><Relationship Id="rId619" Type="http://schemas.openxmlformats.org/officeDocument/2006/relationships/hyperlink" Target="https://t.co/eKmKlFEkrH" TargetMode="External"/><Relationship Id="rId1249" Type="http://schemas.openxmlformats.org/officeDocument/2006/relationships/hyperlink" Target="https://pbs.twimg.com/profile_banners/3089095589/1504179190" TargetMode="External"/><Relationship Id="rId2854" Type="http://schemas.openxmlformats.org/officeDocument/2006/relationships/hyperlink" Target="http://pbs.twimg.com/profile_background_images/631487248735825920/O9w9xR3W.jpg" TargetMode="External"/><Relationship Id="rId3905" Type="http://schemas.openxmlformats.org/officeDocument/2006/relationships/hyperlink" Target="http://pbs.twimg.com/profile_images/942053808066064385/QZ_FYpgS_normal.jpg" TargetMode="External"/><Relationship Id="rId5120" Type="http://schemas.openxmlformats.org/officeDocument/2006/relationships/hyperlink" Target="https://twitter.com/dannygreenboxer" TargetMode="External"/><Relationship Id="rId95" Type="http://schemas.openxmlformats.org/officeDocument/2006/relationships/hyperlink" Target="https://t.co/48pFaJVRcr" TargetMode="External"/><Relationship Id="rId826" Type="http://schemas.openxmlformats.org/officeDocument/2006/relationships/hyperlink" Target="https://pbs.twimg.com/profile_banners/2190601830/1501687605" TargetMode="External"/><Relationship Id="rId1109" Type="http://schemas.openxmlformats.org/officeDocument/2006/relationships/hyperlink" Target="https://pbs.twimg.com/profile_banners/3386280766/1505407984" TargetMode="External"/><Relationship Id="rId1456" Type="http://schemas.openxmlformats.org/officeDocument/2006/relationships/hyperlink" Target="https://pbs.twimg.com/profile_banners/56891751/1469095686" TargetMode="External"/><Relationship Id="rId1663" Type="http://schemas.openxmlformats.org/officeDocument/2006/relationships/hyperlink" Target="https://pbs.twimg.com/profile_banners/240079669/1516823830" TargetMode="External"/><Relationship Id="rId1870" Type="http://schemas.openxmlformats.org/officeDocument/2006/relationships/hyperlink" Target="https://pbs.twimg.com/profile_banners/3969329717/1482207396" TargetMode="External"/><Relationship Id="rId2507" Type="http://schemas.openxmlformats.org/officeDocument/2006/relationships/hyperlink" Target="http://abs.twimg.com/images/themes/theme1/bg.png" TargetMode="External"/><Relationship Id="rId2714" Type="http://schemas.openxmlformats.org/officeDocument/2006/relationships/hyperlink" Target="http://abs.twimg.com/images/themes/theme1/bg.png" TargetMode="External"/><Relationship Id="rId2921" Type="http://schemas.openxmlformats.org/officeDocument/2006/relationships/hyperlink" Target="http://abs.twimg.com/images/themes/theme1/bg.png" TargetMode="External"/><Relationship Id="rId1316" Type="http://schemas.openxmlformats.org/officeDocument/2006/relationships/hyperlink" Target="https://pbs.twimg.com/profile_banners/456663777/1473009835" TargetMode="External"/><Relationship Id="rId1523" Type="http://schemas.openxmlformats.org/officeDocument/2006/relationships/hyperlink" Target="https://pbs.twimg.com/profile_banners/2665024397/1493680022" TargetMode="External"/><Relationship Id="rId1730" Type="http://schemas.openxmlformats.org/officeDocument/2006/relationships/hyperlink" Target="https://pbs.twimg.com/profile_banners/1209620678/1518898859" TargetMode="External"/><Relationship Id="rId4679" Type="http://schemas.openxmlformats.org/officeDocument/2006/relationships/hyperlink" Target="http://pbs.twimg.com/profile_images/932660809632587777/4zJNqclv_normal.jpg" TargetMode="External"/><Relationship Id="rId4886" Type="http://schemas.openxmlformats.org/officeDocument/2006/relationships/hyperlink" Target="https://twitter.com/blairglencorse" TargetMode="External"/><Relationship Id="rId5937" Type="http://schemas.openxmlformats.org/officeDocument/2006/relationships/hyperlink" Target="https://twitter.com/petemitchellmav" TargetMode="External"/><Relationship Id="rId22" Type="http://schemas.openxmlformats.org/officeDocument/2006/relationships/hyperlink" Target="https://t.co/wEYJQXIoF0" TargetMode="External"/><Relationship Id="rId3488" Type="http://schemas.openxmlformats.org/officeDocument/2006/relationships/hyperlink" Target="http://pbs.twimg.com/profile_images/461555790759735296/y-W8v9y1_normal.png" TargetMode="External"/><Relationship Id="rId3695" Type="http://schemas.openxmlformats.org/officeDocument/2006/relationships/hyperlink" Target="http://pbs.twimg.com/profile_images/573643172/2iixyfs_normal.jpg" TargetMode="External"/><Relationship Id="rId4539" Type="http://schemas.openxmlformats.org/officeDocument/2006/relationships/hyperlink" Target="http://pbs.twimg.com/profile_images/839735599020011520/xnPVmxgB_normal.jpg" TargetMode="External"/><Relationship Id="rId4746" Type="http://schemas.openxmlformats.org/officeDocument/2006/relationships/hyperlink" Target="http://pbs.twimg.com/profile_images/928637492105961472/4uk11-_D_normal.jpg" TargetMode="External"/><Relationship Id="rId4953" Type="http://schemas.openxmlformats.org/officeDocument/2006/relationships/hyperlink" Target="https://twitter.com/auntiestate" TargetMode="External"/><Relationship Id="rId2297" Type="http://schemas.openxmlformats.org/officeDocument/2006/relationships/hyperlink" Target="http://abs.twimg.com/images/themes/theme14/bg.gif" TargetMode="External"/><Relationship Id="rId3348" Type="http://schemas.openxmlformats.org/officeDocument/2006/relationships/hyperlink" Target="http://abs.twimg.com/images/themes/theme1/bg.png" TargetMode="External"/><Relationship Id="rId3555" Type="http://schemas.openxmlformats.org/officeDocument/2006/relationships/hyperlink" Target="http://pbs.twimg.com/profile_images/870549176651841536/2Fll13Hg_normal.jpg" TargetMode="External"/><Relationship Id="rId3762" Type="http://schemas.openxmlformats.org/officeDocument/2006/relationships/hyperlink" Target="http://pbs.twimg.com/profile_images/955782352122265600/XBmpKCk__normal.jpg" TargetMode="External"/><Relationship Id="rId4606" Type="http://schemas.openxmlformats.org/officeDocument/2006/relationships/hyperlink" Target="http://pbs.twimg.com/profile_images/961675787165413376/vSgusv8p_normal.jpg" TargetMode="External"/><Relationship Id="rId4813" Type="http://schemas.openxmlformats.org/officeDocument/2006/relationships/hyperlink" Target="http://pbs.twimg.com/profile_images/890959690401796098/UeM0xPX4_normal.jpg" TargetMode="External"/><Relationship Id="rId269" Type="http://schemas.openxmlformats.org/officeDocument/2006/relationships/hyperlink" Target="https://t.co/shPz5pLmXg" TargetMode="External"/><Relationship Id="rId476" Type="http://schemas.openxmlformats.org/officeDocument/2006/relationships/hyperlink" Target="https://t.co/njTrBDtnar" TargetMode="External"/><Relationship Id="rId683" Type="http://schemas.openxmlformats.org/officeDocument/2006/relationships/hyperlink" Target="http://t.co/iMwto3YZZm" TargetMode="External"/><Relationship Id="rId890" Type="http://schemas.openxmlformats.org/officeDocument/2006/relationships/hyperlink" Target="https://pbs.twimg.com/profile_banners/3250610425/1504001441" TargetMode="External"/><Relationship Id="rId2157" Type="http://schemas.openxmlformats.org/officeDocument/2006/relationships/hyperlink" Target="http://pbs.twimg.com/profile_background_images/435161658852257792/GQQnmlD_.jpeg" TargetMode="External"/><Relationship Id="rId2364" Type="http://schemas.openxmlformats.org/officeDocument/2006/relationships/hyperlink" Target="http://abs.twimg.com/images/themes/theme18/bg.gif" TargetMode="External"/><Relationship Id="rId2571" Type="http://schemas.openxmlformats.org/officeDocument/2006/relationships/hyperlink" Target="http://pbs.twimg.com/profile_background_images/200363470/12-101_047.jpg" TargetMode="External"/><Relationship Id="rId3208" Type="http://schemas.openxmlformats.org/officeDocument/2006/relationships/hyperlink" Target="http://pbs.twimg.com/profile_background_images/200730913/Saru_Daruma.png" TargetMode="External"/><Relationship Id="rId3415" Type="http://schemas.openxmlformats.org/officeDocument/2006/relationships/hyperlink" Target="http://pbs.twimg.com/profile_images/606256280198647812/TmhoWqW2_normal.jpg" TargetMode="External"/><Relationship Id="rId129" Type="http://schemas.openxmlformats.org/officeDocument/2006/relationships/hyperlink" Target="https://t.co/IpbbTkdNNU" TargetMode="External"/><Relationship Id="rId336" Type="http://schemas.openxmlformats.org/officeDocument/2006/relationships/hyperlink" Target="https://t.co/8TNKMGUVI2" TargetMode="External"/><Relationship Id="rId543" Type="http://schemas.openxmlformats.org/officeDocument/2006/relationships/hyperlink" Target="https://t.co/j9rODKPVHv" TargetMode="External"/><Relationship Id="rId1173" Type="http://schemas.openxmlformats.org/officeDocument/2006/relationships/hyperlink" Target="https://pbs.twimg.com/profile_banners/1593806695/1400167474" TargetMode="External"/><Relationship Id="rId1380" Type="http://schemas.openxmlformats.org/officeDocument/2006/relationships/hyperlink" Target="https://pbs.twimg.com/profile_banners/714949505720823808/1502664061" TargetMode="External"/><Relationship Id="rId2017" Type="http://schemas.openxmlformats.org/officeDocument/2006/relationships/hyperlink" Target="https://pbs.twimg.com/profile_banners/341218443/1508303415" TargetMode="External"/><Relationship Id="rId2224" Type="http://schemas.openxmlformats.org/officeDocument/2006/relationships/hyperlink" Target="http://abs.twimg.com/images/themes/theme1/bg.png" TargetMode="External"/><Relationship Id="rId3622" Type="http://schemas.openxmlformats.org/officeDocument/2006/relationships/hyperlink" Target="http://pbs.twimg.com/profile_images/865847270406672386/MStS0lUg_normal.jpg" TargetMode="External"/><Relationship Id="rId5587" Type="http://schemas.openxmlformats.org/officeDocument/2006/relationships/hyperlink" Target="https://twitter.com/cienmkt" TargetMode="External"/><Relationship Id="rId403" Type="http://schemas.openxmlformats.org/officeDocument/2006/relationships/hyperlink" Target="https://t.co/qmth4SkmfJ" TargetMode="External"/><Relationship Id="rId750" Type="http://schemas.openxmlformats.org/officeDocument/2006/relationships/hyperlink" Target="https://t.co/sXNfeL0O7Z" TargetMode="External"/><Relationship Id="rId1033" Type="http://schemas.openxmlformats.org/officeDocument/2006/relationships/hyperlink" Target="https://pbs.twimg.com/profile_banners/3392101516/1438091048" TargetMode="External"/><Relationship Id="rId2431" Type="http://schemas.openxmlformats.org/officeDocument/2006/relationships/hyperlink" Target="http://pbs.twimg.com/profile_background_images/3379178/TTNbackground.gif" TargetMode="External"/><Relationship Id="rId4189" Type="http://schemas.openxmlformats.org/officeDocument/2006/relationships/hyperlink" Target="http://pbs.twimg.com/profile_images/471490897595465728/7KWoBDSL_normal.png" TargetMode="External"/><Relationship Id="rId5794" Type="http://schemas.openxmlformats.org/officeDocument/2006/relationships/hyperlink" Target="https://twitter.com/peachiisone" TargetMode="External"/><Relationship Id="rId610" Type="http://schemas.openxmlformats.org/officeDocument/2006/relationships/hyperlink" Target="https://t.co/ojWOh5013T" TargetMode="External"/><Relationship Id="rId1240" Type="http://schemas.openxmlformats.org/officeDocument/2006/relationships/hyperlink" Target="https://pbs.twimg.com/profile_banners/246341769/1361756812" TargetMode="External"/><Relationship Id="rId4049" Type="http://schemas.openxmlformats.org/officeDocument/2006/relationships/hyperlink" Target="http://pbs.twimg.com/profile_images/955519807604117504/buvnpYtx_normal.jpg" TargetMode="External"/><Relationship Id="rId4396" Type="http://schemas.openxmlformats.org/officeDocument/2006/relationships/hyperlink" Target="http://pbs.twimg.com/profile_images/955557253213577216/qVdwxlPN_normal.jpg" TargetMode="External"/><Relationship Id="rId5447" Type="http://schemas.openxmlformats.org/officeDocument/2006/relationships/hyperlink" Target="https://twitter.com/caitrionambalfe" TargetMode="External"/><Relationship Id="rId5654" Type="http://schemas.openxmlformats.org/officeDocument/2006/relationships/hyperlink" Target="https://twitter.com/primerahora" TargetMode="External"/><Relationship Id="rId5861" Type="http://schemas.openxmlformats.org/officeDocument/2006/relationships/hyperlink" Target="https://twitter.com/letsturndayglo" TargetMode="External"/><Relationship Id="rId1100" Type="http://schemas.openxmlformats.org/officeDocument/2006/relationships/hyperlink" Target="https://pbs.twimg.com/profile_banners/32422915/1462459320" TargetMode="External"/><Relationship Id="rId4256" Type="http://schemas.openxmlformats.org/officeDocument/2006/relationships/hyperlink" Target="http://pbs.twimg.com/profile_images/921591501171449856/fEdDJUKS_normal.jpg" TargetMode="External"/><Relationship Id="rId4463" Type="http://schemas.openxmlformats.org/officeDocument/2006/relationships/hyperlink" Target="http://pbs.twimg.com/profile_images/970941185593245696/szvkoveo_normal.jpg" TargetMode="External"/><Relationship Id="rId4670" Type="http://schemas.openxmlformats.org/officeDocument/2006/relationships/hyperlink" Target="http://abs.twimg.com/sticky/default_profile_images/default_profile_normal.png" TargetMode="External"/><Relationship Id="rId5307" Type="http://schemas.openxmlformats.org/officeDocument/2006/relationships/hyperlink" Target="https://twitter.com/race2diversity" TargetMode="External"/><Relationship Id="rId5514" Type="http://schemas.openxmlformats.org/officeDocument/2006/relationships/hyperlink" Target="https://twitter.com/ashleyjudd" TargetMode="External"/><Relationship Id="rId5721" Type="http://schemas.openxmlformats.org/officeDocument/2006/relationships/hyperlink" Target="https://twitter.com/billyjtweets" TargetMode="External"/><Relationship Id="rId1917" Type="http://schemas.openxmlformats.org/officeDocument/2006/relationships/hyperlink" Target="https://pbs.twimg.com/profile_banners/1298622360/1435072831" TargetMode="External"/><Relationship Id="rId3065" Type="http://schemas.openxmlformats.org/officeDocument/2006/relationships/hyperlink" Target="http://abs.twimg.com/images/themes/theme1/bg.png" TargetMode="External"/><Relationship Id="rId3272" Type="http://schemas.openxmlformats.org/officeDocument/2006/relationships/hyperlink" Target="http://abs.twimg.com/images/themes/theme5/bg.gif" TargetMode="External"/><Relationship Id="rId4116" Type="http://schemas.openxmlformats.org/officeDocument/2006/relationships/hyperlink" Target="http://pbs.twimg.com/profile_images/823885554488135680/zZRk8Tfe_normal.jpg" TargetMode="External"/><Relationship Id="rId4323" Type="http://schemas.openxmlformats.org/officeDocument/2006/relationships/hyperlink" Target="http://pbs.twimg.com/profile_images/777834468627320832/798qX-n8_normal.jpg" TargetMode="External"/><Relationship Id="rId4530" Type="http://schemas.openxmlformats.org/officeDocument/2006/relationships/hyperlink" Target="http://pbs.twimg.com/profile_images/613875487325097985/yZoDGqGF_normal.jpg" TargetMode="External"/><Relationship Id="rId193" Type="http://schemas.openxmlformats.org/officeDocument/2006/relationships/hyperlink" Target="http://t.co/DrhDT4ItA2" TargetMode="External"/><Relationship Id="rId2081" Type="http://schemas.openxmlformats.org/officeDocument/2006/relationships/hyperlink" Target="https://pbs.twimg.com/profile_banners/814415240129552384/1519822576" TargetMode="External"/><Relationship Id="rId3132" Type="http://schemas.openxmlformats.org/officeDocument/2006/relationships/hyperlink" Target="http://abs.twimg.com/images/themes/theme1/bg.png" TargetMode="External"/><Relationship Id="rId6288" Type="http://schemas.openxmlformats.org/officeDocument/2006/relationships/hyperlink" Target="https://twitter.com/ucla444" TargetMode="External"/><Relationship Id="rId260" Type="http://schemas.openxmlformats.org/officeDocument/2006/relationships/hyperlink" Target="http://t.co/YDuy1Rex8v" TargetMode="External"/><Relationship Id="rId5097" Type="http://schemas.openxmlformats.org/officeDocument/2006/relationships/hyperlink" Target="https://twitter.com/lovechofamily" TargetMode="External"/><Relationship Id="rId6148" Type="http://schemas.openxmlformats.org/officeDocument/2006/relationships/hyperlink" Target="https://twitter.com/omonatheydidnt" TargetMode="External"/><Relationship Id="rId6355" Type="http://schemas.openxmlformats.org/officeDocument/2006/relationships/hyperlink" Target="https://twitter.com/realrob86" TargetMode="External"/><Relationship Id="rId120" Type="http://schemas.openxmlformats.org/officeDocument/2006/relationships/hyperlink" Target="https://t.co/inXJJvXuXK" TargetMode="External"/><Relationship Id="rId2898" Type="http://schemas.openxmlformats.org/officeDocument/2006/relationships/hyperlink" Target="http://abs.twimg.com/images/themes/theme1/bg.png" TargetMode="External"/><Relationship Id="rId3949" Type="http://schemas.openxmlformats.org/officeDocument/2006/relationships/hyperlink" Target="http://pbs.twimg.com/profile_images/853774729957724160/95R-WF3X_normal.jpg" TargetMode="External"/><Relationship Id="rId5164" Type="http://schemas.openxmlformats.org/officeDocument/2006/relationships/hyperlink" Target="https://twitter.com/averyluchia" TargetMode="External"/><Relationship Id="rId6008" Type="http://schemas.openxmlformats.org/officeDocument/2006/relationships/hyperlink" Target="https://twitter.com/bronxdefenders" TargetMode="External"/><Relationship Id="rId6215" Type="http://schemas.openxmlformats.org/officeDocument/2006/relationships/hyperlink" Target="https://twitter.com/mariah_legs" TargetMode="External"/><Relationship Id="rId2758" Type="http://schemas.openxmlformats.org/officeDocument/2006/relationships/hyperlink" Target="http://abs.twimg.com/images/themes/theme1/bg.png" TargetMode="External"/><Relationship Id="rId2965" Type="http://schemas.openxmlformats.org/officeDocument/2006/relationships/hyperlink" Target="http://abs.twimg.com/images/themes/theme18/bg.gif" TargetMode="External"/><Relationship Id="rId3809" Type="http://schemas.openxmlformats.org/officeDocument/2006/relationships/hyperlink" Target="http://pbs.twimg.com/profile_images/953246962635112448/Xg9p-CQL_normal.jpg" TargetMode="External"/><Relationship Id="rId5024" Type="http://schemas.openxmlformats.org/officeDocument/2006/relationships/hyperlink" Target="https://twitter.com/noltenc" TargetMode="External"/><Relationship Id="rId5371" Type="http://schemas.openxmlformats.org/officeDocument/2006/relationships/hyperlink" Target="https://twitter.com/tamaraholder" TargetMode="External"/><Relationship Id="rId937" Type="http://schemas.openxmlformats.org/officeDocument/2006/relationships/hyperlink" Target="https://pbs.twimg.com/profile_banners/800942537083068416/1516905308" TargetMode="External"/><Relationship Id="rId1567" Type="http://schemas.openxmlformats.org/officeDocument/2006/relationships/hyperlink" Target="https://pbs.twimg.com/profile_banners/3254816213/1517794559" TargetMode="External"/><Relationship Id="rId1774" Type="http://schemas.openxmlformats.org/officeDocument/2006/relationships/hyperlink" Target="https://pbs.twimg.com/profile_banners/139909832/1500042926" TargetMode="External"/><Relationship Id="rId1981" Type="http://schemas.openxmlformats.org/officeDocument/2006/relationships/hyperlink" Target="https://pbs.twimg.com/profile_banners/17185109/1496967080" TargetMode="External"/><Relationship Id="rId2618" Type="http://schemas.openxmlformats.org/officeDocument/2006/relationships/hyperlink" Target="http://abs.twimg.com/images/themes/theme1/bg.png" TargetMode="External"/><Relationship Id="rId2825" Type="http://schemas.openxmlformats.org/officeDocument/2006/relationships/hyperlink" Target="http://abs.twimg.com/images/themes/theme1/bg.png" TargetMode="External"/><Relationship Id="rId4180" Type="http://schemas.openxmlformats.org/officeDocument/2006/relationships/hyperlink" Target="http://pbs.twimg.com/profile_images/523876754994102275/vfDXiYyI_normal.png" TargetMode="External"/><Relationship Id="rId5231" Type="http://schemas.openxmlformats.org/officeDocument/2006/relationships/hyperlink" Target="https://twitter.com/dolphinchix" TargetMode="External"/><Relationship Id="rId66" Type="http://schemas.openxmlformats.org/officeDocument/2006/relationships/hyperlink" Target="https://t.co/GziBbr7Lmp" TargetMode="External"/><Relationship Id="rId1427" Type="http://schemas.openxmlformats.org/officeDocument/2006/relationships/hyperlink" Target="https://pbs.twimg.com/profile_banners/841682327252148226/1518722745" TargetMode="External"/><Relationship Id="rId1634" Type="http://schemas.openxmlformats.org/officeDocument/2006/relationships/hyperlink" Target="https://pbs.twimg.com/profile_banners/268231595/1517794095" TargetMode="External"/><Relationship Id="rId1841" Type="http://schemas.openxmlformats.org/officeDocument/2006/relationships/hyperlink" Target="https://pbs.twimg.com/profile_banners/2267598355/1514515408" TargetMode="External"/><Relationship Id="rId4040" Type="http://schemas.openxmlformats.org/officeDocument/2006/relationships/hyperlink" Target="http://pbs.twimg.com/profile_images/948603192220172288/QlFB9Qf5_normal.jpg" TargetMode="External"/><Relationship Id="rId4997" Type="http://schemas.openxmlformats.org/officeDocument/2006/relationships/hyperlink" Target="https://twitter.com/hardenovercurry" TargetMode="External"/><Relationship Id="rId3599" Type="http://schemas.openxmlformats.org/officeDocument/2006/relationships/hyperlink" Target="http://pbs.twimg.com/profile_images/891808261913038848/wwLkaPPb_normal.jpg" TargetMode="External"/><Relationship Id="rId4857" Type="http://schemas.openxmlformats.org/officeDocument/2006/relationships/hyperlink" Target="http://pbs.twimg.com/profile_images/835160961589850113/Q2PgrV5K_normal.jpg" TargetMode="External"/><Relationship Id="rId1701" Type="http://schemas.openxmlformats.org/officeDocument/2006/relationships/hyperlink" Target="https://pbs.twimg.com/profile_banners/2472756987/1484248268" TargetMode="External"/><Relationship Id="rId3459" Type="http://schemas.openxmlformats.org/officeDocument/2006/relationships/hyperlink" Target="http://pbs.twimg.com/profile_images/969631180340453377/ry-o_Onq_normal.jpg" TargetMode="External"/><Relationship Id="rId3666" Type="http://schemas.openxmlformats.org/officeDocument/2006/relationships/hyperlink" Target="http://pbs.twimg.com/profile_images/937256697466380288/XcJYY5Hy_normal.jpg" TargetMode="External"/><Relationship Id="rId5908" Type="http://schemas.openxmlformats.org/officeDocument/2006/relationships/hyperlink" Target="https://twitter.com/athabascau" TargetMode="External"/><Relationship Id="rId6072" Type="http://schemas.openxmlformats.org/officeDocument/2006/relationships/hyperlink" Target="https://twitter.com/amymek" TargetMode="External"/><Relationship Id="rId587" Type="http://schemas.openxmlformats.org/officeDocument/2006/relationships/hyperlink" Target="http://t.co/EgWyL4TVkw" TargetMode="External"/><Relationship Id="rId2268" Type="http://schemas.openxmlformats.org/officeDocument/2006/relationships/hyperlink" Target="http://abs.twimg.com/images/themes/theme1/bg.png" TargetMode="External"/><Relationship Id="rId3319" Type="http://schemas.openxmlformats.org/officeDocument/2006/relationships/hyperlink" Target="http://abs.twimg.com/images/themes/theme1/bg.png" TargetMode="External"/><Relationship Id="rId3873" Type="http://schemas.openxmlformats.org/officeDocument/2006/relationships/hyperlink" Target="http://pbs.twimg.com/profile_images/952915309689585664/eaD-T15v_normal.jpg" TargetMode="External"/><Relationship Id="rId4717" Type="http://schemas.openxmlformats.org/officeDocument/2006/relationships/hyperlink" Target="http://pbs.twimg.com/profile_images/1312842008/First_Book_Twitter_logo_normal.jpg" TargetMode="External"/><Relationship Id="rId4924" Type="http://schemas.openxmlformats.org/officeDocument/2006/relationships/hyperlink" Target="https://twitter.com/rliyen" TargetMode="External"/><Relationship Id="rId447" Type="http://schemas.openxmlformats.org/officeDocument/2006/relationships/hyperlink" Target="http://t.co/dK7deUXTSC" TargetMode="External"/><Relationship Id="rId794" Type="http://schemas.openxmlformats.org/officeDocument/2006/relationships/hyperlink" Target="https://t.co/xyybI0Osos" TargetMode="External"/><Relationship Id="rId1077" Type="http://schemas.openxmlformats.org/officeDocument/2006/relationships/hyperlink" Target="https://pbs.twimg.com/profile_banners/824609164689281025/1520327297" TargetMode="External"/><Relationship Id="rId2128" Type="http://schemas.openxmlformats.org/officeDocument/2006/relationships/hyperlink" Target="http://pbs.twimg.com/profile_background_images/577536907992678401/d_eOEeKx.jpeg" TargetMode="External"/><Relationship Id="rId2475" Type="http://schemas.openxmlformats.org/officeDocument/2006/relationships/hyperlink" Target="http://pbs.twimg.com/profile_background_images/648930235954495488/GBSaQYX-.jpg" TargetMode="External"/><Relationship Id="rId2682" Type="http://schemas.openxmlformats.org/officeDocument/2006/relationships/hyperlink" Target="http://pbs.twimg.com/profile_background_images/640017675/ywh1wklfs11iwzuczgi7.jpeg" TargetMode="External"/><Relationship Id="rId3526" Type="http://schemas.openxmlformats.org/officeDocument/2006/relationships/hyperlink" Target="http://pbs.twimg.com/profile_images/970884063849365504/WfNRFZDZ_normal.jpg" TargetMode="External"/><Relationship Id="rId3733" Type="http://schemas.openxmlformats.org/officeDocument/2006/relationships/hyperlink" Target="http://pbs.twimg.com/profile_images/948894499454926848/vn17plPR_normal.jpg" TargetMode="External"/><Relationship Id="rId3940" Type="http://schemas.openxmlformats.org/officeDocument/2006/relationships/hyperlink" Target="http://pbs.twimg.com/profile_images/959472322641059841/Drhaj1av_normal.jpg" TargetMode="External"/><Relationship Id="rId654" Type="http://schemas.openxmlformats.org/officeDocument/2006/relationships/hyperlink" Target="http://t.co/wdFFAcUB9e" TargetMode="External"/><Relationship Id="rId861" Type="http://schemas.openxmlformats.org/officeDocument/2006/relationships/hyperlink" Target="https://pbs.twimg.com/profile_banners/16191278/1425422049" TargetMode="External"/><Relationship Id="rId1284" Type="http://schemas.openxmlformats.org/officeDocument/2006/relationships/hyperlink" Target="https://pbs.twimg.com/profile_banners/135250810/1437042616" TargetMode="External"/><Relationship Id="rId1491" Type="http://schemas.openxmlformats.org/officeDocument/2006/relationships/hyperlink" Target="https://pbs.twimg.com/profile_banners/198988255/1512703518" TargetMode="External"/><Relationship Id="rId2335" Type="http://schemas.openxmlformats.org/officeDocument/2006/relationships/hyperlink" Target="http://pbs.twimg.com/profile_background_images/592829533994098688/t8ETBjZX.png" TargetMode="External"/><Relationship Id="rId2542" Type="http://schemas.openxmlformats.org/officeDocument/2006/relationships/hyperlink" Target="http://pbs.twimg.com/profile_background_images/606800027298746368/PK7QAHp4.png" TargetMode="External"/><Relationship Id="rId3800" Type="http://schemas.openxmlformats.org/officeDocument/2006/relationships/hyperlink" Target="http://pbs.twimg.com/profile_images/3595778553/c36397b853aa96ee70be66bfe713c216_normal.jpeg" TargetMode="External"/><Relationship Id="rId5698" Type="http://schemas.openxmlformats.org/officeDocument/2006/relationships/hyperlink" Target="https://twitter.com/gentlemanrascal" TargetMode="External"/><Relationship Id="rId307" Type="http://schemas.openxmlformats.org/officeDocument/2006/relationships/hyperlink" Target="https://t.co/4n2jEZ6l8T" TargetMode="External"/><Relationship Id="rId514" Type="http://schemas.openxmlformats.org/officeDocument/2006/relationships/hyperlink" Target="https://t.co/GC5G2utHCI" TargetMode="External"/><Relationship Id="rId721" Type="http://schemas.openxmlformats.org/officeDocument/2006/relationships/hyperlink" Target="https://t.co/bXiJ74EUMs" TargetMode="External"/><Relationship Id="rId1144" Type="http://schemas.openxmlformats.org/officeDocument/2006/relationships/hyperlink" Target="https://pbs.twimg.com/profile_banners/349126838/1380722322" TargetMode="External"/><Relationship Id="rId1351" Type="http://schemas.openxmlformats.org/officeDocument/2006/relationships/hyperlink" Target="https://pbs.twimg.com/profile_banners/340613443/1519401597" TargetMode="External"/><Relationship Id="rId2402" Type="http://schemas.openxmlformats.org/officeDocument/2006/relationships/hyperlink" Target="http://abs.twimg.com/images/themes/theme4/bg.gif" TargetMode="External"/><Relationship Id="rId5558" Type="http://schemas.openxmlformats.org/officeDocument/2006/relationships/hyperlink" Target="https://twitter.com/takenbythem" TargetMode="External"/><Relationship Id="rId5765" Type="http://schemas.openxmlformats.org/officeDocument/2006/relationships/hyperlink" Target="https://twitter.com/wellbeingwgtn" TargetMode="External"/><Relationship Id="rId5972" Type="http://schemas.openxmlformats.org/officeDocument/2006/relationships/hyperlink" Target="https://twitter.com/miminitch" TargetMode="External"/><Relationship Id="rId1004" Type="http://schemas.openxmlformats.org/officeDocument/2006/relationships/hyperlink" Target="https://pbs.twimg.com/profile_banners/978787610/1513330950" TargetMode="External"/><Relationship Id="rId1211" Type="http://schemas.openxmlformats.org/officeDocument/2006/relationships/hyperlink" Target="https://pbs.twimg.com/profile_banners/823848159709433856/1488382680" TargetMode="External"/><Relationship Id="rId4367" Type="http://schemas.openxmlformats.org/officeDocument/2006/relationships/hyperlink" Target="http://pbs.twimg.com/profile_images/907330975587336193/tw7JPE5v_normal.jpg" TargetMode="External"/><Relationship Id="rId4574" Type="http://schemas.openxmlformats.org/officeDocument/2006/relationships/hyperlink" Target="http://pbs.twimg.com/profile_images/3162925994/f7c97984a6e67c035a7a7b7453cfbd76_normal.png" TargetMode="External"/><Relationship Id="rId4781" Type="http://schemas.openxmlformats.org/officeDocument/2006/relationships/hyperlink" Target="http://pbs.twimg.com/profile_images/966222873118437376/8jL4GKRm_normal.jpg" TargetMode="External"/><Relationship Id="rId5418" Type="http://schemas.openxmlformats.org/officeDocument/2006/relationships/hyperlink" Target="https://twitter.com/0dyssey2001" TargetMode="External"/><Relationship Id="rId5625" Type="http://schemas.openxmlformats.org/officeDocument/2006/relationships/hyperlink" Target="https://twitter.com/dennislennox" TargetMode="External"/><Relationship Id="rId5832" Type="http://schemas.openxmlformats.org/officeDocument/2006/relationships/hyperlink" Target="https://twitter.com/lilbthebasedgod" TargetMode="External"/><Relationship Id="rId3176" Type="http://schemas.openxmlformats.org/officeDocument/2006/relationships/hyperlink" Target="http://pbs.twimg.com/profile_background_images/823954967/5d1e1dd77bbadf3b39adf6a499f46cdf.jpeg" TargetMode="External"/><Relationship Id="rId3383" Type="http://schemas.openxmlformats.org/officeDocument/2006/relationships/hyperlink" Target="http://pbs.twimg.com/profile_images/471234621430968320/nfwro29u_normal.jpeg" TargetMode="External"/><Relationship Id="rId3590" Type="http://schemas.openxmlformats.org/officeDocument/2006/relationships/hyperlink" Target="http://pbs.twimg.com/profile_images/1652620187/ToddsBlogsTwitter_normal.jpg" TargetMode="External"/><Relationship Id="rId4227" Type="http://schemas.openxmlformats.org/officeDocument/2006/relationships/hyperlink" Target="http://pbs.twimg.com/profile_images/855251644317093891/r4jLLkmN_normal.jpg" TargetMode="External"/><Relationship Id="rId4434" Type="http://schemas.openxmlformats.org/officeDocument/2006/relationships/hyperlink" Target="http://pbs.twimg.com/profile_images/967788520440872961/onWrmBQF_normal.jpg" TargetMode="External"/><Relationship Id="rId2192" Type="http://schemas.openxmlformats.org/officeDocument/2006/relationships/hyperlink" Target="http://pbs.twimg.com/profile_background_images/638294692/dwsopxny3vl4r5c4k9ov.jpeg" TargetMode="External"/><Relationship Id="rId3036" Type="http://schemas.openxmlformats.org/officeDocument/2006/relationships/hyperlink" Target="http://abs.twimg.com/images/themes/theme1/bg.png" TargetMode="External"/><Relationship Id="rId3243" Type="http://schemas.openxmlformats.org/officeDocument/2006/relationships/hyperlink" Target="http://pbs.twimg.com/profile_background_images/611251664012455936/3DCfrB6i.jpg" TargetMode="External"/><Relationship Id="rId4641" Type="http://schemas.openxmlformats.org/officeDocument/2006/relationships/hyperlink" Target="http://pbs.twimg.com/profile_images/697535001877942272/BUeKQkSB_normal.jpg" TargetMode="External"/><Relationship Id="rId164" Type="http://schemas.openxmlformats.org/officeDocument/2006/relationships/hyperlink" Target="https://t.co/iFyo2nUY7B" TargetMode="External"/><Relationship Id="rId371" Type="http://schemas.openxmlformats.org/officeDocument/2006/relationships/hyperlink" Target="https://t.co/WMxObZnBos" TargetMode="External"/><Relationship Id="rId2052" Type="http://schemas.openxmlformats.org/officeDocument/2006/relationships/hyperlink" Target="https://pbs.twimg.com/profile_banners/4178088072/1519475064" TargetMode="External"/><Relationship Id="rId3450" Type="http://schemas.openxmlformats.org/officeDocument/2006/relationships/hyperlink" Target="http://pbs.twimg.com/profile_images/961208115994726401/Zjwwc-wn_normal.jpg" TargetMode="External"/><Relationship Id="rId4501" Type="http://schemas.openxmlformats.org/officeDocument/2006/relationships/hyperlink" Target="http://pbs.twimg.com/profile_images/963459856425455616/EpJQsLJD_normal.jpg" TargetMode="External"/><Relationship Id="rId6259" Type="http://schemas.openxmlformats.org/officeDocument/2006/relationships/hyperlink" Target="https://twitter.com/nursingclio" TargetMode="External"/><Relationship Id="rId3103" Type="http://schemas.openxmlformats.org/officeDocument/2006/relationships/hyperlink" Target="http://abs.twimg.com/images/themes/theme1/bg.png" TargetMode="External"/><Relationship Id="rId3310" Type="http://schemas.openxmlformats.org/officeDocument/2006/relationships/hyperlink" Target="http://pbs.twimg.com/profile_background_images/725716787/aaf4fdb733402b792d114f2543e75009.png" TargetMode="External"/><Relationship Id="rId5068" Type="http://schemas.openxmlformats.org/officeDocument/2006/relationships/hyperlink" Target="https://twitter.com/okie_resister" TargetMode="External"/><Relationship Id="rId231" Type="http://schemas.openxmlformats.org/officeDocument/2006/relationships/hyperlink" Target="https://t.co/z7gBu73elM" TargetMode="External"/><Relationship Id="rId2869" Type="http://schemas.openxmlformats.org/officeDocument/2006/relationships/hyperlink" Target="http://pbs.twimg.com/profile_background_images/470276756499222528/oZESp9hu.png" TargetMode="External"/><Relationship Id="rId5275" Type="http://schemas.openxmlformats.org/officeDocument/2006/relationships/hyperlink" Target="https://twitter.com/alyssagaia" TargetMode="External"/><Relationship Id="rId5482" Type="http://schemas.openxmlformats.org/officeDocument/2006/relationships/hyperlink" Target="https://twitter.com/seriouspersona" TargetMode="External"/><Relationship Id="rId6119" Type="http://schemas.openxmlformats.org/officeDocument/2006/relationships/hyperlink" Target="https://twitter.com/shefestsheff" TargetMode="External"/><Relationship Id="rId6326" Type="http://schemas.openxmlformats.org/officeDocument/2006/relationships/hyperlink" Target="https://twitter.com/thetimes" TargetMode="External"/><Relationship Id="rId1678" Type="http://schemas.openxmlformats.org/officeDocument/2006/relationships/hyperlink" Target="https://pbs.twimg.com/profile_banners/861189925/1487779923" TargetMode="External"/><Relationship Id="rId1885" Type="http://schemas.openxmlformats.org/officeDocument/2006/relationships/hyperlink" Target="https://pbs.twimg.com/profile_banners/891360434917433345/1520014484" TargetMode="External"/><Relationship Id="rId2729" Type="http://schemas.openxmlformats.org/officeDocument/2006/relationships/hyperlink" Target="http://pbs.twimg.com/profile_background_images/587927087/4kfsq79a1cyv5qpdv5k0.jpeg" TargetMode="External"/><Relationship Id="rId2936" Type="http://schemas.openxmlformats.org/officeDocument/2006/relationships/hyperlink" Target="http://pbs.twimg.com/profile_background_images/75532011/PNC_Twitter_Skin.jpg" TargetMode="External"/><Relationship Id="rId4084" Type="http://schemas.openxmlformats.org/officeDocument/2006/relationships/hyperlink" Target="http://pbs.twimg.com/profile_images/940208392446009344/Yg6FSFgb_normal.jpg" TargetMode="External"/><Relationship Id="rId4291" Type="http://schemas.openxmlformats.org/officeDocument/2006/relationships/hyperlink" Target="http://pbs.twimg.com/profile_images/651809682445602816/zoqfZ7tj_normal.jpg" TargetMode="External"/><Relationship Id="rId5135" Type="http://schemas.openxmlformats.org/officeDocument/2006/relationships/hyperlink" Target="https://twitter.com/dnc" TargetMode="External"/><Relationship Id="rId5342" Type="http://schemas.openxmlformats.org/officeDocument/2006/relationships/hyperlink" Target="https://twitter.com/redsteeze" TargetMode="External"/><Relationship Id="rId908" Type="http://schemas.openxmlformats.org/officeDocument/2006/relationships/hyperlink" Target="https://pbs.twimg.com/profile_banners/188025994/1510948093" TargetMode="External"/><Relationship Id="rId1538" Type="http://schemas.openxmlformats.org/officeDocument/2006/relationships/hyperlink" Target="https://pbs.twimg.com/profile_banners/4099171/1488302594" TargetMode="External"/><Relationship Id="rId4151" Type="http://schemas.openxmlformats.org/officeDocument/2006/relationships/hyperlink" Target="http://pbs.twimg.com/profile_images/967036671341494278/DWxsTgh4_normal.jpg" TargetMode="External"/><Relationship Id="rId5202" Type="http://schemas.openxmlformats.org/officeDocument/2006/relationships/hyperlink" Target="https://twitter.com/rrivera3269" TargetMode="External"/><Relationship Id="rId1745" Type="http://schemas.openxmlformats.org/officeDocument/2006/relationships/hyperlink" Target="https://pbs.twimg.com/profile_banners/820036606669258752/1484347740" TargetMode="External"/><Relationship Id="rId1952" Type="http://schemas.openxmlformats.org/officeDocument/2006/relationships/hyperlink" Target="https://pbs.twimg.com/profile_banners/14689197/1490037736" TargetMode="External"/><Relationship Id="rId4011" Type="http://schemas.openxmlformats.org/officeDocument/2006/relationships/hyperlink" Target="http://pbs.twimg.com/profile_images/683016151471755264/4upSBlhW_normal.jpg" TargetMode="External"/><Relationship Id="rId37" Type="http://schemas.openxmlformats.org/officeDocument/2006/relationships/hyperlink" Target="https://t.co/GLUWQ3oyIM" TargetMode="External"/><Relationship Id="rId1605" Type="http://schemas.openxmlformats.org/officeDocument/2006/relationships/hyperlink" Target="https://pbs.twimg.com/profile_banners/829837468203520000/1488058267" TargetMode="External"/><Relationship Id="rId1812" Type="http://schemas.openxmlformats.org/officeDocument/2006/relationships/hyperlink" Target="https://pbs.twimg.com/profile_banners/3528154703/1520299573" TargetMode="External"/><Relationship Id="rId4968" Type="http://schemas.openxmlformats.org/officeDocument/2006/relationships/hyperlink" Target="https://twitter.com/hpiandycowper" TargetMode="External"/><Relationship Id="rId6183" Type="http://schemas.openxmlformats.org/officeDocument/2006/relationships/hyperlink" Target="https://twitter.com/exclusivelogous" TargetMode="External"/><Relationship Id="rId3777" Type="http://schemas.openxmlformats.org/officeDocument/2006/relationships/hyperlink" Target="http://pbs.twimg.com/profile_images/775576912772993025/lFQnE5bc_normal.jpg" TargetMode="External"/><Relationship Id="rId3984" Type="http://schemas.openxmlformats.org/officeDocument/2006/relationships/hyperlink" Target="http://pbs.twimg.com/profile_images/942065264635424768/ACJcAdhR_normal.jpg" TargetMode="External"/><Relationship Id="rId4828" Type="http://schemas.openxmlformats.org/officeDocument/2006/relationships/hyperlink" Target="http://pbs.twimg.com/profile_images/970805945256128512/3E3y6zx4_normal.jpg" TargetMode="External"/><Relationship Id="rId698" Type="http://schemas.openxmlformats.org/officeDocument/2006/relationships/hyperlink" Target="http://t.co/tUIkKLeFbZ" TargetMode="External"/><Relationship Id="rId2379" Type="http://schemas.openxmlformats.org/officeDocument/2006/relationships/hyperlink" Target="http://abs.twimg.com/images/themes/theme1/bg.png" TargetMode="External"/><Relationship Id="rId2586" Type="http://schemas.openxmlformats.org/officeDocument/2006/relationships/hyperlink" Target="http://abs.twimg.com/images/themes/theme1/bg.png" TargetMode="External"/><Relationship Id="rId2793" Type="http://schemas.openxmlformats.org/officeDocument/2006/relationships/hyperlink" Target="http://abs.twimg.com/images/themes/theme1/bg.png" TargetMode="External"/><Relationship Id="rId3637" Type="http://schemas.openxmlformats.org/officeDocument/2006/relationships/hyperlink" Target="http://pbs.twimg.com/profile_images/963075211867299842/ZXQ4XJ0A_normal.jpg" TargetMode="External"/><Relationship Id="rId3844" Type="http://schemas.openxmlformats.org/officeDocument/2006/relationships/hyperlink" Target="http://abs.twimg.com/sticky/default_profile_images/default_profile_normal.png" TargetMode="External"/><Relationship Id="rId6043" Type="http://schemas.openxmlformats.org/officeDocument/2006/relationships/hyperlink" Target="https://twitter.com/sebastianhampel" TargetMode="External"/><Relationship Id="rId6250" Type="http://schemas.openxmlformats.org/officeDocument/2006/relationships/hyperlink" Target="https://twitter.com/themorningrant" TargetMode="External"/><Relationship Id="rId558" Type="http://schemas.openxmlformats.org/officeDocument/2006/relationships/hyperlink" Target="https://t.co/pD4Xp5HUYp" TargetMode="External"/><Relationship Id="rId765" Type="http://schemas.openxmlformats.org/officeDocument/2006/relationships/hyperlink" Target="https://t.co/TDbpzXooYu" TargetMode="External"/><Relationship Id="rId972" Type="http://schemas.openxmlformats.org/officeDocument/2006/relationships/hyperlink" Target="https://pbs.twimg.com/profile_banners/862785638000599040/1494539558" TargetMode="External"/><Relationship Id="rId1188" Type="http://schemas.openxmlformats.org/officeDocument/2006/relationships/hyperlink" Target="https://pbs.twimg.com/profile_banners/758862044510556161/1512682633" TargetMode="External"/><Relationship Id="rId1395" Type="http://schemas.openxmlformats.org/officeDocument/2006/relationships/hyperlink" Target="https://pbs.twimg.com/profile_banners/30927490/1516234704" TargetMode="External"/><Relationship Id="rId2239" Type="http://schemas.openxmlformats.org/officeDocument/2006/relationships/hyperlink" Target="http://abs.twimg.com/images/themes/theme1/bg.png" TargetMode="External"/><Relationship Id="rId2446" Type="http://schemas.openxmlformats.org/officeDocument/2006/relationships/hyperlink" Target="http://pbs.twimg.com/profile_background_images/605273116/do9wb9boskex1r4l0p1w.jpeg" TargetMode="External"/><Relationship Id="rId2653" Type="http://schemas.openxmlformats.org/officeDocument/2006/relationships/hyperlink" Target="http://pbs.twimg.com/profile_background_images/851599502/7768633e68d2e0d79c9e772c1209b339.jpeg" TargetMode="External"/><Relationship Id="rId2860" Type="http://schemas.openxmlformats.org/officeDocument/2006/relationships/hyperlink" Target="http://abs.twimg.com/images/themes/theme17/bg.gif" TargetMode="External"/><Relationship Id="rId3704" Type="http://schemas.openxmlformats.org/officeDocument/2006/relationships/hyperlink" Target="http://pbs.twimg.com/profile_images/959562280173260801/9LvMaB03_normal.jpg" TargetMode="External"/><Relationship Id="rId6110" Type="http://schemas.openxmlformats.org/officeDocument/2006/relationships/hyperlink" Target="https://twitter.com/norcalstuknsoca" TargetMode="External"/><Relationship Id="rId418" Type="http://schemas.openxmlformats.org/officeDocument/2006/relationships/hyperlink" Target="https://t.co/YZX138uDSy" TargetMode="External"/><Relationship Id="rId625" Type="http://schemas.openxmlformats.org/officeDocument/2006/relationships/hyperlink" Target="http://t.co/lil1McprbX" TargetMode="External"/><Relationship Id="rId832" Type="http://schemas.openxmlformats.org/officeDocument/2006/relationships/hyperlink" Target="https://pbs.twimg.com/profile_banners/34082810/1515431472" TargetMode="External"/><Relationship Id="rId1048" Type="http://schemas.openxmlformats.org/officeDocument/2006/relationships/hyperlink" Target="https://pbs.twimg.com/profile_banners/722793491059769344/1503089629" TargetMode="External"/><Relationship Id="rId1255" Type="http://schemas.openxmlformats.org/officeDocument/2006/relationships/hyperlink" Target="https://pbs.twimg.com/profile_banners/223066365/1399201636" TargetMode="External"/><Relationship Id="rId1462" Type="http://schemas.openxmlformats.org/officeDocument/2006/relationships/hyperlink" Target="https://pbs.twimg.com/profile_banners/197224469/1509617987" TargetMode="External"/><Relationship Id="rId2306" Type="http://schemas.openxmlformats.org/officeDocument/2006/relationships/hyperlink" Target="http://pbs.twimg.com/profile_background_images/495613386181181440/UkR9MKVA.jpeg" TargetMode="External"/><Relationship Id="rId2513" Type="http://schemas.openxmlformats.org/officeDocument/2006/relationships/hyperlink" Target="http://abs.twimg.com/images/themes/theme1/bg.png" TargetMode="External"/><Relationship Id="rId3911" Type="http://schemas.openxmlformats.org/officeDocument/2006/relationships/hyperlink" Target="http://pbs.twimg.com/profile_images/939106514567958528/tPr8IIq__normal.jpg" TargetMode="External"/><Relationship Id="rId5669" Type="http://schemas.openxmlformats.org/officeDocument/2006/relationships/hyperlink" Target="https://twitter.com/chrisgrahamuk" TargetMode="External"/><Relationship Id="rId5876" Type="http://schemas.openxmlformats.org/officeDocument/2006/relationships/hyperlink" Target="https://twitter.com/plusnet" TargetMode="External"/><Relationship Id="rId1115" Type="http://schemas.openxmlformats.org/officeDocument/2006/relationships/hyperlink" Target="https://pbs.twimg.com/profile_banners/153129870/1516114402" TargetMode="External"/><Relationship Id="rId1322" Type="http://schemas.openxmlformats.org/officeDocument/2006/relationships/hyperlink" Target="https://pbs.twimg.com/profile_banners/127450836/1492390751" TargetMode="External"/><Relationship Id="rId2720" Type="http://schemas.openxmlformats.org/officeDocument/2006/relationships/hyperlink" Target="http://pbs.twimg.com/profile_background_images/394406740/try_again.jpg" TargetMode="External"/><Relationship Id="rId4478" Type="http://schemas.openxmlformats.org/officeDocument/2006/relationships/hyperlink" Target="http://pbs.twimg.com/profile_images/965968615395741696/LSspQE2O_normal.jpg" TargetMode="External"/><Relationship Id="rId5529" Type="http://schemas.openxmlformats.org/officeDocument/2006/relationships/hyperlink" Target="https://twitter.com/laloestralop" TargetMode="External"/><Relationship Id="rId3287" Type="http://schemas.openxmlformats.org/officeDocument/2006/relationships/hyperlink" Target="http://abs.twimg.com/images/themes/theme1/bg.png" TargetMode="External"/><Relationship Id="rId4338" Type="http://schemas.openxmlformats.org/officeDocument/2006/relationships/hyperlink" Target="http://pbs.twimg.com/profile_images/605392998680145922/Um8RSQhN_normal.jpg" TargetMode="External"/><Relationship Id="rId4685" Type="http://schemas.openxmlformats.org/officeDocument/2006/relationships/hyperlink" Target="http://pbs.twimg.com/profile_images/957694488520085504/LtHN7Ukx_normal.jpg" TargetMode="External"/><Relationship Id="rId4892" Type="http://schemas.openxmlformats.org/officeDocument/2006/relationships/hyperlink" Target="https://twitter.com/cumfortune" TargetMode="External"/><Relationship Id="rId5736" Type="http://schemas.openxmlformats.org/officeDocument/2006/relationships/hyperlink" Target="https://twitter.com/_gnin97" TargetMode="External"/><Relationship Id="rId5943" Type="http://schemas.openxmlformats.org/officeDocument/2006/relationships/hyperlink" Target="https://twitter.com/shadetreesigns" TargetMode="External"/><Relationship Id="rId2096" Type="http://schemas.openxmlformats.org/officeDocument/2006/relationships/hyperlink" Target="http://pbs.twimg.com/profile_background_images/378800000180622227/iftirIsb.jpeg" TargetMode="External"/><Relationship Id="rId3494" Type="http://schemas.openxmlformats.org/officeDocument/2006/relationships/hyperlink" Target="http://pbs.twimg.com/profile_images/919041507335606272/zzgoNe1U_normal.jpg" TargetMode="External"/><Relationship Id="rId4545" Type="http://schemas.openxmlformats.org/officeDocument/2006/relationships/hyperlink" Target="http://pbs.twimg.com/profile_images/692181259/DSC01951_2_normal.JPG" TargetMode="External"/><Relationship Id="rId4752" Type="http://schemas.openxmlformats.org/officeDocument/2006/relationships/hyperlink" Target="http://pbs.twimg.com/profile_images/969470926235492352/afGetjal_normal.jpg" TargetMode="External"/><Relationship Id="rId5803" Type="http://schemas.openxmlformats.org/officeDocument/2006/relationships/hyperlink" Target="https://twitter.com/glennmcmillan14" TargetMode="External"/><Relationship Id="rId3147" Type="http://schemas.openxmlformats.org/officeDocument/2006/relationships/hyperlink" Target="http://abs.twimg.com/images/themes/theme1/bg.png" TargetMode="External"/><Relationship Id="rId3354" Type="http://schemas.openxmlformats.org/officeDocument/2006/relationships/hyperlink" Target="http://pbs.twimg.com/profile_images/862812932572413953/iOFRs2rS_normal.jpg" TargetMode="External"/><Relationship Id="rId3561" Type="http://schemas.openxmlformats.org/officeDocument/2006/relationships/hyperlink" Target="http://pbs.twimg.com/profile_images/960670931206025216/LTwrMyYe_normal.jpg" TargetMode="External"/><Relationship Id="rId4405" Type="http://schemas.openxmlformats.org/officeDocument/2006/relationships/hyperlink" Target="http://abs.twimg.com/sticky/default_profile_images/default_profile_normal.png" TargetMode="External"/><Relationship Id="rId4612" Type="http://schemas.openxmlformats.org/officeDocument/2006/relationships/hyperlink" Target="http://pbs.twimg.com/profile_images/456617825667280896/RzSTND7__normal.jpeg" TargetMode="External"/><Relationship Id="rId275" Type="http://schemas.openxmlformats.org/officeDocument/2006/relationships/hyperlink" Target="http://t.co/AiszYZnfS4" TargetMode="External"/><Relationship Id="rId482" Type="http://schemas.openxmlformats.org/officeDocument/2006/relationships/hyperlink" Target="https://t.co/qV4NUh77zX" TargetMode="External"/><Relationship Id="rId2163" Type="http://schemas.openxmlformats.org/officeDocument/2006/relationships/hyperlink" Target="http://abs.twimg.com/images/themes/theme1/bg.png" TargetMode="External"/><Relationship Id="rId2370" Type="http://schemas.openxmlformats.org/officeDocument/2006/relationships/hyperlink" Target="http://pbs.twimg.com/profile_background_images/109641173/image138204.jpeg" TargetMode="External"/><Relationship Id="rId3007" Type="http://schemas.openxmlformats.org/officeDocument/2006/relationships/hyperlink" Target="http://abs.twimg.com/images/themes/theme1/bg.png" TargetMode="External"/><Relationship Id="rId3214" Type="http://schemas.openxmlformats.org/officeDocument/2006/relationships/hyperlink" Target="http://abs.twimg.com/images/themes/theme1/bg.png" TargetMode="External"/><Relationship Id="rId3421" Type="http://schemas.openxmlformats.org/officeDocument/2006/relationships/hyperlink" Target="http://pbs.twimg.com/profile_images/955989761164021760/COmIW1zq_normal.jpg" TargetMode="External"/><Relationship Id="rId135" Type="http://schemas.openxmlformats.org/officeDocument/2006/relationships/hyperlink" Target="https://t.co/RvRZspIgiE" TargetMode="External"/><Relationship Id="rId342" Type="http://schemas.openxmlformats.org/officeDocument/2006/relationships/hyperlink" Target="https://t.co/b7dHWdco50" TargetMode="External"/><Relationship Id="rId2023" Type="http://schemas.openxmlformats.org/officeDocument/2006/relationships/hyperlink" Target="https://pbs.twimg.com/profile_banners/1419175117/1484851965" TargetMode="External"/><Relationship Id="rId2230" Type="http://schemas.openxmlformats.org/officeDocument/2006/relationships/hyperlink" Target="http://abs.twimg.com/images/themes/theme1/bg.png" TargetMode="External"/><Relationship Id="rId5179" Type="http://schemas.openxmlformats.org/officeDocument/2006/relationships/hyperlink" Target="https://twitter.com/figarotwo" TargetMode="External"/><Relationship Id="rId5386" Type="http://schemas.openxmlformats.org/officeDocument/2006/relationships/hyperlink" Target="https://twitter.com/globeandmail" TargetMode="External"/><Relationship Id="rId5593" Type="http://schemas.openxmlformats.org/officeDocument/2006/relationships/hyperlink" Target="https://twitter.com/cnnbrk" TargetMode="External"/><Relationship Id="rId202" Type="http://schemas.openxmlformats.org/officeDocument/2006/relationships/hyperlink" Target="https://t.co/MpDRfZVEU8" TargetMode="External"/><Relationship Id="rId4195" Type="http://schemas.openxmlformats.org/officeDocument/2006/relationships/hyperlink" Target="http://pbs.twimg.com/profile_images/968695978202050560/u4pItFP5_normal.jpg" TargetMode="External"/><Relationship Id="rId5039" Type="http://schemas.openxmlformats.org/officeDocument/2006/relationships/hyperlink" Target="https://twitter.com/3ric_s74nl3y" TargetMode="External"/><Relationship Id="rId5246" Type="http://schemas.openxmlformats.org/officeDocument/2006/relationships/hyperlink" Target="https://twitter.com/slfxb9opu3ib2oq" TargetMode="External"/><Relationship Id="rId5453" Type="http://schemas.openxmlformats.org/officeDocument/2006/relationships/hyperlink" Target="https://twitter.com/saynomore33" TargetMode="External"/><Relationship Id="rId1789" Type="http://schemas.openxmlformats.org/officeDocument/2006/relationships/hyperlink" Target="https://pbs.twimg.com/profile_banners/346615978/1505704110" TargetMode="External"/><Relationship Id="rId1996" Type="http://schemas.openxmlformats.org/officeDocument/2006/relationships/hyperlink" Target="https://pbs.twimg.com/profile_banners/592070718/1417155491" TargetMode="External"/><Relationship Id="rId4055" Type="http://schemas.openxmlformats.org/officeDocument/2006/relationships/hyperlink" Target="http://pbs.twimg.com/profile_images/910607852997312512/pTmo62Z0_normal.jpg" TargetMode="External"/><Relationship Id="rId4262" Type="http://schemas.openxmlformats.org/officeDocument/2006/relationships/hyperlink" Target="http://pbs.twimg.com/profile_images/828637094260121600/VpJGxC8b_normal.jpg" TargetMode="External"/><Relationship Id="rId5106" Type="http://schemas.openxmlformats.org/officeDocument/2006/relationships/hyperlink" Target="https://twitter.com/hiput099" TargetMode="External"/><Relationship Id="rId5660" Type="http://schemas.openxmlformats.org/officeDocument/2006/relationships/hyperlink" Target="https://twitter.com/imaeffingfool1" TargetMode="External"/><Relationship Id="rId1649" Type="http://schemas.openxmlformats.org/officeDocument/2006/relationships/hyperlink" Target="https://pbs.twimg.com/profile_banners/153648009/1519240421" TargetMode="External"/><Relationship Id="rId1856" Type="http://schemas.openxmlformats.org/officeDocument/2006/relationships/hyperlink" Target="https://pbs.twimg.com/profile_banners/1075807478/1478284778" TargetMode="External"/><Relationship Id="rId2907" Type="http://schemas.openxmlformats.org/officeDocument/2006/relationships/hyperlink" Target="http://pbs.twimg.com/profile_background_images/649124616921853952/t3seAW1C.jpg" TargetMode="External"/><Relationship Id="rId3071" Type="http://schemas.openxmlformats.org/officeDocument/2006/relationships/hyperlink" Target="http://abs.twimg.com/images/themes/theme11/bg.gif" TargetMode="External"/><Relationship Id="rId5313" Type="http://schemas.openxmlformats.org/officeDocument/2006/relationships/hyperlink" Target="https://twitter.com/radioeins" TargetMode="External"/><Relationship Id="rId5520" Type="http://schemas.openxmlformats.org/officeDocument/2006/relationships/hyperlink" Target="https://twitter.com/jdyktz" TargetMode="External"/><Relationship Id="rId1509" Type="http://schemas.openxmlformats.org/officeDocument/2006/relationships/hyperlink" Target="https://pbs.twimg.com/profile_banners/2814040284/1520044331" TargetMode="External"/><Relationship Id="rId1716" Type="http://schemas.openxmlformats.org/officeDocument/2006/relationships/hyperlink" Target="https://pbs.twimg.com/profile_banners/772891119424331776/1477614840" TargetMode="External"/><Relationship Id="rId1923" Type="http://schemas.openxmlformats.org/officeDocument/2006/relationships/hyperlink" Target="https://pbs.twimg.com/profile_banners/2876569813/1414228402" TargetMode="External"/><Relationship Id="rId4122" Type="http://schemas.openxmlformats.org/officeDocument/2006/relationships/hyperlink" Target="http://pbs.twimg.com/profile_images/2656771506/ab3ddc27017d11767c31d42ed11d07d5_normal.jpeg" TargetMode="External"/><Relationship Id="rId3888" Type="http://schemas.openxmlformats.org/officeDocument/2006/relationships/hyperlink" Target="http://pbs.twimg.com/profile_images/966763972589445121/c5flHmCu_normal.jpg" TargetMode="External"/><Relationship Id="rId4939" Type="http://schemas.openxmlformats.org/officeDocument/2006/relationships/hyperlink" Target="https://twitter.com/afpadude" TargetMode="External"/><Relationship Id="rId6087" Type="http://schemas.openxmlformats.org/officeDocument/2006/relationships/hyperlink" Target="https://twitter.com/svveldhoven" TargetMode="External"/><Relationship Id="rId6294" Type="http://schemas.openxmlformats.org/officeDocument/2006/relationships/hyperlink" Target="https://twitter.com/delorose" TargetMode="External"/><Relationship Id="rId2697" Type="http://schemas.openxmlformats.org/officeDocument/2006/relationships/hyperlink" Target="http://abs.twimg.com/images/themes/theme1/bg.png" TargetMode="External"/><Relationship Id="rId3748" Type="http://schemas.openxmlformats.org/officeDocument/2006/relationships/hyperlink" Target="http://pbs.twimg.com/profile_images/449248028117839872/0PVtNCR6_normal.jpeg" TargetMode="External"/><Relationship Id="rId6154" Type="http://schemas.openxmlformats.org/officeDocument/2006/relationships/hyperlink" Target="https://twitter.com/deshola" TargetMode="External"/><Relationship Id="rId6361" Type="http://schemas.openxmlformats.org/officeDocument/2006/relationships/hyperlink" Target="https://twitter.com/drlindashelton" TargetMode="External"/><Relationship Id="rId669" Type="http://schemas.openxmlformats.org/officeDocument/2006/relationships/hyperlink" Target="http://t.co/gN2kOW7420" TargetMode="External"/><Relationship Id="rId876" Type="http://schemas.openxmlformats.org/officeDocument/2006/relationships/hyperlink" Target="https://pbs.twimg.com/profile_banners/126646669/1389646591" TargetMode="External"/><Relationship Id="rId1299" Type="http://schemas.openxmlformats.org/officeDocument/2006/relationships/hyperlink" Target="https://pbs.twimg.com/profile_banners/4561506532/1502666730" TargetMode="External"/><Relationship Id="rId2557" Type="http://schemas.openxmlformats.org/officeDocument/2006/relationships/hyperlink" Target="http://abs.twimg.com/images/themes/theme1/bg.png" TargetMode="External"/><Relationship Id="rId3608" Type="http://schemas.openxmlformats.org/officeDocument/2006/relationships/hyperlink" Target="http://pbs.twimg.com/profile_images/938888369165058048/t21VcgEo_normal.jpg" TargetMode="External"/><Relationship Id="rId3955" Type="http://schemas.openxmlformats.org/officeDocument/2006/relationships/hyperlink" Target="http://pbs.twimg.com/profile_images/616454622501187588/LjvscJJa_normal.jpg" TargetMode="External"/><Relationship Id="rId5170" Type="http://schemas.openxmlformats.org/officeDocument/2006/relationships/hyperlink" Target="https://twitter.com/anamariadias30" TargetMode="External"/><Relationship Id="rId6014" Type="http://schemas.openxmlformats.org/officeDocument/2006/relationships/hyperlink" Target="https://twitter.com/ploipink" TargetMode="External"/><Relationship Id="rId6221" Type="http://schemas.openxmlformats.org/officeDocument/2006/relationships/hyperlink" Target="https://twitter.com/9cs52zcgeyem1ru" TargetMode="External"/><Relationship Id="rId529" Type="http://schemas.openxmlformats.org/officeDocument/2006/relationships/hyperlink" Target="https://t.co/qze44H6FGN" TargetMode="External"/><Relationship Id="rId736" Type="http://schemas.openxmlformats.org/officeDocument/2006/relationships/hyperlink" Target="https://t.co/Q4SPTvVDSh" TargetMode="External"/><Relationship Id="rId1159" Type="http://schemas.openxmlformats.org/officeDocument/2006/relationships/hyperlink" Target="https://pbs.twimg.com/profile_banners/1419407197/1420522015" TargetMode="External"/><Relationship Id="rId1366" Type="http://schemas.openxmlformats.org/officeDocument/2006/relationships/hyperlink" Target="https://pbs.twimg.com/profile_banners/946322445543378944/1514456559" TargetMode="External"/><Relationship Id="rId2417" Type="http://schemas.openxmlformats.org/officeDocument/2006/relationships/hyperlink" Target="http://abs.twimg.com/images/themes/theme15/bg.png" TargetMode="External"/><Relationship Id="rId2764" Type="http://schemas.openxmlformats.org/officeDocument/2006/relationships/hyperlink" Target="http://abs.twimg.com/images/themes/theme1/bg.png" TargetMode="External"/><Relationship Id="rId2971" Type="http://schemas.openxmlformats.org/officeDocument/2006/relationships/hyperlink" Target="http://abs.twimg.com/images/themes/theme1/bg.png" TargetMode="External"/><Relationship Id="rId3815" Type="http://schemas.openxmlformats.org/officeDocument/2006/relationships/hyperlink" Target="http://pbs.twimg.com/profile_images/742670922960805888/_fxrTnfe_normal.jpg" TargetMode="External"/><Relationship Id="rId5030" Type="http://schemas.openxmlformats.org/officeDocument/2006/relationships/hyperlink" Target="https://twitter.com/chtemplin" TargetMode="External"/><Relationship Id="rId943" Type="http://schemas.openxmlformats.org/officeDocument/2006/relationships/hyperlink" Target="https://pbs.twimg.com/profile_banners/941782988819521536/1514309817" TargetMode="External"/><Relationship Id="rId1019" Type="http://schemas.openxmlformats.org/officeDocument/2006/relationships/hyperlink" Target="https://pbs.twimg.com/profile_banners/20562637/1423242532" TargetMode="External"/><Relationship Id="rId1573" Type="http://schemas.openxmlformats.org/officeDocument/2006/relationships/hyperlink" Target="https://pbs.twimg.com/profile_banners/29796093/1512145313" TargetMode="External"/><Relationship Id="rId1780" Type="http://schemas.openxmlformats.org/officeDocument/2006/relationships/hyperlink" Target="https://pbs.twimg.com/profile_banners/201727015/1431184882" TargetMode="External"/><Relationship Id="rId2624" Type="http://schemas.openxmlformats.org/officeDocument/2006/relationships/hyperlink" Target="http://abs.twimg.com/images/themes/theme1/bg.png" TargetMode="External"/><Relationship Id="rId2831" Type="http://schemas.openxmlformats.org/officeDocument/2006/relationships/hyperlink" Target="http://pbs.twimg.com/profile_background_images/448908170497245184/bjqE6BD9.jpeg" TargetMode="External"/><Relationship Id="rId5987" Type="http://schemas.openxmlformats.org/officeDocument/2006/relationships/hyperlink" Target="https://twitter.com/cut_50" TargetMode="External"/><Relationship Id="rId72" Type="http://schemas.openxmlformats.org/officeDocument/2006/relationships/hyperlink" Target="https://t.co/E8QQfq0opD" TargetMode="External"/><Relationship Id="rId803" Type="http://schemas.openxmlformats.org/officeDocument/2006/relationships/hyperlink" Target="https://t.co/h7DOhkpaYg" TargetMode="External"/><Relationship Id="rId1226" Type="http://schemas.openxmlformats.org/officeDocument/2006/relationships/hyperlink" Target="https://pbs.twimg.com/profile_banners/73657657/1353131899" TargetMode="External"/><Relationship Id="rId1433" Type="http://schemas.openxmlformats.org/officeDocument/2006/relationships/hyperlink" Target="https://pbs.twimg.com/profile_banners/21059255/1485531357" TargetMode="External"/><Relationship Id="rId1640" Type="http://schemas.openxmlformats.org/officeDocument/2006/relationships/hyperlink" Target="https://pbs.twimg.com/profile_banners/512697380/1453163398" TargetMode="External"/><Relationship Id="rId4589" Type="http://schemas.openxmlformats.org/officeDocument/2006/relationships/hyperlink" Target="http://pbs.twimg.com/profile_images/909136832088170498/AozM9VdK_normal.jpg" TargetMode="External"/><Relationship Id="rId4796" Type="http://schemas.openxmlformats.org/officeDocument/2006/relationships/hyperlink" Target="http://abs.twimg.com/sticky/default_profile_images/default_profile_normal.png" TargetMode="External"/><Relationship Id="rId5847" Type="http://schemas.openxmlformats.org/officeDocument/2006/relationships/hyperlink" Target="https://twitter.com/lindahalercsd" TargetMode="External"/><Relationship Id="rId1500" Type="http://schemas.openxmlformats.org/officeDocument/2006/relationships/hyperlink" Target="https://pbs.twimg.com/profile_banners/19621110/1494949518" TargetMode="External"/><Relationship Id="rId3398" Type="http://schemas.openxmlformats.org/officeDocument/2006/relationships/hyperlink" Target="http://pbs.twimg.com/profile_images/790585714333380612/a4lu1R5I_normal.jpg" TargetMode="External"/><Relationship Id="rId4449" Type="http://schemas.openxmlformats.org/officeDocument/2006/relationships/hyperlink" Target="http://pbs.twimg.com/profile_images/971031702125637633/XehTtu-r_normal.jpg" TargetMode="External"/><Relationship Id="rId4656" Type="http://schemas.openxmlformats.org/officeDocument/2006/relationships/hyperlink" Target="http://pbs.twimg.com/profile_images/951479454332850176/Uawk6cyb_normal.jpg" TargetMode="External"/><Relationship Id="rId4863" Type="http://schemas.openxmlformats.org/officeDocument/2006/relationships/hyperlink" Target="http://pbs.twimg.com/profile_images/930683672256184320/rDRIKCi9_normal.jpg" TargetMode="External"/><Relationship Id="rId5707" Type="http://schemas.openxmlformats.org/officeDocument/2006/relationships/hyperlink" Target="https://twitter.com/cassie_jaye" TargetMode="External"/><Relationship Id="rId5914" Type="http://schemas.openxmlformats.org/officeDocument/2006/relationships/hyperlink" Target="https://twitter.com/bbi_lister" TargetMode="External"/><Relationship Id="rId3258" Type="http://schemas.openxmlformats.org/officeDocument/2006/relationships/hyperlink" Target="http://abs.twimg.com/images/themes/theme1/bg.png" TargetMode="External"/><Relationship Id="rId3465" Type="http://schemas.openxmlformats.org/officeDocument/2006/relationships/hyperlink" Target="http://pbs.twimg.com/profile_images/837337610963935232/Sy203Utw_normal.jpg" TargetMode="External"/><Relationship Id="rId3672" Type="http://schemas.openxmlformats.org/officeDocument/2006/relationships/hyperlink" Target="http://pbs.twimg.com/profile_images/803529697304989697/uoPqoSJA_normal.jpg" TargetMode="External"/><Relationship Id="rId4309" Type="http://schemas.openxmlformats.org/officeDocument/2006/relationships/hyperlink" Target="http://pbs.twimg.com/profile_images/960324150026944512/_98kT1FE_normal.jpg" TargetMode="External"/><Relationship Id="rId4516" Type="http://schemas.openxmlformats.org/officeDocument/2006/relationships/hyperlink" Target="http://pbs.twimg.com/profile_images/875433433681539073/E3Nh40UN_normal.jpg" TargetMode="External"/><Relationship Id="rId4723" Type="http://schemas.openxmlformats.org/officeDocument/2006/relationships/hyperlink" Target="http://pbs.twimg.com/profile_images/378800000727980218/f9a35fd648c2a1eb5144273669064367_normal.jpeg" TargetMode="External"/><Relationship Id="rId179" Type="http://schemas.openxmlformats.org/officeDocument/2006/relationships/hyperlink" Target="https://t.co/vo8N7Giagj" TargetMode="External"/><Relationship Id="rId386" Type="http://schemas.openxmlformats.org/officeDocument/2006/relationships/hyperlink" Target="http://t.co/S8pwHytbRE" TargetMode="External"/><Relationship Id="rId593" Type="http://schemas.openxmlformats.org/officeDocument/2006/relationships/hyperlink" Target="http://t.co/wOulFkj1MQ" TargetMode="External"/><Relationship Id="rId2067" Type="http://schemas.openxmlformats.org/officeDocument/2006/relationships/hyperlink" Target="https://pbs.twimg.com/profile_banners/3260518932/1444135144" TargetMode="External"/><Relationship Id="rId2274" Type="http://schemas.openxmlformats.org/officeDocument/2006/relationships/hyperlink" Target="http://pbs.twimg.com/profile_background_images/378800000100374961/cfed30f6a4ef15731edb78d176167059.jpeg" TargetMode="External"/><Relationship Id="rId2481" Type="http://schemas.openxmlformats.org/officeDocument/2006/relationships/hyperlink" Target="http://abs.twimg.com/images/themes/theme1/bg.png" TargetMode="External"/><Relationship Id="rId3118" Type="http://schemas.openxmlformats.org/officeDocument/2006/relationships/hyperlink" Target="http://pbs.twimg.com/profile_background_images/557596426276851712/lpm3ZaeP.jpeg" TargetMode="External"/><Relationship Id="rId3325" Type="http://schemas.openxmlformats.org/officeDocument/2006/relationships/hyperlink" Target="http://pbs.twimg.com/profile_background_images/7746717/unitelogo.jpg" TargetMode="External"/><Relationship Id="rId3532" Type="http://schemas.openxmlformats.org/officeDocument/2006/relationships/hyperlink" Target="http://pbs.twimg.com/profile_images/663499095282089984/s-x_SEl7_normal.jpg" TargetMode="External"/><Relationship Id="rId4930" Type="http://schemas.openxmlformats.org/officeDocument/2006/relationships/hyperlink" Target="https://twitter.com/josiarganaraz" TargetMode="External"/><Relationship Id="rId246" Type="http://schemas.openxmlformats.org/officeDocument/2006/relationships/hyperlink" Target="https://t.co/g7LDJcV8eQ" TargetMode="External"/><Relationship Id="rId453" Type="http://schemas.openxmlformats.org/officeDocument/2006/relationships/hyperlink" Target="https://t.co/bkvnTauEm4" TargetMode="External"/><Relationship Id="rId660" Type="http://schemas.openxmlformats.org/officeDocument/2006/relationships/hyperlink" Target="https://t.co/xwvhPCkm1d" TargetMode="External"/><Relationship Id="rId1083" Type="http://schemas.openxmlformats.org/officeDocument/2006/relationships/hyperlink" Target="https://pbs.twimg.com/profile_banners/846068801221398529/1513625558" TargetMode="External"/><Relationship Id="rId1290" Type="http://schemas.openxmlformats.org/officeDocument/2006/relationships/hyperlink" Target="https://pbs.twimg.com/profile_banners/877822499475660800/1498125372" TargetMode="External"/><Relationship Id="rId2134" Type="http://schemas.openxmlformats.org/officeDocument/2006/relationships/hyperlink" Target="http://abs.twimg.com/images/themes/theme1/bg.png" TargetMode="External"/><Relationship Id="rId2341" Type="http://schemas.openxmlformats.org/officeDocument/2006/relationships/hyperlink" Target="http://pbs.twimg.com/profile_background_images/541159490305814528/_S67TJ7z.jpeg" TargetMode="External"/><Relationship Id="rId5497" Type="http://schemas.openxmlformats.org/officeDocument/2006/relationships/hyperlink" Target="https://twitter.com/thereisanocean" TargetMode="External"/><Relationship Id="rId106" Type="http://schemas.openxmlformats.org/officeDocument/2006/relationships/hyperlink" Target="https://t.co/mjuhBgNmNe" TargetMode="External"/><Relationship Id="rId313" Type="http://schemas.openxmlformats.org/officeDocument/2006/relationships/hyperlink" Target="https://t.co/EKvX7YMUNY" TargetMode="External"/><Relationship Id="rId1150" Type="http://schemas.openxmlformats.org/officeDocument/2006/relationships/hyperlink" Target="https://pbs.twimg.com/profile_banners/417469754/1390268451" TargetMode="External"/><Relationship Id="rId4099" Type="http://schemas.openxmlformats.org/officeDocument/2006/relationships/hyperlink" Target="http://pbs.twimg.com/profile_images/971054710265450497/XazZ_LB9_normal.jpg" TargetMode="External"/><Relationship Id="rId5357" Type="http://schemas.openxmlformats.org/officeDocument/2006/relationships/hyperlink" Target="https://twitter.com/thatonezygon" TargetMode="External"/><Relationship Id="rId520" Type="http://schemas.openxmlformats.org/officeDocument/2006/relationships/hyperlink" Target="http://jedediahbila.com/" TargetMode="External"/><Relationship Id="rId2201" Type="http://schemas.openxmlformats.org/officeDocument/2006/relationships/hyperlink" Target="http://abs.twimg.com/images/themes/theme15/bg.png" TargetMode="External"/><Relationship Id="rId5564" Type="http://schemas.openxmlformats.org/officeDocument/2006/relationships/hyperlink" Target="https://twitter.com/thatjoser" TargetMode="External"/><Relationship Id="rId5771" Type="http://schemas.openxmlformats.org/officeDocument/2006/relationships/hyperlink" Target="https://twitter.com/karlasouza7" TargetMode="External"/><Relationship Id="rId1010" Type="http://schemas.openxmlformats.org/officeDocument/2006/relationships/hyperlink" Target="https://pbs.twimg.com/profile_banners/52089472/1420323328" TargetMode="External"/><Relationship Id="rId1967" Type="http://schemas.openxmlformats.org/officeDocument/2006/relationships/hyperlink" Target="https://pbs.twimg.com/profile_banners/164948995/1508008612" TargetMode="External"/><Relationship Id="rId4166" Type="http://schemas.openxmlformats.org/officeDocument/2006/relationships/hyperlink" Target="http://pbs.twimg.com/profile_images/948551073240788994/0Foc38W0_normal.jpg" TargetMode="External"/><Relationship Id="rId4373" Type="http://schemas.openxmlformats.org/officeDocument/2006/relationships/hyperlink" Target="http://pbs.twimg.com/profile_images/952758537754624000/32sav1Uj_normal.jpg" TargetMode="External"/><Relationship Id="rId4580" Type="http://schemas.openxmlformats.org/officeDocument/2006/relationships/hyperlink" Target="http://pbs.twimg.com/profile_images/953823317089243136/F-PZuYeN_normal.jpg" TargetMode="External"/><Relationship Id="rId5217" Type="http://schemas.openxmlformats.org/officeDocument/2006/relationships/hyperlink" Target="https://twitter.com/bwxxxyz" TargetMode="External"/><Relationship Id="rId5424" Type="http://schemas.openxmlformats.org/officeDocument/2006/relationships/hyperlink" Target="https://twitter.com/wilmingtonbuzz" TargetMode="External"/><Relationship Id="rId5631" Type="http://schemas.openxmlformats.org/officeDocument/2006/relationships/hyperlink" Target="https://twitter.com/corey_feldman" TargetMode="External"/><Relationship Id="rId4026" Type="http://schemas.openxmlformats.org/officeDocument/2006/relationships/hyperlink" Target="http://pbs.twimg.com/profile_images/847447080465448960/PhU4Ve4A_normal.jpg" TargetMode="External"/><Relationship Id="rId4440" Type="http://schemas.openxmlformats.org/officeDocument/2006/relationships/hyperlink" Target="http://pbs.twimg.com/profile_images/951536118348091393/fzM85Xqf_normal.jpg" TargetMode="External"/><Relationship Id="rId3042" Type="http://schemas.openxmlformats.org/officeDocument/2006/relationships/hyperlink" Target="http://pbs.twimg.com/profile_background_images/82383616/DSC_0068.JPG" TargetMode="External"/><Relationship Id="rId6198" Type="http://schemas.openxmlformats.org/officeDocument/2006/relationships/hyperlink" Target="https://twitter.com/cjgodiva" TargetMode="External"/><Relationship Id="rId6265" Type="http://schemas.openxmlformats.org/officeDocument/2006/relationships/hyperlink" Target="https://twitter.com/mattel" TargetMode="External"/><Relationship Id="rId3859" Type="http://schemas.openxmlformats.org/officeDocument/2006/relationships/hyperlink" Target="http://pbs.twimg.com/profile_images/1265937793/Arenson_image_normal.jpg" TargetMode="External"/><Relationship Id="rId5281" Type="http://schemas.openxmlformats.org/officeDocument/2006/relationships/hyperlink" Target="https://twitter.com/marciw99" TargetMode="External"/><Relationship Id="rId2875" Type="http://schemas.openxmlformats.org/officeDocument/2006/relationships/hyperlink" Target="http://abs.twimg.com/images/themes/theme14/bg.gif" TargetMode="External"/><Relationship Id="rId3926" Type="http://schemas.openxmlformats.org/officeDocument/2006/relationships/hyperlink" Target="http://pbs.twimg.com/profile_images/906593864722423808/8rxUt9lz_normal.jpg" TargetMode="External"/><Relationship Id="rId6332" Type="http://schemas.openxmlformats.org/officeDocument/2006/relationships/hyperlink" Target="https://twitter.com/kbmm" TargetMode="External"/><Relationship Id="rId847" Type="http://schemas.openxmlformats.org/officeDocument/2006/relationships/hyperlink" Target="https://pbs.twimg.com/profile_banners/24913074/1517616602" TargetMode="External"/><Relationship Id="rId1477" Type="http://schemas.openxmlformats.org/officeDocument/2006/relationships/hyperlink" Target="https://pbs.twimg.com/profile_banners/1497738242/1370854121" TargetMode="External"/><Relationship Id="rId1891" Type="http://schemas.openxmlformats.org/officeDocument/2006/relationships/hyperlink" Target="https://pbs.twimg.com/profile_banners/961455692296040448/1520082164" TargetMode="External"/><Relationship Id="rId2528" Type="http://schemas.openxmlformats.org/officeDocument/2006/relationships/hyperlink" Target="http://pbs.twimg.com/profile_background_images/436942443515088896/zcjVLLWy.png" TargetMode="External"/><Relationship Id="rId2942" Type="http://schemas.openxmlformats.org/officeDocument/2006/relationships/hyperlink" Target="http://pbs.twimg.com/profile_background_images/777971859/3ec29e8d58d5d7aa16d65e7bb117ef09.jpeg" TargetMode="External"/><Relationship Id="rId914" Type="http://schemas.openxmlformats.org/officeDocument/2006/relationships/hyperlink" Target="https://pbs.twimg.com/profile_banners/2693205062/1466343588" TargetMode="External"/><Relationship Id="rId1544" Type="http://schemas.openxmlformats.org/officeDocument/2006/relationships/hyperlink" Target="https://pbs.twimg.com/profile_banners/213525874/1447217175" TargetMode="External"/><Relationship Id="rId5001" Type="http://schemas.openxmlformats.org/officeDocument/2006/relationships/hyperlink" Target="https://twitter.com/lizditz" TargetMode="External"/><Relationship Id="rId1611" Type="http://schemas.openxmlformats.org/officeDocument/2006/relationships/hyperlink" Target="https://pbs.twimg.com/profile_banners/1330041200/1365195087" TargetMode="External"/><Relationship Id="rId4767" Type="http://schemas.openxmlformats.org/officeDocument/2006/relationships/hyperlink" Target="http://pbs.twimg.com/profile_images/950027889101086720/xk2qXre5_normal.jpg" TargetMode="External"/><Relationship Id="rId5818" Type="http://schemas.openxmlformats.org/officeDocument/2006/relationships/hyperlink" Target="https://twitter.com/thehwcon" TargetMode="External"/><Relationship Id="rId3369" Type="http://schemas.openxmlformats.org/officeDocument/2006/relationships/hyperlink" Target="http://pbs.twimg.com/profile_images/633017218/geek-logo-square_normal.jpg" TargetMode="External"/><Relationship Id="rId2385" Type="http://schemas.openxmlformats.org/officeDocument/2006/relationships/hyperlink" Target="http://pbs.twimg.com/profile_background_images/547899765/Kristen_Sze_Twitter_BG.jpg" TargetMode="External"/><Relationship Id="rId3783" Type="http://schemas.openxmlformats.org/officeDocument/2006/relationships/hyperlink" Target="http://pbs.twimg.com/profile_images/625700461966856196/v74Xq16r_normal.jpg" TargetMode="External"/><Relationship Id="rId4834" Type="http://schemas.openxmlformats.org/officeDocument/2006/relationships/hyperlink" Target="http://pbs.twimg.com/profile_images/651463624330907648/OzaAcuSR_normal.png" TargetMode="External"/><Relationship Id="rId357" Type="http://schemas.openxmlformats.org/officeDocument/2006/relationships/hyperlink" Target="https://t.co/mhMgN8rmIn" TargetMode="External"/><Relationship Id="rId2038" Type="http://schemas.openxmlformats.org/officeDocument/2006/relationships/hyperlink" Target="https://pbs.twimg.com/profile_banners/62119314/1498745785" TargetMode="External"/><Relationship Id="rId3436" Type="http://schemas.openxmlformats.org/officeDocument/2006/relationships/hyperlink" Target="http://pbs.twimg.com/profile_images/875440182501277696/n-Ic9nBO_normal.jpg" TargetMode="External"/><Relationship Id="rId3850" Type="http://schemas.openxmlformats.org/officeDocument/2006/relationships/hyperlink" Target="http://pbs.twimg.com/profile_images/958132486365634560/Ff2kpFG6_normal.jpg" TargetMode="External"/><Relationship Id="rId4901" Type="http://schemas.openxmlformats.org/officeDocument/2006/relationships/hyperlink" Target="https://twitter.com/dainzu" TargetMode="External"/><Relationship Id="rId771" Type="http://schemas.openxmlformats.org/officeDocument/2006/relationships/hyperlink" Target="https://t.co/Qsaq2M2Dg4" TargetMode="External"/><Relationship Id="rId2452" Type="http://schemas.openxmlformats.org/officeDocument/2006/relationships/hyperlink" Target="http://pbs.twimg.com/profile_background_images/856403920/3de49b92ec6a9b9c58c52eaadf0fa390.jpeg" TargetMode="External"/><Relationship Id="rId3503" Type="http://schemas.openxmlformats.org/officeDocument/2006/relationships/hyperlink" Target="http://pbs.twimg.com/profile_images/753596408066965504/h7qAOGyi_normal.jpg" TargetMode="External"/><Relationship Id="rId424" Type="http://schemas.openxmlformats.org/officeDocument/2006/relationships/hyperlink" Target="https://t.co/zhz54dT8kv" TargetMode="External"/><Relationship Id="rId1054" Type="http://schemas.openxmlformats.org/officeDocument/2006/relationships/hyperlink" Target="https://pbs.twimg.com/profile_banners/3945766873/1518426724" TargetMode="External"/><Relationship Id="rId2105" Type="http://schemas.openxmlformats.org/officeDocument/2006/relationships/hyperlink" Target="http://pbs.twimg.com/profile_background_images/378800000091148976/e3260dabed10866078218b034f58e9b8.png" TargetMode="External"/><Relationship Id="rId5675" Type="http://schemas.openxmlformats.org/officeDocument/2006/relationships/hyperlink" Target="https://twitter.com/hnisbetg" TargetMode="External"/><Relationship Id="rId1121" Type="http://schemas.openxmlformats.org/officeDocument/2006/relationships/hyperlink" Target="https://pbs.twimg.com/profile_banners/10111462/1482388751" TargetMode="External"/><Relationship Id="rId4277" Type="http://schemas.openxmlformats.org/officeDocument/2006/relationships/hyperlink" Target="http://pbs.twimg.com/profile_images/835602965499011072/ABfucakB_normal.jpg" TargetMode="External"/><Relationship Id="rId4691" Type="http://schemas.openxmlformats.org/officeDocument/2006/relationships/hyperlink" Target="http://pbs.twimg.com/profile_images/2820066395/ff974d600c265d52c90869774c85b6f7_normal.jpeg" TargetMode="External"/><Relationship Id="rId5328" Type="http://schemas.openxmlformats.org/officeDocument/2006/relationships/hyperlink" Target="https://twitter.com/niveditakapoor" TargetMode="External"/><Relationship Id="rId5742" Type="http://schemas.openxmlformats.org/officeDocument/2006/relationships/hyperlink" Target="https://twitter.com/dianesweezerdav" TargetMode="External"/><Relationship Id="rId3293" Type="http://schemas.openxmlformats.org/officeDocument/2006/relationships/hyperlink" Target="http://pbs.twimg.com/profile_background_images/853321308/e3429281e011cedfdba45a6894b09e60.jpeg" TargetMode="External"/><Relationship Id="rId4344" Type="http://schemas.openxmlformats.org/officeDocument/2006/relationships/hyperlink" Target="http://pbs.twimg.com/profile_images/968565168933236737/p5MPRYIO_normal.jpg" TargetMode="External"/><Relationship Id="rId1938" Type="http://schemas.openxmlformats.org/officeDocument/2006/relationships/hyperlink" Target="https://pbs.twimg.com/profile_banners/53413235/1519735932" TargetMode="External"/><Relationship Id="rId3360" Type="http://schemas.openxmlformats.org/officeDocument/2006/relationships/hyperlink" Target="http://pbs.twimg.com/profile_images/840004378681581568/7kv7qhWV_normal.jpg" TargetMode="External"/><Relationship Id="rId281" Type="http://schemas.openxmlformats.org/officeDocument/2006/relationships/hyperlink" Target="https://t.co/GiG1cHRB4d" TargetMode="External"/><Relationship Id="rId3013" Type="http://schemas.openxmlformats.org/officeDocument/2006/relationships/hyperlink" Target="http://abs.twimg.com/images/themes/theme1/bg.png" TargetMode="External"/><Relationship Id="rId4411" Type="http://schemas.openxmlformats.org/officeDocument/2006/relationships/hyperlink" Target="http://pbs.twimg.com/profile_images/458338262688362496/yq3x93eM_normal.jpeg" TargetMode="External"/><Relationship Id="rId6169" Type="http://schemas.openxmlformats.org/officeDocument/2006/relationships/hyperlink" Target="https://twitter.com/cumshotclips" TargetMode="External"/><Relationship Id="rId2779" Type="http://schemas.openxmlformats.org/officeDocument/2006/relationships/hyperlink" Target="http://abs.twimg.com/images/themes/theme1/bg.png" TargetMode="External"/><Relationship Id="rId5185" Type="http://schemas.openxmlformats.org/officeDocument/2006/relationships/hyperlink" Target="https://twitter.com/majafjaestad" TargetMode="External"/><Relationship Id="rId6236" Type="http://schemas.openxmlformats.org/officeDocument/2006/relationships/hyperlink" Target="https://twitter.com/serientante" TargetMode="External"/><Relationship Id="rId1795" Type="http://schemas.openxmlformats.org/officeDocument/2006/relationships/hyperlink" Target="https://pbs.twimg.com/profile_banners/275818514/1518784656" TargetMode="External"/><Relationship Id="rId2846" Type="http://schemas.openxmlformats.org/officeDocument/2006/relationships/hyperlink" Target="http://pbs.twimg.com/profile_background_images/712649009186222080/4s2DAKUZ.jpg" TargetMode="External"/><Relationship Id="rId5252" Type="http://schemas.openxmlformats.org/officeDocument/2006/relationships/hyperlink" Target="https://twitter.com/g56tpxmhwqry0lp" TargetMode="External"/><Relationship Id="rId6303" Type="http://schemas.openxmlformats.org/officeDocument/2006/relationships/hyperlink" Target="https://twitter.com/montaigut2247" TargetMode="External"/><Relationship Id="rId87" Type="http://schemas.openxmlformats.org/officeDocument/2006/relationships/hyperlink" Target="https://t.co/SB03Js5s6N" TargetMode="External"/><Relationship Id="rId818" Type="http://schemas.openxmlformats.org/officeDocument/2006/relationships/hyperlink" Target="https://pbs.twimg.com/profile_banners/21201150/1517923260" TargetMode="External"/><Relationship Id="rId1448" Type="http://schemas.openxmlformats.org/officeDocument/2006/relationships/hyperlink" Target="https://pbs.twimg.com/profile_banners/27193348/1514198054" TargetMode="External"/><Relationship Id="rId1862" Type="http://schemas.openxmlformats.org/officeDocument/2006/relationships/hyperlink" Target="https://pbs.twimg.com/profile_banners/2409248196/1516311166" TargetMode="External"/><Relationship Id="rId2913" Type="http://schemas.openxmlformats.org/officeDocument/2006/relationships/hyperlink" Target="http://abs.twimg.com/images/themes/theme13/bg.gif" TargetMode="External"/><Relationship Id="rId1515" Type="http://schemas.openxmlformats.org/officeDocument/2006/relationships/hyperlink" Target="https://pbs.twimg.com/profile_banners/2190056023/1442246084" TargetMode="External"/><Relationship Id="rId6093" Type="http://schemas.openxmlformats.org/officeDocument/2006/relationships/hyperlink" Target="https://twitter.com/shantitheman" TargetMode="External"/><Relationship Id="rId3687" Type="http://schemas.openxmlformats.org/officeDocument/2006/relationships/hyperlink" Target="http://pbs.twimg.com/profile_images/625464648859389952/Ui_LCunL_normal.jpg" TargetMode="External"/><Relationship Id="rId4738" Type="http://schemas.openxmlformats.org/officeDocument/2006/relationships/hyperlink" Target="http://abs.twimg.com/sticky/default_profile_images/default_profile_normal.png" TargetMode="External"/><Relationship Id="rId2289" Type="http://schemas.openxmlformats.org/officeDocument/2006/relationships/hyperlink" Target="http://pbs.twimg.com/profile_background_images/378800000062803614/0a8241cbda5780bfd66872b2f7f07406.jpeg" TargetMode="External"/><Relationship Id="rId3754" Type="http://schemas.openxmlformats.org/officeDocument/2006/relationships/hyperlink" Target="http://pbs.twimg.com/profile_images/553393337328074752/JdcwmOgq_normal.jpeg" TargetMode="External"/><Relationship Id="rId4805" Type="http://schemas.openxmlformats.org/officeDocument/2006/relationships/hyperlink" Target="http://pbs.twimg.com/profile_images/836287525597626370/2GLgRc5P_normal.jpg" TargetMode="External"/><Relationship Id="rId6160" Type="http://schemas.openxmlformats.org/officeDocument/2006/relationships/hyperlink" Target="https://twitter.com/globalethicist" TargetMode="External"/><Relationship Id="rId675" Type="http://schemas.openxmlformats.org/officeDocument/2006/relationships/hyperlink" Target="http://t.co/MDFfz4MVqY" TargetMode="External"/><Relationship Id="rId2356" Type="http://schemas.openxmlformats.org/officeDocument/2006/relationships/hyperlink" Target="http://abs.twimg.com/images/themes/theme1/bg.png" TargetMode="External"/><Relationship Id="rId2770" Type="http://schemas.openxmlformats.org/officeDocument/2006/relationships/hyperlink" Target="http://pbs.twimg.com/profile_background_images/538085032842113025/cK69w4mC.png" TargetMode="External"/><Relationship Id="rId3407" Type="http://schemas.openxmlformats.org/officeDocument/2006/relationships/hyperlink" Target="http://pbs.twimg.com/profile_images/502941623055962112/oUIvo79X_normal.png" TargetMode="External"/><Relationship Id="rId3821" Type="http://schemas.openxmlformats.org/officeDocument/2006/relationships/hyperlink" Target="http://pbs.twimg.com/profile_images/963910333310971904/lFhYp3zg_normal.jpg" TargetMode="External"/><Relationship Id="rId328" Type="http://schemas.openxmlformats.org/officeDocument/2006/relationships/hyperlink" Target="https://t.co/9PzHaYLNWc" TargetMode="External"/><Relationship Id="rId742" Type="http://schemas.openxmlformats.org/officeDocument/2006/relationships/hyperlink" Target="http://t.co/5m8lPRcJjY" TargetMode="External"/><Relationship Id="rId1372" Type="http://schemas.openxmlformats.org/officeDocument/2006/relationships/hyperlink" Target="https://pbs.twimg.com/profile_banners/785939655027896320/1519746768" TargetMode="External"/><Relationship Id="rId2009" Type="http://schemas.openxmlformats.org/officeDocument/2006/relationships/hyperlink" Target="https://pbs.twimg.com/profile_banners/222582311/1511307236" TargetMode="External"/><Relationship Id="rId2423" Type="http://schemas.openxmlformats.org/officeDocument/2006/relationships/hyperlink" Target="http://abs.twimg.com/images/themes/theme1/bg.png" TargetMode="External"/><Relationship Id="rId5579" Type="http://schemas.openxmlformats.org/officeDocument/2006/relationships/hyperlink" Target="https://twitter.com/hatmitnixzutun" TargetMode="External"/><Relationship Id="rId1025" Type="http://schemas.openxmlformats.org/officeDocument/2006/relationships/hyperlink" Target="https://pbs.twimg.com/profile_banners/50862634/1466893173" TargetMode="External"/><Relationship Id="rId4595" Type="http://schemas.openxmlformats.org/officeDocument/2006/relationships/hyperlink" Target="http://pbs.twimg.com/profile_images/882351803441987585/HWNkH-EK_normal.jpg" TargetMode="External"/><Relationship Id="rId5646" Type="http://schemas.openxmlformats.org/officeDocument/2006/relationships/hyperlink" Target="https://twitter.com/kaceykells" TargetMode="External"/><Relationship Id="rId5993" Type="http://schemas.openxmlformats.org/officeDocument/2006/relationships/hyperlink" Target="https://twitter.com/mic" TargetMode="External"/><Relationship Id="rId3197" Type="http://schemas.openxmlformats.org/officeDocument/2006/relationships/hyperlink" Target="http://pbs.twimg.com/profile_background_images/851275653/31587c8a8fd6ff4152ab15bd8342650b.jpeg" TargetMode="External"/><Relationship Id="rId4248" Type="http://schemas.openxmlformats.org/officeDocument/2006/relationships/hyperlink" Target="http://pbs.twimg.com/profile_images/950383939151122432/lCDRKt_o_normal.jpg" TargetMode="External"/><Relationship Id="rId4662" Type="http://schemas.openxmlformats.org/officeDocument/2006/relationships/hyperlink" Target="http://pbs.twimg.com/profile_images/2657961774/9be008abb22ddad5b0f06724452b3b6d_normal.png" TargetMode="External"/><Relationship Id="rId5713" Type="http://schemas.openxmlformats.org/officeDocument/2006/relationships/hyperlink" Target="https://twitter.com/huffpost" TargetMode="External"/><Relationship Id="rId185" Type="http://schemas.openxmlformats.org/officeDocument/2006/relationships/hyperlink" Target="https://t.co/r6HB5Lw58p" TargetMode="External"/><Relationship Id="rId1909" Type="http://schemas.openxmlformats.org/officeDocument/2006/relationships/hyperlink" Target="https://pbs.twimg.com/profile_banners/708478050070089728/1512105801" TargetMode="External"/><Relationship Id="rId3264" Type="http://schemas.openxmlformats.org/officeDocument/2006/relationships/hyperlink" Target="http://abs.twimg.com/images/themes/theme14/bg.gif" TargetMode="External"/><Relationship Id="rId4315" Type="http://schemas.openxmlformats.org/officeDocument/2006/relationships/hyperlink" Target="http://pbs.twimg.com/profile_images/933027717552865280/OI5bC9yG_normal.jpg" TargetMode="External"/><Relationship Id="rId2280" Type="http://schemas.openxmlformats.org/officeDocument/2006/relationships/hyperlink" Target="http://pbs.twimg.com/profile_background_images/303515471/TwitOKTC.png" TargetMode="External"/><Relationship Id="rId3331" Type="http://schemas.openxmlformats.org/officeDocument/2006/relationships/hyperlink" Target="http://pbs.twimg.com/profile_background_images/520083139431903232/eoV9-_dl.jpeg" TargetMode="External"/><Relationship Id="rId252" Type="http://schemas.openxmlformats.org/officeDocument/2006/relationships/hyperlink" Target="https://t.co/mOmUmlmTAV" TargetMode="External"/><Relationship Id="rId5089" Type="http://schemas.openxmlformats.org/officeDocument/2006/relationships/hyperlink" Target="https://twitter.com/motokorich" TargetMode="External"/><Relationship Id="rId1699" Type="http://schemas.openxmlformats.org/officeDocument/2006/relationships/hyperlink" Target="https://pbs.twimg.com/profile_banners/741268284666982400/1520027874" TargetMode="External"/><Relationship Id="rId2000" Type="http://schemas.openxmlformats.org/officeDocument/2006/relationships/hyperlink" Target="https://pbs.twimg.com/profile_banners/818876014390603776/1484852402" TargetMode="External"/><Relationship Id="rId5156" Type="http://schemas.openxmlformats.org/officeDocument/2006/relationships/hyperlink" Target="https://twitter.com/vefelxgcfto5a1u" TargetMode="External"/><Relationship Id="rId5570" Type="http://schemas.openxmlformats.org/officeDocument/2006/relationships/hyperlink" Target="https://twitter.com/bittrscrptreadr" TargetMode="External"/><Relationship Id="rId6207" Type="http://schemas.openxmlformats.org/officeDocument/2006/relationships/hyperlink" Target="https://twitter.com/woodlandnews" TargetMode="External"/><Relationship Id="rId4172" Type="http://schemas.openxmlformats.org/officeDocument/2006/relationships/hyperlink" Target="http://pbs.twimg.com/profile_images/903790315789803520/h5cYFwSG_normal.jpg" TargetMode="External"/><Relationship Id="rId5223" Type="http://schemas.openxmlformats.org/officeDocument/2006/relationships/hyperlink" Target="https://twitter.com/courtneyjahenry" TargetMode="External"/><Relationship Id="rId1766" Type="http://schemas.openxmlformats.org/officeDocument/2006/relationships/hyperlink" Target="https://pbs.twimg.com/profile_banners/53864669/1518071578" TargetMode="External"/><Relationship Id="rId2817" Type="http://schemas.openxmlformats.org/officeDocument/2006/relationships/hyperlink" Target="http://abs.twimg.com/images/themes/theme1/bg.png" TargetMode="External"/><Relationship Id="rId58" Type="http://schemas.openxmlformats.org/officeDocument/2006/relationships/hyperlink" Target="https://t.co/CvNxqiqa6v" TargetMode="External"/><Relationship Id="rId1419" Type="http://schemas.openxmlformats.org/officeDocument/2006/relationships/hyperlink" Target="https://pbs.twimg.com/profile_banners/463639623/1511001912" TargetMode="External"/><Relationship Id="rId1833" Type="http://schemas.openxmlformats.org/officeDocument/2006/relationships/hyperlink" Target="https://pbs.twimg.com/profile_banners/14888632/1401729281" TargetMode="External"/><Relationship Id="rId4989" Type="http://schemas.openxmlformats.org/officeDocument/2006/relationships/hyperlink" Target="https://twitter.com/lukefolb" TargetMode="External"/><Relationship Id="rId1900" Type="http://schemas.openxmlformats.org/officeDocument/2006/relationships/hyperlink" Target="https://pbs.twimg.com/profile_banners/826806922586230784/1485979007" TargetMode="External"/><Relationship Id="rId3658" Type="http://schemas.openxmlformats.org/officeDocument/2006/relationships/hyperlink" Target="http://pbs.twimg.com/profile_images/950387693338308609/JQRgmsMp_normal.jpg" TargetMode="External"/><Relationship Id="rId4709" Type="http://schemas.openxmlformats.org/officeDocument/2006/relationships/hyperlink" Target="http://pbs.twimg.com/profile_images/849829286647181312/tM51p7Il_normal.jpg" TargetMode="External"/><Relationship Id="rId6064" Type="http://schemas.openxmlformats.org/officeDocument/2006/relationships/hyperlink" Target="https://twitter.com/r_eading" TargetMode="External"/><Relationship Id="rId579" Type="http://schemas.openxmlformats.org/officeDocument/2006/relationships/hyperlink" Target="https://t.co/xET9KT6OEd" TargetMode="External"/><Relationship Id="rId993" Type="http://schemas.openxmlformats.org/officeDocument/2006/relationships/hyperlink" Target="https://pbs.twimg.com/profile_banners/838525493368483841/1517962923" TargetMode="External"/><Relationship Id="rId2674" Type="http://schemas.openxmlformats.org/officeDocument/2006/relationships/hyperlink" Target="http://abs.twimg.com/images/themes/theme1/bg.png" TargetMode="External"/><Relationship Id="rId5080" Type="http://schemas.openxmlformats.org/officeDocument/2006/relationships/hyperlink" Target="https://twitter.com/aspergirl" TargetMode="External"/><Relationship Id="rId6131" Type="http://schemas.openxmlformats.org/officeDocument/2006/relationships/hyperlink" Target="https://twitter.com/rina06243" TargetMode="External"/><Relationship Id="rId646" Type="http://schemas.openxmlformats.org/officeDocument/2006/relationships/hyperlink" Target="http://t.co/xmkPbPRN4b" TargetMode="External"/><Relationship Id="rId1276" Type="http://schemas.openxmlformats.org/officeDocument/2006/relationships/hyperlink" Target="https://pbs.twimg.com/profile_banners/1403111624/1429374406" TargetMode="External"/><Relationship Id="rId2327" Type="http://schemas.openxmlformats.org/officeDocument/2006/relationships/hyperlink" Target="http://pbs.twimg.com/profile_background_images/113314728/rsdnodatenewlo.jpg" TargetMode="External"/><Relationship Id="rId3725" Type="http://schemas.openxmlformats.org/officeDocument/2006/relationships/hyperlink" Target="http://pbs.twimg.com/profile_images/862657917962534912/_iVHKfG5_normal.jpg"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AZ1633"/>
  <sheetViews>
    <sheetView workbookViewId="0">
      <pane xSplit="2" ySplit="2" topLeftCell="D3" activePane="bottomRight" state="frozen"/>
      <selection pane="topRight" activeCell="C1" sqref="C1"/>
      <selection pane="bottomLeft" activeCell="A3" sqref="A3"/>
      <selection pane="bottomRight" activeCell="A3" sqref="A3"/>
    </sheetView>
  </sheetViews>
  <sheetFormatPr defaultRowHeight="15" x14ac:dyDescent="0.25"/>
  <cols>
    <col min="1" max="2" width="10.42578125" style="1" customWidth="1"/>
    <col min="3" max="3" width="7.85546875" style="3" bestFit="1" customWidth="1"/>
    <col min="4" max="4" width="8.7109375" style="2" bestFit="1" customWidth="1"/>
    <col min="5" max="5" width="7.7109375" style="2" bestFit="1" customWidth="1"/>
    <col min="6" max="6" width="9.85546875" style="2" bestFit="1" customWidth="1"/>
    <col min="7" max="7" width="11" style="3" bestFit="1" customWidth="1"/>
    <col min="8" max="8" width="8" style="1" bestFit="1" customWidth="1"/>
    <col min="9" max="9" width="12.28515625" style="3" bestFit="1" customWidth="1"/>
    <col min="10" max="10" width="12.42578125" style="3" bestFit="1" customWidth="1"/>
    <col min="11" max="11" width="15.5703125" style="3" hidden="1" customWidth="1"/>
    <col min="12" max="12" width="11" hidden="1" customWidth="1"/>
    <col min="13" max="13" width="10.85546875" hidden="1" customWidth="1"/>
    <col min="14" max="14" width="16" bestFit="1" customWidth="1"/>
    <col min="15" max="15" width="12.7109375" bestFit="1" customWidth="1"/>
    <col min="16" max="16" width="14.42578125" bestFit="1" customWidth="1"/>
    <col min="17" max="17" width="8.85546875" bestFit="1" customWidth="1"/>
    <col min="18" max="18" width="9.5703125" bestFit="1" customWidth="1"/>
    <col min="19" max="19" width="13.140625" bestFit="1" customWidth="1"/>
    <col min="20" max="20" width="13.28515625" bestFit="1" customWidth="1"/>
    <col min="21" max="21" width="11" bestFit="1" customWidth="1"/>
    <col min="22" max="22" width="14.7109375" bestFit="1" customWidth="1"/>
    <col min="23" max="23" width="13.42578125" bestFit="1" customWidth="1"/>
    <col min="24" max="24" width="14.42578125" bestFit="1" customWidth="1"/>
    <col min="25" max="25" width="10.5703125" bestFit="1" customWidth="1"/>
    <col min="26" max="26" width="12.140625" bestFit="1" customWidth="1"/>
    <col min="27" max="27" width="11.5703125" bestFit="1" customWidth="1"/>
    <col min="28" max="28" width="13.5703125" bestFit="1" customWidth="1"/>
    <col min="29" max="29" width="11.7109375" bestFit="1" customWidth="1"/>
    <col min="30" max="30" width="10.5703125" bestFit="1" customWidth="1"/>
    <col min="31" max="31" width="13.5703125" bestFit="1" customWidth="1"/>
    <col min="32" max="32" width="10.7109375" bestFit="1" customWidth="1"/>
    <col min="33" max="33" width="11.5703125" bestFit="1" customWidth="1"/>
    <col min="34" max="34" width="11.42578125" bestFit="1" customWidth="1"/>
    <col min="35" max="35" width="11" bestFit="1" customWidth="1"/>
    <col min="36" max="36" width="13.140625" bestFit="1" customWidth="1"/>
    <col min="37" max="37" width="10.85546875" bestFit="1" customWidth="1"/>
    <col min="38" max="38" width="13.140625" bestFit="1" customWidth="1"/>
    <col min="39" max="39" width="9.28515625" bestFit="1" customWidth="1"/>
    <col min="40" max="40" width="12.140625" bestFit="1" customWidth="1"/>
    <col min="41" max="41" width="12" bestFit="1" customWidth="1"/>
    <col min="42" max="42" width="13.5703125" bestFit="1" customWidth="1"/>
    <col min="43" max="43" width="20.85546875" bestFit="1" customWidth="1"/>
    <col min="44" max="44" width="19.7109375" bestFit="1" customWidth="1"/>
    <col min="45" max="45" width="17" bestFit="1" customWidth="1"/>
    <col min="46" max="46" width="10.28515625" bestFit="1" customWidth="1"/>
    <col min="47" max="47" width="15.5703125" bestFit="1" customWidth="1"/>
    <col min="48" max="48" width="11.7109375" bestFit="1" customWidth="1"/>
    <col min="49" max="49" width="10.28515625" bestFit="1" customWidth="1"/>
    <col min="50" max="50" width="8.5703125" bestFit="1" customWidth="1"/>
    <col min="51" max="52" width="8" bestFit="1" customWidth="1"/>
  </cols>
  <sheetData>
    <row r="1" spans="1:52" x14ac:dyDescent="0.25">
      <c r="C1" s="18" t="s">
        <v>39</v>
      </c>
      <c r="D1" s="19"/>
      <c r="E1" s="19"/>
      <c r="F1" s="19"/>
      <c r="G1" s="18"/>
      <c r="H1" s="16" t="s">
        <v>43</v>
      </c>
      <c r="I1" s="54"/>
      <c r="J1" s="54"/>
      <c r="K1" s="35" t="s">
        <v>42</v>
      </c>
      <c r="L1" s="20" t="s">
        <v>40</v>
      </c>
      <c r="M1" s="20"/>
      <c r="N1" s="17" t="s">
        <v>41</v>
      </c>
    </row>
    <row r="2" spans="1:52" ht="30" customHeight="1" x14ac:dyDescent="0.25">
      <c r="A2" s="11" t="s">
        <v>0</v>
      </c>
      <c r="B2" s="11" t="s">
        <v>1</v>
      </c>
      <c r="C2" s="13" t="s">
        <v>2</v>
      </c>
      <c r="D2" s="13" t="s">
        <v>3</v>
      </c>
      <c r="E2" s="13" t="s">
        <v>130</v>
      </c>
      <c r="F2" s="13" t="s">
        <v>4</v>
      </c>
      <c r="G2" s="13" t="s">
        <v>11</v>
      </c>
      <c r="H2" s="11" t="s">
        <v>46</v>
      </c>
      <c r="I2" s="13" t="s">
        <v>160</v>
      </c>
      <c r="J2" s="13" t="s">
        <v>161</v>
      </c>
      <c r="K2" s="13" t="s">
        <v>165</v>
      </c>
      <c r="L2" s="13" t="s">
        <v>12</v>
      </c>
      <c r="M2" s="13" t="s">
        <v>38</v>
      </c>
      <c r="N2" s="13" t="s">
        <v>26</v>
      </c>
      <c r="O2" s="13" t="s">
        <v>177</v>
      </c>
      <c r="P2" s="13" t="s">
        <v>178</v>
      </c>
      <c r="Q2" s="13" t="s">
        <v>179</v>
      </c>
      <c r="R2" s="13" t="s">
        <v>180</v>
      </c>
      <c r="S2" s="13" t="s">
        <v>181</v>
      </c>
      <c r="T2" s="13" t="s">
        <v>182</v>
      </c>
      <c r="U2" s="13" t="s">
        <v>183</v>
      </c>
      <c r="V2" s="13" t="s">
        <v>184</v>
      </c>
      <c r="W2" s="13" t="s">
        <v>185</v>
      </c>
      <c r="X2" s="13" t="s">
        <v>186</v>
      </c>
      <c r="Y2" s="13" t="s">
        <v>187</v>
      </c>
      <c r="Z2" s="13" t="s">
        <v>188</v>
      </c>
      <c r="AA2" s="13" t="s">
        <v>189</v>
      </c>
      <c r="AB2" s="13" t="s">
        <v>190</v>
      </c>
      <c r="AC2" s="13" t="s">
        <v>191</v>
      </c>
      <c r="AD2" s="13" t="s">
        <v>192</v>
      </c>
      <c r="AE2" s="13" t="s">
        <v>193</v>
      </c>
      <c r="AF2" s="13" t="s">
        <v>194</v>
      </c>
      <c r="AG2" s="13" t="s">
        <v>195</v>
      </c>
      <c r="AH2" s="13" t="s">
        <v>196</v>
      </c>
      <c r="AI2" s="13" t="s">
        <v>197</v>
      </c>
      <c r="AJ2" s="13" t="s">
        <v>198</v>
      </c>
      <c r="AK2" s="13" t="s">
        <v>199</v>
      </c>
      <c r="AL2" s="13" t="s">
        <v>200</v>
      </c>
      <c r="AM2" s="13" t="s">
        <v>201</v>
      </c>
      <c r="AN2" s="13" t="s">
        <v>202</v>
      </c>
      <c r="AO2" s="13" t="s">
        <v>203</v>
      </c>
      <c r="AP2" s="13" t="s">
        <v>204</v>
      </c>
      <c r="AQ2" s="13" t="s">
        <v>205</v>
      </c>
      <c r="AR2" s="13" t="s">
        <v>206</v>
      </c>
      <c r="AS2" s="13" t="s">
        <v>207</v>
      </c>
      <c r="AT2" s="13" t="s">
        <v>208</v>
      </c>
      <c r="AU2" s="13" t="s">
        <v>209</v>
      </c>
      <c r="AV2" s="13" t="s">
        <v>210</v>
      </c>
      <c r="AW2" s="13" t="s">
        <v>211</v>
      </c>
      <c r="AX2" s="13" t="s">
        <v>212</v>
      </c>
      <c r="AY2" s="13" t="s">
        <v>213</v>
      </c>
      <c r="AZ2" s="13" t="s">
        <v>214</v>
      </c>
    </row>
    <row r="3" spans="1:52" ht="15" customHeight="1" x14ac:dyDescent="0.25">
      <c r="A3" s="69" t="s">
        <v>215</v>
      </c>
      <c r="B3" s="69" t="s">
        <v>1322</v>
      </c>
      <c r="C3" s="70"/>
      <c r="D3" s="71"/>
      <c r="E3" s="72"/>
      <c r="F3" s="73"/>
      <c r="G3" s="70"/>
      <c r="H3" s="74"/>
      <c r="I3" s="75"/>
      <c r="J3" s="75"/>
      <c r="K3" s="36"/>
      <c r="L3" s="76"/>
      <c r="M3" s="76"/>
      <c r="N3" s="77"/>
      <c r="O3" s="83" t="s">
        <v>1729</v>
      </c>
      <c r="P3" s="85">
        <v>43165.744826388887</v>
      </c>
      <c r="Q3" s="83" t="s">
        <v>1731</v>
      </c>
      <c r="R3" s="83"/>
      <c r="S3" s="83"/>
      <c r="T3" s="83" t="s">
        <v>3157</v>
      </c>
      <c r="U3" s="88" t="s">
        <v>3457</v>
      </c>
      <c r="V3" s="88" t="s">
        <v>3457</v>
      </c>
      <c r="W3" s="85">
        <v>43165.744826388887</v>
      </c>
      <c r="X3" s="88" t="s">
        <v>4498</v>
      </c>
      <c r="Y3" s="83"/>
      <c r="Z3" s="83"/>
      <c r="AA3" s="89" t="s">
        <v>5701</v>
      </c>
      <c r="AB3" s="83"/>
      <c r="AC3" s="83" t="b">
        <v>0</v>
      </c>
      <c r="AD3" s="83">
        <v>2</v>
      </c>
      <c r="AE3" s="89" t="s">
        <v>6992</v>
      </c>
      <c r="AF3" s="83" t="b">
        <v>0</v>
      </c>
      <c r="AG3" s="83" t="s">
        <v>7091</v>
      </c>
      <c r="AH3" s="83"/>
      <c r="AI3" s="89" t="s">
        <v>6992</v>
      </c>
      <c r="AJ3" s="83" t="b">
        <v>0</v>
      </c>
      <c r="AK3" s="83">
        <v>2</v>
      </c>
      <c r="AL3" s="89" t="s">
        <v>6992</v>
      </c>
      <c r="AM3" s="83" t="s">
        <v>7169</v>
      </c>
      <c r="AN3" s="83" t="b">
        <v>0</v>
      </c>
      <c r="AO3" s="89" t="s">
        <v>5701</v>
      </c>
      <c r="AP3" s="83" t="s">
        <v>7226</v>
      </c>
      <c r="AQ3" s="83">
        <v>0</v>
      </c>
      <c r="AR3" s="83">
        <v>0</v>
      </c>
      <c r="AS3" s="83"/>
      <c r="AT3" s="83"/>
      <c r="AU3" s="83"/>
      <c r="AV3" s="83"/>
      <c r="AW3" s="83"/>
      <c r="AX3" s="83"/>
      <c r="AY3" s="83"/>
      <c r="AZ3" s="83"/>
    </row>
    <row r="4" spans="1:52" ht="15" customHeight="1" x14ac:dyDescent="0.25">
      <c r="A4" s="69" t="s">
        <v>216</v>
      </c>
      <c r="B4" s="69" t="s">
        <v>1323</v>
      </c>
      <c r="C4" s="70"/>
      <c r="D4" s="71"/>
      <c r="E4" s="72"/>
      <c r="F4" s="73"/>
      <c r="G4" s="70"/>
      <c r="H4" s="74"/>
      <c r="I4" s="75"/>
      <c r="J4" s="75"/>
      <c r="K4" s="36"/>
      <c r="L4" s="82"/>
      <c r="M4" s="82"/>
      <c r="N4" s="77"/>
      <c r="O4" s="84" t="s">
        <v>1729</v>
      </c>
      <c r="P4" s="86">
        <v>43165.637592592589</v>
      </c>
      <c r="Q4" s="84" t="s">
        <v>1732</v>
      </c>
      <c r="R4" s="87" t="s">
        <v>2637</v>
      </c>
      <c r="S4" s="84" t="s">
        <v>2973</v>
      </c>
      <c r="T4" s="84" t="s">
        <v>3157</v>
      </c>
      <c r="U4" s="87" t="s">
        <v>3458</v>
      </c>
      <c r="V4" s="87" t="s">
        <v>3458</v>
      </c>
      <c r="W4" s="86">
        <v>43165.637592592589</v>
      </c>
      <c r="X4" s="87" t="s">
        <v>4499</v>
      </c>
      <c r="Y4" s="84"/>
      <c r="Z4" s="84"/>
      <c r="AA4" s="90" t="s">
        <v>5702</v>
      </c>
      <c r="AB4" s="84"/>
      <c r="AC4" s="84" t="b">
        <v>0</v>
      </c>
      <c r="AD4" s="84">
        <v>19</v>
      </c>
      <c r="AE4" s="90" t="s">
        <v>6992</v>
      </c>
      <c r="AF4" s="84" t="b">
        <v>0</v>
      </c>
      <c r="AG4" s="84" t="s">
        <v>7091</v>
      </c>
      <c r="AH4" s="84"/>
      <c r="AI4" s="90" t="s">
        <v>6992</v>
      </c>
      <c r="AJ4" s="84" t="b">
        <v>0</v>
      </c>
      <c r="AK4" s="84">
        <v>7</v>
      </c>
      <c r="AL4" s="90" t="s">
        <v>6992</v>
      </c>
      <c r="AM4" s="84" t="s">
        <v>7170</v>
      </c>
      <c r="AN4" s="84" t="b">
        <v>0</v>
      </c>
      <c r="AO4" s="90" t="s">
        <v>5702</v>
      </c>
      <c r="AP4" s="84" t="s">
        <v>7226</v>
      </c>
      <c r="AQ4" s="84">
        <v>0</v>
      </c>
      <c r="AR4" s="84">
        <v>0</v>
      </c>
      <c r="AS4" s="84"/>
      <c r="AT4" s="84"/>
      <c r="AU4" s="84"/>
      <c r="AV4" s="84"/>
      <c r="AW4" s="84"/>
      <c r="AX4" s="84"/>
      <c r="AY4" s="84"/>
      <c r="AZ4" s="84"/>
    </row>
    <row r="5" spans="1:52" x14ac:dyDescent="0.25">
      <c r="A5" s="69" t="s">
        <v>217</v>
      </c>
      <c r="B5" s="69" t="s">
        <v>1324</v>
      </c>
      <c r="C5" s="70"/>
      <c r="D5" s="71"/>
      <c r="E5" s="72"/>
      <c r="F5" s="73"/>
      <c r="G5" s="70"/>
      <c r="H5" s="74"/>
      <c r="I5" s="75"/>
      <c r="J5" s="75"/>
      <c r="K5" s="36"/>
      <c r="L5" s="82"/>
      <c r="M5" s="82"/>
      <c r="N5" s="77"/>
      <c r="O5" s="84" t="s">
        <v>1729</v>
      </c>
      <c r="P5" s="86">
        <v>43164.814409722225</v>
      </c>
      <c r="Q5" s="84" t="s">
        <v>1733</v>
      </c>
      <c r="R5" s="87" t="s">
        <v>2638</v>
      </c>
      <c r="S5" s="84" t="s">
        <v>2974</v>
      </c>
      <c r="T5" s="84" t="s">
        <v>3158</v>
      </c>
      <c r="U5" s="84"/>
      <c r="V5" s="87" t="s">
        <v>3635</v>
      </c>
      <c r="W5" s="86">
        <v>43164.814409722225</v>
      </c>
      <c r="X5" s="87" t="s">
        <v>4500</v>
      </c>
      <c r="Y5" s="84"/>
      <c r="Z5" s="84"/>
      <c r="AA5" s="90" t="s">
        <v>5703</v>
      </c>
      <c r="AB5" s="84"/>
      <c r="AC5" s="84" t="b">
        <v>0</v>
      </c>
      <c r="AD5" s="84">
        <v>332</v>
      </c>
      <c r="AE5" s="90" t="s">
        <v>6992</v>
      </c>
      <c r="AF5" s="84" t="b">
        <v>0</v>
      </c>
      <c r="AG5" s="84" t="s">
        <v>7091</v>
      </c>
      <c r="AH5" s="84"/>
      <c r="AI5" s="90" t="s">
        <v>6992</v>
      </c>
      <c r="AJ5" s="84" t="b">
        <v>0</v>
      </c>
      <c r="AK5" s="84">
        <v>133</v>
      </c>
      <c r="AL5" s="90" t="s">
        <v>6992</v>
      </c>
      <c r="AM5" s="84" t="s">
        <v>7171</v>
      </c>
      <c r="AN5" s="84" t="b">
        <v>0</v>
      </c>
      <c r="AO5" s="90" t="s">
        <v>5703</v>
      </c>
      <c r="AP5" s="84" t="s">
        <v>7226</v>
      </c>
      <c r="AQ5" s="84">
        <v>0</v>
      </c>
      <c r="AR5" s="84">
        <v>0</v>
      </c>
      <c r="AS5" s="84"/>
      <c r="AT5" s="84"/>
      <c r="AU5" s="84"/>
      <c r="AV5" s="84"/>
      <c r="AW5" s="84"/>
      <c r="AX5" s="84"/>
      <c r="AY5" s="84"/>
      <c r="AZ5" s="84"/>
    </row>
    <row r="6" spans="1:52" x14ac:dyDescent="0.25">
      <c r="A6" s="69" t="s">
        <v>218</v>
      </c>
      <c r="B6" s="69" t="s">
        <v>1325</v>
      </c>
      <c r="C6" s="70"/>
      <c r="D6" s="71"/>
      <c r="E6" s="72"/>
      <c r="F6" s="73"/>
      <c r="G6" s="70"/>
      <c r="H6" s="74"/>
      <c r="I6" s="75"/>
      <c r="J6" s="75"/>
      <c r="K6" s="36"/>
      <c r="L6" s="82"/>
      <c r="M6" s="82"/>
      <c r="N6" s="77"/>
      <c r="O6" s="84" t="s">
        <v>1729</v>
      </c>
      <c r="P6" s="86">
        <v>43165.653946759259</v>
      </c>
      <c r="Q6" s="84" t="s">
        <v>1734</v>
      </c>
      <c r="R6" s="87" t="s">
        <v>2639</v>
      </c>
      <c r="S6" s="84" t="s">
        <v>2975</v>
      </c>
      <c r="T6" s="84" t="s">
        <v>3157</v>
      </c>
      <c r="U6" s="84"/>
      <c r="V6" s="87" t="s">
        <v>3636</v>
      </c>
      <c r="W6" s="86">
        <v>43165.653946759259</v>
      </c>
      <c r="X6" s="87" t="s">
        <v>4501</v>
      </c>
      <c r="Y6" s="84"/>
      <c r="Z6" s="84"/>
      <c r="AA6" s="90" t="s">
        <v>5704</v>
      </c>
      <c r="AB6" s="84"/>
      <c r="AC6" s="84" t="b">
        <v>0</v>
      </c>
      <c r="AD6" s="84">
        <v>5</v>
      </c>
      <c r="AE6" s="90" t="s">
        <v>6992</v>
      </c>
      <c r="AF6" s="84" t="b">
        <v>0</v>
      </c>
      <c r="AG6" s="84" t="s">
        <v>7091</v>
      </c>
      <c r="AH6" s="84"/>
      <c r="AI6" s="90" t="s">
        <v>6992</v>
      </c>
      <c r="AJ6" s="84" t="b">
        <v>0</v>
      </c>
      <c r="AK6" s="84">
        <v>4</v>
      </c>
      <c r="AL6" s="90" t="s">
        <v>6992</v>
      </c>
      <c r="AM6" s="84" t="s">
        <v>7169</v>
      </c>
      <c r="AN6" s="84" t="b">
        <v>0</v>
      </c>
      <c r="AO6" s="90" t="s">
        <v>5704</v>
      </c>
      <c r="AP6" s="84" t="s">
        <v>7226</v>
      </c>
      <c r="AQ6" s="84">
        <v>0</v>
      </c>
      <c r="AR6" s="84">
        <v>0</v>
      </c>
      <c r="AS6" s="84"/>
      <c r="AT6" s="84"/>
      <c r="AU6" s="84"/>
      <c r="AV6" s="84"/>
      <c r="AW6" s="84"/>
      <c r="AX6" s="84"/>
      <c r="AY6" s="84"/>
      <c r="AZ6" s="84"/>
    </row>
    <row r="7" spans="1:52" x14ac:dyDescent="0.25">
      <c r="A7" s="69" t="s">
        <v>219</v>
      </c>
      <c r="B7" s="69" t="s">
        <v>1326</v>
      </c>
      <c r="C7" s="70"/>
      <c r="D7" s="71"/>
      <c r="E7" s="72"/>
      <c r="F7" s="73"/>
      <c r="G7" s="70"/>
      <c r="H7" s="74"/>
      <c r="I7" s="75"/>
      <c r="J7" s="75"/>
      <c r="K7" s="36"/>
      <c r="L7" s="82"/>
      <c r="M7" s="82"/>
      <c r="N7" s="77"/>
      <c r="O7" s="84" t="s">
        <v>1729</v>
      </c>
      <c r="P7" s="86">
        <v>43165.342314814814</v>
      </c>
      <c r="Q7" s="84" t="s">
        <v>1735</v>
      </c>
      <c r="R7" s="87" t="s">
        <v>2640</v>
      </c>
      <c r="S7" s="84" t="s">
        <v>2976</v>
      </c>
      <c r="T7" s="84" t="s">
        <v>3159</v>
      </c>
      <c r="U7" s="84"/>
      <c r="V7" s="87" t="s">
        <v>3637</v>
      </c>
      <c r="W7" s="86">
        <v>43165.342314814814</v>
      </c>
      <c r="X7" s="87" t="s">
        <v>4502</v>
      </c>
      <c r="Y7" s="84"/>
      <c r="Z7" s="84"/>
      <c r="AA7" s="90" t="s">
        <v>5705</v>
      </c>
      <c r="AB7" s="84"/>
      <c r="AC7" s="84" t="b">
        <v>0</v>
      </c>
      <c r="AD7" s="84">
        <v>19</v>
      </c>
      <c r="AE7" s="90" t="s">
        <v>6992</v>
      </c>
      <c r="AF7" s="84" t="b">
        <v>0</v>
      </c>
      <c r="AG7" s="84" t="s">
        <v>7091</v>
      </c>
      <c r="AH7" s="84"/>
      <c r="AI7" s="90" t="s">
        <v>6992</v>
      </c>
      <c r="AJ7" s="84" t="b">
        <v>0</v>
      </c>
      <c r="AK7" s="84">
        <v>13</v>
      </c>
      <c r="AL7" s="90" t="s">
        <v>6992</v>
      </c>
      <c r="AM7" s="84" t="s">
        <v>7171</v>
      </c>
      <c r="AN7" s="84" t="b">
        <v>0</v>
      </c>
      <c r="AO7" s="90" t="s">
        <v>5705</v>
      </c>
      <c r="AP7" s="84" t="s">
        <v>7226</v>
      </c>
      <c r="AQ7" s="84">
        <v>0</v>
      </c>
      <c r="AR7" s="84">
        <v>0</v>
      </c>
      <c r="AS7" s="84"/>
      <c r="AT7" s="84"/>
      <c r="AU7" s="84"/>
      <c r="AV7" s="84"/>
      <c r="AW7" s="84"/>
      <c r="AX7" s="84"/>
      <c r="AY7" s="84"/>
      <c r="AZ7" s="84"/>
    </row>
    <row r="8" spans="1:52" x14ac:dyDescent="0.25">
      <c r="A8" s="69" t="s">
        <v>220</v>
      </c>
      <c r="B8" s="69" t="s">
        <v>1327</v>
      </c>
      <c r="C8" s="70"/>
      <c r="D8" s="71"/>
      <c r="E8" s="72"/>
      <c r="F8" s="73"/>
      <c r="G8" s="70"/>
      <c r="H8" s="74"/>
      <c r="I8" s="75"/>
      <c r="J8" s="75"/>
      <c r="K8" s="36"/>
      <c r="L8" s="82"/>
      <c r="M8" s="82"/>
      <c r="N8" s="77"/>
      <c r="O8" s="84" t="s">
        <v>1729</v>
      </c>
      <c r="P8" s="86">
        <v>43165.485520833332</v>
      </c>
      <c r="Q8" s="84" t="s">
        <v>1736</v>
      </c>
      <c r="R8" s="87" t="s">
        <v>2641</v>
      </c>
      <c r="S8" s="84" t="s">
        <v>2977</v>
      </c>
      <c r="T8" s="84" t="s">
        <v>3160</v>
      </c>
      <c r="U8" s="84"/>
      <c r="V8" s="87" t="s">
        <v>3638</v>
      </c>
      <c r="W8" s="86">
        <v>43165.485520833332</v>
      </c>
      <c r="X8" s="87" t="s">
        <v>4503</v>
      </c>
      <c r="Y8" s="84"/>
      <c r="Z8" s="84"/>
      <c r="AA8" s="90" t="s">
        <v>5706</v>
      </c>
      <c r="AB8" s="84"/>
      <c r="AC8" s="84" t="b">
        <v>0</v>
      </c>
      <c r="AD8" s="84">
        <v>41</v>
      </c>
      <c r="AE8" s="90" t="s">
        <v>6992</v>
      </c>
      <c r="AF8" s="84" t="b">
        <v>0</v>
      </c>
      <c r="AG8" s="84" t="s">
        <v>7091</v>
      </c>
      <c r="AH8" s="84"/>
      <c r="AI8" s="90" t="s">
        <v>6992</v>
      </c>
      <c r="AJ8" s="84" t="b">
        <v>0</v>
      </c>
      <c r="AK8" s="84">
        <v>21</v>
      </c>
      <c r="AL8" s="90" t="s">
        <v>6992</v>
      </c>
      <c r="AM8" s="84" t="s">
        <v>7172</v>
      </c>
      <c r="AN8" s="84" t="b">
        <v>0</v>
      </c>
      <c r="AO8" s="90" t="s">
        <v>5706</v>
      </c>
      <c r="AP8" s="84" t="s">
        <v>7226</v>
      </c>
      <c r="AQ8" s="84">
        <v>0</v>
      </c>
      <c r="AR8" s="84">
        <v>0</v>
      </c>
      <c r="AS8" s="84"/>
      <c r="AT8" s="84"/>
      <c r="AU8" s="84"/>
      <c r="AV8" s="84"/>
      <c r="AW8" s="84"/>
      <c r="AX8" s="84"/>
      <c r="AY8" s="84"/>
      <c r="AZ8" s="84"/>
    </row>
    <row r="9" spans="1:52" x14ac:dyDescent="0.25">
      <c r="A9" s="69" t="s">
        <v>221</v>
      </c>
      <c r="B9" s="69" t="s">
        <v>1328</v>
      </c>
      <c r="C9" s="70"/>
      <c r="D9" s="71"/>
      <c r="E9" s="72"/>
      <c r="F9" s="73"/>
      <c r="G9" s="70"/>
      <c r="H9" s="74"/>
      <c r="I9" s="75"/>
      <c r="J9" s="75"/>
      <c r="K9" s="36"/>
      <c r="L9" s="82"/>
      <c r="M9" s="82"/>
      <c r="N9" s="77"/>
      <c r="O9" s="84" t="s">
        <v>1729</v>
      </c>
      <c r="P9" s="86">
        <v>43164.666666666664</v>
      </c>
      <c r="Q9" s="84" t="s">
        <v>1737</v>
      </c>
      <c r="R9" s="87" t="s">
        <v>2642</v>
      </c>
      <c r="S9" s="84" t="s">
        <v>2978</v>
      </c>
      <c r="T9" s="84" t="s">
        <v>3161</v>
      </c>
      <c r="U9" s="84"/>
      <c r="V9" s="87" t="s">
        <v>3639</v>
      </c>
      <c r="W9" s="86">
        <v>43164.666666666664</v>
      </c>
      <c r="X9" s="87" t="s">
        <v>4504</v>
      </c>
      <c r="Y9" s="84"/>
      <c r="Z9" s="84"/>
      <c r="AA9" s="90" t="s">
        <v>5707</v>
      </c>
      <c r="AB9" s="84"/>
      <c r="AC9" s="84" t="b">
        <v>0</v>
      </c>
      <c r="AD9" s="84">
        <v>44</v>
      </c>
      <c r="AE9" s="90" t="s">
        <v>6992</v>
      </c>
      <c r="AF9" s="84" t="b">
        <v>0</v>
      </c>
      <c r="AG9" s="84" t="s">
        <v>7091</v>
      </c>
      <c r="AH9" s="84"/>
      <c r="AI9" s="90" t="s">
        <v>6992</v>
      </c>
      <c r="AJ9" s="84" t="b">
        <v>0</v>
      </c>
      <c r="AK9" s="84">
        <v>23</v>
      </c>
      <c r="AL9" s="90" t="s">
        <v>6992</v>
      </c>
      <c r="AM9" s="84" t="s">
        <v>7173</v>
      </c>
      <c r="AN9" s="84" t="b">
        <v>0</v>
      </c>
      <c r="AO9" s="90" t="s">
        <v>5707</v>
      </c>
      <c r="AP9" s="84" t="s">
        <v>7226</v>
      </c>
      <c r="AQ9" s="84">
        <v>0</v>
      </c>
      <c r="AR9" s="84">
        <v>0</v>
      </c>
      <c r="AS9" s="84"/>
      <c r="AT9" s="84"/>
      <c r="AU9" s="84"/>
      <c r="AV9" s="84"/>
      <c r="AW9" s="84"/>
      <c r="AX9" s="84"/>
      <c r="AY9" s="84"/>
      <c r="AZ9" s="84"/>
    </row>
    <row r="10" spans="1:52" x14ac:dyDescent="0.25">
      <c r="A10" s="69" t="s">
        <v>222</v>
      </c>
      <c r="B10" s="69" t="s">
        <v>1329</v>
      </c>
      <c r="C10" s="70"/>
      <c r="D10" s="71"/>
      <c r="E10" s="72"/>
      <c r="F10" s="73"/>
      <c r="G10" s="70"/>
      <c r="H10" s="74"/>
      <c r="I10" s="75"/>
      <c r="J10" s="75"/>
      <c r="K10" s="36"/>
      <c r="L10" s="82"/>
      <c r="M10" s="82"/>
      <c r="N10" s="77"/>
      <c r="O10" s="84" t="s">
        <v>1729</v>
      </c>
      <c r="P10" s="86">
        <v>43165.255347222221</v>
      </c>
      <c r="Q10" s="84" t="s">
        <v>1738</v>
      </c>
      <c r="R10" s="87" t="s">
        <v>2643</v>
      </c>
      <c r="S10" s="84" t="s">
        <v>2979</v>
      </c>
      <c r="T10" s="84" t="s">
        <v>3162</v>
      </c>
      <c r="U10" s="84"/>
      <c r="V10" s="87" t="s">
        <v>3640</v>
      </c>
      <c r="W10" s="86">
        <v>43165.255347222221</v>
      </c>
      <c r="X10" s="87" t="s">
        <v>4505</v>
      </c>
      <c r="Y10" s="84"/>
      <c r="Z10" s="84"/>
      <c r="AA10" s="90" t="s">
        <v>5708</v>
      </c>
      <c r="AB10" s="84"/>
      <c r="AC10" s="84" t="b">
        <v>0</v>
      </c>
      <c r="AD10" s="84">
        <v>316</v>
      </c>
      <c r="AE10" s="90" t="s">
        <v>6992</v>
      </c>
      <c r="AF10" s="84" t="b">
        <v>0</v>
      </c>
      <c r="AG10" s="84" t="s">
        <v>7091</v>
      </c>
      <c r="AH10" s="84"/>
      <c r="AI10" s="90" t="s">
        <v>6992</v>
      </c>
      <c r="AJ10" s="84" t="b">
        <v>0</v>
      </c>
      <c r="AK10" s="84">
        <v>131</v>
      </c>
      <c r="AL10" s="90" t="s">
        <v>6992</v>
      </c>
      <c r="AM10" s="84" t="s">
        <v>7171</v>
      </c>
      <c r="AN10" s="84" t="b">
        <v>0</v>
      </c>
      <c r="AO10" s="90" t="s">
        <v>5708</v>
      </c>
      <c r="AP10" s="84" t="s">
        <v>7226</v>
      </c>
      <c r="AQ10" s="84">
        <v>0</v>
      </c>
      <c r="AR10" s="84">
        <v>0</v>
      </c>
      <c r="AS10" s="84"/>
      <c r="AT10" s="84"/>
      <c r="AU10" s="84"/>
      <c r="AV10" s="84"/>
      <c r="AW10" s="84"/>
      <c r="AX10" s="84"/>
      <c r="AY10" s="84"/>
      <c r="AZ10" s="84"/>
    </row>
    <row r="11" spans="1:52" x14ac:dyDescent="0.25">
      <c r="A11" s="69" t="s">
        <v>223</v>
      </c>
      <c r="B11" s="69" t="s">
        <v>1330</v>
      </c>
      <c r="C11" s="70"/>
      <c r="D11" s="71"/>
      <c r="E11" s="72"/>
      <c r="F11" s="73"/>
      <c r="G11" s="70"/>
      <c r="H11" s="74"/>
      <c r="I11" s="75"/>
      <c r="J11" s="75"/>
      <c r="K11" s="36"/>
      <c r="L11" s="82"/>
      <c r="M11" s="82"/>
      <c r="N11" s="77"/>
      <c r="O11" s="84" t="s">
        <v>1729</v>
      </c>
      <c r="P11" s="86">
        <v>43165.621886574074</v>
      </c>
      <c r="Q11" s="84" t="s">
        <v>1739</v>
      </c>
      <c r="R11" s="87" t="s">
        <v>2644</v>
      </c>
      <c r="S11" s="84" t="s">
        <v>2980</v>
      </c>
      <c r="T11" s="84" t="s">
        <v>3157</v>
      </c>
      <c r="U11" s="84"/>
      <c r="V11" s="87" t="s">
        <v>3641</v>
      </c>
      <c r="W11" s="86">
        <v>43165.621886574074</v>
      </c>
      <c r="X11" s="87" t="s">
        <v>4506</v>
      </c>
      <c r="Y11" s="84"/>
      <c r="Z11" s="84"/>
      <c r="AA11" s="90" t="s">
        <v>5709</v>
      </c>
      <c r="AB11" s="84"/>
      <c r="AC11" s="84" t="b">
        <v>0</v>
      </c>
      <c r="AD11" s="84">
        <v>1</v>
      </c>
      <c r="AE11" s="90" t="s">
        <v>6992</v>
      </c>
      <c r="AF11" s="84" t="b">
        <v>0</v>
      </c>
      <c r="AG11" s="84" t="s">
        <v>7092</v>
      </c>
      <c r="AH11" s="84"/>
      <c r="AI11" s="90" t="s">
        <v>6992</v>
      </c>
      <c r="AJ11" s="84" t="b">
        <v>0</v>
      </c>
      <c r="AK11" s="84">
        <v>3</v>
      </c>
      <c r="AL11" s="90" t="s">
        <v>6992</v>
      </c>
      <c r="AM11" s="84" t="s">
        <v>7169</v>
      </c>
      <c r="AN11" s="84" t="b">
        <v>0</v>
      </c>
      <c r="AO11" s="90" t="s">
        <v>5709</v>
      </c>
      <c r="AP11" s="84" t="s">
        <v>7226</v>
      </c>
      <c r="AQ11" s="84">
        <v>0</v>
      </c>
      <c r="AR11" s="84">
        <v>0</v>
      </c>
      <c r="AS11" s="84"/>
      <c r="AT11" s="84"/>
      <c r="AU11" s="84"/>
      <c r="AV11" s="84"/>
      <c r="AW11" s="84"/>
      <c r="AX11" s="84"/>
      <c r="AY11" s="84"/>
      <c r="AZ11" s="84"/>
    </row>
    <row r="12" spans="1:52" x14ac:dyDescent="0.25">
      <c r="A12" s="69" t="s">
        <v>224</v>
      </c>
      <c r="B12" s="69" t="s">
        <v>1331</v>
      </c>
      <c r="C12" s="70"/>
      <c r="D12" s="71"/>
      <c r="E12" s="72"/>
      <c r="F12" s="73"/>
      <c r="G12" s="70"/>
      <c r="H12" s="74"/>
      <c r="I12" s="75"/>
      <c r="J12" s="75"/>
      <c r="K12" s="36"/>
      <c r="L12" s="82"/>
      <c r="M12" s="82"/>
      <c r="N12" s="77"/>
      <c r="O12" s="84" t="s">
        <v>1729</v>
      </c>
      <c r="P12" s="86">
        <v>43165.468055555553</v>
      </c>
      <c r="Q12" s="84" t="s">
        <v>1740</v>
      </c>
      <c r="R12" s="87" t="s">
        <v>2645</v>
      </c>
      <c r="S12" s="84" t="s">
        <v>2978</v>
      </c>
      <c r="T12" s="84" t="s">
        <v>3163</v>
      </c>
      <c r="U12" s="84"/>
      <c r="V12" s="87" t="s">
        <v>3642</v>
      </c>
      <c r="W12" s="86">
        <v>43165.468055555553</v>
      </c>
      <c r="X12" s="87" t="s">
        <v>4507</v>
      </c>
      <c r="Y12" s="84"/>
      <c r="Z12" s="84"/>
      <c r="AA12" s="90" t="s">
        <v>5710</v>
      </c>
      <c r="AB12" s="84"/>
      <c r="AC12" s="84" t="b">
        <v>0</v>
      </c>
      <c r="AD12" s="84">
        <v>2</v>
      </c>
      <c r="AE12" s="90" t="s">
        <v>6992</v>
      </c>
      <c r="AF12" s="84" t="b">
        <v>0</v>
      </c>
      <c r="AG12" s="84" t="s">
        <v>7091</v>
      </c>
      <c r="AH12" s="84"/>
      <c r="AI12" s="90" t="s">
        <v>6992</v>
      </c>
      <c r="AJ12" s="84" t="b">
        <v>0</v>
      </c>
      <c r="AK12" s="84">
        <v>4</v>
      </c>
      <c r="AL12" s="90" t="s">
        <v>6992</v>
      </c>
      <c r="AM12" s="84" t="s">
        <v>7172</v>
      </c>
      <c r="AN12" s="84" t="b">
        <v>0</v>
      </c>
      <c r="AO12" s="90" t="s">
        <v>5710</v>
      </c>
      <c r="AP12" s="84" t="s">
        <v>7226</v>
      </c>
      <c r="AQ12" s="84">
        <v>0</v>
      </c>
      <c r="AR12" s="84">
        <v>0</v>
      </c>
      <c r="AS12" s="84"/>
      <c r="AT12" s="84"/>
      <c r="AU12" s="84"/>
      <c r="AV12" s="84"/>
      <c r="AW12" s="84"/>
      <c r="AX12" s="84"/>
      <c r="AY12" s="84"/>
      <c r="AZ12" s="84"/>
    </row>
    <row r="13" spans="1:52" x14ac:dyDescent="0.25">
      <c r="A13" s="69" t="s">
        <v>224</v>
      </c>
      <c r="B13" s="69" t="s">
        <v>1332</v>
      </c>
      <c r="C13" s="70"/>
      <c r="D13" s="71"/>
      <c r="E13" s="72"/>
      <c r="F13" s="73"/>
      <c r="G13" s="70"/>
      <c r="H13" s="74"/>
      <c r="I13" s="75"/>
      <c r="J13" s="75"/>
      <c r="K13" s="36"/>
      <c r="L13" s="82"/>
      <c r="M13" s="82"/>
      <c r="N13" s="77"/>
      <c r="O13" s="84" t="s">
        <v>1729</v>
      </c>
      <c r="P13" s="86">
        <v>43165.468055555553</v>
      </c>
      <c r="Q13" s="84" t="s">
        <v>1740</v>
      </c>
      <c r="R13" s="87" t="s">
        <v>2645</v>
      </c>
      <c r="S13" s="84" t="s">
        <v>2978</v>
      </c>
      <c r="T13" s="84" t="s">
        <v>3163</v>
      </c>
      <c r="U13" s="84"/>
      <c r="V13" s="87" t="s">
        <v>3642</v>
      </c>
      <c r="W13" s="86">
        <v>43165.468055555553</v>
      </c>
      <c r="X13" s="87" t="s">
        <v>4507</v>
      </c>
      <c r="Y13" s="84"/>
      <c r="Z13" s="84"/>
      <c r="AA13" s="90" t="s">
        <v>5710</v>
      </c>
      <c r="AB13" s="84"/>
      <c r="AC13" s="84" t="b">
        <v>0</v>
      </c>
      <c r="AD13" s="84">
        <v>2</v>
      </c>
      <c r="AE13" s="90" t="s">
        <v>6992</v>
      </c>
      <c r="AF13" s="84" t="b">
        <v>0</v>
      </c>
      <c r="AG13" s="84" t="s">
        <v>7091</v>
      </c>
      <c r="AH13" s="84"/>
      <c r="AI13" s="90" t="s">
        <v>6992</v>
      </c>
      <c r="AJ13" s="84" t="b">
        <v>0</v>
      </c>
      <c r="AK13" s="84">
        <v>4</v>
      </c>
      <c r="AL13" s="90" t="s">
        <v>6992</v>
      </c>
      <c r="AM13" s="84" t="s">
        <v>7172</v>
      </c>
      <c r="AN13" s="84" t="b">
        <v>0</v>
      </c>
      <c r="AO13" s="90" t="s">
        <v>5710</v>
      </c>
      <c r="AP13" s="84" t="s">
        <v>7226</v>
      </c>
      <c r="AQ13" s="84">
        <v>0</v>
      </c>
      <c r="AR13" s="84">
        <v>0</v>
      </c>
      <c r="AS13" s="84"/>
      <c r="AT13" s="84"/>
      <c r="AU13" s="84"/>
      <c r="AV13" s="84"/>
      <c r="AW13" s="84"/>
      <c r="AX13" s="84"/>
      <c r="AY13" s="84"/>
      <c r="AZ13" s="84"/>
    </row>
    <row r="14" spans="1:52" x14ac:dyDescent="0.25">
      <c r="A14" s="69" t="s">
        <v>224</v>
      </c>
      <c r="B14" s="69" t="s">
        <v>1333</v>
      </c>
      <c r="C14" s="70"/>
      <c r="D14" s="71"/>
      <c r="E14" s="72"/>
      <c r="F14" s="73"/>
      <c r="G14" s="70"/>
      <c r="H14" s="74"/>
      <c r="I14" s="75"/>
      <c r="J14" s="75"/>
      <c r="K14" s="36"/>
      <c r="L14" s="82"/>
      <c r="M14" s="82"/>
      <c r="N14" s="77"/>
      <c r="O14" s="84" t="s">
        <v>1729</v>
      </c>
      <c r="P14" s="86">
        <v>43165.468055555553</v>
      </c>
      <c r="Q14" s="84" t="s">
        <v>1740</v>
      </c>
      <c r="R14" s="87" t="s">
        <v>2645</v>
      </c>
      <c r="S14" s="84" t="s">
        <v>2978</v>
      </c>
      <c r="T14" s="84" t="s">
        <v>3163</v>
      </c>
      <c r="U14" s="84"/>
      <c r="V14" s="87" t="s">
        <v>3642</v>
      </c>
      <c r="W14" s="86">
        <v>43165.468055555553</v>
      </c>
      <c r="X14" s="87" t="s">
        <v>4507</v>
      </c>
      <c r="Y14" s="84"/>
      <c r="Z14" s="84"/>
      <c r="AA14" s="90" t="s">
        <v>5710</v>
      </c>
      <c r="AB14" s="84"/>
      <c r="AC14" s="84" t="b">
        <v>0</v>
      </c>
      <c r="AD14" s="84">
        <v>2</v>
      </c>
      <c r="AE14" s="90" t="s">
        <v>6992</v>
      </c>
      <c r="AF14" s="84" t="b">
        <v>0</v>
      </c>
      <c r="AG14" s="84" t="s">
        <v>7091</v>
      </c>
      <c r="AH14" s="84"/>
      <c r="AI14" s="90" t="s">
        <v>6992</v>
      </c>
      <c r="AJ14" s="84" t="b">
        <v>0</v>
      </c>
      <c r="AK14" s="84">
        <v>4</v>
      </c>
      <c r="AL14" s="90" t="s">
        <v>6992</v>
      </c>
      <c r="AM14" s="84" t="s">
        <v>7172</v>
      </c>
      <c r="AN14" s="84" t="b">
        <v>0</v>
      </c>
      <c r="AO14" s="90" t="s">
        <v>5710</v>
      </c>
      <c r="AP14" s="84" t="s">
        <v>7226</v>
      </c>
      <c r="AQ14" s="84">
        <v>0</v>
      </c>
      <c r="AR14" s="84">
        <v>0</v>
      </c>
      <c r="AS14" s="84"/>
      <c r="AT14" s="84"/>
      <c r="AU14" s="84"/>
      <c r="AV14" s="84"/>
      <c r="AW14" s="84"/>
      <c r="AX14" s="84"/>
      <c r="AY14" s="84"/>
      <c r="AZ14" s="84"/>
    </row>
    <row r="15" spans="1:52" x14ac:dyDescent="0.25">
      <c r="A15" s="69" t="s">
        <v>225</v>
      </c>
      <c r="B15" s="69" t="s">
        <v>1334</v>
      </c>
      <c r="C15" s="70"/>
      <c r="D15" s="71"/>
      <c r="E15" s="72"/>
      <c r="F15" s="73"/>
      <c r="G15" s="70"/>
      <c r="H15" s="74"/>
      <c r="I15" s="75"/>
      <c r="J15" s="75"/>
      <c r="K15" s="36"/>
      <c r="L15" s="82"/>
      <c r="M15" s="82"/>
      <c r="N15" s="77"/>
      <c r="O15" s="84" t="s">
        <v>1729</v>
      </c>
      <c r="P15" s="86">
        <v>43164.729467592595</v>
      </c>
      <c r="Q15" s="84" t="s">
        <v>1741</v>
      </c>
      <c r="R15" s="84"/>
      <c r="S15" s="84"/>
      <c r="T15" s="84" t="s">
        <v>3157</v>
      </c>
      <c r="U15" s="87" t="s">
        <v>3459</v>
      </c>
      <c r="V15" s="87" t="s">
        <v>3459</v>
      </c>
      <c r="W15" s="86">
        <v>43164.729467592595</v>
      </c>
      <c r="X15" s="87" t="s">
        <v>4508</v>
      </c>
      <c r="Y15" s="84"/>
      <c r="Z15" s="84"/>
      <c r="AA15" s="90" t="s">
        <v>5711</v>
      </c>
      <c r="AB15" s="84"/>
      <c r="AC15" s="84" t="b">
        <v>0</v>
      </c>
      <c r="AD15" s="84">
        <v>171</v>
      </c>
      <c r="AE15" s="90" t="s">
        <v>6992</v>
      </c>
      <c r="AF15" s="84" t="b">
        <v>0</v>
      </c>
      <c r="AG15" s="84" t="s">
        <v>7093</v>
      </c>
      <c r="AH15" s="84"/>
      <c r="AI15" s="90" t="s">
        <v>6992</v>
      </c>
      <c r="AJ15" s="84" t="b">
        <v>0</v>
      </c>
      <c r="AK15" s="84">
        <v>110</v>
      </c>
      <c r="AL15" s="90" t="s">
        <v>6992</v>
      </c>
      <c r="AM15" s="84" t="s">
        <v>7171</v>
      </c>
      <c r="AN15" s="84" t="b">
        <v>0</v>
      </c>
      <c r="AO15" s="90" t="s">
        <v>5711</v>
      </c>
      <c r="AP15" s="84" t="s">
        <v>7226</v>
      </c>
      <c r="AQ15" s="84">
        <v>0</v>
      </c>
      <c r="AR15" s="84">
        <v>0</v>
      </c>
      <c r="AS15" s="84"/>
      <c r="AT15" s="84"/>
      <c r="AU15" s="84"/>
      <c r="AV15" s="84"/>
      <c r="AW15" s="84"/>
      <c r="AX15" s="84"/>
      <c r="AY15" s="84"/>
      <c r="AZ15" s="84"/>
    </row>
    <row r="16" spans="1:52" x14ac:dyDescent="0.25">
      <c r="A16" s="69" t="s">
        <v>226</v>
      </c>
      <c r="B16" s="69" t="s">
        <v>1335</v>
      </c>
      <c r="C16" s="70"/>
      <c r="D16" s="71"/>
      <c r="E16" s="72"/>
      <c r="F16" s="73"/>
      <c r="G16" s="70"/>
      <c r="H16" s="74"/>
      <c r="I16" s="75"/>
      <c r="J16" s="75"/>
      <c r="K16" s="36"/>
      <c r="L16" s="82"/>
      <c r="M16" s="82"/>
      <c r="N16" s="77"/>
      <c r="O16" s="84" t="s">
        <v>1729</v>
      </c>
      <c r="P16" s="86">
        <v>43164.754710648151</v>
      </c>
      <c r="Q16" s="84" t="s">
        <v>1742</v>
      </c>
      <c r="R16" s="84"/>
      <c r="S16" s="84"/>
      <c r="T16" s="84" t="s">
        <v>3157</v>
      </c>
      <c r="U16" s="87" t="s">
        <v>3460</v>
      </c>
      <c r="V16" s="87" t="s">
        <v>3460</v>
      </c>
      <c r="W16" s="86">
        <v>43164.754710648151</v>
      </c>
      <c r="X16" s="87" t="s">
        <v>4509</v>
      </c>
      <c r="Y16" s="84"/>
      <c r="Z16" s="84"/>
      <c r="AA16" s="90" t="s">
        <v>5712</v>
      </c>
      <c r="AB16" s="84"/>
      <c r="AC16" s="84" t="b">
        <v>0</v>
      </c>
      <c r="AD16" s="84">
        <v>3</v>
      </c>
      <c r="AE16" s="90" t="s">
        <v>6992</v>
      </c>
      <c r="AF16" s="84" t="b">
        <v>0</v>
      </c>
      <c r="AG16" s="84" t="s">
        <v>7091</v>
      </c>
      <c r="AH16" s="84"/>
      <c r="AI16" s="90" t="s">
        <v>6992</v>
      </c>
      <c r="AJ16" s="84" t="b">
        <v>0</v>
      </c>
      <c r="AK16" s="84">
        <v>1</v>
      </c>
      <c r="AL16" s="90" t="s">
        <v>6992</v>
      </c>
      <c r="AM16" s="84" t="s">
        <v>7171</v>
      </c>
      <c r="AN16" s="84" t="b">
        <v>0</v>
      </c>
      <c r="AO16" s="90" t="s">
        <v>5712</v>
      </c>
      <c r="AP16" s="84" t="s">
        <v>7226</v>
      </c>
      <c r="AQ16" s="84">
        <v>0</v>
      </c>
      <c r="AR16" s="84">
        <v>0</v>
      </c>
      <c r="AS16" s="84"/>
      <c r="AT16" s="84"/>
      <c r="AU16" s="84"/>
      <c r="AV16" s="84"/>
      <c r="AW16" s="84"/>
      <c r="AX16" s="84"/>
      <c r="AY16" s="84"/>
      <c r="AZ16" s="84"/>
    </row>
    <row r="17" spans="1:52" x14ac:dyDescent="0.25">
      <c r="A17" s="69" t="s">
        <v>227</v>
      </c>
      <c r="B17" s="69" t="s">
        <v>1336</v>
      </c>
      <c r="C17" s="70"/>
      <c r="D17" s="71"/>
      <c r="E17" s="72"/>
      <c r="F17" s="73"/>
      <c r="G17" s="70"/>
      <c r="H17" s="74"/>
      <c r="I17" s="75"/>
      <c r="J17" s="75"/>
      <c r="K17" s="36"/>
      <c r="L17" s="82"/>
      <c r="M17" s="82"/>
      <c r="N17" s="77"/>
      <c r="O17" s="84" t="s">
        <v>1729</v>
      </c>
      <c r="P17" s="86">
        <v>43164.605312500003</v>
      </c>
      <c r="Q17" s="84" t="s">
        <v>1743</v>
      </c>
      <c r="R17" s="87" t="s">
        <v>2646</v>
      </c>
      <c r="S17" s="84" t="s">
        <v>2981</v>
      </c>
      <c r="T17" s="84" t="s">
        <v>3164</v>
      </c>
      <c r="U17" s="87" t="s">
        <v>3461</v>
      </c>
      <c r="V17" s="87" t="s">
        <v>3461</v>
      </c>
      <c r="W17" s="86">
        <v>43164.605312500003</v>
      </c>
      <c r="X17" s="87" t="s">
        <v>4510</v>
      </c>
      <c r="Y17" s="84"/>
      <c r="Z17" s="84"/>
      <c r="AA17" s="90" t="s">
        <v>5713</v>
      </c>
      <c r="AB17" s="84"/>
      <c r="AC17" s="84" t="b">
        <v>0</v>
      </c>
      <c r="AD17" s="84">
        <v>3</v>
      </c>
      <c r="AE17" s="90" t="s">
        <v>6992</v>
      </c>
      <c r="AF17" s="84" t="b">
        <v>0</v>
      </c>
      <c r="AG17" s="84" t="s">
        <v>7091</v>
      </c>
      <c r="AH17" s="84"/>
      <c r="AI17" s="90" t="s">
        <v>6992</v>
      </c>
      <c r="AJ17" s="84" t="b">
        <v>0</v>
      </c>
      <c r="AK17" s="84">
        <v>7</v>
      </c>
      <c r="AL17" s="90" t="s">
        <v>6992</v>
      </c>
      <c r="AM17" s="84" t="s">
        <v>7171</v>
      </c>
      <c r="AN17" s="84" t="b">
        <v>0</v>
      </c>
      <c r="AO17" s="90" t="s">
        <v>5713</v>
      </c>
      <c r="AP17" s="84" t="s">
        <v>7226</v>
      </c>
      <c r="AQ17" s="84">
        <v>0</v>
      </c>
      <c r="AR17" s="84">
        <v>0</v>
      </c>
      <c r="AS17" s="84"/>
      <c r="AT17" s="84"/>
      <c r="AU17" s="84"/>
      <c r="AV17" s="84"/>
      <c r="AW17" s="84"/>
      <c r="AX17" s="84"/>
      <c r="AY17" s="84"/>
      <c r="AZ17" s="84"/>
    </row>
    <row r="18" spans="1:52" x14ac:dyDescent="0.25">
      <c r="A18" s="69" t="s">
        <v>228</v>
      </c>
      <c r="B18" s="69" t="s">
        <v>1337</v>
      </c>
      <c r="C18" s="70"/>
      <c r="D18" s="71"/>
      <c r="E18" s="72"/>
      <c r="F18" s="73"/>
      <c r="G18" s="70"/>
      <c r="H18" s="74"/>
      <c r="I18" s="75"/>
      <c r="J18" s="75"/>
      <c r="K18" s="36"/>
      <c r="L18" s="82"/>
      <c r="M18" s="82"/>
      <c r="N18" s="77"/>
      <c r="O18" s="84" t="s">
        <v>1729</v>
      </c>
      <c r="P18" s="86">
        <v>43165.625034722223</v>
      </c>
      <c r="Q18" s="84" t="s">
        <v>1744</v>
      </c>
      <c r="R18" s="87" t="s">
        <v>2647</v>
      </c>
      <c r="S18" s="84" t="s">
        <v>2982</v>
      </c>
      <c r="T18" s="84" t="s">
        <v>3165</v>
      </c>
      <c r="U18" s="87" t="s">
        <v>3462</v>
      </c>
      <c r="V18" s="87" t="s">
        <v>3462</v>
      </c>
      <c r="W18" s="86">
        <v>43165.625034722223</v>
      </c>
      <c r="X18" s="87" t="s">
        <v>4511</v>
      </c>
      <c r="Y18" s="84"/>
      <c r="Z18" s="84"/>
      <c r="AA18" s="90" t="s">
        <v>5714</v>
      </c>
      <c r="AB18" s="84"/>
      <c r="AC18" s="84" t="b">
        <v>0</v>
      </c>
      <c r="AD18" s="84">
        <v>78</v>
      </c>
      <c r="AE18" s="90" t="s">
        <v>6992</v>
      </c>
      <c r="AF18" s="84" t="b">
        <v>0</v>
      </c>
      <c r="AG18" s="84" t="s">
        <v>7094</v>
      </c>
      <c r="AH18" s="84"/>
      <c r="AI18" s="90" t="s">
        <v>6992</v>
      </c>
      <c r="AJ18" s="84" t="b">
        <v>0</v>
      </c>
      <c r="AK18" s="84">
        <v>58</v>
      </c>
      <c r="AL18" s="90" t="s">
        <v>6992</v>
      </c>
      <c r="AM18" s="84" t="s">
        <v>7174</v>
      </c>
      <c r="AN18" s="84" t="b">
        <v>0</v>
      </c>
      <c r="AO18" s="90" t="s">
        <v>5714</v>
      </c>
      <c r="AP18" s="84" t="s">
        <v>7226</v>
      </c>
      <c r="AQ18" s="84">
        <v>0</v>
      </c>
      <c r="AR18" s="84">
        <v>0</v>
      </c>
      <c r="AS18" s="84"/>
      <c r="AT18" s="84"/>
      <c r="AU18" s="84"/>
      <c r="AV18" s="84"/>
      <c r="AW18" s="84"/>
      <c r="AX18" s="84"/>
      <c r="AY18" s="84"/>
      <c r="AZ18" s="84"/>
    </row>
    <row r="19" spans="1:52" x14ac:dyDescent="0.25">
      <c r="A19" s="69" t="s">
        <v>229</v>
      </c>
      <c r="B19" s="69" t="s">
        <v>1338</v>
      </c>
      <c r="C19" s="70"/>
      <c r="D19" s="71"/>
      <c r="E19" s="72"/>
      <c r="F19" s="73"/>
      <c r="G19" s="70"/>
      <c r="H19" s="74"/>
      <c r="I19" s="75"/>
      <c r="J19" s="75"/>
      <c r="K19" s="36"/>
      <c r="L19" s="82"/>
      <c r="M19" s="82"/>
      <c r="N19" s="77"/>
      <c r="O19" s="84" t="s">
        <v>1729</v>
      </c>
      <c r="P19" s="86">
        <v>43037.766388888886</v>
      </c>
      <c r="Q19" s="84" t="s">
        <v>1745</v>
      </c>
      <c r="R19" s="87" t="s">
        <v>2648</v>
      </c>
      <c r="S19" s="84" t="s">
        <v>2983</v>
      </c>
      <c r="T19" s="84" t="s">
        <v>3166</v>
      </c>
      <c r="U19" s="84"/>
      <c r="V19" s="87" t="s">
        <v>3643</v>
      </c>
      <c r="W19" s="86">
        <v>43037.766388888886</v>
      </c>
      <c r="X19" s="87" t="s">
        <v>4512</v>
      </c>
      <c r="Y19" s="84"/>
      <c r="Z19" s="84"/>
      <c r="AA19" s="90" t="s">
        <v>5715</v>
      </c>
      <c r="AB19" s="84"/>
      <c r="AC19" s="84" t="b">
        <v>0</v>
      </c>
      <c r="AD19" s="84">
        <v>3543</v>
      </c>
      <c r="AE19" s="90" t="s">
        <v>6992</v>
      </c>
      <c r="AF19" s="84" t="b">
        <v>1</v>
      </c>
      <c r="AG19" s="84" t="s">
        <v>7091</v>
      </c>
      <c r="AH19" s="84"/>
      <c r="AI19" s="90" t="s">
        <v>7115</v>
      </c>
      <c r="AJ19" s="84" t="b">
        <v>0</v>
      </c>
      <c r="AK19" s="84">
        <v>1318</v>
      </c>
      <c r="AL19" s="90" t="s">
        <v>6992</v>
      </c>
      <c r="AM19" s="84" t="s">
        <v>7169</v>
      </c>
      <c r="AN19" s="84" t="b">
        <v>0</v>
      </c>
      <c r="AO19" s="90" t="s">
        <v>5715</v>
      </c>
      <c r="AP19" s="84" t="s">
        <v>7226</v>
      </c>
      <c r="AQ19" s="84">
        <v>0</v>
      </c>
      <c r="AR19" s="84">
        <v>0</v>
      </c>
      <c r="AS19" s="84"/>
      <c r="AT19" s="84"/>
      <c r="AU19" s="84"/>
      <c r="AV19" s="84"/>
      <c r="AW19" s="84"/>
      <c r="AX19" s="84"/>
      <c r="AY19" s="84"/>
      <c r="AZ19" s="84"/>
    </row>
    <row r="20" spans="1:52" x14ac:dyDescent="0.25">
      <c r="A20" s="69" t="s">
        <v>230</v>
      </c>
      <c r="B20" s="69" t="s">
        <v>1339</v>
      </c>
      <c r="C20" s="70"/>
      <c r="D20" s="71"/>
      <c r="E20" s="72"/>
      <c r="F20" s="73"/>
      <c r="G20" s="70"/>
      <c r="H20" s="74"/>
      <c r="I20" s="75"/>
      <c r="J20" s="75"/>
      <c r="K20" s="36"/>
      <c r="L20" s="82"/>
      <c r="M20" s="82"/>
      <c r="N20" s="77"/>
      <c r="O20" s="84" t="s">
        <v>1729</v>
      </c>
      <c r="P20" s="86">
        <v>43165.60560185185</v>
      </c>
      <c r="Q20" s="84" t="s">
        <v>1746</v>
      </c>
      <c r="R20" s="87" t="s">
        <v>2649</v>
      </c>
      <c r="S20" s="84" t="s">
        <v>2984</v>
      </c>
      <c r="T20" s="84" t="s">
        <v>3167</v>
      </c>
      <c r="U20" s="84"/>
      <c r="V20" s="87" t="s">
        <v>3644</v>
      </c>
      <c r="W20" s="86">
        <v>43165.60560185185</v>
      </c>
      <c r="X20" s="87" t="s">
        <v>4513</v>
      </c>
      <c r="Y20" s="84"/>
      <c r="Z20" s="84"/>
      <c r="AA20" s="90" t="s">
        <v>5716</v>
      </c>
      <c r="AB20" s="84"/>
      <c r="AC20" s="84" t="b">
        <v>0</v>
      </c>
      <c r="AD20" s="84">
        <v>5</v>
      </c>
      <c r="AE20" s="90" t="s">
        <v>6992</v>
      </c>
      <c r="AF20" s="84" t="b">
        <v>0</v>
      </c>
      <c r="AG20" s="84" t="s">
        <v>7095</v>
      </c>
      <c r="AH20" s="84"/>
      <c r="AI20" s="90" t="s">
        <v>6992</v>
      </c>
      <c r="AJ20" s="84" t="b">
        <v>0</v>
      </c>
      <c r="AK20" s="84">
        <v>3</v>
      </c>
      <c r="AL20" s="90" t="s">
        <v>6992</v>
      </c>
      <c r="AM20" s="84" t="s">
        <v>7172</v>
      </c>
      <c r="AN20" s="84" t="b">
        <v>0</v>
      </c>
      <c r="AO20" s="90" t="s">
        <v>5716</v>
      </c>
      <c r="AP20" s="84" t="s">
        <v>7226</v>
      </c>
      <c r="AQ20" s="84">
        <v>0</v>
      </c>
      <c r="AR20" s="84">
        <v>0</v>
      </c>
      <c r="AS20" s="84"/>
      <c r="AT20" s="84"/>
      <c r="AU20" s="84"/>
      <c r="AV20" s="84"/>
      <c r="AW20" s="84"/>
      <c r="AX20" s="84"/>
      <c r="AY20" s="84"/>
      <c r="AZ20" s="84"/>
    </row>
    <row r="21" spans="1:52" x14ac:dyDescent="0.25">
      <c r="A21" s="69" t="s">
        <v>231</v>
      </c>
      <c r="B21" s="69" t="s">
        <v>1340</v>
      </c>
      <c r="C21" s="70"/>
      <c r="D21" s="71"/>
      <c r="E21" s="72"/>
      <c r="F21" s="73"/>
      <c r="G21" s="70"/>
      <c r="H21" s="74"/>
      <c r="I21" s="75"/>
      <c r="J21" s="75"/>
      <c r="K21" s="36"/>
      <c r="L21" s="82"/>
      <c r="M21" s="82"/>
      <c r="N21" s="77"/>
      <c r="O21" s="84" t="s">
        <v>1729</v>
      </c>
      <c r="P21" s="86">
        <v>43165.526944444442</v>
      </c>
      <c r="Q21" s="84" t="s">
        <v>1747</v>
      </c>
      <c r="R21" s="87" t="s">
        <v>2650</v>
      </c>
      <c r="S21" s="84" t="s">
        <v>2985</v>
      </c>
      <c r="T21" s="84" t="s">
        <v>3157</v>
      </c>
      <c r="U21" s="84"/>
      <c r="V21" s="87" t="s">
        <v>3645</v>
      </c>
      <c r="W21" s="86">
        <v>43165.526944444442</v>
      </c>
      <c r="X21" s="87" t="s">
        <v>4514</v>
      </c>
      <c r="Y21" s="84"/>
      <c r="Z21" s="84"/>
      <c r="AA21" s="90" t="s">
        <v>5717</v>
      </c>
      <c r="AB21" s="84"/>
      <c r="AC21" s="84" t="b">
        <v>0</v>
      </c>
      <c r="AD21" s="84">
        <v>153</v>
      </c>
      <c r="AE21" s="90" t="s">
        <v>6992</v>
      </c>
      <c r="AF21" s="84" t="b">
        <v>0</v>
      </c>
      <c r="AG21" s="84" t="s">
        <v>7091</v>
      </c>
      <c r="AH21" s="84"/>
      <c r="AI21" s="90" t="s">
        <v>6992</v>
      </c>
      <c r="AJ21" s="84" t="b">
        <v>0</v>
      </c>
      <c r="AK21" s="84">
        <v>57</v>
      </c>
      <c r="AL21" s="90" t="s">
        <v>6992</v>
      </c>
      <c r="AM21" s="84" t="s">
        <v>7169</v>
      </c>
      <c r="AN21" s="84" t="b">
        <v>0</v>
      </c>
      <c r="AO21" s="90" t="s">
        <v>5717</v>
      </c>
      <c r="AP21" s="84" t="s">
        <v>7226</v>
      </c>
      <c r="AQ21" s="84">
        <v>0</v>
      </c>
      <c r="AR21" s="84">
        <v>0</v>
      </c>
      <c r="AS21" s="84"/>
      <c r="AT21" s="84"/>
      <c r="AU21" s="84"/>
      <c r="AV21" s="84"/>
      <c r="AW21" s="84"/>
      <c r="AX21" s="84"/>
      <c r="AY21" s="84"/>
      <c r="AZ21" s="84"/>
    </row>
    <row r="22" spans="1:52" x14ac:dyDescent="0.25">
      <c r="A22" s="69" t="s">
        <v>232</v>
      </c>
      <c r="B22" s="69" t="s">
        <v>1341</v>
      </c>
      <c r="C22" s="70"/>
      <c r="D22" s="71"/>
      <c r="E22" s="72"/>
      <c r="F22" s="73"/>
      <c r="G22" s="70"/>
      <c r="H22" s="74"/>
      <c r="I22" s="75"/>
      <c r="J22" s="75"/>
      <c r="K22" s="36"/>
      <c r="L22" s="82"/>
      <c r="M22" s="82"/>
      <c r="N22" s="77"/>
      <c r="O22" s="84" t="s">
        <v>1729</v>
      </c>
      <c r="P22" s="86">
        <v>43165.489884259259</v>
      </c>
      <c r="Q22" s="84" t="s">
        <v>1748</v>
      </c>
      <c r="R22" s="84"/>
      <c r="S22" s="84"/>
      <c r="T22" s="84" t="s">
        <v>3168</v>
      </c>
      <c r="U22" s="84"/>
      <c r="V22" s="87" t="s">
        <v>3646</v>
      </c>
      <c r="W22" s="86">
        <v>43165.489884259259</v>
      </c>
      <c r="X22" s="87" t="s">
        <v>4515</v>
      </c>
      <c r="Y22" s="84"/>
      <c r="Z22" s="84"/>
      <c r="AA22" s="90" t="s">
        <v>5718</v>
      </c>
      <c r="AB22" s="84"/>
      <c r="AC22" s="84" t="b">
        <v>0</v>
      </c>
      <c r="AD22" s="84">
        <v>7</v>
      </c>
      <c r="AE22" s="90" t="s">
        <v>6992</v>
      </c>
      <c r="AF22" s="84" t="b">
        <v>0</v>
      </c>
      <c r="AG22" s="84" t="s">
        <v>7091</v>
      </c>
      <c r="AH22" s="84"/>
      <c r="AI22" s="90" t="s">
        <v>6992</v>
      </c>
      <c r="AJ22" s="84" t="b">
        <v>0</v>
      </c>
      <c r="AK22" s="84">
        <v>3</v>
      </c>
      <c r="AL22" s="90" t="s">
        <v>6992</v>
      </c>
      <c r="AM22" s="84" t="s">
        <v>7175</v>
      </c>
      <c r="AN22" s="84" t="b">
        <v>0</v>
      </c>
      <c r="AO22" s="90" t="s">
        <v>5718</v>
      </c>
      <c r="AP22" s="84" t="s">
        <v>7226</v>
      </c>
      <c r="AQ22" s="84">
        <v>0</v>
      </c>
      <c r="AR22" s="84">
        <v>0</v>
      </c>
      <c r="AS22" s="84"/>
      <c r="AT22" s="84"/>
      <c r="AU22" s="84"/>
      <c r="AV22" s="84"/>
      <c r="AW22" s="84"/>
      <c r="AX22" s="84"/>
      <c r="AY22" s="84"/>
      <c r="AZ22" s="84"/>
    </row>
    <row r="23" spans="1:52" x14ac:dyDescent="0.25">
      <c r="A23" s="69" t="s">
        <v>232</v>
      </c>
      <c r="B23" s="69" t="s">
        <v>1342</v>
      </c>
      <c r="C23" s="70"/>
      <c r="D23" s="71"/>
      <c r="E23" s="72"/>
      <c r="F23" s="73"/>
      <c r="G23" s="70"/>
      <c r="H23" s="74"/>
      <c r="I23" s="75"/>
      <c r="J23" s="75"/>
      <c r="K23" s="36"/>
      <c r="L23" s="82"/>
      <c r="M23" s="82"/>
      <c r="N23" s="77"/>
      <c r="O23" s="84" t="s">
        <v>1729</v>
      </c>
      <c r="P23" s="86">
        <v>43165.489884259259</v>
      </c>
      <c r="Q23" s="84" t="s">
        <v>1748</v>
      </c>
      <c r="R23" s="84"/>
      <c r="S23" s="84"/>
      <c r="T23" s="84" t="s">
        <v>3168</v>
      </c>
      <c r="U23" s="84"/>
      <c r="V23" s="87" t="s">
        <v>3646</v>
      </c>
      <c r="W23" s="86">
        <v>43165.489884259259</v>
      </c>
      <c r="X23" s="87" t="s">
        <v>4515</v>
      </c>
      <c r="Y23" s="84"/>
      <c r="Z23" s="84"/>
      <c r="AA23" s="90" t="s">
        <v>5718</v>
      </c>
      <c r="AB23" s="84"/>
      <c r="AC23" s="84" t="b">
        <v>0</v>
      </c>
      <c r="AD23" s="84">
        <v>7</v>
      </c>
      <c r="AE23" s="90" t="s">
        <v>6992</v>
      </c>
      <c r="AF23" s="84" t="b">
        <v>0</v>
      </c>
      <c r="AG23" s="84" t="s">
        <v>7091</v>
      </c>
      <c r="AH23" s="84"/>
      <c r="AI23" s="90" t="s">
        <v>6992</v>
      </c>
      <c r="AJ23" s="84" t="b">
        <v>0</v>
      </c>
      <c r="AK23" s="84">
        <v>3</v>
      </c>
      <c r="AL23" s="90" t="s">
        <v>6992</v>
      </c>
      <c r="AM23" s="84" t="s">
        <v>7175</v>
      </c>
      <c r="AN23" s="84" t="b">
        <v>0</v>
      </c>
      <c r="AO23" s="90" t="s">
        <v>5718</v>
      </c>
      <c r="AP23" s="84" t="s">
        <v>7226</v>
      </c>
      <c r="AQ23" s="84">
        <v>0</v>
      </c>
      <c r="AR23" s="84">
        <v>0</v>
      </c>
      <c r="AS23" s="84"/>
      <c r="AT23" s="84"/>
      <c r="AU23" s="84"/>
      <c r="AV23" s="84"/>
      <c r="AW23" s="84"/>
      <c r="AX23" s="84"/>
      <c r="AY23" s="84"/>
      <c r="AZ23" s="84"/>
    </row>
    <row r="24" spans="1:52" x14ac:dyDescent="0.25">
      <c r="A24" s="69" t="s">
        <v>232</v>
      </c>
      <c r="B24" s="69" t="s">
        <v>1343</v>
      </c>
      <c r="C24" s="70"/>
      <c r="D24" s="71"/>
      <c r="E24" s="72"/>
      <c r="F24" s="73"/>
      <c r="G24" s="70"/>
      <c r="H24" s="74"/>
      <c r="I24" s="75"/>
      <c r="J24" s="75"/>
      <c r="K24" s="36"/>
      <c r="L24" s="82"/>
      <c r="M24" s="82"/>
      <c r="N24" s="77"/>
      <c r="O24" s="84" t="s">
        <v>1729</v>
      </c>
      <c r="P24" s="86">
        <v>43165.489884259259</v>
      </c>
      <c r="Q24" s="84" t="s">
        <v>1748</v>
      </c>
      <c r="R24" s="84"/>
      <c r="S24" s="84"/>
      <c r="T24" s="84" t="s">
        <v>3168</v>
      </c>
      <c r="U24" s="84"/>
      <c r="V24" s="87" t="s">
        <v>3646</v>
      </c>
      <c r="W24" s="86">
        <v>43165.489884259259</v>
      </c>
      <c r="X24" s="87" t="s">
        <v>4515</v>
      </c>
      <c r="Y24" s="84"/>
      <c r="Z24" s="84"/>
      <c r="AA24" s="90" t="s">
        <v>5718</v>
      </c>
      <c r="AB24" s="84"/>
      <c r="AC24" s="84" t="b">
        <v>0</v>
      </c>
      <c r="AD24" s="84">
        <v>7</v>
      </c>
      <c r="AE24" s="90" t="s">
        <v>6992</v>
      </c>
      <c r="AF24" s="84" t="b">
        <v>0</v>
      </c>
      <c r="AG24" s="84" t="s">
        <v>7091</v>
      </c>
      <c r="AH24" s="84"/>
      <c r="AI24" s="90" t="s">
        <v>6992</v>
      </c>
      <c r="AJ24" s="84" t="b">
        <v>0</v>
      </c>
      <c r="AK24" s="84">
        <v>3</v>
      </c>
      <c r="AL24" s="90" t="s">
        <v>6992</v>
      </c>
      <c r="AM24" s="84" t="s">
        <v>7175</v>
      </c>
      <c r="AN24" s="84" t="b">
        <v>0</v>
      </c>
      <c r="AO24" s="90" t="s">
        <v>5718</v>
      </c>
      <c r="AP24" s="84" t="s">
        <v>7226</v>
      </c>
      <c r="AQ24" s="84">
        <v>0</v>
      </c>
      <c r="AR24" s="84">
        <v>0</v>
      </c>
      <c r="AS24" s="84"/>
      <c r="AT24" s="84"/>
      <c r="AU24" s="84"/>
      <c r="AV24" s="84"/>
      <c r="AW24" s="84"/>
      <c r="AX24" s="84"/>
      <c r="AY24" s="84"/>
      <c r="AZ24" s="84"/>
    </row>
    <row r="25" spans="1:52" x14ac:dyDescent="0.25">
      <c r="A25" s="69" t="s">
        <v>232</v>
      </c>
      <c r="B25" s="69" t="s">
        <v>1344</v>
      </c>
      <c r="C25" s="70"/>
      <c r="D25" s="71"/>
      <c r="E25" s="72"/>
      <c r="F25" s="73"/>
      <c r="G25" s="70"/>
      <c r="H25" s="74"/>
      <c r="I25" s="75"/>
      <c r="J25" s="75"/>
      <c r="K25" s="36"/>
      <c r="L25" s="82"/>
      <c r="M25" s="82"/>
      <c r="N25" s="77"/>
      <c r="O25" s="84" t="s">
        <v>1729</v>
      </c>
      <c r="P25" s="86">
        <v>43165.489884259259</v>
      </c>
      <c r="Q25" s="84" t="s">
        <v>1748</v>
      </c>
      <c r="R25" s="84"/>
      <c r="S25" s="84"/>
      <c r="T25" s="84" t="s">
        <v>3168</v>
      </c>
      <c r="U25" s="84"/>
      <c r="V25" s="87" t="s">
        <v>3646</v>
      </c>
      <c r="W25" s="86">
        <v>43165.489884259259</v>
      </c>
      <c r="X25" s="87" t="s">
        <v>4515</v>
      </c>
      <c r="Y25" s="84"/>
      <c r="Z25" s="84"/>
      <c r="AA25" s="90" t="s">
        <v>5718</v>
      </c>
      <c r="AB25" s="84"/>
      <c r="AC25" s="84" t="b">
        <v>0</v>
      </c>
      <c r="AD25" s="84">
        <v>7</v>
      </c>
      <c r="AE25" s="90" t="s">
        <v>6992</v>
      </c>
      <c r="AF25" s="84" t="b">
        <v>0</v>
      </c>
      <c r="AG25" s="84" t="s">
        <v>7091</v>
      </c>
      <c r="AH25" s="84"/>
      <c r="AI25" s="90" t="s">
        <v>6992</v>
      </c>
      <c r="AJ25" s="84" t="b">
        <v>0</v>
      </c>
      <c r="AK25" s="84">
        <v>3</v>
      </c>
      <c r="AL25" s="90" t="s">
        <v>6992</v>
      </c>
      <c r="AM25" s="84" t="s">
        <v>7175</v>
      </c>
      <c r="AN25" s="84" t="b">
        <v>0</v>
      </c>
      <c r="AO25" s="90" t="s">
        <v>5718</v>
      </c>
      <c r="AP25" s="84" t="s">
        <v>7226</v>
      </c>
      <c r="AQ25" s="84">
        <v>0</v>
      </c>
      <c r="AR25" s="84">
        <v>0</v>
      </c>
      <c r="AS25" s="84"/>
      <c r="AT25" s="84"/>
      <c r="AU25" s="84"/>
      <c r="AV25" s="84"/>
      <c r="AW25" s="84"/>
      <c r="AX25" s="84"/>
      <c r="AY25" s="84"/>
      <c r="AZ25" s="84"/>
    </row>
    <row r="26" spans="1:52" x14ac:dyDescent="0.25">
      <c r="A26" s="69" t="s">
        <v>233</v>
      </c>
      <c r="B26" s="69" t="s">
        <v>1250</v>
      </c>
      <c r="C26" s="70"/>
      <c r="D26" s="71"/>
      <c r="E26" s="72"/>
      <c r="F26" s="73"/>
      <c r="G26" s="70"/>
      <c r="H26" s="74"/>
      <c r="I26" s="75"/>
      <c r="J26" s="75"/>
      <c r="K26" s="36"/>
      <c r="L26" s="82"/>
      <c r="M26" s="82"/>
      <c r="N26" s="77"/>
      <c r="O26" s="84" t="s">
        <v>1729</v>
      </c>
      <c r="P26" s="86">
        <v>43165.751620370371</v>
      </c>
      <c r="Q26" s="84" t="s">
        <v>1749</v>
      </c>
      <c r="R26" s="84"/>
      <c r="S26" s="84"/>
      <c r="T26" s="84" t="s">
        <v>3157</v>
      </c>
      <c r="U26" s="84"/>
      <c r="V26" s="87" t="s">
        <v>3647</v>
      </c>
      <c r="W26" s="86">
        <v>43165.751620370371</v>
      </c>
      <c r="X26" s="87" t="s">
        <v>4516</v>
      </c>
      <c r="Y26" s="84"/>
      <c r="Z26" s="84"/>
      <c r="AA26" s="90" t="s">
        <v>5719</v>
      </c>
      <c r="AB26" s="84"/>
      <c r="AC26" s="84" t="b">
        <v>0</v>
      </c>
      <c r="AD26" s="84">
        <v>0</v>
      </c>
      <c r="AE26" s="90" t="s">
        <v>6992</v>
      </c>
      <c r="AF26" s="84" t="b">
        <v>0</v>
      </c>
      <c r="AG26" s="84" t="s">
        <v>7096</v>
      </c>
      <c r="AH26" s="84"/>
      <c r="AI26" s="90" t="s">
        <v>6992</v>
      </c>
      <c r="AJ26" s="84" t="b">
        <v>0</v>
      </c>
      <c r="AK26" s="84">
        <v>2094</v>
      </c>
      <c r="AL26" s="90" t="s">
        <v>6822</v>
      </c>
      <c r="AM26" s="84" t="s">
        <v>7172</v>
      </c>
      <c r="AN26" s="84" t="b">
        <v>0</v>
      </c>
      <c r="AO26" s="90" t="s">
        <v>6822</v>
      </c>
      <c r="AP26" s="84" t="s">
        <v>179</v>
      </c>
      <c r="AQ26" s="84">
        <v>0</v>
      </c>
      <c r="AR26" s="84">
        <v>0</v>
      </c>
      <c r="AS26" s="84"/>
      <c r="AT26" s="84"/>
      <c r="AU26" s="84"/>
      <c r="AV26" s="84"/>
      <c r="AW26" s="84"/>
      <c r="AX26" s="84"/>
      <c r="AY26" s="84"/>
      <c r="AZ26" s="84"/>
    </row>
    <row r="27" spans="1:52" x14ac:dyDescent="0.25">
      <c r="A27" s="69" t="s">
        <v>234</v>
      </c>
      <c r="B27" s="69" t="s">
        <v>934</v>
      </c>
      <c r="C27" s="70"/>
      <c r="D27" s="71"/>
      <c r="E27" s="72"/>
      <c r="F27" s="73"/>
      <c r="G27" s="70"/>
      <c r="H27" s="74"/>
      <c r="I27" s="75"/>
      <c r="J27" s="75"/>
      <c r="K27" s="36"/>
      <c r="L27" s="82"/>
      <c r="M27" s="82"/>
      <c r="N27" s="77"/>
      <c r="O27" s="84" t="s">
        <v>1729</v>
      </c>
      <c r="P27" s="86">
        <v>43165.751666666663</v>
      </c>
      <c r="Q27" s="84" t="s">
        <v>1750</v>
      </c>
      <c r="R27" s="84"/>
      <c r="S27" s="84"/>
      <c r="T27" s="84" t="s">
        <v>3157</v>
      </c>
      <c r="U27" s="87" t="s">
        <v>3463</v>
      </c>
      <c r="V27" s="87" t="s">
        <v>3463</v>
      </c>
      <c r="W27" s="86">
        <v>43165.751666666663</v>
      </c>
      <c r="X27" s="87" t="s">
        <v>4517</v>
      </c>
      <c r="Y27" s="84"/>
      <c r="Z27" s="84"/>
      <c r="AA27" s="90" t="s">
        <v>5720</v>
      </c>
      <c r="AB27" s="84"/>
      <c r="AC27" s="84" t="b">
        <v>0</v>
      </c>
      <c r="AD27" s="84">
        <v>0</v>
      </c>
      <c r="AE27" s="90" t="s">
        <v>6992</v>
      </c>
      <c r="AF27" s="84" t="b">
        <v>0</v>
      </c>
      <c r="AG27" s="84" t="s">
        <v>7091</v>
      </c>
      <c r="AH27" s="84"/>
      <c r="AI27" s="90" t="s">
        <v>6992</v>
      </c>
      <c r="AJ27" s="84" t="b">
        <v>0</v>
      </c>
      <c r="AK27" s="84">
        <v>492</v>
      </c>
      <c r="AL27" s="90" t="s">
        <v>6466</v>
      </c>
      <c r="AM27" s="84" t="s">
        <v>7172</v>
      </c>
      <c r="AN27" s="84" t="b">
        <v>0</v>
      </c>
      <c r="AO27" s="90" t="s">
        <v>6466</v>
      </c>
      <c r="AP27" s="84" t="s">
        <v>179</v>
      </c>
      <c r="AQ27" s="84">
        <v>0</v>
      </c>
      <c r="AR27" s="84">
        <v>0</v>
      </c>
      <c r="AS27" s="84"/>
      <c r="AT27" s="84"/>
      <c r="AU27" s="84"/>
      <c r="AV27" s="84"/>
      <c r="AW27" s="84"/>
      <c r="AX27" s="84"/>
      <c r="AY27" s="84"/>
      <c r="AZ27" s="84"/>
    </row>
    <row r="28" spans="1:52" x14ac:dyDescent="0.25">
      <c r="A28" s="69" t="s">
        <v>235</v>
      </c>
      <c r="B28" s="69" t="s">
        <v>1177</v>
      </c>
      <c r="C28" s="70"/>
      <c r="D28" s="71"/>
      <c r="E28" s="72"/>
      <c r="F28" s="73"/>
      <c r="G28" s="70"/>
      <c r="H28" s="74"/>
      <c r="I28" s="75"/>
      <c r="J28" s="75"/>
      <c r="K28" s="36"/>
      <c r="L28" s="82"/>
      <c r="M28" s="82"/>
      <c r="N28" s="77"/>
      <c r="O28" s="84" t="s">
        <v>1729</v>
      </c>
      <c r="P28" s="86">
        <v>43165.75167824074</v>
      </c>
      <c r="Q28" s="84" t="s">
        <v>1751</v>
      </c>
      <c r="R28" s="84"/>
      <c r="S28" s="84"/>
      <c r="T28" s="84" t="s">
        <v>3169</v>
      </c>
      <c r="U28" s="84"/>
      <c r="V28" s="87" t="s">
        <v>3648</v>
      </c>
      <c r="W28" s="86">
        <v>43165.75167824074</v>
      </c>
      <c r="X28" s="87" t="s">
        <v>4518</v>
      </c>
      <c r="Y28" s="84"/>
      <c r="Z28" s="84"/>
      <c r="AA28" s="90" t="s">
        <v>5721</v>
      </c>
      <c r="AB28" s="84"/>
      <c r="AC28" s="84" t="b">
        <v>0</v>
      </c>
      <c r="AD28" s="84">
        <v>0</v>
      </c>
      <c r="AE28" s="90" t="s">
        <v>6992</v>
      </c>
      <c r="AF28" s="84" t="b">
        <v>0</v>
      </c>
      <c r="AG28" s="84" t="s">
        <v>7097</v>
      </c>
      <c r="AH28" s="84"/>
      <c r="AI28" s="90" t="s">
        <v>6992</v>
      </c>
      <c r="AJ28" s="84" t="b">
        <v>0</v>
      </c>
      <c r="AK28" s="84">
        <v>23</v>
      </c>
      <c r="AL28" s="90" t="s">
        <v>6735</v>
      </c>
      <c r="AM28" s="84" t="s">
        <v>7172</v>
      </c>
      <c r="AN28" s="84" t="b">
        <v>0</v>
      </c>
      <c r="AO28" s="90" t="s">
        <v>6735</v>
      </c>
      <c r="AP28" s="84" t="s">
        <v>179</v>
      </c>
      <c r="AQ28" s="84">
        <v>0</v>
      </c>
      <c r="AR28" s="84">
        <v>0</v>
      </c>
      <c r="AS28" s="84"/>
      <c r="AT28" s="84"/>
      <c r="AU28" s="84"/>
      <c r="AV28" s="84"/>
      <c r="AW28" s="84"/>
      <c r="AX28" s="84"/>
      <c r="AY28" s="84"/>
      <c r="AZ28" s="84"/>
    </row>
    <row r="29" spans="1:52" x14ac:dyDescent="0.25">
      <c r="A29" s="69" t="s">
        <v>236</v>
      </c>
      <c r="B29" s="69" t="s">
        <v>236</v>
      </c>
      <c r="C29" s="70"/>
      <c r="D29" s="71"/>
      <c r="E29" s="72"/>
      <c r="F29" s="73"/>
      <c r="G29" s="70"/>
      <c r="H29" s="74"/>
      <c r="I29" s="75"/>
      <c r="J29" s="75"/>
      <c r="K29" s="36"/>
      <c r="L29" s="82"/>
      <c r="M29" s="82"/>
      <c r="N29" s="77"/>
      <c r="O29" s="84" t="s">
        <v>179</v>
      </c>
      <c r="P29" s="86">
        <v>43165.751689814817</v>
      </c>
      <c r="Q29" s="84" t="s">
        <v>1752</v>
      </c>
      <c r="R29" s="84"/>
      <c r="S29" s="84"/>
      <c r="T29" s="84" t="s">
        <v>3170</v>
      </c>
      <c r="U29" s="87" t="s">
        <v>3464</v>
      </c>
      <c r="V29" s="87" t="s">
        <v>3464</v>
      </c>
      <c r="W29" s="86">
        <v>43165.751689814817</v>
      </c>
      <c r="X29" s="87" t="s">
        <v>4519</v>
      </c>
      <c r="Y29" s="84"/>
      <c r="Z29" s="84"/>
      <c r="AA29" s="90" t="s">
        <v>5722</v>
      </c>
      <c r="AB29" s="84"/>
      <c r="AC29" s="84" t="b">
        <v>0</v>
      </c>
      <c r="AD29" s="84">
        <v>3</v>
      </c>
      <c r="AE29" s="90" t="s">
        <v>6992</v>
      </c>
      <c r="AF29" s="84" t="b">
        <v>0</v>
      </c>
      <c r="AG29" s="84" t="s">
        <v>7091</v>
      </c>
      <c r="AH29" s="84"/>
      <c r="AI29" s="90" t="s">
        <v>6992</v>
      </c>
      <c r="AJ29" s="84" t="b">
        <v>0</v>
      </c>
      <c r="AK29" s="84">
        <v>0</v>
      </c>
      <c r="AL29" s="90" t="s">
        <v>6992</v>
      </c>
      <c r="AM29" s="84" t="s">
        <v>7172</v>
      </c>
      <c r="AN29" s="84" t="b">
        <v>0</v>
      </c>
      <c r="AO29" s="90" t="s">
        <v>5722</v>
      </c>
      <c r="AP29" s="84" t="s">
        <v>179</v>
      </c>
      <c r="AQ29" s="84">
        <v>0</v>
      </c>
      <c r="AR29" s="84">
        <v>0</v>
      </c>
      <c r="AS29" s="84"/>
      <c r="AT29" s="84"/>
      <c r="AU29" s="84"/>
      <c r="AV29" s="84"/>
      <c r="AW29" s="84"/>
      <c r="AX29" s="84"/>
      <c r="AY29" s="84"/>
      <c r="AZ29" s="84"/>
    </row>
    <row r="30" spans="1:52" x14ac:dyDescent="0.25">
      <c r="A30" s="69" t="s">
        <v>237</v>
      </c>
      <c r="B30" s="69" t="s">
        <v>1345</v>
      </c>
      <c r="C30" s="70"/>
      <c r="D30" s="71"/>
      <c r="E30" s="72"/>
      <c r="F30" s="73"/>
      <c r="G30" s="70"/>
      <c r="H30" s="74"/>
      <c r="I30" s="75"/>
      <c r="J30" s="75"/>
      <c r="K30" s="36"/>
      <c r="L30" s="82"/>
      <c r="M30" s="82"/>
      <c r="N30" s="77"/>
      <c r="O30" s="84" t="s">
        <v>1729</v>
      </c>
      <c r="P30" s="86">
        <v>43165.751701388886</v>
      </c>
      <c r="Q30" s="84" t="s">
        <v>1753</v>
      </c>
      <c r="R30" s="84"/>
      <c r="S30" s="84"/>
      <c r="T30" s="84" t="s">
        <v>3157</v>
      </c>
      <c r="U30" s="84"/>
      <c r="V30" s="87" t="s">
        <v>3649</v>
      </c>
      <c r="W30" s="86">
        <v>43165.751701388886</v>
      </c>
      <c r="X30" s="87" t="s">
        <v>4520</v>
      </c>
      <c r="Y30" s="84"/>
      <c r="Z30" s="84"/>
      <c r="AA30" s="90" t="s">
        <v>5723</v>
      </c>
      <c r="AB30" s="90" t="s">
        <v>6904</v>
      </c>
      <c r="AC30" s="84" t="b">
        <v>0</v>
      </c>
      <c r="AD30" s="84">
        <v>0</v>
      </c>
      <c r="AE30" s="90" t="s">
        <v>6993</v>
      </c>
      <c r="AF30" s="84" t="b">
        <v>0</v>
      </c>
      <c r="AG30" s="84" t="s">
        <v>7091</v>
      </c>
      <c r="AH30" s="84"/>
      <c r="AI30" s="90" t="s">
        <v>6992</v>
      </c>
      <c r="AJ30" s="84" t="b">
        <v>0</v>
      </c>
      <c r="AK30" s="84">
        <v>0</v>
      </c>
      <c r="AL30" s="90" t="s">
        <v>6992</v>
      </c>
      <c r="AM30" s="84" t="s">
        <v>7172</v>
      </c>
      <c r="AN30" s="84" t="b">
        <v>0</v>
      </c>
      <c r="AO30" s="90" t="s">
        <v>6904</v>
      </c>
      <c r="AP30" s="84" t="s">
        <v>179</v>
      </c>
      <c r="AQ30" s="84">
        <v>0</v>
      </c>
      <c r="AR30" s="84">
        <v>0</v>
      </c>
      <c r="AS30" s="84"/>
      <c r="AT30" s="84"/>
      <c r="AU30" s="84"/>
      <c r="AV30" s="84"/>
      <c r="AW30" s="84"/>
      <c r="AX30" s="84"/>
      <c r="AY30" s="84"/>
      <c r="AZ30" s="84"/>
    </row>
    <row r="31" spans="1:52" x14ac:dyDescent="0.25">
      <c r="A31" s="69" t="s">
        <v>237</v>
      </c>
      <c r="B31" s="69" t="s">
        <v>1346</v>
      </c>
      <c r="C31" s="70"/>
      <c r="D31" s="71"/>
      <c r="E31" s="72"/>
      <c r="F31" s="73"/>
      <c r="G31" s="70"/>
      <c r="H31" s="74"/>
      <c r="I31" s="75"/>
      <c r="J31" s="75"/>
      <c r="K31" s="36"/>
      <c r="L31" s="82"/>
      <c r="M31" s="82"/>
      <c r="N31" s="77"/>
      <c r="O31" s="84" t="s">
        <v>1729</v>
      </c>
      <c r="P31" s="86">
        <v>43165.751701388886</v>
      </c>
      <c r="Q31" s="84" t="s">
        <v>1753</v>
      </c>
      <c r="R31" s="84"/>
      <c r="S31" s="84"/>
      <c r="T31" s="84" t="s">
        <v>3157</v>
      </c>
      <c r="U31" s="84"/>
      <c r="V31" s="87" t="s">
        <v>3649</v>
      </c>
      <c r="W31" s="86">
        <v>43165.751701388886</v>
      </c>
      <c r="X31" s="87" t="s">
        <v>4520</v>
      </c>
      <c r="Y31" s="84"/>
      <c r="Z31" s="84"/>
      <c r="AA31" s="90" t="s">
        <v>5723</v>
      </c>
      <c r="AB31" s="90" t="s">
        <v>6904</v>
      </c>
      <c r="AC31" s="84" t="b">
        <v>0</v>
      </c>
      <c r="AD31" s="84">
        <v>0</v>
      </c>
      <c r="AE31" s="90" t="s">
        <v>6993</v>
      </c>
      <c r="AF31" s="84" t="b">
        <v>0</v>
      </c>
      <c r="AG31" s="84" t="s">
        <v>7091</v>
      </c>
      <c r="AH31" s="84"/>
      <c r="AI31" s="90" t="s">
        <v>6992</v>
      </c>
      <c r="AJ31" s="84" t="b">
        <v>0</v>
      </c>
      <c r="AK31" s="84">
        <v>0</v>
      </c>
      <c r="AL31" s="90" t="s">
        <v>6992</v>
      </c>
      <c r="AM31" s="84" t="s">
        <v>7172</v>
      </c>
      <c r="AN31" s="84" t="b">
        <v>0</v>
      </c>
      <c r="AO31" s="90" t="s">
        <v>6904</v>
      </c>
      <c r="AP31" s="84" t="s">
        <v>179</v>
      </c>
      <c r="AQ31" s="84">
        <v>0</v>
      </c>
      <c r="AR31" s="84">
        <v>0</v>
      </c>
      <c r="AS31" s="84"/>
      <c r="AT31" s="84"/>
      <c r="AU31" s="84"/>
      <c r="AV31" s="84"/>
      <c r="AW31" s="84"/>
      <c r="AX31" s="84"/>
      <c r="AY31" s="84"/>
      <c r="AZ31" s="84"/>
    </row>
    <row r="32" spans="1:52" x14ac:dyDescent="0.25">
      <c r="A32" s="69" t="s">
        <v>237</v>
      </c>
      <c r="B32" s="69" t="s">
        <v>1347</v>
      </c>
      <c r="C32" s="70"/>
      <c r="D32" s="71"/>
      <c r="E32" s="72"/>
      <c r="F32" s="73"/>
      <c r="G32" s="70"/>
      <c r="H32" s="74"/>
      <c r="I32" s="75"/>
      <c r="J32" s="75"/>
      <c r="K32" s="36"/>
      <c r="L32" s="82"/>
      <c r="M32" s="82"/>
      <c r="N32" s="77"/>
      <c r="O32" s="84" t="s">
        <v>1730</v>
      </c>
      <c r="P32" s="86">
        <v>43165.751701388886</v>
      </c>
      <c r="Q32" s="84" t="s">
        <v>1753</v>
      </c>
      <c r="R32" s="84"/>
      <c r="S32" s="84"/>
      <c r="T32" s="84" t="s">
        <v>3157</v>
      </c>
      <c r="U32" s="84"/>
      <c r="V32" s="87" t="s">
        <v>3649</v>
      </c>
      <c r="W32" s="86">
        <v>43165.751701388886</v>
      </c>
      <c r="X32" s="87" t="s">
        <v>4520</v>
      </c>
      <c r="Y32" s="84"/>
      <c r="Z32" s="84"/>
      <c r="AA32" s="90" t="s">
        <v>5723</v>
      </c>
      <c r="AB32" s="90" t="s">
        <v>6904</v>
      </c>
      <c r="AC32" s="84" t="b">
        <v>0</v>
      </c>
      <c r="AD32" s="84">
        <v>0</v>
      </c>
      <c r="AE32" s="90" t="s">
        <v>6993</v>
      </c>
      <c r="AF32" s="84" t="b">
        <v>0</v>
      </c>
      <c r="AG32" s="84" t="s">
        <v>7091</v>
      </c>
      <c r="AH32" s="84"/>
      <c r="AI32" s="90" t="s">
        <v>6992</v>
      </c>
      <c r="AJ32" s="84" t="b">
        <v>0</v>
      </c>
      <c r="AK32" s="84">
        <v>0</v>
      </c>
      <c r="AL32" s="90" t="s">
        <v>6992</v>
      </c>
      <c r="AM32" s="84" t="s">
        <v>7172</v>
      </c>
      <c r="AN32" s="84" t="b">
        <v>0</v>
      </c>
      <c r="AO32" s="90" t="s">
        <v>6904</v>
      </c>
      <c r="AP32" s="84" t="s">
        <v>179</v>
      </c>
      <c r="AQ32" s="84">
        <v>0</v>
      </c>
      <c r="AR32" s="84">
        <v>0</v>
      </c>
      <c r="AS32" s="84"/>
      <c r="AT32" s="84"/>
      <c r="AU32" s="84"/>
      <c r="AV32" s="84"/>
      <c r="AW32" s="84"/>
      <c r="AX32" s="84"/>
      <c r="AY32" s="84"/>
      <c r="AZ32" s="84"/>
    </row>
    <row r="33" spans="1:52" x14ac:dyDescent="0.25">
      <c r="A33" s="69" t="s">
        <v>238</v>
      </c>
      <c r="B33" s="69" t="s">
        <v>1348</v>
      </c>
      <c r="C33" s="70"/>
      <c r="D33" s="71"/>
      <c r="E33" s="72"/>
      <c r="F33" s="73"/>
      <c r="G33" s="70"/>
      <c r="H33" s="74"/>
      <c r="I33" s="75"/>
      <c r="J33" s="75"/>
      <c r="K33" s="36"/>
      <c r="L33" s="82"/>
      <c r="M33" s="82"/>
      <c r="N33" s="77"/>
      <c r="O33" s="84" t="s">
        <v>1729</v>
      </c>
      <c r="P33" s="86">
        <v>43165.751770833333</v>
      </c>
      <c r="Q33" s="84" t="s">
        <v>1754</v>
      </c>
      <c r="R33" s="84"/>
      <c r="S33" s="84"/>
      <c r="T33" s="84" t="s">
        <v>3157</v>
      </c>
      <c r="U33" s="84"/>
      <c r="V33" s="87" t="s">
        <v>3650</v>
      </c>
      <c r="W33" s="86">
        <v>43165.751770833333</v>
      </c>
      <c r="X33" s="87" t="s">
        <v>4521</v>
      </c>
      <c r="Y33" s="84"/>
      <c r="Z33" s="84"/>
      <c r="AA33" s="90" t="s">
        <v>5724</v>
      </c>
      <c r="AB33" s="84"/>
      <c r="AC33" s="84" t="b">
        <v>0</v>
      </c>
      <c r="AD33" s="84">
        <v>1</v>
      </c>
      <c r="AE33" s="90" t="s">
        <v>6992</v>
      </c>
      <c r="AF33" s="84" t="b">
        <v>0</v>
      </c>
      <c r="AG33" s="84" t="s">
        <v>7091</v>
      </c>
      <c r="AH33" s="84"/>
      <c r="AI33" s="90" t="s">
        <v>6992</v>
      </c>
      <c r="AJ33" s="84" t="b">
        <v>0</v>
      </c>
      <c r="AK33" s="84">
        <v>0</v>
      </c>
      <c r="AL33" s="90" t="s">
        <v>6992</v>
      </c>
      <c r="AM33" s="84" t="s">
        <v>7169</v>
      </c>
      <c r="AN33" s="84" t="b">
        <v>0</v>
      </c>
      <c r="AO33" s="90" t="s">
        <v>5724</v>
      </c>
      <c r="AP33" s="84" t="s">
        <v>179</v>
      </c>
      <c r="AQ33" s="84">
        <v>0</v>
      </c>
      <c r="AR33" s="84">
        <v>0</v>
      </c>
      <c r="AS33" s="84"/>
      <c r="AT33" s="84"/>
      <c r="AU33" s="84"/>
      <c r="AV33" s="84"/>
      <c r="AW33" s="84"/>
      <c r="AX33" s="84"/>
      <c r="AY33" s="84"/>
      <c r="AZ33" s="84"/>
    </row>
    <row r="34" spans="1:52" x14ac:dyDescent="0.25">
      <c r="A34" s="69" t="s">
        <v>239</v>
      </c>
      <c r="B34" s="69" t="s">
        <v>878</v>
      </c>
      <c r="C34" s="70"/>
      <c r="D34" s="71"/>
      <c r="E34" s="72"/>
      <c r="F34" s="73"/>
      <c r="G34" s="70"/>
      <c r="H34" s="74"/>
      <c r="I34" s="75"/>
      <c r="J34" s="75"/>
      <c r="K34" s="36"/>
      <c r="L34" s="82"/>
      <c r="M34" s="82"/>
      <c r="N34" s="77"/>
      <c r="O34" s="84" t="s">
        <v>1729</v>
      </c>
      <c r="P34" s="86">
        <v>43165.751828703702</v>
      </c>
      <c r="Q34" s="84" t="s">
        <v>1755</v>
      </c>
      <c r="R34" s="84"/>
      <c r="S34" s="84"/>
      <c r="T34" s="84" t="s">
        <v>3157</v>
      </c>
      <c r="U34" s="84"/>
      <c r="V34" s="87" t="s">
        <v>3651</v>
      </c>
      <c r="W34" s="86">
        <v>43165.751828703702</v>
      </c>
      <c r="X34" s="87" t="s">
        <v>4522</v>
      </c>
      <c r="Y34" s="84"/>
      <c r="Z34" s="84"/>
      <c r="AA34" s="90" t="s">
        <v>5725</v>
      </c>
      <c r="AB34" s="84"/>
      <c r="AC34" s="84" t="b">
        <v>0</v>
      </c>
      <c r="AD34" s="84">
        <v>0</v>
      </c>
      <c r="AE34" s="90" t="s">
        <v>6992</v>
      </c>
      <c r="AF34" s="84" t="b">
        <v>0</v>
      </c>
      <c r="AG34" s="84" t="s">
        <v>7091</v>
      </c>
      <c r="AH34" s="84"/>
      <c r="AI34" s="90" t="s">
        <v>6992</v>
      </c>
      <c r="AJ34" s="84" t="b">
        <v>0</v>
      </c>
      <c r="AK34" s="84">
        <v>6</v>
      </c>
      <c r="AL34" s="90" t="s">
        <v>6403</v>
      </c>
      <c r="AM34" s="84" t="s">
        <v>7175</v>
      </c>
      <c r="AN34" s="84" t="b">
        <v>0</v>
      </c>
      <c r="AO34" s="90" t="s">
        <v>6403</v>
      </c>
      <c r="AP34" s="84" t="s">
        <v>179</v>
      </c>
      <c r="AQ34" s="84">
        <v>0</v>
      </c>
      <c r="AR34" s="84">
        <v>0</v>
      </c>
      <c r="AS34" s="84"/>
      <c r="AT34" s="84"/>
      <c r="AU34" s="84"/>
      <c r="AV34" s="84"/>
      <c r="AW34" s="84"/>
      <c r="AX34" s="84"/>
      <c r="AY34" s="84"/>
      <c r="AZ34" s="84"/>
    </row>
    <row r="35" spans="1:52" x14ac:dyDescent="0.25">
      <c r="A35" s="69" t="s">
        <v>240</v>
      </c>
      <c r="B35" s="69" t="s">
        <v>661</v>
      </c>
      <c r="C35" s="70"/>
      <c r="D35" s="71"/>
      <c r="E35" s="72"/>
      <c r="F35" s="73"/>
      <c r="G35" s="70"/>
      <c r="H35" s="74"/>
      <c r="I35" s="75"/>
      <c r="J35" s="75"/>
      <c r="K35" s="36"/>
      <c r="L35" s="82"/>
      <c r="M35" s="82"/>
      <c r="N35" s="77"/>
      <c r="O35" s="84" t="s">
        <v>1729</v>
      </c>
      <c r="P35" s="86">
        <v>43165.751840277779</v>
      </c>
      <c r="Q35" s="84" t="s">
        <v>1756</v>
      </c>
      <c r="R35" s="84"/>
      <c r="S35" s="84"/>
      <c r="T35" s="84" t="s">
        <v>3157</v>
      </c>
      <c r="U35" s="84"/>
      <c r="V35" s="87" t="s">
        <v>3652</v>
      </c>
      <c r="W35" s="86">
        <v>43165.751840277779</v>
      </c>
      <c r="X35" s="87" t="s">
        <v>4523</v>
      </c>
      <c r="Y35" s="84"/>
      <c r="Z35" s="84"/>
      <c r="AA35" s="90" t="s">
        <v>5726</v>
      </c>
      <c r="AB35" s="84"/>
      <c r="AC35" s="84" t="b">
        <v>0</v>
      </c>
      <c r="AD35" s="84">
        <v>0</v>
      </c>
      <c r="AE35" s="90" t="s">
        <v>6992</v>
      </c>
      <c r="AF35" s="84" t="b">
        <v>0</v>
      </c>
      <c r="AG35" s="84" t="s">
        <v>7091</v>
      </c>
      <c r="AH35" s="84"/>
      <c r="AI35" s="90" t="s">
        <v>6992</v>
      </c>
      <c r="AJ35" s="84" t="b">
        <v>0</v>
      </c>
      <c r="AK35" s="84">
        <v>8</v>
      </c>
      <c r="AL35" s="90" t="s">
        <v>6169</v>
      </c>
      <c r="AM35" s="84" t="s">
        <v>7176</v>
      </c>
      <c r="AN35" s="84" t="b">
        <v>0</v>
      </c>
      <c r="AO35" s="90" t="s">
        <v>6169</v>
      </c>
      <c r="AP35" s="84" t="s">
        <v>179</v>
      </c>
      <c r="AQ35" s="84">
        <v>0</v>
      </c>
      <c r="AR35" s="84">
        <v>0</v>
      </c>
      <c r="AS35" s="84"/>
      <c r="AT35" s="84"/>
      <c r="AU35" s="84"/>
      <c r="AV35" s="84"/>
      <c r="AW35" s="84"/>
      <c r="AX35" s="84"/>
      <c r="AY35" s="84"/>
      <c r="AZ35" s="84"/>
    </row>
    <row r="36" spans="1:52" x14ac:dyDescent="0.25">
      <c r="A36" s="69" t="s">
        <v>241</v>
      </c>
      <c r="B36" s="69" t="s">
        <v>241</v>
      </c>
      <c r="C36" s="70"/>
      <c r="D36" s="71"/>
      <c r="E36" s="72"/>
      <c r="F36" s="73"/>
      <c r="G36" s="70"/>
      <c r="H36" s="74"/>
      <c r="I36" s="75"/>
      <c r="J36" s="75"/>
      <c r="K36" s="36"/>
      <c r="L36" s="82"/>
      <c r="M36" s="82"/>
      <c r="N36" s="77"/>
      <c r="O36" s="84" t="s">
        <v>179</v>
      </c>
      <c r="P36" s="86">
        <v>43165.751863425925</v>
      </c>
      <c r="Q36" s="84" t="s">
        <v>1757</v>
      </c>
      <c r="R36" s="84"/>
      <c r="S36" s="84"/>
      <c r="T36" s="84" t="s">
        <v>3157</v>
      </c>
      <c r="U36" s="84"/>
      <c r="V36" s="87" t="s">
        <v>3653</v>
      </c>
      <c r="W36" s="86">
        <v>43165.751863425925</v>
      </c>
      <c r="X36" s="87" t="s">
        <v>4524</v>
      </c>
      <c r="Y36" s="84"/>
      <c r="Z36" s="84"/>
      <c r="AA36" s="90" t="s">
        <v>5727</v>
      </c>
      <c r="AB36" s="90" t="s">
        <v>6905</v>
      </c>
      <c r="AC36" s="84" t="b">
        <v>0</v>
      </c>
      <c r="AD36" s="84">
        <v>2</v>
      </c>
      <c r="AE36" s="90" t="s">
        <v>6994</v>
      </c>
      <c r="AF36" s="84" t="b">
        <v>0</v>
      </c>
      <c r="AG36" s="84" t="s">
        <v>7091</v>
      </c>
      <c r="AH36" s="84"/>
      <c r="AI36" s="90" t="s">
        <v>6992</v>
      </c>
      <c r="AJ36" s="84" t="b">
        <v>0</v>
      </c>
      <c r="AK36" s="84">
        <v>0</v>
      </c>
      <c r="AL36" s="90" t="s">
        <v>6992</v>
      </c>
      <c r="AM36" s="84" t="s">
        <v>7171</v>
      </c>
      <c r="AN36" s="84" t="b">
        <v>0</v>
      </c>
      <c r="AO36" s="90" t="s">
        <v>6905</v>
      </c>
      <c r="AP36" s="84" t="s">
        <v>179</v>
      </c>
      <c r="AQ36" s="84">
        <v>0</v>
      </c>
      <c r="AR36" s="84">
        <v>0</v>
      </c>
      <c r="AS36" s="84"/>
      <c r="AT36" s="84"/>
      <c r="AU36" s="84"/>
      <c r="AV36" s="84"/>
      <c r="AW36" s="84"/>
      <c r="AX36" s="84"/>
      <c r="AY36" s="84"/>
      <c r="AZ36" s="84"/>
    </row>
    <row r="37" spans="1:52" x14ac:dyDescent="0.25">
      <c r="A37" s="69" t="s">
        <v>242</v>
      </c>
      <c r="B37" s="69" t="s">
        <v>1297</v>
      </c>
      <c r="C37" s="70"/>
      <c r="D37" s="71"/>
      <c r="E37" s="72"/>
      <c r="F37" s="73"/>
      <c r="G37" s="70"/>
      <c r="H37" s="74"/>
      <c r="I37" s="75"/>
      <c r="J37" s="75"/>
      <c r="K37" s="36"/>
      <c r="L37" s="82"/>
      <c r="M37" s="82"/>
      <c r="N37" s="77"/>
      <c r="O37" s="84" t="s">
        <v>1729</v>
      </c>
      <c r="P37" s="86">
        <v>43165.751886574071</v>
      </c>
      <c r="Q37" s="84" t="s">
        <v>1758</v>
      </c>
      <c r="R37" s="87" t="s">
        <v>2651</v>
      </c>
      <c r="S37" s="84" t="s">
        <v>2986</v>
      </c>
      <c r="T37" s="84" t="s">
        <v>3171</v>
      </c>
      <c r="U37" s="84"/>
      <c r="V37" s="87" t="s">
        <v>3654</v>
      </c>
      <c r="W37" s="86">
        <v>43165.751886574071</v>
      </c>
      <c r="X37" s="87" t="s">
        <v>4525</v>
      </c>
      <c r="Y37" s="84"/>
      <c r="Z37" s="84"/>
      <c r="AA37" s="90" t="s">
        <v>5728</v>
      </c>
      <c r="AB37" s="84"/>
      <c r="AC37" s="84" t="b">
        <v>0</v>
      </c>
      <c r="AD37" s="84">
        <v>0</v>
      </c>
      <c r="AE37" s="90" t="s">
        <v>6992</v>
      </c>
      <c r="AF37" s="84" t="b">
        <v>0</v>
      </c>
      <c r="AG37" s="84" t="s">
        <v>7097</v>
      </c>
      <c r="AH37" s="84"/>
      <c r="AI37" s="90" t="s">
        <v>6992</v>
      </c>
      <c r="AJ37" s="84" t="b">
        <v>0</v>
      </c>
      <c r="AK37" s="84">
        <v>612</v>
      </c>
      <c r="AL37" s="90" t="s">
        <v>6874</v>
      </c>
      <c r="AM37" s="84" t="s">
        <v>7169</v>
      </c>
      <c r="AN37" s="84" t="b">
        <v>0</v>
      </c>
      <c r="AO37" s="90" t="s">
        <v>6874</v>
      </c>
      <c r="AP37" s="84" t="s">
        <v>179</v>
      </c>
      <c r="AQ37" s="84">
        <v>0</v>
      </c>
      <c r="AR37" s="84">
        <v>0</v>
      </c>
      <c r="AS37" s="84"/>
      <c r="AT37" s="84"/>
      <c r="AU37" s="84"/>
      <c r="AV37" s="84"/>
      <c r="AW37" s="84"/>
      <c r="AX37" s="84"/>
      <c r="AY37" s="84"/>
      <c r="AZ37" s="84"/>
    </row>
    <row r="38" spans="1:52" x14ac:dyDescent="0.25">
      <c r="A38" s="69" t="s">
        <v>243</v>
      </c>
      <c r="B38" s="69" t="s">
        <v>243</v>
      </c>
      <c r="C38" s="70"/>
      <c r="D38" s="71"/>
      <c r="E38" s="72"/>
      <c r="F38" s="73"/>
      <c r="G38" s="70"/>
      <c r="H38" s="74"/>
      <c r="I38" s="75"/>
      <c r="J38" s="75"/>
      <c r="K38" s="36"/>
      <c r="L38" s="82"/>
      <c r="M38" s="82"/>
      <c r="N38" s="77"/>
      <c r="O38" s="84" t="s">
        <v>179</v>
      </c>
      <c r="P38" s="86">
        <v>43165.739421296297</v>
      </c>
      <c r="Q38" s="84" t="s">
        <v>1759</v>
      </c>
      <c r="R38" s="87" t="s">
        <v>2652</v>
      </c>
      <c r="S38" s="84" t="s">
        <v>2987</v>
      </c>
      <c r="T38" s="84" t="s">
        <v>3157</v>
      </c>
      <c r="U38" s="84"/>
      <c r="V38" s="87" t="s">
        <v>3655</v>
      </c>
      <c r="W38" s="86">
        <v>43165.739421296297</v>
      </c>
      <c r="X38" s="87" t="s">
        <v>4526</v>
      </c>
      <c r="Y38" s="84"/>
      <c r="Z38" s="84"/>
      <c r="AA38" s="90" t="s">
        <v>5729</v>
      </c>
      <c r="AB38" s="84"/>
      <c r="AC38" s="84" t="b">
        <v>0</v>
      </c>
      <c r="AD38" s="84">
        <v>10</v>
      </c>
      <c r="AE38" s="90" t="s">
        <v>6992</v>
      </c>
      <c r="AF38" s="84" t="b">
        <v>0</v>
      </c>
      <c r="AG38" s="84" t="s">
        <v>7095</v>
      </c>
      <c r="AH38" s="84"/>
      <c r="AI38" s="90" t="s">
        <v>6992</v>
      </c>
      <c r="AJ38" s="84" t="b">
        <v>0</v>
      </c>
      <c r="AK38" s="84">
        <v>5</v>
      </c>
      <c r="AL38" s="90" t="s">
        <v>6992</v>
      </c>
      <c r="AM38" s="84" t="s">
        <v>7173</v>
      </c>
      <c r="AN38" s="84" t="b">
        <v>0</v>
      </c>
      <c r="AO38" s="90" t="s">
        <v>5729</v>
      </c>
      <c r="AP38" s="84" t="s">
        <v>7226</v>
      </c>
      <c r="AQ38" s="84">
        <v>0</v>
      </c>
      <c r="AR38" s="84">
        <v>0</v>
      </c>
      <c r="AS38" s="84"/>
      <c r="AT38" s="84"/>
      <c r="AU38" s="84"/>
      <c r="AV38" s="84"/>
      <c r="AW38" s="84"/>
      <c r="AX38" s="84"/>
      <c r="AY38" s="84"/>
      <c r="AZ38" s="84"/>
    </row>
    <row r="39" spans="1:52" x14ac:dyDescent="0.25">
      <c r="A39" s="69" t="s">
        <v>244</v>
      </c>
      <c r="B39" s="69" t="s">
        <v>243</v>
      </c>
      <c r="C39" s="70"/>
      <c r="D39" s="71"/>
      <c r="E39" s="72"/>
      <c r="F39" s="73"/>
      <c r="G39" s="70"/>
      <c r="H39" s="74"/>
      <c r="I39" s="75"/>
      <c r="J39" s="75"/>
      <c r="K39" s="36"/>
      <c r="L39" s="82"/>
      <c r="M39" s="82"/>
      <c r="N39" s="77"/>
      <c r="O39" s="84" t="s">
        <v>1729</v>
      </c>
      <c r="P39" s="86">
        <v>43165.751921296294</v>
      </c>
      <c r="Q39" s="84" t="s">
        <v>1760</v>
      </c>
      <c r="R39" s="84"/>
      <c r="S39" s="84"/>
      <c r="T39" s="84" t="s">
        <v>3157</v>
      </c>
      <c r="U39" s="84"/>
      <c r="V39" s="87" t="s">
        <v>3656</v>
      </c>
      <c r="W39" s="86">
        <v>43165.751921296294</v>
      </c>
      <c r="X39" s="87" t="s">
        <v>4527</v>
      </c>
      <c r="Y39" s="84"/>
      <c r="Z39" s="84"/>
      <c r="AA39" s="90" t="s">
        <v>5730</v>
      </c>
      <c r="AB39" s="84"/>
      <c r="AC39" s="84" t="b">
        <v>0</v>
      </c>
      <c r="AD39" s="84">
        <v>0</v>
      </c>
      <c r="AE39" s="90" t="s">
        <v>6992</v>
      </c>
      <c r="AF39" s="84" t="b">
        <v>0</v>
      </c>
      <c r="AG39" s="84" t="s">
        <v>7095</v>
      </c>
      <c r="AH39" s="84"/>
      <c r="AI39" s="90" t="s">
        <v>6992</v>
      </c>
      <c r="AJ39" s="84" t="b">
        <v>0</v>
      </c>
      <c r="AK39" s="84">
        <v>5</v>
      </c>
      <c r="AL39" s="90" t="s">
        <v>5729</v>
      </c>
      <c r="AM39" s="84" t="s">
        <v>7172</v>
      </c>
      <c r="AN39" s="84" t="b">
        <v>0</v>
      </c>
      <c r="AO39" s="90" t="s">
        <v>5729</v>
      </c>
      <c r="AP39" s="84" t="s">
        <v>179</v>
      </c>
      <c r="AQ39" s="84">
        <v>0</v>
      </c>
      <c r="AR39" s="84">
        <v>0</v>
      </c>
      <c r="AS39" s="84"/>
      <c r="AT39" s="84"/>
      <c r="AU39" s="84"/>
      <c r="AV39" s="84"/>
      <c r="AW39" s="84"/>
      <c r="AX39" s="84"/>
      <c r="AY39" s="84"/>
      <c r="AZ39" s="84"/>
    </row>
    <row r="40" spans="1:52" x14ac:dyDescent="0.25">
      <c r="A40" s="69" t="s">
        <v>245</v>
      </c>
      <c r="B40" s="69" t="s">
        <v>1231</v>
      </c>
      <c r="C40" s="70"/>
      <c r="D40" s="71"/>
      <c r="E40" s="72"/>
      <c r="F40" s="73"/>
      <c r="G40" s="70"/>
      <c r="H40" s="74"/>
      <c r="I40" s="75"/>
      <c r="J40" s="75"/>
      <c r="K40" s="36"/>
      <c r="L40" s="82"/>
      <c r="M40" s="82"/>
      <c r="N40" s="77"/>
      <c r="O40" s="84" t="s">
        <v>1729</v>
      </c>
      <c r="P40" s="86">
        <v>43165.751956018517</v>
      </c>
      <c r="Q40" s="84" t="s">
        <v>1761</v>
      </c>
      <c r="R40" s="87" t="s">
        <v>2653</v>
      </c>
      <c r="S40" s="84" t="s">
        <v>2988</v>
      </c>
      <c r="T40" s="84" t="s">
        <v>3172</v>
      </c>
      <c r="U40" s="84"/>
      <c r="V40" s="87" t="s">
        <v>3657</v>
      </c>
      <c r="W40" s="86">
        <v>43165.751956018517</v>
      </c>
      <c r="X40" s="87" t="s">
        <v>4528</v>
      </c>
      <c r="Y40" s="84"/>
      <c r="Z40" s="84"/>
      <c r="AA40" s="90" t="s">
        <v>5731</v>
      </c>
      <c r="AB40" s="84"/>
      <c r="AC40" s="84" t="b">
        <v>0</v>
      </c>
      <c r="AD40" s="84">
        <v>2</v>
      </c>
      <c r="AE40" s="90" t="s">
        <v>6992</v>
      </c>
      <c r="AF40" s="84" t="b">
        <v>0</v>
      </c>
      <c r="AG40" s="84" t="s">
        <v>7091</v>
      </c>
      <c r="AH40" s="84"/>
      <c r="AI40" s="90" t="s">
        <v>6992</v>
      </c>
      <c r="AJ40" s="84" t="b">
        <v>0</v>
      </c>
      <c r="AK40" s="84">
        <v>1</v>
      </c>
      <c r="AL40" s="90" t="s">
        <v>6992</v>
      </c>
      <c r="AM40" s="84" t="s">
        <v>7171</v>
      </c>
      <c r="AN40" s="84" t="b">
        <v>0</v>
      </c>
      <c r="AO40" s="90" t="s">
        <v>5731</v>
      </c>
      <c r="AP40" s="84" t="s">
        <v>179</v>
      </c>
      <c r="AQ40" s="84">
        <v>0</v>
      </c>
      <c r="AR40" s="84">
        <v>0</v>
      </c>
      <c r="AS40" s="84"/>
      <c r="AT40" s="84"/>
      <c r="AU40" s="84"/>
      <c r="AV40" s="84"/>
      <c r="AW40" s="84"/>
      <c r="AX40" s="84"/>
      <c r="AY40" s="84"/>
      <c r="AZ40" s="84"/>
    </row>
    <row r="41" spans="1:52" x14ac:dyDescent="0.25">
      <c r="A41" s="69" t="s">
        <v>246</v>
      </c>
      <c r="B41" s="69" t="s">
        <v>246</v>
      </c>
      <c r="C41" s="70"/>
      <c r="D41" s="71"/>
      <c r="E41" s="72"/>
      <c r="F41" s="73"/>
      <c r="G41" s="70"/>
      <c r="H41" s="74"/>
      <c r="I41" s="75"/>
      <c r="J41" s="75"/>
      <c r="K41" s="36"/>
      <c r="L41" s="82"/>
      <c r="M41" s="82"/>
      <c r="N41" s="77"/>
      <c r="O41" s="84" t="s">
        <v>179</v>
      </c>
      <c r="P41" s="86">
        <v>43119.50277777778</v>
      </c>
      <c r="Q41" s="84" t="s">
        <v>1762</v>
      </c>
      <c r="R41" s="84"/>
      <c r="S41" s="84"/>
      <c r="T41" s="84" t="s">
        <v>3173</v>
      </c>
      <c r="U41" s="87" t="s">
        <v>3465</v>
      </c>
      <c r="V41" s="87" t="s">
        <v>3465</v>
      </c>
      <c r="W41" s="86">
        <v>43119.50277777778</v>
      </c>
      <c r="X41" s="87" t="s">
        <v>4529</v>
      </c>
      <c r="Y41" s="84"/>
      <c r="Z41" s="84"/>
      <c r="AA41" s="90" t="s">
        <v>5732</v>
      </c>
      <c r="AB41" s="84"/>
      <c r="AC41" s="84" t="b">
        <v>0</v>
      </c>
      <c r="AD41" s="84">
        <v>5262</v>
      </c>
      <c r="AE41" s="90" t="s">
        <v>6992</v>
      </c>
      <c r="AF41" s="84" t="b">
        <v>0</v>
      </c>
      <c r="AG41" s="84" t="s">
        <v>7091</v>
      </c>
      <c r="AH41" s="84"/>
      <c r="AI41" s="90" t="s">
        <v>6992</v>
      </c>
      <c r="AJ41" s="84" t="b">
        <v>0</v>
      </c>
      <c r="AK41" s="84">
        <v>4865</v>
      </c>
      <c r="AL41" s="90" t="s">
        <v>6992</v>
      </c>
      <c r="AM41" s="84" t="s">
        <v>7169</v>
      </c>
      <c r="AN41" s="84" t="b">
        <v>0</v>
      </c>
      <c r="AO41" s="90" t="s">
        <v>5732</v>
      </c>
      <c r="AP41" s="84" t="s">
        <v>7226</v>
      </c>
      <c r="AQ41" s="84">
        <v>0</v>
      </c>
      <c r="AR41" s="84">
        <v>0</v>
      </c>
      <c r="AS41" s="84"/>
      <c r="AT41" s="84"/>
      <c r="AU41" s="84"/>
      <c r="AV41" s="84"/>
      <c r="AW41" s="84"/>
      <c r="AX41" s="84"/>
      <c r="AY41" s="84"/>
      <c r="AZ41" s="84"/>
    </row>
    <row r="42" spans="1:52" x14ac:dyDescent="0.25">
      <c r="A42" s="69" t="s">
        <v>247</v>
      </c>
      <c r="B42" s="69" t="s">
        <v>246</v>
      </c>
      <c r="C42" s="70"/>
      <c r="D42" s="71"/>
      <c r="E42" s="72"/>
      <c r="F42" s="73"/>
      <c r="G42" s="70"/>
      <c r="H42" s="74"/>
      <c r="I42" s="75"/>
      <c r="J42" s="75"/>
      <c r="K42" s="36"/>
      <c r="L42" s="82"/>
      <c r="M42" s="82"/>
      <c r="N42" s="77"/>
      <c r="O42" s="84" t="s">
        <v>1729</v>
      </c>
      <c r="P42" s="86">
        <v>43165.752002314817</v>
      </c>
      <c r="Q42" s="84" t="s">
        <v>1763</v>
      </c>
      <c r="R42" s="84"/>
      <c r="S42" s="84"/>
      <c r="T42" s="84" t="s">
        <v>3157</v>
      </c>
      <c r="U42" s="84"/>
      <c r="V42" s="87" t="s">
        <v>3658</v>
      </c>
      <c r="W42" s="86">
        <v>43165.752002314817</v>
      </c>
      <c r="X42" s="87" t="s">
        <v>4530</v>
      </c>
      <c r="Y42" s="84"/>
      <c r="Z42" s="84"/>
      <c r="AA42" s="90" t="s">
        <v>5733</v>
      </c>
      <c r="AB42" s="84"/>
      <c r="AC42" s="84" t="b">
        <v>0</v>
      </c>
      <c r="AD42" s="84">
        <v>0</v>
      </c>
      <c r="AE42" s="90" t="s">
        <v>6992</v>
      </c>
      <c r="AF42" s="84" t="b">
        <v>0</v>
      </c>
      <c r="AG42" s="84" t="s">
        <v>7091</v>
      </c>
      <c r="AH42" s="84"/>
      <c r="AI42" s="90" t="s">
        <v>6992</v>
      </c>
      <c r="AJ42" s="84" t="b">
        <v>0</v>
      </c>
      <c r="AK42" s="84">
        <v>4865</v>
      </c>
      <c r="AL42" s="90" t="s">
        <v>5732</v>
      </c>
      <c r="AM42" s="84" t="s">
        <v>7169</v>
      </c>
      <c r="AN42" s="84" t="b">
        <v>0</v>
      </c>
      <c r="AO42" s="90" t="s">
        <v>5732</v>
      </c>
      <c r="AP42" s="84" t="s">
        <v>179</v>
      </c>
      <c r="AQ42" s="84">
        <v>0</v>
      </c>
      <c r="AR42" s="84">
        <v>0</v>
      </c>
      <c r="AS42" s="84"/>
      <c r="AT42" s="84"/>
      <c r="AU42" s="84"/>
      <c r="AV42" s="84"/>
      <c r="AW42" s="84"/>
      <c r="AX42" s="84"/>
      <c r="AY42" s="84"/>
      <c r="AZ42" s="84"/>
    </row>
    <row r="43" spans="1:52" x14ac:dyDescent="0.25">
      <c r="A43" s="69" t="s">
        <v>248</v>
      </c>
      <c r="B43" s="69" t="s">
        <v>248</v>
      </c>
      <c r="C43" s="70"/>
      <c r="D43" s="71"/>
      <c r="E43" s="72"/>
      <c r="F43" s="73"/>
      <c r="G43" s="70"/>
      <c r="H43" s="74"/>
      <c r="I43" s="75"/>
      <c r="J43" s="75"/>
      <c r="K43" s="36"/>
      <c r="L43" s="82"/>
      <c r="M43" s="82"/>
      <c r="N43" s="77"/>
      <c r="O43" s="84" t="s">
        <v>179</v>
      </c>
      <c r="P43" s="86">
        <v>43165.499699074076</v>
      </c>
      <c r="Q43" s="84" t="s">
        <v>1764</v>
      </c>
      <c r="R43" s="84"/>
      <c r="S43" s="84"/>
      <c r="T43" s="84" t="s">
        <v>3157</v>
      </c>
      <c r="U43" s="84"/>
      <c r="V43" s="87" t="s">
        <v>3659</v>
      </c>
      <c r="W43" s="86">
        <v>43165.499699074076</v>
      </c>
      <c r="X43" s="87" t="s">
        <v>4531</v>
      </c>
      <c r="Y43" s="84"/>
      <c r="Z43" s="84"/>
      <c r="AA43" s="90" t="s">
        <v>5734</v>
      </c>
      <c r="AB43" s="84"/>
      <c r="AC43" s="84" t="b">
        <v>0</v>
      </c>
      <c r="AD43" s="84">
        <v>1</v>
      </c>
      <c r="AE43" s="90" t="s">
        <v>6992</v>
      </c>
      <c r="AF43" s="84" t="b">
        <v>0</v>
      </c>
      <c r="AG43" s="84" t="s">
        <v>7098</v>
      </c>
      <c r="AH43" s="84"/>
      <c r="AI43" s="90" t="s">
        <v>6992</v>
      </c>
      <c r="AJ43" s="84" t="b">
        <v>0</v>
      </c>
      <c r="AK43" s="84">
        <v>2</v>
      </c>
      <c r="AL43" s="90" t="s">
        <v>6992</v>
      </c>
      <c r="AM43" s="84" t="s">
        <v>7172</v>
      </c>
      <c r="AN43" s="84" t="b">
        <v>0</v>
      </c>
      <c r="AO43" s="90" t="s">
        <v>5734</v>
      </c>
      <c r="AP43" s="84" t="s">
        <v>7226</v>
      </c>
      <c r="AQ43" s="84">
        <v>0</v>
      </c>
      <c r="AR43" s="84">
        <v>0</v>
      </c>
      <c r="AS43" s="84"/>
      <c r="AT43" s="84"/>
      <c r="AU43" s="84"/>
      <c r="AV43" s="84"/>
      <c r="AW43" s="84"/>
      <c r="AX43" s="84"/>
      <c r="AY43" s="84"/>
      <c r="AZ43" s="84"/>
    </row>
    <row r="44" spans="1:52" x14ac:dyDescent="0.25">
      <c r="A44" s="69" t="s">
        <v>249</v>
      </c>
      <c r="B44" s="69" t="s">
        <v>248</v>
      </c>
      <c r="C44" s="70"/>
      <c r="D44" s="71"/>
      <c r="E44" s="72"/>
      <c r="F44" s="73"/>
      <c r="G44" s="70"/>
      <c r="H44" s="74"/>
      <c r="I44" s="75"/>
      <c r="J44" s="75"/>
      <c r="K44" s="36"/>
      <c r="L44" s="82"/>
      <c r="M44" s="82"/>
      <c r="N44" s="77"/>
      <c r="O44" s="84" t="s">
        <v>1729</v>
      </c>
      <c r="P44" s="86">
        <v>43165.752060185187</v>
      </c>
      <c r="Q44" s="84" t="s">
        <v>1765</v>
      </c>
      <c r="R44" s="84"/>
      <c r="S44" s="84"/>
      <c r="T44" s="84" t="s">
        <v>3157</v>
      </c>
      <c r="U44" s="84"/>
      <c r="V44" s="87" t="s">
        <v>3660</v>
      </c>
      <c r="W44" s="86">
        <v>43165.752060185187</v>
      </c>
      <c r="X44" s="87" t="s">
        <v>4532</v>
      </c>
      <c r="Y44" s="84"/>
      <c r="Z44" s="84"/>
      <c r="AA44" s="90" t="s">
        <v>5735</v>
      </c>
      <c r="AB44" s="84"/>
      <c r="AC44" s="84" t="b">
        <v>0</v>
      </c>
      <c r="AD44" s="84">
        <v>0</v>
      </c>
      <c r="AE44" s="90" t="s">
        <v>6992</v>
      </c>
      <c r="AF44" s="84" t="b">
        <v>0</v>
      </c>
      <c r="AG44" s="84" t="s">
        <v>7098</v>
      </c>
      <c r="AH44" s="84"/>
      <c r="AI44" s="90" t="s">
        <v>6992</v>
      </c>
      <c r="AJ44" s="84" t="b">
        <v>0</v>
      </c>
      <c r="AK44" s="84">
        <v>2</v>
      </c>
      <c r="AL44" s="90" t="s">
        <v>5734</v>
      </c>
      <c r="AM44" s="84" t="s">
        <v>7177</v>
      </c>
      <c r="AN44" s="84" t="b">
        <v>0</v>
      </c>
      <c r="AO44" s="90" t="s">
        <v>5734</v>
      </c>
      <c r="AP44" s="84" t="s">
        <v>179</v>
      </c>
      <c r="AQ44" s="84">
        <v>0</v>
      </c>
      <c r="AR44" s="84">
        <v>0</v>
      </c>
      <c r="AS44" s="84"/>
      <c r="AT44" s="84"/>
      <c r="AU44" s="84"/>
      <c r="AV44" s="84"/>
      <c r="AW44" s="84"/>
      <c r="AX44" s="84"/>
      <c r="AY44" s="84"/>
      <c r="AZ44" s="84"/>
    </row>
    <row r="45" spans="1:52" x14ac:dyDescent="0.25">
      <c r="A45" s="69" t="s">
        <v>250</v>
      </c>
      <c r="B45" s="69" t="s">
        <v>695</v>
      </c>
      <c r="C45" s="70"/>
      <c r="D45" s="71"/>
      <c r="E45" s="72"/>
      <c r="F45" s="73"/>
      <c r="G45" s="70"/>
      <c r="H45" s="74"/>
      <c r="I45" s="75"/>
      <c r="J45" s="75"/>
      <c r="K45" s="36"/>
      <c r="L45" s="82"/>
      <c r="M45" s="82"/>
      <c r="N45" s="77"/>
      <c r="O45" s="84" t="s">
        <v>1729</v>
      </c>
      <c r="P45" s="86">
        <v>43165.752071759256</v>
      </c>
      <c r="Q45" s="84" t="s">
        <v>1766</v>
      </c>
      <c r="R45" s="84"/>
      <c r="S45" s="84"/>
      <c r="T45" s="84" t="s">
        <v>3174</v>
      </c>
      <c r="U45" s="84"/>
      <c r="V45" s="87" t="s">
        <v>3654</v>
      </c>
      <c r="W45" s="86">
        <v>43165.752071759256</v>
      </c>
      <c r="X45" s="87" t="s">
        <v>4533</v>
      </c>
      <c r="Y45" s="84"/>
      <c r="Z45" s="84"/>
      <c r="AA45" s="90" t="s">
        <v>5736</v>
      </c>
      <c r="AB45" s="84"/>
      <c r="AC45" s="84" t="b">
        <v>0</v>
      </c>
      <c r="AD45" s="84">
        <v>0</v>
      </c>
      <c r="AE45" s="90" t="s">
        <v>6992</v>
      </c>
      <c r="AF45" s="84" t="b">
        <v>0</v>
      </c>
      <c r="AG45" s="84" t="s">
        <v>7091</v>
      </c>
      <c r="AH45" s="84"/>
      <c r="AI45" s="90" t="s">
        <v>6992</v>
      </c>
      <c r="AJ45" s="84" t="b">
        <v>0</v>
      </c>
      <c r="AK45" s="84">
        <v>26</v>
      </c>
      <c r="AL45" s="90" t="s">
        <v>6206</v>
      </c>
      <c r="AM45" s="84" t="s">
        <v>7177</v>
      </c>
      <c r="AN45" s="84" t="b">
        <v>0</v>
      </c>
      <c r="AO45" s="90" t="s">
        <v>6206</v>
      </c>
      <c r="AP45" s="84" t="s">
        <v>179</v>
      </c>
      <c r="AQ45" s="84">
        <v>0</v>
      </c>
      <c r="AR45" s="84">
        <v>0</v>
      </c>
      <c r="AS45" s="84"/>
      <c r="AT45" s="84"/>
      <c r="AU45" s="84"/>
      <c r="AV45" s="84"/>
      <c r="AW45" s="84"/>
      <c r="AX45" s="84"/>
      <c r="AY45" s="84"/>
      <c r="AZ45" s="84"/>
    </row>
    <row r="46" spans="1:52" x14ac:dyDescent="0.25">
      <c r="A46" s="69" t="s">
        <v>251</v>
      </c>
      <c r="B46" s="69" t="s">
        <v>251</v>
      </c>
      <c r="C46" s="70"/>
      <c r="D46" s="71"/>
      <c r="E46" s="72"/>
      <c r="F46" s="73"/>
      <c r="G46" s="70"/>
      <c r="H46" s="74"/>
      <c r="I46" s="75"/>
      <c r="J46" s="75"/>
      <c r="K46" s="36"/>
      <c r="L46" s="82"/>
      <c r="M46" s="82"/>
      <c r="N46" s="77"/>
      <c r="O46" s="84" t="s">
        <v>179</v>
      </c>
      <c r="P46" s="86">
        <v>43165.752106481479</v>
      </c>
      <c r="Q46" s="84" t="s">
        <v>1767</v>
      </c>
      <c r="R46" s="87" t="s">
        <v>2654</v>
      </c>
      <c r="S46" s="84" t="s">
        <v>2989</v>
      </c>
      <c r="T46" s="84" t="s">
        <v>3157</v>
      </c>
      <c r="U46" s="84"/>
      <c r="V46" s="87" t="s">
        <v>3661</v>
      </c>
      <c r="W46" s="86">
        <v>43165.752106481479</v>
      </c>
      <c r="X46" s="87" t="s">
        <v>4534</v>
      </c>
      <c r="Y46" s="84"/>
      <c r="Z46" s="84"/>
      <c r="AA46" s="90" t="s">
        <v>5737</v>
      </c>
      <c r="AB46" s="84"/>
      <c r="AC46" s="84" t="b">
        <v>0</v>
      </c>
      <c r="AD46" s="84">
        <v>0</v>
      </c>
      <c r="AE46" s="90" t="s">
        <v>6992</v>
      </c>
      <c r="AF46" s="84" t="b">
        <v>0</v>
      </c>
      <c r="AG46" s="84" t="s">
        <v>7091</v>
      </c>
      <c r="AH46" s="84"/>
      <c r="AI46" s="90" t="s">
        <v>6992</v>
      </c>
      <c r="AJ46" s="84" t="b">
        <v>0</v>
      </c>
      <c r="AK46" s="84">
        <v>0</v>
      </c>
      <c r="AL46" s="90" t="s">
        <v>6992</v>
      </c>
      <c r="AM46" s="84" t="s">
        <v>7178</v>
      </c>
      <c r="AN46" s="84" t="b">
        <v>0</v>
      </c>
      <c r="AO46" s="90" t="s">
        <v>5737</v>
      </c>
      <c r="AP46" s="84" t="s">
        <v>179</v>
      </c>
      <c r="AQ46" s="84">
        <v>0</v>
      </c>
      <c r="AR46" s="84">
        <v>0</v>
      </c>
      <c r="AS46" s="84"/>
      <c r="AT46" s="84"/>
      <c r="AU46" s="84"/>
      <c r="AV46" s="84"/>
      <c r="AW46" s="84"/>
      <c r="AX46" s="84"/>
      <c r="AY46" s="84"/>
      <c r="AZ46" s="84"/>
    </row>
    <row r="47" spans="1:52" x14ac:dyDescent="0.25">
      <c r="A47" s="69" t="s">
        <v>252</v>
      </c>
      <c r="B47" s="69" t="s">
        <v>964</v>
      </c>
      <c r="C47" s="70"/>
      <c r="D47" s="71"/>
      <c r="E47" s="72"/>
      <c r="F47" s="73"/>
      <c r="G47" s="70"/>
      <c r="H47" s="74"/>
      <c r="I47" s="75"/>
      <c r="J47" s="75"/>
      <c r="K47" s="36"/>
      <c r="L47" s="82"/>
      <c r="M47" s="82"/>
      <c r="N47" s="77"/>
      <c r="O47" s="84" t="s">
        <v>1729</v>
      </c>
      <c r="P47" s="86">
        <v>43165.752141203702</v>
      </c>
      <c r="Q47" s="84" t="s">
        <v>1768</v>
      </c>
      <c r="R47" s="84"/>
      <c r="S47" s="84"/>
      <c r="T47" s="84" t="s">
        <v>3157</v>
      </c>
      <c r="U47" s="84"/>
      <c r="V47" s="87" t="s">
        <v>3662</v>
      </c>
      <c r="W47" s="86">
        <v>43165.752141203702</v>
      </c>
      <c r="X47" s="87" t="s">
        <v>4535</v>
      </c>
      <c r="Y47" s="84"/>
      <c r="Z47" s="84"/>
      <c r="AA47" s="90" t="s">
        <v>5738</v>
      </c>
      <c r="AB47" s="84"/>
      <c r="AC47" s="84" t="b">
        <v>0</v>
      </c>
      <c r="AD47" s="84">
        <v>0</v>
      </c>
      <c r="AE47" s="90" t="s">
        <v>6992</v>
      </c>
      <c r="AF47" s="84" t="b">
        <v>0</v>
      </c>
      <c r="AG47" s="84" t="s">
        <v>7091</v>
      </c>
      <c r="AH47" s="84"/>
      <c r="AI47" s="90" t="s">
        <v>6992</v>
      </c>
      <c r="AJ47" s="84" t="b">
        <v>0</v>
      </c>
      <c r="AK47" s="84">
        <v>5</v>
      </c>
      <c r="AL47" s="90" t="s">
        <v>6498</v>
      </c>
      <c r="AM47" s="84" t="s">
        <v>7173</v>
      </c>
      <c r="AN47" s="84" t="b">
        <v>0</v>
      </c>
      <c r="AO47" s="90" t="s">
        <v>6498</v>
      </c>
      <c r="AP47" s="84" t="s">
        <v>179</v>
      </c>
      <c r="AQ47" s="84">
        <v>0</v>
      </c>
      <c r="AR47" s="84">
        <v>0</v>
      </c>
      <c r="AS47" s="84"/>
      <c r="AT47" s="84"/>
      <c r="AU47" s="84"/>
      <c r="AV47" s="84"/>
      <c r="AW47" s="84"/>
      <c r="AX47" s="84"/>
      <c r="AY47" s="84"/>
      <c r="AZ47" s="84"/>
    </row>
    <row r="48" spans="1:52" x14ac:dyDescent="0.25">
      <c r="A48" s="69" t="s">
        <v>253</v>
      </c>
      <c r="B48" s="69" t="s">
        <v>253</v>
      </c>
      <c r="C48" s="70"/>
      <c r="D48" s="71"/>
      <c r="E48" s="72"/>
      <c r="F48" s="73"/>
      <c r="G48" s="70"/>
      <c r="H48" s="74"/>
      <c r="I48" s="75"/>
      <c r="J48" s="75"/>
      <c r="K48" s="36"/>
      <c r="L48" s="82"/>
      <c r="M48" s="82"/>
      <c r="N48" s="77"/>
      <c r="O48" s="84" t="s">
        <v>179</v>
      </c>
      <c r="P48" s="86">
        <v>43165.752152777779</v>
      </c>
      <c r="Q48" s="84" t="s">
        <v>1769</v>
      </c>
      <c r="R48" s="87" t="s">
        <v>2655</v>
      </c>
      <c r="S48" s="84" t="s">
        <v>2990</v>
      </c>
      <c r="T48" s="84" t="s">
        <v>3175</v>
      </c>
      <c r="U48" s="84"/>
      <c r="V48" s="87" t="s">
        <v>3663</v>
      </c>
      <c r="W48" s="86">
        <v>43165.752152777779</v>
      </c>
      <c r="X48" s="87" t="s">
        <v>4536</v>
      </c>
      <c r="Y48" s="84"/>
      <c r="Z48" s="84"/>
      <c r="AA48" s="90" t="s">
        <v>5739</v>
      </c>
      <c r="AB48" s="84"/>
      <c r="AC48" s="84" t="b">
        <v>0</v>
      </c>
      <c r="AD48" s="84">
        <v>2</v>
      </c>
      <c r="AE48" s="90" t="s">
        <v>6992</v>
      </c>
      <c r="AF48" s="84" t="b">
        <v>0</v>
      </c>
      <c r="AG48" s="84" t="s">
        <v>7091</v>
      </c>
      <c r="AH48" s="84"/>
      <c r="AI48" s="90" t="s">
        <v>6992</v>
      </c>
      <c r="AJ48" s="84" t="b">
        <v>0</v>
      </c>
      <c r="AK48" s="84">
        <v>0</v>
      </c>
      <c r="AL48" s="90" t="s">
        <v>6992</v>
      </c>
      <c r="AM48" s="84" t="s">
        <v>7179</v>
      </c>
      <c r="AN48" s="84" t="b">
        <v>0</v>
      </c>
      <c r="AO48" s="90" t="s">
        <v>5739</v>
      </c>
      <c r="AP48" s="84" t="s">
        <v>179</v>
      </c>
      <c r="AQ48" s="84">
        <v>0</v>
      </c>
      <c r="AR48" s="84">
        <v>0</v>
      </c>
      <c r="AS48" s="84"/>
      <c r="AT48" s="84"/>
      <c r="AU48" s="84"/>
      <c r="AV48" s="84"/>
      <c r="AW48" s="84"/>
      <c r="AX48" s="84"/>
      <c r="AY48" s="84"/>
      <c r="AZ48" s="84"/>
    </row>
    <row r="49" spans="1:52" x14ac:dyDescent="0.25">
      <c r="A49" s="69" t="s">
        <v>254</v>
      </c>
      <c r="B49" s="69" t="s">
        <v>1263</v>
      </c>
      <c r="C49" s="70"/>
      <c r="D49" s="71"/>
      <c r="E49" s="72"/>
      <c r="F49" s="73"/>
      <c r="G49" s="70"/>
      <c r="H49" s="74"/>
      <c r="I49" s="75"/>
      <c r="J49" s="75"/>
      <c r="K49" s="36"/>
      <c r="L49" s="82"/>
      <c r="M49" s="82"/>
      <c r="N49" s="77"/>
      <c r="O49" s="84" t="s">
        <v>1729</v>
      </c>
      <c r="P49" s="86">
        <v>43165.752187500002</v>
      </c>
      <c r="Q49" s="84" t="s">
        <v>1770</v>
      </c>
      <c r="R49" s="84"/>
      <c r="S49" s="84"/>
      <c r="T49" s="84" t="s">
        <v>3157</v>
      </c>
      <c r="U49" s="84"/>
      <c r="V49" s="87" t="s">
        <v>3664</v>
      </c>
      <c r="W49" s="86">
        <v>43165.752187500002</v>
      </c>
      <c r="X49" s="87" t="s">
        <v>4537</v>
      </c>
      <c r="Y49" s="84"/>
      <c r="Z49" s="84"/>
      <c r="AA49" s="90" t="s">
        <v>5740</v>
      </c>
      <c r="AB49" s="84"/>
      <c r="AC49" s="84" t="b">
        <v>0</v>
      </c>
      <c r="AD49" s="84">
        <v>0</v>
      </c>
      <c r="AE49" s="90" t="s">
        <v>6992</v>
      </c>
      <c r="AF49" s="84" t="b">
        <v>0</v>
      </c>
      <c r="AG49" s="84" t="s">
        <v>7091</v>
      </c>
      <c r="AH49" s="84"/>
      <c r="AI49" s="90" t="s">
        <v>6992</v>
      </c>
      <c r="AJ49" s="84" t="b">
        <v>0</v>
      </c>
      <c r="AK49" s="84">
        <v>139</v>
      </c>
      <c r="AL49" s="90" t="s">
        <v>6837</v>
      </c>
      <c r="AM49" s="84" t="s">
        <v>7172</v>
      </c>
      <c r="AN49" s="84" t="b">
        <v>0</v>
      </c>
      <c r="AO49" s="90" t="s">
        <v>6837</v>
      </c>
      <c r="AP49" s="84" t="s">
        <v>179</v>
      </c>
      <c r="AQ49" s="84">
        <v>0</v>
      </c>
      <c r="AR49" s="84">
        <v>0</v>
      </c>
      <c r="AS49" s="84"/>
      <c r="AT49" s="84"/>
      <c r="AU49" s="84"/>
      <c r="AV49" s="84"/>
      <c r="AW49" s="84"/>
      <c r="AX49" s="84"/>
      <c r="AY49" s="84"/>
      <c r="AZ49" s="84"/>
    </row>
    <row r="50" spans="1:52" x14ac:dyDescent="0.25">
      <c r="A50" s="69" t="s">
        <v>255</v>
      </c>
      <c r="B50" s="69" t="s">
        <v>255</v>
      </c>
      <c r="C50" s="70"/>
      <c r="D50" s="71"/>
      <c r="E50" s="72"/>
      <c r="F50" s="73"/>
      <c r="G50" s="70"/>
      <c r="H50" s="74"/>
      <c r="I50" s="75"/>
      <c r="J50" s="75"/>
      <c r="K50" s="36"/>
      <c r="L50" s="82"/>
      <c r="M50" s="82"/>
      <c r="N50" s="77"/>
      <c r="O50" s="84" t="s">
        <v>179</v>
      </c>
      <c r="P50" s="86">
        <v>43165.750277777777</v>
      </c>
      <c r="Q50" s="84" t="s">
        <v>1771</v>
      </c>
      <c r="R50" s="87" t="s">
        <v>2656</v>
      </c>
      <c r="S50" s="84" t="s">
        <v>2977</v>
      </c>
      <c r="T50" s="84" t="s">
        <v>3176</v>
      </c>
      <c r="U50" s="87" t="s">
        <v>3466</v>
      </c>
      <c r="V50" s="87" t="s">
        <v>3466</v>
      </c>
      <c r="W50" s="86">
        <v>43165.750277777777</v>
      </c>
      <c r="X50" s="87" t="s">
        <v>4538</v>
      </c>
      <c r="Y50" s="84"/>
      <c r="Z50" s="84"/>
      <c r="AA50" s="90" t="s">
        <v>5741</v>
      </c>
      <c r="AB50" s="84"/>
      <c r="AC50" s="84" t="b">
        <v>0</v>
      </c>
      <c r="AD50" s="84">
        <v>1</v>
      </c>
      <c r="AE50" s="90" t="s">
        <v>6992</v>
      </c>
      <c r="AF50" s="84" t="b">
        <v>0</v>
      </c>
      <c r="AG50" s="84" t="s">
        <v>7091</v>
      </c>
      <c r="AH50" s="84"/>
      <c r="AI50" s="90" t="s">
        <v>6992</v>
      </c>
      <c r="AJ50" s="84" t="b">
        <v>0</v>
      </c>
      <c r="AK50" s="84">
        <v>1</v>
      </c>
      <c r="AL50" s="90" t="s">
        <v>6992</v>
      </c>
      <c r="AM50" s="84" t="s">
        <v>7180</v>
      </c>
      <c r="AN50" s="84" t="b">
        <v>0</v>
      </c>
      <c r="AO50" s="90" t="s">
        <v>5741</v>
      </c>
      <c r="AP50" s="84" t="s">
        <v>7226</v>
      </c>
      <c r="AQ50" s="84">
        <v>0</v>
      </c>
      <c r="AR50" s="84">
        <v>0</v>
      </c>
      <c r="AS50" s="84"/>
      <c r="AT50" s="84"/>
      <c r="AU50" s="84"/>
      <c r="AV50" s="84"/>
      <c r="AW50" s="84"/>
      <c r="AX50" s="84"/>
      <c r="AY50" s="84"/>
      <c r="AZ50" s="84"/>
    </row>
    <row r="51" spans="1:52" x14ac:dyDescent="0.25">
      <c r="A51" s="69" t="s">
        <v>256</v>
      </c>
      <c r="B51" s="69" t="s">
        <v>255</v>
      </c>
      <c r="C51" s="70"/>
      <c r="D51" s="71"/>
      <c r="E51" s="72"/>
      <c r="F51" s="73"/>
      <c r="G51" s="70"/>
      <c r="H51" s="74"/>
      <c r="I51" s="75"/>
      <c r="J51" s="75"/>
      <c r="K51" s="36"/>
      <c r="L51" s="82"/>
      <c r="M51" s="82"/>
      <c r="N51" s="77"/>
      <c r="O51" s="84" t="s">
        <v>1729</v>
      </c>
      <c r="P51" s="86">
        <v>43165.752199074072</v>
      </c>
      <c r="Q51" s="84" t="s">
        <v>1772</v>
      </c>
      <c r="R51" s="87" t="s">
        <v>2656</v>
      </c>
      <c r="S51" s="84" t="s">
        <v>2977</v>
      </c>
      <c r="T51" s="84" t="s">
        <v>3176</v>
      </c>
      <c r="U51" s="84"/>
      <c r="V51" s="87" t="s">
        <v>3665</v>
      </c>
      <c r="W51" s="86">
        <v>43165.752199074072</v>
      </c>
      <c r="X51" s="87" t="s">
        <v>4539</v>
      </c>
      <c r="Y51" s="84"/>
      <c r="Z51" s="84"/>
      <c r="AA51" s="90" t="s">
        <v>5742</v>
      </c>
      <c r="AB51" s="84"/>
      <c r="AC51" s="84" t="b">
        <v>0</v>
      </c>
      <c r="AD51" s="84">
        <v>0</v>
      </c>
      <c r="AE51" s="90" t="s">
        <v>6992</v>
      </c>
      <c r="AF51" s="84" t="b">
        <v>0</v>
      </c>
      <c r="AG51" s="84" t="s">
        <v>7091</v>
      </c>
      <c r="AH51" s="84"/>
      <c r="AI51" s="90" t="s">
        <v>6992</v>
      </c>
      <c r="AJ51" s="84" t="b">
        <v>0</v>
      </c>
      <c r="AK51" s="84">
        <v>1</v>
      </c>
      <c r="AL51" s="90" t="s">
        <v>5741</v>
      </c>
      <c r="AM51" s="84" t="s">
        <v>7171</v>
      </c>
      <c r="AN51" s="84" t="b">
        <v>0</v>
      </c>
      <c r="AO51" s="90" t="s">
        <v>5741</v>
      </c>
      <c r="AP51" s="84" t="s">
        <v>179</v>
      </c>
      <c r="AQ51" s="84">
        <v>0</v>
      </c>
      <c r="AR51" s="84">
        <v>0</v>
      </c>
      <c r="AS51" s="84"/>
      <c r="AT51" s="84"/>
      <c r="AU51" s="84"/>
      <c r="AV51" s="84"/>
      <c r="AW51" s="84"/>
      <c r="AX51" s="84"/>
      <c r="AY51" s="84"/>
      <c r="AZ51" s="84"/>
    </row>
    <row r="52" spans="1:52" x14ac:dyDescent="0.25">
      <c r="A52" s="69" t="s">
        <v>257</v>
      </c>
      <c r="B52" s="69" t="s">
        <v>257</v>
      </c>
      <c r="C52" s="70"/>
      <c r="D52" s="71"/>
      <c r="E52" s="72"/>
      <c r="F52" s="73"/>
      <c r="G52" s="70"/>
      <c r="H52" s="74"/>
      <c r="I52" s="75"/>
      <c r="J52" s="75"/>
      <c r="K52" s="36"/>
      <c r="L52" s="82"/>
      <c r="M52" s="82"/>
      <c r="N52" s="77"/>
      <c r="O52" s="84" t="s">
        <v>179</v>
      </c>
      <c r="P52" s="86">
        <v>43165.752210648148</v>
      </c>
      <c r="Q52" s="84" t="s">
        <v>1773</v>
      </c>
      <c r="R52" s="87" t="s">
        <v>2657</v>
      </c>
      <c r="S52" s="84" t="s">
        <v>2991</v>
      </c>
      <c r="T52" s="84" t="s">
        <v>3157</v>
      </c>
      <c r="U52" s="84"/>
      <c r="V52" s="87" t="s">
        <v>3666</v>
      </c>
      <c r="W52" s="86">
        <v>43165.752210648148</v>
      </c>
      <c r="X52" s="87" t="s">
        <v>4540</v>
      </c>
      <c r="Y52" s="84"/>
      <c r="Z52" s="84"/>
      <c r="AA52" s="90" t="s">
        <v>5743</v>
      </c>
      <c r="AB52" s="84"/>
      <c r="AC52" s="84" t="b">
        <v>0</v>
      </c>
      <c r="AD52" s="84">
        <v>0</v>
      </c>
      <c r="AE52" s="90" t="s">
        <v>6992</v>
      </c>
      <c r="AF52" s="84" t="b">
        <v>0</v>
      </c>
      <c r="AG52" s="84" t="s">
        <v>7091</v>
      </c>
      <c r="AH52" s="84"/>
      <c r="AI52" s="90" t="s">
        <v>6992</v>
      </c>
      <c r="AJ52" s="84" t="b">
        <v>0</v>
      </c>
      <c r="AK52" s="84">
        <v>0</v>
      </c>
      <c r="AL52" s="90" t="s">
        <v>6992</v>
      </c>
      <c r="AM52" s="84" t="s">
        <v>7179</v>
      </c>
      <c r="AN52" s="84" t="b">
        <v>0</v>
      </c>
      <c r="AO52" s="90" t="s">
        <v>5743</v>
      </c>
      <c r="AP52" s="84" t="s">
        <v>179</v>
      </c>
      <c r="AQ52" s="84">
        <v>0</v>
      </c>
      <c r="AR52" s="84">
        <v>0</v>
      </c>
      <c r="AS52" s="84"/>
      <c r="AT52" s="84"/>
      <c r="AU52" s="84"/>
      <c r="AV52" s="84"/>
      <c r="AW52" s="84"/>
      <c r="AX52" s="84"/>
      <c r="AY52" s="84"/>
      <c r="AZ52" s="84"/>
    </row>
    <row r="53" spans="1:52" x14ac:dyDescent="0.25">
      <c r="A53" s="69" t="s">
        <v>258</v>
      </c>
      <c r="B53" s="69" t="s">
        <v>258</v>
      </c>
      <c r="C53" s="70"/>
      <c r="D53" s="71"/>
      <c r="E53" s="72"/>
      <c r="F53" s="73"/>
      <c r="G53" s="70"/>
      <c r="H53" s="74"/>
      <c r="I53" s="75"/>
      <c r="J53" s="75"/>
      <c r="K53" s="36"/>
      <c r="L53" s="82"/>
      <c r="M53" s="82"/>
      <c r="N53" s="77"/>
      <c r="O53" s="84" t="s">
        <v>179</v>
      </c>
      <c r="P53" s="86">
        <v>43165.75236111111</v>
      </c>
      <c r="Q53" s="84" t="s">
        <v>1774</v>
      </c>
      <c r="R53" s="87" t="s">
        <v>2658</v>
      </c>
      <c r="S53" s="84" t="s">
        <v>2992</v>
      </c>
      <c r="T53" s="84" t="s">
        <v>3177</v>
      </c>
      <c r="U53" s="84"/>
      <c r="V53" s="87" t="s">
        <v>3667</v>
      </c>
      <c r="W53" s="86">
        <v>43165.75236111111</v>
      </c>
      <c r="X53" s="87" t="s">
        <v>4541</v>
      </c>
      <c r="Y53" s="84"/>
      <c r="Z53" s="84"/>
      <c r="AA53" s="90" t="s">
        <v>5744</v>
      </c>
      <c r="AB53" s="84"/>
      <c r="AC53" s="84" t="b">
        <v>0</v>
      </c>
      <c r="AD53" s="84">
        <v>0</v>
      </c>
      <c r="AE53" s="90" t="s">
        <v>6992</v>
      </c>
      <c r="AF53" s="84" t="b">
        <v>0</v>
      </c>
      <c r="AG53" s="84" t="s">
        <v>7091</v>
      </c>
      <c r="AH53" s="84"/>
      <c r="AI53" s="90" t="s">
        <v>6992</v>
      </c>
      <c r="AJ53" s="84" t="b">
        <v>0</v>
      </c>
      <c r="AK53" s="84">
        <v>0</v>
      </c>
      <c r="AL53" s="90" t="s">
        <v>6992</v>
      </c>
      <c r="AM53" s="84" t="s">
        <v>7181</v>
      </c>
      <c r="AN53" s="84" t="b">
        <v>0</v>
      </c>
      <c r="AO53" s="90" t="s">
        <v>5744</v>
      </c>
      <c r="AP53" s="84" t="s">
        <v>179</v>
      </c>
      <c r="AQ53" s="84">
        <v>0</v>
      </c>
      <c r="AR53" s="84">
        <v>0</v>
      </c>
      <c r="AS53" s="84"/>
      <c r="AT53" s="84"/>
      <c r="AU53" s="84"/>
      <c r="AV53" s="84"/>
      <c r="AW53" s="84"/>
      <c r="AX53" s="84"/>
      <c r="AY53" s="84"/>
      <c r="AZ53" s="84"/>
    </row>
    <row r="54" spans="1:52" x14ac:dyDescent="0.25">
      <c r="A54" s="69" t="s">
        <v>259</v>
      </c>
      <c r="B54" s="69" t="s">
        <v>1349</v>
      </c>
      <c r="C54" s="70"/>
      <c r="D54" s="71"/>
      <c r="E54" s="72"/>
      <c r="F54" s="73"/>
      <c r="G54" s="70"/>
      <c r="H54" s="74"/>
      <c r="I54" s="75"/>
      <c r="J54" s="75"/>
      <c r="K54" s="36"/>
      <c r="L54" s="82"/>
      <c r="M54" s="82"/>
      <c r="N54" s="77"/>
      <c r="O54" s="84" t="s">
        <v>1730</v>
      </c>
      <c r="P54" s="86">
        <v>43165.610763888886</v>
      </c>
      <c r="Q54" s="84" t="s">
        <v>1775</v>
      </c>
      <c r="R54" s="84"/>
      <c r="S54" s="84"/>
      <c r="T54" s="84" t="s">
        <v>3178</v>
      </c>
      <c r="U54" s="84"/>
      <c r="V54" s="87" t="s">
        <v>3668</v>
      </c>
      <c r="W54" s="86">
        <v>43165.610763888886</v>
      </c>
      <c r="X54" s="87" t="s">
        <v>4542</v>
      </c>
      <c r="Y54" s="84"/>
      <c r="Z54" s="84"/>
      <c r="AA54" s="90" t="s">
        <v>5745</v>
      </c>
      <c r="AB54" s="90" t="s">
        <v>6906</v>
      </c>
      <c r="AC54" s="84" t="b">
        <v>0</v>
      </c>
      <c r="AD54" s="84">
        <v>36</v>
      </c>
      <c r="AE54" s="90" t="s">
        <v>6995</v>
      </c>
      <c r="AF54" s="84" t="b">
        <v>0</v>
      </c>
      <c r="AG54" s="84" t="s">
        <v>7091</v>
      </c>
      <c r="AH54" s="84"/>
      <c r="AI54" s="90" t="s">
        <v>6992</v>
      </c>
      <c r="AJ54" s="84" t="b">
        <v>0</v>
      </c>
      <c r="AK54" s="84">
        <v>12</v>
      </c>
      <c r="AL54" s="90" t="s">
        <v>6992</v>
      </c>
      <c r="AM54" s="84" t="s">
        <v>7172</v>
      </c>
      <c r="AN54" s="84" t="b">
        <v>0</v>
      </c>
      <c r="AO54" s="90" t="s">
        <v>6906</v>
      </c>
      <c r="AP54" s="84" t="s">
        <v>7226</v>
      </c>
      <c r="AQ54" s="84">
        <v>0</v>
      </c>
      <c r="AR54" s="84">
        <v>0</v>
      </c>
      <c r="AS54" s="84"/>
      <c r="AT54" s="84"/>
      <c r="AU54" s="84"/>
      <c r="AV54" s="84"/>
      <c r="AW54" s="84"/>
      <c r="AX54" s="84"/>
      <c r="AY54" s="84"/>
      <c r="AZ54" s="84"/>
    </row>
    <row r="55" spans="1:52" x14ac:dyDescent="0.25">
      <c r="A55" s="69" t="s">
        <v>260</v>
      </c>
      <c r="B55" s="69" t="s">
        <v>259</v>
      </c>
      <c r="C55" s="70"/>
      <c r="D55" s="71"/>
      <c r="E55" s="72"/>
      <c r="F55" s="73"/>
      <c r="G55" s="70"/>
      <c r="H55" s="74"/>
      <c r="I55" s="75"/>
      <c r="J55" s="75"/>
      <c r="K55" s="36"/>
      <c r="L55" s="82"/>
      <c r="M55" s="82"/>
      <c r="N55" s="77"/>
      <c r="O55" s="84" t="s">
        <v>1729</v>
      </c>
      <c r="P55" s="86">
        <v>43165.75240740741</v>
      </c>
      <c r="Q55" s="84" t="s">
        <v>1776</v>
      </c>
      <c r="R55" s="84"/>
      <c r="S55" s="84"/>
      <c r="T55" s="84" t="s">
        <v>3157</v>
      </c>
      <c r="U55" s="84"/>
      <c r="V55" s="87" t="s">
        <v>3669</v>
      </c>
      <c r="W55" s="86">
        <v>43165.75240740741</v>
      </c>
      <c r="X55" s="87" t="s">
        <v>4543</v>
      </c>
      <c r="Y55" s="84"/>
      <c r="Z55" s="84"/>
      <c r="AA55" s="90" t="s">
        <v>5746</v>
      </c>
      <c r="AB55" s="84"/>
      <c r="AC55" s="84" t="b">
        <v>0</v>
      </c>
      <c r="AD55" s="84">
        <v>0</v>
      </c>
      <c r="AE55" s="90" t="s">
        <v>6992</v>
      </c>
      <c r="AF55" s="84" t="b">
        <v>0</v>
      </c>
      <c r="AG55" s="84" t="s">
        <v>7091</v>
      </c>
      <c r="AH55" s="84"/>
      <c r="AI55" s="90" t="s">
        <v>6992</v>
      </c>
      <c r="AJ55" s="84" t="b">
        <v>0</v>
      </c>
      <c r="AK55" s="84">
        <v>12</v>
      </c>
      <c r="AL55" s="90" t="s">
        <v>5745</v>
      </c>
      <c r="AM55" s="84" t="s">
        <v>7173</v>
      </c>
      <c r="AN55" s="84" t="b">
        <v>0</v>
      </c>
      <c r="AO55" s="90" t="s">
        <v>5745</v>
      </c>
      <c r="AP55" s="84" t="s">
        <v>179</v>
      </c>
      <c r="AQ55" s="84">
        <v>0</v>
      </c>
      <c r="AR55" s="84">
        <v>0</v>
      </c>
      <c r="AS55" s="84"/>
      <c r="AT55" s="84"/>
      <c r="AU55" s="84"/>
      <c r="AV55" s="84"/>
      <c r="AW55" s="84"/>
      <c r="AX55" s="84"/>
      <c r="AY55" s="84"/>
      <c r="AZ55" s="84"/>
    </row>
    <row r="56" spans="1:52" x14ac:dyDescent="0.25">
      <c r="A56" s="69" t="s">
        <v>260</v>
      </c>
      <c r="B56" s="69" t="s">
        <v>1349</v>
      </c>
      <c r="C56" s="70"/>
      <c r="D56" s="71"/>
      <c r="E56" s="72"/>
      <c r="F56" s="73"/>
      <c r="G56" s="70"/>
      <c r="H56" s="74"/>
      <c r="I56" s="75"/>
      <c r="J56" s="75"/>
      <c r="K56" s="36"/>
      <c r="L56" s="82"/>
      <c r="M56" s="82"/>
      <c r="N56" s="77"/>
      <c r="O56" s="84" t="s">
        <v>1729</v>
      </c>
      <c r="P56" s="86">
        <v>43165.75240740741</v>
      </c>
      <c r="Q56" s="84" t="s">
        <v>1776</v>
      </c>
      <c r="R56" s="84"/>
      <c r="S56" s="84"/>
      <c r="T56" s="84" t="s">
        <v>3157</v>
      </c>
      <c r="U56" s="84"/>
      <c r="V56" s="87" t="s">
        <v>3669</v>
      </c>
      <c r="W56" s="86">
        <v>43165.75240740741</v>
      </c>
      <c r="X56" s="87" t="s">
        <v>4543</v>
      </c>
      <c r="Y56" s="84"/>
      <c r="Z56" s="84"/>
      <c r="AA56" s="90" t="s">
        <v>5746</v>
      </c>
      <c r="AB56" s="84"/>
      <c r="AC56" s="84" t="b">
        <v>0</v>
      </c>
      <c r="AD56" s="84">
        <v>0</v>
      </c>
      <c r="AE56" s="90" t="s">
        <v>6992</v>
      </c>
      <c r="AF56" s="84" t="b">
        <v>0</v>
      </c>
      <c r="AG56" s="84" t="s">
        <v>7091</v>
      </c>
      <c r="AH56" s="84"/>
      <c r="AI56" s="90" t="s">
        <v>6992</v>
      </c>
      <c r="AJ56" s="84" t="b">
        <v>0</v>
      </c>
      <c r="AK56" s="84">
        <v>12</v>
      </c>
      <c r="AL56" s="90" t="s">
        <v>5745</v>
      </c>
      <c r="AM56" s="84" t="s">
        <v>7173</v>
      </c>
      <c r="AN56" s="84" t="b">
        <v>0</v>
      </c>
      <c r="AO56" s="90" t="s">
        <v>5745</v>
      </c>
      <c r="AP56" s="84" t="s">
        <v>179</v>
      </c>
      <c r="AQ56" s="84">
        <v>0</v>
      </c>
      <c r="AR56" s="84">
        <v>0</v>
      </c>
      <c r="AS56" s="84"/>
      <c r="AT56" s="84"/>
      <c r="AU56" s="84"/>
      <c r="AV56" s="84"/>
      <c r="AW56" s="84"/>
      <c r="AX56" s="84"/>
      <c r="AY56" s="84"/>
      <c r="AZ56" s="84"/>
    </row>
    <row r="57" spans="1:52" x14ac:dyDescent="0.25">
      <c r="A57" s="69" t="s">
        <v>261</v>
      </c>
      <c r="B57" s="69" t="s">
        <v>261</v>
      </c>
      <c r="C57" s="70"/>
      <c r="D57" s="71"/>
      <c r="E57" s="72"/>
      <c r="F57" s="73"/>
      <c r="G57" s="70"/>
      <c r="H57" s="74"/>
      <c r="I57" s="75"/>
      <c r="J57" s="75"/>
      <c r="K57" s="36"/>
      <c r="L57" s="82"/>
      <c r="M57" s="82"/>
      <c r="N57" s="77"/>
      <c r="O57" s="84" t="s">
        <v>179</v>
      </c>
      <c r="P57" s="86">
        <v>43165.752442129633</v>
      </c>
      <c r="Q57" s="84" t="s">
        <v>1777</v>
      </c>
      <c r="R57" s="84" t="s">
        <v>2659</v>
      </c>
      <c r="S57" s="84" t="s">
        <v>2993</v>
      </c>
      <c r="T57" s="84" t="s">
        <v>3157</v>
      </c>
      <c r="U57" s="84"/>
      <c r="V57" s="87" t="s">
        <v>3670</v>
      </c>
      <c r="W57" s="86">
        <v>43165.752442129633</v>
      </c>
      <c r="X57" s="87" t="s">
        <v>4544</v>
      </c>
      <c r="Y57" s="84"/>
      <c r="Z57" s="84"/>
      <c r="AA57" s="90" t="s">
        <v>5747</v>
      </c>
      <c r="AB57" s="84"/>
      <c r="AC57" s="84" t="b">
        <v>0</v>
      </c>
      <c r="AD57" s="84">
        <v>0</v>
      </c>
      <c r="AE57" s="90" t="s">
        <v>6992</v>
      </c>
      <c r="AF57" s="84" t="b">
        <v>0</v>
      </c>
      <c r="AG57" s="84" t="s">
        <v>7091</v>
      </c>
      <c r="AH57" s="84"/>
      <c r="AI57" s="90" t="s">
        <v>6992</v>
      </c>
      <c r="AJ57" s="84" t="b">
        <v>0</v>
      </c>
      <c r="AK57" s="84">
        <v>0</v>
      </c>
      <c r="AL57" s="90" t="s">
        <v>6992</v>
      </c>
      <c r="AM57" s="84" t="s">
        <v>7172</v>
      </c>
      <c r="AN57" s="84" t="b">
        <v>0</v>
      </c>
      <c r="AO57" s="90" t="s">
        <v>5747</v>
      </c>
      <c r="AP57" s="84" t="s">
        <v>179</v>
      </c>
      <c r="AQ57" s="84">
        <v>0</v>
      </c>
      <c r="AR57" s="84">
        <v>0</v>
      </c>
      <c r="AS57" s="84"/>
      <c r="AT57" s="84"/>
      <c r="AU57" s="84"/>
      <c r="AV57" s="84"/>
      <c r="AW57" s="84"/>
      <c r="AX57" s="84"/>
      <c r="AY57" s="84"/>
      <c r="AZ57" s="84"/>
    </row>
    <row r="58" spans="1:52" x14ac:dyDescent="0.25">
      <c r="A58" s="69" t="s">
        <v>262</v>
      </c>
      <c r="B58" s="69" t="s">
        <v>964</v>
      </c>
      <c r="C58" s="70"/>
      <c r="D58" s="71"/>
      <c r="E58" s="72"/>
      <c r="F58" s="73"/>
      <c r="G58" s="70"/>
      <c r="H58" s="74"/>
      <c r="I58" s="75"/>
      <c r="J58" s="75"/>
      <c r="K58" s="36"/>
      <c r="L58" s="82"/>
      <c r="M58" s="82"/>
      <c r="N58" s="77"/>
      <c r="O58" s="84" t="s">
        <v>1729</v>
      </c>
      <c r="P58" s="86">
        <v>43165.752476851849</v>
      </c>
      <c r="Q58" s="84" t="s">
        <v>1768</v>
      </c>
      <c r="R58" s="84"/>
      <c r="S58" s="84"/>
      <c r="T58" s="84" t="s">
        <v>3157</v>
      </c>
      <c r="U58" s="84"/>
      <c r="V58" s="87" t="s">
        <v>3671</v>
      </c>
      <c r="W58" s="86">
        <v>43165.752476851849</v>
      </c>
      <c r="X58" s="87" t="s">
        <v>4545</v>
      </c>
      <c r="Y58" s="84"/>
      <c r="Z58" s="84"/>
      <c r="AA58" s="90" t="s">
        <v>5748</v>
      </c>
      <c r="AB58" s="84"/>
      <c r="AC58" s="84" t="b">
        <v>0</v>
      </c>
      <c r="AD58" s="84">
        <v>0</v>
      </c>
      <c r="AE58" s="90" t="s">
        <v>6992</v>
      </c>
      <c r="AF58" s="84" t="b">
        <v>0</v>
      </c>
      <c r="AG58" s="84" t="s">
        <v>7091</v>
      </c>
      <c r="AH58" s="84"/>
      <c r="AI58" s="90" t="s">
        <v>6992</v>
      </c>
      <c r="AJ58" s="84" t="b">
        <v>0</v>
      </c>
      <c r="AK58" s="84">
        <v>5</v>
      </c>
      <c r="AL58" s="90" t="s">
        <v>6498</v>
      </c>
      <c r="AM58" s="84" t="s">
        <v>7169</v>
      </c>
      <c r="AN58" s="84" t="b">
        <v>0</v>
      </c>
      <c r="AO58" s="90" t="s">
        <v>6498</v>
      </c>
      <c r="AP58" s="84" t="s">
        <v>179</v>
      </c>
      <c r="AQ58" s="84">
        <v>0</v>
      </c>
      <c r="AR58" s="84">
        <v>0</v>
      </c>
      <c r="AS58" s="84"/>
      <c r="AT58" s="84"/>
      <c r="AU58" s="84"/>
      <c r="AV58" s="84"/>
      <c r="AW58" s="84"/>
      <c r="AX58" s="84"/>
      <c r="AY58" s="84"/>
      <c r="AZ58" s="84"/>
    </row>
    <row r="59" spans="1:52" x14ac:dyDescent="0.25">
      <c r="A59" s="69" t="s">
        <v>263</v>
      </c>
      <c r="B59" s="69" t="s">
        <v>1350</v>
      </c>
      <c r="C59" s="70"/>
      <c r="D59" s="71"/>
      <c r="E59" s="72"/>
      <c r="F59" s="73"/>
      <c r="G59" s="70"/>
      <c r="H59" s="74"/>
      <c r="I59" s="75"/>
      <c r="J59" s="75"/>
      <c r="K59" s="36"/>
      <c r="L59" s="82"/>
      <c r="M59" s="82"/>
      <c r="N59" s="77"/>
      <c r="O59" s="84" t="s">
        <v>1729</v>
      </c>
      <c r="P59" s="86">
        <v>43165.752523148149</v>
      </c>
      <c r="Q59" s="84" t="s">
        <v>1778</v>
      </c>
      <c r="R59" s="87" t="s">
        <v>2660</v>
      </c>
      <c r="S59" s="84" t="s">
        <v>2994</v>
      </c>
      <c r="T59" s="84" t="s">
        <v>3179</v>
      </c>
      <c r="U59" s="87" t="s">
        <v>3467</v>
      </c>
      <c r="V59" s="87" t="s">
        <v>3467</v>
      </c>
      <c r="W59" s="86">
        <v>43165.752523148149</v>
      </c>
      <c r="X59" s="87" t="s">
        <v>4546</v>
      </c>
      <c r="Y59" s="84"/>
      <c r="Z59" s="84"/>
      <c r="AA59" s="90" t="s">
        <v>5749</v>
      </c>
      <c r="AB59" s="84"/>
      <c r="AC59" s="84" t="b">
        <v>0</v>
      </c>
      <c r="AD59" s="84">
        <v>0</v>
      </c>
      <c r="AE59" s="90" t="s">
        <v>6992</v>
      </c>
      <c r="AF59" s="84" t="b">
        <v>0</v>
      </c>
      <c r="AG59" s="84" t="s">
        <v>7099</v>
      </c>
      <c r="AH59" s="84"/>
      <c r="AI59" s="90" t="s">
        <v>6992</v>
      </c>
      <c r="AJ59" s="84" t="b">
        <v>0</v>
      </c>
      <c r="AK59" s="84">
        <v>0</v>
      </c>
      <c r="AL59" s="90" t="s">
        <v>6992</v>
      </c>
      <c r="AM59" s="84" t="s">
        <v>7171</v>
      </c>
      <c r="AN59" s="84" t="b">
        <v>0</v>
      </c>
      <c r="AO59" s="90" t="s">
        <v>5749</v>
      </c>
      <c r="AP59" s="84" t="s">
        <v>179</v>
      </c>
      <c r="AQ59" s="84">
        <v>0</v>
      </c>
      <c r="AR59" s="84">
        <v>0</v>
      </c>
      <c r="AS59" s="84"/>
      <c r="AT59" s="84"/>
      <c r="AU59" s="84"/>
      <c r="AV59" s="84"/>
      <c r="AW59" s="84"/>
      <c r="AX59" s="84"/>
      <c r="AY59" s="84"/>
      <c r="AZ59" s="84"/>
    </row>
    <row r="60" spans="1:52" x14ac:dyDescent="0.25">
      <c r="A60" s="69" t="s">
        <v>264</v>
      </c>
      <c r="B60" s="69" t="s">
        <v>1263</v>
      </c>
      <c r="C60" s="70"/>
      <c r="D60" s="71"/>
      <c r="E60" s="72"/>
      <c r="F60" s="73"/>
      <c r="G60" s="70"/>
      <c r="H60" s="74"/>
      <c r="I60" s="75"/>
      <c r="J60" s="75"/>
      <c r="K60" s="36"/>
      <c r="L60" s="82"/>
      <c r="M60" s="82"/>
      <c r="N60" s="77"/>
      <c r="O60" s="84" t="s">
        <v>1729</v>
      </c>
      <c r="P60" s="86">
        <v>43165.752569444441</v>
      </c>
      <c r="Q60" s="84" t="s">
        <v>1770</v>
      </c>
      <c r="R60" s="84"/>
      <c r="S60" s="84"/>
      <c r="T60" s="84" t="s">
        <v>3157</v>
      </c>
      <c r="U60" s="84"/>
      <c r="V60" s="87" t="s">
        <v>3672</v>
      </c>
      <c r="W60" s="86">
        <v>43165.752569444441</v>
      </c>
      <c r="X60" s="87" t="s">
        <v>4547</v>
      </c>
      <c r="Y60" s="84"/>
      <c r="Z60" s="84"/>
      <c r="AA60" s="90" t="s">
        <v>5750</v>
      </c>
      <c r="AB60" s="84"/>
      <c r="AC60" s="84" t="b">
        <v>0</v>
      </c>
      <c r="AD60" s="84">
        <v>0</v>
      </c>
      <c r="AE60" s="90" t="s">
        <v>6992</v>
      </c>
      <c r="AF60" s="84" t="b">
        <v>0</v>
      </c>
      <c r="AG60" s="84" t="s">
        <v>7091</v>
      </c>
      <c r="AH60" s="84"/>
      <c r="AI60" s="90" t="s">
        <v>6992</v>
      </c>
      <c r="AJ60" s="84" t="b">
        <v>0</v>
      </c>
      <c r="AK60" s="84">
        <v>139</v>
      </c>
      <c r="AL60" s="90" t="s">
        <v>6837</v>
      </c>
      <c r="AM60" s="84" t="s">
        <v>7172</v>
      </c>
      <c r="AN60" s="84" t="b">
        <v>0</v>
      </c>
      <c r="AO60" s="90" t="s">
        <v>6837</v>
      </c>
      <c r="AP60" s="84" t="s">
        <v>179</v>
      </c>
      <c r="AQ60" s="84">
        <v>0</v>
      </c>
      <c r="AR60" s="84">
        <v>0</v>
      </c>
      <c r="AS60" s="84"/>
      <c r="AT60" s="84"/>
      <c r="AU60" s="84"/>
      <c r="AV60" s="84"/>
      <c r="AW60" s="84"/>
      <c r="AX60" s="84"/>
      <c r="AY60" s="84"/>
      <c r="AZ60" s="84"/>
    </row>
    <row r="61" spans="1:52" x14ac:dyDescent="0.25">
      <c r="A61" s="69" t="s">
        <v>265</v>
      </c>
      <c r="B61" s="69" t="s">
        <v>1250</v>
      </c>
      <c r="C61" s="70"/>
      <c r="D61" s="71"/>
      <c r="E61" s="72"/>
      <c r="F61" s="73"/>
      <c r="G61" s="70"/>
      <c r="H61" s="74"/>
      <c r="I61" s="75"/>
      <c r="J61" s="75"/>
      <c r="K61" s="36"/>
      <c r="L61" s="82"/>
      <c r="M61" s="82"/>
      <c r="N61" s="77"/>
      <c r="O61" s="84" t="s">
        <v>1729</v>
      </c>
      <c r="P61" s="86">
        <v>43165.752581018518</v>
      </c>
      <c r="Q61" s="84" t="s">
        <v>1749</v>
      </c>
      <c r="R61" s="84"/>
      <c r="S61" s="84"/>
      <c r="T61" s="84" t="s">
        <v>3157</v>
      </c>
      <c r="U61" s="84"/>
      <c r="V61" s="87" t="s">
        <v>3673</v>
      </c>
      <c r="W61" s="86">
        <v>43165.752581018518</v>
      </c>
      <c r="X61" s="87" t="s">
        <v>4548</v>
      </c>
      <c r="Y61" s="84"/>
      <c r="Z61" s="84"/>
      <c r="AA61" s="90" t="s">
        <v>5751</v>
      </c>
      <c r="AB61" s="84"/>
      <c r="AC61" s="84" t="b">
        <v>0</v>
      </c>
      <c r="AD61" s="84">
        <v>0</v>
      </c>
      <c r="AE61" s="90" t="s">
        <v>6992</v>
      </c>
      <c r="AF61" s="84" t="b">
        <v>0</v>
      </c>
      <c r="AG61" s="84" t="s">
        <v>7096</v>
      </c>
      <c r="AH61" s="84"/>
      <c r="AI61" s="90" t="s">
        <v>6992</v>
      </c>
      <c r="AJ61" s="84" t="b">
        <v>0</v>
      </c>
      <c r="AK61" s="84">
        <v>2094</v>
      </c>
      <c r="AL61" s="90" t="s">
        <v>6822</v>
      </c>
      <c r="AM61" s="84" t="s">
        <v>7172</v>
      </c>
      <c r="AN61" s="84" t="b">
        <v>0</v>
      </c>
      <c r="AO61" s="90" t="s">
        <v>6822</v>
      </c>
      <c r="AP61" s="84" t="s">
        <v>179</v>
      </c>
      <c r="AQ61" s="84">
        <v>0</v>
      </c>
      <c r="AR61" s="84">
        <v>0</v>
      </c>
      <c r="AS61" s="84"/>
      <c r="AT61" s="84"/>
      <c r="AU61" s="84"/>
      <c r="AV61" s="84"/>
      <c r="AW61" s="84"/>
      <c r="AX61" s="84"/>
      <c r="AY61" s="84"/>
      <c r="AZ61" s="84"/>
    </row>
    <row r="62" spans="1:52" x14ac:dyDescent="0.25">
      <c r="A62" s="69" t="s">
        <v>266</v>
      </c>
      <c r="B62" s="69" t="s">
        <v>1351</v>
      </c>
      <c r="C62" s="70"/>
      <c r="D62" s="71"/>
      <c r="E62" s="72"/>
      <c r="F62" s="73"/>
      <c r="G62" s="70"/>
      <c r="H62" s="74"/>
      <c r="I62" s="75"/>
      <c r="J62" s="75"/>
      <c r="K62" s="36"/>
      <c r="L62" s="82"/>
      <c r="M62" s="82"/>
      <c r="N62" s="77"/>
      <c r="O62" s="84" t="s">
        <v>1729</v>
      </c>
      <c r="P62" s="86">
        <v>43165.752627314818</v>
      </c>
      <c r="Q62" s="84" t="s">
        <v>1779</v>
      </c>
      <c r="R62" s="84"/>
      <c r="S62" s="84"/>
      <c r="T62" s="84" t="s">
        <v>3157</v>
      </c>
      <c r="U62" s="84"/>
      <c r="V62" s="87" t="s">
        <v>3674</v>
      </c>
      <c r="W62" s="86">
        <v>43165.752627314818</v>
      </c>
      <c r="X62" s="87" t="s">
        <v>4549</v>
      </c>
      <c r="Y62" s="84"/>
      <c r="Z62" s="84"/>
      <c r="AA62" s="90" t="s">
        <v>5752</v>
      </c>
      <c r="AB62" s="84"/>
      <c r="AC62" s="84" t="b">
        <v>0</v>
      </c>
      <c r="AD62" s="84">
        <v>0</v>
      </c>
      <c r="AE62" s="90" t="s">
        <v>6992</v>
      </c>
      <c r="AF62" s="84" t="b">
        <v>0</v>
      </c>
      <c r="AG62" s="84" t="s">
        <v>7091</v>
      </c>
      <c r="AH62" s="84"/>
      <c r="AI62" s="90" t="s">
        <v>6992</v>
      </c>
      <c r="AJ62" s="84" t="b">
        <v>0</v>
      </c>
      <c r="AK62" s="84">
        <v>4</v>
      </c>
      <c r="AL62" s="90" t="s">
        <v>6132</v>
      </c>
      <c r="AM62" s="84" t="s">
        <v>7171</v>
      </c>
      <c r="AN62" s="84" t="b">
        <v>0</v>
      </c>
      <c r="AO62" s="90" t="s">
        <v>6132</v>
      </c>
      <c r="AP62" s="84" t="s">
        <v>179</v>
      </c>
      <c r="AQ62" s="84">
        <v>0</v>
      </c>
      <c r="AR62" s="84">
        <v>0</v>
      </c>
      <c r="AS62" s="84"/>
      <c r="AT62" s="84"/>
      <c r="AU62" s="84"/>
      <c r="AV62" s="84"/>
      <c r="AW62" s="84"/>
      <c r="AX62" s="84"/>
      <c r="AY62" s="84"/>
      <c r="AZ62" s="84"/>
    </row>
    <row r="63" spans="1:52" x14ac:dyDescent="0.25">
      <c r="A63" s="69" t="s">
        <v>266</v>
      </c>
      <c r="B63" s="69" t="s">
        <v>624</v>
      </c>
      <c r="C63" s="70"/>
      <c r="D63" s="71"/>
      <c r="E63" s="72"/>
      <c r="F63" s="73"/>
      <c r="G63" s="70"/>
      <c r="H63" s="74"/>
      <c r="I63" s="75"/>
      <c r="J63" s="75"/>
      <c r="K63" s="36"/>
      <c r="L63" s="82"/>
      <c r="M63" s="82"/>
      <c r="N63" s="77"/>
      <c r="O63" s="84" t="s">
        <v>1729</v>
      </c>
      <c r="P63" s="86">
        <v>43165.752627314818</v>
      </c>
      <c r="Q63" s="84" t="s">
        <v>1779</v>
      </c>
      <c r="R63" s="84"/>
      <c r="S63" s="84"/>
      <c r="T63" s="84" t="s">
        <v>3157</v>
      </c>
      <c r="U63" s="84"/>
      <c r="V63" s="87" t="s">
        <v>3674</v>
      </c>
      <c r="W63" s="86">
        <v>43165.752627314818</v>
      </c>
      <c r="X63" s="87" t="s">
        <v>4549</v>
      </c>
      <c r="Y63" s="84"/>
      <c r="Z63" s="84"/>
      <c r="AA63" s="90" t="s">
        <v>5752</v>
      </c>
      <c r="AB63" s="84"/>
      <c r="AC63" s="84" t="b">
        <v>0</v>
      </c>
      <c r="AD63" s="84">
        <v>0</v>
      </c>
      <c r="AE63" s="90" t="s">
        <v>6992</v>
      </c>
      <c r="AF63" s="84" t="b">
        <v>0</v>
      </c>
      <c r="AG63" s="84" t="s">
        <v>7091</v>
      </c>
      <c r="AH63" s="84"/>
      <c r="AI63" s="90" t="s">
        <v>6992</v>
      </c>
      <c r="AJ63" s="84" t="b">
        <v>0</v>
      </c>
      <c r="AK63" s="84">
        <v>4</v>
      </c>
      <c r="AL63" s="90" t="s">
        <v>6132</v>
      </c>
      <c r="AM63" s="84" t="s">
        <v>7171</v>
      </c>
      <c r="AN63" s="84" t="b">
        <v>0</v>
      </c>
      <c r="AO63" s="90" t="s">
        <v>6132</v>
      </c>
      <c r="AP63" s="84" t="s">
        <v>179</v>
      </c>
      <c r="AQ63" s="84">
        <v>0</v>
      </c>
      <c r="AR63" s="84">
        <v>0</v>
      </c>
      <c r="AS63" s="84"/>
      <c r="AT63" s="84"/>
      <c r="AU63" s="84"/>
      <c r="AV63" s="84"/>
      <c r="AW63" s="84"/>
      <c r="AX63" s="84"/>
      <c r="AY63" s="84"/>
      <c r="AZ63" s="84"/>
    </row>
    <row r="64" spans="1:52" x14ac:dyDescent="0.25">
      <c r="A64" s="69" t="s">
        <v>267</v>
      </c>
      <c r="B64" s="69" t="s">
        <v>716</v>
      </c>
      <c r="C64" s="70"/>
      <c r="D64" s="71"/>
      <c r="E64" s="72"/>
      <c r="F64" s="73"/>
      <c r="G64" s="70"/>
      <c r="H64" s="74"/>
      <c r="I64" s="75"/>
      <c r="J64" s="75"/>
      <c r="K64" s="36"/>
      <c r="L64" s="82"/>
      <c r="M64" s="82"/>
      <c r="N64" s="77"/>
      <c r="O64" s="84" t="s">
        <v>1729</v>
      </c>
      <c r="P64" s="86">
        <v>43165.75267361111</v>
      </c>
      <c r="Q64" s="84" t="s">
        <v>1780</v>
      </c>
      <c r="R64" s="87" t="s">
        <v>2661</v>
      </c>
      <c r="S64" s="84" t="s">
        <v>2995</v>
      </c>
      <c r="T64" s="84" t="s">
        <v>3180</v>
      </c>
      <c r="U64" s="84"/>
      <c r="V64" s="87" t="s">
        <v>3675</v>
      </c>
      <c r="W64" s="86">
        <v>43165.75267361111</v>
      </c>
      <c r="X64" s="87" t="s">
        <v>4550</v>
      </c>
      <c r="Y64" s="84"/>
      <c r="Z64" s="84"/>
      <c r="AA64" s="90" t="s">
        <v>5753</v>
      </c>
      <c r="AB64" s="84"/>
      <c r="AC64" s="84" t="b">
        <v>0</v>
      </c>
      <c r="AD64" s="84">
        <v>0</v>
      </c>
      <c r="AE64" s="90" t="s">
        <v>6992</v>
      </c>
      <c r="AF64" s="84" t="b">
        <v>0</v>
      </c>
      <c r="AG64" s="84" t="s">
        <v>7091</v>
      </c>
      <c r="AH64" s="84"/>
      <c r="AI64" s="90" t="s">
        <v>6992</v>
      </c>
      <c r="AJ64" s="84" t="b">
        <v>0</v>
      </c>
      <c r="AK64" s="84">
        <v>14</v>
      </c>
      <c r="AL64" s="90" t="s">
        <v>6228</v>
      </c>
      <c r="AM64" s="84" t="s">
        <v>7172</v>
      </c>
      <c r="AN64" s="84" t="b">
        <v>0</v>
      </c>
      <c r="AO64" s="90" t="s">
        <v>6228</v>
      </c>
      <c r="AP64" s="84" t="s">
        <v>179</v>
      </c>
      <c r="AQ64" s="84">
        <v>0</v>
      </c>
      <c r="AR64" s="84">
        <v>0</v>
      </c>
      <c r="AS64" s="84"/>
      <c r="AT64" s="84"/>
      <c r="AU64" s="84"/>
      <c r="AV64" s="84"/>
      <c r="AW64" s="84"/>
      <c r="AX64" s="84"/>
      <c r="AY64" s="84"/>
      <c r="AZ64" s="84"/>
    </row>
    <row r="65" spans="1:52" x14ac:dyDescent="0.25">
      <c r="A65" s="69" t="s">
        <v>268</v>
      </c>
      <c r="B65" s="69" t="s">
        <v>1352</v>
      </c>
      <c r="C65" s="70"/>
      <c r="D65" s="71"/>
      <c r="E65" s="72"/>
      <c r="F65" s="73"/>
      <c r="G65" s="70"/>
      <c r="H65" s="74"/>
      <c r="I65" s="75"/>
      <c r="J65" s="75"/>
      <c r="K65" s="36"/>
      <c r="L65" s="82"/>
      <c r="M65" s="82"/>
      <c r="N65" s="77"/>
      <c r="O65" s="84" t="s">
        <v>1729</v>
      </c>
      <c r="P65" s="86">
        <v>43165.752685185187</v>
      </c>
      <c r="Q65" s="84" t="s">
        <v>1781</v>
      </c>
      <c r="R65" s="84"/>
      <c r="S65" s="84"/>
      <c r="T65" s="84" t="s">
        <v>3181</v>
      </c>
      <c r="U65" s="87" t="s">
        <v>3468</v>
      </c>
      <c r="V65" s="87" t="s">
        <v>3468</v>
      </c>
      <c r="W65" s="86">
        <v>43165.752685185187</v>
      </c>
      <c r="X65" s="87" t="s">
        <v>4551</v>
      </c>
      <c r="Y65" s="84"/>
      <c r="Z65" s="84"/>
      <c r="AA65" s="90" t="s">
        <v>5754</v>
      </c>
      <c r="AB65" s="84"/>
      <c r="AC65" s="84" t="b">
        <v>0</v>
      </c>
      <c r="AD65" s="84">
        <v>1</v>
      </c>
      <c r="AE65" s="90" t="s">
        <v>6992</v>
      </c>
      <c r="AF65" s="84" t="b">
        <v>0</v>
      </c>
      <c r="AG65" s="84" t="s">
        <v>7091</v>
      </c>
      <c r="AH65" s="84"/>
      <c r="AI65" s="90" t="s">
        <v>6992</v>
      </c>
      <c r="AJ65" s="84" t="b">
        <v>0</v>
      </c>
      <c r="AK65" s="84">
        <v>1</v>
      </c>
      <c r="AL65" s="90" t="s">
        <v>6992</v>
      </c>
      <c r="AM65" s="84" t="s">
        <v>7172</v>
      </c>
      <c r="AN65" s="84" t="b">
        <v>0</v>
      </c>
      <c r="AO65" s="90" t="s">
        <v>5754</v>
      </c>
      <c r="AP65" s="84" t="s">
        <v>179</v>
      </c>
      <c r="AQ65" s="84">
        <v>0</v>
      </c>
      <c r="AR65" s="84">
        <v>0</v>
      </c>
      <c r="AS65" s="84"/>
      <c r="AT65" s="84"/>
      <c r="AU65" s="84"/>
      <c r="AV65" s="84"/>
      <c r="AW65" s="84"/>
      <c r="AX65" s="84"/>
      <c r="AY65" s="84"/>
      <c r="AZ65" s="84"/>
    </row>
    <row r="66" spans="1:52" x14ac:dyDescent="0.25">
      <c r="A66" s="69" t="s">
        <v>268</v>
      </c>
      <c r="B66" s="69" t="s">
        <v>1353</v>
      </c>
      <c r="C66" s="70"/>
      <c r="D66" s="71"/>
      <c r="E66" s="72"/>
      <c r="F66" s="73"/>
      <c r="G66" s="70"/>
      <c r="H66" s="74"/>
      <c r="I66" s="75"/>
      <c r="J66" s="75"/>
      <c r="K66" s="36"/>
      <c r="L66" s="82"/>
      <c r="M66" s="82"/>
      <c r="N66" s="77"/>
      <c r="O66" s="84" t="s">
        <v>1729</v>
      </c>
      <c r="P66" s="86">
        <v>43165.752685185187</v>
      </c>
      <c r="Q66" s="84" t="s">
        <v>1781</v>
      </c>
      <c r="R66" s="84"/>
      <c r="S66" s="84"/>
      <c r="T66" s="84" t="s">
        <v>3181</v>
      </c>
      <c r="U66" s="87" t="s">
        <v>3468</v>
      </c>
      <c r="V66" s="87" t="s">
        <v>3468</v>
      </c>
      <c r="W66" s="86">
        <v>43165.752685185187</v>
      </c>
      <c r="X66" s="87" t="s">
        <v>4551</v>
      </c>
      <c r="Y66" s="84"/>
      <c r="Z66" s="84"/>
      <c r="AA66" s="90" t="s">
        <v>5754</v>
      </c>
      <c r="AB66" s="84"/>
      <c r="AC66" s="84" t="b">
        <v>0</v>
      </c>
      <c r="AD66" s="84">
        <v>1</v>
      </c>
      <c r="AE66" s="90" t="s">
        <v>6992</v>
      </c>
      <c r="AF66" s="84" t="b">
        <v>0</v>
      </c>
      <c r="AG66" s="84" t="s">
        <v>7091</v>
      </c>
      <c r="AH66" s="84"/>
      <c r="AI66" s="90" t="s">
        <v>6992</v>
      </c>
      <c r="AJ66" s="84" t="b">
        <v>0</v>
      </c>
      <c r="AK66" s="84">
        <v>1</v>
      </c>
      <c r="AL66" s="90" t="s">
        <v>6992</v>
      </c>
      <c r="AM66" s="84" t="s">
        <v>7172</v>
      </c>
      <c r="AN66" s="84" t="b">
        <v>0</v>
      </c>
      <c r="AO66" s="90" t="s">
        <v>5754</v>
      </c>
      <c r="AP66" s="84" t="s">
        <v>179</v>
      </c>
      <c r="AQ66" s="84">
        <v>0</v>
      </c>
      <c r="AR66" s="84">
        <v>0</v>
      </c>
      <c r="AS66" s="84"/>
      <c r="AT66" s="84"/>
      <c r="AU66" s="84"/>
      <c r="AV66" s="84"/>
      <c r="AW66" s="84"/>
      <c r="AX66" s="84"/>
      <c r="AY66" s="84"/>
      <c r="AZ66" s="84"/>
    </row>
    <row r="67" spans="1:52" x14ac:dyDescent="0.25">
      <c r="A67" s="69" t="s">
        <v>269</v>
      </c>
      <c r="B67" s="69" t="s">
        <v>1148</v>
      </c>
      <c r="C67" s="70"/>
      <c r="D67" s="71"/>
      <c r="E67" s="72"/>
      <c r="F67" s="73"/>
      <c r="G67" s="70"/>
      <c r="H67" s="74"/>
      <c r="I67" s="75"/>
      <c r="J67" s="75"/>
      <c r="K67" s="36"/>
      <c r="L67" s="82"/>
      <c r="M67" s="82"/>
      <c r="N67" s="77"/>
      <c r="O67" s="84" t="s">
        <v>1729</v>
      </c>
      <c r="P67" s="86">
        <v>43165.752696759257</v>
      </c>
      <c r="Q67" s="84" t="s">
        <v>1782</v>
      </c>
      <c r="R67" s="84"/>
      <c r="S67" s="84"/>
      <c r="T67" s="84" t="s">
        <v>3157</v>
      </c>
      <c r="U67" s="84"/>
      <c r="V67" s="87" t="s">
        <v>3676</v>
      </c>
      <c r="W67" s="86">
        <v>43165.752696759257</v>
      </c>
      <c r="X67" s="87" t="s">
        <v>4552</v>
      </c>
      <c r="Y67" s="84"/>
      <c r="Z67" s="84"/>
      <c r="AA67" s="90" t="s">
        <v>5755</v>
      </c>
      <c r="AB67" s="84"/>
      <c r="AC67" s="84" t="b">
        <v>0</v>
      </c>
      <c r="AD67" s="84">
        <v>0</v>
      </c>
      <c r="AE67" s="90" t="s">
        <v>6992</v>
      </c>
      <c r="AF67" s="84" t="b">
        <v>0</v>
      </c>
      <c r="AG67" s="84" t="s">
        <v>7097</v>
      </c>
      <c r="AH67" s="84"/>
      <c r="AI67" s="90" t="s">
        <v>6992</v>
      </c>
      <c r="AJ67" s="84" t="b">
        <v>0</v>
      </c>
      <c r="AK67" s="84">
        <v>84</v>
      </c>
      <c r="AL67" s="90" t="s">
        <v>6705</v>
      </c>
      <c r="AM67" s="84" t="s">
        <v>7172</v>
      </c>
      <c r="AN67" s="84" t="b">
        <v>0</v>
      </c>
      <c r="AO67" s="90" t="s">
        <v>6705</v>
      </c>
      <c r="AP67" s="84" t="s">
        <v>179</v>
      </c>
      <c r="AQ67" s="84">
        <v>0</v>
      </c>
      <c r="AR67" s="84">
        <v>0</v>
      </c>
      <c r="AS67" s="84"/>
      <c r="AT67" s="84"/>
      <c r="AU67" s="84"/>
      <c r="AV67" s="84"/>
      <c r="AW67" s="84"/>
      <c r="AX67" s="84"/>
      <c r="AY67" s="84"/>
      <c r="AZ67" s="84"/>
    </row>
    <row r="68" spans="1:52" x14ac:dyDescent="0.25">
      <c r="A68" s="69" t="s">
        <v>270</v>
      </c>
      <c r="B68" s="69" t="s">
        <v>1354</v>
      </c>
      <c r="C68" s="70"/>
      <c r="D68" s="71"/>
      <c r="E68" s="72"/>
      <c r="F68" s="73"/>
      <c r="G68" s="70"/>
      <c r="H68" s="74"/>
      <c r="I68" s="75"/>
      <c r="J68" s="75"/>
      <c r="K68" s="36"/>
      <c r="L68" s="82"/>
      <c r="M68" s="82"/>
      <c r="N68" s="77"/>
      <c r="O68" s="84" t="s">
        <v>1729</v>
      </c>
      <c r="P68" s="86">
        <v>43165.752743055556</v>
      </c>
      <c r="Q68" s="84" t="s">
        <v>1783</v>
      </c>
      <c r="R68" s="84"/>
      <c r="S68" s="84"/>
      <c r="T68" s="84" t="s">
        <v>3157</v>
      </c>
      <c r="U68" s="84"/>
      <c r="V68" s="87" t="s">
        <v>3677</v>
      </c>
      <c r="W68" s="86">
        <v>43165.752743055556</v>
      </c>
      <c r="X68" s="87" t="s">
        <v>4553</v>
      </c>
      <c r="Y68" s="84"/>
      <c r="Z68" s="84"/>
      <c r="AA68" s="90" t="s">
        <v>5756</v>
      </c>
      <c r="AB68" s="84"/>
      <c r="AC68" s="84" t="b">
        <v>0</v>
      </c>
      <c r="AD68" s="84">
        <v>0</v>
      </c>
      <c r="AE68" s="90" t="s">
        <v>6992</v>
      </c>
      <c r="AF68" s="84" t="b">
        <v>0</v>
      </c>
      <c r="AG68" s="84" t="s">
        <v>7091</v>
      </c>
      <c r="AH68" s="84"/>
      <c r="AI68" s="90" t="s">
        <v>6992</v>
      </c>
      <c r="AJ68" s="84" t="b">
        <v>0</v>
      </c>
      <c r="AK68" s="84">
        <v>5</v>
      </c>
      <c r="AL68" s="90" t="s">
        <v>6257</v>
      </c>
      <c r="AM68" s="84" t="s">
        <v>7169</v>
      </c>
      <c r="AN68" s="84" t="b">
        <v>0</v>
      </c>
      <c r="AO68" s="90" t="s">
        <v>6257</v>
      </c>
      <c r="AP68" s="84" t="s">
        <v>179</v>
      </c>
      <c r="AQ68" s="84">
        <v>0</v>
      </c>
      <c r="AR68" s="84">
        <v>0</v>
      </c>
      <c r="AS68" s="84"/>
      <c r="AT68" s="84"/>
      <c r="AU68" s="84"/>
      <c r="AV68" s="84"/>
      <c r="AW68" s="84"/>
      <c r="AX68" s="84"/>
      <c r="AY68" s="84"/>
      <c r="AZ68" s="84"/>
    </row>
    <row r="69" spans="1:52" x14ac:dyDescent="0.25">
      <c r="A69" s="69" t="s">
        <v>270</v>
      </c>
      <c r="B69" s="69" t="s">
        <v>1355</v>
      </c>
      <c r="C69" s="70"/>
      <c r="D69" s="71"/>
      <c r="E69" s="72"/>
      <c r="F69" s="73"/>
      <c r="G69" s="70"/>
      <c r="H69" s="74"/>
      <c r="I69" s="75"/>
      <c r="J69" s="75"/>
      <c r="K69" s="36"/>
      <c r="L69" s="82"/>
      <c r="M69" s="82"/>
      <c r="N69" s="77"/>
      <c r="O69" s="84" t="s">
        <v>1729</v>
      </c>
      <c r="P69" s="86">
        <v>43165.752743055556</v>
      </c>
      <c r="Q69" s="84" t="s">
        <v>1783</v>
      </c>
      <c r="R69" s="84"/>
      <c r="S69" s="84"/>
      <c r="T69" s="84" t="s">
        <v>3157</v>
      </c>
      <c r="U69" s="84"/>
      <c r="V69" s="87" t="s">
        <v>3677</v>
      </c>
      <c r="W69" s="86">
        <v>43165.752743055556</v>
      </c>
      <c r="X69" s="87" t="s">
        <v>4553</v>
      </c>
      <c r="Y69" s="84"/>
      <c r="Z69" s="84"/>
      <c r="AA69" s="90" t="s">
        <v>5756</v>
      </c>
      <c r="AB69" s="84"/>
      <c r="AC69" s="84" t="b">
        <v>0</v>
      </c>
      <c r="AD69" s="84">
        <v>0</v>
      </c>
      <c r="AE69" s="90" t="s">
        <v>6992</v>
      </c>
      <c r="AF69" s="84" t="b">
        <v>0</v>
      </c>
      <c r="AG69" s="84" t="s">
        <v>7091</v>
      </c>
      <c r="AH69" s="84"/>
      <c r="AI69" s="90" t="s">
        <v>6992</v>
      </c>
      <c r="AJ69" s="84" t="b">
        <v>0</v>
      </c>
      <c r="AK69" s="84">
        <v>5</v>
      </c>
      <c r="AL69" s="90" t="s">
        <v>6257</v>
      </c>
      <c r="AM69" s="84" t="s">
        <v>7169</v>
      </c>
      <c r="AN69" s="84" t="b">
        <v>0</v>
      </c>
      <c r="AO69" s="90" t="s">
        <v>6257</v>
      </c>
      <c r="AP69" s="84" t="s">
        <v>179</v>
      </c>
      <c r="AQ69" s="84">
        <v>0</v>
      </c>
      <c r="AR69" s="84">
        <v>0</v>
      </c>
      <c r="AS69" s="84"/>
      <c r="AT69" s="84"/>
      <c r="AU69" s="84"/>
      <c r="AV69" s="84"/>
      <c r="AW69" s="84"/>
      <c r="AX69" s="84"/>
      <c r="AY69" s="84"/>
      <c r="AZ69" s="84"/>
    </row>
    <row r="70" spans="1:52" x14ac:dyDescent="0.25">
      <c r="A70" s="69" t="s">
        <v>270</v>
      </c>
      <c r="B70" s="69" t="s">
        <v>742</v>
      </c>
      <c r="C70" s="70"/>
      <c r="D70" s="71"/>
      <c r="E70" s="72"/>
      <c r="F70" s="73"/>
      <c r="G70" s="70"/>
      <c r="H70" s="74"/>
      <c r="I70" s="75"/>
      <c r="J70" s="75"/>
      <c r="K70" s="36"/>
      <c r="L70" s="82"/>
      <c r="M70" s="82"/>
      <c r="N70" s="77"/>
      <c r="O70" s="84" t="s">
        <v>1729</v>
      </c>
      <c r="P70" s="86">
        <v>43165.752743055556</v>
      </c>
      <c r="Q70" s="84" t="s">
        <v>1783</v>
      </c>
      <c r="R70" s="84"/>
      <c r="S70" s="84"/>
      <c r="T70" s="84" t="s">
        <v>3157</v>
      </c>
      <c r="U70" s="84"/>
      <c r="V70" s="87" t="s">
        <v>3677</v>
      </c>
      <c r="W70" s="86">
        <v>43165.752743055556</v>
      </c>
      <c r="X70" s="87" t="s">
        <v>4553</v>
      </c>
      <c r="Y70" s="84"/>
      <c r="Z70" s="84"/>
      <c r="AA70" s="90" t="s">
        <v>5756</v>
      </c>
      <c r="AB70" s="84"/>
      <c r="AC70" s="84" t="b">
        <v>0</v>
      </c>
      <c r="AD70" s="84">
        <v>0</v>
      </c>
      <c r="AE70" s="90" t="s">
        <v>6992</v>
      </c>
      <c r="AF70" s="84" t="b">
        <v>0</v>
      </c>
      <c r="AG70" s="84" t="s">
        <v>7091</v>
      </c>
      <c r="AH70" s="84"/>
      <c r="AI70" s="90" t="s">
        <v>6992</v>
      </c>
      <c r="AJ70" s="84" t="b">
        <v>0</v>
      </c>
      <c r="AK70" s="84">
        <v>5</v>
      </c>
      <c r="AL70" s="90" t="s">
        <v>6257</v>
      </c>
      <c r="AM70" s="84" t="s">
        <v>7169</v>
      </c>
      <c r="AN70" s="84" t="b">
        <v>0</v>
      </c>
      <c r="AO70" s="90" t="s">
        <v>6257</v>
      </c>
      <c r="AP70" s="84" t="s">
        <v>179</v>
      </c>
      <c r="AQ70" s="84">
        <v>0</v>
      </c>
      <c r="AR70" s="84">
        <v>0</v>
      </c>
      <c r="AS70" s="84"/>
      <c r="AT70" s="84"/>
      <c r="AU70" s="84"/>
      <c r="AV70" s="84"/>
      <c r="AW70" s="84"/>
      <c r="AX70" s="84"/>
      <c r="AY70" s="84"/>
      <c r="AZ70" s="84"/>
    </row>
    <row r="71" spans="1:52" x14ac:dyDescent="0.25">
      <c r="A71" s="69" t="s">
        <v>271</v>
      </c>
      <c r="B71" s="69" t="s">
        <v>271</v>
      </c>
      <c r="C71" s="70"/>
      <c r="D71" s="71"/>
      <c r="E71" s="72"/>
      <c r="F71" s="73"/>
      <c r="G71" s="70"/>
      <c r="H71" s="74"/>
      <c r="I71" s="75"/>
      <c r="J71" s="75"/>
      <c r="K71" s="36"/>
      <c r="L71" s="82"/>
      <c r="M71" s="82"/>
      <c r="N71" s="77"/>
      <c r="O71" s="84" t="s">
        <v>179</v>
      </c>
      <c r="P71" s="86">
        <v>43165.752754629626</v>
      </c>
      <c r="Q71" s="84" t="s">
        <v>1784</v>
      </c>
      <c r="R71" s="87" t="s">
        <v>2662</v>
      </c>
      <c r="S71" s="84" t="s">
        <v>2983</v>
      </c>
      <c r="T71" s="84" t="s">
        <v>3182</v>
      </c>
      <c r="U71" s="84"/>
      <c r="V71" s="87" t="s">
        <v>3678</v>
      </c>
      <c r="W71" s="86">
        <v>43165.752754629626</v>
      </c>
      <c r="X71" s="87" t="s">
        <v>4554</v>
      </c>
      <c r="Y71" s="84"/>
      <c r="Z71" s="84"/>
      <c r="AA71" s="90" t="s">
        <v>5757</v>
      </c>
      <c r="AB71" s="84"/>
      <c r="AC71" s="84" t="b">
        <v>0</v>
      </c>
      <c r="AD71" s="84">
        <v>2</v>
      </c>
      <c r="AE71" s="90" t="s">
        <v>6992</v>
      </c>
      <c r="AF71" s="84" t="b">
        <v>1</v>
      </c>
      <c r="AG71" s="84" t="s">
        <v>7091</v>
      </c>
      <c r="AH71" s="84"/>
      <c r="AI71" s="90" t="s">
        <v>7116</v>
      </c>
      <c r="AJ71" s="84" t="b">
        <v>0</v>
      </c>
      <c r="AK71" s="84">
        <v>0</v>
      </c>
      <c r="AL71" s="90" t="s">
        <v>6992</v>
      </c>
      <c r="AM71" s="84" t="s">
        <v>7169</v>
      </c>
      <c r="AN71" s="84" t="b">
        <v>0</v>
      </c>
      <c r="AO71" s="90" t="s">
        <v>5757</v>
      </c>
      <c r="AP71" s="84" t="s">
        <v>179</v>
      </c>
      <c r="AQ71" s="84">
        <v>0</v>
      </c>
      <c r="AR71" s="84">
        <v>0</v>
      </c>
      <c r="AS71" s="84"/>
      <c r="AT71" s="84"/>
      <c r="AU71" s="84"/>
      <c r="AV71" s="84"/>
      <c r="AW71" s="84"/>
      <c r="AX71" s="84"/>
      <c r="AY71" s="84"/>
      <c r="AZ71" s="84"/>
    </row>
    <row r="72" spans="1:52" x14ac:dyDescent="0.25">
      <c r="A72" s="69" t="s">
        <v>272</v>
      </c>
      <c r="B72" s="69" t="s">
        <v>1250</v>
      </c>
      <c r="C72" s="70"/>
      <c r="D72" s="71"/>
      <c r="E72" s="72"/>
      <c r="F72" s="73"/>
      <c r="G72" s="70"/>
      <c r="H72" s="74"/>
      <c r="I72" s="75"/>
      <c r="J72" s="75"/>
      <c r="K72" s="36"/>
      <c r="L72" s="82"/>
      <c r="M72" s="82"/>
      <c r="N72" s="77"/>
      <c r="O72" s="84" t="s">
        <v>1729</v>
      </c>
      <c r="P72" s="86">
        <v>43165.752893518518</v>
      </c>
      <c r="Q72" s="84" t="s">
        <v>1749</v>
      </c>
      <c r="R72" s="84"/>
      <c r="S72" s="84"/>
      <c r="T72" s="84" t="s">
        <v>3157</v>
      </c>
      <c r="U72" s="84"/>
      <c r="V72" s="87" t="s">
        <v>3679</v>
      </c>
      <c r="W72" s="86">
        <v>43165.752893518518</v>
      </c>
      <c r="X72" s="87" t="s">
        <v>4555</v>
      </c>
      <c r="Y72" s="84"/>
      <c r="Z72" s="84"/>
      <c r="AA72" s="90" t="s">
        <v>5758</v>
      </c>
      <c r="AB72" s="84"/>
      <c r="AC72" s="84" t="b">
        <v>0</v>
      </c>
      <c r="AD72" s="84">
        <v>0</v>
      </c>
      <c r="AE72" s="90" t="s">
        <v>6992</v>
      </c>
      <c r="AF72" s="84" t="b">
        <v>0</v>
      </c>
      <c r="AG72" s="84" t="s">
        <v>7096</v>
      </c>
      <c r="AH72" s="84"/>
      <c r="AI72" s="90" t="s">
        <v>6992</v>
      </c>
      <c r="AJ72" s="84" t="b">
        <v>0</v>
      </c>
      <c r="AK72" s="84">
        <v>2094</v>
      </c>
      <c r="AL72" s="90" t="s">
        <v>6822</v>
      </c>
      <c r="AM72" s="84" t="s">
        <v>7172</v>
      </c>
      <c r="AN72" s="84" t="b">
        <v>0</v>
      </c>
      <c r="AO72" s="90" t="s">
        <v>6822</v>
      </c>
      <c r="AP72" s="84" t="s">
        <v>179</v>
      </c>
      <c r="AQ72" s="84">
        <v>0</v>
      </c>
      <c r="AR72" s="84">
        <v>0</v>
      </c>
      <c r="AS72" s="84"/>
      <c r="AT72" s="84"/>
      <c r="AU72" s="84"/>
      <c r="AV72" s="84"/>
      <c r="AW72" s="84"/>
      <c r="AX72" s="84"/>
      <c r="AY72" s="84"/>
      <c r="AZ72" s="84"/>
    </row>
    <row r="73" spans="1:52" x14ac:dyDescent="0.25">
      <c r="A73" s="69" t="s">
        <v>273</v>
      </c>
      <c r="B73" s="69" t="s">
        <v>273</v>
      </c>
      <c r="C73" s="70"/>
      <c r="D73" s="71"/>
      <c r="E73" s="72"/>
      <c r="F73" s="73"/>
      <c r="G73" s="70"/>
      <c r="H73" s="74"/>
      <c r="I73" s="75"/>
      <c r="J73" s="75"/>
      <c r="K73" s="36"/>
      <c r="L73" s="82"/>
      <c r="M73" s="82"/>
      <c r="N73" s="77"/>
      <c r="O73" s="84" t="s">
        <v>179</v>
      </c>
      <c r="P73" s="86">
        <v>43165.752951388888</v>
      </c>
      <c r="Q73" s="84" t="s">
        <v>1785</v>
      </c>
      <c r="R73" s="87" t="s">
        <v>2663</v>
      </c>
      <c r="S73" s="84" t="s">
        <v>2973</v>
      </c>
      <c r="T73" s="84" t="s">
        <v>3157</v>
      </c>
      <c r="U73" s="87" t="s">
        <v>3469</v>
      </c>
      <c r="V73" s="87" t="s">
        <v>3469</v>
      </c>
      <c r="W73" s="86">
        <v>43165.752951388888</v>
      </c>
      <c r="X73" s="87" t="s">
        <v>4556</v>
      </c>
      <c r="Y73" s="84"/>
      <c r="Z73" s="84"/>
      <c r="AA73" s="90" t="s">
        <v>5759</v>
      </c>
      <c r="AB73" s="84"/>
      <c r="AC73" s="84" t="b">
        <v>0</v>
      </c>
      <c r="AD73" s="84">
        <v>0</v>
      </c>
      <c r="AE73" s="90" t="s">
        <v>6992</v>
      </c>
      <c r="AF73" s="84" t="b">
        <v>0</v>
      </c>
      <c r="AG73" s="84" t="s">
        <v>7091</v>
      </c>
      <c r="AH73" s="84"/>
      <c r="AI73" s="90" t="s">
        <v>6992</v>
      </c>
      <c r="AJ73" s="84" t="b">
        <v>0</v>
      </c>
      <c r="AK73" s="84">
        <v>0</v>
      </c>
      <c r="AL73" s="90" t="s">
        <v>6992</v>
      </c>
      <c r="AM73" s="84" t="s">
        <v>7170</v>
      </c>
      <c r="AN73" s="84" t="b">
        <v>0</v>
      </c>
      <c r="AO73" s="90" t="s">
        <v>5759</v>
      </c>
      <c r="AP73" s="84" t="s">
        <v>179</v>
      </c>
      <c r="AQ73" s="84">
        <v>0</v>
      </c>
      <c r="AR73" s="84">
        <v>0</v>
      </c>
      <c r="AS73" s="84"/>
      <c r="AT73" s="84"/>
      <c r="AU73" s="84"/>
      <c r="AV73" s="84"/>
      <c r="AW73" s="84"/>
      <c r="AX73" s="84"/>
      <c r="AY73" s="84"/>
      <c r="AZ73" s="84"/>
    </row>
    <row r="74" spans="1:52" x14ac:dyDescent="0.25">
      <c r="A74" s="69" t="s">
        <v>274</v>
      </c>
      <c r="B74" s="69" t="s">
        <v>1082</v>
      </c>
      <c r="C74" s="70"/>
      <c r="D74" s="71"/>
      <c r="E74" s="72"/>
      <c r="F74" s="73"/>
      <c r="G74" s="70"/>
      <c r="H74" s="74"/>
      <c r="I74" s="75"/>
      <c r="J74" s="75"/>
      <c r="K74" s="36"/>
      <c r="L74" s="82"/>
      <c r="M74" s="82"/>
      <c r="N74" s="77"/>
      <c r="O74" s="84" t="s">
        <v>1729</v>
      </c>
      <c r="P74" s="86">
        <v>43165.752962962964</v>
      </c>
      <c r="Q74" s="84" t="s">
        <v>1786</v>
      </c>
      <c r="R74" s="84"/>
      <c r="S74" s="84"/>
      <c r="T74" s="84" t="s">
        <v>3183</v>
      </c>
      <c r="U74" s="84"/>
      <c r="V74" s="87" t="s">
        <v>3680</v>
      </c>
      <c r="W74" s="86">
        <v>43165.752962962964</v>
      </c>
      <c r="X74" s="87" t="s">
        <v>4557</v>
      </c>
      <c r="Y74" s="84"/>
      <c r="Z74" s="84"/>
      <c r="AA74" s="90" t="s">
        <v>5760</v>
      </c>
      <c r="AB74" s="84"/>
      <c r="AC74" s="84" t="b">
        <v>0</v>
      </c>
      <c r="AD74" s="84">
        <v>0</v>
      </c>
      <c r="AE74" s="90" t="s">
        <v>6992</v>
      </c>
      <c r="AF74" s="84" t="b">
        <v>1</v>
      </c>
      <c r="AG74" s="84" t="s">
        <v>7100</v>
      </c>
      <c r="AH74" s="84"/>
      <c r="AI74" s="90" t="s">
        <v>7117</v>
      </c>
      <c r="AJ74" s="84" t="b">
        <v>0</v>
      </c>
      <c r="AK74" s="84">
        <v>5</v>
      </c>
      <c r="AL74" s="90" t="s">
        <v>6632</v>
      </c>
      <c r="AM74" s="84" t="s">
        <v>7175</v>
      </c>
      <c r="AN74" s="84" t="b">
        <v>0</v>
      </c>
      <c r="AO74" s="90" t="s">
        <v>6632</v>
      </c>
      <c r="AP74" s="84" t="s">
        <v>179</v>
      </c>
      <c r="AQ74" s="84">
        <v>0</v>
      </c>
      <c r="AR74" s="84">
        <v>0</v>
      </c>
      <c r="AS74" s="84"/>
      <c r="AT74" s="84"/>
      <c r="AU74" s="84"/>
      <c r="AV74" s="84"/>
      <c r="AW74" s="84"/>
      <c r="AX74" s="84"/>
      <c r="AY74" s="84"/>
      <c r="AZ74" s="84"/>
    </row>
    <row r="75" spans="1:52" x14ac:dyDescent="0.25">
      <c r="A75" s="69" t="s">
        <v>275</v>
      </c>
      <c r="B75" s="69" t="s">
        <v>753</v>
      </c>
      <c r="C75" s="70"/>
      <c r="D75" s="71"/>
      <c r="E75" s="72"/>
      <c r="F75" s="73"/>
      <c r="G75" s="70"/>
      <c r="H75" s="74"/>
      <c r="I75" s="75"/>
      <c r="J75" s="75"/>
      <c r="K75" s="36"/>
      <c r="L75" s="82"/>
      <c r="M75" s="82"/>
      <c r="N75" s="77"/>
      <c r="O75" s="84" t="s">
        <v>1729</v>
      </c>
      <c r="P75" s="86">
        <v>43165.752997685187</v>
      </c>
      <c r="Q75" s="84" t="s">
        <v>1787</v>
      </c>
      <c r="R75" s="84"/>
      <c r="S75" s="84"/>
      <c r="T75" s="84" t="s">
        <v>3184</v>
      </c>
      <c r="U75" s="84"/>
      <c r="V75" s="87" t="s">
        <v>3681</v>
      </c>
      <c r="W75" s="86">
        <v>43165.752997685187</v>
      </c>
      <c r="X75" s="87" t="s">
        <v>4558</v>
      </c>
      <c r="Y75" s="84"/>
      <c r="Z75" s="84"/>
      <c r="AA75" s="90" t="s">
        <v>5761</v>
      </c>
      <c r="AB75" s="84"/>
      <c r="AC75" s="84" t="b">
        <v>0</v>
      </c>
      <c r="AD75" s="84">
        <v>4</v>
      </c>
      <c r="AE75" s="90" t="s">
        <v>6992</v>
      </c>
      <c r="AF75" s="84" t="b">
        <v>0</v>
      </c>
      <c r="AG75" s="84" t="s">
        <v>7091</v>
      </c>
      <c r="AH75" s="84"/>
      <c r="AI75" s="90" t="s">
        <v>6992</v>
      </c>
      <c r="AJ75" s="84" t="b">
        <v>0</v>
      </c>
      <c r="AK75" s="84">
        <v>3</v>
      </c>
      <c r="AL75" s="90" t="s">
        <v>6992</v>
      </c>
      <c r="AM75" s="84" t="s">
        <v>7169</v>
      </c>
      <c r="AN75" s="84" t="b">
        <v>0</v>
      </c>
      <c r="AO75" s="90" t="s">
        <v>5761</v>
      </c>
      <c r="AP75" s="84" t="s">
        <v>179</v>
      </c>
      <c r="AQ75" s="84">
        <v>0</v>
      </c>
      <c r="AR75" s="84">
        <v>0</v>
      </c>
      <c r="AS75" s="84"/>
      <c r="AT75" s="84"/>
      <c r="AU75" s="84"/>
      <c r="AV75" s="84"/>
      <c r="AW75" s="84"/>
      <c r="AX75" s="84"/>
      <c r="AY75" s="84"/>
      <c r="AZ75" s="84"/>
    </row>
    <row r="76" spans="1:52" x14ac:dyDescent="0.25">
      <c r="A76" s="69" t="s">
        <v>275</v>
      </c>
      <c r="B76" s="69" t="s">
        <v>1356</v>
      </c>
      <c r="C76" s="70"/>
      <c r="D76" s="71"/>
      <c r="E76" s="72"/>
      <c r="F76" s="73"/>
      <c r="G76" s="70"/>
      <c r="H76" s="74"/>
      <c r="I76" s="75"/>
      <c r="J76" s="75"/>
      <c r="K76" s="36"/>
      <c r="L76" s="82"/>
      <c r="M76" s="82"/>
      <c r="N76" s="77"/>
      <c r="O76" s="84" t="s">
        <v>1729</v>
      </c>
      <c r="P76" s="86">
        <v>43165.752997685187</v>
      </c>
      <c r="Q76" s="84" t="s">
        <v>1787</v>
      </c>
      <c r="R76" s="84"/>
      <c r="S76" s="84"/>
      <c r="T76" s="84" t="s">
        <v>3184</v>
      </c>
      <c r="U76" s="84"/>
      <c r="V76" s="87" t="s">
        <v>3681</v>
      </c>
      <c r="W76" s="86">
        <v>43165.752997685187</v>
      </c>
      <c r="X76" s="87" t="s">
        <v>4558</v>
      </c>
      <c r="Y76" s="84"/>
      <c r="Z76" s="84"/>
      <c r="AA76" s="90" t="s">
        <v>5761</v>
      </c>
      <c r="AB76" s="84"/>
      <c r="AC76" s="84" t="b">
        <v>0</v>
      </c>
      <c r="AD76" s="84">
        <v>4</v>
      </c>
      <c r="AE76" s="90" t="s">
        <v>6992</v>
      </c>
      <c r="AF76" s="84" t="b">
        <v>0</v>
      </c>
      <c r="AG76" s="84" t="s">
        <v>7091</v>
      </c>
      <c r="AH76" s="84"/>
      <c r="AI76" s="90" t="s">
        <v>6992</v>
      </c>
      <c r="AJ76" s="84" t="b">
        <v>0</v>
      </c>
      <c r="AK76" s="84">
        <v>3</v>
      </c>
      <c r="AL76" s="90" t="s">
        <v>6992</v>
      </c>
      <c r="AM76" s="84" t="s">
        <v>7169</v>
      </c>
      <c r="AN76" s="84" t="b">
        <v>0</v>
      </c>
      <c r="AO76" s="90" t="s">
        <v>5761</v>
      </c>
      <c r="AP76" s="84" t="s">
        <v>179</v>
      </c>
      <c r="AQ76" s="84">
        <v>0</v>
      </c>
      <c r="AR76" s="84">
        <v>0</v>
      </c>
      <c r="AS76" s="84"/>
      <c r="AT76" s="84"/>
      <c r="AU76" s="84"/>
      <c r="AV76" s="84"/>
      <c r="AW76" s="84"/>
      <c r="AX76" s="84"/>
      <c r="AY76" s="84"/>
      <c r="AZ76" s="84"/>
    </row>
    <row r="77" spans="1:52" x14ac:dyDescent="0.25">
      <c r="A77" s="69" t="s">
        <v>276</v>
      </c>
      <c r="B77" s="69" t="s">
        <v>276</v>
      </c>
      <c r="C77" s="70"/>
      <c r="D77" s="71"/>
      <c r="E77" s="72"/>
      <c r="F77" s="73"/>
      <c r="G77" s="70"/>
      <c r="H77" s="74"/>
      <c r="I77" s="75"/>
      <c r="J77" s="75"/>
      <c r="K77" s="36"/>
      <c r="L77" s="82"/>
      <c r="M77" s="82"/>
      <c r="N77" s="77"/>
      <c r="O77" s="84" t="s">
        <v>179</v>
      </c>
      <c r="P77" s="86">
        <v>43165.753020833334</v>
      </c>
      <c r="Q77" s="84" t="s">
        <v>1788</v>
      </c>
      <c r="R77" s="87" t="s">
        <v>2664</v>
      </c>
      <c r="S77" s="84" t="s">
        <v>2996</v>
      </c>
      <c r="T77" s="84" t="s">
        <v>3185</v>
      </c>
      <c r="U77" s="84"/>
      <c r="V77" s="87" t="s">
        <v>3682</v>
      </c>
      <c r="W77" s="86">
        <v>43165.753020833334</v>
      </c>
      <c r="X77" s="87" t="s">
        <v>4559</v>
      </c>
      <c r="Y77" s="84"/>
      <c r="Z77" s="84"/>
      <c r="AA77" s="90" t="s">
        <v>5762</v>
      </c>
      <c r="AB77" s="84"/>
      <c r="AC77" s="84" t="b">
        <v>0</v>
      </c>
      <c r="AD77" s="84">
        <v>2</v>
      </c>
      <c r="AE77" s="90" t="s">
        <v>6992</v>
      </c>
      <c r="AF77" s="84" t="b">
        <v>0</v>
      </c>
      <c r="AG77" s="84" t="s">
        <v>7091</v>
      </c>
      <c r="AH77" s="84"/>
      <c r="AI77" s="90" t="s">
        <v>6992</v>
      </c>
      <c r="AJ77" s="84" t="b">
        <v>0</v>
      </c>
      <c r="AK77" s="84">
        <v>0</v>
      </c>
      <c r="AL77" s="90" t="s">
        <v>6992</v>
      </c>
      <c r="AM77" s="84" t="s">
        <v>7169</v>
      </c>
      <c r="AN77" s="84" t="b">
        <v>0</v>
      </c>
      <c r="AO77" s="90" t="s">
        <v>5762</v>
      </c>
      <c r="AP77" s="84" t="s">
        <v>179</v>
      </c>
      <c r="AQ77" s="84">
        <v>0</v>
      </c>
      <c r="AR77" s="84">
        <v>0</v>
      </c>
      <c r="AS77" s="84"/>
      <c r="AT77" s="84"/>
      <c r="AU77" s="84"/>
      <c r="AV77" s="84"/>
      <c r="AW77" s="84"/>
      <c r="AX77" s="84"/>
      <c r="AY77" s="84"/>
      <c r="AZ77" s="84"/>
    </row>
    <row r="78" spans="1:52" x14ac:dyDescent="0.25">
      <c r="A78" s="69" t="s">
        <v>277</v>
      </c>
      <c r="B78" s="69" t="s">
        <v>1250</v>
      </c>
      <c r="C78" s="70"/>
      <c r="D78" s="71"/>
      <c r="E78" s="72"/>
      <c r="F78" s="73"/>
      <c r="G78" s="70"/>
      <c r="H78" s="74"/>
      <c r="I78" s="75"/>
      <c r="J78" s="75"/>
      <c r="K78" s="36"/>
      <c r="L78" s="82"/>
      <c r="M78" s="82"/>
      <c r="N78" s="77"/>
      <c r="O78" s="84" t="s">
        <v>1729</v>
      </c>
      <c r="P78" s="86">
        <v>43165.753067129626</v>
      </c>
      <c r="Q78" s="84" t="s">
        <v>1789</v>
      </c>
      <c r="R78" s="84"/>
      <c r="S78" s="84"/>
      <c r="T78" s="84" t="s">
        <v>3157</v>
      </c>
      <c r="U78" s="84"/>
      <c r="V78" s="87" t="s">
        <v>3683</v>
      </c>
      <c r="W78" s="86">
        <v>43165.753067129626</v>
      </c>
      <c r="X78" s="87" t="s">
        <v>4560</v>
      </c>
      <c r="Y78" s="84"/>
      <c r="Z78" s="84"/>
      <c r="AA78" s="90" t="s">
        <v>5763</v>
      </c>
      <c r="AB78" s="84"/>
      <c r="AC78" s="84" t="b">
        <v>0</v>
      </c>
      <c r="AD78" s="84">
        <v>0</v>
      </c>
      <c r="AE78" s="90" t="s">
        <v>6992</v>
      </c>
      <c r="AF78" s="84" t="b">
        <v>0</v>
      </c>
      <c r="AG78" s="84" t="s">
        <v>7096</v>
      </c>
      <c r="AH78" s="84"/>
      <c r="AI78" s="90" t="s">
        <v>6992</v>
      </c>
      <c r="AJ78" s="84" t="b">
        <v>0</v>
      </c>
      <c r="AK78" s="84">
        <v>14</v>
      </c>
      <c r="AL78" s="90" t="s">
        <v>6823</v>
      </c>
      <c r="AM78" s="84" t="s">
        <v>7172</v>
      </c>
      <c r="AN78" s="84" t="b">
        <v>0</v>
      </c>
      <c r="AO78" s="90" t="s">
        <v>6823</v>
      </c>
      <c r="AP78" s="84" t="s">
        <v>179</v>
      </c>
      <c r="AQ78" s="84">
        <v>0</v>
      </c>
      <c r="AR78" s="84">
        <v>0</v>
      </c>
      <c r="AS78" s="84"/>
      <c r="AT78" s="84"/>
      <c r="AU78" s="84"/>
      <c r="AV78" s="84"/>
      <c r="AW78" s="84"/>
      <c r="AX78" s="84"/>
      <c r="AY78" s="84"/>
      <c r="AZ78" s="84"/>
    </row>
    <row r="79" spans="1:52" x14ac:dyDescent="0.25">
      <c r="A79" s="69" t="s">
        <v>278</v>
      </c>
      <c r="B79" s="69" t="s">
        <v>278</v>
      </c>
      <c r="C79" s="70"/>
      <c r="D79" s="71"/>
      <c r="E79" s="72"/>
      <c r="F79" s="73"/>
      <c r="G79" s="70"/>
      <c r="H79" s="74"/>
      <c r="I79" s="75"/>
      <c r="J79" s="75"/>
      <c r="K79" s="36"/>
      <c r="L79" s="82"/>
      <c r="M79" s="82"/>
      <c r="N79" s="77"/>
      <c r="O79" s="84" t="s">
        <v>179</v>
      </c>
      <c r="P79" s="86">
        <v>43165.625694444447</v>
      </c>
      <c r="Q79" s="84" t="s">
        <v>1790</v>
      </c>
      <c r="R79" s="87" t="s">
        <v>2665</v>
      </c>
      <c r="S79" s="84" t="s">
        <v>2997</v>
      </c>
      <c r="T79" s="84" t="s">
        <v>3186</v>
      </c>
      <c r="U79" s="84"/>
      <c r="V79" s="87" t="s">
        <v>3684</v>
      </c>
      <c r="W79" s="86">
        <v>43165.625694444447</v>
      </c>
      <c r="X79" s="87" t="s">
        <v>4561</v>
      </c>
      <c r="Y79" s="84"/>
      <c r="Z79" s="84"/>
      <c r="AA79" s="90" t="s">
        <v>5764</v>
      </c>
      <c r="AB79" s="84"/>
      <c r="AC79" s="84" t="b">
        <v>0</v>
      </c>
      <c r="AD79" s="84">
        <v>17</v>
      </c>
      <c r="AE79" s="90" t="s">
        <v>6992</v>
      </c>
      <c r="AF79" s="84" t="b">
        <v>0</v>
      </c>
      <c r="AG79" s="84" t="s">
        <v>7094</v>
      </c>
      <c r="AH79" s="84"/>
      <c r="AI79" s="90" t="s">
        <v>6992</v>
      </c>
      <c r="AJ79" s="84" t="b">
        <v>0</v>
      </c>
      <c r="AK79" s="84">
        <v>14</v>
      </c>
      <c r="AL79" s="90" t="s">
        <v>6992</v>
      </c>
      <c r="AM79" s="84" t="s">
        <v>7173</v>
      </c>
      <c r="AN79" s="84" t="b">
        <v>0</v>
      </c>
      <c r="AO79" s="90" t="s">
        <v>5764</v>
      </c>
      <c r="AP79" s="84" t="s">
        <v>7226</v>
      </c>
      <c r="AQ79" s="84">
        <v>0</v>
      </c>
      <c r="AR79" s="84">
        <v>0</v>
      </c>
      <c r="AS79" s="84"/>
      <c r="AT79" s="84"/>
      <c r="AU79" s="84"/>
      <c r="AV79" s="84"/>
      <c r="AW79" s="84"/>
      <c r="AX79" s="84"/>
      <c r="AY79" s="84"/>
      <c r="AZ79" s="84"/>
    </row>
    <row r="80" spans="1:52" x14ac:dyDescent="0.25">
      <c r="A80" s="69" t="s">
        <v>279</v>
      </c>
      <c r="B80" s="69" t="s">
        <v>278</v>
      </c>
      <c r="C80" s="70"/>
      <c r="D80" s="71"/>
      <c r="E80" s="72"/>
      <c r="F80" s="73"/>
      <c r="G80" s="70"/>
      <c r="H80" s="74"/>
      <c r="I80" s="75"/>
      <c r="J80" s="75"/>
      <c r="K80" s="36"/>
      <c r="L80" s="82"/>
      <c r="M80" s="82"/>
      <c r="N80" s="77"/>
      <c r="O80" s="84" t="s">
        <v>1729</v>
      </c>
      <c r="P80" s="86">
        <v>43165.753113425926</v>
      </c>
      <c r="Q80" s="84" t="s">
        <v>1791</v>
      </c>
      <c r="R80" s="84"/>
      <c r="S80" s="84"/>
      <c r="T80" s="84" t="s">
        <v>3157</v>
      </c>
      <c r="U80" s="84"/>
      <c r="V80" s="87" t="s">
        <v>3685</v>
      </c>
      <c r="W80" s="86">
        <v>43165.753113425926</v>
      </c>
      <c r="X80" s="87" t="s">
        <v>4562</v>
      </c>
      <c r="Y80" s="84"/>
      <c r="Z80" s="84"/>
      <c r="AA80" s="90" t="s">
        <v>5765</v>
      </c>
      <c r="AB80" s="84"/>
      <c r="AC80" s="84" t="b">
        <v>0</v>
      </c>
      <c r="AD80" s="84">
        <v>0</v>
      </c>
      <c r="AE80" s="90" t="s">
        <v>6992</v>
      </c>
      <c r="AF80" s="84" t="b">
        <v>0</v>
      </c>
      <c r="AG80" s="84" t="s">
        <v>7094</v>
      </c>
      <c r="AH80" s="84"/>
      <c r="AI80" s="90" t="s">
        <v>6992</v>
      </c>
      <c r="AJ80" s="84" t="b">
        <v>0</v>
      </c>
      <c r="AK80" s="84">
        <v>14</v>
      </c>
      <c r="AL80" s="90" t="s">
        <v>5764</v>
      </c>
      <c r="AM80" s="84" t="s">
        <v>7173</v>
      </c>
      <c r="AN80" s="84" t="b">
        <v>0</v>
      </c>
      <c r="AO80" s="90" t="s">
        <v>5764</v>
      </c>
      <c r="AP80" s="84" t="s">
        <v>179</v>
      </c>
      <c r="AQ80" s="84">
        <v>0</v>
      </c>
      <c r="AR80" s="84">
        <v>0</v>
      </c>
      <c r="AS80" s="84"/>
      <c r="AT80" s="84"/>
      <c r="AU80" s="84"/>
      <c r="AV80" s="84"/>
      <c r="AW80" s="84"/>
      <c r="AX80" s="84"/>
      <c r="AY80" s="84"/>
      <c r="AZ80" s="84"/>
    </row>
    <row r="81" spans="1:52" x14ac:dyDescent="0.25">
      <c r="A81" s="69" t="s">
        <v>280</v>
      </c>
      <c r="B81" s="69" t="s">
        <v>1250</v>
      </c>
      <c r="C81" s="70"/>
      <c r="D81" s="71"/>
      <c r="E81" s="72"/>
      <c r="F81" s="73"/>
      <c r="G81" s="70"/>
      <c r="H81" s="74"/>
      <c r="I81" s="75"/>
      <c r="J81" s="75"/>
      <c r="K81" s="36"/>
      <c r="L81" s="82"/>
      <c r="M81" s="82"/>
      <c r="N81" s="77"/>
      <c r="O81" s="84" t="s">
        <v>1729</v>
      </c>
      <c r="P81" s="86">
        <v>43165.753113425926</v>
      </c>
      <c r="Q81" s="84" t="s">
        <v>1749</v>
      </c>
      <c r="R81" s="84"/>
      <c r="S81" s="84"/>
      <c r="T81" s="84" t="s">
        <v>3157</v>
      </c>
      <c r="U81" s="84"/>
      <c r="V81" s="87" t="s">
        <v>3686</v>
      </c>
      <c r="W81" s="86">
        <v>43165.753113425926</v>
      </c>
      <c r="X81" s="87" t="s">
        <v>4563</v>
      </c>
      <c r="Y81" s="84"/>
      <c r="Z81" s="84"/>
      <c r="AA81" s="90" t="s">
        <v>5766</v>
      </c>
      <c r="AB81" s="84"/>
      <c r="AC81" s="84" t="b">
        <v>0</v>
      </c>
      <c r="AD81" s="84">
        <v>0</v>
      </c>
      <c r="AE81" s="90" t="s">
        <v>6992</v>
      </c>
      <c r="AF81" s="84" t="b">
        <v>0</v>
      </c>
      <c r="AG81" s="84" t="s">
        <v>7096</v>
      </c>
      <c r="AH81" s="84"/>
      <c r="AI81" s="90" t="s">
        <v>6992</v>
      </c>
      <c r="AJ81" s="84" t="b">
        <v>0</v>
      </c>
      <c r="AK81" s="84">
        <v>2094</v>
      </c>
      <c r="AL81" s="90" t="s">
        <v>6822</v>
      </c>
      <c r="AM81" s="84" t="s">
        <v>7169</v>
      </c>
      <c r="AN81" s="84" t="b">
        <v>0</v>
      </c>
      <c r="AO81" s="90" t="s">
        <v>6822</v>
      </c>
      <c r="AP81" s="84" t="s">
        <v>179</v>
      </c>
      <c r="AQ81" s="84">
        <v>0</v>
      </c>
      <c r="AR81" s="84">
        <v>0</v>
      </c>
      <c r="AS81" s="84"/>
      <c r="AT81" s="84"/>
      <c r="AU81" s="84"/>
      <c r="AV81" s="84"/>
      <c r="AW81" s="84"/>
      <c r="AX81" s="84"/>
      <c r="AY81" s="84"/>
      <c r="AZ81" s="84"/>
    </row>
    <row r="82" spans="1:52" x14ac:dyDescent="0.25">
      <c r="A82" s="69" t="s">
        <v>281</v>
      </c>
      <c r="B82" s="69" t="s">
        <v>1357</v>
      </c>
      <c r="C82" s="70"/>
      <c r="D82" s="71"/>
      <c r="E82" s="72"/>
      <c r="F82" s="73"/>
      <c r="G82" s="70"/>
      <c r="H82" s="74"/>
      <c r="I82" s="75"/>
      <c r="J82" s="75"/>
      <c r="K82" s="36"/>
      <c r="L82" s="82"/>
      <c r="M82" s="82"/>
      <c r="N82" s="77"/>
      <c r="O82" s="84" t="s">
        <v>1729</v>
      </c>
      <c r="P82" s="86">
        <v>43165.753148148149</v>
      </c>
      <c r="Q82" s="84" t="s">
        <v>1792</v>
      </c>
      <c r="R82" s="87" t="s">
        <v>2666</v>
      </c>
      <c r="S82" s="84" t="s">
        <v>2989</v>
      </c>
      <c r="T82" s="84" t="s">
        <v>3187</v>
      </c>
      <c r="U82" s="84"/>
      <c r="V82" s="87" t="s">
        <v>3687</v>
      </c>
      <c r="W82" s="86">
        <v>43165.753148148149</v>
      </c>
      <c r="X82" s="87" t="s">
        <v>4564</v>
      </c>
      <c r="Y82" s="84"/>
      <c r="Z82" s="84"/>
      <c r="AA82" s="90" t="s">
        <v>5767</v>
      </c>
      <c r="AB82" s="84"/>
      <c r="AC82" s="84" t="b">
        <v>0</v>
      </c>
      <c r="AD82" s="84">
        <v>0</v>
      </c>
      <c r="AE82" s="90" t="s">
        <v>6992</v>
      </c>
      <c r="AF82" s="84" t="b">
        <v>0</v>
      </c>
      <c r="AG82" s="84" t="s">
        <v>7091</v>
      </c>
      <c r="AH82" s="84"/>
      <c r="AI82" s="90" t="s">
        <v>6992</v>
      </c>
      <c r="AJ82" s="84" t="b">
        <v>0</v>
      </c>
      <c r="AK82" s="84">
        <v>0</v>
      </c>
      <c r="AL82" s="90" t="s">
        <v>6992</v>
      </c>
      <c r="AM82" s="84" t="s">
        <v>7178</v>
      </c>
      <c r="AN82" s="84" t="b">
        <v>0</v>
      </c>
      <c r="AO82" s="90" t="s">
        <v>5767</v>
      </c>
      <c r="AP82" s="84" t="s">
        <v>179</v>
      </c>
      <c r="AQ82" s="84">
        <v>0</v>
      </c>
      <c r="AR82" s="84">
        <v>0</v>
      </c>
      <c r="AS82" s="84"/>
      <c r="AT82" s="84"/>
      <c r="AU82" s="84"/>
      <c r="AV82" s="84"/>
      <c r="AW82" s="84"/>
      <c r="AX82" s="84"/>
      <c r="AY82" s="84"/>
      <c r="AZ82" s="84"/>
    </row>
    <row r="83" spans="1:52" x14ac:dyDescent="0.25">
      <c r="A83" s="69" t="s">
        <v>281</v>
      </c>
      <c r="B83" s="69" t="s">
        <v>1358</v>
      </c>
      <c r="C83" s="70"/>
      <c r="D83" s="71"/>
      <c r="E83" s="72"/>
      <c r="F83" s="73"/>
      <c r="G83" s="70"/>
      <c r="H83" s="74"/>
      <c r="I83" s="75"/>
      <c r="J83" s="75"/>
      <c r="K83" s="36"/>
      <c r="L83" s="82"/>
      <c r="M83" s="82"/>
      <c r="N83" s="77"/>
      <c r="O83" s="84" t="s">
        <v>1729</v>
      </c>
      <c r="P83" s="86">
        <v>43165.753148148149</v>
      </c>
      <c r="Q83" s="84" t="s">
        <v>1792</v>
      </c>
      <c r="R83" s="87" t="s">
        <v>2666</v>
      </c>
      <c r="S83" s="84" t="s">
        <v>2989</v>
      </c>
      <c r="T83" s="84" t="s">
        <v>3187</v>
      </c>
      <c r="U83" s="84"/>
      <c r="V83" s="87" t="s">
        <v>3687</v>
      </c>
      <c r="W83" s="86">
        <v>43165.753148148149</v>
      </c>
      <c r="X83" s="87" t="s">
        <v>4564</v>
      </c>
      <c r="Y83" s="84"/>
      <c r="Z83" s="84"/>
      <c r="AA83" s="90" t="s">
        <v>5767</v>
      </c>
      <c r="AB83" s="84"/>
      <c r="AC83" s="84" t="b">
        <v>0</v>
      </c>
      <c r="AD83" s="84">
        <v>0</v>
      </c>
      <c r="AE83" s="90" t="s">
        <v>6992</v>
      </c>
      <c r="AF83" s="84" t="b">
        <v>0</v>
      </c>
      <c r="AG83" s="84" t="s">
        <v>7091</v>
      </c>
      <c r="AH83" s="84"/>
      <c r="AI83" s="90" t="s">
        <v>6992</v>
      </c>
      <c r="AJ83" s="84" t="b">
        <v>0</v>
      </c>
      <c r="AK83" s="84">
        <v>0</v>
      </c>
      <c r="AL83" s="90" t="s">
        <v>6992</v>
      </c>
      <c r="AM83" s="84" t="s">
        <v>7178</v>
      </c>
      <c r="AN83" s="84" t="b">
        <v>0</v>
      </c>
      <c r="AO83" s="90" t="s">
        <v>5767</v>
      </c>
      <c r="AP83" s="84" t="s">
        <v>179</v>
      </c>
      <c r="AQ83" s="84">
        <v>0</v>
      </c>
      <c r="AR83" s="84">
        <v>0</v>
      </c>
      <c r="AS83" s="84"/>
      <c r="AT83" s="84"/>
      <c r="AU83" s="84"/>
      <c r="AV83" s="84"/>
      <c r="AW83" s="84"/>
      <c r="AX83" s="84"/>
      <c r="AY83" s="84"/>
      <c r="AZ83" s="84"/>
    </row>
    <row r="84" spans="1:52" x14ac:dyDescent="0.25">
      <c r="A84" s="69" t="s">
        <v>281</v>
      </c>
      <c r="B84" s="69" t="s">
        <v>1359</v>
      </c>
      <c r="C84" s="70"/>
      <c r="D84" s="71"/>
      <c r="E84" s="72"/>
      <c r="F84" s="73"/>
      <c r="G84" s="70"/>
      <c r="H84" s="74"/>
      <c r="I84" s="75"/>
      <c r="J84" s="75"/>
      <c r="K84" s="36"/>
      <c r="L84" s="82"/>
      <c r="M84" s="82"/>
      <c r="N84" s="77"/>
      <c r="O84" s="84" t="s">
        <v>1729</v>
      </c>
      <c r="P84" s="86">
        <v>43165.753148148149</v>
      </c>
      <c r="Q84" s="84" t="s">
        <v>1792</v>
      </c>
      <c r="R84" s="87" t="s">
        <v>2666</v>
      </c>
      <c r="S84" s="84" t="s">
        <v>2989</v>
      </c>
      <c r="T84" s="84" t="s">
        <v>3187</v>
      </c>
      <c r="U84" s="84"/>
      <c r="V84" s="87" t="s">
        <v>3687</v>
      </c>
      <c r="W84" s="86">
        <v>43165.753148148149</v>
      </c>
      <c r="X84" s="87" t="s">
        <v>4564</v>
      </c>
      <c r="Y84" s="84"/>
      <c r="Z84" s="84"/>
      <c r="AA84" s="90" t="s">
        <v>5767</v>
      </c>
      <c r="AB84" s="84"/>
      <c r="AC84" s="84" t="b">
        <v>0</v>
      </c>
      <c r="AD84" s="84">
        <v>0</v>
      </c>
      <c r="AE84" s="90" t="s">
        <v>6992</v>
      </c>
      <c r="AF84" s="84" t="b">
        <v>0</v>
      </c>
      <c r="AG84" s="84" t="s">
        <v>7091</v>
      </c>
      <c r="AH84" s="84"/>
      <c r="AI84" s="90" t="s">
        <v>6992</v>
      </c>
      <c r="AJ84" s="84" t="b">
        <v>0</v>
      </c>
      <c r="AK84" s="84">
        <v>0</v>
      </c>
      <c r="AL84" s="90" t="s">
        <v>6992</v>
      </c>
      <c r="AM84" s="84" t="s">
        <v>7178</v>
      </c>
      <c r="AN84" s="84" t="b">
        <v>0</v>
      </c>
      <c r="AO84" s="90" t="s">
        <v>5767</v>
      </c>
      <c r="AP84" s="84" t="s">
        <v>179</v>
      </c>
      <c r="AQ84" s="84">
        <v>0</v>
      </c>
      <c r="AR84" s="84">
        <v>0</v>
      </c>
      <c r="AS84" s="84"/>
      <c r="AT84" s="84"/>
      <c r="AU84" s="84"/>
      <c r="AV84" s="84"/>
      <c r="AW84" s="84"/>
      <c r="AX84" s="84"/>
      <c r="AY84" s="84"/>
      <c r="AZ84" s="84"/>
    </row>
    <row r="85" spans="1:52" x14ac:dyDescent="0.25">
      <c r="A85" s="69" t="s">
        <v>282</v>
      </c>
      <c r="B85" s="69" t="s">
        <v>282</v>
      </c>
      <c r="C85" s="70"/>
      <c r="D85" s="71"/>
      <c r="E85" s="72"/>
      <c r="F85" s="73"/>
      <c r="G85" s="70"/>
      <c r="H85" s="74"/>
      <c r="I85" s="75"/>
      <c r="J85" s="75"/>
      <c r="K85" s="36"/>
      <c r="L85" s="82"/>
      <c r="M85" s="82"/>
      <c r="N85" s="77"/>
      <c r="O85" s="84" t="s">
        <v>179</v>
      </c>
      <c r="P85" s="86">
        <v>43165.753148148149</v>
      </c>
      <c r="Q85" s="84" t="s">
        <v>1793</v>
      </c>
      <c r="R85" s="87" t="s">
        <v>2667</v>
      </c>
      <c r="S85" s="84" t="s">
        <v>2998</v>
      </c>
      <c r="T85" s="84" t="s">
        <v>3157</v>
      </c>
      <c r="U85" s="84"/>
      <c r="V85" s="87" t="s">
        <v>3688</v>
      </c>
      <c r="W85" s="86">
        <v>43165.753148148149</v>
      </c>
      <c r="X85" s="87" t="s">
        <v>4565</v>
      </c>
      <c r="Y85" s="84"/>
      <c r="Z85" s="84"/>
      <c r="AA85" s="90" t="s">
        <v>5768</v>
      </c>
      <c r="AB85" s="84"/>
      <c r="AC85" s="84" t="b">
        <v>0</v>
      </c>
      <c r="AD85" s="84">
        <v>0</v>
      </c>
      <c r="AE85" s="90" t="s">
        <v>6992</v>
      </c>
      <c r="AF85" s="84" t="b">
        <v>0</v>
      </c>
      <c r="AG85" s="84" t="s">
        <v>7091</v>
      </c>
      <c r="AH85" s="84"/>
      <c r="AI85" s="90" t="s">
        <v>6992</v>
      </c>
      <c r="AJ85" s="84" t="b">
        <v>0</v>
      </c>
      <c r="AK85" s="84">
        <v>0</v>
      </c>
      <c r="AL85" s="90" t="s">
        <v>6992</v>
      </c>
      <c r="AM85" s="84" t="s">
        <v>7171</v>
      </c>
      <c r="AN85" s="84" t="b">
        <v>0</v>
      </c>
      <c r="AO85" s="90" t="s">
        <v>5768</v>
      </c>
      <c r="AP85" s="84" t="s">
        <v>179</v>
      </c>
      <c r="AQ85" s="84">
        <v>0</v>
      </c>
      <c r="AR85" s="84">
        <v>0</v>
      </c>
      <c r="AS85" s="84"/>
      <c r="AT85" s="84"/>
      <c r="AU85" s="84"/>
      <c r="AV85" s="84"/>
      <c r="AW85" s="84"/>
      <c r="AX85" s="84"/>
      <c r="AY85" s="84"/>
      <c r="AZ85" s="84"/>
    </row>
    <row r="86" spans="1:52" x14ac:dyDescent="0.25">
      <c r="A86" s="69" t="s">
        <v>283</v>
      </c>
      <c r="B86" s="69" t="s">
        <v>283</v>
      </c>
      <c r="C86" s="70"/>
      <c r="D86" s="71"/>
      <c r="E86" s="72"/>
      <c r="F86" s="73"/>
      <c r="G86" s="70"/>
      <c r="H86" s="74"/>
      <c r="I86" s="75"/>
      <c r="J86" s="75"/>
      <c r="K86" s="36"/>
      <c r="L86" s="82"/>
      <c r="M86" s="82"/>
      <c r="N86" s="77"/>
      <c r="O86" s="84" t="s">
        <v>179</v>
      </c>
      <c r="P86" s="86">
        <v>43165.753159722219</v>
      </c>
      <c r="Q86" s="84" t="s">
        <v>1794</v>
      </c>
      <c r="R86" s="84"/>
      <c r="S86" s="84"/>
      <c r="T86" s="84" t="s">
        <v>3188</v>
      </c>
      <c r="U86" s="87" t="s">
        <v>3470</v>
      </c>
      <c r="V86" s="87" t="s">
        <v>3470</v>
      </c>
      <c r="W86" s="86">
        <v>43165.753159722219</v>
      </c>
      <c r="X86" s="87" t="s">
        <v>4566</v>
      </c>
      <c r="Y86" s="84"/>
      <c r="Z86" s="84"/>
      <c r="AA86" s="90" t="s">
        <v>5769</v>
      </c>
      <c r="AB86" s="84"/>
      <c r="AC86" s="84" t="b">
        <v>0</v>
      </c>
      <c r="AD86" s="84">
        <v>1</v>
      </c>
      <c r="AE86" s="90" t="s">
        <v>6992</v>
      </c>
      <c r="AF86" s="84" t="b">
        <v>0</v>
      </c>
      <c r="AG86" s="84" t="s">
        <v>7097</v>
      </c>
      <c r="AH86" s="84"/>
      <c r="AI86" s="90" t="s">
        <v>6992</v>
      </c>
      <c r="AJ86" s="84" t="b">
        <v>0</v>
      </c>
      <c r="AK86" s="84">
        <v>0</v>
      </c>
      <c r="AL86" s="90" t="s">
        <v>6992</v>
      </c>
      <c r="AM86" s="84" t="s">
        <v>7169</v>
      </c>
      <c r="AN86" s="84" t="b">
        <v>0</v>
      </c>
      <c r="AO86" s="90" t="s">
        <v>5769</v>
      </c>
      <c r="AP86" s="84" t="s">
        <v>179</v>
      </c>
      <c r="AQ86" s="84">
        <v>0</v>
      </c>
      <c r="AR86" s="84">
        <v>0</v>
      </c>
      <c r="AS86" s="84"/>
      <c r="AT86" s="84"/>
      <c r="AU86" s="84"/>
      <c r="AV86" s="84"/>
      <c r="AW86" s="84"/>
      <c r="AX86" s="84"/>
      <c r="AY86" s="84"/>
      <c r="AZ86" s="84"/>
    </row>
    <row r="87" spans="1:52" x14ac:dyDescent="0.25">
      <c r="A87" s="69" t="s">
        <v>284</v>
      </c>
      <c r="B87" s="69" t="s">
        <v>1360</v>
      </c>
      <c r="C87" s="70"/>
      <c r="D87" s="71"/>
      <c r="E87" s="72"/>
      <c r="F87" s="73"/>
      <c r="G87" s="70"/>
      <c r="H87" s="74"/>
      <c r="I87" s="75"/>
      <c r="J87" s="75"/>
      <c r="K87" s="36"/>
      <c r="L87" s="82"/>
      <c r="M87" s="82"/>
      <c r="N87" s="77"/>
      <c r="O87" s="84" t="s">
        <v>1729</v>
      </c>
      <c r="P87" s="86">
        <v>43165.753182870372</v>
      </c>
      <c r="Q87" s="84" t="s">
        <v>1795</v>
      </c>
      <c r="R87" s="84"/>
      <c r="S87" s="84"/>
      <c r="T87" s="84" t="s">
        <v>3189</v>
      </c>
      <c r="U87" s="84"/>
      <c r="V87" s="87" t="s">
        <v>3689</v>
      </c>
      <c r="W87" s="86">
        <v>43165.753182870372</v>
      </c>
      <c r="X87" s="87" t="s">
        <v>4567</v>
      </c>
      <c r="Y87" s="84"/>
      <c r="Z87" s="84"/>
      <c r="AA87" s="90" t="s">
        <v>5770</v>
      </c>
      <c r="AB87" s="90" t="s">
        <v>6907</v>
      </c>
      <c r="AC87" s="84" t="b">
        <v>0</v>
      </c>
      <c r="AD87" s="84">
        <v>0</v>
      </c>
      <c r="AE87" s="90" t="s">
        <v>6996</v>
      </c>
      <c r="AF87" s="84" t="b">
        <v>0</v>
      </c>
      <c r="AG87" s="84" t="s">
        <v>7091</v>
      </c>
      <c r="AH87" s="84"/>
      <c r="AI87" s="90" t="s">
        <v>6992</v>
      </c>
      <c r="AJ87" s="84" t="b">
        <v>0</v>
      </c>
      <c r="AK87" s="84">
        <v>0</v>
      </c>
      <c r="AL87" s="90" t="s">
        <v>6992</v>
      </c>
      <c r="AM87" s="84" t="s">
        <v>7172</v>
      </c>
      <c r="AN87" s="84" t="b">
        <v>0</v>
      </c>
      <c r="AO87" s="90" t="s">
        <v>6907</v>
      </c>
      <c r="AP87" s="84" t="s">
        <v>179</v>
      </c>
      <c r="AQ87" s="84">
        <v>0</v>
      </c>
      <c r="AR87" s="84">
        <v>0</v>
      </c>
      <c r="AS87" s="84"/>
      <c r="AT87" s="84"/>
      <c r="AU87" s="84"/>
      <c r="AV87" s="84"/>
      <c r="AW87" s="84"/>
      <c r="AX87" s="84"/>
      <c r="AY87" s="84"/>
      <c r="AZ87" s="84"/>
    </row>
    <row r="88" spans="1:52" x14ac:dyDescent="0.25">
      <c r="A88" s="69" t="s">
        <v>284</v>
      </c>
      <c r="B88" s="69" t="s">
        <v>1361</v>
      </c>
      <c r="C88" s="70"/>
      <c r="D88" s="71"/>
      <c r="E88" s="72"/>
      <c r="F88" s="73"/>
      <c r="G88" s="70"/>
      <c r="H88" s="74"/>
      <c r="I88" s="75"/>
      <c r="J88" s="75"/>
      <c r="K88" s="36"/>
      <c r="L88" s="82"/>
      <c r="M88" s="82"/>
      <c r="N88" s="77"/>
      <c r="O88" s="84" t="s">
        <v>1730</v>
      </c>
      <c r="P88" s="86">
        <v>43165.753182870372</v>
      </c>
      <c r="Q88" s="84" t="s">
        <v>1795</v>
      </c>
      <c r="R88" s="84"/>
      <c r="S88" s="84"/>
      <c r="T88" s="84" t="s">
        <v>3189</v>
      </c>
      <c r="U88" s="84"/>
      <c r="V88" s="87" t="s">
        <v>3689</v>
      </c>
      <c r="W88" s="86">
        <v>43165.753182870372</v>
      </c>
      <c r="X88" s="87" t="s">
        <v>4567</v>
      </c>
      <c r="Y88" s="84"/>
      <c r="Z88" s="84"/>
      <c r="AA88" s="90" t="s">
        <v>5770</v>
      </c>
      <c r="AB88" s="90" t="s">
        <v>6907</v>
      </c>
      <c r="AC88" s="84" t="b">
        <v>0</v>
      </c>
      <c r="AD88" s="84">
        <v>0</v>
      </c>
      <c r="AE88" s="90" t="s">
        <v>6996</v>
      </c>
      <c r="AF88" s="84" t="b">
        <v>0</v>
      </c>
      <c r="AG88" s="84" t="s">
        <v>7091</v>
      </c>
      <c r="AH88" s="84"/>
      <c r="AI88" s="90" t="s">
        <v>6992</v>
      </c>
      <c r="AJ88" s="84" t="b">
        <v>0</v>
      </c>
      <c r="AK88" s="84">
        <v>0</v>
      </c>
      <c r="AL88" s="90" t="s">
        <v>6992</v>
      </c>
      <c r="AM88" s="84" t="s">
        <v>7172</v>
      </c>
      <c r="AN88" s="84" t="b">
        <v>0</v>
      </c>
      <c r="AO88" s="90" t="s">
        <v>6907</v>
      </c>
      <c r="AP88" s="84" t="s">
        <v>179</v>
      </c>
      <c r="AQ88" s="84">
        <v>0</v>
      </c>
      <c r="AR88" s="84">
        <v>0</v>
      </c>
      <c r="AS88" s="84"/>
      <c r="AT88" s="84"/>
      <c r="AU88" s="84"/>
      <c r="AV88" s="84"/>
      <c r="AW88" s="84"/>
      <c r="AX88" s="84"/>
      <c r="AY88" s="84"/>
      <c r="AZ88" s="84"/>
    </row>
    <row r="89" spans="1:52" x14ac:dyDescent="0.25">
      <c r="A89" s="69" t="s">
        <v>284</v>
      </c>
      <c r="B89" s="69" t="s">
        <v>1362</v>
      </c>
      <c r="C89" s="70"/>
      <c r="D89" s="71"/>
      <c r="E89" s="72"/>
      <c r="F89" s="73"/>
      <c r="G89" s="70"/>
      <c r="H89" s="74"/>
      <c r="I89" s="75"/>
      <c r="J89" s="75"/>
      <c r="K89" s="36"/>
      <c r="L89" s="82"/>
      <c r="M89" s="82"/>
      <c r="N89" s="77"/>
      <c r="O89" s="84" t="s">
        <v>1729</v>
      </c>
      <c r="P89" s="86">
        <v>43165.753182870372</v>
      </c>
      <c r="Q89" s="84" t="s">
        <v>1795</v>
      </c>
      <c r="R89" s="84"/>
      <c r="S89" s="84"/>
      <c r="T89" s="84" t="s">
        <v>3189</v>
      </c>
      <c r="U89" s="84"/>
      <c r="V89" s="87" t="s">
        <v>3689</v>
      </c>
      <c r="W89" s="86">
        <v>43165.753182870372</v>
      </c>
      <c r="X89" s="87" t="s">
        <v>4567</v>
      </c>
      <c r="Y89" s="84"/>
      <c r="Z89" s="84"/>
      <c r="AA89" s="90" t="s">
        <v>5770</v>
      </c>
      <c r="AB89" s="90" t="s">
        <v>6907</v>
      </c>
      <c r="AC89" s="84" t="b">
        <v>0</v>
      </c>
      <c r="AD89" s="84">
        <v>0</v>
      </c>
      <c r="AE89" s="90" t="s">
        <v>6996</v>
      </c>
      <c r="AF89" s="84" t="b">
        <v>0</v>
      </c>
      <c r="AG89" s="84" t="s">
        <v>7091</v>
      </c>
      <c r="AH89" s="84"/>
      <c r="AI89" s="90" t="s">
        <v>6992</v>
      </c>
      <c r="AJ89" s="84" t="b">
        <v>0</v>
      </c>
      <c r="AK89" s="84">
        <v>0</v>
      </c>
      <c r="AL89" s="90" t="s">
        <v>6992</v>
      </c>
      <c r="AM89" s="84" t="s">
        <v>7172</v>
      </c>
      <c r="AN89" s="84" t="b">
        <v>0</v>
      </c>
      <c r="AO89" s="90" t="s">
        <v>6907</v>
      </c>
      <c r="AP89" s="84" t="s">
        <v>179</v>
      </c>
      <c r="AQ89" s="84">
        <v>0</v>
      </c>
      <c r="AR89" s="84">
        <v>0</v>
      </c>
      <c r="AS89" s="84"/>
      <c r="AT89" s="84"/>
      <c r="AU89" s="84"/>
      <c r="AV89" s="84"/>
      <c r="AW89" s="84"/>
      <c r="AX89" s="84"/>
      <c r="AY89" s="84"/>
      <c r="AZ89" s="84"/>
    </row>
    <row r="90" spans="1:52" x14ac:dyDescent="0.25">
      <c r="A90" s="69" t="s">
        <v>285</v>
      </c>
      <c r="B90" s="69" t="s">
        <v>1363</v>
      </c>
      <c r="C90" s="70"/>
      <c r="D90" s="71"/>
      <c r="E90" s="72"/>
      <c r="F90" s="73"/>
      <c r="G90" s="70"/>
      <c r="H90" s="74"/>
      <c r="I90" s="75"/>
      <c r="J90" s="75"/>
      <c r="K90" s="36"/>
      <c r="L90" s="82"/>
      <c r="M90" s="82"/>
      <c r="N90" s="77"/>
      <c r="O90" s="84" t="s">
        <v>1729</v>
      </c>
      <c r="P90" s="86">
        <v>43165.753240740742</v>
      </c>
      <c r="Q90" s="84" t="s">
        <v>1796</v>
      </c>
      <c r="R90" s="84"/>
      <c r="S90" s="84"/>
      <c r="T90" s="84" t="s">
        <v>3157</v>
      </c>
      <c r="U90" s="84"/>
      <c r="V90" s="87" t="s">
        <v>3690</v>
      </c>
      <c r="W90" s="86">
        <v>43165.753240740742</v>
      </c>
      <c r="X90" s="87" t="s">
        <v>4568</v>
      </c>
      <c r="Y90" s="84"/>
      <c r="Z90" s="84"/>
      <c r="AA90" s="90" t="s">
        <v>5771</v>
      </c>
      <c r="AB90" s="90" t="s">
        <v>6908</v>
      </c>
      <c r="AC90" s="84" t="b">
        <v>0</v>
      </c>
      <c r="AD90" s="84">
        <v>0</v>
      </c>
      <c r="AE90" s="90" t="s">
        <v>6997</v>
      </c>
      <c r="AF90" s="84" t="b">
        <v>0</v>
      </c>
      <c r="AG90" s="84" t="s">
        <v>7101</v>
      </c>
      <c r="AH90" s="84"/>
      <c r="AI90" s="90" t="s">
        <v>6992</v>
      </c>
      <c r="AJ90" s="84" t="b">
        <v>0</v>
      </c>
      <c r="AK90" s="84">
        <v>0</v>
      </c>
      <c r="AL90" s="90" t="s">
        <v>6992</v>
      </c>
      <c r="AM90" s="84" t="s">
        <v>7172</v>
      </c>
      <c r="AN90" s="84" t="b">
        <v>0</v>
      </c>
      <c r="AO90" s="90" t="s">
        <v>6908</v>
      </c>
      <c r="AP90" s="84" t="s">
        <v>179</v>
      </c>
      <c r="AQ90" s="84">
        <v>0</v>
      </c>
      <c r="AR90" s="84">
        <v>0</v>
      </c>
      <c r="AS90" s="84"/>
      <c r="AT90" s="84"/>
      <c r="AU90" s="84"/>
      <c r="AV90" s="84"/>
      <c r="AW90" s="84"/>
      <c r="AX90" s="84"/>
      <c r="AY90" s="84"/>
      <c r="AZ90" s="84"/>
    </row>
    <row r="91" spans="1:52" x14ac:dyDescent="0.25">
      <c r="A91" s="69" t="s">
        <v>285</v>
      </c>
      <c r="B91" s="69" t="s">
        <v>1364</v>
      </c>
      <c r="C91" s="70"/>
      <c r="D91" s="71"/>
      <c r="E91" s="72"/>
      <c r="F91" s="73"/>
      <c r="G91" s="70"/>
      <c r="H91" s="74"/>
      <c r="I91" s="75"/>
      <c r="J91" s="75"/>
      <c r="K91" s="36"/>
      <c r="L91" s="82"/>
      <c r="M91" s="82"/>
      <c r="N91" s="77"/>
      <c r="O91" s="84" t="s">
        <v>1730</v>
      </c>
      <c r="P91" s="86">
        <v>43165.753240740742</v>
      </c>
      <c r="Q91" s="84" t="s">
        <v>1796</v>
      </c>
      <c r="R91" s="84"/>
      <c r="S91" s="84"/>
      <c r="T91" s="84" t="s">
        <v>3157</v>
      </c>
      <c r="U91" s="84"/>
      <c r="V91" s="87" t="s">
        <v>3690</v>
      </c>
      <c r="W91" s="86">
        <v>43165.753240740742</v>
      </c>
      <c r="X91" s="87" t="s">
        <v>4568</v>
      </c>
      <c r="Y91" s="84"/>
      <c r="Z91" s="84"/>
      <c r="AA91" s="90" t="s">
        <v>5771</v>
      </c>
      <c r="AB91" s="90" t="s">
        <v>6908</v>
      </c>
      <c r="AC91" s="84" t="b">
        <v>0</v>
      </c>
      <c r="AD91" s="84">
        <v>0</v>
      </c>
      <c r="AE91" s="90" t="s">
        <v>6997</v>
      </c>
      <c r="AF91" s="84" t="b">
        <v>0</v>
      </c>
      <c r="AG91" s="84" t="s">
        <v>7101</v>
      </c>
      <c r="AH91" s="84"/>
      <c r="AI91" s="90" t="s">
        <v>6992</v>
      </c>
      <c r="AJ91" s="84" t="b">
        <v>0</v>
      </c>
      <c r="AK91" s="84">
        <v>0</v>
      </c>
      <c r="AL91" s="90" t="s">
        <v>6992</v>
      </c>
      <c r="AM91" s="84" t="s">
        <v>7172</v>
      </c>
      <c r="AN91" s="84" t="b">
        <v>0</v>
      </c>
      <c r="AO91" s="90" t="s">
        <v>6908</v>
      </c>
      <c r="AP91" s="84" t="s">
        <v>179</v>
      </c>
      <c r="AQ91" s="84">
        <v>0</v>
      </c>
      <c r="AR91" s="84">
        <v>0</v>
      </c>
      <c r="AS91" s="84"/>
      <c r="AT91" s="84"/>
      <c r="AU91" s="84"/>
      <c r="AV91" s="84"/>
      <c r="AW91" s="84"/>
      <c r="AX91" s="84"/>
      <c r="AY91" s="84"/>
      <c r="AZ91" s="84"/>
    </row>
    <row r="92" spans="1:52" x14ac:dyDescent="0.25">
      <c r="A92" s="69" t="s">
        <v>286</v>
      </c>
      <c r="B92" s="69" t="s">
        <v>286</v>
      </c>
      <c r="C92" s="70"/>
      <c r="D92" s="71"/>
      <c r="E92" s="72"/>
      <c r="F92" s="73"/>
      <c r="G92" s="70"/>
      <c r="H92" s="74"/>
      <c r="I92" s="75"/>
      <c r="J92" s="75"/>
      <c r="K92" s="36"/>
      <c r="L92" s="82"/>
      <c r="M92" s="82"/>
      <c r="N92" s="77"/>
      <c r="O92" s="84" t="s">
        <v>179</v>
      </c>
      <c r="P92" s="86">
        <v>43165.753333333334</v>
      </c>
      <c r="Q92" s="84" t="s">
        <v>1797</v>
      </c>
      <c r="R92" s="84"/>
      <c r="S92" s="84"/>
      <c r="T92" s="84" t="s">
        <v>3157</v>
      </c>
      <c r="U92" s="87" t="s">
        <v>3471</v>
      </c>
      <c r="V92" s="87" t="s">
        <v>3471</v>
      </c>
      <c r="W92" s="86">
        <v>43165.753333333334</v>
      </c>
      <c r="X92" s="87" t="s">
        <v>4569</v>
      </c>
      <c r="Y92" s="84"/>
      <c r="Z92" s="84"/>
      <c r="AA92" s="90" t="s">
        <v>5772</v>
      </c>
      <c r="AB92" s="84"/>
      <c r="AC92" s="84" t="b">
        <v>0</v>
      </c>
      <c r="AD92" s="84">
        <v>0</v>
      </c>
      <c r="AE92" s="90" t="s">
        <v>6992</v>
      </c>
      <c r="AF92" s="84" t="b">
        <v>0</v>
      </c>
      <c r="AG92" s="84" t="s">
        <v>7100</v>
      </c>
      <c r="AH92" s="84"/>
      <c r="AI92" s="90" t="s">
        <v>6992</v>
      </c>
      <c r="AJ92" s="84" t="b">
        <v>0</v>
      </c>
      <c r="AK92" s="84">
        <v>0</v>
      </c>
      <c r="AL92" s="90" t="s">
        <v>6992</v>
      </c>
      <c r="AM92" s="84" t="s">
        <v>7177</v>
      </c>
      <c r="AN92" s="84" t="b">
        <v>0</v>
      </c>
      <c r="AO92" s="90" t="s">
        <v>5772</v>
      </c>
      <c r="AP92" s="84" t="s">
        <v>179</v>
      </c>
      <c r="AQ92" s="84">
        <v>0</v>
      </c>
      <c r="AR92" s="84">
        <v>0</v>
      </c>
      <c r="AS92" s="84"/>
      <c r="AT92" s="84"/>
      <c r="AU92" s="84"/>
      <c r="AV92" s="84"/>
      <c r="AW92" s="84"/>
      <c r="AX92" s="84"/>
      <c r="AY92" s="84"/>
      <c r="AZ92" s="84"/>
    </row>
    <row r="93" spans="1:52" x14ac:dyDescent="0.25">
      <c r="A93" s="69" t="s">
        <v>287</v>
      </c>
      <c r="B93" s="69" t="s">
        <v>718</v>
      </c>
      <c r="C93" s="70"/>
      <c r="D93" s="71"/>
      <c r="E93" s="72"/>
      <c r="F93" s="73"/>
      <c r="G93" s="70"/>
      <c r="H93" s="74"/>
      <c r="I93" s="75"/>
      <c r="J93" s="75"/>
      <c r="K93" s="36"/>
      <c r="L93" s="82"/>
      <c r="M93" s="82"/>
      <c r="N93" s="77"/>
      <c r="O93" s="84" t="s">
        <v>1729</v>
      </c>
      <c r="P93" s="86">
        <v>43165.753344907411</v>
      </c>
      <c r="Q93" s="84" t="s">
        <v>1798</v>
      </c>
      <c r="R93" s="84"/>
      <c r="S93" s="84"/>
      <c r="T93" s="84" t="s">
        <v>3157</v>
      </c>
      <c r="U93" s="84"/>
      <c r="V93" s="87" t="s">
        <v>3691</v>
      </c>
      <c r="W93" s="86">
        <v>43165.753344907411</v>
      </c>
      <c r="X93" s="87" t="s">
        <v>4570</v>
      </c>
      <c r="Y93" s="84"/>
      <c r="Z93" s="84"/>
      <c r="AA93" s="90" t="s">
        <v>5773</v>
      </c>
      <c r="AB93" s="84"/>
      <c r="AC93" s="84" t="b">
        <v>0</v>
      </c>
      <c r="AD93" s="84">
        <v>0</v>
      </c>
      <c r="AE93" s="90" t="s">
        <v>6992</v>
      </c>
      <c r="AF93" s="84" t="b">
        <v>1</v>
      </c>
      <c r="AG93" s="84" t="s">
        <v>7091</v>
      </c>
      <c r="AH93" s="84"/>
      <c r="AI93" s="90" t="s">
        <v>7118</v>
      </c>
      <c r="AJ93" s="84" t="b">
        <v>0</v>
      </c>
      <c r="AK93" s="84">
        <v>25</v>
      </c>
      <c r="AL93" s="90" t="s">
        <v>6231</v>
      </c>
      <c r="AM93" s="84" t="s">
        <v>7169</v>
      </c>
      <c r="AN93" s="84" t="b">
        <v>0</v>
      </c>
      <c r="AO93" s="90" t="s">
        <v>6231</v>
      </c>
      <c r="AP93" s="84" t="s">
        <v>179</v>
      </c>
      <c r="AQ93" s="84">
        <v>0</v>
      </c>
      <c r="AR93" s="84">
        <v>0</v>
      </c>
      <c r="AS93" s="84"/>
      <c r="AT93" s="84"/>
      <c r="AU93" s="84"/>
      <c r="AV93" s="84"/>
      <c r="AW93" s="84"/>
      <c r="AX93" s="84"/>
      <c r="AY93" s="84"/>
      <c r="AZ93" s="84"/>
    </row>
    <row r="94" spans="1:52" x14ac:dyDescent="0.25">
      <c r="A94" s="69" t="s">
        <v>288</v>
      </c>
      <c r="B94" s="69" t="s">
        <v>908</v>
      </c>
      <c r="C94" s="70"/>
      <c r="D94" s="71"/>
      <c r="E94" s="72"/>
      <c r="F94" s="73"/>
      <c r="G94" s="70"/>
      <c r="H94" s="74"/>
      <c r="I94" s="75"/>
      <c r="J94" s="75"/>
      <c r="K94" s="36"/>
      <c r="L94" s="82"/>
      <c r="M94" s="82"/>
      <c r="N94" s="77"/>
      <c r="O94" s="84" t="s">
        <v>1729</v>
      </c>
      <c r="P94" s="86">
        <v>43165.753344907411</v>
      </c>
      <c r="Q94" s="84" t="s">
        <v>1799</v>
      </c>
      <c r="R94" s="84"/>
      <c r="S94" s="84"/>
      <c r="T94" s="84" t="s">
        <v>3157</v>
      </c>
      <c r="U94" s="84"/>
      <c r="V94" s="87" t="s">
        <v>3692</v>
      </c>
      <c r="W94" s="86">
        <v>43165.753344907411</v>
      </c>
      <c r="X94" s="87" t="s">
        <v>4571</v>
      </c>
      <c r="Y94" s="84"/>
      <c r="Z94" s="84"/>
      <c r="AA94" s="90" t="s">
        <v>5774</v>
      </c>
      <c r="AB94" s="84"/>
      <c r="AC94" s="84" t="b">
        <v>0</v>
      </c>
      <c r="AD94" s="84">
        <v>0</v>
      </c>
      <c r="AE94" s="90" t="s">
        <v>6992</v>
      </c>
      <c r="AF94" s="84" t="b">
        <v>0</v>
      </c>
      <c r="AG94" s="84" t="s">
        <v>7091</v>
      </c>
      <c r="AH94" s="84"/>
      <c r="AI94" s="90" t="s">
        <v>6992</v>
      </c>
      <c r="AJ94" s="84" t="b">
        <v>0</v>
      </c>
      <c r="AK94" s="84">
        <v>3</v>
      </c>
      <c r="AL94" s="90" t="s">
        <v>6437</v>
      </c>
      <c r="AM94" s="84" t="s">
        <v>7169</v>
      </c>
      <c r="AN94" s="84" t="b">
        <v>0</v>
      </c>
      <c r="AO94" s="90" t="s">
        <v>6437</v>
      </c>
      <c r="AP94" s="84" t="s">
        <v>179</v>
      </c>
      <c r="AQ94" s="84">
        <v>0</v>
      </c>
      <c r="AR94" s="84">
        <v>0</v>
      </c>
      <c r="AS94" s="84"/>
      <c r="AT94" s="84"/>
      <c r="AU94" s="84"/>
      <c r="AV94" s="84"/>
      <c r="AW94" s="84"/>
      <c r="AX94" s="84"/>
      <c r="AY94" s="84"/>
      <c r="AZ94" s="84"/>
    </row>
    <row r="95" spans="1:52" x14ac:dyDescent="0.25">
      <c r="A95" s="69" t="s">
        <v>289</v>
      </c>
      <c r="B95" s="69" t="s">
        <v>1365</v>
      </c>
      <c r="C95" s="70"/>
      <c r="D95" s="71"/>
      <c r="E95" s="72"/>
      <c r="F95" s="73"/>
      <c r="G95" s="70"/>
      <c r="H95" s="74"/>
      <c r="I95" s="75"/>
      <c r="J95" s="75"/>
      <c r="K95" s="36"/>
      <c r="L95" s="82"/>
      <c r="M95" s="82"/>
      <c r="N95" s="77"/>
      <c r="O95" s="84" t="s">
        <v>1730</v>
      </c>
      <c r="P95" s="86">
        <v>43165.752928240741</v>
      </c>
      <c r="Q95" s="84" t="s">
        <v>1800</v>
      </c>
      <c r="R95" s="84"/>
      <c r="S95" s="84"/>
      <c r="T95" s="84" t="s">
        <v>3157</v>
      </c>
      <c r="U95" s="84"/>
      <c r="V95" s="87" t="s">
        <v>3693</v>
      </c>
      <c r="W95" s="86">
        <v>43165.752928240741</v>
      </c>
      <c r="X95" s="87" t="s">
        <v>4572</v>
      </c>
      <c r="Y95" s="84"/>
      <c r="Z95" s="84"/>
      <c r="AA95" s="90" t="s">
        <v>5775</v>
      </c>
      <c r="AB95" s="90" t="s">
        <v>6909</v>
      </c>
      <c r="AC95" s="84" t="b">
        <v>0</v>
      </c>
      <c r="AD95" s="84">
        <v>0</v>
      </c>
      <c r="AE95" s="90" t="s">
        <v>6998</v>
      </c>
      <c r="AF95" s="84" t="b">
        <v>0</v>
      </c>
      <c r="AG95" s="84" t="s">
        <v>7091</v>
      </c>
      <c r="AH95" s="84"/>
      <c r="AI95" s="90" t="s">
        <v>6992</v>
      </c>
      <c r="AJ95" s="84" t="b">
        <v>0</v>
      </c>
      <c r="AK95" s="84">
        <v>0</v>
      </c>
      <c r="AL95" s="90" t="s">
        <v>6992</v>
      </c>
      <c r="AM95" s="84" t="s">
        <v>7177</v>
      </c>
      <c r="AN95" s="84" t="b">
        <v>0</v>
      </c>
      <c r="AO95" s="90" t="s">
        <v>6909</v>
      </c>
      <c r="AP95" s="84" t="s">
        <v>179</v>
      </c>
      <c r="AQ95" s="84">
        <v>0</v>
      </c>
      <c r="AR95" s="84">
        <v>0</v>
      </c>
      <c r="AS95" s="84"/>
      <c r="AT95" s="84"/>
      <c r="AU95" s="84"/>
      <c r="AV95" s="84"/>
      <c r="AW95" s="84"/>
      <c r="AX95" s="84"/>
      <c r="AY95" s="84"/>
      <c r="AZ95" s="84"/>
    </row>
    <row r="96" spans="1:52" x14ac:dyDescent="0.25">
      <c r="A96" s="69" t="s">
        <v>289</v>
      </c>
      <c r="B96" s="69" t="s">
        <v>1366</v>
      </c>
      <c r="C96" s="70"/>
      <c r="D96" s="71"/>
      <c r="E96" s="72"/>
      <c r="F96" s="73"/>
      <c r="G96" s="70"/>
      <c r="H96" s="74"/>
      <c r="I96" s="75"/>
      <c r="J96" s="75"/>
      <c r="K96" s="36"/>
      <c r="L96" s="82"/>
      <c r="M96" s="82"/>
      <c r="N96" s="77"/>
      <c r="O96" s="84" t="s">
        <v>1729</v>
      </c>
      <c r="P96" s="86">
        <v>43165.753379629627</v>
      </c>
      <c r="Q96" s="84" t="s">
        <v>1801</v>
      </c>
      <c r="R96" s="87" t="s">
        <v>2668</v>
      </c>
      <c r="S96" s="84" t="s">
        <v>2983</v>
      </c>
      <c r="T96" s="84" t="s">
        <v>3157</v>
      </c>
      <c r="U96" s="84"/>
      <c r="V96" s="87" t="s">
        <v>3693</v>
      </c>
      <c r="W96" s="86">
        <v>43165.753379629627</v>
      </c>
      <c r="X96" s="87" t="s">
        <v>4573</v>
      </c>
      <c r="Y96" s="84"/>
      <c r="Z96" s="84"/>
      <c r="AA96" s="90" t="s">
        <v>5776</v>
      </c>
      <c r="AB96" s="84"/>
      <c r="AC96" s="84" t="b">
        <v>0</v>
      </c>
      <c r="AD96" s="84">
        <v>1</v>
      </c>
      <c r="AE96" s="90" t="s">
        <v>6992</v>
      </c>
      <c r="AF96" s="84" t="b">
        <v>1</v>
      </c>
      <c r="AG96" s="84" t="s">
        <v>7091</v>
      </c>
      <c r="AH96" s="84"/>
      <c r="AI96" s="90" t="s">
        <v>6909</v>
      </c>
      <c r="AJ96" s="84" t="b">
        <v>0</v>
      </c>
      <c r="AK96" s="84">
        <v>1</v>
      </c>
      <c r="AL96" s="90" t="s">
        <v>6992</v>
      </c>
      <c r="AM96" s="84" t="s">
        <v>7177</v>
      </c>
      <c r="AN96" s="84" t="b">
        <v>0</v>
      </c>
      <c r="AO96" s="90" t="s">
        <v>5776</v>
      </c>
      <c r="AP96" s="84" t="s">
        <v>179</v>
      </c>
      <c r="AQ96" s="84">
        <v>0</v>
      </c>
      <c r="AR96" s="84">
        <v>0</v>
      </c>
      <c r="AS96" s="84"/>
      <c r="AT96" s="84"/>
      <c r="AU96" s="84"/>
      <c r="AV96" s="84"/>
      <c r="AW96" s="84"/>
      <c r="AX96" s="84"/>
      <c r="AY96" s="84"/>
      <c r="AZ96" s="84"/>
    </row>
    <row r="97" spans="1:52" x14ac:dyDescent="0.25">
      <c r="A97" s="69" t="s">
        <v>289</v>
      </c>
      <c r="B97" s="69" t="s">
        <v>1367</v>
      </c>
      <c r="C97" s="70"/>
      <c r="D97" s="71"/>
      <c r="E97" s="72"/>
      <c r="F97" s="73"/>
      <c r="G97" s="70"/>
      <c r="H97" s="74"/>
      <c r="I97" s="75"/>
      <c r="J97" s="75"/>
      <c r="K97" s="36"/>
      <c r="L97" s="82"/>
      <c r="M97" s="82"/>
      <c r="N97" s="77"/>
      <c r="O97" s="84" t="s">
        <v>1729</v>
      </c>
      <c r="P97" s="86">
        <v>43165.752928240741</v>
      </c>
      <c r="Q97" s="84" t="s">
        <v>1800</v>
      </c>
      <c r="R97" s="84"/>
      <c r="S97" s="84"/>
      <c r="T97" s="84" t="s">
        <v>3157</v>
      </c>
      <c r="U97" s="84"/>
      <c r="V97" s="87" t="s">
        <v>3693</v>
      </c>
      <c r="W97" s="86">
        <v>43165.752928240741</v>
      </c>
      <c r="X97" s="87" t="s">
        <v>4572</v>
      </c>
      <c r="Y97" s="84"/>
      <c r="Z97" s="84"/>
      <c r="AA97" s="90" t="s">
        <v>5775</v>
      </c>
      <c r="AB97" s="90" t="s">
        <v>6909</v>
      </c>
      <c r="AC97" s="84" t="b">
        <v>0</v>
      </c>
      <c r="AD97" s="84">
        <v>0</v>
      </c>
      <c r="AE97" s="90" t="s">
        <v>6998</v>
      </c>
      <c r="AF97" s="84" t="b">
        <v>0</v>
      </c>
      <c r="AG97" s="84" t="s">
        <v>7091</v>
      </c>
      <c r="AH97" s="84"/>
      <c r="AI97" s="90" t="s">
        <v>6992</v>
      </c>
      <c r="AJ97" s="84" t="b">
        <v>0</v>
      </c>
      <c r="AK97" s="84">
        <v>0</v>
      </c>
      <c r="AL97" s="90" t="s">
        <v>6992</v>
      </c>
      <c r="AM97" s="84" t="s">
        <v>7177</v>
      </c>
      <c r="AN97" s="84" t="b">
        <v>0</v>
      </c>
      <c r="AO97" s="90" t="s">
        <v>6909</v>
      </c>
      <c r="AP97" s="84" t="s">
        <v>179</v>
      </c>
      <c r="AQ97" s="84">
        <v>0</v>
      </c>
      <c r="AR97" s="84">
        <v>0</v>
      </c>
      <c r="AS97" s="84"/>
      <c r="AT97" s="84"/>
      <c r="AU97" s="84"/>
      <c r="AV97" s="84"/>
      <c r="AW97" s="84"/>
      <c r="AX97" s="84"/>
      <c r="AY97" s="84"/>
      <c r="AZ97" s="84"/>
    </row>
    <row r="98" spans="1:52" x14ac:dyDescent="0.25">
      <c r="A98" s="69" t="s">
        <v>289</v>
      </c>
      <c r="B98" s="69" t="s">
        <v>1367</v>
      </c>
      <c r="C98" s="70"/>
      <c r="D98" s="71"/>
      <c r="E98" s="72"/>
      <c r="F98" s="73"/>
      <c r="G98" s="70"/>
      <c r="H98" s="74"/>
      <c r="I98" s="75"/>
      <c r="J98" s="75"/>
      <c r="K98" s="36"/>
      <c r="L98" s="82"/>
      <c r="M98" s="82"/>
      <c r="N98" s="77"/>
      <c r="O98" s="84" t="s">
        <v>1729</v>
      </c>
      <c r="P98" s="86">
        <v>43165.753379629627</v>
      </c>
      <c r="Q98" s="84" t="s">
        <v>1801</v>
      </c>
      <c r="R98" s="87" t="s">
        <v>2668</v>
      </c>
      <c r="S98" s="84" t="s">
        <v>2983</v>
      </c>
      <c r="T98" s="84" t="s">
        <v>3157</v>
      </c>
      <c r="U98" s="84"/>
      <c r="V98" s="87" t="s">
        <v>3693</v>
      </c>
      <c r="W98" s="86">
        <v>43165.753379629627</v>
      </c>
      <c r="X98" s="87" t="s">
        <v>4573</v>
      </c>
      <c r="Y98" s="84"/>
      <c r="Z98" s="84"/>
      <c r="AA98" s="90" t="s">
        <v>5776</v>
      </c>
      <c r="AB98" s="84"/>
      <c r="AC98" s="84" t="b">
        <v>0</v>
      </c>
      <c r="AD98" s="84">
        <v>1</v>
      </c>
      <c r="AE98" s="90" t="s">
        <v>6992</v>
      </c>
      <c r="AF98" s="84" t="b">
        <v>1</v>
      </c>
      <c r="AG98" s="84" t="s">
        <v>7091</v>
      </c>
      <c r="AH98" s="84"/>
      <c r="AI98" s="90" t="s">
        <v>6909</v>
      </c>
      <c r="AJ98" s="84" t="b">
        <v>0</v>
      </c>
      <c r="AK98" s="84">
        <v>1</v>
      </c>
      <c r="AL98" s="90" t="s">
        <v>6992</v>
      </c>
      <c r="AM98" s="84" t="s">
        <v>7177</v>
      </c>
      <c r="AN98" s="84" t="b">
        <v>0</v>
      </c>
      <c r="AO98" s="90" t="s">
        <v>5776</v>
      </c>
      <c r="AP98" s="84" t="s">
        <v>179</v>
      </c>
      <c r="AQ98" s="84">
        <v>0</v>
      </c>
      <c r="AR98" s="84">
        <v>0</v>
      </c>
      <c r="AS98" s="84"/>
      <c r="AT98" s="84"/>
      <c r="AU98" s="84"/>
      <c r="AV98" s="84"/>
      <c r="AW98" s="84"/>
      <c r="AX98" s="84"/>
      <c r="AY98" s="84"/>
      <c r="AZ98" s="84"/>
    </row>
    <row r="99" spans="1:52" x14ac:dyDescent="0.25">
      <c r="A99" s="69" t="s">
        <v>289</v>
      </c>
      <c r="B99" s="69" t="s">
        <v>1368</v>
      </c>
      <c r="C99" s="70"/>
      <c r="D99" s="71"/>
      <c r="E99" s="72"/>
      <c r="F99" s="73"/>
      <c r="G99" s="70"/>
      <c r="H99" s="74"/>
      <c r="I99" s="75"/>
      <c r="J99" s="75"/>
      <c r="K99" s="36"/>
      <c r="L99" s="82"/>
      <c r="M99" s="82"/>
      <c r="N99" s="77"/>
      <c r="O99" s="84" t="s">
        <v>1729</v>
      </c>
      <c r="P99" s="86">
        <v>43165.752928240741</v>
      </c>
      <c r="Q99" s="84" t="s">
        <v>1800</v>
      </c>
      <c r="R99" s="84"/>
      <c r="S99" s="84"/>
      <c r="T99" s="84" t="s">
        <v>3157</v>
      </c>
      <c r="U99" s="84"/>
      <c r="V99" s="87" t="s">
        <v>3693</v>
      </c>
      <c r="W99" s="86">
        <v>43165.752928240741</v>
      </c>
      <c r="X99" s="87" t="s">
        <v>4572</v>
      </c>
      <c r="Y99" s="84"/>
      <c r="Z99" s="84"/>
      <c r="AA99" s="90" t="s">
        <v>5775</v>
      </c>
      <c r="AB99" s="90" t="s">
        <v>6909</v>
      </c>
      <c r="AC99" s="84" t="b">
        <v>0</v>
      </c>
      <c r="AD99" s="84">
        <v>0</v>
      </c>
      <c r="AE99" s="90" t="s">
        <v>6998</v>
      </c>
      <c r="AF99" s="84" t="b">
        <v>0</v>
      </c>
      <c r="AG99" s="84" t="s">
        <v>7091</v>
      </c>
      <c r="AH99" s="84"/>
      <c r="AI99" s="90" t="s">
        <v>6992</v>
      </c>
      <c r="AJ99" s="84" t="b">
        <v>0</v>
      </c>
      <c r="AK99" s="84">
        <v>0</v>
      </c>
      <c r="AL99" s="90" t="s">
        <v>6992</v>
      </c>
      <c r="AM99" s="84" t="s">
        <v>7177</v>
      </c>
      <c r="AN99" s="84" t="b">
        <v>0</v>
      </c>
      <c r="AO99" s="90" t="s">
        <v>6909</v>
      </c>
      <c r="AP99" s="84" t="s">
        <v>179</v>
      </c>
      <c r="AQ99" s="84">
        <v>0</v>
      </c>
      <c r="AR99" s="84">
        <v>0</v>
      </c>
      <c r="AS99" s="84"/>
      <c r="AT99" s="84"/>
      <c r="AU99" s="84"/>
      <c r="AV99" s="84"/>
      <c r="AW99" s="84"/>
      <c r="AX99" s="84"/>
      <c r="AY99" s="84"/>
      <c r="AZ99" s="84"/>
    </row>
    <row r="100" spans="1:52" x14ac:dyDescent="0.25">
      <c r="A100" s="69" t="s">
        <v>289</v>
      </c>
      <c r="B100" s="69" t="s">
        <v>1368</v>
      </c>
      <c r="C100" s="70"/>
      <c r="D100" s="71"/>
      <c r="E100" s="72"/>
      <c r="F100" s="73"/>
      <c r="G100" s="70"/>
      <c r="H100" s="74"/>
      <c r="I100" s="75"/>
      <c r="J100" s="75"/>
      <c r="K100" s="36"/>
      <c r="L100" s="82"/>
      <c r="M100" s="82"/>
      <c r="N100" s="77"/>
      <c r="O100" s="84" t="s">
        <v>1729</v>
      </c>
      <c r="P100" s="86">
        <v>43165.753379629627</v>
      </c>
      <c r="Q100" s="84" t="s">
        <v>1801</v>
      </c>
      <c r="R100" s="87" t="s">
        <v>2668</v>
      </c>
      <c r="S100" s="84" t="s">
        <v>2983</v>
      </c>
      <c r="T100" s="84" t="s">
        <v>3157</v>
      </c>
      <c r="U100" s="84"/>
      <c r="V100" s="87" t="s">
        <v>3693</v>
      </c>
      <c r="W100" s="86">
        <v>43165.753379629627</v>
      </c>
      <c r="X100" s="87" t="s">
        <v>4573</v>
      </c>
      <c r="Y100" s="84"/>
      <c r="Z100" s="84"/>
      <c r="AA100" s="90" t="s">
        <v>5776</v>
      </c>
      <c r="AB100" s="84"/>
      <c r="AC100" s="84" t="b">
        <v>0</v>
      </c>
      <c r="AD100" s="84">
        <v>1</v>
      </c>
      <c r="AE100" s="90" t="s">
        <v>6992</v>
      </c>
      <c r="AF100" s="84" t="b">
        <v>1</v>
      </c>
      <c r="AG100" s="84" t="s">
        <v>7091</v>
      </c>
      <c r="AH100" s="84"/>
      <c r="AI100" s="90" t="s">
        <v>6909</v>
      </c>
      <c r="AJ100" s="84" t="b">
        <v>0</v>
      </c>
      <c r="AK100" s="84">
        <v>1</v>
      </c>
      <c r="AL100" s="90" t="s">
        <v>6992</v>
      </c>
      <c r="AM100" s="84" t="s">
        <v>7177</v>
      </c>
      <c r="AN100" s="84" t="b">
        <v>0</v>
      </c>
      <c r="AO100" s="90" t="s">
        <v>5776</v>
      </c>
      <c r="AP100" s="84" t="s">
        <v>179</v>
      </c>
      <c r="AQ100" s="84">
        <v>0</v>
      </c>
      <c r="AR100" s="84">
        <v>0</v>
      </c>
      <c r="AS100" s="84"/>
      <c r="AT100" s="84"/>
      <c r="AU100" s="84"/>
      <c r="AV100" s="84"/>
      <c r="AW100" s="84"/>
      <c r="AX100" s="84"/>
      <c r="AY100" s="84"/>
      <c r="AZ100" s="84"/>
    </row>
    <row r="101" spans="1:52" x14ac:dyDescent="0.25">
      <c r="A101" s="69" t="s">
        <v>289</v>
      </c>
      <c r="B101" s="69" t="s">
        <v>1369</v>
      </c>
      <c r="C101" s="70"/>
      <c r="D101" s="71"/>
      <c r="E101" s="72"/>
      <c r="F101" s="73"/>
      <c r="G101" s="70"/>
      <c r="H101" s="74"/>
      <c r="I101" s="75"/>
      <c r="J101" s="75"/>
      <c r="K101" s="36"/>
      <c r="L101" s="82"/>
      <c r="M101" s="82"/>
      <c r="N101" s="77"/>
      <c r="O101" s="84" t="s">
        <v>1729</v>
      </c>
      <c r="P101" s="86">
        <v>43165.752928240741</v>
      </c>
      <c r="Q101" s="84" t="s">
        <v>1800</v>
      </c>
      <c r="R101" s="84"/>
      <c r="S101" s="84"/>
      <c r="T101" s="84" t="s">
        <v>3157</v>
      </c>
      <c r="U101" s="84"/>
      <c r="V101" s="87" t="s">
        <v>3693</v>
      </c>
      <c r="W101" s="86">
        <v>43165.752928240741</v>
      </c>
      <c r="X101" s="87" t="s">
        <v>4572</v>
      </c>
      <c r="Y101" s="84"/>
      <c r="Z101" s="84"/>
      <c r="AA101" s="90" t="s">
        <v>5775</v>
      </c>
      <c r="AB101" s="90" t="s">
        <v>6909</v>
      </c>
      <c r="AC101" s="84" t="b">
        <v>0</v>
      </c>
      <c r="AD101" s="84">
        <v>0</v>
      </c>
      <c r="AE101" s="90" t="s">
        <v>6998</v>
      </c>
      <c r="AF101" s="84" t="b">
        <v>0</v>
      </c>
      <c r="AG101" s="84" t="s">
        <v>7091</v>
      </c>
      <c r="AH101" s="84"/>
      <c r="AI101" s="90" t="s">
        <v>6992</v>
      </c>
      <c r="AJ101" s="84" t="b">
        <v>0</v>
      </c>
      <c r="AK101" s="84">
        <v>0</v>
      </c>
      <c r="AL101" s="90" t="s">
        <v>6992</v>
      </c>
      <c r="AM101" s="84" t="s">
        <v>7177</v>
      </c>
      <c r="AN101" s="84" t="b">
        <v>0</v>
      </c>
      <c r="AO101" s="90" t="s">
        <v>6909</v>
      </c>
      <c r="AP101" s="84" t="s">
        <v>179</v>
      </c>
      <c r="AQ101" s="84">
        <v>0</v>
      </c>
      <c r="AR101" s="84">
        <v>0</v>
      </c>
      <c r="AS101" s="84"/>
      <c r="AT101" s="84"/>
      <c r="AU101" s="84"/>
      <c r="AV101" s="84"/>
      <c r="AW101" s="84"/>
      <c r="AX101" s="84"/>
      <c r="AY101" s="84"/>
      <c r="AZ101" s="84"/>
    </row>
    <row r="102" spans="1:52" x14ac:dyDescent="0.25">
      <c r="A102" s="69" t="s">
        <v>289</v>
      </c>
      <c r="B102" s="69" t="s">
        <v>1369</v>
      </c>
      <c r="C102" s="70"/>
      <c r="D102" s="71"/>
      <c r="E102" s="72"/>
      <c r="F102" s="73"/>
      <c r="G102" s="70"/>
      <c r="H102" s="74"/>
      <c r="I102" s="75"/>
      <c r="J102" s="75"/>
      <c r="K102" s="36"/>
      <c r="L102" s="82"/>
      <c r="M102" s="82"/>
      <c r="N102" s="77"/>
      <c r="O102" s="84" t="s">
        <v>1729</v>
      </c>
      <c r="P102" s="86">
        <v>43165.753379629627</v>
      </c>
      <c r="Q102" s="84" t="s">
        <v>1801</v>
      </c>
      <c r="R102" s="87" t="s">
        <v>2668</v>
      </c>
      <c r="S102" s="84" t="s">
        <v>2983</v>
      </c>
      <c r="T102" s="84" t="s">
        <v>3157</v>
      </c>
      <c r="U102" s="84"/>
      <c r="V102" s="87" t="s">
        <v>3693</v>
      </c>
      <c r="W102" s="86">
        <v>43165.753379629627</v>
      </c>
      <c r="X102" s="87" t="s">
        <v>4573</v>
      </c>
      <c r="Y102" s="84"/>
      <c r="Z102" s="84"/>
      <c r="AA102" s="90" t="s">
        <v>5776</v>
      </c>
      <c r="AB102" s="84"/>
      <c r="AC102" s="84" t="b">
        <v>0</v>
      </c>
      <c r="AD102" s="84">
        <v>1</v>
      </c>
      <c r="AE102" s="90" t="s">
        <v>6992</v>
      </c>
      <c r="AF102" s="84" t="b">
        <v>1</v>
      </c>
      <c r="AG102" s="84" t="s">
        <v>7091</v>
      </c>
      <c r="AH102" s="84"/>
      <c r="AI102" s="90" t="s">
        <v>6909</v>
      </c>
      <c r="AJ102" s="84" t="b">
        <v>0</v>
      </c>
      <c r="AK102" s="84">
        <v>1</v>
      </c>
      <c r="AL102" s="90" t="s">
        <v>6992</v>
      </c>
      <c r="AM102" s="84" t="s">
        <v>7177</v>
      </c>
      <c r="AN102" s="84" t="b">
        <v>0</v>
      </c>
      <c r="AO102" s="90" t="s">
        <v>5776</v>
      </c>
      <c r="AP102" s="84" t="s">
        <v>179</v>
      </c>
      <c r="AQ102" s="84">
        <v>0</v>
      </c>
      <c r="AR102" s="84">
        <v>0</v>
      </c>
      <c r="AS102" s="84"/>
      <c r="AT102" s="84"/>
      <c r="AU102" s="84"/>
      <c r="AV102" s="84"/>
      <c r="AW102" s="84"/>
      <c r="AX102" s="84"/>
      <c r="AY102" s="84"/>
      <c r="AZ102" s="84"/>
    </row>
    <row r="103" spans="1:52" x14ac:dyDescent="0.25">
      <c r="A103" s="69" t="s">
        <v>289</v>
      </c>
      <c r="B103" s="69" t="s">
        <v>1370</v>
      </c>
      <c r="C103" s="70"/>
      <c r="D103" s="71"/>
      <c r="E103" s="72"/>
      <c r="F103" s="73"/>
      <c r="G103" s="70"/>
      <c r="H103" s="74"/>
      <c r="I103" s="75"/>
      <c r="J103" s="75"/>
      <c r="K103" s="36"/>
      <c r="L103" s="82"/>
      <c r="M103" s="82"/>
      <c r="N103" s="77"/>
      <c r="O103" s="84" t="s">
        <v>1729</v>
      </c>
      <c r="P103" s="86">
        <v>43165.752928240741</v>
      </c>
      <c r="Q103" s="84" t="s">
        <v>1800</v>
      </c>
      <c r="R103" s="84"/>
      <c r="S103" s="84"/>
      <c r="T103" s="84" t="s">
        <v>3157</v>
      </c>
      <c r="U103" s="84"/>
      <c r="V103" s="87" t="s">
        <v>3693</v>
      </c>
      <c r="W103" s="86">
        <v>43165.752928240741</v>
      </c>
      <c r="X103" s="87" t="s">
        <v>4572</v>
      </c>
      <c r="Y103" s="84"/>
      <c r="Z103" s="84"/>
      <c r="AA103" s="90" t="s">
        <v>5775</v>
      </c>
      <c r="AB103" s="90" t="s">
        <v>6909</v>
      </c>
      <c r="AC103" s="84" t="b">
        <v>0</v>
      </c>
      <c r="AD103" s="84">
        <v>0</v>
      </c>
      <c r="AE103" s="90" t="s">
        <v>6998</v>
      </c>
      <c r="AF103" s="84" t="b">
        <v>0</v>
      </c>
      <c r="AG103" s="84" t="s">
        <v>7091</v>
      </c>
      <c r="AH103" s="84"/>
      <c r="AI103" s="90" t="s">
        <v>6992</v>
      </c>
      <c r="AJ103" s="84" t="b">
        <v>0</v>
      </c>
      <c r="AK103" s="84">
        <v>0</v>
      </c>
      <c r="AL103" s="90" t="s">
        <v>6992</v>
      </c>
      <c r="AM103" s="84" t="s">
        <v>7177</v>
      </c>
      <c r="AN103" s="84" t="b">
        <v>0</v>
      </c>
      <c r="AO103" s="90" t="s">
        <v>6909</v>
      </c>
      <c r="AP103" s="84" t="s">
        <v>179</v>
      </c>
      <c r="AQ103" s="84">
        <v>0</v>
      </c>
      <c r="AR103" s="84">
        <v>0</v>
      </c>
      <c r="AS103" s="84"/>
      <c r="AT103" s="84"/>
      <c r="AU103" s="84"/>
      <c r="AV103" s="84"/>
      <c r="AW103" s="84"/>
      <c r="AX103" s="84"/>
      <c r="AY103" s="84"/>
      <c r="AZ103" s="84"/>
    </row>
    <row r="104" spans="1:52" x14ac:dyDescent="0.25">
      <c r="A104" s="69" t="s">
        <v>289</v>
      </c>
      <c r="B104" s="69" t="s">
        <v>1370</v>
      </c>
      <c r="C104" s="70"/>
      <c r="D104" s="71"/>
      <c r="E104" s="72"/>
      <c r="F104" s="73"/>
      <c r="G104" s="70"/>
      <c r="H104" s="74"/>
      <c r="I104" s="75"/>
      <c r="J104" s="75"/>
      <c r="K104" s="36"/>
      <c r="L104" s="82"/>
      <c r="M104" s="82"/>
      <c r="N104" s="77"/>
      <c r="O104" s="84" t="s">
        <v>1729</v>
      </c>
      <c r="P104" s="86">
        <v>43165.753379629627</v>
      </c>
      <c r="Q104" s="84" t="s">
        <v>1801</v>
      </c>
      <c r="R104" s="87" t="s">
        <v>2668</v>
      </c>
      <c r="S104" s="84" t="s">
        <v>2983</v>
      </c>
      <c r="T104" s="84" t="s">
        <v>3157</v>
      </c>
      <c r="U104" s="84"/>
      <c r="V104" s="87" t="s">
        <v>3693</v>
      </c>
      <c r="W104" s="86">
        <v>43165.753379629627</v>
      </c>
      <c r="X104" s="87" t="s">
        <v>4573</v>
      </c>
      <c r="Y104" s="84"/>
      <c r="Z104" s="84"/>
      <c r="AA104" s="90" t="s">
        <v>5776</v>
      </c>
      <c r="AB104" s="84"/>
      <c r="AC104" s="84" t="b">
        <v>0</v>
      </c>
      <c r="AD104" s="84">
        <v>1</v>
      </c>
      <c r="AE104" s="90" t="s">
        <v>6992</v>
      </c>
      <c r="AF104" s="84" t="b">
        <v>1</v>
      </c>
      <c r="AG104" s="84" t="s">
        <v>7091</v>
      </c>
      <c r="AH104" s="84"/>
      <c r="AI104" s="90" t="s">
        <v>6909</v>
      </c>
      <c r="AJ104" s="84" t="b">
        <v>0</v>
      </c>
      <c r="AK104" s="84">
        <v>1</v>
      </c>
      <c r="AL104" s="90" t="s">
        <v>6992</v>
      </c>
      <c r="AM104" s="84" t="s">
        <v>7177</v>
      </c>
      <c r="AN104" s="84" t="b">
        <v>0</v>
      </c>
      <c r="AO104" s="90" t="s">
        <v>5776</v>
      </c>
      <c r="AP104" s="84" t="s">
        <v>179</v>
      </c>
      <c r="AQ104" s="84">
        <v>0</v>
      </c>
      <c r="AR104" s="84">
        <v>0</v>
      </c>
      <c r="AS104" s="84"/>
      <c r="AT104" s="84"/>
      <c r="AU104" s="84"/>
      <c r="AV104" s="84"/>
      <c r="AW104" s="84"/>
      <c r="AX104" s="84"/>
      <c r="AY104" s="84"/>
      <c r="AZ104" s="84"/>
    </row>
    <row r="105" spans="1:52" x14ac:dyDescent="0.25">
      <c r="A105" s="69" t="s">
        <v>289</v>
      </c>
      <c r="B105" s="69" t="s">
        <v>1371</v>
      </c>
      <c r="C105" s="70"/>
      <c r="D105" s="71"/>
      <c r="E105" s="72"/>
      <c r="F105" s="73"/>
      <c r="G105" s="70"/>
      <c r="H105" s="74"/>
      <c r="I105" s="75"/>
      <c r="J105" s="75"/>
      <c r="K105" s="36"/>
      <c r="L105" s="82"/>
      <c r="M105" s="82"/>
      <c r="N105" s="77"/>
      <c r="O105" s="84" t="s">
        <v>1729</v>
      </c>
      <c r="P105" s="86">
        <v>43165.752928240741</v>
      </c>
      <c r="Q105" s="84" t="s">
        <v>1800</v>
      </c>
      <c r="R105" s="84"/>
      <c r="S105" s="84"/>
      <c r="T105" s="84" t="s">
        <v>3157</v>
      </c>
      <c r="U105" s="84"/>
      <c r="V105" s="87" t="s">
        <v>3693</v>
      </c>
      <c r="W105" s="86">
        <v>43165.752928240741</v>
      </c>
      <c r="X105" s="87" t="s">
        <v>4572</v>
      </c>
      <c r="Y105" s="84"/>
      <c r="Z105" s="84"/>
      <c r="AA105" s="90" t="s">
        <v>5775</v>
      </c>
      <c r="AB105" s="90" t="s">
        <v>6909</v>
      </c>
      <c r="AC105" s="84" t="b">
        <v>0</v>
      </c>
      <c r="AD105" s="84">
        <v>0</v>
      </c>
      <c r="AE105" s="90" t="s">
        <v>6998</v>
      </c>
      <c r="AF105" s="84" t="b">
        <v>0</v>
      </c>
      <c r="AG105" s="84" t="s">
        <v>7091</v>
      </c>
      <c r="AH105" s="84"/>
      <c r="AI105" s="90" t="s">
        <v>6992</v>
      </c>
      <c r="AJ105" s="84" t="b">
        <v>0</v>
      </c>
      <c r="AK105" s="84">
        <v>0</v>
      </c>
      <c r="AL105" s="90" t="s">
        <v>6992</v>
      </c>
      <c r="AM105" s="84" t="s">
        <v>7177</v>
      </c>
      <c r="AN105" s="84" t="b">
        <v>0</v>
      </c>
      <c r="AO105" s="90" t="s">
        <v>6909</v>
      </c>
      <c r="AP105" s="84" t="s">
        <v>179</v>
      </c>
      <c r="AQ105" s="84">
        <v>0</v>
      </c>
      <c r="AR105" s="84">
        <v>0</v>
      </c>
      <c r="AS105" s="84"/>
      <c r="AT105" s="84"/>
      <c r="AU105" s="84"/>
      <c r="AV105" s="84"/>
      <c r="AW105" s="84"/>
      <c r="AX105" s="84"/>
      <c r="AY105" s="84"/>
      <c r="AZ105" s="84"/>
    </row>
    <row r="106" spans="1:52" x14ac:dyDescent="0.25">
      <c r="A106" s="69" t="s">
        <v>289</v>
      </c>
      <c r="B106" s="69" t="s">
        <v>1371</v>
      </c>
      <c r="C106" s="70"/>
      <c r="D106" s="71"/>
      <c r="E106" s="72"/>
      <c r="F106" s="73"/>
      <c r="G106" s="70"/>
      <c r="H106" s="74"/>
      <c r="I106" s="75"/>
      <c r="J106" s="75"/>
      <c r="K106" s="36"/>
      <c r="L106" s="82"/>
      <c r="M106" s="82"/>
      <c r="N106" s="77"/>
      <c r="O106" s="84" t="s">
        <v>1729</v>
      </c>
      <c r="P106" s="86">
        <v>43165.753379629627</v>
      </c>
      <c r="Q106" s="84" t="s">
        <v>1801</v>
      </c>
      <c r="R106" s="87" t="s">
        <v>2668</v>
      </c>
      <c r="S106" s="84" t="s">
        <v>2983</v>
      </c>
      <c r="T106" s="84" t="s">
        <v>3157</v>
      </c>
      <c r="U106" s="84"/>
      <c r="V106" s="87" t="s">
        <v>3693</v>
      </c>
      <c r="W106" s="86">
        <v>43165.753379629627</v>
      </c>
      <c r="X106" s="87" t="s">
        <v>4573</v>
      </c>
      <c r="Y106" s="84"/>
      <c r="Z106" s="84"/>
      <c r="AA106" s="90" t="s">
        <v>5776</v>
      </c>
      <c r="AB106" s="84"/>
      <c r="AC106" s="84" t="b">
        <v>0</v>
      </c>
      <c r="AD106" s="84">
        <v>1</v>
      </c>
      <c r="AE106" s="90" t="s">
        <v>6992</v>
      </c>
      <c r="AF106" s="84" t="b">
        <v>1</v>
      </c>
      <c r="AG106" s="84" t="s">
        <v>7091</v>
      </c>
      <c r="AH106" s="84"/>
      <c r="AI106" s="90" t="s">
        <v>6909</v>
      </c>
      <c r="AJ106" s="84" t="b">
        <v>0</v>
      </c>
      <c r="AK106" s="84">
        <v>1</v>
      </c>
      <c r="AL106" s="90" t="s">
        <v>6992</v>
      </c>
      <c r="AM106" s="84" t="s">
        <v>7177</v>
      </c>
      <c r="AN106" s="84" t="b">
        <v>0</v>
      </c>
      <c r="AO106" s="90" t="s">
        <v>5776</v>
      </c>
      <c r="AP106" s="84" t="s">
        <v>179</v>
      </c>
      <c r="AQ106" s="84">
        <v>0</v>
      </c>
      <c r="AR106" s="84">
        <v>0</v>
      </c>
      <c r="AS106" s="84"/>
      <c r="AT106" s="84"/>
      <c r="AU106" s="84"/>
      <c r="AV106" s="84"/>
      <c r="AW106" s="84"/>
      <c r="AX106" s="84"/>
      <c r="AY106" s="84"/>
      <c r="AZ106" s="84"/>
    </row>
    <row r="107" spans="1:52" x14ac:dyDescent="0.25">
      <c r="A107" s="69" t="s">
        <v>289</v>
      </c>
      <c r="B107" s="69" t="s">
        <v>1372</v>
      </c>
      <c r="C107" s="70"/>
      <c r="D107" s="71"/>
      <c r="E107" s="72"/>
      <c r="F107" s="73"/>
      <c r="G107" s="70"/>
      <c r="H107" s="74"/>
      <c r="I107" s="75"/>
      <c r="J107" s="75"/>
      <c r="K107" s="36"/>
      <c r="L107" s="82"/>
      <c r="M107" s="82"/>
      <c r="N107" s="77"/>
      <c r="O107" s="84" t="s">
        <v>1729</v>
      </c>
      <c r="P107" s="86">
        <v>43165.752928240741</v>
      </c>
      <c r="Q107" s="84" t="s">
        <v>1800</v>
      </c>
      <c r="R107" s="84"/>
      <c r="S107" s="84"/>
      <c r="T107" s="84" t="s">
        <v>3157</v>
      </c>
      <c r="U107" s="84"/>
      <c r="V107" s="87" t="s">
        <v>3693</v>
      </c>
      <c r="W107" s="86">
        <v>43165.752928240741</v>
      </c>
      <c r="X107" s="87" t="s">
        <v>4572</v>
      </c>
      <c r="Y107" s="84"/>
      <c r="Z107" s="84"/>
      <c r="AA107" s="90" t="s">
        <v>5775</v>
      </c>
      <c r="AB107" s="90" t="s">
        <v>6909</v>
      </c>
      <c r="AC107" s="84" t="b">
        <v>0</v>
      </c>
      <c r="AD107" s="84">
        <v>0</v>
      </c>
      <c r="AE107" s="90" t="s">
        <v>6998</v>
      </c>
      <c r="AF107" s="84" t="b">
        <v>0</v>
      </c>
      <c r="AG107" s="84" t="s">
        <v>7091</v>
      </c>
      <c r="AH107" s="84"/>
      <c r="AI107" s="90" t="s">
        <v>6992</v>
      </c>
      <c r="AJ107" s="84" t="b">
        <v>0</v>
      </c>
      <c r="AK107" s="84">
        <v>0</v>
      </c>
      <c r="AL107" s="90" t="s">
        <v>6992</v>
      </c>
      <c r="AM107" s="84" t="s">
        <v>7177</v>
      </c>
      <c r="AN107" s="84" t="b">
        <v>0</v>
      </c>
      <c r="AO107" s="90" t="s">
        <v>6909</v>
      </c>
      <c r="AP107" s="84" t="s">
        <v>179</v>
      </c>
      <c r="AQ107" s="84">
        <v>0</v>
      </c>
      <c r="AR107" s="84">
        <v>0</v>
      </c>
      <c r="AS107" s="84"/>
      <c r="AT107" s="84"/>
      <c r="AU107" s="84"/>
      <c r="AV107" s="84"/>
      <c r="AW107" s="84"/>
      <c r="AX107" s="84"/>
      <c r="AY107" s="84"/>
      <c r="AZ107" s="84"/>
    </row>
    <row r="108" spans="1:52" x14ac:dyDescent="0.25">
      <c r="A108" s="69" t="s">
        <v>289</v>
      </c>
      <c r="B108" s="69" t="s">
        <v>1372</v>
      </c>
      <c r="C108" s="70"/>
      <c r="D108" s="71"/>
      <c r="E108" s="72"/>
      <c r="F108" s="73"/>
      <c r="G108" s="70"/>
      <c r="H108" s="74"/>
      <c r="I108" s="75"/>
      <c r="J108" s="75"/>
      <c r="K108" s="36"/>
      <c r="L108" s="82"/>
      <c r="M108" s="82"/>
      <c r="N108" s="77"/>
      <c r="O108" s="84" t="s">
        <v>1729</v>
      </c>
      <c r="P108" s="86">
        <v>43165.753379629627</v>
      </c>
      <c r="Q108" s="84" t="s">
        <v>1801</v>
      </c>
      <c r="R108" s="87" t="s">
        <v>2668</v>
      </c>
      <c r="S108" s="84" t="s">
        <v>2983</v>
      </c>
      <c r="T108" s="84" t="s">
        <v>3157</v>
      </c>
      <c r="U108" s="84"/>
      <c r="V108" s="87" t="s">
        <v>3693</v>
      </c>
      <c r="W108" s="86">
        <v>43165.753379629627</v>
      </c>
      <c r="X108" s="87" t="s">
        <v>4573</v>
      </c>
      <c r="Y108" s="84"/>
      <c r="Z108" s="84"/>
      <c r="AA108" s="90" t="s">
        <v>5776</v>
      </c>
      <c r="AB108" s="84"/>
      <c r="AC108" s="84" t="b">
        <v>0</v>
      </c>
      <c r="AD108" s="84">
        <v>1</v>
      </c>
      <c r="AE108" s="90" t="s">
        <v>6992</v>
      </c>
      <c r="AF108" s="84" t="b">
        <v>1</v>
      </c>
      <c r="AG108" s="84" t="s">
        <v>7091</v>
      </c>
      <c r="AH108" s="84"/>
      <c r="AI108" s="90" t="s">
        <v>6909</v>
      </c>
      <c r="AJ108" s="84" t="b">
        <v>0</v>
      </c>
      <c r="AK108" s="84">
        <v>1</v>
      </c>
      <c r="AL108" s="90" t="s">
        <v>6992</v>
      </c>
      <c r="AM108" s="84" t="s">
        <v>7177</v>
      </c>
      <c r="AN108" s="84" t="b">
        <v>0</v>
      </c>
      <c r="AO108" s="90" t="s">
        <v>5776</v>
      </c>
      <c r="AP108" s="84" t="s">
        <v>179</v>
      </c>
      <c r="AQ108" s="84">
        <v>0</v>
      </c>
      <c r="AR108" s="84">
        <v>0</v>
      </c>
      <c r="AS108" s="84"/>
      <c r="AT108" s="84"/>
      <c r="AU108" s="84"/>
      <c r="AV108" s="84"/>
      <c r="AW108" s="84"/>
      <c r="AX108" s="84"/>
      <c r="AY108" s="84"/>
      <c r="AZ108" s="84"/>
    </row>
    <row r="109" spans="1:52" x14ac:dyDescent="0.25">
      <c r="A109" s="69" t="s">
        <v>289</v>
      </c>
      <c r="B109" s="69" t="s">
        <v>1373</v>
      </c>
      <c r="C109" s="70"/>
      <c r="D109" s="71"/>
      <c r="E109" s="72"/>
      <c r="F109" s="73"/>
      <c r="G109" s="70"/>
      <c r="H109" s="74"/>
      <c r="I109" s="75"/>
      <c r="J109" s="75"/>
      <c r="K109" s="36"/>
      <c r="L109" s="82"/>
      <c r="M109" s="82"/>
      <c r="N109" s="77"/>
      <c r="O109" s="84" t="s">
        <v>1729</v>
      </c>
      <c r="P109" s="86">
        <v>43165.752928240741</v>
      </c>
      <c r="Q109" s="84" t="s">
        <v>1800</v>
      </c>
      <c r="R109" s="84"/>
      <c r="S109" s="84"/>
      <c r="T109" s="84" t="s">
        <v>3157</v>
      </c>
      <c r="U109" s="84"/>
      <c r="V109" s="87" t="s">
        <v>3693</v>
      </c>
      <c r="W109" s="86">
        <v>43165.752928240741</v>
      </c>
      <c r="X109" s="87" t="s">
        <v>4572</v>
      </c>
      <c r="Y109" s="84"/>
      <c r="Z109" s="84"/>
      <c r="AA109" s="90" t="s">
        <v>5775</v>
      </c>
      <c r="AB109" s="90" t="s">
        <v>6909</v>
      </c>
      <c r="AC109" s="84" t="b">
        <v>0</v>
      </c>
      <c r="AD109" s="84">
        <v>0</v>
      </c>
      <c r="AE109" s="90" t="s">
        <v>6998</v>
      </c>
      <c r="AF109" s="84" t="b">
        <v>0</v>
      </c>
      <c r="AG109" s="84" t="s">
        <v>7091</v>
      </c>
      <c r="AH109" s="84"/>
      <c r="AI109" s="90" t="s">
        <v>6992</v>
      </c>
      <c r="AJ109" s="84" t="b">
        <v>0</v>
      </c>
      <c r="AK109" s="84">
        <v>0</v>
      </c>
      <c r="AL109" s="90" t="s">
        <v>6992</v>
      </c>
      <c r="AM109" s="84" t="s">
        <v>7177</v>
      </c>
      <c r="AN109" s="84" t="b">
        <v>0</v>
      </c>
      <c r="AO109" s="90" t="s">
        <v>6909</v>
      </c>
      <c r="AP109" s="84" t="s">
        <v>179</v>
      </c>
      <c r="AQ109" s="84">
        <v>0</v>
      </c>
      <c r="AR109" s="84">
        <v>0</v>
      </c>
      <c r="AS109" s="84"/>
      <c r="AT109" s="84"/>
      <c r="AU109" s="84"/>
      <c r="AV109" s="84"/>
      <c r="AW109" s="84"/>
      <c r="AX109" s="84"/>
      <c r="AY109" s="84"/>
      <c r="AZ109" s="84"/>
    </row>
    <row r="110" spans="1:52" x14ac:dyDescent="0.25">
      <c r="A110" s="69" t="s">
        <v>289</v>
      </c>
      <c r="B110" s="69" t="s">
        <v>1373</v>
      </c>
      <c r="C110" s="70"/>
      <c r="D110" s="71"/>
      <c r="E110" s="72"/>
      <c r="F110" s="73"/>
      <c r="G110" s="70"/>
      <c r="H110" s="74"/>
      <c r="I110" s="75"/>
      <c r="J110" s="75"/>
      <c r="K110" s="36"/>
      <c r="L110" s="82"/>
      <c r="M110" s="82"/>
      <c r="N110" s="77"/>
      <c r="O110" s="84" t="s">
        <v>1729</v>
      </c>
      <c r="P110" s="86">
        <v>43165.753379629627</v>
      </c>
      <c r="Q110" s="84" t="s">
        <v>1801</v>
      </c>
      <c r="R110" s="87" t="s">
        <v>2668</v>
      </c>
      <c r="S110" s="84" t="s">
        <v>2983</v>
      </c>
      <c r="T110" s="84" t="s">
        <v>3157</v>
      </c>
      <c r="U110" s="84"/>
      <c r="V110" s="87" t="s">
        <v>3693</v>
      </c>
      <c r="W110" s="86">
        <v>43165.753379629627</v>
      </c>
      <c r="X110" s="87" t="s">
        <v>4573</v>
      </c>
      <c r="Y110" s="84"/>
      <c r="Z110" s="84"/>
      <c r="AA110" s="90" t="s">
        <v>5776</v>
      </c>
      <c r="AB110" s="84"/>
      <c r="AC110" s="84" t="b">
        <v>0</v>
      </c>
      <c r="AD110" s="84">
        <v>1</v>
      </c>
      <c r="AE110" s="90" t="s">
        <v>6992</v>
      </c>
      <c r="AF110" s="84" t="b">
        <v>1</v>
      </c>
      <c r="AG110" s="84" t="s">
        <v>7091</v>
      </c>
      <c r="AH110" s="84"/>
      <c r="AI110" s="90" t="s">
        <v>6909</v>
      </c>
      <c r="AJ110" s="84" t="b">
        <v>0</v>
      </c>
      <c r="AK110" s="84">
        <v>1</v>
      </c>
      <c r="AL110" s="90" t="s">
        <v>6992</v>
      </c>
      <c r="AM110" s="84" t="s">
        <v>7177</v>
      </c>
      <c r="AN110" s="84" t="b">
        <v>0</v>
      </c>
      <c r="AO110" s="90" t="s">
        <v>5776</v>
      </c>
      <c r="AP110" s="84" t="s">
        <v>179</v>
      </c>
      <c r="AQ110" s="84">
        <v>0</v>
      </c>
      <c r="AR110" s="84">
        <v>0</v>
      </c>
      <c r="AS110" s="84"/>
      <c r="AT110" s="84"/>
      <c r="AU110" s="84"/>
      <c r="AV110" s="84"/>
      <c r="AW110" s="84"/>
      <c r="AX110" s="84"/>
      <c r="AY110" s="84"/>
      <c r="AZ110" s="84"/>
    </row>
    <row r="111" spans="1:52" x14ac:dyDescent="0.25">
      <c r="A111" s="69" t="s">
        <v>289</v>
      </c>
      <c r="B111" s="69" t="s">
        <v>1374</v>
      </c>
      <c r="C111" s="70"/>
      <c r="D111" s="71"/>
      <c r="E111" s="72"/>
      <c r="F111" s="73"/>
      <c r="G111" s="70"/>
      <c r="H111" s="74"/>
      <c r="I111" s="75"/>
      <c r="J111" s="75"/>
      <c r="K111" s="36"/>
      <c r="L111" s="82"/>
      <c r="M111" s="82"/>
      <c r="N111" s="77"/>
      <c r="O111" s="84" t="s">
        <v>1729</v>
      </c>
      <c r="P111" s="86">
        <v>43165.752928240741</v>
      </c>
      <c r="Q111" s="84" t="s">
        <v>1800</v>
      </c>
      <c r="R111" s="84"/>
      <c r="S111" s="84"/>
      <c r="T111" s="84" t="s">
        <v>3157</v>
      </c>
      <c r="U111" s="84"/>
      <c r="V111" s="87" t="s">
        <v>3693</v>
      </c>
      <c r="W111" s="86">
        <v>43165.752928240741</v>
      </c>
      <c r="X111" s="87" t="s">
        <v>4572</v>
      </c>
      <c r="Y111" s="84"/>
      <c r="Z111" s="84"/>
      <c r="AA111" s="90" t="s">
        <v>5775</v>
      </c>
      <c r="AB111" s="90" t="s">
        <v>6909</v>
      </c>
      <c r="AC111" s="84" t="b">
        <v>0</v>
      </c>
      <c r="AD111" s="84">
        <v>0</v>
      </c>
      <c r="AE111" s="90" t="s">
        <v>6998</v>
      </c>
      <c r="AF111" s="84" t="b">
        <v>0</v>
      </c>
      <c r="AG111" s="84" t="s">
        <v>7091</v>
      </c>
      <c r="AH111" s="84"/>
      <c r="AI111" s="90" t="s">
        <v>6992</v>
      </c>
      <c r="AJ111" s="84" t="b">
        <v>0</v>
      </c>
      <c r="AK111" s="84">
        <v>0</v>
      </c>
      <c r="AL111" s="90" t="s">
        <v>6992</v>
      </c>
      <c r="AM111" s="84" t="s">
        <v>7177</v>
      </c>
      <c r="AN111" s="84" t="b">
        <v>0</v>
      </c>
      <c r="AO111" s="90" t="s">
        <v>6909</v>
      </c>
      <c r="AP111" s="84" t="s">
        <v>179</v>
      </c>
      <c r="AQ111" s="84">
        <v>0</v>
      </c>
      <c r="AR111" s="84">
        <v>0</v>
      </c>
      <c r="AS111" s="84"/>
      <c r="AT111" s="84"/>
      <c r="AU111" s="84"/>
      <c r="AV111" s="84"/>
      <c r="AW111" s="84"/>
      <c r="AX111" s="84"/>
      <c r="AY111" s="84"/>
      <c r="AZ111" s="84"/>
    </row>
    <row r="112" spans="1:52" x14ac:dyDescent="0.25">
      <c r="A112" s="69" t="s">
        <v>289</v>
      </c>
      <c r="B112" s="69" t="s">
        <v>1374</v>
      </c>
      <c r="C112" s="70"/>
      <c r="D112" s="71"/>
      <c r="E112" s="72"/>
      <c r="F112" s="73"/>
      <c r="G112" s="70"/>
      <c r="H112" s="74"/>
      <c r="I112" s="75"/>
      <c r="J112" s="75"/>
      <c r="K112" s="36"/>
      <c r="L112" s="82"/>
      <c r="M112" s="82"/>
      <c r="N112" s="77"/>
      <c r="O112" s="84" t="s">
        <v>1729</v>
      </c>
      <c r="P112" s="86">
        <v>43165.753379629627</v>
      </c>
      <c r="Q112" s="84" t="s">
        <v>1801</v>
      </c>
      <c r="R112" s="87" t="s">
        <v>2668</v>
      </c>
      <c r="S112" s="84" t="s">
        <v>2983</v>
      </c>
      <c r="T112" s="84" t="s">
        <v>3157</v>
      </c>
      <c r="U112" s="84"/>
      <c r="V112" s="87" t="s">
        <v>3693</v>
      </c>
      <c r="W112" s="86">
        <v>43165.753379629627</v>
      </c>
      <c r="X112" s="87" t="s">
        <v>4573</v>
      </c>
      <c r="Y112" s="84"/>
      <c r="Z112" s="84"/>
      <c r="AA112" s="90" t="s">
        <v>5776</v>
      </c>
      <c r="AB112" s="84"/>
      <c r="AC112" s="84" t="b">
        <v>0</v>
      </c>
      <c r="AD112" s="84">
        <v>1</v>
      </c>
      <c r="AE112" s="90" t="s">
        <v>6992</v>
      </c>
      <c r="AF112" s="84" t="b">
        <v>1</v>
      </c>
      <c r="AG112" s="84" t="s">
        <v>7091</v>
      </c>
      <c r="AH112" s="84"/>
      <c r="AI112" s="90" t="s">
        <v>6909</v>
      </c>
      <c r="AJ112" s="84" t="b">
        <v>0</v>
      </c>
      <c r="AK112" s="84">
        <v>1</v>
      </c>
      <c r="AL112" s="90" t="s">
        <v>6992</v>
      </c>
      <c r="AM112" s="84" t="s">
        <v>7177</v>
      </c>
      <c r="AN112" s="84" t="b">
        <v>0</v>
      </c>
      <c r="AO112" s="90" t="s">
        <v>5776</v>
      </c>
      <c r="AP112" s="84" t="s">
        <v>179</v>
      </c>
      <c r="AQ112" s="84">
        <v>0</v>
      </c>
      <c r="AR112" s="84">
        <v>0</v>
      </c>
      <c r="AS112" s="84"/>
      <c r="AT112" s="84"/>
      <c r="AU112" s="84"/>
      <c r="AV112" s="84"/>
      <c r="AW112" s="84"/>
      <c r="AX112" s="84"/>
      <c r="AY112" s="84"/>
      <c r="AZ112" s="84"/>
    </row>
    <row r="113" spans="1:52" x14ac:dyDescent="0.25">
      <c r="A113" s="69" t="s">
        <v>289</v>
      </c>
      <c r="B113" s="69" t="s">
        <v>934</v>
      </c>
      <c r="C113" s="70"/>
      <c r="D113" s="71"/>
      <c r="E113" s="72"/>
      <c r="F113" s="73"/>
      <c r="G113" s="70"/>
      <c r="H113" s="74"/>
      <c r="I113" s="75"/>
      <c r="J113" s="75"/>
      <c r="K113" s="36"/>
      <c r="L113" s="82"/>
      <c r="M113" s="82"/>
      <c r="N113" s="77"/>
      <c r="O113" s="84" t="s">
        <v>1729</v>
      </c>
      <c r="P113" s="86">
        <v>43165.752928240741</v>
      </c>
      <c r="Q113" s="84" t="s">
        <v>1800</v>
      </c>
      <c r="R113" s="84"/>
      <c r="S113" s="84"/>
      <c r="T113" s="84" t="s">
        <v>3157</v>
      </c>
      <c r="U113" s="84"/>
      <c r="V113" s="87" t="s">
        <v>3693</v>
      </c>
      <c r="W113" s="86">
        <v>43165.752928240741</v>
      </c>
      <c r="X113" s="87" t="s">
        <v>4572</v>
      </c>
      <c r="Y113" s="84"/>
      <c r="Z113" s="84"/>
      <c r="AA113" s="90" t="s">
        <v>5775</v>
      </c>
      <c r="AB113" s="90" t="s">
        <v>6909</v>
      </c>
      <c r="AC113" s="84" t="b">
        <v>0</v>
      </c>
      <c r="AD113" s="84">
        <v>0</v>
      </c>
      <c r="AE113" s="90" t="s">
        <v>6998</v>
      </c>
      <c r="AF113" s="84" t="b">
        <v>0</v>
      </c>
      <c r="AG113" s="84" t="s">
        <v>7091</v>
      </c>
      <c r="AH113" s="84"/>
      <c r="AI113" s="90" t="s">
        <v>6992</v>
      </c>
      <c r="AJ113" s="84" t="b">
        <v>0</v>
      </c>
      <c r="AK113" s="84">
        <v>0</v>
      </c>
      <c r="AL113" s="90" t="s">
        <v>6992</v>
      </c>
      <c r="AM113" s="84" t="s">
        <v>7177</v>
      </c>
      <c r="AN113" s="84" t="b">
        <v>0</v>
      </c>
      <c r="AO113" s="90" t="s">
        <v>6909</v>
      </c>
      <c r="AP113" s="84" t="s">
        <v>179</v>
      </c>
      <c r="AQ113" s="84">
        <v>0</v>
      </c>
      <c r="AR113" s="84">
        <v>0</v>
      </c>
      <c r="AS113" s="84"/>
      <c r="AT113" s="84"/>
      <c r="AU113" s="84"/>
      <c r="AV113" s="84"/>
      <c r="AW113" s="84"/>
      <c r="AX113" s="84"/>
      <c r="AY113" s="84"/>
      <c r="AZ113" s="84"/>
    </row>
    <row r="114" spans="1:52" x14ac:dyDescent="0.25">
      <c r="A114" s="69" t="s">
        <v>289</v>
      </c>
      <c r="B114" s="69" t="s">
        <v>1375</v>
      </c>
      <c r="C114" s="70"/>
      <c r="D114" s="71"/>
      <c r="E114" s="72"/>
      <c r="F114" s="73"/>
      <c r="G114" s="70"/>
      <c r="H114" s="74"/>
      <c r="I114" s="75"/>
      <c r="J114" s="75"/>
      <c r="K114" s="36"/>
      <c r="L114" s="82"/>
      <c r="M114" s="82"/>
      <c r="N114" s="77"/>
      <c r="O114" s="84" t="s">
        <v>1729</v>
      </c>
      <c r="P114" s="86">
        <v>43165.752928240741</v>
      </c>
      <c r="Q114" s="84" t="s">
        <v>1800</v>
      </c>
      <c r="R114" s="84"/>
      <c r="S114" s="84"/>
      <c r="T114" s="84" t="s">
        <v>3157</v>
      </c>
      <c r="U114" s="84"/>
      <c r="V114" s="87" t="s">
        <v>3693</v>
      </c>
      <c r="W114" s="86">
        <v>43165.752928240741</v>
      </c>
      <c r="X114" s="87" t="s">
        <v>4572</v>
      </c>
      <c r="Y114" s="84"/>
      <c r="Z114" s="84"/>
      <c r="AA114" s="90" t="s">
        <v>5775</v>
      </c>
      <c r="AB114" s="90" t="s">
        <v>6909</v>
      </c>
      <c r="AC114" s="84" t="b">
        <v>0</v>
      </c>
      <c r="AD114" s="84">
        <v>0</v>
      </c>
      <c r="AE114" s="90" t="s">
        <v>6998</v>
      </c>
      <c r="AF114" s="84" t="b">
        <v>0</v>
      </c>
      <c r="AG114" s="84" t="s">
        <v>7091</v>
      </c>
      <c r="AH114" s="84"/>
      <c r="AI114" s="90" t="s">
        <v>6992</v>
      </c>
      <c r="AJ114" s="84" t="b">
        <v>0</v>
      </c>
      <c r="AK114" s="84">
        <v>0</v>
      </c>
      <c r="AL114" s="90" t="s">
        <v>6992</v>
      </c>
      <c r="AM114" s="84" t="s">
        <v>7177</v>
      </c>
      <c r="AN114" s="84" t="b">
        <v>0</v>
      </c>
      <c r="AO114" s="90" t="s">
        <v>6909</v>
      </c>
      <c r="AP114" s="84" t="s">
        <v>179</v>
      </c>
      <c r="AQ114" s="84">
        <v>0</v>
      </c>
      <c r="AR114" s="84">
        <v>0</v>
      </c>
      <c r="AS114" s="84"/>
      <c r="AT114" s="84"/>
      <c r="AU114" s="84"/>
      <c r="AV114" s="84"/>
      <c r="AW114" s="84"/>
      <c r="AX114" s="84"/>
      <c r="AY114" s="84"/>
      <c r="AZ114" s="84"/>
    </row>
    <row r="115" spans="1:52" x14ac:dyDescent="0.25">
      <c r="A115" s="69" t="s">
        <v>289</v>
      </c>
      <c r="B115" s="69" t="s">
        <v>934</v>
      </c>
      <c r="C115" s="70"/>
      <c r="D115" s="71"/>
      <c r="E115" s="72"/>
      <c r="F115" s="73"/>
      <c r="G115" s="70"/>
      <c r="H115" s="74"/>
      <c r="I115" s="75"/>
      <c r="J115" s="75"/>
      <c r="K115" s="36"/>
      <c r="L115" s="82"/>
      <c r="M115" s="82"/>
      <c r="N115" s="77"/>
      <c r="O115" s="84" t="s">
        <v>1729</v>
      </c>
      <c r="P115" s="86">
        <v>43165.753379629627</v>
      </c>
      <c r="Q115" s="84" t="s">
        <v>1801</v>
      </c>
      <c r="R115" s="87" t="s">
        <v>2668</v>
      </c>
      <c r="S115" s="84" t="s">
        <v>2983</v>
      </c>
      <c r="T115" s="84" t="s">
        <v>3157</v>
      </c>
      <c r="U115" s="84"/>
      <c r="V115" s="87" t="s">
        <v>3693</v>
      </c>
      <c r="W115" s="86">
        <v>43165.753379629627</v>
      </c>
      <c r="X115" s="87" t="s">
        <v>4573</v>
      </c>
      <c r="Y115" s="84"/>
      <c r="Z115" s="84"/>
      <c r="AA115" s="90" t="s">
        <v>5776</v>
      </c>
      <c r="AB115" s="84"/>
      <c r="AC115" s="84" t="b">
        <v>0</v>
      </c>
      <c r="AD115" s="84">
        <v>1</v>
      </c>
      <c r="AE115" s="90" t="s">
        <v>6992</v>
      </c>
      <c r="AF115" s="84" t="b">
        <v>1</v>
      </c>
      <c r="AG115" s="84" t="s">
        <v>7091</v>
      </c>
      <c r="AH115" s="84"/>
      <c r="AI115" s="90" t="s">
        <v>6909</v>
      </c>
      <c r="AJ115" s="84" t="b">
        <v>0</v>
      </c>
      <c r="AK115" s="84">
        <v>1</v>
      </c>
      <c r="AL115" s="90" t="s">
        <v>6992</v>
      </c>
      <c r="AM115" s="84" t="s">
        <v>7177</v>
      </c>
      <c r="AN115" s="84" t="b">
        <v>0</v>
      </c>
      <c r="AO115" s="90" t="s">
        <v>5776</v>
      </c>
      <c r="AP115" s="84" t="s">
        <v>179</v>
      </c>
      <c r="AQ115" s="84">
        <v>0</v>
      </c>
      <c r="AR115" s="84">
        <v>0</v>
      </c>
      <c r="AS115" s="84"/>
      <c r="AT115" s="84"/>
      <c r="AU115" s="84"/>
      <c r="AV115" s="84"/>
      <c r="AW115" s="84"/>
      <c r="AX115" s="84"/>
      <c r="AY115" s="84"/>
      <c r="AZ115" s="84"/>
    </row>
    <row r="116" spans="1:52" x14ac:dyDescent="0.25">
      <c r="A116" s="69" t="s">
        <v>289</v>
      </c>
      <c r="B116" s="69" t="s">
        <v>1375</v>
      </c>
      <c r="C116" s="70"/>
      <c r="D116" s="71"/>
      <c r="E116" s="72"/>
      <c r="F116" s="73"/>
      <c r="G116" s="70"/>
      <c r="H116" s="74"/>
      <c r="I116" s="75"/>
      <c r="J116" s="75"/>
      <c r="K116" s="36"/>
      <c r="L116" s="82"/>
      <c r="M116" s="82"/>
      <c r="N116" s="77"/>
      <c r="O116" s="84" t="s">
        <v>1729</v>
      </c>
      <c r="P116" s="86">
        <v>43165.753379629627</v>
      </c>
      <c r="Q116" s="84" t="s">
        <v>1801</v>
      </c>
      <c r="R116" s="87" t="s">
        <v>2668</v>
      </c>
      <c r="S116" s="84" t="s">
        <v>2983</v>
      </c>
      <c r="T116" s="84" t="s">
        <v>3157</v>
      </c>
      <c r="U116" s="84"/>
      <c r="V116" s="87" t="s">
        <v>3693</v>
      </c>
      <c r="W116" s="86">
        <v>43165.753379629627</v>
      </c>
      <c r="X116" s="87" t="s">
        <v>4573</v>
      </c>
      <c r="Y116" s="84"/>
      <c r="Z116" s="84"/>
      <c r="AA116" s="90" t="s">
        <v>5776</v>
      </c>
      <c r="AB116" s="84"/>
      <c r="AC116" s="84" t="b">
        <v>0</v>
      </c>
      <c r="AD116" s="84">
        <v>1</v>
      </c>
      <c r="AE116" s="90" t="s">
        <v>6992</v>
      </c>
      <c r="AF116" s="84" t="b">
        <v>1</v>
      </c>
      <c r="AG116" s="84" t="s">
        <v>7091</v>
      </c>
      <c r="AH116" s="84"/>
      <c r="AI116" s="90" t="s">
        <v>6909</v>
      </c>
      <c r="AJ116" s="84" t="b">
        <v>0</v>
      </c>
      <c r="AK116" s="84">
        <v>1</v>
      </c>
      <c r="AL116" s="90" t="s">
        <v>6992</v>
      </c>
      <c r="AM116" s="84" t="s">
        <v>7177</v>
      </c>
      <c r="AN116" s="84" t="b">
        <v>0</v>
      </c>
      <c r="AO116" s="90" t="s">
        <v>5776</v>
      </c>
      <c r="AP116" s="84" t="s">
        <v>179</v>
      </c>
      <c r="AQ116" s="84">
        <v>0</v>
      </c>
      <c r="AR116" s="84">
        <v>0</v>
      </c>
      <c r="AS116" s="84"/>
      <c r="AT116" s="84"/>
      <c r="AU116" s="84"/>
      <c r="AV116" s="84"/>
      <c r="AW116" s="84"/>
      <c r="AX116" s="84"/>
      <c r="AY116" s="84"/>
      <c r="AZ116" s="84"/>
    </row>
    <row r="117" spans="1:52" x14ac:dyDescent="0.25">
      <c r="A117" s="69" t="s">
        <v>290</v>
      </c>
      <c r="B117" s="69" t="s">
        <v>290</v>
      </c>
      <c r="C117" s="70"/>
      <c r="D117" s="71"/>
      <c r="E117" s="72"/>
      <c r="F117" s="73"/>
      <c r="G117" s="70"/>
      <c r="H117" s="74"/>
      <c r="I117" s="75"/>
      <c r="J117" s="75"/>
      <c r="K117" s="36"/>
      <c r="L117" s="82"/>
      <c r="M117" s="82"/>
      <c r="N117" s="77"/>
      <c r="O117" s="84" t="s">
        <v>179</v>
      </c>
      <c r="P117" s="86">
        <v>43165.74359953704</v>
      </c>
      <c r="Q117" s="84" t="s">
        <v>1802</v>
      </c>
      <c r="R117" s="84"/>
      <c r="S117" s="84"/>
      <c r="T117" s="84" t="s">
        <v>3190</v>
      </c>
      <c r="U117" s="84"/>
      <c r="V117" s="87" t="s">
        <v>3694</v>
      </c>
      <c r="W117" s="86">
        <v>43165.74359953704</v>
      </c>
      <c r="X117" s="87" t="s">
        <v>4574</v>
      </c>
      <c r="Y117" s="84"/>
      <c r="Z117" s="84"/>
      <c r="AA117" s="90" t="s">
        <v>5777</v>
      </c>
      <c r="AB117" s="84"/>
      <c r="AC117" s="84" t="b">
        <v>0</v>
      </c>
      <c r="AD117" s="84">
        <v>8</v>
      </c>
      <c r="AE117" s="90" t="s">
        <v>6992</v>
      </c>
      <c r="AF117" s="84" t="b">
        <v>0</v>
      </c>
      <c r="AG117" s="84" t="s">
        <v>7091</v>
      </c>
      <c r="AH117" s="84"/>
      <c r="AI117" s="90" t="s">
        <v>6992</v>
      </c>
      <c r="AJ117" s="84" t="b">
        <v>0</v>
      </c>
      <c r="AK117" s="84">
        <v>2</v>
      </c>
      <c r="AL117" s="90" t="s">
        <v>6992</v>
      </c>
      <c r="AM117" s="84" t="s">
        <v>7171</v>
      </c>
      <c r="AN117" s="84" t="b">
        <v>0</v>
      </c>
      <c r="AO117" s="90" t="s">
        <v>5777</v>
      </c>
      <c r="AP117" s="84" t="s">
        <v>7226</v>
      </c>
      <c r="AQ117" s="84">
        <v>0</v>
      </c>
      <c r="AR117" s="84">
        <v>0</v>
      </c>
      <c r="AS117" s="84"/>
      <c r="AT117" s="84"/>
      <c r="AU117" s="84"/>
      <c r="AV117" s="84"/>
      <c r="AW117" s="84"/>
      <c r="AX117" s="84"/>
      <c r="AY117" s="84"/>
      <c r="AZ117" s="84"/>
    </row>
    <row r="118" spans="1:52" x14ac:dyDescent="0.25">
      <c r="A118" s="69" t="s">
        <v>291</v>
      </c>
      <c r="B118" s="69" t="s">
        <v>290</v>
      </c>
      <c r="C118" s="70"/>
      <c r="D118" s="71"/>
      <c r="E118" s="72"/>
      <c r="F118" s="73"/>
      <c r="G118" s="70"/>
      <c r="H118" s="74"/>
      <c r="I118" s="75"/>
      <c r="J118" s="75"/>
      <c r="K118" s="36"/>
      <c r="L118" s="82"/>
      <c r="M118" s="82"/>
      <c r="N118" s="77"/>
      <c r="O118" s="84" t="s">
        <v>1729</v>
      </c>
      <c r="P118" s="86">
        <v>43165.75341435185</v>
      </c>
      <c r="Q118" s="84" t="s">
        <v>1803</v>
      </c>
      <c r="R118" s="84"/>
      <c r="S118" s="84"/>
      <c r="T118" s="84" t="s">
        <v>3191</v>
      </c>
      <c r="U118" s="84"/>
      <c r="V118" s="87" t="s">
        <v>3695</v>
      </c>
      <c r="W118" s="86">
        <v>43165.75341435185</v>
      </c>
      <c r="X118" s="87" t="s">
        <v>4575</v>
      </c>
      <c r="Y118" s="84"/>
      <c r="Z118" s="84"/>
      <c r="AA118" s="90" t="s">
        <v>5778</v>
      </c>
      <c r="AB118" s="84"/>
      <c r="AC118" s="84" t="b">
        <v>0</v>
      </c>
      <c r="AD118" s="84">
        <v>0</v>
      </c>
      <c r="AE118" s="90" t="s">
        <v>6992</v>
      </c>
      <c r="AF118" s="84" t="b">
        <v>0</v>
      </c>
      <c r="AG118" s="84" t="s">
        <v>7091</v>
      </c>
      <c r="AH118" s="84"/>
      <c r="AI118" s="90" t="s">
        <v>6992</v>
      </c>
      <c r="AJ118" s="84" t="b">
        <v>0</v>
      </c>
      <c r="AK118" s="84">
        <v>2</v>
      </c>
      <c r="AL118" s="90" t="s">
        <v>5777</v>
      </c>
      <c r="AM118" s="84" t="s">
        <v>7169</v>
      </c>
      <c r="AN118" s="84" t="b">
        <v>0</v>
      </c>
      <c r="AO118" s="90" t="s">
        <v>5777</v>
      </c>
      <c r="AP118" s="84" t="s">
        <v>179</v>
      </c>
      <c r="AQ118" s="84">
        <v>0</v>
      </c>
      <c r="AR118" s="84">
        <v>0</v>
      </c>
      <c r="AS118" s="84"/>
      <c r="AT118" s="84"/>
      <c r="AU118" s="84"/>
      <c r="AV118" s="84"/>
      <c r="AW118" s="84"/>
      <c r="AX118" s="84"/>
      <c r="AY118" s="84"/>
      <c r="AZ118" s="84"/>
    </row>
    <row r="119" spans="1:52" x14ac:dyDescent="0.25">
      <c r="A119" s="69" t="s">
        <v>292</v>
      </c>
      <c r="B119" s="69" t="s">
        <v>292</v>
      </c>
      <c r="C119" s="70"/>
      <c r="D119" s="71"/>
      <c r="E119" s="72"/>
      <c r="F119" s="73"/>
      <c r="G119" s="70"/>
      <c r="H119" s="74"/>
      <c r="I119" s="75"/>
      <c r="J119" s="75"/>
      <c r="K119" s="36"/>
      <c r="L119" s="82"/>
      <c r="M119" s="82"/>
      <c r="N119" s="77"/>
      <c r="O119" s="84" t="s">
        <v>179</v>
      </c>
      <c r="P119" s="86">
        <v>43161.657997685186</v>
      </c>
      <c r="Q119" s="84" t="s">
        <v>1804</v>
      </c>
      <c r="R119" s="87" t="s">
        <v>2669</v>
      </c>
      <c r="S119" s="84" t="s">
        <v>2999</v>
      </c>
      <c r="T119" s="84" t="s">
        <v>3157</v>
      </c>
      <c r="U119" s="87" t="s">
        <v>3472</v>
      </c>
      <c r="V119" s="87" t="s">
        <v>3472</v>
      </c>
      <c r="W119" s="86">
        <v>43161.657997685186</v>
      </c>
      <c r="X119" s="87" t="s">
        <v>4576</v>
      </c>
      <c r="Y119" s="84"/>
      <c r="Z119" s="84"/>
      <c r="AA119" s="90" t="s">
        <v>5779</v>
      </c>
      <c r="AB119" s="84"/>
      <c r="AC119" s="84" t="b">
        <v>0</v>
      </c>
      <c r="AD119" s="84">
        <v>39</v>
      </c>
      <c r="AE119" s="90" t="s">
        <v>6992</v>
      </c>
      <c r="AF119" s="84" t="b">
        <v>0</v>
      </c>
      <c r="AG119" s="84" t="s">
        <v>7091</v>
      </c>
      <c r="AH119" s="84"/>
      <c r="AI119" s="90" t="s">
        <v>6992</v>
      </c>
      <c r="AJ119" s="84" t="b">
        <v>0</v>
      </c>
      <c r="AK119" s="84">
        <v>31</v>
      </c>
      <c r="AL119" s="90" t="s">
        <v>6992</v>
      </c>
      <c r="AM119" s="84" t="s">
        <v>7173</v>
      </c>
      <c r="AN119" s="84" t="b">
        <v>0</v>
      </c>
      <c r="AO119" s="90" t="s">
        <v>5779</v>
      </c>
      <c r="AP119" s="84" t="s">
        <v>7226</v>
      </c>
      <c r="AQ119" s="84">
        <v>0</v>
      </c>
      <c r="AR119" s="84">
        <v>0</v>
      </c>
      <c r="AS119" s="84"/>
      <c r="AT119" s="84"/>
      <c r="AU119" s="84"/>
      <c r="AV119" s="84"/>
      <c r="AW119" s="84"/>
      <c r="AX119" s="84"/>
      <c r="AY119" s="84"/>
      <c r="AZ119" s="84"/>
    </row>
    <row r="120" spans="1:52" x14ac:dyDescent="0.25">
      <c r="A120" s="69" t="s">
        <v>293</v>
      </c>
      <c r="B120" s="69" t="s">
        <v>292</v>
      </c>
      <c r="C120" s="70"/>
      <c r="D120" s="71"/>
      <c r="E120" s="72"/>
      <c r="F120" s="73"/>
      <c r="G120" s="70"/>
      <c r="H120" s="74"/>
      <c r="I120" s="75"/>
      <c r="J120" s="75"/>
      <c r="K120" s="36"/>
      <c r="L120" s="82"/>
      <c r="M120" s="82"/>
      <c r="N120" s="77"/>
      <c r="O120" s="84" t="s">
        <v>1729</v>
      </c>
      <c r="P120" s="86">
        <v>43165.753506944442</v>
      </c>
      <c r="Q120" s="84" t="s">
        <v>1805</v>
      </c>
      <c r="R120" s="84"/>
      <c r="S120" s="84"/>
      <c r="T120" s="84" t="s">
        <v>3157</v>
      </c>
      <c r="U120" s="84"/>
      <c r="V120" s="87" t="s">
        <v>3696</v>
      </c>
      <c r="W120" s="86">
        <v>43165.753506944442</v>
      </c>
      <c r="X120" s="87" t="s">
        <v>4577</v>
      </c>
      <c r="Y120" s="84"/>
      <c r="Z120" s="84"/>
      <c r="AA120" s="90" t="s">
        <v>5780</v>
      </c>
      <c r="AB120" s="84"/>
      <c r="AC120" s="84" t="b">
        <v>0</v>
      </c>
      <c r="AD120" s="84">
        <v>0</v>
      </c>
      <c r="AE120" s="90" t="s">
        <v>6992</v>
      </c>
      <c r="AF120" s="84" t="b">
        <v>0</v>
      </c>
      <c r="AG120" s="84" t="s">
        <v>7091</v>
      </c>
      <c r="AH120" s="84"/>
      <c r="AI120" s="90" t="s">
        <v>6992</v>
      </c>
      <c r="AJ120" s="84" t="b">
        <v>0</v>
      </c>
      <c r="AK120" s="84">
        <v>31</v>
      </c>
      <c r="AL120" s="90" t="s">
        <v>5779</v>
      </c>
      <c r="AM120" s="84" t="s">
        <v>7181</v>
      </c>
      <c r="AN120" s="84" t="b">
        <v>0</v>
      </c>
      <c r="AO120" s="90" t="s">
        <v>5779</v>
      </c>
      <c r="AP120" s="84" t="s">
        <v>179</v>
      </c>
      <c r="AQ120" s="84">
        <v>0</v>
      </c>
      <c r="AR120" s="84">
        <v>0</v>
      </c>
      <c r="AS120" s="84"/>
      <c r="AT120" s="84"/>
      <c r="AU120" s="84"/>
      <c r="AV120" s="84"/>
      <c r="AW120" s="84"/>
      <c r="AX120" s="84"/>
      <c r="AY120" s="84"/>
      <c r="AZ120" s="84"/>
    </row>
    <row r="121" spans="1:52" x14ac:dyDescent="0.25">
      <c r="A121" s="69" t="s">
        <v>294</v>
      </c>
      <c r="B121" s="69" t="s">
        <v>1376</v>
      </c>
      <c r="C121" s="70"/>
      <c r="D121" s="71"/>
      <c r="E121" s="72"/>
      <c r="F121" s="73"/>
      <c r="G121" s="70"/>
      <c r="H121" s="74"/>
      <c r="I121" s="75"/>
      <c r="J121" s="75"/>
      <c r="K121" s="36"/>
      <c r="L121" s="82"/>
      <c r="M121" s="82"/>
      <c r="N121" s="77"/>
      <c r="O121" s="84" t="s">
        <v>1729</v>
      </c>
      <c r="P121" s="86">
        <v>43165.753518518519</v>
      </c>
      <c r="Q121" s="84" t="s">
        <v>1806</v>
      </c>
      <c r="R121" s="84"/>
      <c r="S121" s="84"/>
      <c r="T121" s="84" t="s">
        <v>3192</v>
      </c>
      <c r="U121" s="84"/>
      <c r="V121" s="87" t="s">
        <v>3697</v>
      </c>
      <c r="W121" s="86">
        <v>43165.753518518519</v>
      </c>
      <c r="X121" s="87" t="s">
        <v>4578</v>
      </c>
      <c r="Y121" s="84"/>
      <c r="Z121" s="84"/>
      <c r="AA121" s="90" t="s">
        <v>5781</v>
      </c>
      <c r="AB121" s="84"/>
      <c r="AC121" s="84" t="b">
        <v>0</v>
      </c>
      <c r="AD121" s="84">
        <v>0</v>
      </c>
      <c r="AE121" s="90" t="s">
        <v>6992</v>
      </c>
      <c r="AF121" s="84" t="b">
        <v>0</v>
      </c>
      <c r="AG121" s="84" t="s">
        <v>7100</v>
      </c>
      <c r="AH121" s="84"/>
      <c r="AI121" s="90" t="s">
        <v>6992</v>
      </c>
      <c r="AJ121" s="84" t="b">
        <v>0</v>
      </c>
      <c r="AK121" s="84">
        <v>1</v>
      </c>
      <c r="AL121" s="90" t="s">
        <v>6453</v>
      </c>
      <c r="AM121" s="84" t="s">
        <v>7172</v>
      </c>
      <c r="AN121" s="84" t="b">
        <v>0</v>
      </c>
      <c r="AO121" s="90" t="s">
        <v>6453</v>
      </c>
      <c r="AP121" s="84" t="s">
        <v>179</v>
      </c>
      <c r="AQ121" s="84">
        <v>0</v>
      </c>
      <c r="AR121" s="84">
        <v>0</v>
      </c>
      <c r="AS121" s="84"/>
      <c r="AT121" s="84"/>
      <c r="AU121" s="84"/>
      <c r="AV121" s="84"/>
      <c r="AW121" s="84"/>
      <c r="AX121" s="84"/>
      <c r="AY121" s="84"/>
      <c r="AZ121" s="84"/>
    </row>
    <row r="122" spans="1:52" x14ac:dyDescent="0.25">
      <c r="A122" s="69" t="s">
        <v>294</v>
      </c>
      <c r="B122" s="69" t="s">
        <v>924</v>
      </c>
      <c r="C122" s="70"/>
      <c r="D122" s="71"/>
      <c r="E122" s="72"/>
      <c r="F122" s="73"/>
      <c r="G122" s="70"/>
      <c r="H122" s="74"/>
      <c r="I122" s="75"/>
      <c r="J122" s="75"/>
      <c r="K122" s="36"/>
      <c r="L122" s="82"/>
      <c r="M122" s="82"/>
      <c r="N122" s="77"/>
      <c r="O122" s="84" t="s">
        <v>1729</v>
      </c>
      <c r="P122" s="86">
        <v>43165.753518518519</v>
      </c>
      <c r="Q122" s="84" t="s">
        <v>1806</v>
      </c>
      <c r="R122" s="84"/>
      <c r="S122" s="84"/>
      <c r="T122" s="84" t="s">
        <v>3192</v>
      </c>
      <c r="U122" s="84"/>
      <c r="V122" s="87" t="s">
        <v>3697</v>
      </c>
      <c r="W122" s="86">
        <v>43165.753518518519</v>
      </c>
      <c r="X122" s="87" t="s">
        <v>4578</v>
      </c>
      <c r="Y122" s="84"/>
      <c r="Z122" s="84"/>
      <c r="AA122" s="90" t="s">
        <v>5781</v>
      </c>
      <c r="AB122" s="84"/>
      <c r="AC122" s="84" t="b">
        <v>0</v>
      </c>
      <c r="AD122" s="84">
        <v>0</v>
      </c>
      <c r="AE122" s="90" t="s">
        <v>6992</v>
      </c>
      <c r="AF122" s="84" t="b">
        <v>0</v>
      </c>
      <c r="AG122" s="84" t="s">
        <v>7100</v>
      </c>
      <c r="AH122" s="84"/>
      <c r="AI122" s="90" t="s">
        <v>6992</v>
      </c>
      <c r="AJ122" s="84" t="b">
        <v>0</v>
      </c>
      <c r="AK122" s="84">
        <v>1</v>
      </c>
      <c r="AL122" s="90" t="s">
        <v>6453</v>
      </c>
      <c r="AM122" s="84" t="s">
        <v>7172</v>
      </c>
      <c r="AN122" s="84" t="b">
        <v>0</v>
      </c>
      <c r="AO122" s="90" t="s">
        <v>6453</v>
      </c>
      <c r="AP122" s="84" t="s">
        <v>179</v>
      </c>
      <c r="AQ122" s="84">
        <v>0</v>
      </c>
      <c r="AR122" s="84">
        <v>0</v>
      </c>
      <c r="AS122" s="84"/>
      <c r="AT122" s="84"/>
      <c r="AU122" s="84"/>
      <c r="AV122" s="84"/>
      <c r="AW122" s="84"/>
      <c r="AX122" s="84"/>
      <c r="AY122" s="84"/>
      <c r="AZ122" s="84"/>
    </row>
    <row r="123" spans="1:52" x14ac:dyDescent="0.25">
      <c r="A123" s="69" t="s">
        <v>295</v>
      </c>
      <c r="B123" s="69" t="s">
        <v>295</v>
      </c>
      <c r="C123" s="70"/>
      <c r="D123" s="71"/>
      <c r="E123" s="72"/>
      <c r="F123" s="73"/>
      <c r="G123" s="70"/>
      <c r="H123" s="74"/>
      <c r="I123" s="75"/>
      <c r="J123" s="75"/>
      <c r="K123" s="36"/>
      <c r="L123" s="82"/>
      <c r="M123" s="82"/>
      <c r="N123" s="77"/>
      <c r="O123" s="84" t="s">
        <v>179</v>
      </c>
      <c r="P123" s="86">
        <v>43165.753541666665</v>
      </c>
      <c r="Q123" s="84" t="s">
        <v>1807</v>
      </c>
      <c r="R123" s="84" t="s">
        <v>2670</v>
      </c>
      <c r="S123" s="84" t="s">
        <v>3000</v>
      </c>
      <c r="T123" s="84" t="s">
        <v>3157</v>
      </c>
      <c r="U123" s="84"/>
      <c r="V123" s="87" t="s">
        <v>3698</v>
      </c>
      <c r="W123" s="86">
        <v>43165.753541666665</v>
      </c>
      <c r="X123" s="87" t="s">
        <v>4579</v>
      </c>
      <c r="Y123" s="84"/>
      <c r="Z123" s="84"/>
      <c r="AA123" s="90" t="s">
        <v>5782</v>
      </c>
      <c r="AB123" s="84"/>
      <c r="AC123" s="84" t="b">
        <v>0</v>
      </c>
      <c r="AD123" s="84">
        <v>1</v>
      </c>
      <c r="AE123" s="90" t="s">
        <v>6992</v>
      </c>
      <c r="AF123" s="84" t="b">
        <v>0</v>
      </c>
      <c r="AG123" s="84" t="s">
        <v>7091</v>
      </c>
      <c r="AH123" s="84"/>
      <c r="AI123" s="90" t="s">
        <v>6992</v>
      </c>
      <c r="AJ123" s="84" t="b">
        <v>0</v>
      </c>
      <c r="AK123" s="84">
        <v>0</v>
      </c>
      <c r="AL123" s="90" t="s">
        <v>6992</v>
      </c>
      <c r="AM123" s="84" t="s">
        <v>7180</v>
      </c>
      <c r="AN123" s="84" t="b">
        <v>0</v>
      </c>
      <c r="AO123" s="90" t="s">
        <v>5782</v>
      </c>
      <c r="AP123" s="84" t="s">
        <v>179</v>
      </c>
      <c r="AQ123" s="84">
        <v>0</v>
      </c>
      <c r="AR123" s="84">
        <v>0</v>
      </c>
      <c r="AS123" s="84"/>
      <c r="AT123" s="84"/>
      <c r="AU123" s="84"/>
      <c r="AV123" s="84"/>
      <c r="AW123" s="84"/>
      <c r="AX123" s="84"/>
      <c r="AY123" s="84"/>
      <c r="AZ123" s="84"/>
    </row>
    <row r="124" spans="1:52" x14ac:dyDescent="0.25">
      <c r="A124" s="69" t="s">
        <v>296</v>
      </c>
      <c r="B124" s="69" t="s">
        <v>1377</v>
      </c>
      <c r="C124" s="70"/>
      <c r="D124" s="71"/>
      <c r="E124" s="72"/>
      <c r="F124" s="73"/>
      <c r="G124" s="70"/>
      <c r="H124" s="74"/>
      <c r="I124" s="75"/>
      <c r="J124" s="75"/>
      <c r="K124" s="36"/>
      <c r="L124" s="82"/>
      <c r="M124" s="82"/>
      <c r="N124" s="77"/>
      <c r="O124" s="84" t="s">
        <v>1730</v>
      </c>
      <c r="P124" s="86">
        <v>43165.753553240742</v>
      </c>
      <c r="Q124" s="84" t="s">
        <v>1808</v>
      </c>
      <c r="R124" s="84"/>
      <c r="S124" s="84"/>
      <c r="T124" s="84" t="s">
        <v>3157</v>
      </c>
      <c r="U124" s="84"/>
      <c r="V124" s="87" t="s">
        <v>3699</v>
      </c>
      <c r="W124" s="86">
        <v>43165.753553240742</v>
      </c>
      <c r="X124" s="87" t="s">
        <v>4580</v>
      </c>
      <c r="Y124" s="84"/>
      <c r="Z124" s="84"/>
      <c r="AA124" s="90" t="s">
        <v>5783</v>
      </c>
      <c r="AB124" s="90" t="s">
        <v>6910</v>
      </c>
      <c r="AC124" s="84" t="b">
        <v>0</v>
      </c>
      <c r="AD124" s="84">
        <v>0</v>
      </c>
      <c r="AE124" s="90" t="s">
        <v>6999</v>
      </c>
      <c r="AF124" s="84" t="b">
        <v>0</v>
      </c>
      <c r="AG124" s="84" t="s">
        <v>7091</v>
      </c>
      <c r="AH124" s="84"/>
      <c r="AI124" s="90" t="s">
        <v>6992</v>
      </c>
      <c r="AJ124" s="84" t="b">
        <v>0</v>
      </c>
      <c r="AK124" s="84">
        <v>0</v>
      </c>
      <c r="AL124" s="90" t="s">
        <v>6992</v>
      </c>
      <c r="AM124" s="84" t="s">
        <v>7169</v>
      </c>
      <c r="AN124" s="84" t="b">
        <v>0</v>
      </c>
      <c r="AO124" s="90" t="s">
        <v>6910</v>
      </c>
      <c r="AP124" s="84" t="s">
        <v>179</v>
      </c>
      <c r="AQ124" s="84">
        <v>0</v>
      </c>
      <c r="AR124" s="84">
        <v>0</v>
      </c>
      <c r="AS124" s="84"/>
      <c r="AT124" s="84"/>
      <c r="AU124" s="84"/>
      <c r="AV124" s="84"/>
      <c r="AW124" s="84"/>
      <c r="AX124" s="84"/>
      <c r="AY124" s="84"/>
      <c r="AZ124" s="84"/>
    </row>
    <row r="125" spans="1:52" x14ac:dyDescent="0.25">
      <c r="A125" s="69" t="s">
        <v>297</v>
      </c>
      <c r="B125" s="69" t="s">
        <v>297</v>
      </c>
      <c r="C125" s="70"/>
      <c r="D125" s="71"/>
      <c r="E125" s="72"/>
      <c r="F125" s="73"/>
      <c r="G125" s="70"/>
      <c r="H125" s="74"/>
      <c r="I125" s="75"/>
      <c r="J125" s="75"/>
      <c r="K125" s="36"/>
      <c r="L125" s="82"/>
      <c r="M125" s="82"/>
      <c r="N125" s="77"/>
      <c r="O125" s="84" t="s">
        <v>179</v>
      </c>
      <c r="P125" s="86">
        <v>43165.753576388888</v>
      </c>
      <c r="Q125" s="84" t="s">
        <v>1809</v>
      </c>
      <c r="R125" s="87" t="s">
        <v>2671</v>
      </c>
      <c r="S125" s="84" t="s">
        <v>3001</v>
      </c>
      <c r="T125" s="84" t="s">
        <v>3157</v>
      </c>
      <c r="U125" s="84"/>
      <c r="V125" s="87" t="s">
        <v>3700</v>
      </c>
      <c r="W125" s="86">
        <v>43165.753576388888</v>
      </c>
      <c r="X125" s="87" t="s">
        <v>4581</v>
      </c>
      <c r="Y125" s="84"/>
      <c r="Z125" s="84"/>
      <c r="AA125" s="90" t="s">
        <v>5784</v>
      </c>
      <c r="AB125" s="84"/>
      <c r="AC125" s="84" t="b">
        <v>0</v>
      </c>
      <c r="AD125" s="84">
        <v>0</v>
      </c>
      <c r="AE125" s="90" t="s">
        <v>6992</v>
      </c>
      <c r="AF125" s="84" t="b">
        <v>0</v>
      </c>
      <c r="AG125" s="84" t="s">
        <v>7093</v>
      </c>
      <c r="AH125" s="84"/>
      <c r="AI125" s="90" t="s">
        <v>6992</v>
      </c>
      <c r="AJ125" s="84" t="b">
        <v>0</v>
      </c>
      <c r="AK125" s="84">
        <v>0</v>
      </c>
      <c r="AL125" s="90" t="s">
        <v>6992</v>
      </c>
      <c r="AM125" s="84" t="s">
        <v>7182</v>
      </c>
      <c r="AN125" s="84" t="b">
        <v>0</v>
      </c>
      <c r="AO125" s="90" t="s">
        <v>5784</v>
      </c>
      <c r="AP125" s="84" t="s">
        <v>179</v>
      </c>
      <c r="AQ125" s="84">
        <v>0</v>
      </c>
      <c r="AR125" s="84">
        <v>0</v>
      </c>
      <c r="AS125" s="84"/>
      <c r="AT125" s="84"/>
      <c r="AU125" s="84"/>
      <c r="AV125" s="84"/>
      <c r="AW125" s="84"/>
      <c r="AX125" s="84"/>
      <c r="AY125" s="84"/>
      <c r="AZ125" s="84"/>
    </row>
    <row r="126" spans="1:52" x14ac:dyDescent="0.25">
      <c r="A126" s="69" t="s">
        <v>298</v>
      </c>
      <c r="B126" s="69" t="s">
        <v>1378</v>
      </c>
      <c r="C126" s="70"/>
      <c r="D126" s="71"/>
      <c r="E126" s="72"/>
      <c r="F126" s="73"/>
      <c r="G126" s="70"/>
      <c r="H126" s="74"/>
      <c r="I126" s="75"/>
      <c r="J126" s="75"/>
      <c r="K126" s="36"/>
      <c r="L126" s="82"/>
      <c r="M126" s="82"/>
      <c r="N126" s="77"/>
      <c r="O126" s="84" t="s">
        <v>1729</v>
      </c>
      <c r="P126" s="86">
        <v>43165.753680555557</v>
      </c>
      <c r="Q126" s="84" t="s">
        <v>1810</v>
      </c>
      <c r="R126" s="87" t="s">
        <v>2672</v>
      </c>
      <c r="S126" s="84" t="s">
        <v>3002</v>
      </c>
      <c r="T126" s="84" t="s">
        <v>3193</v>
      </c>
      <c r="U126" s="84"/>
      <c r="V126" s="87" t="s">
        <v>3701</v>
      </c>
      <c r="W126" s="86">
        <v>43165.753680555557</v>
      </c>
      <c r="X126" s="87" t="s">
        <v>4582</v>
      </c>
      <c r="Y126" s="84"/>
      <c r="Z126" s="84"/>
      <c r="AA126" s="90" t="s">
        <v>5785</v>
      </c>
      <c r="AB126" s="84"/>
      <c r="AC126" s="84" t="b">
        <v>0</v>
      </c>
      <c r="AD126" s="84">
        <v>0</v>
      </c>
      <c r="AE126" s="90" t="s">
        <v>6992</v>
      </c>
      <c r="AF126" s="84" t="b">
        <v>0</v>
      </c>
      <c r="AG126" s="84" t="s">
        <v>7091</v>
      </c>
      <c r="AH126" s="84"/>
      <c r="AI126" s="90" t="s">
        <v>6992</v>
      </c>
      <c r="AJ126" s="84" t="b">
        <v>0</v>
      </c>
      <c r="AK126" s="84">
        <v>0</v>
      </c>
      <c r="AL126" s="90" t="s">
        <v>6992</v>
      </c>
      <c r="AM126" s="84" t="s">
        <v>7169</v>
      </c>
      <c r="AN126" s="84" t="b">
        <v>0</v>
      </c>
      <c r="AO126" s="90" t="s">
        <v>5785</v>
      </c>
      <c r="AP126" s="84" t="s">
        <v>179</v>
      </c>
      <c r="AQ126" s="84">
        <v>0</v>
      </c>
      <c r="AR126" s="84">
        <v>0</v>
      </c>
      <c r="AS126" s="84"/>
      <c r="AT126" s="84"/>
      <c r="AU126" s="84"/>
      <c r="AV126" s="84"/>
      <c r="AW126" s="84"/>
      <c r="AX126" s="84"/>
      <c r="AY126" s="84"/>
      <c r="AZ126" s="84"/>
    </row>
    <row r="127" spans="1:52" x14ac:dyDescent="0.25">
      <c r="A127" s="69" t="s">
        <v>299</v>
      </c>
      <c r="B127" s="69" t="s">
        <v>1250</v>
      </c>
      <c r="C127" s="70"/>
      <c r="D127" s="71"/>
      <c r="E127" s="72"/>
      <c r="F127" s="73"/>
      <c r="G127" s="70"/>
      <c r="H127" s="74"/>
      <c r="I127" s="75"/>
      <c r="J127" s="75"/>
      <c r="K127" s="36"/>
      <c r="L127" s="82"/>
      <c r="M127" s="82"/>
      <c r="N127" s="77"/>
      <c r="O127" s="84" t="s">
        <v>1729</v>
      </c>
      <c r="P127" s="86">
        <v>43165.753784722219</v>
      </c>
      <c r="Q127" s="84" t="s">
        <v>1749</v>
      </c>
      <c r="R127" s="84"/>
      <c r="S127" s="84"/>
      <c r="T127" s="84" t="s">
        <v>3157</v>
      </c>
      <c r="U127" s="84"/>
      <c r="V127" s="87" t="s">
        <v>3702</v>
      </c>
      <c r="W127" s="86">
        <v>43165.753784722219</v>
      </c>
      <c r="X127" s="87" t="s">
        <v>4583</v>
      </c>
      <c r="Y127" s="84"/>
      <c r="Z127" s="84"/>
      <c r="AA127" s="90" t="s">
        <v>5786</v>
      </c>
      <c r="AB127" s="84"/>
      <c r="AC127" s="84" t="b">
        <v>0</v>
      </c>
      <c r="AD127" s="84">
        <v>0</v>
      </c>
      <c r="AE127" s="90" t="s">
        <v>6992</v>
      </c>
      <c r="AF127" s="84" t="b">
        <v>0</v>
      </c>
      <c r="AG127" s="84" t="s">
        <v>7096</v>
      </c>
      <c r="AH127" s="84"/>
      <c r="AI127" s="90" t="s">
        <v>6992</v>
      </c>
      <c r="AJ127" s="84" t="b">
        <v>0</v>
      </c>
      <c r="AK127" s="84">
        <v>2094</v>
      </c>
      <c r="AL127" s="90" t="s">
        <v>6822</v>
      </c>
      <c r="AM127" s="84" t="s">
        <v>7175</v>
      </c>
      <c r="AN127" s="84" t="b">
        <v>0</v>
      </c>
      <c r="AO127" s="90" t="s">
        <v>6822</v>
      </c>
      <c r="AP127" s="84" t="s">
        <v>179</v>
      </c>
      <c r="AQ127" s="84">
        <v>0</v>
      </c>
      <c r="AR127" s="84">
        <v>0</v>
      </c>
      <c r="AS127" s="84"/>
      <c r="AT127" s="84"/>
      <c r="AU127" s="84"/>
      <c r="AV127" s="84"/>
      <c r="AW127" s="84"/>
      <c r="AX127" s="84"/>
      <c r="AY127" s="84"/>
      <c r="AZ127" s="84"/>
    </row>
    <row r="128" spans="1:52" x14ac:dyDescent="0.25">
      <c r="A128" s="69" t="s">
        <v>300</v>
      </c>
      <c r="B128" s="69" t="s">
        <v>695</v>
      </c>
      <c r="C128" s="70"/>
      <c r="D128" s="71"/>
      <c r="E128" s="72"/>
      <c r="F128" s="73"/>
      <c r="G128" s="70"/>
      <c r="H128" s="74"/>
      <c r="I128" s="75"/>
      <c r="J128" s="75"/>
      <c r="K128" s="36"/>
      <c r="L128" s="82"/>
      <c r="M128" s="82"/>
      <c r="N128" s="77"/>
      <c r="O128" s="84" t="s">
        <v>1729</v>
      </c>
      <c r="P128" s="86">
        <v>43165.753784722219</v>
      </c>
      <c r="Q128" s="84" t="s">
        <v>1766</v>
      </c>
      <c r="R128" s="84"/>
      <c r="S128" s="84"/>
      <c r="T128" s="84" t="s">
        <v>3174</v>
      </c>
      <c r="U128" s="84"/>
      <c r="V128" s="87" t="s">
        <v>3703</v>
      </c>
      <c r="W128" s="86">
        <v>43165.753784722219</v>
      </c>
      <c r="X128" s="87" t="s">
        <v>4584</v>
      </c>
      <c r="Y128" s="84"/>
      <c r="Z128" s="84"/>
      <c r="AA128" s="90" t="s">
        <v>5787</v>
      </c>
      <c r="AB128" s="84"/>
      <c r="AC128" s="84" t="b">
        <v>0</v>
      </c>
      <c r="AD128" s="84">
        <v>0</v>
      </c>
      <c r="AE128" s="90" t="s">
        <v>6992</v>
      </c>
      <c r="AF128" s="84" t="b">
        <v>0</v>
      </c>
      <c r="AG128" s="84" t="s">
        <v>7091</v>
      </c>
      <c r="AH128" s="84"/>
      <c r="AI128" s="90" t="s">
        <v>6992</v>
      </c>
      <c r="AJ128" s="84" t="b">
        <v>0</v>
      </c>
      <c r="AK128" s="84">
        <v>26</v>
      </c>
      <c r="AL128" s="90" t="s">
        <v>6206</v>
      </c>
      <c r="AM128" s="84" t="s">
        <v>7175</v>
      </c>
      <c r="AN128" s="84" t="b">
        <v>0</v>
      </c>
      <c r="AO128" s="90" t="s">
        <v>6206</v>
      </c>
      <c r="AP128" s="84" t="s">
        <v>179</v>
      </c>
      <c r="AQ128" s="84">
        <v>0</v>
      </c>
      <c r="AR128" s="84">
        <v>0</v>
      </c>
      <c r="AS128" s="84"/>
      <c r="AT128" s="84"/>
      <c r="AU128" s="84"/>
      <c r="AV128" s="84"/>
      <c r="AW128" s="84"/>
      <c r="AX128" s="84"/>
      <c r="AY128" s="84"/>
      <c r="AZ128" s="84"/>
    </row>
    <row r="129" spans="1:52" x14ac:dyDescent="0.25">
      <c r="A129" s="69" t="s">
        <v>301</v>
      </c>
      <c r="B129" s="69" t="s">
        <v>301</v>
      </c>
      <c r="C129" s="70"/>
      <c r="D129" s="71"/>
      <c r="E129" s="72"/>
      <c r="F129" s="73"/>
      <c r="G129" s="70"/>
      <c r="H129" s="74"/>
      <c r="I129" s="75"/>
      <c r="J129" s="75"/>
      <c r="K129" s="36"/>
      <c r="L129" s="82"/>
      <c r="M129" s="82"/>
      <c r="N129" s="77"/>
      <c r="O129" s="84" t="s">
        <v>179</v>
      </c>
      <c r="P129" s="86">
        <v>43165.753831018519</v>
      </c>
      <c r="Q129" s="84" t="s">
        <v>1811</v>
      </c>
      <c r="R129" s="87" t="s">
        <v>2673</v>
      </c>
      <c r="S129" s="84" t="s">
        <v>2983</v>
      </c>
      <c r="T129" s="84" t="s">
        <v>3194</v>
      </c>
      <c r="U129" s="84"/>
      <c r="V129" s="87" t="s">
        <v>3704</v>
      </c>
      <c r="W129" s="86">
        <v>43165.753831018519</v>
      </c>
      <c r="X129" s="87" t="s">
        <v>4585</v>
      </c>
      <c r="Y129" s="84"/>
      <c r="Z129" s="84"/>
      <c r="AA129" s="90" t="s">
        <v>5788</v>
      </c>
      <c r="AB129" s="84"/>
      <c r="AC129" s="84" t="b">
        <v>0</v>
      </c>
      <c r="AD129" s="84">
        <v>0</v>
      </c>
      <c r="AE129" s="90" t="s">
        <v>6992</v>
      </c>
      <c r="AF129" s="84" t="b">
        <v>1</v>
      </c>
      <c r="AG129" s="84" t="s">
        <v>7091</v>
      </c>
      <c r="AH129" s="84"/>
      <c r="AI129" s="90" t="s">
        <v>7119</v>
      </c>
      <c r="AJ129" s="84" t="b">
        <v>0</v>
      </c>
      <c r="AK129" s="84">
        <v>0</v>
      </c>
      <c r="AL129" s="90" t="s">
        <v>6992</v>
      </c>
      <c r="AM129" s="84" t="s">
        <v>7172</v>
      </c>
      <c r="AN129" s="84" t="b">
        <v>0</v>
      </c>
      <c r="AO129" s="90" t="s">
        <v>5788</v>
      </c>
      <c r="AP129" s="84" t="s">
        <v>179</v>
      </c>
      <c r="AQ129" s="84">
        <v>0</v>
      </c>
      <c r="AR129" s="84">
        <v>0</v>
      </c>
      <c r="AS129" s="84"/>
      <c r="AT129" s="84"/>
      <c r="AU129" s="84"/>
      <c r="AV129" s="84"/>
      <c r="AW129" s="84"/>
      <c r="AX129" s="84"/>
      <c r="AY129" s="84"/>
      <c r="AZ129" s="84"/>
    </row>
    <row r="130" spans="1:52" x14ac:dyDescent="0.25">
      <c r="A130" s="69" t="s">
        <v>302</v>
      </c>
      <c r="B130" s="69" t="s">
        <v>302</v>
      </c>
      <c r="C130" s="70"/>
      <c r="D130" s="71"/>
      <c r="E130" s="72"/>
      <c r="F130" s="73"/>
      <c r="G130" s="70"/>
      <c r="H130" s="74"/>
      <c r="I130" s="75"/>
      <c r="J130" s="75"/>
      <c r="K130" s="36"/>
      <c r="L130" s="82"/>
      <c r="M130" s="82"/>
      <c r="N130" s="77"/>
      <c r="O130" s="84" t="s">
        <v>179</v>
      </c>
      <c r="P130" s="86">
        <v>43159.525069444448</v>
      </c>
      <c r="Q130" s="84" t="s">
        <v>1812</v>
      </c>
      <c r="R130" s="87" t="s">
        <v>2674</v>
      </c>
      <c r="S130" s="84" t="s">
        <v>2989</v>
      </c>
      <c r="T130" s="84" t="s">
        <v>3195</v>
      </c>
      <c r="U130" s="84"/>
      <c r="V130" s="87" t="s">
        <v>3705</v>
      </c>
      <c r="W130" s="86">
        <v>43159.525069444448</v>
      </c>
      <c r="X130" s="87" t="s">
        <v>4586</v>
      </c>
      <c r="Y130" s="84"/>
      <c r="Z130" s="84"/>
      <c r="AA130" s="90" t="s">
        <v>5789</v>
      </c>
      <c r="AB130" s="84"/>
      <c r="AC130" s="84" t="b">
        <v>0</v>
      </c>
      <c r="AD130" s="84">
        <v>0</v>
      </c>
      <c r="AE130" s="90" t="s">
        <v>6992</v>
      </c>
      <c r="AF130" s="84" t="b">
        <v>0</v>
      </c>
      <c r="AG130" s="84" t="s">
        <v>7095</v>
      </c>
      <c r="AH130" s="84"/>
      <c r="AI130" s="90" t="s">
        <v>6992</v>
      </c>
      <c r="AJ130" s="84" t="b">
        <v>0</v>
      </c>
      <c r="AK130" s="84">
        <v>0</v>
      </c>
      <c r="AL130" s="90" t="s">
        <v>6992</v>
      </c>
      <c r="AM130" s="84" t="s">
        <v>7178</v>
      </c>
      <c r="AN130" s="84" t="b">
        <v>0</v>
      </c>
      <c r="AO130" s="90" t="s">
        <v>5789</v>
      </c>
      <c r="AP130" s="84" t="s">
        <v>7226</v>
      </c>
      <c r="AQ130" s="84">
        <v>0</v>
      </c>
      <c r="AR130" s="84">
        <v>0</v>
      </c>
      <c r="AS130" s="84"/>
      <c r="AT130" s="84"/>
      <c r="AU130" s="84"/>
      <c r="AV130" s="84"/>
      <c r="AW130" s="84"/>
      <c r="AX130" s="84"/>
      <c r="AY130" s="84"/>
      <c r="AZ130" s="84"/>
    </row>
    <row r="131" spans="1:52" x14ac:dyDescent="0.25">
      <c r="A131" s="69" t="s">
        <v>303</v>
      </c>
      <c r="B131" s="69" t="s">
        <v>302</v>
      </c>
      <c r="C131" s="70"/>
      <c r="D131" s="71"/>
      <c r="E131" s="72"/>
      <c r="F131" s="73"/>
      <c r="G131" s="70"/>
      <c r="H131" s="74"/>
      <c r="I131" s="75"/>
      <c r="J131" s="75"/>
      <c r="K131" s="36"/>
      <c r="L131" s="82"/>
      <c r="M131" s="82"/>
      <c r="N131" s="77"/>
      <c r="O131" s="84" t="s">
        <v>1729</v>
      </c>
      <c r="P131" s="86">
        <v>43165.753854166665</v>
      </c>
      <c r="Q131" s="84" t="s">
        <v>1813</v>
      </c>
      <c r="R131" s="87" t="s">
        <v>2674</v>
      </c>
      <c r="S131" s="84" t="s">
        <v>2989</v>
      </c>
      <c r="T131" s="84" t="s">
        <v>3195</v>
      </c>
      <c r="U131" s="84"/>
      <c r="V131" s="87" t="s">
        <v>3706</v>
      </c>
      <c r="W131" s="86">
        <v>43165.753854166665</v>
      </c>
      <c r="X131" s="87" t="s">
        <v>4587</v>
      </c>
      <c r="Y131" s="84"/>
      <c r="Z131" s="84"/>
      <c r="AA131" s="90" t="s">
        <v>5790</v>
      </c>
      <c r="AB131" s="84"/>
      <c r="AC131" s="84" t="b">
        <v>0</v>
      </c>
      <c r="AD131" s="84">
        <v>0</v>
      </c>
      <c r="AE131" s="90" t="s">
        <v>6992</v>
      </c>
      <c r="AF131" s="84" t="b">
        <v>0</v>
      </c>
      <c r="AG131" s="84" t="s">
        <v>7095</v>
      </c>
      <c r="AH131" s="84"/>
      <c r="AI131" s="90" t="s">
        <v>6992</v>
      </c>
      <c r="AJ131" s="84" t="b">
        <v>0</v>
      </c>
      <c r="AK131" s="84">
        <v>0</v>
      </c>
      <c r="AL131" s="90" t="s">
        <v>5789</v>
      </c>
      <c r="AM131" s="84" t="s">
        <v>7172</v>
      </c>
      <c r="AN131" s="84" t="b">
        <v>0</v>
      </c>
      <c r="AO131" s="90" t="s">
        <v>5789</v>
      </c>
      <c r="AP131" s="84" t="s">
        <v>179</v>
      </c>
      <c r="AQ131" s="84">
        <v>0</v>
      </c>
      <c r="AR131" s="84">
        <v>0</v>
      </c>
      <c r="AS131" s="84"/>
      <c r="AT131" s="84"/>
      <c r="AU131" s="84"/>
      <c r="AV131" s="84"/>
      <c r="AW131" s="84"/>
      <c r="AX131" s="84"/>
      <c r="AY131" s="84"/>
      <c r="AZ131" s="84"/>
    </row>
    <row r="132" spans="1:52" x14ac:dyDescent="0.25">
      <c r="A132" s="69" t="s">
        <v>304</v>
      </c>
      <c r="B132" s="69" t="s">
        <v>1379</v>
      </c>
      <c r="C132" s="70"/>
      <c r="D132" s="71"/>
      <c r="E132" s="72"/>
      <c r="F132" s="73"/>
      <c r="G132" s="70"/>
      <c r="H132" s="74"/>
      <c r="I132" s="75"/>
      <c r="J132" s="75"/>
      <c r="K132" s="36"/>
      <c r="L132" s="82"/>
      <c r="M132" s="82"/>
      <c r="N132" s="77"/>
      <c r="O132" s="84" t="s">
        <v>1729</v>
      </c>
      <c r="P132" s="86">
        <v>43165.753865740742</v>
      </c>
      <c r="Q132" s="84" t="s">
        <v>1814</v>
      </c>
      <c r="R132" s="84"/>
      <c r="S132" s="84"/>
      <c r="T132" s="84" t="s">
        <v>3157</v>
      </c>
      <c r="U132" s="84"/>
      <c r="V132" s="87" t="s">
        <v>3707</v>
      </c>
      <c r="W132" s="86">
        <v>43165.753865740742</v>
      </c>
      <c r="X132" s="87" t="s">
        <v>4588</v>
      </c>
      <c r="Y132" s="84"/>
      <c r="Z132" s="84"/>
      <c r="AA132" s="90" t="s">
        <v>5791</v>
      </c>
      <c r="AB132" s="90" t="s">
        <v>6911</v>
      </c>
      <c r="AC132" s="84" t="b">
        <v>0</v>
      </c>
      <c r="AD132" s="84">
        <v>6</v>
      </c>
      <c r="AE132" s="90" t="s">
        <v>7000</v>
      </c>
      <c r="AF132" s="84" t="b">
        <v>0</v>
      </c>
      <c r="AG132" s="84" t="s">
        <v>7100</v>
      </c>
      <c r="AH132" s="84"/>
      <c r="AI132" s="90" t="s">
        <v>6992</v>
      </c>
      <c r="AJ132" s="84" t="b">
        <v>0</v>
      </c>
      <c r="AK132" s="84">
        <v>0</v>
      </c>
      <c r="AL132" s="90" t="s">
        <v>6992</v>
      </c>
      <c r="AM132" s="84" t="s">
        <v>7175</v>
      </c>
      <c r="AN132" s="84" t="b">
        <v>0</v>
      </c>
      <c r="AO132" s="90" t="s">
        <v>6911</v>
      </c>
      <c r="AP132" s="84" t="s">
        <v>179</v>
      </c>
      <c r="AQ132" s="84">
        <v>0</v>
      </c>
      <c r="AR132" s="84">
        <v>0</v>
      </c>
      <c r="AS132" s="84"/>
      <c r="AT132" s="84"/>
      <c r="AU132" s="84"/>
      <c r="AV132" s="84"/>
      <c r="AW132" s="84"/>
      <c r="AX132" s="84"/>
      <c r="AY132" s="84"/>
      <c r="AZ132" s="84"/>
    </row>
    <row r="133" spans="1:52" x14ac:dyDescent="0.25">
      <c r="A133" s="69" t="s">
        <v>304</v>
      </c>
      <c r="B133" s="69" t="s">
        <v>1380</v>
      </c>
      <c r="C133" s="70"/>
      <c r="D133" s="71"/>
      <c r="E133" s="72"/>
      <c r="F133" s="73"/>
      <c r="G133" s="70"/>
      <c r="H133" s="74"/>
      <c r="I133" s="75"/>
      <c r="J133" s="75"/>
      <c r="K133" s="36"/>
      <c r="L133" s="82"/>
      <c r="M133" s="82"/>
      <c r="N133" s="77"/>
      <c r="O133" s="84" t="s">
        <v>1729</v>
      </c>
      <c r="P133" s="86">
        <v>43165.753865740742</v>
      </c>
      <c r="Q133" s="84" t="s">
        <v>1814</v>
      </c>
      <c r="R133" s="84"/>
      <c r="S133" s="84"/>
      <c r="T133" s="84" t="s">
        <v>3157</v>
      </c>
      <c r="U133" s="84"/>
      <c r="V133" s="87" t="s">
        <v>3707</v>
      </c>
      <c r="W133" s="86">
        <v>43165.753865740742</v>
      </c>
      <c r="X133" s="87" t="s">
        <v>4588</v>
      </c>
      <c r="Y133" s="84"/>
      <c r="Z133" s="84"/>
      <c r="AA133" s="90" t="s">
        <v>5791</v>
      </c>
      <c r="AB133" s="90" t="s">
        <v>6911</v>
      </c>
      <c r="AC133" s="84" t="b">
        <v>0</v>
      </c>
      <c r="AD133" s="84">
        <v>6</v>
      </c>
      <c r="AE133" s="90" t="s">
        <v>7000</v>
      </c>
      <c r="AF133" s="84" t="b">
        <v>0</v>
      </c>
      <c r="AG133" s="84" t="s">
        <v>7100</v>
      </c>
      <c r="AH133" s="84"/>
      <c r="AI133" s="90" t="s">
        <v>6992</v>
      </c>
      <c r="AJ133" s="84" t="b">
        <v>0</v>
      </c>
      <c r="AK133" s="84">
        <v>0</v>
      </c>
      <c r="AL133" s="90" t="s">
        <v>6992</v>
      </c>
      <c r="AM133" s="84" t="s">
        <v>7175</v>
      </c>
      <c r="AN133" s="84" t="b">
        <v>0</v>
      </c>
      <c r="AO133" s="90" t="s">
        <v>6911</v>
      </c>
      <c r="AP133" s="84" t="s">
        <v>179</v>
      </c>
      <c r="AQ133" s="84">
        <v>0</v>
      </c>
      <c r="AR133" s="84">
        <v>0</v>
      </c>
      <c r="AS133" s="84"/>
      <c r="AT133" s="84"/>
      <c r="AU133" s="84"/>
      <c r="AV133" s="84"/>
      <c r="AW133" s="84"/>
      <c r="AX133" s="84"/>
      <c r="AY133" s="84"/>
      <c r="AZ133" s="84"/>
    </row>
    <row r="134" spans="1:52" x14ac:dyDescent="0.25">
      <c r="A134" s="69" t="s">
        <v>304</v>
      </c>
      <c r="B134" s="69" t="s">
        <v>1381</v>
      </c>
      <c r="C134" s="70"/>
      <c r="D134" s="71"/>
      <c r="E134" s="72"/>
      <c r="F134" s="73"/>
      <c r="G134" s="70"/>
      <c r="H134" s="74"/>
      <c r="I134" s="75"/>
      <c r="J134" s="75"/>
      <c r="K134" s="36"/>
      <c r="L134" s="82"/>
      <c r="M134" s="82"/>
      <c r="N134" s="77"/>
      <c r="O134" s="84" t="s">
        <v>1729</v>
      </c>
      <c r="P134" s="86">
        <v>43165.753865740742</v>
      </c>
      <c r="Q134" s="84" t="s">
        <v>1814</v>
      </c>
      <c r="R134" s="84"/>
      <c r="S134" s="84"/>
      <c r="T134" s="84" t="s">
        <v>3157</v>
      </c>
      <c r="U134" s="84"/>
      <c r="V134" s="87" t="s">
        <v>3707</v>
      </c>
      <c r="W134" s="86">
        <v>43165.753865740742</v>
      </c>
      <c r="X134" s="87" t="s">
        <v>4588</v>
      </c>
      <c r="Y134" s="84"/>
      <c r="Z134" s="84"/>
      <c r="AA134" s="90" t="s">
        <v>5791</v>
      </c>
      <c r="AB134" s="90" t="s">
        <v>6911</v>
      </c>
      <c r="AC134" s="84" t="b">
        <v>0</v>
      </c>
      <c r="AD134" s="84">
        <v>6</v>
      </c>
      <c r="AE134" s="90" t="s">
        <v>7000</v>
      </c>
      <c r="AF134" s="84" t="b">
        <v>0</v>
      </c>
      <c r="AG134" s="84" t="s">
        <v>7100</v>
      </c>
      <c r="AH134" s="84"/>
      <c r="AI134" s="90" t="s">
        <v>6992</v>
      </c>
      <c r="AJ134" s="84" t="b">
        <v>0</v>
      </c>
      <c r="AK134" s="84">
        <v>0</v>
      </c>
      <c r="AL134" s="90" t="s">
        <v>6992</v>
      </c>
      <c r="AM134" s="84" t="s">
        <v>7175</v>
      </c>
      <c r="AN134" s="84" t="b">
        <v>0</v>
      </c>
      <c r="AO134" s="90" t="s">
        <v>6911</v>
      </c>
      <c r="AP134" s="84" t="s">
        <v>179</v>
      </c>
      <c r="AQ134" s="84">
        <v>0</v>
      </c>
      <c r="AR134" s="84">
        <v>0</v>
      </c>
      <c r="AS134" s="84"/>
      <c r="AT134" s="84"/>
      <c r="AU134" s="84"/>
      <c r="AV134" s="84"/>
      <c r="AW134" s="84"/>
      <c r="AX134" s="84"/>
      <c r="AY134" s="84"/>
      <c r="AZ134" s="84"/>
    </row>
    <row r="135" spans="1:52" x14ac:dyDescent="0.25">
      <c r="A135" s="69" t="s">
        <v>304</v>
      </c>
      <c r="B135" s="69" t="s">
        <v>1382</v>
      </c>
      <c r="C135" s="70"/>
      <c r="D135" s="71"/>
      <c r="E135" s="72"/>
      <c r="F135" s="73"/>
      <c r="G135" s="70"/>
      <c r="H135" s="74"/>
      <c r="I135" s="75"/>
      <c r="J135" s="75"/>
      <c r="K135" s="36"/>
      <c r="L135" s="82"/>
      <c r="M135" s="82"/>
      <c r="N135" s="77"/>
      <c r="O135" s="84" t="s">
        <v>1729</v>
      </c>
      <c r="P135" s="86">
        <v>43165.753865740742</v>
      </c>
      <c r="Q135" s="84" t="s">
        <v>1814</v>
      </c>
      <c r="R135" s="84"/>
      <c r="S135" s="84"/>
      <c r="T135" s="84" t="s">
        <v>3157</v>
      </c>
      <c r="U135" s="84"/>
      <c r="V135" s="87" t="s">
        <v>3707</v>
      </c>
      <c r="W135" s="86">
        <v>43165.753865740742</v>
      </c>
      <c r="X135" s="87" t="s">
        <v>4588</v>
      </c>
      <c r="Y135" s="84"/>
      <c r="Z135" s="84"/>
      <c r="AA135" s="90" t="s">
        <v>5791</v>
      </c>
      <c r="AB135" s="90" t="s">
        <v>6911</v>
      </c>
      <c r="AC135" s="84" t="b">
        <v>0</v>
      </c>
      <c r="AD135" s="84">
        <v>6</v>
      </c>
      <c r="AE135" s="90" t="s">
        <v>7000</v>
      </c>
      <c r="AF135" s="84" t="b">
        <v>0</v>
      </c>
      <c r="AG135" s="84" t="s">
        <v>7100</v>
      </c>
      <c r="AH135" s="84"/>
      <c r="AI135" s="90" t="s">
        <v>6992</v>
      </c>
      <c r="AJ135" s="84" t="b">
        <v>0</v>
      </c>
      <c r="AK135" s="84">
        <v>0</v>
      </c>
      <c r="AL135" s="90" t="s">
        <v>6992</v>
      </c>
      <c r="AM135" s="84" t="s">
        <v>7175</v>
      </c>
      <c r="AN135" s="84" t="b">
        <v>0</v>
      </c>
      <c r="AO135" s="90" t="s">
        <v>6911</v>
      </c>
      <c r="AP135" s="84" t="s">
        <v>179</v>
      </c>
      <c r="AQ135" s="84">
        <v>0</v>
      </c>
      <c r="AR135" s="84">
        <v>0</v>
      </c>
      <c r="AS135" s="84"/>
      <c r="AT135" s="84"/>
      <c r="AU135" s="84"/>
      <c r="AV135" s="84"/>
      <c r="AW135" s="84"/>
      <c r="AX135" s="84"/>
      <c r="AY135" s="84"/>
      <c r="AZ135" s="84"/>
    </row>
    <row r="136" spans="1:52" x14ac:dyDescent="0.25">
      <c r="A136" s="69" t="s">
        <v>304</v>
      </c>
      <c r="B136" s="69" t="s">
        <v>1383</v>
      </c>
      <c r="C136" s="70"/>
      <c r="D136" s="71"/>
      <c r="E136" s="72"/>
      <c r="F136" s="73"/>
      <c r="G136" s="70"/>
      <c r="H136" s="74"/>
      <c r="I136" s="75"/>
      <c r="J136" s="75"/>
      <c r="K136" s="36"/>
      <c r="L136" s="82"/>
      <c r="M136" s="82"/>
      <c r="N136" s="77"/>
      <c r="O136" s="84" t="s">
        <v>1729</v>
      </c>
      <c r="P136" s="86">
        <v>43165.753865740742</v>
      </c>
      <c r="Q136" s="84" t="s">
        <v>1814</v>
      </c>
      <c r="R136" s="84"/>
      <c r="S136" s="84"/>
      <c r="T136" s="84" t="s">
        <v>3157</v>
      </c>
      <c r="U136" s="84"/>
      <c r="V136" s="87" t="s">
        <v>3707</v>
      </c>
      <c r="W136" s="86">
        <v>43165.753865740742</v>
      </c>
      <c r="X136" s="87" t="s">
        <v>4588</v>
      </c>
      <c r="Y136" s="84"/>
      <c r="Z136" s="84"/>
      <c r="AA136" s="90" t="s">
        <v>5791</v>
      </c>
      <c r="AB136" s="90" t="s">
        <v>6911</v>
      </c>
      <c r="AC136" s="84" t="b">
        <v>0</v>
      </c>
      <c r="AD136" s="84">
        <v>6</v>
      </c>
      <c r="AE136" s="90" t="s">
        <v>7000</v>
      </c>
      <c r="AF136" s="84" t="b">
        <v>0</v>
      </c>
      <c r="AG136" s="84" t="s">
        <v>7100</v>
      </c>
      <c r="AH136" s="84"/>
      <c r="AI136" s="90" t="s">
        <v>6992</v>
      </c>
      <c r="AJ136" s="84" t="b">
        <v>0</v>
      </c>
      <c r="AK136" s="84">
        <v>0</v>
      </c>
      <c r="AL136" s="90" t="s">
        <v>6992</v>
      </c>
      <c r="AM136" s="84" t="s">
        <v>7175</v>
      </c>
      <c r="AN136" s="84" t="b">
        <v>0</v>
      </c>
      <c r="AO136" s="90" t="s">
        <v>6911</v>
      </c>
      <c r="AP136" s="84" t="s">
        <v>179</v>
      </c>
      <c r="AQ136" s="84">
        <v>0</v>
      </c>
      <c r="AR136" s="84">
        <v>0</v>
      </c>
      <c r="AS136" s="84"/>
      <c r="AT136" s="84"/>
      <c r="AU136" s="84"/>
      <c r="AV136" s="84"/>
      <c r="AW136" s="84"/>
      <c r="AX136" s="84"/>
      <c r="AY136" s="84"/>
      <c r="AZ136" s="84"/>
    </row>
    <row r="137" spans="1:52" x14ac:dyDescent="0.25">
      <c r="A137" s="69" t="s">
        <v>304</v>
      </c>
      <c r="B137" s="69" t="s">
        <v>1384</v>
      </c>
      <c r="C137" s="70"/>
      <c r="D137" s="71"/>
      <c r="E137" s="72"/>
      <c r="F137" s="73"/>
      <c r="G137" s="70"/>
      <c r="H137" s="74"/>
      <c r="I137" s="75"/>
      <c r="J137" s="75"/>
      <c r="K137" s="36"/>
      <c r="L137" s="82"/>
      <c r="M137" s="82"/>
      <c r="N137" s="77"/>
      <c r="O137" s="84" t="s">
        <v>1729</v>
      </c>
      <c r="P137" s="86">
        <v>43165.753865740742</v>
      </c>
      <c r="Q137" s="84" t="s">
        <v>1814</v>
      </c>
      <c r="R137" s="84"/>
      <c r="S137" s="84"/>
      <c r="T137" s="84" t="s">
        <v>3157</v>
      </c>
      <c r="U137" s="84"/>
      <c r="V137" s="87" t="s">
        <v>3707</v>
      </c>
      <c r="W137" s="86">
        <v>43165.753865740742</v>
      </c>
      <c r="X137" s="87" t="s">
        <v>4588</v>
      </c>
      <c r="Y137" s="84"/>
      <c r="Z137" s="84"/>
      <c r="AA137" s="90" t="s">
        <v>5791</v>
      </c>
      <c r="AB137" s="90" t="s">
        <v>6911</v>
      </c>
      <c r="AC137" s="84" t="b">
        <v>0</v>
      </c>
      <c r="AD137" s="84">
        <v>6</v>
      </c>
      <c r="AE137" s="90" t="s">
        <v>7000</v>
      </c>
      <c r="AF137" s="84" t="b">
        <v>0</v>
      </c>
      <c r="AG137" s="84" t="s">
        <v>7100</v>
      </c>
      <c r="AH137" s="84"/>
      <c r="AI137" s="90" t="s">
        <v>6992</v>
      </c>
      <c r="AJ137" s="84" t="b">
        <v>0</v>
      </c>
      <c r="AK137" s="84">
        <v>0</v>
      </c>
      <c r="AL137" s="90" t="s">
        <v>6992</v>
      </c>
      <c r="AM137" s="84" t="s">
        <v>7175</v>
      </c>
      <c r="AN137" s="84" t="b">
        <v>0</v>
      </c>
      <c r="AO137" s="90" t="s">
        <v>6911</v>
      </c>
      <c r="AP137" s="84" t="s">
        <v>179</v>
      </c>
      <c r="AQ137" s="84">
        <v>0</v>
      </c>
      <c r="AR137" s="84">
        <v>0</v>
      </c>
      <c r="AS137" s="84"/>
      <c r="AT137" s="84"/>
      <c r="AU137" s="84"/>
      <c r="AV137" s="84"/>
      <c r="AW137" s="84"/>
      <c r="AX137" s="84"/>
      <c r="AY137" s="84"/>
      <c r="AZ137" s="84"/>
    </row>
    <row r="138" spans="1:52" x14ac:dyDescent="0.25">
      <c r="A138" s="69" t="s">
        <v>304</v>
      </c>
      <c r="B138" s="69" t="s">
        <v>1385</v>
      </c>
      <c r="C138" s="70"/>
      <c r="D138" s="71"/>
      <c r="E138" s="72"/>
      <c r="F138" s="73"/>
      <c r="G138" s="70"/>
      <c r="H138" s="74"/>
      <c r="I138" s="75"/>
      <c r="J138" s="75"/>
      <c r="K138" s="36"/>
      <c r="L138" s="82"/>
      <c r="M138" s="82"/>
      <c r="N138" s="77"/>
      <c r="O138" s="84" t="s">
        <v>1729</v>
      </c>
      <c r="P138" s="86">
        <v>43165.753865740742</v>
      </c>
      <c r="Q138" s="84" t="s">
        <v>1814</v>
      </c>
      <c r="R138" s="84"/>
      <c r="S138" s="84"/>
      <c r="T138" s="84" t="s">
        <v>3157</v>
      </c>
      <c r="U138" s="84"/>
      <c r="V138" s="87" t="s">
        <v>3707</v>
      </c>
      <c r="W138" s="86">
        <v>43165.753865740742</v>
      </c>
      <c r="X138" s="87" t="s">
        <v>4588</v>
      </c>
      <c r="Y138" s="84"/>
      <c r="Z138" s="84"/>
      <c r="AA138" s="90" t="s">
        <v>5791</v>
      </c>
      <c r="AB138" s="90" t="s">
        <v>6911</v>
      </c>
      <c r="AC138" s="84" t="b">
        <v>0</v>
      </c>
      <c r="AD138" s="84">
        <v>6</v>
      </c>
      <c r="AE138" s="90" t="s">
        <v>7000</v>
      </c>
      <c r="AF138" s="84" t="b">
        <v>0</v>
      </c>
      <c r="AG138" s="84" t="s">
        <v>7100</v>
      </c>
      <c r="AH138" s="84"/>
      <c r="AI138" s="90" t="s">
        <v>6992</v>
      </c>
      <c r="AJ138" s="84" t="b">
        <v>0</v>
      </c>
      <c r="AK138" s="84">
        <v>0</v>
      </c>
      <c r="AL138" s="90" t="s">
        <v>6992</v>
      </c>
      <c r="AM138" s="84" t="s">
        <v>7175</v>
      </c>
      <c r="AN138" s="84" t="b">
        <v>0</v>
      </c>
      <c r="AO138" s="90" t="s">
        <v>6911</v>
      </c>
      <c r="AP138" s="84" t="s">
        <v>179</v>
      </c>
      <c r="AQ138" s="84">
        <v>0</v>
      </c>
      <c r="AR138" s="84">
        <v>0</v>
      </c>
      <c r="AS138" s="84"/>
      <c r="AT138" s="84"/>
      <c r="AU138" s="84"/>
      <c r="AV138" s="84"/>
      <c r="AW138" s="84"/>
      <c r="AX138" s="84"/>
      <c r="AY138" s="84"/>
      <c r="AZ138" s="84"/>
    </row>
    <row r="139" spans="1:52" x14ac:dyDescent="0.25">
      <c r="A139" s="69" t="s">
        <v>304</v>
      </c>
      <c r="B139" s="69" t="s">
        <v>1386</v>
      </c>
      <c r="C139" s="70"/>
      <c r="D139" s="71"/>
      <c r="E139" s="72"/>
      <c r="F139" s="73"/>
      <c r="G139" s="70"/>
      <c r="H139" s="74"/>
      <c r="I139" s="75"/>
      <c r="J139" s="75"/>
      <c r="K139" s="36"/>
      <c r="L139" s="82"/>
      <c r="M139" s="82"/>
      <c r="N139" s="77"/>
      <c r="O139" s="84" t="s">
        <v>1729</v>
      </c>
      <c r="P139" s="86">
        <v>43165.753865740742</v>
      </c>
      <c r="Q139" s="84" t="s">
        <v>1814</v>
      </c>
      <c r="R139" s="84"/>
      <c r="S139" s="84"/>
      <c r="T139" s="84" t="s">
        <v>3157</v>
      </c>
      <c r="U139" s="84"/>
      <c r="V139" s="87" t="s">
        <v>3707</v>
      </c>
      <c r="W139" s="86">
        <v>43165.753865740742</v>
      </c>
      <c r="X139" s="87" t="s">
        <v>4588</v>
      </c>
      <c r="Y139" s="84"/>
      <c r="Z139" s="84"/>
      <c r="AA139" s="90" t="s">
        <v>5791</v>
      </c>
      <c r="AB139" s="90" t="s">
        <v>6911</v>
      </c>
      <c r="AC139" s="84" t="b">
        <v>0</v>
      </c>
      <c r="AD139" s="84">
        <v>6</v>
      </c>
      <c r="AE139" s="90" t="s">
        <v>7000</v>
      </c>
      <c r="AF139" s="84" t="b">
        <v>0</v>
      </c>
      <c r="AG139" s="84" t="s">
        <v>7100</v>
      </c>
      <c r="AH139" s="84"/>
      <c r="AI139" s="90" t="s">
        <v>6992</v>
      </c>
      <c r="AJ139" s="84" t="b">
        <v>0</v>
      </c>
      <c r="AK139" s="84">
        <v>0</v>
      </c>
      <c r="AL139" s="90" t="s">
        <v>6992</v>
      </c>
      <c r="AM139" s="84" t="s">
        <v>7175</v>
      </c>
      <c r="AN139" s="84" t="b">
        <v>0</v>
      </c>
      <c r="AO139" s="90" t="s">
        <v>6911</v>
      </c>
      <c r="AP139" s="84" t="s">
        <v>179</v>
      </c>
      <c r="AQ139" s="84">
        <v>0</v>
      </c>
      <c r="AR139" s="84">
        <v>0</v>
      </c>
      <c r="AS139" s="84"/>
      <c r="AT139" s="84"/>
      <c r="AU139" s="84"/>
      <c r="AV139" s="84"/>
      <c r="AW139" s="84"/>
      <c r="AX139" s="84"/>
      <c r="AY139" s="84"/>
      <c r="AZ139" s="84"/>
    </row>
    <row r="140" spans="1:52" x14ac:dyDescent="0.25">
      <c r="A140" s="69" t="s">
        <v>304</v>
      </c>
      <c r="B140" s="69" t="s">
        <v>1387</v>
      </c>
      <c r="C140" s="70"/>
      <c r="D140" s="71"/>
      <c r="E140" s="72"/>
      <c r="F140" s="73"/>
      <c r="G140" s="70"/>
      <c r="H140" s="74"/>
      <c r="I140" s="75"/>
      <c r="J140" s="75"/>
      <c r="K140" s="36"/>
      <c r="L140" s="82"/>
      <c r="M140" s="82"/>
      <c r="N140" s="77"/>
      <c r="O140" s="84" t="s">
        <v>1729</v>
      </c>
      <c r="P140" s="86">
        <v>43165.753865740742</v>
      </c>
      <c r="Q140" s="84" t="s">
        <v>1814</v>
      </c>
      <c r="R140" s="84"/>
      <c r="S140" s="84"/>
      <c r="T140" s="84" t="s">
        <v>3157</v>
      </c>
      <c r="U140" s="84"/>
      <c r="V140" s="87" t="s">
        <v>3707</v>
      </c>
      <c r="W140" s="86">
        <v>43165.753865740742</v>
      </c>
      <c r="X140" s="87" t="s">
        <v>4588</v>
      </c>
      <c r="Y140" s="84"/>
      <c r="Z140" s="84"/>
      <c r="AA140" s="90" t="s">
        <v>5791</v>
      </c>
      <c r="AB140" s="90" t="s">
        <v>6911</v>
      </c>
      <c r="AC140" s="84" t="b">
        <v>0</v>
      </c>
      <c r="AD140" s="84">
        <v>6</v>
      </c>
      <c r="AE140" s="90" t="s">
        <v>7000</v>
      </c>
      <c r="AF140" s="84" t="b">
        <v>0</v>
      </c>
      <c r="AG140" s="84" t="s">
        <v>7100</v>
      </c>
      <c r="AH140" s="84"/>
      <c r="AI140" s="90" t="s">
        <v>6992</v>
      </c>
      <c r="AJ140" s="84" t="b">
        <v>0</v>
      </c>
      <c r="AK140" s="84">
        <v>0</v>
      </c>
      <c r="AL140" s="90" t="s">
        <v>6992</v>
      </c>
      <c r="AM140" s="84" t="s">
        <v>7175</v>
      </c>
      <c r="AN140" s="84" t="b">
        <v>0</v>
      </c>
      <c r="AO140" s="90" t="s">
        <v>6911</v>
      </c>
      <c r="AP140" s="84" t="s">
        <v>179</v>
      </c>
      <c r="AQ140" s="84">
        <v>0</v>
      </c>
      <c r="AR140" s="84">
        <v>0</v>
      </c>
      <c r="AS140" s="84"/>
      <c r="AT140" s="84"/>
      <c r="AU140" s="84"/>
      <c r="AV140" s="84"/>
      <c r="AW140" s="84"/>
      <c r="AX140" s="84"/>
      <c r="AY140" s="84"/>
      <c r="AZ140" s="84"/>
    </row>
    <row r="141" spans="1:52" x14ac:dyDescent="0.25">
      <c r="A141" s="69" t="s">
        <v>304</v>
      </c>
      <c r="B141" s="69" t="s">
        <v>1388</v>
      </c>
      <c r="C141" s="70"/>
      <c r="D141" s="71"/>
      <c r="E141" s="72"/>
      <c r="F141" s="73"/>
      <c r="G141" s="70"/>
      <c r="H141" s="74"/>
      <c r="I141" s="75"/>
      <c r="J141" s="75"/>
      <c r="K141" s="36"/>
      <c r="L141" s="82"/>
      <c r="M141" s="82"/>
      <c r="N141" s="77"/>
      <c r="O141" s="84" t="s">
        <v>1729</v>
      </c>
      <c r="P141" s="86">
        <v>43165.753865740742</v>
      </c>
      <c r="Q141" s="84" t="s">
        <v>1814</v>
      </c>
      <c r="R141" s="84"/>
      <c r="S141" s="84"/>
      <c r="T141" s="84" t="s">
        <v>3157</v>
      </c>
      <c r="U141" s="84"/>
      <c r="V141" s="87" t="s">
        <v>3707</v>
      </c>
      <c r="W141" s="86">
        <v>43165.753865740742</v>
      </c>
      <c r="X141" s="87" t="s">
        <v>4588</v>
      </c>
      <c r="Y141" s="84"/>
      <c r="Z141" s="84"/>
      <c r="AA141" s="90" t="s">
        <v>5791</v>
      </c>
      <c r="AB141" s="90" t="s">
        <v>6911</v>
      </c>
      <c r="AC141" s="84" t="b">
        <v>0</v>
      </c>
      <c r="AD141" s="84">
        <v>6</v>
      </c>
      <c r="AE141" s="90" t="s">
        <v>7000</v>
      </c>
      <c r="AF141" s="84" t="b">
        <v>0</v>
      </c>
      <c r="AG141" s="84" t="s">
        <v>7100</v>
      </c>
      <c r="AH141" s="84"/>
      <c r="AI141" s="90" t="s">
        <v>6992</v>
      </c>
      <c r="AJ141" s="84" t="b">
        <v>0</v>
      </c>
      <c r="AK141" s="84">
        <v>0</v>
      </c>
      <c r="AL141" s="90" t="s">
        <v>6992</v>
      </c>
      <c r="AM141" s="84" t="s">
        <v>7175</v>
      </c>
      <c r="AN141" s="84" t="b">
        <v>0</v>
      </c>
      <c r="AO141" s="90" t="s">
        <v>6911</v>
      </c>
      <c r="AP141" s="84" t="s">
        <v>179</v>
      </c>
      <c r="AQ141" s="84">
        <v>0</v>
      </c>
      <c r="AR141" s="84">
        <v>0</v>
      </c>
      <c r="AS141" s="84"/>
      <c r="AT141" s="84"/>
      <c r="AU141" s="84"/>
      <c r="AV141" s="84"/>
      <c r="AW141" s="84"/>
      <c r="AX141" s="84"/>
      <c r="AY141" s="84"/>
      <c r="AZ141" s="84"/>
    </row>
    <row r="142" spans="1:52" x14ac:dyDescent="0.25">
      <c r="A142" s="69" t="s">
        <v>304</v>
      </c>
      <c r="B142" s="69" t="s">
        <v>1389</v>
      </c>
      <c r="C142" s="70"/>
      <c r="D142" s="71"/>
      <c r="E142" s="72"/>
      <c r="F142" s="73"/>
      <c r="G142" s="70"/>
      <c r="H142" s="74"/>
      <c r="I142" s="75"/>
      <c r="J142" s="75"/>
      <c r="K142" s="36"/>
      <c r="L142" s="82"/>
      <c r="M142" s="82"/>
      <c r="N142" s="77"/>
      <c r="O142" s="84" t="s">
        <v>1729</v>
      </c>
      <c r="P142" s="86">
        <v>43165.753865740742</v>
      </c>
      <c r="Q142" s="84" t="s">
        <v>1814</v>
      </c>
      <c r="R142" s="84"/>
      <c r="S142" s="84"/>
      <c r="T142" s="84" t="s">
        <v>3157</v>
      </c>
      <c r="U142" s="84"/>
      <c r="V142" s="87" t="s">
        <v>3707</v>
      </c>
      <c r="W142" s="86">
        <v>43165.753865740742</v>
      </c>
      <c r="X142" s="87" t="s">
        <v>4588</v>
      </c>
      <c r="Y142" s="84"/>
      <c r="Z142" s="84"/>
      <c r="AA142" s="90" t="s">
        <v>5791</v>
      </c>
      <c r="AB142" s="90" t="s">
        <v>6911</v>
      </c>
      <c r="AC142" s="84" t="b">
        <v>0</v>
      </c>
      <c r="AD142" s="84">
        <v>6</v>
      </c>
      <c r="AE142" s="90" t="s">
        <v>7000</v>
      </c>
      <c r="AF142" s="84" t="b">
        <v>0</v>
      </c>
      <c r="AG142" s="84" t="s">
        <v>7100</v>
      </c>
      <c r="AH142" s="84"/>
      <c r="AI142" s="90" t="s">
        <v>6992</v>
      </c>
      <c r="AJ142" s="84" t="b">
        <v>0</v>
      </c>
      <c r="AK142" s="84">
        <v>0</v>
      </c>
      <c r="AL142" s="90" t="s">
        <v>6992</v>
      </c>
      <c r="AM142" s="84" t="s">
        <v>7175</v>
      </c>
      <c r="AN142" s="84" t="b">
        <v>0</v>
      </c>
      <c r="AO142" s="90" t="s">
        <v>6911</v>
      </c>
      <c r="AP142" s="84" t="s">
        <v>179</v>
      </c>
      <c r="AQ142" s="84">
        <v>0</v>
      </c>
      <c r="AR142" s="84">
        <v>0</v>
      </c>
      <c r="AS142" s="84"/>
      <c r="AT142" s="84"/>
      <c r="AU142" s="84"/>
      <c r="AV142" s="84"/>
      <c r="AW142" s="84"/>
      <c r="AX142" s="84"/>
      <c r="AY142" s="84"/>
      <c r="AZ142" s="84"/>
    </row>
    <row r="143" spans="1:52" x14ac:dyDescent="0.25">
      <c r="A143" s="69" t="s">
        <v>304</v>
      </c>
      <c r="B143" s="69" t="s">
        <v>1390</v>
      </c>
      <c r="C143" s="70"/>
      <c r="D143" s="71"/>
      <c r="E143" s="72"/>
      <c r="F143" s="73"/>
      <c r="G143" s="70"/>
      <c r="H143" s="74"/>
      <c r="I143" s="75"/>
      <c r="J143" s="75"/>
      <c r="K143" s="36"/>
      <c r="L143" s="82"/>
      <c r="M143" s="82"/>
      <c r="N143" s="77"/>
      <c r="O143" s="84" t="s">
        <v>1729</v>
      </c>
      <c r="P143" s="86">
        <v>43165.753865740742</v>
      </c>
      <c r="Q143" s="84" t="s">
        <v>1814</v>
      </c>
      <c r="R143" s="84"/>
      <c r="S143" s="84"/>
      <c r="T143" s="84" t="s">
        <v>3157</v>
      </c>
      <c r="U143" s="84"/>
      <c r="V143" s="87" t="s">
        <v>3707</v>
      </c>
      <c r="W143" s="86">
        <v>43165.753865740742</v>
      </c>
      <c r="X143" s="87" t="s">
        <v>4588</v>
      </c>
      <c r="Y143" s="84"/>
      <c r="Z143" s="84"/>
      <c r="AA143" s="90" t="s">
        <v>5791</v>
      </c>
      <c r="AB143" s="90" t="s">
        <v>6911</v>
      </c>
      <c r="AC143" s="84" t="b">
        <v>0</v>
      </c>
      <c r="AD143" s="84">
        <v>6</v>
      </c>
      <c r="AE143" s="90" t="s">
        <v>7000</v>
      </c>
      <c r="AF143" s="84" t="b">
        <v>0</v>
      </c>
      <c r="AG143" s="84" t="s">
        <v>7100</v>
      </c>
      <c r="AH143" s="84"/>
      <c r="AI143" s="90" t="s">
        <v>6992</v>
      </c>
      <c r="AJ143" s="84" t="b">
        <v>0</v>
      </c>
      <c r="AK143" s="84">
        <v>0</v>
      </c>
      <c r="AL143" s="90" t="s">
        <v>6992</v>
      </c>
      <c r="AM143" s="84" t="s">
        <v>7175</v>
      </c>
      <c r="AN143" s="84" t="b">
        <v>0</v>
      </c>
      <c r="AO143" s="90" t="s">
        <v>6911</v>
      </c>
      <c r="AP143" s="84" t="s">
        <v>179</v>
      </c>
      <c r="AQ143" s="84">
        <v>0</v>
      </c>
      <c r="AR143" s="84">
        <v>0</v>
      </c>
      <c r="AS143" s="84"/>
      <c r="AT143" s="84"/>
      <c r="AU143" s="84"/>
      <c r="AV143" s="84"/>
      <c r="AW143" s="84"/>
      <c r="AX143" s="84"/>
      <c r="AY143" s="84"/>
      <c r="AZ143" s="84"/>
    </row>
    <row r="144" spans="1:52" x14ac:dyDescent="0.25">
      <c r="A144" s="69" t="s">
        <v>304</v>
      </c>
      <c r="B144" s="69" t="s">
        <v>1391</v>
      </c>
      <c r="C144" s="70"/>
      <c r="D144" s="71"/>
      <c r="E144" s="72"/>
      <c r="F144" s="73"/>
      <c r="G144" s="70"/>
      <c r="H144" s="74"/>
      <c r="I144" s="75"/>
      <c r="J144" s="75"/>
      <c r="K144" s="36"/>
      <c r="L144" s="82"/>
      <c r="M144" s="82"/>
      <c r="N144" s="77"/>
      <c r="O144" s="84" t="s">
        <v>1729</v>
      </c>
      <c r="P144" s="86">
        <v>43165.753865740742</v>
      </c>
      <c r="Q144" s="84" t="s">
        <v>1814</v>
      </c>
      <c r="R144" s="84"/>
      <c r="S144" s="84"/>
      <c r="T144" s="84" t="s">
        <v>3157</v>
      </c>
      <c r="U144" s="84"/>
      <c r="V144" s="87" t="s">
        <v>3707</v>
      </c>
      <c r="W144" s="86">
        <v>43165.753865740742</v>
      </c>
      <c r="X144" s="87" t="s">
        <v>4588</v>
      </c>
      <c r="Y144" s="84"/>
      <c r="Z144" s="84"/>
      <c r="AA144" s="90" t="s">
        <v>5791</v>
      </c>
      <c r="AB144" s="90" t="s">
        <v>6911</v>
      </c>
      <c r="AC144" s="84" t="b">
        <v>0</v>
      </c>
      <c r="AD144" s="84">
        <v>6</v>
      </c>
      <c r="AE144" s="90" t="s">
        <v>7000</v>
      </c>
      <c r="AF144" s="84" t="b">
        <v>0</v>
      </c>
      <c r="AG144" s="84" t="s">
        <v>7100</v>
      </c>
      <c r="AH144" s="84"/>
      <c r="AI144" s="90" t="s">
        <v>6992</v>
      </c>
      <c r="AJ144" s="84" t="b">
        <v>0</v>
      </c>
      <c r="AK144" s="84">
        <v>0</v>
      </c>
      <c r="AL144" s="90" t="s">
        <v>6992</v>
      </c>
      <c r="AM144" s="84" t="s">
        <v>7175</v>
      </c>
      <c r="AN144" s="84" t="b">
        <v>0</v>
      </c>
      <c r="AO144" s="90" t="s">
        <v>6911</v>
      </c>
      <c r="AP144" s="84" t="s">
        <v>179</v>
      </c>
      <c r="AQ144" s="84">
        <v>0</v>
      </c>
      <c r="AR144" s="84">
        <v>0</v>
      </c>
      <c r="AS144" s="84"/>
      <c r="AT144" s="84"/>
      <c r="AU144" s="84"/>
      <c r="AV144" s="84"/>
      <c r="AW144" s="84"/>
      <c r="AX144" s="84"/>
      <c r="AY144" s="84"/>
      <c r="AZ144" s="84"/>
    </row>
    <row r="145" spans="1:52" x14ac:dyDescent="0.25">
      <c r="A145" s="69" t="s">
        <v>304</v>
      </c>
      <c r="B145" s="69" t="s">
        <v>1392</v>
      </c>
      <c r="C145" s="70"/>
      <c r="D145" s="71"/>
      <c r="E145" s="72"/>
      <c r="F145" s="73"/>
      <c r="G145" s="70"/>
      <c r="H145" s="74"/>
      <c r="I145" s="75"/>
      <c r="J145" s="75"/>
      <c r="K145" s="36"/>
      <c r="L145" s="82"/>
      <c r="M145" s="82"/>
      <c r="N145" s="77"/>
      <c r="O145" s="84" t="s">
        <v>1729</v>
      </c>
      <c r="P145" s="86">
        <v>43165.753865740742</v>
      </c>
      <c r="Q145" s="84" t="s">
        <v>1814</v>
      </c>
      <c r="R145" s="84"/>
      <c r="S145" s="84"/>
      <c r="T145" s="84" t="s">
        <v>3157</v>
      </c>
      <c r="U145" s="84"/>
      <c r="V145" s="87" t="s">
        <v>3707</v>
      </c>
      <c r="W145" s="86">
        <v>43165.753865740742</v>
      </c>
      <c r="X145" s="87" t="s">
        <v>4588</v>
      </c>
      <c r="Y145" s="84"/>
      <c r="Z145" s="84"/>
      <c r="AA145" s="90" t="s">
        <v>5791</v>
      </c>
      <c r="AB145" s="90" t="s">
        <v>6911</v>
      </c>
      <c r="AC145" s="84" t="b">
        <v>0</v>
      </c>
      <c r="AD145" s="84">
        <v>6</v>
      </c>
      <c r="AE145" s="90" t="s">
        <v>7000</v>
      </c>
      <c r="AF145" s="84" t="b">
        <v>0</v>
      </c>
      <c r="AG145" s="84" t="s">
        <v>7100</v>
      </c>
      <c r="AH145" s="84"/>
      <c r="AI145" s="90" t="s">
        <v>6992</v>
      </c>
      <c r="AJ145" s="84" t="b">
        <v>0</v>
      </c>
      <c r="AK145" s="84">
        <v>0</v>
      </c>
      <c r="AL145" s="90" t="s">
        <v>6992</v>
      </c>
      <c r="AM145" s="84" t="s">
        <v>7175</v>
      </c>
      <c r="AN145" s="84" t="b">
        <v>0</v>
      </c>
      <c r="AO145" s="90" t="s">
        <v>6911</v>
      </c>
      <c r="AP145" s="84" t="s">
        <v>179</v>
      </c>
      <c r="AQ145" s="84">
        <v>0</v>
      </c>
      <c r="AR145" s="84">
        <v>0</v>
      </c>
      <c r="AS145" s="84"/>
      <c r="AT145" s="84"/>
      <c r="AU145" s="84"/>
      <c r="AV145" s="84"/>
      <c r="AW145" s="84"/>
      <c r="AX145" s="84"/>
      <c r="AY145" s="84"/>
      <c r="AZ145" s="84"/>
    </row>
    <row r="146" spans="1:52" x14ac:dyDescent="0.25">
      <c r="A146" s="69" t="s">
        <v>304</v>
      </c>
      <c r="B146" s="69" t="s">
        <v>1393</v>
      </c>
      <c r="C146" s="70"/>
      <c r="D146" s="71"/>
      <c r="E146" s="72"/>
      <c r="F146" s="73"/>
      <c r="G146" s="70"/>
      <c r="H146" s="74"/>
      <c r="I146" s="75"/>
      <c r="J146" s="75"/>
      <c r="K146" s="36"/>
      <c r="L146" s="82"/>
      <c r="M146" s="82"/>
      <c r="N146" s="77"/>
      <c r="O146" s="84" t="s">
        <v>1729</v>
      </c>
      <c r="P146" s="86">
        <v>43165.753865740742</v>
      </c>
      <c r="Q146" s="84" t="s">
        <v>1814</v>
      </c>
      <c r="R146" s="84"/>
      <c r="S146" s="84"/>
      <c r="T146" s="84" t="s">
        <v>3157</v>
      </c>
      <c r="U146" s="84"/>
      <c r="V146" s="87" t="s">
        <v>3707</v>
      </c>
      <c r="W146" s="86">
        <v>43165.753865740742</v>
      </c>
      <c r="X146" s="87" t="s">
        <v>4588</v>
      </c>
      <c r="Y146" s="84"/>
      <c r="Z146" s="84"/>
      <c r="AA146" s="90" t="s">
        <v>5791</v>
      </c>
      <c r="AB146" s="90" t="s">
        <v>6911</v>
      </c>
      <c r="AC146" s="84" t="b">
        <v>0</v>
      </c>
      <c r="AD146" s="84">
        <v>6</v>
      </c>
      <c r="AE146" s="90" t="s">
        <v>7000</v>
      </c>
      <c r="AF146" s="84" t="b">
        <v>0</v>
      </c>
      <c r="AG146" s="84" t="s">
        <v>7100</v>
      </c>
      <c r="AH146" s="84"/>
      <c r="AI146" s="90" t="s">
        <v>6992</v>
      </c>
      <c r="AJ146" s="84" t="b">
        <v>0</v>
      </c>
      <c r="AK146" s="84">
        <v>0</v>
      </c>
      <c r="AL146" s="90" t="s">
        <v>6992</v>
      </c>
      <c r="AM146" s="84" t="s">
        <v>7175</v>
      </c>
      <c r="AN146" s="84" t="b">
        <v>0</v>
      </c>
      <c r="AO146" s="90" t="s">
        <v>6911</v>
      </c>
      <c r="AP146" s="84" t="s">
        <v>179</v>
      </c>
      <c r="AQ146" s="84">
        <v>0</v>
      </c>
      <c r="AR146" s="84">
        <v>0</v>
      </c>
      <c r="AS146" s="84"/>
      <c r="AT146" s="84"/>
      <c r="AU146" s="84"/>
      <c r="AV146" s="84"/>
      <c r="AW146" s="84"/>
      <c r="AX146" s="84"/>
      <c r="AY146" s="84"/>
      <c r="AZ146" s="84"/>
    </row>
    <row r="147" spans="1:52" x14ac:dyDescent="0.25">
      <c r="A147" s="69" t="s">
        <v>304</v>
      </c>
      <c r="B147" s="69" t="s">
        <v>1394</v>
      </c>
      <c r="C147" s="70"/>
      <c r="D147" s="71"/>
      <c r="E147" s="72"/>
      <c r="F147" s="73"/>
      <c r="G147" s="70"/>
      <c r="H147" s="74"/>
      <c r="I147" s="75"/>
      <c r="J147" s="75"/>
      <c r="K147" s="36"/>
      <c r="L147" s="82"/>
      <c r="M147" s="82"/>
      <c r="N147" s="77"/>
      <c r="O147" s="84" t="s">
        <v>1729</v>
      </c>
      <c r="P147" s="86">
        <v>43165.753865740742</v>
      </c>
      <c r="Q147" s="84" t="s">
        <v>1814</v>
      </c>
      <c r="R147" s="84"/>
      <c r="S147" s="84"/>
      <c r="T147" s="84" t="s">
        <v>3157</v>
      </c>
      <c r="U147" s="84"/>
      <c r="V147" s="87" t="s">
        <v>3707</v>
      </c>
      <c r="W147" s="86">
        <v>43165.753865740742</v>
      </c>
      <c r="X147" s="87" t="s">
        <v>4588</v>
      </c>
      <c r="Y147" s="84"/>
      <c r="Z147" s="84"/>
      <c r="AA147" s="90" t="s">
        <v>5791</v>
      </c>
      <c r="AB147" s="90" t="s">
        <v>6911</v>
      </c>
      <c r="AC147" s="84" t="b">
        <v>0</v>
      </c>
      <c r="AD147" s="84">
        <v>6</v>
      </c>
      <c r="AE147" s="90" t="s">
        <v>7000</v>
      </c>
      <c r="AF147" s="84" t="b">
        <v>0</v>
      </c>
      <c r="AG147" s="84" t="s">
        <v>7100</v>
      </c>
      <c r="AH147" s="84"/>
      <c r="AI147" s="90" t="s">
        <v>6992</v>
      </c>
      <c r="AJ147" s="84" t="b">
        <v>0</v>
      </c>
      <c r="AK147" s="84">
        <v>0</v>
      </c>
      <c r="AL147" s="90" t="s">
        <v>6992</v>
      </c>
      <c r="AM147" s="84" t="s">
        <v>7175</v>
      </c>
      <c r="AN147" s="84" t="b">
        <v>0</v>
      </c>
      <c r="AO147" s="90" t="s">
        <v>6911</v>
      </c>
      <c r="AP147" s="84" t="s">
        <v>179</v>
      </c>
      <c r="AQ147" s="84">
        <v>0</v>
      </c>
      <c r="AR147" s="84">
        <v>0</v>
      </c>
      <c r="AS147" s="84"/>
      <c r="AT147" s="84"/>
      <c r="AU147" s="84"/>
      <c r="AV147" s="84"/>
      <c r="AW147" s="84"/>
      <c r="AX147" s="84"/>
      <c r="AY147" s="84"/>
      <c r="AZ147" s="84"/>
    </row>
    <row r="148" spans="1:52" x14ac:dyDescent="0.25">
      <c r="A148" s="69" t="s">
        <v>304</v>
      </c>
      <c r="B148" s="69" t="s">
        <v>1395</v>
      </c>
      <c r="C148" s="70"/>
      <c r="D148" s="71"/>
      <c r="E148" s="72"/>
      <c r="F148" s="73"/>
      <c r="G148" s="70"/>
      <c r="H148" s="74"/>
      <c r="I148" s="75"/>
      <c r="J148" s="75"/>
      <c r="K148" s="36"/>
      <c r="L148" s="82"/>
      <c r="M148" s="82"/>
      <c r="N148" s="77"/>
      <c r="O148" s="84" t="s">
        <v>1729</v>
      </c>
      <c r="P148" s="86">
        <v>43165.753865740742</v>
      </c>
      <c r="Q148" s="84" t="s">
        <v>1814</v>
      </c>
      <c r="R148" s="84"/>
      <c r="S148" s="84"/>
      <c r="T148" s="84" t="s">
        <v>3157</v>
      </c>
      <c r="U148" s="84"/>
      <c r="V148" s="87" t="s">
        <v>3707</v>
      </c>
      <c r="W148" s="86">
        <v>43165.753865740742</v>
      </c>
      <c r="X148" s="87" t="s">
        <v>4588</v>
      </c>
      <c r="Y148" s="84"/>
      <c r="Z148" s="84"/>
      <c r="AA148" s="90" t="s">
        <v>5791</v>
      </c>
      <c r="AB148" s="90" t="s">
        <v>6911</v>
      </c>
      <c r="AC148" s="84" t="b">
        <v>0</v>
      </c>
      <c r="AD148" s="84">
        <v>6</v>
      </c>
      <c r="AE148" s="90" t="s">
        <v>7000</v>
      </c>
      <c r="AF148" s="84" t="b">
        <v>0</v>
      </c>
      <c r="AG148" s="84" t="s">
        <v>7100</v>
      </c>
      <c r="AH148" s="84"/>
      <c r="AI148" s="90" t="s">
        <v>6992</v>
      </c>
      <c r="AJ148" s="84" t="b">
        <v>0</v>
      </c>
      <c r="AK148" s="84">
        <v>0</v>
      </c>
      <c r="AL148" s="90" t="s">
        <v>6992</v>
      </c>
      <c r="AM148" s="84" t="s">
        <v>7175</v>
      </c>
      <c r="AN148" s="84" t="b">
        <v>0</v>
      </c>
      <c r="AO148" s="90" t="s">
        <v>6911</v>
      </c>
      <c r="AP148" s="84" t="s">
        <v>179</v>
      </c>
      <c r="AQ148" s="84">
        <v>0</v>
      </c>
      <c r="AR148" s="84">
        <v>0</v>
      </c>
      <c r="AS148" s="84"/>
      <c r="AT148" s="84"/>
      <c r="AU148" s="84"/>
      <c r="AV148" s="84"/>
      <c r="AW148" s="84"/>
      <c r="AX148" s="84"/>
      <c r="AY148" s="84"/>
      <c r="AZ148" s="84"/>
    </row>
    <row r="149" spans="1:52" x14ac:dyDescent="0.25">
      <c r="A149" s="69" t="s">
        <v>304</v>
      </c>
      <c r="B149" s="69" t="s">
        <v>1396</v>
      </c>
      <c r="C149" s="70"/>
      <c r="D149" s="71"/>
      <c r="E149" s="72"/>
      <c r="F149" s="73"/>
      <c r="G149" s="70"/>
      <c r="H149" s="74"/>
      <c r="I149" s="75"/>
      <c r="J149" s="75"/>
      <c r="K149" s="36"/>
      <c r="L149" s="82"/>
      <c r="M149" s="82"/>
      <c r="N149" s="77"/>
      <c r="O149" s="84" t="s">
        <v>1729</v>
      </c>
      <c r="P149" s="86">
        <v>43165.753865740742</v>
      </c>
      <c r="Q149" s="84" t="s">
        <v>1814</v>
      </c>
      <c r="R149" s="84"/>
      <c r="S149" s="84"/>
      <c r="T149" s="84" t="s">
        <v>3157</v>
      </c>
      <c r="U149" s="84"/>
      <c r="V149" s="87" t="s">
        <v>3707</v>
      </c>
      <c r="W149" s="86">
        <v>43165.753865740742</v>
      </c>
      <c r="X149" s="87" t="s">
        <v>4588</v>
      </c>
      <c r="Y149" s="84"/>
      <c r="Z149" s="84"/>
      <c r="AA149" s="90" t="s">
        <v>5791</v>
      </c>
      <c r="AB149" s="90" t="s">
        <v>6911</v>
      </c>
      <c r="AC149" s="84" t="b">
        <v>0</v>
      </c>
      <c r="AD149" s="84">
        <v>6</v>
      </c>
      <c r="AE149" s="90" t="s">
        <v>7000</v>
      </c>
      <c r="AF149" s="84" t="b">
        <v>0</v>
      </c>
      <c r="AG149" s="84" t="s">
        <v>7100</v>
      </c>
      <c r="AH149" s="84"/>
      <c r="AI149" s="90" t="s">
        <v>6992</v>
      </c>
      <c r="AJ149" s="84" t="b">
        <v>0</v>
      </c>
      <c r="AK149" s="84">
        <v>0</v>
      </c>
      <c r="AL149" s="90" t="s">
        <v>6992</v>
      </c>
      <c r="AM149" s="84" t="s">
        <v>7175</v>
      </c>
      <c r="AN149" s="84" t="b">
        <v>0</v>
      </c>
      <c r="AO149" s="90" t="s">
        <v>6911</v>
      </c>
      <c r="AP149" s="84" t="s">
        <v>179</v>
      </c>
      <c r="AQ149" s="84">
        <v>0</v>
      </c>
      <c r="AR149" s="84">
        <v>0</v>
      </c>
      <c r="AS149" s="84"/>
      <c r="AT149" s="84"/>
      <c r="AU149" s="84"/>
      <c r="AV149" s="84"/>
      <c r="AW149" s="84"/>
      <c r="AX149" s="84"/>
      <c r="AY149" s="84"/>
      <c r="AZ149" s="84"/>
    </row>
    <row r="150" spans="1:52" x14ac:dyDescent="0.25">
      <c r="A150" s="69" t="s">
        <v>304</v>
      </c>
      <c r="B150" s="69" t="s">
        <v>1397</v>
      </c>
      <c r="C150" s="70"/>
      <c r="D150" s="71"/>
      <c r="E150" s="72"/>
      <c r="F150" s="73"/>
      <c r="G150" s="70"/>
      <c r="H150" s="74"/>
      <c r="I150" s="75"/>
      <c r="J150" s="75"/>
      <c r="K150" s="36"/>
      <c r="L150" s="82"/>
      <c r="M150" s="82"/>
      <c r="N150" s="77"/>
      <c r="O150" s="84" t="s">
        <v>1729</v>
      </c>
      <c r="P150" s="86">
        <v>43165.753865740742</v>
      </c>
      <c r="Q150" s="84" t="s">
        <v>1814</v>
      </c>
      <c r="R150" s="84"/>
      <c r="S150" s="84"/>
      <c r="T150" s="84" t="s">
        <v>3157</v>
      </c>
      <c r="U150" s="84"/>
      <c r="V150" s="87" t="s">
        <v>3707</v>
      </c>
      <c r="W150" s="86">
        <v>43165.753865740742</v>
      </c>
      <c r="X150" s="87" t="s">
        <v>4588</v>
      </c>
      <c r="Y150" s="84"/>
      <c r="Z150" s="84"/>
      <c r="AA150" s="90" t="s">
        <v>5791</v>
      </c>
      <c r="AB150" s="90" t="s">
        <v>6911</v>
      </c>
      <c r="AC150" s="84" t="b">
        <v>0</v>
      </c>
      <c r="AD150" s="84">
        <v>6</v>
      </c>
      <c r="AE150" s="90" t="s">
        <v>7000</v>
      </c>
      <c r="AF150" s="84" t="b">
        <v>0</v>
      </c>
      <c r="AG150" s="84" t="s">
        <v>7100</v>
      </c>
      <c r="AH150" s="84"/>
      <c r="AI150" s="90" t="s">
        <v>6992</v>
      </c>
      <c r="AJ150" s="84" t="b">
        <v>0</v>
      </c>
      <c r="AK150" s="84">
        <v>0</v>
      </c>
      <c r="AL150" s="90" t="s">
        <v>6992</v>
      </c>
      <c r="AM150" s="84" t="s">
        <v>7175</v>
      </c>
      <c r="AN150" s="84" t="b">
        <v>0</v>
      </c>
      <c r="AO150" s="90" t="s">
        <v>6911</v>
      </c>
      <c r="AP150" s="84" t="s">
        <v>179</v>
      </c>
      <c r="AQ150" s="84">
        <v>0</v>
      </c>
      <c r="AR150" s="84">
        <v>0</v>
      </c>
      <c r="AS150" s="84"/>
      <c r="AT150" s="84"/>
      <c r="AU150" s="84"/>
      <c r="AV150" s="84"/>
      <c r="AW150" s="84"/>
      <c r="AX150" s="84"/>
      <c r="AY150" s="84"/>
      <c r="AZ150" s="84"/>
    </row>
    <row r="151" spans="1:52" x14ac:dyDescent="0.25">
      <c r="A151" s="69" t="s">
        <v>304</v>
      </c>
      <c r="B151" s="69" t="s">
        <v>1398</v>
      </c>
      <c r="C151" s="70"/>
      <c r="D151" s="71"/>
      <c r="E151" s="72"/>
      <c r="F151" s="73"/>
      <c r="G151" s="70"/>
      <c r="H151" s="74"/>
      <c r="I151" s="75"/>
      <c r="J151" s="75"/>
      <c r="K151" s="36"/>
      <c r="L151" s="82"/>
      <c r="M151" s="82"/>
      <c r="N151" s="77"/>
      <c r="O151" s="84" t="s">
        <v>1729</v>
      </c>
      <c r="P151" s="86">
        <v>43165.753865740742</v>
      </c>
      <c r="Q151" s="84" t="s">
        <v>1814</v>
      </c>
      <c r="R151" s="84"/>
      <c r="S151" s="84"/>
      <c r="T151" s="84" t="s">
        <v>3157</v>
      </c>
      <c r="U151" s="84"/>
      <c r="V151" s="87" t="s">
        <v>3707</v>
      </c>
      <c r="W151" s="86">
        <v>43165.753865740742</v>
      </c>
      <c r="X151" s="87" t="s">
        <v>4588</v>
      </c>
      <c r="Y151" s="84"/>
      <c r="Z151" s="84"/>
      <c r="AA151" s="90" t="s">
        <v>5791</v>
      </c>
      <c r="AB151" s="90" t="s">
        <v>6911</v>
      </c>
      <c r="AC151" s="84" t="b">
        <v>0</v>
      </c>
      <c r="AD151" s="84">
        <v>6</v>
      </c>
      <c r="AE151" s="90" t="s">
        <v>7000</v>
      </c>
      <c r="AF151" s="84" t="b">
        <v>0</v>
      </c>
      <c r="AG151" s="84" t="s">
        <v>7100</v>
      </c>
      <c r="AH151" s="84"/>
      <c r="AI151" s="90" t="s">
        <v>6992</v>
      </c>
      <c r="AJ151" s="84" t="b">
        <v>0</v>
      </c>
      <c r="AK151" s="84">
        <v>0</v>
      </c>
      <c r="AL151" s="90" t="s">
        <v>6992</v>
      </c>
      <c r="AM151" s="84" t="s">
        <v>7175</v>
      </c>
      <c r="AN151" s="84" t="b">
        <v>0</v>
      </c>
      <c r="AO151" s="90" t="s">
        <v>6911</v>
      </c>
      <c r="AP151" s="84" t="s">
        <v>179</v>
      </c>
      <c r="AQ151" s="84">
        <v>0</v>
      </c>
      <c r="AR151" s="84">
        <v>0</v>
      </c>
      <c r="AS151" s="84"/>
      <c r="AT151" s="84"/>
      <c r="AU151" s="84"/>
      <c r="AV151" s="84"/>
      <c r="AW151" s="84"/>
      <c r="AX151" s="84"/>
      <c r="AY151" s="84"/>
      <c r="AZ151" s="84"/>
    </row>
    <row r="152" spans="1:52" x14ac:dyDescent="0.25">
      <c r="A152" s="69" t="s">
        <v>304</v>
      </c>
      <c r="B152" s="69" t="s">
        <v>1399</v>
      </c>
      <c r="C152" s="70"/>
      <c r="D152" s="71"/>
      <c r="E152" s="72"/>
      <c r="F152" s="73"/>
      <c r="G152" s="70"/>
      <c r="H152" s="74"/>
      <c r="I152" s="75"/>
      <c r="J152" s="75"/>
      <c r="K152" s="36"/>
      <c r="L152" s="82"/>
      <c r="M152" s="82"/>
      <c r="N152" s="77"/>
      <c r="O152" s="84" t="s">
        <v>1729</v>
      </c>
      <c r="P152" s="86">
        <v>43165.753865740742</v>
      </c>
      <c r="Q152" s="84" t="s">
        <v>1814</v>
      </c>
      <c r="R152" s="84"/>
      <c r="S152" s="84"/>
      <c r="T152" s="84" t="s">
        <v>3157</v>
      </c>
      <c r="U152" s="84"/>
      <c r="V152" s="87" t="s">
        <v>3707</v>
      </c>
      <c r="W152" s="86">
        <v>43165.753865740742</v>
      </c>
      <c r="X152" s="87" t="s">
        <v>4588</v>
      </c>
      <c r="Y152" s="84"/>
      <c r="Z152" s="84"/>
      <c r="AA152" s="90" t="s">
        <v>5791</v>
      </c>
      <c r="AB152" s="90" t="s">
        <v>6911</v>
      </c>
      <c r="AC152" s="84" t="b">
        <v>0</v>
      </c>
      <c r="AD152" s="84">
        <v>6</v>
      </c>
      <c r="AE152" s="90" t="s">
        <v>7000</v>
      </c>
      <c r="AF152" s="84" t="b">
        <v>0</v>
      </c>
      <c r="AG152" s="84" t="s">
        <v>7100</v>
      </c>
      <c r="AH152" s="84"/>
      <c r="AI152" s="90" t="s">
        <v>6992</v>
      </c>
      <c r="AJ152" s="84" t="b">
        <v>0</v>
      </c>
      <c r="AK152" s="84">
        <v>0</v>
      </c>
      <c r="AL152" s="90" t="s">
        <v>6992</v>
      </c>
      <c r="AM152" s="84" t="s">
        <v>7175</v>
      </c>
      <c r="AN152" s="84" t="b">
        <v>0</v>
      </c>
      <c r="AO152" s="90" t="s">
        <v>6911</v>
      </c>
      <c r="AP152" s="84" t="s">
        <v>179</v>
      </c>
      <c r="AQ152" s="84">
        <v>0</v>
      </c>
      <c r="AR152" s="84">
        <v>0</v>
      </c>
      <c r="AS152" s="84"/>
      <c r="AT152" s="84"/>
      <c r="AU152" s="84"/>
      <c r="AV152" s="84"/>
      <c r="AW152" s="84"/>
      <c r="AX152" s="84"/>
      <c r="AY152" s="84"/>
      <c r="AZ152" s="84"/>
    </row>
    <row r="153" spans="1:52" x14ac:dyDescent="0.25">
      <c r="A153" s="69" t="s">
        <v>304</v>
      </c>
      <c r="B153" s="69" t="s">
        <v>1400</v>
      </c>
      <c r="C153" s="70"/>
      <c r="D153" s="71"/>
      <c r="E153" s="72"/>
      <c r="F153" s="73"/>
      <c r="G153" s="70"/>
      <c r="H153" s="74"/>
      <c r="I153" s="75"/>
      <c r="J153" s="75"/>
      <c r="K153" s="36"/>
      <c r="L153" s="82"/>
      <c r="M153" s="82"/>
      <c r="N153" s="77"/>
      <c r="O153" s="84" t="s">
        <v>1729</v>
      </c>
      <c r="P153" s="86">
        <v>43165.753865740742</v>
      </c>
      <c r="Q153" s="84" t="s">
        <v>1814</v>
      </c>
      <c r="R153" s="84"/>
      <c r="S153" s="84"/>
      <c r="T153" s="84" t="s">
        <v>3157</v>
      </c>
      <c r="U153" s="84"/>
      <c r="V153" s="87" t="s">
        <v>3707</v>
      </c>
      <c r="W153" s="86">
        <v>43165.753865740742</v>
      </c>
      <c r="X153" s="87" t="s">
        <v>4588</v>
      </c>
      <c r="Y153" s="84"/>
      <c r="Z153" s="84"/>
      <c r="AA153" s="90" t="s">
        <v>5791</v>
      </c>
      <c r="AB153" s="90" t="s">
        <v>6911</v>
      </c>
      <c r="AC153" s="84" t="b">
        <v>0</v>
      </c>
      <c r="AD153" s="84">
        <v>6</v>
      </c>
      <c r="AE153" s="90" t="s">
        <v>7000</v>
      </c>
      <c r="AF153" s="84" t="b">
        <v>0</v>
      </c>
      <c r="AG153" s="84" t="s">
        <v>7100</v>
      </c>
      <c r="AH153" s="84"/>
      <c r="AI153" s="90" t="s">
        <v>6992</v>
      </c>
      <c r="AJ153" s="84" t="b">
        <v>0</v>
      </c>
      <c r="AK153" s="84">
        <v>0</v>
      </c>
      <c r="AL153" s="90" t="s">
        <v>6992</v>
      </c>
      <c r="AM153" s="84" t="s">
        <v>7175</v>
      </c>
      <c r="AN153" s="84" t="b">
        <v>0</v>
      </c>
      <c r="AO153" s="90" t="s">
        <v>6911</v>
      </c>
      <c r="AP153" s="84" t="s">
        <v>179</v>
      </c>
      <c r="AQ153" s="84">
        <v>0</v>
      </c>
      <c r="AR153" s="84">
        <v>0</v>
      </c>
      <c r="AS153" s="84"/>
      <c r="AT153" s="84"/>
      <c r="AU153" s="84"/>
      <c r="AV153" s="84"/>
      <c r="AW153" s="84"/>
      <c r="AX153" s="84"/>
      <c r="AY153" s="84"/>
      <c r="AZ153" s="84"/>
    </row>
    <row r="154" spans="1:52" x14ac:dyDescent="0.25">
      <c r="A154" s="69" t="s">
        <v>304</v>
      </c>
      <c r="B154" s="69" t="s">
        <v>1401</v>
      </c>
      <c r="C154" s="70"/>
      <c r="D154" s="71"/>
      <c r="E154" s="72"/>
      <c r="F154" s="73"/>
      <c r="G154" s="70"/>
      <c r="H154" s="74"/>
      <c r="I154" s="75"/>
      <c r="J154" s="75"/>
      <c r="K154" s="36"/>
      <c r="L154" s="82"/>
      <c r="M154" s="82"/>
      <c r="N154" s="77"/>
      <c r="O154" s="84" t="s">
        <v>1729</v>
      </c>
      <c r="P154" s="86">
        <v>43165.753865740742</v>
      </c>
      <c r="Q154" s="84" t="s">
        <v>1814</v>
      </c>
      <c r="R154" s="84"/>
      <c r="S154" s="84"/>
      <c r="T154" s="84" t="s">
        <v>3157</v>
      </c>
      <c r="U154" s="84"/>
      <c r="V154" s="87" t="s">
        <v>3707</v>
      </c>
      <c r="W154" s="86">
        <v>43165.753865740742</v>
      </c>
      <c r="X154" s="87" t="s">
        <v>4588</v>
      </c>
      <c r="Y154" s="84"/>
      <c r="Z154" s="84"/>
      <c r="AA154" s="90" t="s">
        <v>5791</v>
      </c>
      <c r="AB154" s="90" t="s">
        <v>6911</v>
      </c>
      <c r="AC154" s="84" t="b">
        <v>0</v>
      </c>
      <c r="AD154" s="84">
        <v>6</v>
      </c>
      <c r="AE154" s="90" t="s">
        <v>7000</v>
      </c>
      <c r="AF154" s="84" t="b">
        <v>0</v>
      </c>
      <c r="AG154" s="84" t="s">
        <v>7100</v>
      </c>
      <c r="AH154" s="84"/>
      <c r="AI154" s="90" t="s">
        <v>6992</v>
      </c>
      <c r="AJ154" s="84" t="b">
        <v>0</v>
      </c>
      <c r="AK154" s="84">
        <v>0</v>
      </c>
      <c r="AL154" s="90" t="s">
        <v>6992</v>
      </c>
      <c r="AM154" s="84" t="s">
        <v>7175</v>
      </c>
      <c r="AN154" s="84" t="b">
        <v>0</v>
      </c>
      <c r="AO154" s="90" t="s">
        <v>6911</v>
      </c>
      <c r="AP154" s="84" t="s">
        <v>179</v>
      </c>
      <c r="AQ154" s="84">
        <v>0</v>
      </c>
      <c r="AR154" s="84">
        <v>0</v>
      </c>
      <c r="AS154" s="84"/>
      <c r="AT154" s="84"/>
      <c r="AU154" s="84"/>
      <c r="AV154" s="84"/>
      <c r="AW154" s="84"/>
      <c r="AX154" s="84"/>
      <c r="AY154" s="84"/>
      <c r="AZ154" s="84"/>
    </row>
    <row r="155" spans="1:52" x14ac:dyDescent="0.25">
      <c r="A155" s="69" t="s">
        <v>304</v>
      </c>
      <c r="B155" s="69" t="s">
        <v>1402</v>
      </c>
      <c r="C155" s="70"/>
      <c r="D155" s="71"/>
      <c r="E155" s="72"/>
      <c r="F155" s="73"/>
      <c r="G155" s="70"/>
      <c r="H155" s="74"/>
      <c r="I155" s="75"/>
      <c r="J155" s="75"/>
      <c r="K155" s="36"/>
      <c r="L155" s="82"/>
      <c r="M155" s="82"/>
      <c r="N155" s="77"/>
      <c r="O155" s="84" t="s">
        <v>1729</v>
      </c>
      <c r="P155" s="86">
        <v>43165.753865740742</v>
      </c>
      <c r="Q155" s="84" t="s">
        <v>1814</v>
      </c>
      <c r="R155" s="84"/>
      <c r="S155" s="84"/>
      <c r="T155" s="84" t="s">
        <v>3157</v>
      </c>
      <c r="U155" s="84"/>
      <c r="V155" s="87" t="s">
        <v>3707</v>
      </c>
      <c r="W155" s="86">
        <v>43165.753865740742</v>
      </c>
      <c r="X155" s="87" t="s">
        <v>4588</v>
      </c>
      <c r="Y155" s="84"/>
      <c r="Z155" s="84"/>
      <c r="AA155" s="90" t="s">
        <v>5791</v>
      </c>
      <c r="AB155" s="90" t="s">
        <v>6911</v>
      </c>
      <c r="AC155" s="84" t="b">
        <v>0</v>
      </c>
      <c r="AD155" s="84">
        <v>6</v>
      </c>
      <c r="AE155" s="90" t="s">
        <v>7000</v>
      </c>
      <c r="AF155" s="84" t="b">
        <v>0</v>
      </c>
      <c r="AG155" s="84" t="s">
        <v>7100</v>
      </c>
      <c r="AH155" s="84"/>
      <c r="AI155" s="90" t="s">
        <v>6992</v>
      </c>
      <c r="AJ155" s="84" t="b">
        <v>0</v>
      </c>
      <c r="AK155" s="84">
        <v>0</v>
      </c>
      <c r="AL155" s="90" t="s">
        <v>6992</v>
      </c>
      <c r="AM155" s="84" t="s">
        <v>7175</v>
      </c>
      <c r="AN155" s="84" t="b">
        <v>0</v>
      </c>
      <c r="AO155" s="90" t="s">
        <v>6911</v>
      </c>
      <c r="AP155" s="84" t="s">
        <v>179</v>
      </c>
      <c r="AQ155" s="84">
        <v>0</v>
      </c>
      <c r="AR155" s="84">
        <v>0</v>
      </c>
      <c r="AS155" s="84"/>
      <c r="AT155" s="84"/>
      <c r="AU155" s="84"/>
      <c r="AV155" s="84"/>
      <c r="AW155" s="84"/>
      <c r="AX155" s="84"/>
      <c r="AY155" s="84"/>
      <c r="AZ155" s="84"/>
    </row>
    <row r="156" spans="1:52" x14ac:dyDescent="0.25">
      <c r="A156" s="69" t="s">
        <v>304</v>
      </c>
      <c r="B156" s="69" t="s">
        <v>1403</v>
      </c>
      <c r="C156" s="70"/>
      <c r="D156" s="71"/>
      <c r="E156" s="72"/>
      <c r="F156" s="73"/>
      <c r="G156" s="70"/>
      <c r="H156" s="74"/>
      <c r="I156" s="75"/>
      <c r="J156" s="75"/>
      <c r="K156" s="36"/>
      <c r="L156" s="82"/>
      <c r="M156" s="82"/>
      <c r="N156" s="77"/>
      <c r="O156" s="84" t="s">
        <v>1729</v>
      </c>
      <c r="P156" s="86">
        <v>43165.753865740742</v>
      </c>
      <c r="Q156" s="84" t="s">
        <v>1814</v>
      </c>
      <c r="R156" s="84"/>
      <c r="S156" s="84"/>
      <c r="T156" s="84" t="s">
        <v>3157</v>
      </c>
      <c r="U156" s="84"/>
      <c r="V156" s="87" t="s">
        <v>3707</v>
      </c>
      <c r="W156" s="86">
        <v>43165.753865740742</v>
      </c>
      <c r="X156" s="87" t="s">
        <v>4588</v>
      </c>
      <c r="Y156" s="84"/>
      <c r="Z156" s="84"/>
      <c r="AA156" s="90" t="s">
        <v>5791</v>
      </c>
      <c r="AB156" s="90" t="s">
        <v>6911</v>
      </c>
      <c r="AC156" s="84" t="b">
        <v>0</v>
      </c>
      <c r="AD156" s="84">
        <v>6</v>
      </c>
      <c r="AE156" s="90" t="s">
        <v>7000</v>
      </c>
      <c r="AF156" s="84" t="b">
        <v>0</v>
      </c>
      <c r="AG156" s="84" t="s">
        <v>7100</v>
      </c>
      <c r="AH156" s="84"/>
      <c r="AI156" s="90" t="s">
        <v>6992</v>
      </c>
      <c r="AJ156" s="84" t="b">
        <v>0</v>
      </c>
      <c r="AK156" s="84">
        <v>0</v>
      </c>
      <c r="AL156" s="90" t="s">
        <v>6992</v>
      </c>
      <c r="AM156" s="84" t="s">
        <v>7175</v>
      </c>
      <c r="AN156" s="84" t="b">
        <v>0</v>
      </c>
      <c r="AO156" s="90" t="s">
        <v>6911</v>
      </c>
      <c r="AP156" s="84" t="s">
        <v>179</v>
      </c>
      <c r="AQ156" s="84">
        <v>0</v>
      </c>
      <c r="AR156" s="84">
        <v>0</v>
      </c>
      <c r="AS156" s="84"/>
      <c r="AT156" s="84"/>
      <c r="AU156" s="84"/>
      <c r="AV156" s="84"/>
      <c r="AW156" s="84"/>
      <c r="AX156" s="84"/>
      <c r="AY156" s="84"/>
      <c r="AZ156" s="84"/>
    </row>
    <row r="157" spans="1:52" x14ac:dyDescent="0.25">
      <c r="A157" s="69" t="s">
        <v>304</v>
      </c>
      <c r="B157" s="69" t="s">
        <v>1404</v>
      </c>
      <c r="C157" s="70"/>
      <c r="D157" s="71"/>
      <c r="E157" s="72"/>
      <c r="F157" s="73"/>
      <c r="G157" s="70"/>
      <c r="H157" s="74"/>
      <c r="I157" s="75"/>
      <c r="J157" s="75"/>
      <c r="K157" s="36"/>
      <c r="L157" s="82"/>
      <c r="M157" s="82"/>
      <c r="N157" s="77"/>
      <c r="O157" s="84" t="s">
        <v>1729</v>
      </c>
      <c r="P157" s="86">
        <v>43165.753865740742</v>
      </c>
      <c r="Q157" s="84" t="s">
        <v>1814</v>
      </c>
      <c r="R157" s="84"/>
      <c r="S157" s="84"/>
      <c r="T157" s="84" t="s">
        <v>3157</v>
      </c>
      <c r="U157" s="84"/>
      <c r="V157" s="87" t="s">
        <v>3707</v>
      </c>
      <c r="W157" s="86">
        <v>43165.753865740742</v>
      </c>
      <c r="X157" s="87" t="s">
        <v>4588</v>
      </c>
      <c r="Y157" s="84"/>
      <c r="Z157" s="84"/>
      <c r="AA157" s="90" t="s">
        <v>5791</v>
      </c>
      <c r="AB157" s="90" t="s">
        <v>6911</v>
      </c>
      <c r="AC157" s="84" t="b">
        <v>0</v>
      </c>
      <c r="AD157" s="84">
        <v>6</v>
      </c>
      <c r="AE157" s="90" t="s">
        <v>7000</v>
      </c>
      <c r="AF157" s="84" t="b">
        <v>0</v>
      </c>
      <c r="AG157" s="84" t="s">
        <v>7100</v>
      </c>
      <c r="AH157" s="84"/>
      <c r="AI157" s="90" t="s">
        <v>6992</v>
      </c>
      <c r="AJ157" s="84" t="b">
        <v>0</v>
      </c>
      <c r="AK157" s="84">
        <v>0</v>
      </c>
      <c r="AL157" s="90" t="s">
        <v>6992</v>
      </c>
      <c r="AM157" s="84" t="s">
        <v>7175</v>
      </c>
      <c r="AN157" s="84" t="b">
        <v>0</v>
      </c>
      <c r="AO157" s="90" t="s">
        <v>6911</v>
      </c>
      <c r="AP157" s="84" t="s">
        <v>179</v>
      </c>
      <c r="AQ157" s="84">
        <v>0</v>
      </c>
      <c r="AR157" s="84">
        <v>0</v>
      </c>
      <c r="AS157" s="84"/>
      <c r="AT157" s="84"/>
      <c r="AU157" s="84"/>
      <c r="AV157" s="84"/>
      <c r="AW157" s="84"/>
      <c r="AX157" s="84"/>
      <c r="AY157" s="84"/>
      <c r="AZ157" s="84"/>
    </row>
    <row r="158" spans="1:52" x14ac:dyDescent="0.25">
      <c r="A158" s="69" t="s">
        <v>304</v>
      </c>
      <c r="B158" s="69" t="s">
        <v>1405</v>
      </c>
      <c r="C158" s="70"/>
      <c r="D158" s="71"/>
      <c r="E158" s="72"/>
      <c r="F158" s="73"/>
      <c r="G158" s="70"/>
      <c r="H158" s="74"/>
      <c r="I158" s="75"/>
      <c r="J158" s="75"/>
      <c r="K158" s="36"/>
      <c r="L158" s="82"/>
      <c r="M158" s="82"/>
      <c r="N158" s="77"/>
      <c r="O158" s="84" t="s">
        <v>1729</v>
      </c>
      <c r="P158" s="86">
        <v>43165.753865740742</v>
      </c>
      <c r="Q158" s="84" t="s">
        <v>1814</v>
      </c>
      <c r="R158" s="84"/>
      <c r="S158" s="84"/>
      <c r="T158" s="84" t="s">
        <v>3157</v>
      </c>
      <c r="U158" s="84"/>
      <c r="V158" s="87" t="s">
        <v>3707</v>
      </c>
      <c r="W158" s="86">
        <v>43165.753865740742</v>
      </c>
      <c r="X158" s="87" t="s">
        <v>4588</v>
      </c>
      <c r="Y158" s="84"/>
      <c r="Z158" s="84"/>
      <c r="AA158" s="90" t="s">
        <v>5791</v>
      </c>
      <c r="AB158" s="90" t="s">
        <v>6911</v>
      </c>
      <c r="AC158" s="84" t="b">
        <v>0</v>
      </c>
      <c r="AD158" s="84">
        <v>6</v>
      </c>
      <c r="AE158" s="90" t="s">
        <v>7000</v>
      </c>
      <c r="AF158" s="84" t="b">
        <v>0</v>
      </c>
      <c r="AG158" s="84" t="s">
        <v>7100</v>
      </c>
      <c r="AH158" s="84"/>
      <c r="AI158" s="90" t="s">
        <v>6992</v>
      </c>
      <c r="AJ158" s="84" t="b">
        <v>0</v>
      </c>
      <c r="AK158" s="84">
        <v>0</v>
      </c>
      <c r="AL158" s="90" t="s">
        <v>6992</v>
      </c>
      <c r="AM158" s="84" t="s">
        <v>7175</v>
      </c>
      <c r="AN158" s="84" t="b">
        <v>0</v>
      </c>
      <c r="AO158" s="90" t="s">
        <v>6911</v>
      </c>
      <c r="AP158" s="84" t="s">
        <v>179</v>
      </c>
      <c r="AQ158" s="84">
        <v>0</v>
      </c>
      <c r="AR158" s="84">
        <v>0</v>
      </c>
      <c r="AS158" s="84"/>
      <c r="AT158" s="84"/>
      <c r="AU158" s="84"/>
      <c r="AV158" s="84"/>
      <c r="AW158" s="84"/>
      <c r="AX158" s="84"/>
      <c r="AY158" s="84"/>
      <c r="AZ158" s="84"/>
    </row>
    <row r="159" spans="1:52" x14ac:dyDescent="0.25">
      <c r="A159" s="69" t="s">
        <v>304</v>
      </c>
      <c r="B159" s="69" t="s">
        <v>1406</v>
      </c>
      <c r="C159" s="70"/>
      <c r="D159" s="71"/>
      <c r="E159" s="72"/>
      <c r="F159" s="73"/>
      <c r="G159" s="70"/>
      <c r="H159" s="74"/>
      <c r="I159" s="75"/>
      <c r="J159" s="75"/>
      <c r="K159" s="36"/>
      <c r="L159" s="82"/>
      <c r="M159" s="82"/>
      <c r="N159" s="77"/>
      <c r="O159" s="84" t="s">
        <v>1729</v>
      </c>
      <c r="P159" s="86">
        <v>43165.753865740742</v>
      </c>
      <c r="Q159" s="84" t="s">
        <v>1814</v>
      </c>
      <c r="R159" s="84"/>
      <c r="S159" s="84"/>
      <c r="T159" s="84" t="s">
        <v>3157</v>
      </c>
      <c r="U159" s="84"/>
      <c r="V159" s="87" t="s">
        <v>3707</v>
      </c>
      <c r="W159" s="86">
        <v>43165.753865740742</v>
      </c>
      <c r="X159" s="87" t="s">
        <v>4588</v>
      </c>
      <c r="Y159" s="84"/>
      <c r="Z159" s="84"/>
      <c r="AA159" s="90" t="s">
        <v>5791</v>
      </c>
      <c r="AB159" s="90" t="s">
        <v>6911</v>
      </c>
      <c r="AC159" s="84" t="b">
        <v>0</v>
      </c>
      <c r="AD159" s="84">
        <v>6</v>
      </c>
      <c r="AE159" s="90" t="s">
        <v>7000</v>
      </c>
      <c r="AF159" s="84" t="b">
        <v>0</v>
      </c>
      <c r="AG159" s="84" t="s">
        <v>7100</v>
      </c>
      <c r="AH159" s="84"/>
      <c r="AI159" s="90" t="s">
        <v>6992</v>
      </c>
      <c r="AJ159" s="84" t="b">
        <v>0</v>
      </c>
      <c r="AK159" s="84">
        <v>0</v>
      </c>
      <c r="AL159" s="90" t="s">
        <v>6992</v>
      </c>
      <c r="AM159" s="84" t="s">
        <v>7175</v>
      </c>
      <c r="AN159" s="84" t="b">
        <v>0</v>
      </c>
      <c r="AO159" s="90" t="s">
        <v>6911</v>
      </c>
      <c r="AP159" s="84" t="s">
        <v>179</v>
      </c>
      <c r="AQ159" s="84">
        <v>0</v>
      </c>
      <c r="AR159" s="84">
        <v>0</v>
      </c>
      <c r="AS159" s="84"/>
      <c r="AT159" s="84"/>
      <c r="AU159" s="84"/>
      <c r="AV159" s="84"/>
      <c r="AW159" s="84"/>
      <c r="AX159" s="84"/>
      <c r="AY159" s="84"/>
      <c r="AZ159" s="84"/>
    </row>
    <row r="160" spans="1:52" x14ac:dyDescent="0.25">
      <c r="A160" s="69" t="s">
        <v>304</v>
      </c>
      <c r="B160" s="69" t="s">
        <v>1407</v>
      </c>
      <c r="C160" s="70"/>
      <c r="D160" s="71"/>
      <c r="E160" s="72"/>
      <c r="F160" s="73"/>
      <c r="G160" s="70"/>
      <c r="H160" s="74"/>
      <c r="I160" s="75"/>
      <c r="J160" s="75"/>
      <c r="K160" s="36"/>
      <c r="L160" s="82"/>
      <c r="M160" s="82"/>
      <c r="N160" s="77"/>
      <c r="O160" s="84" t="s">
        <v>1729</v>
      </c>
      <c r="P160" s="86">
        <v>43165.753865740742</v>
      </c>
      <c r="Q160" s="84" t="s">
        <v>1814</v>
      </c>
      <c r="R160" s="84"/>
      <c r="S160" s="84"/>
      <c r="T160" s="84" t="s">
        <v>3157</v>
      </c>
      <c r="U160" s="84"/>
      <c r="V160" s="87" t="s">
        <v>3707</v>
      </c>
      <c r="W160" s="86">
        <v>43165.753865740742</v>
      </c>
      <c r="X160" s="87" t="s">
        <v>4588</v>
      </c>
      <c r="Y160" s="84"/>
      <c r="Z160" s="84"/>
      <c r="AA160" s="90" t="s">
        <v>5791</v>
      </c>
      <c r="AB160" s="90" t="s">
        <v>6911</v>
      </c>
      <c r="AC160" s="84" t="b">
        <v>0</v>
      </c>
      <c r="AD160" s="84">
        <v>6</v>
      </c>
      <c r="AE160" s="90" t="s">
        <v>7000</v>
      </c>
      <c r="AF160" s="84" t="b">
        <v>0</v>
      </c>
      <c r="AG160" s="84" t="s">
        <v>7100</v>
      </c>
      <c r="AH160" s="84"/>
      <c r="AI160" s="90" t="s">
        <v>6992</v>
      </c>
      <c r="AJ160" s="84" t="b">
        <v>0</v>
      </c>
      <c r="AK160" s="84">
        <v>0</v>
      </c>
      <c r="AL160" s="90" t="s">
        <v>6992</v>
      </c>
      <c r="AM160" s="84" t="s">
        <v>7175</v>
      </c>
      <c r="AN160" s="84" t="b">
        <v>0</v>
      </c>
      <c r="AO160" s="90" t="s">
        <v>6911</v>
      </c>
      <c r="AP160" s="84" t="s">
        <v>179</v>
      </c>
      <c r="AQ160" s="84">
        <v>0</v>
      </c>
      <c r="AR160" s="84">
        <v>0</v>
      </c>
      <c r="AS160" s="84"/>
      <c r="AT160" s="84"/>
      <c r="AU160" s="84"/>
      <c r="AV160" s="84"/>
      <c r="AW160" s="84"/>
      <c r="AX160" s="84"/>
      <c r="AY160" s="84"/>
      <c r="AZ160" s="84"/>
    </row>
    <row r="161" spans="1:52" x14ac:dyDescent="0.25">
      <c r="A161" s="69" t="s">
        <v>304</v>
      </c>
      <c r="B161" s="69" t="s">
        <v>1408</v>
      </c>
      <c r="C161" s="70"/>
      <c r="D161" s="71"/>
      <c r="E161" s="72"/>
      <c r="F161" s="73"/>
      <c r="G161" s="70"/>
      <c r="H161" s="74"/>
      <c r="I161" s="75"/>
      <c r="J161" s="75"/>
      <c r="K161" s="36"/>
      <c r="L161" s="82"/>
      <c r="M161" s="82"/>
      <c r="N161" s="77"/>
      <c r="O161" s="84" t="s">
        <v>1729</v>
      </c>
      <c r="P161" s="86">
        <v>43165.753865740742</v>
      </c>
      <c r="Q161" s="84" t="s">
        <v>1814</v>
      </c>
      <c r="R161" s="84"/>
      <c r="S161" s="84"/>
      <c r="T161" s="84" t="s">
        <v>3157</v>
      </c>
      <c r="U161" s="84"/>
      <c r="V161" s="87" t="s">
        <v>3707</v>
      </c>
      <c r="W161" s="86">
        <v>43165.753865740742</v>
      </c>
      <c r="X161" s="87" t="s">
        <v>4588</v>
      </c>
      <c r="Y161" s="84"/>
      <c r="Z161" s="84"/>
      <c r="AA161" s="90" t="s">
        <v>5791</v>
      </c>
      <c r="AB161" s="90" t="s">
        <v>6911</v>
      </c>
      <c r="AC161" s="84" t="b">
        <v>0</v>
      </c>
      <c r="AD161" s="84">
        <v>6</v>
      </c>
      <c r="AE161" s="90" t="s">
        <v>7000</v>
      </c>
      <c r="AF161" s="84" t="b">
        <v>0</v>
      </c>
      <c r="AG161" s="84" t="s">
        <v>7100</v>
      </c>
      <c r="AH161" s="84"/>
      <c r="AI161" s="90" t="s">
        <v>6992</v>
      </c>
      <c r="AJ161" s="84" t="b">
        <v>0</v>
      </c>
      <c r="AK161" s="84">
        <v>0</v>
      </c>
      <c r="AL161" s="90" t="s">
        <v>6992</v>
      </c>
      <c r="AM161" s="84" t="s">
        <v>7175</v>
      </c>
      <c r="AN161" s="84" t="b">
        <v>0</v>
      </c>
      <c r="AO161" s="90" t="s">
        <v>6911</v>
      </c>
      <c r="AP161" s="84" t="s">
        <v>179</v>
      </c>
      <c r="AQ161" s="84">
        <v>0</v>
      </c>
      <c r="AR161" s="84">
        <v>0</v>
      </c>
      <c r="AS161" s="84"/>
      <c r="AT161" s="84"/>
      <c r="AU161" s="84"/>
      <c r="AV161" s="84"/>
      <c r="AW161" s="84"/>
      <c r="AX161" s="84"/>
      <c r="AY161" s="84"/>
      <c r="AZ161" s="84"/>
    </row>
    <row r="162" spans="1:52" x14ac:dyDescent="0.25">
      <c r="A162" s="69" t="s">
        <v>304</v>
      </c>
      <c r="B162" s="69" t="s">
        <v>1409</v>
      </c>
      <c r="C162" s="70"/>
      <c r="D162" s="71"/>
      <c r="E162" s="72"/>
      <c r="F162" s="73"/>
      <c r="G162" s="70"/>
      <c r="H162" s="74"/>
      <c r="I162" s="75"/>
      <c r="J162" s="75"/>
      <c r="K162" s="36"/>
      <c r="L162" s="82"/>
      <c r="M162" s="82"/>
      <c r="N162" s="77"/>
      <c r="O162" s="84" t="s">
        <v>1729</v>
      </c>
      <c r="P162" s="86">
        <v>43165.753865740742</v>
      </c>
      <c r="Q162" s="84" t="s">
        <v>1814</v>
      </c>
      <c r="R162" s="84"/>
      <c r="S162" s="84"/>
      <c r="T162" s="84" t="s">
        <v>3157</v>
      </c>
      <c r="U162" s="84"/>
      <c r="V162" s="87" t="s">
        <v>3707</v>
      </c>
      <c r="W162" s="86">
        <v>43165.753865740742</v>
      </c>
      <c r="X162" s="87" t="s">
        <v>4588</v>
      </c>
      <c r="Y162" s="84"/>
      <c r="Z162" s="84"/>
      <c r="AA162" s="90" t="s">
        <v>5791</v>
      </c>
      <c r="AB162" s="90" t="s">
        <v>6911</v>
      </c>
      <c r="AC162" s="84" t="b">
        <v>0</v>
      </c>
      <c r="AD162" s="84">
        <v>6</v>
      </c>
      <c r="AE162" s="90" t="s">
        <v>7000</v>
      </c>
      <c r="AF162" s="84" t="b">
        <v>0</v>
      </c>
      <c r="AG162" s="84" t="s">
        <v>7100</v>
      </c>
      <c r="AH162" s="84"/>
      <c r="AI162" s="90" t="s">
        <v>6992</v>
      </c>
      <c r="AJ162" s="84" t="b">
        <v>0</v>
      </c>
      <c r="AK162" s="84">
        <v>0</v>
      </c>
      <c r="AL162" s="90" t="s">
        <v>6992</v>
      </c>
      <c r="AM162" s="84" t="s">
        <v>7175</v>
      </c>
      <c r="AN162" s="84" t="b">
        <v>0</v>
      </c>
      <c r="AO162" s="90" t="s">
        <v>6911</v>
      </c>
      <c r="AP162" s="84" t="s">
        <v>179</v>
      </c>
      <c r="AQ162" s="84">
        <v>0</v>
      </c>
      <c r="AR162" s="84">
        <v>0</v>
      </c>
      <c r="AS162" s="84"/>
      <c r="AT162" s="84"/>
      <c r="AU162" s="84"/>
      <c r="AV162" s="84"/>
      <c r="AW162" s="84"/>
      <c r="AX162" s="84"/>
      <c r="AY162" s="84"/>
      <c r="AZ162" s="84"/>
    </row>
    <row r="163" spans="1:52" x14ac:dyDescent="0.25">
      <c r="A163" s="69" t="s">
        <v>304</v>
      </c>
      <c r="B163" s="69" t="s">
        <v>1410</v>
      </c>
      <c r="C163" s="70"/>
      <c r="D163" s="71"/>
      <c r="E163" s="72"/>
      <c r="F163" s="73"/>
      <c r="G163" s="70"/>
      <c r="H163" s="74"/>
      <c r="I163" s="75"/>
      <c r="J163" s="75"/>
      <c r="K163" s="36"/>
      <c r="L163" s="82"/>
      <c r="M163" s="82"/>
      <c r="N163" s="77"/>
      <c r="O163" s="84" t="s">
        <v>1729</v>
      </c>
      <c r="P163" s="86">
        <v>43165.753865740742</v>
      </c>
      <c r="Q163" s="84" t="s">
        <v>1814</v>
      </c>
      <c r="R163" s="84"/>
      <c r="S163" s="84"/>
      <c r="T163" s="84" t="s">
        <v>3157</v>
      </c>
      <c r="U163" s="84"/>
      <c r="V163" s="87" t="s">
        <v>3707</v>
      </c>
      <c r="W163" s="86">
        <v>43165.753865740742</v>
      </c>
      <c r="X163" s="87" t="s">
        <v>4588</v>
      </c>
      <c r="Y163" s="84"/>
      <c r="Z163" s="84"/>
      <c r="AA163" s="90" t="s">
        <v>5791</v>
      </c>
      <c r="AB163" s="90" t="s">
        <v>6911</v>
      </c>
      <c r="AC163" s="84" t="b">
        <v>0</v>
      </c>
      <c r="AD163" s="84">
        <v>6</v>
      </c>
      <c r="AE163" s="90" t="s">
        <v>7000</v>
      </c>
      <c r="AF163" s="84" t="b">
        <v>0</v>
      </c>
      <c r="AG163" s="84" t="s">
        <v>7100</v>
      </c>
      <c r="AH163" s="84"/>
      <c r="AI163" s="90" t="s">
        <v>6992</v>
      </c>
      <c r="AJ163" s="84" t="b">
        <v>0</v>
      </c>
      <c r="AK163" s="84">
        <v>0</v>
      </c>
      <c r="AL163" s="90" t="s">
        <v>6992</v>
      </c>
      <c r="AM163" s="84" t="s">
        <v>7175</v>
      </c>
      <c r="AN163" s="84" t="b">
        <v>0</v>
      </c>
      <c r="AO163" s="90" t="s">
        <v>6911</v>
      </c>
      <c r="AP163" s="84" t="s">
        <v>179</v>
      </c>
      <c r="AQ163" s="84">
        <v>0</v>
      </c>
      <c r="AR163" s="84">
        <v>0</v>
      </c>
      <c r="AS163" s="84"/>
      <c r="AT163" s="84"/>
      <c r="AU163" s="84"/>
      <c r="AV163" s="84"/>
      <c r="AW163" s="84"/>
      <c r="AX163" s="84"/>
      <c r="AY163" s="84"/>
      <c r="AZ163" s="84"/>
    </row>
    <row r="164" spans="1:52" x14ac:dyDescent="0.25">
      <c r="A164" s="69" t="s">
        <v>304</v>
      </c>
      <c r="B164" s="69" t="s">
        <v>1411</v>
      </c>
      <c r="C164" s="70"/>
      <c r="D164" s="71"/>
      <c r="E164" s="72"/>
      <c r="F164" s="73"/>
      <c r="G164" s="70"/>
      <c r="H164" s="74"/>
      <c r="I164" s="75"/>
      <c r="J164" s="75"/>
      <c r="K164" s="36"/>
      <c r="L164" s="82"/>
      <c r="M164" s="82"/>
      <c r="N164" s="77"/>
      <c r="O164" s="84" t="s">
        <v>1729</v>
      </c>
      <c r="P164" s="86">
        <v>43165.753865740742</v>
      </c>
      <c r="Q164" s="84" t="s">
        <v>1814</v>
      </c>
      <c r="R164" s="84"/>
      <c r="S164" s="84"/>
      <c r="T164" s="84" t="s">
        <v>3157</v>
      </c>
      <c r="U164" s="84"/>
      <c r="V164" s="87" t="s">
        <v>3707</v>
      </c>
      <c r="W164" s="86">
        <v>43165.753865740742</v>
      </c>
      <c r="X164" s="87" t="s">
        <v>4588</v>
      </c>
      <c r="Y164" s="84"/>
      <c r="Z164" s="84"/>
      <c r="AA164" s="90" t="s">
        <v>5791</v>
      </c>
      <c r="AB164" s="90" t="s">
        <v>6911</v>
      </c>
      <c r="AC164" s="84" t="b">
        <v>0</v>
      </c>
      <c r="AD164" s="84">
        <v>6</v>
      </c>
      <c r="AE164" s="90" t="s">
        <v>7000</v>
      </c>
      <c r="AF164" s="84" t="b">
        <v>0</v>
      </c>
      <c r="AG164" s="84" t="s">
        <v>7100</v>
      </c>
      <c r="AH164" s="84"/>
      <c r="AI164" s="90" t="s">
        <v>6992</v>
      </c>
      <c r="AJ164" s="84" t="b">
        <v>0</v>
      </c>
      <c r="AK164" s="84">
        <v>0</v>
      </c>
      <c r="AL164" s="90" t="s">
        <v>6992</v>
      </c>
      <c r="AM164" s="84" t="s">
        <v>7175</v>
      </c>
      <c r="AN164" s="84" t="b">
        <v>0</v>
      </c>
      <c r="AO164" s="90" t="s">
        <v>6911</v>
      </c>
      <c r="AP164" s="84" t="s">
        <v>179</v>
      </c>
      <c r="AQ164" s="84">
        <v>0</v>
      </c>
      <c r="AR164" s="84">
        <v>0</v>
      </c>
      <c r="AS164" s="84"/>
      <c r="AT164" s="84"/>
      <c r="AU164" s="84"/>
      <c r="AV164" s="84"/>
      <c r="AW164" s="84"/>
      <c r="AX164" s="84"/>
      <c r="AY164" s="84"/>
      <c r="AZ164" s="84"/>
    </row>
    <row r="165" spans="1:52" x14ac:dyDescent="0.25">
      <c r="A165" s="69" t="s">
        <v>304</v>
      </c>
      <c r="B165" s="69" t="s">
        <v>1412</v>
      </c>
      <c r="C165" s="70"/>
      <c r="D165" s="71"/>
      <c r="E165" s="72"/>
      <c r="F165" s="73"/>
      <c r="G165" s="70"/>
      <c r="H165" s="74"/>
      <c r="I165" s="75"/>
      <c r="J165" s="75"/>
      <c r="K165" s="36"/>
      <c r="L165" s="82"/>
      <c r="M165" s="82"/>
      <c r="N165" s="77"/>
      <c r="O165" s="84" t="s">
        <v>1729</v>
      </c>
      <c r="P165" s="86">
        <v>43165.753865740742</v>
      </c>
      <c r="Q165" s="84" t="s">
        <v>1814</v>
      </c>
      <c r="R165" s="84"/>
      <c r="S165" s="84"/>
      <c r="T165" s="84" t="s">
        <v>3157</v>
      </c>
      <c r="U165" s="84"/>
      <c r="V165" s="87" t="s">
        <v>3707</v>
      </c>
      <c r="W165" s="86">
        <v>43165.753865740742</v>
      </c>
      <c r="X165" s="87" t="s">
        <v>4588</v>
      </c>
      <c r="Y165" s="84"/>
      <c r="Z165" s="84"/>
      <c r="AA165" s="90" t="s">
        <v>5791</v>
      </c>
      <c r="AB165" s="90" t="s">
        <v>6911</v>
      </c>
      <c r="AC165" s="84" t="b">
        <v>0</v>
      </c>
      <c r="AD165" s="84">
        <v>6</v>
      </c>
      <c r="AE165" s="90" t="s">
        <v>7000</v>
      </c>
      <c r="AF165" s="84" t="b">
        <v>0</v>
      </c>
      <c r="AG165" s="84" t="s">
        <v>7100</v>
      </c>
      <c r="AH165" s="84"/>
      <c r="AI165" s="90" t="s">
        <v>6992</v>
      </c>
      <c r="AJ165" s="84" t="b">
        <v>0</v>
      </c>
      <c r="AK165" s="84">
        <v>0</v>
      </c>
      <c r="AL165" s="90" t="s">
        <v>6992</v>
      </c>
      <c r="AM165" s="84" t="s">
        <v>7175</v>
      </c>
      <c r="AN165" s="84" t="b">
        <v>0</v>
      </c>
      <c r="AO165" s="90" t="s">
        <v>6911</v>
      </c>
      <c r="AP165" s="84" t="s">
        <v>179</v>
      </c>
      <c r="AQ165" s="84">
        <v>0</v>
      </c>
      <c r="AR165" s="84">
        <v>0</v>
      </c>
      <c r="AS165" s="84"/>
      <c r="AT165" s="84"/>
      <c r="AU165" s="84"/>
      <c r="AV165" s="84"/>
      <c r="AW165" s="84"/>
      <c r="AX165" s="84"/>
      <c r="AY165" s="84"/>
      <c r="AZ165" s="84"/>
    </row>
    <row r="166" spans="1:52" x14ac:dyDescent="0.25">
      <c r="A166" s="69" t="s">
        <v>304</v>
      </c>
      <c r="B166" s="69" t="s">
        <v>1413</v>
      </c>
      <c r="C166" s="70"/>
      <c r="D166" s="71"/>
      <c r="E166" s="72"/>
      <c r="F166" s="73"/>
      <c r="G166" s="70"/>
      <c r="H166" s="74"/>
      <c r="I166" s="75"/>
      <c r="J166" s="75"/>
      <c r="K166" s="36"/>
      <c r="L166" s="82"/>
      <c r="M166" s="82"/>
      <c r="N166" s="77"/>
      <c r="O166" s="84" t="s">
        <v>1729</v>
      </c>
      <c r="P166" s="86">
        <v>43165.753865740742</v>
      </c>
      <c r="Q166" s="84" t="s">
        <v>1814</v>
      </c>
      <c r="R166" s="84"/>
      <c r="S166" s="84"/>
      <c r="T166" s="84" t="s">
        <v>3157</v>
      </c>
      <c r="U166" s="84"/>
      <c r="V166" s="87" t="s">
        <v>3707</v>
      </c>
      <c r="W166" s="86">
        <v>43165.753865740742</v>
      </c>
      <c r="X166" s="87" t="s">
        <v>4588</v>
      </c>
      <c r="Y166" s="84"/>
      <c r="Z166" s="84"/>
      <c r="AA166" s="90" t="s">
        <v>5791</v>
      </c>
      <c r="AB166" s="90" t="s">
        <v>6911</v>
      </c>
      <c r="AC166" s="84" t="b">
        <v>0</v>
      </c>
      <c r="AD166" s="84">
        <v>6</v>
      </c>
      <c r="AE166" s="90" t="s">
        <v>7000</v>
      </c>
      <c r="AF166" s="84" t="b">
        <v>0</v>
      </c>
      <c r="AG166" s="84" t="s">
        <v>7100</v>
      </c>
      <c r="AH166" s="84"/>
      <c r="AI166" s="90" t="s">
        <v>6992</v>
      </c>
      <c r="AJ166" s="84" t="b">
        <v>0</v>
      </c>
      <c r="AK166" s="84">
        <v>0</v>
      </c>
      <c r="AL166" s="90" t="s">
        <v>6992</v>
      </c>
      <c r="AM166" s="84" t="s">
        <v>7175</v>
      </c>
      <c r="AN166" s="84" t="b">
        <v>0</v>
      </c>
      <c r="AO166" s="90" t="s">
        <v>6911</v>
      </c>
      <c r="AP166" s="84" t="s">
        <v>179</v>
      </c>
      <c r="AQ166" s="84">
        <v>0</v>
      </c>
      <c r="AR166" s="84">
        <v>0</v>
      </c>
      <c r="AS166" s="84"/>
      <c r="AT166" s="84"/>
      <c r="AU166" s="84"/>
      <c r="AV166" s="84"/>
      <c r="AW166" s="84"/>
      <c r="AX166" s="84"/>
      <c r="AY166" s="84"/>
      <c r="AZ166" s="84"/>
    </row>
    <row r="167" spans="1:52" x14ac:dyDescent="0.25">
      <c r="A167" s="69" t="s">
        <v>304</v>
      </c>
      <c r="B167" s="69" t="s">
        <v>1414</v>
      </c>
      <c r="C167" s="70"/>
      <c r="D167" s="71"/>
      <c r="E167" s="72"/>
      <c r="F167" s="73"/>
      <c r="G167" s="70"/>
      <c r="H167" s="74"/>
      <c r="I167" s="75"/>
      <c r="J167" s="75"/>
      <c r="K167" s="36"/>
      <c r="L167" s="82"/>
      <c r="M167" s="82"/>
      <c r="N167" s="77"/>
      <c r="O167" s="84" t="s">
        <v>1729</v>
      </c>
      <c r="P167" s="86">
        <v>43165.753865740742</v>
      </c>
      <c r="Q167" s="84" t="s">
        <v>1814</v>
      </c>
      <c r="R167" s="84"/>
      <c r="S167" s="84"/>
      <c r="T167" s="84" t="s">
        <v>3157</v>
      </c>
      <c r="U167" s="84"/>
      <c r="V167" s="87" t="s">
        <v>3707</v>
      </c>
      <c r="W167" s="86">
        <v>43165.753865740742</v>
      </c>
      <c r="X167" s="87" t="s">
        <v>4588</v>
      </c>
      <c r="Y167" s="84"/>
      <c r="Z167" s="84"/>
      <c r="AA167" s="90" t="s">
        <v>5791</v>
      </c>
      <c r="AB167" s="90" t="s">
        <v>6911</v>
      </c>
      <c r="AC167" s="84" t="b">
        <v>0</v>
      </c>
      <c r="AD167" s="84">
        <v>6</v>
      </c>
      <c r="AE167" s="90" t="s">
        <v>7000</v>
      </c>
      <c r="AF167" s="84" t="b">
        <v>0</v>
      </c>
      <c r="AG167" s="84" t="s">
        <v>7100</v>
      </c>
      <c r="AH167" s="84"/>
      <c r="AI167" s="90" t="s">
        <v>6992</v>
      </c>
      <c r="AJ167" s="84" t="b">
        <v>0</v>
      </c>
      <c r="AK167" s="84">
        <v>0</v>
      </c>
      <c r="AL167" s="90" t="s">
        <v>6992</v>
      </c>
      <c r="AM167" s="84" t="s">
        <v>7175</v>
      </c>
      <c r="AN167" s="84" t="b">
        <v>0</v>
      </c>
      <c r="AO167" s="90" t="s">
        <v>6911</v>
      </c>
      <c r="AP167" s="84" t="s">
        <v>179</v>
      </c>
      <c r="AQ167" s="84">
        <v>0</v>
      </c>
      <c r="AR167" s="84">
        <v>0</v>
      </c>
      <c r="AS167" s="84"/>
      <c r="AT167" s="84"/>
      <c r="AU167" s="84"/>
      <c r="AV167" s="84"/>
      <c r="AW167" s="84"/>
      <c r="AX167" s="84"/>
      <c r="AY167" s="84"/>
      <c r="AZ167" s="84"/>
    </row>
    <row r="168" spans="1:52" x14ac:dyDescent="0.25">
      <c r="A168" s="69" t="s">
        <v>304</v>
      </c>
      <c r="B168" s="69" t="s">
        <v>1415</v>
      </c>
      <c r="C168" s="70"/>
      <c r="D168" s="71"/>
      <c r="E168" s="72"/>
      <c r="F168" s="73"/>
      <c r="G168" s="70"/>
      <c r="H168" s="74"/>
      <c r="I168" s="75"/>
      <c r="J168" s="75"/>
      <c r="K168" s="36"/>
      <c r="L168" s="82"/>
      <c r="M168" s="82"/>
      <c r="N168" s="77"/>
      <c r="O168" s="84" t="s">
        <v>1729</v>
      </c>
      <c r="P168" s="86">
        <v>43165.753865740742</v>
      </c>
      <c r="Q168" s="84" t="s">
        <v>1814</v>
      </c>
      <c r="R168" s="84"/>
      <c r="S168" s="84"/>
      <c r="T168" s="84" t="s">
        <v>3157</v>
      </c>
      <c r="U168" s="84"/>
      <c r="V168" s="87" t="s">
        <v>3707</v>
      </c>
      <c r="W168" s="86">
        <v>43165.753865740742</v>
      </c>
      <c r="X168" s="87" t="s">
        <v>4588</v>
      </c>
      <c r="Y168" s="84"/>
      <c r="Z168" s="84"/>
      <c r="AA168" s="90" t="s">
        <v>5791</v>
      </c>
      <c r="AB168" s="90" t="s">
        <v>6911</v>
      </c>
      <c r="AC168" s="84" t="b">
        <v>0</v>
      </c>
      <c r="AD168" s="84">
        <v>6</v>
      </c>
      <c r="AE168" s="90" t="s">
        <v>7000</v>
      </c>
      <c r="AF168" s="84" t="b">
        <v>0</v>
      </c>
      <c r="AG168" s="84" t="s">
        <v>7100</v>
      </c>
      <c r="AH168" s="84"/>
      <c r="AI168" s="90" t="s">
        <v>6992</v>
      </c>
      <c r="AJ168" s="84" t="b">
        <v>0</v>
      </c>
      <c r="AK168" s="84">
        <v>0</v>
      </c>
      <c r="AL168" s="90" t="s">
        <v>6992</v>
      </c>
      <c r="AM168" s="84" t="s">
        <v>7175</v>
      </c>
      <c r="AN168" s="84" t="b">
        <v>0</v>
      </c>
      <c r="AO168" s="90" t="s">
        <v>6911</v>
      </c>
      <c r="AP168" s="84" t="s">
        <v>179</v>
      </c>
      <c r="AQ168" s="84">
        <v>0</v>
      </c>
      <c r="AR168" s="84">
        <v>0</v>
      </c>
      <c r="AS168" s="84"/>
      <c r="AT168" s="84"/>
      <c r="AU168" s="84"/>
      <c r="AV168" s="84"/>
      <c r="AW168" s="84"/>
      <c r="AX168" s="84"/>
      <c r="AY168" s="84"/>
      <c r="AZ168" s="84"/>
    </row>
    <row r="169" spans="1:52" x14ac:dyDescent="0.25">
      <c r="A169" s="69" t="s">
        <v>304</v>
      </c>
      <c r="B169" s="69" t="s">
        <v>1416</v>
      </c>
      <c r="C169" s="70"/>
      <c r="D169" s="71"/>
      <c r="E169" s="72"/>
      <c r="F169" s="73"/>
      <c r="G169" s="70"/>
      <c r="H169" s="74"/>
      <c r="I169" s="75"/>
      <c r="J169" s="75"/>
      <c r="K169" s="36"/>
      <c r="L169" s="82"/>
      <c r="M169" s="82"/>
      <c r="N169" s="77"/>
      <c r="O169" s="84" t="s">
        <v>1729</v>
      </c>
      <c r="P169" s="86">
        <v>43165.753865740742</v>
      </c>
      <c r="Q169" s="84" t="s">
        <v>1814</v>
      </c>
      <c r="R169" s="84"/>
      <c r="S169" s="84"/>
      <c r="T169" s="84" t="s">
        <v>3157</v>
      </c>
      <c r="U169" s="84"/>
      <c r="V169" s="87" t="s">
        <v>3707</v>
      </c>
      <c r="W169" s="86">
        <v>43165.753865740742</v>
      </c>
      <c r="X169" s="87" t="s">
        <v>4588</v>
      </c>
      <c r="Y169" s="84"/>
      <c r="Z169" s="84"/>
      <c r="AA169" s="90" t="s">
        <v>5791</v>
      </c>
      <c r="AB169" s="90" t="s">
        <v>6911</v>
      </c>
      <c r="AC169" s="84" t="b">
        <v>0</v>
      </c>
      <c r="AD169" s="84">
        <v>6</v>
      </c>
      <c r="AE169" s="90" t="s">
        <v>7000</v>
      </c>
      <c r="AF169" s="84" t="b">
        <v>0</v>
      </c>
      <c r="AG169" s="84" t="s">
        <v>7100</v>
      </c>
      <c r="AH169" s="84"/>
      <c r="AI169" s="90" t="s">
        <v>6992</v>
      </c>
      <c r="AJ169" s="84" t="b">
        <v>0</v>
      </c>
      <c r="AK169" s="84">
        <v>0</v>
      </c>
      <c r="AL169" s="90" t="s">
        <v>6992</v>
      </c>
      <c r="AM169" s="84" t="s">
        <v>7175</v>
      </c>
      <c r="AN169" s="84" t="b">
        <v>0</v>
      </c>
      <c r="AO169" s="90" t="s">
        <v>6911</v>
      </c>
      <c r="AP169" s="84" t="s">
        <v>179</v>
      </c>
      <c r="AQ169" s="84">
        <v>0</v>
      </c>
      <c r="AR169" s="84">
        <v>0</v>
      </c>
      <c r="AS169" s="84"/>
      <c r="AT169" s="84"/>
      <c r="AU169" s="84"/>
      <c r="AV169" s="84"/>
      <c r="AW169" s="84"/>
      <c r="AX169" s="84"/>
      <c r="AY169" s="84"/>
      <c r="AZ169" s="84"/>
    </row>
    <row r="170" spans="1:52" x14ac:dyDescent="0.25">
      <c r="A170" s="69" t="s">
        <v>304</v>
      </c>
      <c r="B170" s="69" t="s">
        <v>1417</v>
      </c>
      <c r="C170" s="70"/>
      <c r="D170" s="71"/>
      <c r="E170" s="72"/>
      <c r="F170" s="73"/>
      <c r="G170" s="70"/>
      <c r="H170" s="74"/>
      <c r="I170" s="75"/>
      <c r="J170" s="75"/>
      <c r="K170" s="36"/>
      <c r="L170" s="82"/>
      <c r="M170" s="82"/>
      <c r="N170" s="77"/>
      <c r="O170" s="84" t="s">
        <v>1729</v>
      </c>
      <c r="P170" s="86">
        <v>43165.753865740742</v>
      </c>
      <c r="Q170" s="84" t="s">
        <v>1814</v>
      </c>
      <c r="R170" s="84"/>
      <c r="S170" s="84"/>
      <c r="T170" s="84" t="s">
        <v>3157</v>
      </c>
      <c r="U170" s="84"/>
      <c r="V170" s="87" t="s">
        <v>3707</v>
      </c>
      <c r="W170" s="86">
        <v>43165.753865740742</v>
      </c>
      <c r="X170" s="87" t="s">
        <v>4588</v>
      </c>
      <c r="Y170" s="84"/>
      <c r="Z170" s="84"/>
      <c r="AA170" s="90" t="s">
        <v>5791</v>
      </c>
      <c r="AB170" s="90" t="s">
        <v>6911</v>
      </c>
      <c r="AC170" s="84" t="b">
        <v>0</v>
      </c>
      <c r="AD170" s="84">
        <v>6</v>
      </c>
      <c r="AE170" s="90" t="s">
        <v>7000</v>
      </c>
      <c r="AF170" s="84" t="b">
        <v>0</v>
      </c>
      <c r="AG170" s="84" t="s">
        <v>7100</v>
      </c>
      <c r="AH170" s="84"/>
      <c r="AI170" s="90" t="s">
        <v>6992</v>
      </c>
      <c r="AJ170" s="84" t="b">
        <v>0</v>
      </c>
      <c r="AK170" s="84">
        <v>0</v>
      </c>
      <c r="AL170" s="90" t="s">
        <v>6992</v>
      </c>
      <c r="AM170" s="84" t="s">
        <v>7175</v>
      </c>
      <c r="AN170" s="84" t="b">
        <v>0</v>
      </c>
      <c r="AO170" s="90" t="s">
        <v>6911</v>
      </c>
      <c r="AP170" s="84" t="s">
        <v>179</v>
      </c>
      <c r="AQ170" s="84">
        <v>0</v>
      </c>
      <c r="AR170" s="84">
        <v>0</v>
      </c>
      <c r="AS170" s="84"/>
      <c r="AT170" s="84"/>
      <c r="AU170" s="84"/>
      <c r="AV170" s="84"/>
      <c r="AW170" s="84"/>
      <c r="AX170" s="84"/>
      <c r="AY170" s="84"/>
      <c r="AZ170" s="84"/>
    </row>
    <row r="171" spans="1:52" x14ac:dyDescent="0.25">
      <c r="A171" s="69" t="s">
        <v>304</v>
      </c>
      <c r="B171" s="69" t="s">
        <v>1418</v>
      </c>
      <c r="C171" s="70"/>
      <c r="D171" s="71"/>
      <c r="E171" s="72"/>
      <c r="F171" s="73"/>
      <c r="G171" s="70"/>
      <c r="H171" s="74"/>
      <c r="I171" s="75"/>
      <c r="J171" s="75"/>
      <c r="K171" s="36"/>
      <c r="L171" s="82"/>
      <c r="M171" s="82"/>
      <c r="N171" s="77"/>
      <c r="O171" s="84" t="s">
        <v>1729</v>
      </c>
      <c r="P171" s="86">
        <v>43165.753865740742</v>
      </c>
      <c r="Q171" s="84" t="s">
        <v>1814</v>
      </c>
      <c r="R171" s="84"/>
      <c r="S171" s="84"/>
      <c r="T171" s="84" t="s">
        <v>3157</v>
      </c>
      <c r="U171" s="84"/>
      <c r="V171" s="87" t="s">
        <v>3707</v>
      </c>
      <c r="W171" s="86">
        <v>43165.753865740742</v>
      </c>
      <c r="X171" s="87" t="s">
        <v>4588</v>
      </c>
      <c r="Y171" s="84"/>
      <c r="Z171" s="84"/>
      <c r="AA171" s="90" t="s">
        <v>5791</v>
      </c>
      <c r="AB171" s="90" t="s">
        <v>6911</v>
      </c>
      <c r="AC171" s="84" t="b">
        <v>0</v>
      </c>
      <c r="AD171" s="84">
        <v>6</v>
      </c>
      <c r="AE171" s="90" t="s">
        <v>7000</v>
      </c>
      <c r="AF171" s="84" t="b">
        <v>0</v>
      </c>
      <c r="AG171" s="84" t="s">
        <v>7100</v>
      </c>
      <c r="AH171" s="84"/>
      <c r="AI171" s="90" t="s">
        <v>6992</v>
      </c>
      <c r="AJ171" s="84" t="b">
        <v>0</v>
      </c>
      <c r="AK171" s="84">
        <v>0</v>
      </c>
      <c r="AL171" s="90" t="s">
        <v>6992</v>
      </c>
      <c r="AM171" s="84" t="s">
        <v>7175</v>
      </c>
      <c r="AN171" s="84" t="b">
        <v>0</v>
      </c>
      <c r="AO171" s="90" t="s">
        <v>6911</v>
      </c>
      <c r="AP171" s="84" t="s">
        <v>179</v>
      </c>
      <c r="AQ171" s="84">
        <v>0</v>
      </c>
      <c r="AR171" s="84">
        <v>0</v>
      </c>
      <c r="AS171" s="84"/>
      <c r="AT171" s="84"/>
      <c r="AU171" s="84"/>
      <c r="AV171" s="84"/>
      <c r="AW171" s="84"/>
      <c r="AX171" s="84"/>
      <c r="AY171" s="84"/>
      <c r="AZ171" s="84"/>
    </row>
    <row r="172" spans="1:52" x14ac:dyDescent="0.25">
      <c r="A172" s="69" t="s">
        <v>304</v>
      </c>
      <c r="B172" s="69" t="s">
        <v>1419</v>
      </c>
      <c r="C172" s="70"/>
      <c r="D172" s="71"/>
      <c r="E172" s="72"/>
      <c r="F172" s="73"/>
      <c r="G172" s="70"/>
      <c r="H172" s="74"/>
      <c r="I172" s="75"/>
      <c r="J172" s="75"/>
      <c r="K172" s="36"/>
      <c r="L172" s="82"/>
      <c r="M172" s="82"/>
      <c r="N172" s="77"/>
      <c r="O172" s="84" t="s">
        <v>1729</v>
      </c>
      <c r="P172" s="86">
        <v>43165.753865740742</v>
      </c>
      <c r="Q172" s="84" t="s">
        <v>1814</v>
      </c>
      <c r="R172" s="84"/>
      <c r="S172" s="84"/>
      <c r="T172" s="84" t="s">
        <v>3157</v>
      </c>
      <c r="U172" s="84"/>
      <c r="V172" s="87" t="s">
        <v>3707</v>
      </c>
      <c r="W172" s="86">
        <v>43165.753865740742</v>
      </c>
      <c r="X172" s="87" t="s">
        <v>4588</v>
      </c>
      <c r="Y172" s="84"/>
      <c r="Z172" s="84"/>
      <c r="AA172" s="90" t="s">
        <v>5791</v>
      </c>
      <c r="AB172" s="90" t="s">
        <v>6911</v>
      </c>
      <c r="AC172" s="84" t="b">
        <v>0</v>
      </c>
      <c r="AD172" s="84">
        <v>6</v>
      </c>
      <c r="AE172" s="90" t="s">
        <v>7000</v>
      </c>
      <c r="AF172" s="84" t="b">
        <v>0</v>
      </c>
      <c r="AG172" s="84" t="s">
        <v>7100</v>
      </c>
      <c r="AH172" s="84"/>
      <c r="AI172" s="90" t="s">
        <v>6992</v>
      </c>
      <c r="AJ172" s="84" t="b">
        <v>0</v>
      </c>
      <c r="AK172" s="84">
        <v>0</v>
      </c>
      <c r="AL172" s="90" t="s">
        <v>6992</v>
      </c>
      <c r="AM172" s="84" t="s">
        <v>7175</v>
      </c>
      <c r="AN172" s="84" t="b">
        <v>0</v>
      </c>
      <c r="AO172" s="90" t="s">
        <v>6911</v>
      </c>
      <c r="AP172" s="84" t="s">
        <v>179</v>
      </c>
      <c r="AQ172" s="84">
        <v>0</v>
      </c>
      <c r="AR172" s="84">
        <v>0</v>
      </c>
      <c r="AS172" s="84"/>
      <c r="AT172" s="84"/>
      <c r="AU172" s="84"/>
      <c r="AV172" s="84"/>
      <c r="AW172" s="84"/>
      <c r="AX172" s="84"/>
      <c r="AY172" s="84"/>
      <c r="AZ172" s="84"/>
    </row>
    <row r="173" spans="1:52" x14ac:dyDescent="0.25">
      <c r="A173" s="69" t="s">
        <v>304</v>
      </c>
      <c r="B173" s="69" t="s">
        <v>1420</v>
      </c>
      <c r="C173" s="70"/>
      <c r="D173" s="71"/>
      <c r="E173" s="72"/>
      <c r="F173" s="73"/>
      <c r="G173" s="70"/>
      <c r="H173" s="74"/>
      <c r="I173" s="75"/>
      <c r="J173" s="75"/>
      <c r="K173" s="36"/>
      <c r="L173" s="82"/>
      <c r="M173" s="82"/>
      <c r="N173" s="77"/>
      <c r="O173" s="84" t="s">
        <v>1729</v>
      </c>
      <c r="P173" s="86">
        <v>43165.753865740742</v>
      </c>
      <c r="Q173" s="84" t="s">
        <v>1814</v>
      </c>
      <c r="R173" s="84"/>
      <c r="S173" s="84"/>
      <c r="T173" s="84" t="s">
        <v>3157</v>
      </c>
      <c r="U173" s="84"/>
      <c r="V173" s="87" t="s">
        <v>3707</v>
      </c>
      <c r="W173" s="86">
        <v>43165.753865740742</v>
      </c>
      <c r="X173" s="87" t="s">
        <v>4588</v>
      </c>
      <c r="Y173" s="84"/>
      <c r="Z173" s="84"/>
      <c r="AA173" s="90" t="s">
        <v>5791</v>
      </c>
      <c r="AB173" s="90" t="s">
        <v>6911</v>
      </c>
      <c r="AC173" s="84" t="b">
        <v>0</v>
      </c>
      <c r="AD173" s="84">
        <v>6</v>
      </c>
      <c r="AE173" s="90" t="s">
        <v>7000</v>
      </c>
      <c r="AF173" s="84" t="b">
        <v>0</v>
      </c>
      <c r="AG173" s="84" t="s">
        <v>7100</v>
      </c>
      <c r="AH173" s="84"/>
      <c r="AI173" s="90" t="s">
        <v>6992</v>
      </c>
      <c r="AJ173" s="84" t="b">
        <v>0</v>
      </c>
      <c r="AK173" s="84">
        <v>0</v>
      </c>
      <c r="AL173" s="90" t="s">
        <v>6992</v>
      </c>
      <c r="AM173" s="84" t="s">
        <v>7175</v>
      </c>
      <c r="AN173" s="84" t="b">
        <v>0</v>
      </c>
      <c r="AO173" s="90" t="s">
        <v>6911</v>
      </c>
      <c r="AP173" s="84" t="s">
        <v>179</v>
      </c>
      <c r="AQ173" s="84">
        <v>0</v>
      </c>
      <c r="AR173" s="84">
        <v>0</v>
      </c>
      <c r="AS173" s="84"/>
      <c r="AT173" s="84"/>
      <c r="AU173" s="84"/>
      <c r="AV173" s="84"/>
      <c r="AW173" s="84"/>
      <c r="AX173" s="84"/>
      <c r="AY173" s="84"/>
      <c r="AZ173" s="84"/>
    </row>
    <row r="174" spans="1:52" x14ac:dyDescent="0.25">
      <c r="A174" s="69" t="s">
        <v>304</v>
      </c>
      <c r="B174" s="69" t="s">
        <v>1421</v>
      </c>
      <c r="C174" s="70"/>
      <c r="D174" s="71"/>
      <c r="E174" s="72"/>
      <c r="F174" s="73"/>
      <c r="G174" s="70"/>
      <c r="H174" s="74"/>
      <c r="I174" s="75"/>
      <c r="J174" s="75"/>
      <c r="K174" s="36"/>
      <c r="L174" s="82"/>
      <c r="M174" s="82"/>
      <c r="N174" s="77"/>
      <c r="O174" s="84" t="s">
        <v>1729</v>
      </c>
      <c r="P174" s="86">
        <v>43165.753865740742</v>
      </c>
      <c r="Q174" s="84" t="s">
        <v>1814</v>
      </c>
      <c r="R174" s="84"/>
      <c r="S174" s="84"/>
      <c r="T174" s="84" t="s">
        <v>3157</v>
      </c>
      <c r="U174" s="84"/>
      <c r="V174" s="87" t="s">
        <v>3707</v>
      </c>
      <c r="W174" s="86">
        <v>43165.753865740742</v>
      </c>
      <c r="X174" s="87" t="s">
        <v>4588</v>
      </c>
      <c r="Y174" s="84"/>
      <c r="Z174" s="84"/>
      <c r="AA174" s="90" t="s">
        <v>5791</v>
      </c>
      <c r="AB174" s="90" t="s">
        <v>6911</v>
      </c>
      <c r="AC174" s="84" t="b">
        <v>0</v>
      </c>
      <c r="AD174" s="84">
        <v>6</v>
      </c>
      <c r="AE174" s="90" t="s">
        <v>7000</v>
      </c>
      <c r="AF174" s="84" t="b">
        <v>0</v>
      </c>
      <c r="AG174" s="84" t="s">
        <v>7100</v>
      </c>
      <c r="AH174" s="84"/>
      <c r="AI174" s="90" t="s">
        <v>6992</v>
      </c>
      <c r="AJ174" s="84" t="b">
        <v>0</v>
      </c>
      <c r="AK174" s="84">
        <v>0</v>
      </c>
      <c r="AL174" s="90" t="s">
        <v>6992</v>
      </c>
      <c r="AM174" s="84" t="s">
        <v>7175</v>
      </c>
      <c r="AN174" s="84" t="b">
        <v>0</v>
      </c>
      <c r="AO174" s="90" t="s">
        <v>6911</v>
      </c>
      <c r="AP174" s="84" t="s">
        <v>179</v>
      </c>
      <c r="AQ174" s="84">
        <v>0</v>
      </c>
      <c r="AR174" s="84">
        <v>0</v>
      </c>
      <c r="AS174" s="84"/>
      <c r="AT174" s="84"/>
      <c r="AU174" s="84"/>
      <c r="AV174" s="84"/>
      <c r="AW174" s="84"/>
      <c r="AX174" s="84"/>
      <c r="AY174" s="84"/>
      <c r="AZ174" s="84"/>
    </row>
    <row r="175" spans="1:52" x14ac:dyDescent="0.25">
      <c r="A175" s="69" t="s">
        <v>304</v>
      </c>
      <c r="B175" s="69" t="s">
        <v>1422</v>
      </c>
      <c r="C175" s="70"/>
      <c r="D175" s="71"/>
      <c r="E175" s="72"/>
      <c r="F175" s="73"/>
      <c r="G175" s="70"/>
      <c r="H175" s="74"/>
      <c r="I175" s="75"/>
      <c r="J175" s="75"/>
      <c r="K175" s="36"/>
      <c r="L175" s="82"/>
      <c r="M175" s="82"/>
      <c r="N175" s="77"/>
      <c r="O175" s="84" t="s">
        <v>1729</v>
      </c>
      <c r="P175" s="86">
        <v>43165.753865740742</v>
      </c>
      <c r="Q175" s="84" t="s">
        <v>1814</v>
      </c>
      <c r="R175" s="84"/>
      <c r="S175" s="84"/>
      <c r="T175" s="84" t="s">
        <v>3157</v>
      </c>
      <c r="U175" s="84"/>
      <c r="V175" s="87" t="s">
        <v>3707</v>
      </c>
      <c r="W175" s="86">
        <v>43165.753865740742</v>
      </c>
      <c r="X175" s="87" t="s">
        <v>4588</v>
      </c>
      <c r="Y175" s="84"/>
      <c r="Z175" s="84"/>
      <c r="AA175" s="90" t="s">
        <v>5791</v>
      </c>
      <c r="AB175" s="90" t="s">
        <v>6911</v>
      </c>
      <c r="AC175" s="84" t="b">
        <v>0</v>
      </c>
      <c r="AD175" s="84">
        <v>6</v>
      </c>
      <c r="AE175" s="90" t="s">
        <v>7000</v>
      </c>
      <c r="AF175" s="84" t="b">
        <v>0</v>
      </c>
      <c r="AG175" s="84" t="s">
        <v>7100</v>
      </c>
      <c r="AH175" s="84"/>
      <c r="AI175" s="90" t="s">
        <v>6992</v>
      </c>
      <c r="AJ175" s="84" t="b">
        <v>0</v>
      </c>
      <c r="AK175" s="84">
        <v>0</v>
      </c>
      <c r="AL175" s="90" t="s">
        <v>6992</v>
      </c>
      <c r="AM175" s="84" t="s">
        <v>7175</v>
      </c>
      <c r="AN175" s="84" t="b">
        <v>0</v>
      </c>
      <c r="AO175" s="90" t="s">
        <v>6911</v>
      </c>
      <c r="AP175" s="84" t="s">
        <v>179</v>
      </c>
      <c r="AQ175" s="84">
        <v>0</v>
      </c>
      <c r="AR175" s="84">
        <v>0</v>
      </c>
      <c r="AS175" s="84"/>
      <c r="AT175" s="84"/>
      <c r="AU175" s="84"/>
      <c r="AV175" s="84"/>
      <c r="AW175" s="84"/>
      <c r="AX175" s="84"/>
      <c r="AY175" s="84"/>
      <c r="AZ175" s="84"/>
    </row>
    <row r="176" spans="1:52" x14ac:dyDescent="0.25">
      <c r="A176" s="69" t="s">
        <v>304</v>
      </c>
      <c r="B176" s="69" t="s">
        <v>1423</v>
      </c>
      <c r="C176" s="70"/>
      <c r="D176" s="71"/>
      <c r="E176" s="72"/>
      <c r="F176" s="73"/>
      <c r="G176" s="70"/>
      <c r="H176" s="74"/>
      <c r="I176" s="75"/>
      <c r="J176" s="75"/>
      <c r="K176" s="36"/>
      <c r="L176" s="82"/>
      <c r="M176" s="82"/>
      <c r="N176" s="77"/>
      <c r="O176" s="84" t="s">
        <v>1729</v>
      </c>
      <c r="P176" s="86">
        <v>43165.753865740742</v>
      </c>
      <c r="Q176" s="84" t="s">
        <v>1814</v>
      </c>
      <c r="R176" s="84"/>
      <c r="S176" s="84"/>
      <c r="T176" s="84" t="s">
        <v>3157</v>
      </c>
      <c r="U176" s="84"/>
      <c r="V176" s="87" t="s">
        <v>3707</v>
      </c>
      <c r="W176" s="86">
        <v>43165.753865740742</v>
      </c>
      <c r="X176" s="87" t="s">
        <v>4588</v>
      </c>
      <c r="Y176" s="84"/>
      <c r="Z176" s="84"/>
      <c r="AA176" s="90" t="s">
        <v>5791</v>
      </c>
      <c r="AB176" s="90" t="s">
        <v>6911</v>
      </c>
      <c r="AC176" s="84" t="b">
        <v>0</v>
      </c>
      <c r="AD176" s="84">
        <v>6</v>
      </c>
      <c r="AE176" s="90" t="s">
        <v>7000</v>
      </c>
      <c r="AF176" s="84" t="b">
        <v>0</v>
      </c>
      <c r="AG176" s="84" t="s">
        <v>7100</v>
      </c>
      <c r="AH176" s="84"/>
      <c r="AI176" s="90" t="s">
        <v>6992</v>
      </c>
      <c r="AJ176" s="84" t="b">
        <v>0</v>
      </c>
      <c r="AK176" s="84">
        <v>0</v>
      </c>
      <c r="AL176" s="90" t="s">
        <v>6992</v>
      </c>
      <c r="AM176" s="84" t="s">
        <v>7175</v>
      </c>
      <c r="AN176" s="84" t="b">
        <v>0</v>
      </c>
      <c r="AO176" s="90" t="s">
        <v>6911</v>
      </c>
      <c r="AP176" s="84" t="s">
        <v>179</v>
      </c>
      <c r="AQ176" s="84">
        <v>0</v>
      </c>
      <c r="AR176" s="84">
        <v>0</v>
      </c>
      <c r="AS176" s="84"/>
      <c r="AT176" s="84"/>
      <c r="AU176" s="84"/>
      <c r="AV176" s="84"/>
      <c r="AW176" s="84"/>
      <c r="AX176" s="84"/>
      <c r="AY176" s="84"/>
      <c r="AZ176" s="84"/>
    </row>
    <row r="177" spans="1:52" x14ac:dyDescent="0.25">
      <c r="A177" s="69" t="s">
        <v>304</v>
      </c>
      <c r="B177" s="69" t="s">
        <v>1424</v>
      </c>
      <c r="C177" s="70"/>
      <c r="D177" s="71"/>
      <c r="E177" s="72"/>
      <c r="F177" s="73"/>
      <c r="G177" s="70"/>
      <c r="H177" s="74"/>
      <c r="I177" s="75"/>
      <c r="J177" s="75"/>
      <c r="K177" s="36"/>
      <c r="L177" s="82"/>
      <c r="M177" s="82"/>
      <c r="N177" s="77"/>
      <c r="O177" s="84" t="s">
        <v>1729</v>
      </c>
      <c r="P177" s="86">
        <v>43165.753865740742</v>
      </c>
      <c r="Q177" s="84" t="s">
        <v>1814</v>
      </c>
      <c r="R177" s="84"/>
      <c r="S177" s="84"/>
      <c r="T177" s="84" t="s">
        <v>3157</v>
      </c>
      <c r="U177" s="84"/>
      <c r="V177" s="87" t="s">
        <v>3707</v>
      </c>
      <c r="W177" s="86">
        <v>43165.753865740742</v>
      </c>
      <c r="X177" s="87" t="s">
        <v>4588</v>
      </c>
      <c r="Y177" s="84"/>
      <c r="Z177" s="84"/>
      <c r="AA177" s="90" t="s">
        <v>5791</v>
      </c>
      <c r="AB177" s="90" t="s">
        <v>6911</v>
      </c>
      <c r="AC177" s="84" t="b">
        <v>0</v>
      </c>
      <c r="AD177" s="84">
        <v>6</v>
      </c>
      <c r="AE177" s="90" t="s">
        <v>7000</v>
      </c>
      <c r="AF177" s="84" t="b">
        <v>0</v>
      </c>
      <c r="AG177" s="84" t="s">
        <v>7100</v>
      </c>
      <c r="AH177" s="84"/>
      <c r="AI177" s="90" t="s">
        <v>6992</v>
      </c>
      <c r="AJ177" s="84" t="b">
        <v>0</v>
      </c>
      <c r="AK177" s="84">
        <v>0</v>
      </c>
      <c r="AL177" s="90" t="s">
        <v>6992</v>
      </c>
      <c r="AM177" s="84" t="s">
        <v>7175</v>
      </c>
      <c r="AN177" s="84" t="b">
        <v>0</v>
      </c>
      <c r="AO177" s="90" t="s">
        <v>6911</v>
      </c>
      <c r="AP177" s="84" t="s">
        <v>179</v>
      </c>
      <c r="AQ177" s="84">
        <v>0</v>
      </c>
      <c r="AR177" s="84">
        <v>0</v>
      </c>
      <c r="AS177" s="84"/>
      <c r="AT177" s="84"/>
      <c r="AU177" s="84"/>
      <c r="AV177" s="84"/>
      <c r="AW177" s="84"/>
      <c r="AX177" s="84"/>
      <c r="AY177" s="84"/>
      <c r="AZ177" s="84"/>
    </row>
    <row r="178" spans="1:52" x14ac:dyDescent="0.25">
      <c r="A178" s="69" t="s">
        <v>304</v>
      </c>
      <c r="B178" s="69" t="s">
        <v>1425</v>
      </c>
      <c r="C178" s="70"/>
      <c r="D178" s="71"/>
      <c r="E178" s="72"/>
      <c r="F178" s="73"/>
      <c r="G178" s="70"/>
      <c r="H178" s="74"/>
      <c r="I178" s="75"/>
      <c r="J178" s="75"/>
      <c r="K178" s="36"/>
      <c r="L178" s="82"/>
      <c r="M178" s="82"/>
      <c r="N178" s="77"/>
      <c r="O178" s="84" t="s">
        <v>1729</v>
      </c>
      <c r="P178" s="86">
        <v>43165.753865740742</v>
      </c>
      <c r="Q178" s="84" t="s">
        <v>1814</v>
      </c>
      <c r="R178" s="84"/>
      <c r="S178" s="84"/>
      <c r="T178" s="84" t="s">
        <v>3157</v>
      </c>
      <c r="U178" s="84"/>
      <c r="V178" s="87" t="s">
        <v>3707</v>
      </c>
      <c r="W178" s="86">
        <v>43165.753865740742</v>
      </c>
      <c r="X178" s="87" t="s">
        <v>4588</v>
      </c>
      <c r="Y178" s="84"/>
      <c r="Z178" s="84"/>
      <c r="AA178" s="90" t="s">
        <v>5791</v>
      </c>
      <c r="AB178" s="90" t="s">
        <v>6911</v>
      </c>
      <c r="AC178" s="84" t="b">
        <v>0</v>
      </c>
      <c r="AD178" s="84">
        <v>6</v>
      </c>
      <c r="AE178" s="90" t="s">
        <v>7000</v>
      </c>
      <c r="AF178" s="84" t="b">
        <v>0</v>
      </c>
      <c r="AG178" s="84" t="s">
        <v>7100</v>
      </c>
      <c r="AH178" s="84"/>
      <c r="AI178" s="90" t="s">
        <v>6992</v>
      </c>
      <c r="AJ178" s="84" t="b">
        <v>0</v>
      </c>
      <c r="AK178" s="84">
        <v>0</v>
      </c>
      <c r="AL178" s="90" t="s">
        <v>6992</v>
      </c>
      <c r="AM178" s="84" t="s">
        <v>7175</v>
      </c>
      <c r="AN178" s="84" t="b">
        <v>0</v>
      </c>
      <c r="AO178" s="90" t="s">
        <v>6911</v>
      </c>
      <c r="AP178" s="84" t="s">
        <v>179</v>
      </c>
      <c r="AQ178" s="84">
        <v>0</v>
      </c>
      <c r="AR178" s="84">
        <v>0</v>
      </c>
      <c r="AS178" s="84"/>
      <c r="AT178" s="84"/>
      <c r="AU178" s="84"/>
      <c r="AV178" s="84"/>
      <c r="AW178" s="84"/>
      <c r="AX178" s="84"/>
      <c r="AY178" s="84"/>
      <c r="AZ178" s="84"/>
    </row>
    <row r="179" spans="1:52" x14ac:dyDescent="0.25">
      <c r="A179" s="69" t="s">
        <v>304</v>
      </c>
      <c r="B179" s="69" t="s">
        <v>1426</v>
      </c>
      <c r="C179" s="70"/>
      <c r="D179" s="71"/>
      <c r="E179" s="72"/>
      <c r="F179" s="73"/>
      <c r="G179" s="70"/>
      <c r="H179" s="74"/>
      <c r="I179" s="75"/>
      <c r="J179" s="75"/>
      <c r="K179" s="36"/>
      <c r="L179" s="82"/>
      <c r="M179" s="82"/>
      <c r="N179" s="77"/>
      <c r="O179" s="84" t="s">
        <v>1729</v>
      </c>
      <c r="P179" s="86">
        <v>43165.753865740742</v>
      </c>
      <c r="Q179" s="84" t="s">
        <v>1814</v>
      </c>
      <c r="R179" s="84"/>
      <c r="S179" s="84"/>
      <c r="T179" s="84" t="s">
        <v>3157</v>
      </c>
      <c r="U179" s="84"/>
      <c r="V179" s="87" t="s">
        <v>3707</v>
      </c>
      <c r="W179" s="86">
        <v>43165.753865740742</v>
      </c>
      <c r="X179" s="87" t="s">
        <v>4588</v>
      </c>
      <c r="Y179" s="84"/>
      <c r="Z179" s="84"/>
      <c r="AA179" s="90" t="s">
        <v>5791</v>
      </c>
      <c r="AB179" s="90" t="s">
        <v>6911</v>
      </c>
      <c r="AC179" s="84" t="b">
        <v>0</v>
      </c>
      <c r="AD179" s="84">
        <v>6</v>
      </c>
      <c r="AE179" s="90" t="s">
        <v>7000</v>
      </c>
      <c r="AF179" s="84" t="b">
        <v>0</v>
      </c>
      <c r="AG179" s="84" t="s">
        <v>7100</v>
      </c>
      <c r="AH179" s="84"/>
      <c r="AI179" s="90" t="s">
        <v>6992</v>
      </c>
      <c r="AJ179" s="84" t="b">
        <v>0</v>
      </c>
      <c r="AK179" s="84">
        <v>0</v>
      </c>
      <c r="AL179" s="90" t="s">
        <v>6992</v>
      </c>
      <c r="AM179" s="84" t="s">
        <v>7175</v>
      </c>
      <c r="AN179" s="84" t="b">
        <v>0</v>
      </c>
      <c r="AO179" s="90" t="s">
        <v>6911</v>
      </c>
      <c r="AP179" s="84" t="s">
        <v>179</v>
      </c>
      <c r="AQ179" s="84">
        <v>0</v>
      </c>
      <c r="AR179" s="84">
        <v>0</v>
      </c>
      <c r="AS179" s="84"/>
      <c r="AT179" s="84"/>
      <c r="AU179" s="84"/>
      <c r="AV179" s="84"/>
      <c r="AW179" s="84"/>
      <c r="AX179" s="84"/>
      <c r="AY179" s="84"/>
      <c r="AZ179" s="84"/>
    </row>
    <row r="180" spans="1:52" x14ac:dyDescent="0.25">
      <c r="A180" s="69" t="s">
        <v>304</v>
      </c>
      <c r="B180" s="69" t="s">
        <v>1427</v>
      </c>
      <c r="C180" s="70"/>
      <c r="D180" s="71"/>
      <c r="E180" s="72"/>
      <c r="F180" s="73"/>
      <c r="G180" s="70"/>
      <c r="H180" s="74"/>
      <c r="I180" s="75"/>
      <c r="J180" s="75"/>
      <c r="K180" s="36"/>
      <c r="L180" s="82"/>
      <c r="M180" s="82"/>
      <c r="N180" s="77"/>
      <c r="O180" s="84" t="s">
        <v>1729</v>
      </c>
      <c r="P180" s="86">
        <v>43165.753865740742</v>
      </c>
      <c r="Q180" s="84" t="s">
        <v>1814</v>
      </c>
      <c r="R180" s="84"/>
      <c r="S180" s="84"/>
      <c r="T180" s="84" t="s">
        <v>3157</v>
      </c>
      <c r="U180" s="84"/>
      <c r="V180" s="87" t="s">
        <v>3707</v>
      </c>
      <c r="W180" s="86">
        <v>43165.753865740742</v>
      </c>
      <c r="X180" s="87" t="s">
        <v>4588</v>
      </c>
      <c r="Y180" s="84"/>
      <c r="Z180" s="84"/>
      <c r="AA180" s="90" t="s">
        <v>5791</v>
      </c>
      <c r="AB180" s="90" t="s">
        <v>6911</v>
      </c>
      <c r="AC180" s="84" t="b">
        <v>0</v>
      </c>
      <c r="AD180" s="84">
        <v>6</v>
      </c>
      <c r="AE180" s="90" t="s">
        <v>7000</v>
      </c>
      <c r="AF180" s="84" t="b">
        <v>0</v>
      </c>
      <c r="AG180" s="84" t="s">
        <v>7100</v>
      </c>
      <c r="AH180" s="84"/>
      <c r="AI180" s="90" t="s">
        <v>6992</v>
      </c>
      <c r="AJ180" s="84" t="b">
        <v>0</v>
      </c>
      <c r="AK180" s="84">
        <v>0</v>
      </c>
      <c r="AL180" s="90" t="s">
        <v>6992</v>
      </c>
      <c r="AM180" s="84" t="s">
        <v>7175</v>
      </c>
      <c r="AN180" s="84" t="b">
        <v>0</v>
      </c>
      <c r="AO180" s="90" t="s">
        <v>6911</v>
      </c>
      <c r="AP180" s="84" t="s">
        <v>179</v>
      </c>
      <c r="AQ180" s="84">
        <v>0</v>
      </c>
      <c r="AR180" s="84">
        <v>0</v>
      </c>
      <c r="AS180" s="84"/>
      <c r="AT180" s="84"/>
      <c r="AU180" s="84"/>
      <c r="AV180" s="84"/>
      <c r="AW180" s="84"/>
      <c r="AX180" s="84"/>
      <c r="AY180" s="84"/>
      <c r="AZ180" s="84"/>
    </row>
    <row r="181" spans="1:52" x14ac:dyDescent="0.25">
      <c r="A181" s="69" t="s">
        <v>304</v>
      </c>
      <c r="B181" s="69" t="s">
        <v>1428</v>
      </c>
      <c r="C181" s="70"/>
      <c r="D181" s="71"/>
      <c r="E181" s="72"/>
      <c r="F181" s="73"/>
      <c r="G181" s="70"/>
      <c r="H181" s="74"/>
      <c r="I181" s="75"/>
      <c r="J181" s="75"/>
      <c r="K181" s="36"/>
      <c r="L181" s="82"/>
      <c r="M181" s="82"/>
      <c r="N181" s="77"/>
      <c r="O181" s="84" t="s">
        <v>1730</v>
      </c>
      <c r="P181" s="86">
        <v>43165.753865740742</v>
      </c>
      <c r="Q181" s="84" t="s">
        <v>1814</v>
      </c>
      <c r="R181" s="84"/>
      <c r="S181" s="84"/>
      <c r="T181" s="84" t="s">
        <v>3157</v>
      </c>
      <c r="U181" s="84"/>
      <c r="V181" s="87" t="s">
        <v>3707</v>
      </c>
      <c r="W181" s="86">
        <v>43165.753865740742</v>
      </c>
      <c r="X181" s="87" t="s">
        <v>4588</v>
      </c>
      <c r="Y181" s="84"/>
      <c r="Z181" s="84"/>
      <c r="AA181" s="90" t="s">
        <v>5791</v>
      </c>
      <c r="AB181" s="90" t="s">
        <v>6911</v>
      </c>
      <c r="AC181" s="84" t="b">
        <v>0</v>
      </c>
      <c r="AD181" s="84">
        <v>6</v>
      </c>
      <c r="AE181" s="90" t="s">
        <v>7000</v>
      </c>
      <c r="AF181" s="84" t="b">
        <v>0</v>
      </c>
      <c r="AG181" s="84" t="s">
        <v>7100</v>
      </c>
      <c r="AH181" s="84"/>
      <c r="AI181" s="90" t="s">
        <v>6992</v>
      </c>
      <c r="AJ181" s="84" t="b">
        <v>0</v>
      </c>
      <c r="AK181" s="84">
        <v>0</v>
      </c>
      <c r="AL181" s="90" t="s">
        <v>6992</v>
      </c>
      <c r="AM181" s="84" t="s">
        <v>7175</v>
      </c>
      <c r="AN181" s="84" t="b">
        <v>0</v>
      </c>
      <c r="AO181" s="90" t="s">
        <v>6911</v>
      </c>
      <c r="AP181" s="84" t="s">
        <v>179</v>
      </c>
      <c r="AQ181" s="84">
        <v>0</v>
      </c>
      <c r="AR181" s="84">
        <v>0</v>
      </c>
      <c r="AS181" s="84"/>
      <c r="AT181" s="84"/>
      <c r="AU181" s="84"/>
      <c r="AV181" s="84"/>
      <c r="AW181" s="84"/>
      <c r="AX181" s="84"/>
      <c r="AY181" s="84"/>
      <c r="AZ181" s="84"/>
    </row>
    <row r="182" spans="1:52" x14ac:dyDescent="0.25">
      <c r="A182" s="69" t="s">
        <v>305</v>
      </c>
      <c r="B182" s="69" t="s">
        <v>1429</v>
      </c>
      <c r="C182" s="70"/>
      <c r="D182" s="71"/>
      <c r="E182" s="72"/>
      <c r="F182" s="73"/>
      <c r="G182" s="70"/>
      <c r="H182" s="74"/>
      <c r="I182" s="75"/>
      <c r="J182" s="75"/>
      <c r="K182" s="36"/>
      <c r="L182" s="82"/>
      <c r="M182" s="82"/>
      <c r="N182" s="77"/>
      <c r="O182" s="84" t="s">
        <v>1729</v>
      </c>
      <c r="P182" s="86">
        <v>43165.753865740742</v>
      </c>
      <c r="Q182" s="84" t="s">
        <v>1815</v>
      </c>
      <c r="R182" s="84"/>
      <c r="S182" s="84"/>
      <c r="T182" s="84" t="s">
        <v>3196</v>
      </c>
      <c r="U182" s="84"/>
      <c r="V182" s="87" t="s">
        <v>3708</v>
      </c>
      <c r="W182" s="86">
        <v>43165.753865740742</v>
      </c>
      <c r="X182" s="87" t="s">
        <v>4589</v>
      </c>
      <c r="Y182" s="84"/>
      <c r="Z182" s="84"/>
      <c r="AA182" s="90" t="s">
        <v>5792</v>
      </c>
      <c r="AB182" s="84"/>
      <c r="AC182" s="84" t="b">
        <v>0</v>
      </c>
      <c r="AD182" s="84">
        <v>0</v>
      </c>
      <c r="AE182" s="90" t="s">
        <v>6992</v>
      </c>
      <c r="AF182" s="84" t="b">
        <v>0</v>
      </c>
      <c r="AG182" s="84" t="s">
        <v>7091</v>
      </c>
      <c r="AH182" s="84"/>
      <c r="AI182" s="90" t="s">
        <v>6992</v>
      </c>
      <c r="AJ182" s="84" t="b">
        <v>0</v>
      </c>
      <c r="AK182" s="84">
        <v>0</v>
      </c>
      <c r="AL182" s="90" t="s">
        <v>6992</v>
      </c>
      <c r="AM182" s="84" t="s">
        <v>7171</v>
      </c>
      <c r="AN182" s="84" t="b">
        <v>0</v>
      </c>
      <c r="AO182" s="90" t="s">
        <v>5792</v>
      </c>
      <c r="AP182" s="84" t="s">
        <v>179</v>
      </c>
      <c r="AQ182" s="84">
        <v>0</v>
      </c>
      <c r="AR182" s="84">
        <v>0</v>
      </c>
      <c r="AS182" s="84"/>
      <c r="AT182" s="84"/>
      <c r="AU182" s="84"/>
      <c r="AV182" s="84"/>
      <c r="AW182" s="84"/>
      <c r="AX182" s="84"/>
      <c r="AY182" s="84"/>
      <c r="AZ182" s="84"/>
    </row>
    <row r="183" spans="1:52" x14ac:dyDescent="0.25">
      <c r="A183" s="69" t="s">
        <v>306</v>
      </c>
      <c r="B183" s="69" t="s">
        <v>1250</v>
      </c>
      <c r="C183" s="70"/>
      <c r="D183" s="71"/>
      <c r="E183" s="72"/>
      <c r="F183" s="73"/>
      <c r="G183" s="70"/>
      <c r="H183" s="74"/>
      <c r="I183" s="75"/>
      <c r="J183" s="75"/>
      <c r="K183" s="36"/>
      <c r="L183" s="82"/>
      <c r="M183" s="82"/>
      <c r="N183" s="77"/>
      <c r="O183" s="84" t="s">
        <v>1729</v>
      </c>
      <c r="P183" s="86">
        <v>43165.753912037035</v>
      </c>
      <c r="Q183" s="84" t="s">
        <v>1789</v>
      </c>
      <c r="R183" s="84"/>
      <c r="S183" s="84"/>
      <c r="T183" s="84" t="s">
        <v>3157</v>
      </c>
      <c r="U183" s="84"/>
      <c r="V183" s="87" t="s">
        <v>3709</v>
      </c>
      <c r="W183" s="86">
        <v>43165.753912037035</v>
      </c>
      <c r="X183" s="87" t="s">
        <v>4590</v>
      </c>
      <c r="Y183" s="84"/>
      <c r="Z183" s="84"/>
      <c r="AA183" s="90" t="s">
        <v>5793</v>
      </c>
      <c r="AB183" s="84"/>
      <c r="AC183" s="84" t="b">
        <v>0</v>
      </c>
      <c r="AD183" s="84">
        <v>0</v>
      </c>
      <c r="AE183" s="90" t="s">
        <v>6992</v>
      </c>
      <c r="AF183" s="84" t="b">
        <v>0</v>
      </c>
      <c r="AG183" s="84" t="s">
        <v>7096</v>
      </c>
      <c r="AH183" s="84"/>
      <c r="AI183" s="90" t="s">
        <v>6992</v>
      </c>
      <c r="AJ183" s="84" t="b">
        <v>0</v>
      </c>
      <c r="AK183" s="84">
        <v>14</v>
      </c>
      <c r="AL183" s="90" t="s">
        <v>6823</v>
      </c>
      <c r="AM183" s="84" t="s">
        <v>7172</v>
      </c>
      <c r="AN183" s="84" t="b">
        <v>0</v>
      </c>
      <c r="AO183" s="90" t="s">
        <v>6823</v>
      </c>
      <c r="AP183" s="84" t="s">
        <v>179</v>
      </c>
      <c r="AQ183" s="84">
        <v>0</v>
      </c>
      <c r="AR183" s="84">
        <v>0</v>
      </c>
      <c r="AS183" s="84"/>
      <c r="AT183" s="84"/>
      <c r="AU183" s="84"/>
      <c r="AV183" s="84"/>
      <c r="AW183" s="84"/>
      <c r="AX183" s="84"/>
      <c r="AY183" s="84"/>
      <c r="AZ183" s="84"/>
    </row>
    <row r="184" spans="1:52" x14ac:dyDescent="0.25">
      <c r="A184" s="69" t="s">
        <v>307</v>
      </c>
      <c r="B184" s="69" t="s">
        <v>307</v>
      </c>
      <c r="C184" s="70"/>
      <c r="D184" s="71"/>
      <c r="E184" s="72"/>
      <c r="F184" s="73"/>
      <c r="G184" s="70"/>
      <c r="H184" s="74"/>
      <c r="I184" s="75"/>
      <c r="J184" s="75"/>
      <c r="K184" s="36"/>
      <c r="L184" s="82"/>
      <c r="M184" s="82"/>
      <c r="N184" s="77"/>
      <c r="O184" s="84" t="s">
        <v>179</v>
      </c>
      <c r="P184" s="86">
        <v>43163.936851851853</v>
      </c>
      <c r="Q184" s="84" t="s">
        <v>1816</v>
      </c>
      <c r="R184" s="87" t="s">
        <v>2675</v>
      </c>
      <c r="S184" s="84" t="s">
        <v>3003</v>
      </c>
      <c r="T184" s="84" t="s">
        <v>3197</v>
      </c>
      <c r="U184" s="87" t="s">
        <v>3473</v>
      </c>
      <c r="V184" s="87" t="s">
        <v>3473</v>
      </c>
      <c r="W184" s="86">
        <v>43163.936851851853</v>
      </c>
      <c r="X184" s="87" t="s">
        <v>4591</v>
      </c>
      <c r="Y184" s="84"/>
      <c r="Z184" s="84"/>
      <c r="AA184" s="90" t="s">
        <v>5794</v>
      </c>
      <c r="AB184" s="84"/>
      <c r="AC184" s="84" t="b">
        <v>0</v>
      </c>
      <c r="AD184" s="84">
        <v>445</v>
      </c>
      <c r="AE184" s="90" t="s">
        <v>6992</v>
      </c>
      <c r="AF184" s="84" t="b">
        <v>0</v>
      </c>
      <c r="AG184" s="84" t="s">
        <v>7102</v>
      </c>
      <c r="AH184" s="84"/>
      <c r="AI184" s="90" t="s">
        <v>6992</v>
      </c>
      <c r="AJ184" s="84" t="b">
        <v>0</v>
      </c>
      <c r="AK184" s="84">
        <v>274</v>
      </c>
      <c r="AL184" s="90" t="s">
        <v>6992</v>
      </c>
      <c r="AM184" s="84" t="s">
        <v>7169</v>
      </c>
      <c r="AN184" s="84" t="b">
        <v>0</v>
      </c>
      <c r="AO184" s="90" t="s">
        <v>5794</v>
      </c>
      <c r="AP184" s="84" t="s">
        <v>7226</v>
      </c>
      <c r="AQ184" s="84">
        <v>0</v>
      </c>
      <c r="AR184" s="84">
        <v>0</v>
      </c>
      <c r="AS184" s="84"/>
      <c r="AT184" s="84"/>
      <c r="AU184" s="84"/>
      <c r="AV184" s="84"/>
      <c r="AW184" s="84"/>
      <c r="AX184" s="84"/>
      <c r="AY184" s="84"/>
      <c r="AZ184" s="84"/>
    </row>
    <row r="185" spans="1:52" x14ac:dyDescent="0.25">
      <c r="A185" s="69" t="s">
        <v>308</v>
      </c>
      <c r="B185" s="69" t="s">
        <v>307</v>
      </c>
      <c r="C185" s="70"/>
      <c r="D185" s="71"/>
      <c r="E185" s="72"/>
      <c r="F185" s="73"/>
      <c r="G185" s="70"/>
      <c r="H185" s="74"/>
      <c r="I185" s="75"/>
      <c r="J185" s="75"/>
      <c r="K185" s="36"/>
      <c r="L185" s="82"/>
      <c r="M185" s="82"/>
      <c r="N185" s="77"/>
      <c r="O185" s="84" t="s">
        <v>1729</v>
      </c>
      <c r="P185" s="86">
        <v>43165.753946759258</v>
      </c>
      <c r="Q185" s="84" t="s">
        <v>1817</v>
      </c>
      <c r="R185" s="87" t="s">
        <v>2675</v>
      </c>
      <c r="S185" s="84" t="s">
        <v>3003</v>
      </c>
      <c r="T185" s="84" t="s">
        <v>3197</v>
      </c>
      <c r="U185" s="84"/>
      <c r="V185" s="87" t="s">
        <v>3710</v>
      </c>
      <c r="W185" s="86">
        <v>43165.753946759258</v>
      </c>
      <c r="X185" s="87" t="s">
        <v>4592</v>
      </c>
      <c r="Y185" s="84"/>
      <c r="Z185" s="84"/>
      <c r="AA185" s="90" t="s">
        <v>5795</v>
      </c>
      <c r="AB185" s="84"/>
      <c r="AC185" s="84" t="b">
        <v>0</v>
      </c>
      <c r="AD185" s="84">
        <v>0</v>
      </c>
      <c r="AE185" s="90" t="s">
        <v>6992</v>
      </c>
      <c r="AF185" s="84" t="b">
        <v>0</v>
      </c>
      <c r="AG185" s="84" t="s">
        <v>7102</v>
      </c>
      <c r="AH185" s="84"/>
      <c r="AI185" s="90" t="s">
        <v>6992</v>
      </c>
      <c r="AJ185" s="84" t="b">
        <v>0</v>
      </c>
      <c r="AK185" s="84">
        <v>274</v>
      </c>
      <c r="AL185" s="90" t="s">
        <v>5794</v>
      </c>
      <c r="AM185" s="84" t="s">
        <v>7171</v>
      </c>
      <c r="AN185" s="84" t="b">
        <v>0</v>
      </c>
      <c r="AO185" s="90" t="s">
        <v>5794</v>
      </c>
      <c r="AP185" s="84" t="s">
        <v>179</v>
      </c>
      <c r="AQ185" s="84">
        <v>0</v>
      </c>
      <c r="AR185" s="84">
        <v>0</v>
      </c>
      <c r="AS185" s="84"/>
      <c r="AT185" s="84"/>
      <c r="AU185" s="84"/>
      <c r="AV185" s="84"/>
      <c r="AW185" s="84"/>
      <c r="AX185" s="84"/>
      <c r="AY185" s="84"/>
      <c r="AZ185" s="84"/>
    </row>
    <row r="186" spans="1:52" x14ac:dyDescent="0.25">
      <c r="A186" s="69" t="s">
        <v>309</v>
      </c>
      <c r="B186" s="69" t="s">
        <v>309</v>
      </c>
      <c r="C186" s="70"/>
      <c r="D186" s="71"/>
      <c r="E186" s="72"/>
      <c r="F186" s="73"/>
      <c r="G186" s="70"/>
      <c r="H186" s="74"/>
      <c r="I186" s="75"/>
      <c r="J186" s="75"/>
      <c r="K186" s="36"/>
      <c r="L186" s="82"/>
      <c r="M186" s="82"/>
      <c r="N186" s="77"/>
      <c r="O186" s="84" t="s">
        <v>179</v>
      </c>
      <c r="P186" s="86">
        <v>43165.225011574075</v>
      </c>
      <c r="Q186" s="84" t="s">
        <v>1818</v>
      </c>
      <c r="R186" s="87" t="s">
        <v>2676</v>
      </c>
      <c r="S186" s="84" t="s">
        <v>3004</v>
      </c>
      <c r="T186" s="84" t="s">
        <v>3157</v>
      </c>
      <c r="U186" s="84"/>
      <c r="V186" s="87" t="s">
        <v>3711</v>
      </c>
      <c r="W186" s="86">
        <v>43165.225011574075</v>
      </c>
      <c r="X186" s="87" t="s">
        <v>4593</v>
      </c>
      <c r="Y186" s="84"/>
      <c r="Z186" s="84"/>
      <c r="AA186" s="90" t="s">
        <v>5796</v>
      </c>
      <c r="AB186" s="84"/>
      <c r="AC186" s="84" t="b">
        <v>0</v>
      </c>
      <c r="AD186" s="84">
        <v>10</v>
      </c>
      <c r="AE186" s="90" t="s">
        <v>6992</v>
      </c>
      <c r="AF186" s="84" t="b">
        <v>0</v>
      </c>
      <c r="AG186" s="84" t="s">
        <v>7091</v>
      </c>
      <c r="AH186" s="84"/>
      <c r="AI186" s="90" t="s">
        <v>6992</v>
      </c>
      <c r="AJ186" s="84" t="b">
        <v>0</v>
      </c>
      <c r="AK186" s="84">
        <v>14</v>
      </c>
      <c r="AL186" s="90" t="s">
        <v>6992</v>
      </c>
      <c r="AM186" s="84" t="s">
        <v>7171</v>
      </c>
      <c r="AN186" s="84" t="b">
        <v>0</v>
      </c>
      <c r="AO186" s="90" t="s">
        <v>5796</v>
      </c>
      <c r="AP186" s="84" t="s">
        <v>7226</v>
      </c>
      <c r="AQ186" s="84">
        <v>0</v>
      </c>
      <c r="AR186" s="84">
        <v>0</v>
      </c>
      <c r="AS186" s="84"/>
      <c r="AT186" s="84"/>
      <c r="AU186" s="84"/>
      <c r="AV186" s="84"/>
      <c r="AW186" s="84"/>
      <c r="AX186" s="84"/>
      <c r="AY186" s="84"/>
      <c r="AZ186" s="84"/>
    </row>
    <row r="187" spans="1:52" x14ac:dyDescent="0.25">
      <c r="A187" s="69" t="s">
        <v>310</v>
      </c>
      <c r="B187" s="69" t="s">
        <v>309</v>
      </c>
      <c r="C187" s="70"/>
      <c r="D187" s="71"/>
      <c r="E187" s="72"/>
      <c r="F187" s="73"/>
      <c r="G187" s="70"/>
      <c r="H187" s="74"/>
      <c r="I187" s="75"/>
      <c r="J187" s="75"/>
      <c r="K187" s="36"/>
      <c r="L187" s="82"/>
      <c r="M187" s="82"/>
      <c r="N187" s="77"/>
      <c r="O187" s="84" t="s">
        <v>1729</v>
      </c>
      <c r="P187" s="86">
        <v>43165.753981481481</v>
      </c>
      <c r="Q187" s="84" t="s">
        <v>1819</v>
      </c>
      <c r="R187" s="84"/>
      <c r="S187" s="84"/>
      <c r="T187" s="84" t="s">
        <v>3157</v>
      </c>
      <c r="U187" s="84"/>
      <c r="V187" s="87" t="s">
        <v>3712</v>
      </c>
      <c r="W187" s="86">
        <v>43165.753981481481</v>
      </c>
      <c r="X187" s="87" t="s">
        <v>4594</v>
      </c>
      <c r="Y187" s="84"/>
      <c r="Z187" s="84"/>
      <c r="AA187" s="90" t="s">
        <v>5797</v>
      </c>
      <c r="AB187" s="84"/>
      <c r="AC187" s="84" t="b">
        <v>0</v>
      </c>
      <c r="AD187" s="84">
        <v>0</v>
      </c>
      <c r="AE187" s="90" t="s">
        <v>6992</v>
      </c>
      <c r="AF187" s="84" t="b">
        <v>0</v>
      </c>
      <c r="AG187" s="84" t="s">
        <v>7091</v>
      </c>
      <c r="AH187" s="84"/>
      <c r="AI187" s="90" t="s">
        <v>6992</v>
      </c>
      <c r="AJ187" s="84" t="b">
        <v>0</v>
      </c>
      <c r="AK187" s="84">
        <v>14</v>
      </c>
      <c r="AL187" s="90" t="s">
        <v>5796</v>
      </c>
      <c r="AM187" s="84" t="s">
        <v>7172</v>
      </c>
      <c r="AN187" s="84" t="b">
        <v>0</v>
      </c>
      <c r="AO187" s="90" t="s">
        <v>5796</v>
      </c>
      <c r="AP187" s="84" t="s">
        <v>179</v>
      </c>
      <c r="AQ187" s="84">
        <v>0</v>
      </c>
      <c r="AR187" s="84">
        <v>0</v>
      </c>
      <c r="AS187" s="84"/>
      <c r="AT187" s="84"/>
      <c r="AU187" s="84"/>
      <c r="AV187" s="84"/>
      <c r="AW187" s="84"/>
      <c r="AX187" s="84"/>
      <c r="AY187" s="84"/>
      <c r="AZ187" s="84"/>
    </row>
    <row r="188" spans="1:52" x14ac:dyDescent="0.25">
      <c r="A188" s="69" t="s">
        <v>311</v>
      </c>
      <c r="B188" s="69" t="s">
        <v>1351</v>
      </c>
      <c r="C188" s="70"/>
      <c r="D188" s="71"/>
      <c r="E188" s="72"/>
      <c r="F188" s="73"/>
      <c r="G188" s="70"/>
      <c r="H188" s="74"/>
      <c r="I188" s="75"/>
      <c r="J188" s="75"/>
      <c r="K188" s="36"/>
      <c r="L188" s="82"/>
      <c r="M188" s="82"/>
      <c r="N188" s="77"/>
      <c r="O188" s="84" t="s">
        <v>1729</v>
      </c>
      <c r="P188" s="86">
        <v>43165.753981481481</v>
      </c>
      <c r="Q188" s="84" t="s">
        <v>1779</v>
      </c>
      <c r="R188" s="84"/>
      <c r="S188" s="84"/>
      <c r="T188" s="84" t="s">
        <v>3157</v>
      </c>
      <c r="U188" s="84"/>
      <c r="V188" s="87" t="s">
        <v>3713</v>
      </c>
      <c r="W188" s="86">
        <v>43165.753981481481</v>
      </c>
      <c r="X188" s="87" t="s">
        <v>4595</v>
      </c>
      <c r="Y188" s="84"/>
      <c r="Z188" s="84"/>
      <c r="AA188" s="90" t="s">
        <v>5798</v>
      </c>
      <c r="AB188" s="84"/>
      <c r="AC188" s="84" t="b">
        <v>0</v>
      </c>
      <c r="AD188" s="84">
        <v>0</v>
      </c>
      <c r="AE188" s="90" t="s">
        <v>6992</v>
      </c>
      <c r="AF188" s="84" t="b">
        <v>0</v>
      </c>
      <c r="AG188" s="84" t="s">
        <v>7091</v>
      </c>
      <c r="AH188" s="84"/>
      <c r="AI188" s="90" t="s">
        <v>6992</v>
      </c>
      <c r="AJ188" s="84" t="b">
        <v>0</v>
      </c>
      <c r="AK188" s="84">
        <v>4</v>
      </c>
      <c r="AL188" s="90" t="s">
        <v>6132</v>
      </c>
      <c r="AM188" s="84" t="s">
        <v>7169</v>
      </c>
      <c r="AN188" s="84" t="b">
        <v>0</v>
      </c>
      <c r="AO188" s="90" t="s">
        <v>6132</v>
      </c>
      <c r="AP188" s="84" t="s">
        <v>179</v>
      </c>
      <c r="AQ188" s="84">
        <v>0</v>
      </c>
      <c r="AR188" s="84">
        <v>0</v>
      </c>
      <c r="AS188" s="84"/>
      <c r="AT188" s="84"/>
      <c r="AU188" s="84"/>
      <c r="AV188" s="84"/>
      <c r="AW188" s="84"/>
      <c r="AX188" s="84"/>
      <c r="AY188" s="84"/>
      <c r="AZ188" s="84"/>
    </row>
    <row r="189" spans="1:52" x14ac:dyDescent="0.25">
      <c r="A189" s="69" t="s">
        <v>311</v>
      </c>
      <c r="B189" s="69" t="s">
        <v>624</v>
      </c>
      <c r="C189" s="70"/>
      <c r="D189" s="71"/>
      <c r="E189" s="72"/>
      <c r="F189" s="73"/>
      <c r="G189" s="70"/>
      <c r="H189" s="74"/>
      <c r="I189" s="75"/>
      <c r="J189" s="75"/>
      <c r="K189" s="36"/>
      <c r="L189" s="82"/>
      <c r="M189" s="82"/>
      <c r="N189" s="77"/>
      <c r="O189" s="84" t="s">
        <v>1729</v>
      </c>
      <c r="P189" s="86">
        <v>43165.753981481481</v>
      </c>
      <c r="Q189" s="84" t="s">
        <v>1779</v>
      </c>
      <c r="R189" s="84"/>
      <c r="S189" s="84"/>
      <c r="T189" s="84" t="s">
        <v>3157</v>
      </c>
      <c r="U189" s="84"/>
      <c r="V189" s="87" t="s">
        <v>3713</v>
      </c>
      <c r="W189" s="86">
        <v>43165.753981481481</v>
      </c>
      <c r="X189" s="87" t="s">
        <v>4595</v>
      </c>
      <c r="Y189" s="84"/>
      <c r="Z189" s="84"/>
      <c r="AA189" s="90" t="s">
        <v>5798</v>
      </c>
      <c r="AB189" s="84"/>
      <c r="AC189" s="84" t="b">
        <v>0</v>
      </c>
      <c r="AD189" s="84">
        <v>0</v>
      </c>
      <c r="AE189" s="90" t="s">
        <v>6992</v>
      </c>
      <c r="AF189" s="84" t="b">
        <v>0</v>
      </c>
      <c r="AG189" s="84" t="s">
        <v>7091</v>
      </c>
      <c r="AH189" s="84"/>
      <c r="AI189" s="90" t="s">
        <v>6992</v>
      </c>
      <c r="AJ189" s="84" t="b">
        <v>0</v>
      </c>
      <c r="AK189" s="84">
        <v>4</v>
      </c>
      <c r="AL189" s="90" t="s">
        <v>6132</v>
      </c>
      <c r="AM189" s="84" t="s">
        <v>7169</v>
      </c>
      <c r="AN189" s="84" t="b">
        <v>0</v>
      </c>
      <c r="AO189" s="90" t="s">
        <v>6132</v>
      </c>
      <c r="AP189" s="84" t="s">
        <v>179</v>
      </c>
      <c r="AQ189" s="84">
        <v>0</v>
      </c>
      <c r="AR189" s="84">
        <v>0</v>
      </c>
      <c r="AS189" s="84"/>
      <c r="AT189" s="84"/>
      <c r="AU189" s="84"/>
      <c r="AV189" s="84"/>
      <c r="AW189" s="84"/>
      <c r="AX189" s="84"/>
      <c r="AY189" s="84"/>
      <c r="AZ189" s="84"/>
    </row>
    <row r="190" spans="1:52" x14ac:dyDescent="0.25">
      <c r="A190" s="69" t="s">
        <v>312</v>
      </c>
      <c r="B190" s="69" t="s">
        <v>1231</v>
      </c>
      <c r="C190" s="70"/>
      <c r="D190" s="71"/>
      <c r="E190" s="72"/>
      <c r="F190" s="73"/>
      <c r="G190" s="70"/>
      <c r="H190" s="74"/>
      <c r="I190" s="75"/>
      <c r="J190" s="75"/>
      <c r="K190" s="36"/>
      <c r="L190" s="82"/>
      <c r="M190" s="82"/>
      <c r="N190" s="77"/>
      <c r="O190" s="84" t="s">
        <v>1729</v>
      </c>
      <c r="P190" s="86">
        <v>43165.754016203704</v>
      </c>
      <c r="Q190" s="84" t="s">
        <v>1820</v>
      </c>
      <c r="R190" s="87" t="s">
        <v>2677</v>
      </c>
      <c r="S190" s="84" t="s">
        <v>2973</v>
      </c>
      <c r="T190" s="84" t="s">
        <v>3198</v>
      </c>
      <c r="U190" s="84"/>
      <c r="V190" s="87" t="s">
        <v>3714</v>
      </c>
      <c r="W190" s="86">
        <v>43165.754016203704</v>
      </c>
      <c r="X190" s="87" t="s">
        <v>4596</v>
      </c>
      <c r="Y190" s="84"/>
      <c r="Z190" s="84"/>
      <c r="AA190" s="90" t="s">
        <v>5799</v>
      </c>
      <c r="AB190" s="84"/>
      <c r="AC190" s="84" t="b">
        <v>0</v>
      </c>
      <c r="AD190" s="84">
        <v>0</v>
      </c>
      <c r="AE190" s="90" t="s">
        <v>6992</v>
      </c>
      <c r="AF190" s="84" t="b">
        <v>0</v>
      </c>
      <c r="AG190" s="84" t="s">
        <v>7091</v>
      </c>
      <c r="AH190" s="84"/>
      <c r="AI190" s="90" t="s">
        <v>6992</v>
      </c>
      <c r="AJ190" s="84" t="b">
        <v>0</v>
      </c>
      <c r="AK190" s="84">
        <v>7</v>
      </c>
      <c r="AL190" s="90" t="s">
        <v>6802</v>
      </c>
      <c r="AM190" s="84" t="s">
        <v>7169</v>
      </c>
      <c r="AN190" s="84" t="b">
        <v>0</v>
      </c>
      <c r="AO190" s="90" t="s">
        <v>6802</v>
      </c>
      <c r="AP190" s="84" t="s">
        <v>179</v>
      </c>
      <c r="AQ190" s="84">
        <v>0</v>
      </c>
      <c r="AR190" s="84">
        <v>0</v>
      </c>
      <c r="AS190" s="84"/>
      <c r="AT190" s="84"/>
      <c r="AU190" s="84"/>
      <c r="AV190" s="84"/>
      <c r="AW190" s="84"/>
      <c r="AX190" s="84"/>
      <c r="AY190" s="84"/>
      <c r="AZ190" s="84"/>
    </row>
    <row r="191" spans="1:52" x14ac:dyDescent="0.25">
      <c r="A191" s="69" t="s">
        <v>313</v>
      </c>
      <c r="B191" s="69" t="s">
        <v>609</v>
      </c>
      <c r="C191" s="70"/>
      <c r="D191" s="71"/>
      <c r="E191" s="72"/>
      <c r="F191" s="73"/>
      <c r="G191" s="70"/>
      <c r="H191" s="74"/>
      <c r="I191" s="75"/>
      <c r="J191" s="75"/>
      <c r="K191" s="36"/>
      <c r="L191" s="82"/>
      <c r="M191" s="82"/>
      <c r="N191" s="77"/>
      <c r="O191" s="84" t="s">
        <v>1729</v>
      </c>
      <c r="P191" s="86">
        <v>43165.754016203704</v>
      </c>
      <c r="Q191" s="84" t="s">
        <v>1821</v>
      </c>
      <c r="R191" s="84"/>
      <c r="S191" s="84"/>
      <c r="T191" s="84" t="s">
        <v>3157</v>
      </c>
      <c r="U191" s="84"/>
      <c r="V191" s="87" t="s">
        <v>3715</v>
      </c>
      <c r="W191" s="86">
        <v>43165.754016203704</v>
      </c>
      <c r="X191" s="87" t="s">
        <v>4597</v>
      </c>
      <c r="Y191" s="84"/>
      <c r="Z191" s="84"/>
      <c r="AA191" s="90" t="s">
        <v>5800</v>
      </c>
      <c r="AB191" s="84"/>
      <c r="AC191" s="84" t="b">
        <v>0</v>
      </c>
      <c r="AD191" s="84">
        <v>0</v>
      </c>
      <c r="AE191" s="90" t="s">
        <v>6992</v>
      </c>
      <c r="AF191" s="84" t="b">
        <v>1</v>
      </c>
      <c r="AG191" s="84" t="s">
        <v>7097</v>
      </c>
      <c r="AH191" s="84"/>
      <c r="AI191" s="90" t="s">
        <v>7120</v>
      </c>
      <c r="AJ191" s="84" t="b">
        <v>0</v>
      </c>
      <c r="AK191" s="84">
        <v>8</v>
      </c>
      <c r="AL191" s="90" t="s">
        <v>6116</v>
      </c>
      <c r="AM191" s="84" t="s">
        <v>7169</v>
      </c>
      <c r="AN191" s="84" t="b">
        <v>0</v>
      </c>
      <c r="AO191" s="90" t="s">
        <v>6116</v>
      </c>
      <c r="AP191" s="84" t="s">
        <v>179</v>
      </c>
      <c r="AQ191" s="84">
        <v>0</v>
      </c>
      <c r="AR191" s="84">
        <v>0</v>
      </c>
      <c r="AS191" s="84"/>
      <c r="AT191" s="84"/>
      <c r="AU191" s="84"/>
      <c r="AV191" s="84"/>
      <c r="AW191" s="84"/>
      <c r="AX191" s="84"/>
      <c r="AY191" s="84"/>
      <c r="AZ191" s="84"/>
    </row>
    <row r="192" spans="1:52" x14ac:dyDescent="0.25">
      <c r="A192" s="69" t="s">
        <v>314</v>
      </c>
      <c r="B192" s="69" t="s">
        <v>587</v>
      </c>
      <c r="C192" s="70"/>
      <c r="D192" s="71"/>
      <c r="E192" s="72"/>
      <c r="F192" s="73"/>
      <c r="G192" s="70"/>
      <c r="H192" s="74"/>
      <c r="I192" s="75"/>
      <c r="J192" s="75"/>
      <c r="K192" s="36"/>
      <c r="L192" s="82"/>
      <c r="M192" s="82"/>
      <c r="N192" s="77"/>
      <c r="O192" s="84" t="s">
        <v>1729</v>
      </c>
      <c r="P192" s="86">
        <v>43165.754074074073</v>
      </c>
      <c r="Q192" s="84" t="s">
        <v>1822</v>
      </c>
      <c r="R192" s="84"/>
      <c r="S192" s="84"/>
      <c r="T192" s="84" t="s">
        <v>3157</v>
      </c>
      <c r="U192" s="87" t="s">
        <v>3474</v>
      </c>
      <c r="V192" s="87" t="s">
        <v>3474</v>
      </c>
      <c r="W192" s="86">
        <v>43165.754074074073</v>
      </c>
      <c r="X192" s="87" t="s">
        <v>4598</v>
      </c>
      <c r="Y192" s="84"/>
      <c r="Z192" s="84"/>
      <c r="AA192" s="90" t="s">
        <v>5801</v>
      </c>
      <c r="AB192" s="84"/>
      <c r="AC192" s="84" t="b">
        <v>0</v>
      </c>
      <c r="AD192" s="84">
        <v>0</v>
      </c>
      <c r="AE192" s="90" t="s">
        <v>6992</v>
      </c>
      <c r="AF192" s="84" t="b">
        <v>0</v>
      </c>
      <c r="AG192" s="84" t="s">
        <v>7091</v>
      </c>
      <c r="AH192" s="84"/>
      <c r="AI192" s="90" t="s">
        <v>6992</v>
      </c>
      <c r="AJ192" s="84" t="b">
        <v>0</v>
      </c>
      <c r="AK192" s="84">
        <v>21</v>
      </c>
      <c r="AL192" s="90" t="s">
        <v>6093</v>
      </c>
      <c r="AM192" s="84" t="s">
        <v>7169</v>
      </c>
      <c r="AN192" s="84" t="b">
        <v>0</v>
      </c>
      <c r="AO192" s="90" t="s">
        <v>6093</v>
      </c>
      <c r="AP192" s="84" t="s">
        <v>179</v>
      </c>
      <c r="AQ192" s="84">
        <v>0</v>
      </c>
      <c r="AR192" s="84">
        <v>0</v>
      </c>
      <c r="AS192" s="84"/>
      <c r="AT192" s="84"/>
      <c r="AU192" s="84"/>
      <c r="AV192" s="84"/>
      <c r="AW192" s="84"/>
      <c r="AX192" s="84"/>
      <c r="AY192" s="84"/>
      <c r="AZ192" s="84"/>
    </row>
    <row r="193" spans="1:52" x14ac:dyDescent="0.25">
      <c r="A193" s="69" t="s">
        <v>315</v>
      </c>
      <c r="B193" s="69" t="s">
        <v>1297</v>
      </c>
      <c r="C193" s="70"/>
      <c r="D193" s="71"/>
      <c r="E193" s="72"/>
      <c r="F193" s="73"/>
      <c r="G193" s="70"/>
      <c r="H193" s="74"/>
      <c r="I193" s="75"/>
      <c r="J193" s="75"/>
      <c r="K193" s="36"/>
      <c r="L193" s="82"/>
      <c r="M193" s="82"/>
      <c r="N193" s="77"/>
      <c r="O193" s="84" t="s">
        <v>1729</v>
      </c>
      <c r="P193" s="86">
        <v>43165.75408564815</v>
      </c>
      <c r="Q193" s="84" t="s">
        <v>1758</v>
      </c>
      <c r="R193" s="87" t="s">
        <v>2651</v>
      </c>
      <c r="S193" s="84" t="s">
        <v>2986</v>
      </c>
      <c r="T193" s="84" t="s">
        <v>3171</v>
      </c>
      <c r="U193" s="84"/>
      <c r="V193" s="87" t="s">
        <v>3716</v>
      </c>
      <c r="W193" s="86">
        <v>43165.75408564815</v>
      </c>
      <c r="X193" s="87" t="s">
        <v>4599</v>
      </c>
      <c r="Y193" s="84"/>
      <c r="Z193" s="84"/>
      <c r="AA193" s="90" t="s">
        <v>5802</v>
      </c>
      <c r="AB193" s="84"/>
      <c r="AC193" s="84" t="b">
        <v>0</v>
      </c>
      <c r="AD193" s="84">
        <v>0</v>
      </c>
      <c r="AE193" s="90" t="s">
        <v>6992</v>
      </c>
      <c r="AF193" s="84" t="b">
        <v>0</v>
      </c>
      <c r="AG193" s="84" t="s">
        <v>7097</v>
      </c>
      <c r="AH193" s="84"/>
      <c r="AI193" s="90" t="s">
        <v>6992</v>
      </c>
      <c r="AJ193" s="84" t="b">
        <v>0</v>
      </c>
      <c r="AK193" s="84">
        <v>612</v>
      </c>
      <c r="AL193" s="90" t="s">
        <v>6874</v>
      </c>
      <c r="AM193" s="84" t="s">
        <v>7169</v>
      </c>
      <c r="AN193" s="84" t="b">
        <v>0</v>
      </c>
      <c r="AO193" s="90" t="s">
        <v>6874</v>
      </c>
      <c r="AP193" s="84" t="s">
        <v>179</v>
      </c>
      <c r="AQ193" s="84">
        <v>0</v>
      </c>
      <c r="AR193" s="84">
        <v>0</v>
      </c>
      <c r="AS193" s="84"/>
      <c r="AT193" s="84"/>
      <c r="AU193" s="84"/>
      <c r="AV193" s="84"/>
      <c r="AW193" s="84"/>
      <c r="AX193" s="84"/>
      <c r="AY193" s="84"/>
      <c r="AZ193" s="84"/>
    </row>
    <row r="194" spans="1:52" x14ac:dyDescent="0.25">
      <c r="A194" s="69" t="s">
        <v>316</v>
      </c>
      <c r="B194" s="69" t="s">
        <v>1297</v>
      </c>
      <c r="C194" s="70"/>
      <c r="D194" s="71"/>
      <c r="E194" s="72"/>
      <c r="F194" s="73"/>
      <c r="G194" s="70"/>
      <c r="H194" s="74"/>
      <c r="I194" s="75"/>
      <c r="J194" s="75"/>
      <c r="K194" s="36"/>
      <c r="L194" s="82"/>
      <c r="M194" s="82"/>
      <c r="N194" s="77"/>
      <c r="O194" s="84" t="s">
        <v>1729</v>
      </c>
      <c r="P194" s="86">
        <v>43165.75409722222</v>
      </c>
      <c r="Q194" s="84" t="s">
        <v>1758</v>
      </c>
      <c r="R194" s="87" t="s">
        <v>2651</v>
      </c>
      <c r="S194" s="84" t="s">
        <v>2986</v>
      </c>
      <c r="T194" s="84" t="s">
        <v>3171</v>
      </c>
      <c r="U194" s="84"/>
      <c r="V194" s="87" t="s">
        <v>3717</v>
      </c>
      <c r="W194" s="86">
        <v>43165.75409722222</v>
      </c>
      <c r="X194" s="87" t="s">
        <v>4600</v>
      </c>
      <c r="Y194" s="84"/>
      <c r="Z194" s="84"/>
      <c r="AA194" s="90" t="s">
        <v>5803</v>
      </c>
      <c r="AB194" s="84"/>
      <c r="AC194" s="84" t="b">
        <v>0</v>
      </c>
      <c r="AD194" s="84">
        <v>0</v>
      </c>
      <c r="AE194" s="90" t="s">
        <v>6992</v>
      </c>
      <c r="AF194" s="84" t="b">
        <v>0</v>
      </c>
      <c r="AG194" s="84" t="s">
        <v>7097</v>
      </c>
      <c r="AH194" s="84"/>
      <c r="AI194" s="90" t="s">
        <v>6992</v>
      </c>
      <c r="AJ194" s="84" t="b">
        <v>0</v>
      </c>
      <c r="AK194" s="84">
        <v>612</v>
      </c>
      <c r="AL194" s="90" t="s">
        <v>6874</v>
      </c>
      <c r="AM194" s="84" t="s">
        <v>7169</v>
      </c>
      <c r="AN194" s="84" t="b">
        <v>0</v>
      </c>
      <c r="AO194" s="90" t="s">
        <v>6874</v>
      </c>
      <c r="AP194" s="84" t="s">
        <v>179</v>
      </c>
      <c r="AQ194" s="84">
        <v>0</v>
      </c>
      <c r="AR194" s="84">
        <v>0</v>
      </c>
      <c r="AS194" s="84"/>
      <c r="AT194" s="84"/>
      <c r="AU194" s="84"/>
      <c r="AV194" s="84"/>
      <c r="AW194" s="84"/>
      <c r="AX194" s="84"/>
      <c r="AY194" s="84"/>
      <c r="AZ194" s="84"/>
    </row>
    <row r="195" spans="1:52" x14ac:dyDescent="0.25">
      <c r="A195" s="69" t="s">
        <v>317</v>
      </c>
      <c r="B195" s="69" t="s">
        <v>1263</v>
      </c>
      <c r="C195" s="70"/>
      <c r="D195" s="71"/>
      <c r="E195" s="72"/>
      <c r="F195" s="73"/>
      <c r="G195" s="70"/>
      <c r="H195" s="74"/>
      <c r="I195" s="75"/>
      <c r="J195" s="75"/>
      <c r="K195" s="36"/>
      <c r="L195" s="82"/>
      <c r="M195" s="82"/>
      <c r="N195" s="77"/>
      <c r="O195" s="84" t="s">
        <v>1729</v>
      </c>
      <c r="P195" s="86">
        <v>43165.754108796296</v>
      </c>
      <c r="Q195" s="84" t="s">
        <v>1770</v>
      </c>
      <c r="R195" s="84"/>
      <c r="S195" s="84"/>
      <c r="T195" s="84" t="s">
        <v>3157</v>
      </c>
      <c r="U195" s="84"/>
      <c r="V195" s="87" t="s">
        <v>3718</v>
      </c>
      <c r="W195" s="86">
        <v>43165.754108796296</v>
      </c>
      <c r="X195" s="87" t="s">
        <v>4601</v>
      </c>
      <c r="Y195" s="84"/>
      <c r="Z195" s="84"/>
      <c r="AA195" s="90" t="s">
        <v>5804</v>
      </c>
      <c r="AB195" s="84"/>
      <c r="AC195" s="84" t="b">
        <v>0</v>
      </c>
      <c r="AD195" s="84">
        <v>0</v>
      </c>
      <c r="AE195" s="90" t="s">
        <v>6992</v>
      </c>
      <c r="AF195" s="84" t="b">
        <v>0</v>
      </c>
      <c r="AG195" s="84" t="s">
        <v>7091</v>
      </c>
      <c r="AH195" s="84"/>
      <c r="AI195" s="90" t="s">
        <v>6992</v>
      </c>
      <c r="AJ195" s="84" t="b">
        <v>0</v>
      </c>
      <c r="AK195" s="84">
        <v>139</v>
      </c>
      <c r="AL195" s="90" t="s">
        <v>6837</v>
      </c>
      <c r="AM195" s="84" t="s">
        <v>7172</v>
      </c>
      <c r="AN195" s="84" t="b">
        <v>0</v>
      </c>
      <c r="AO195" s="90" t="s">
        <v>6837</v>
      </c>
      <c r="AP195" s="84" t="s">
        <v>179</v>
      </c>
      <c r="AQ195" s="84">
        <v>0</v>
      </c>
      <c r="AR195" s="84">
        <v>0</v>
      </c>
      <c r="AS195" s="84"/>
      <c r="AT195" s="84"/>
      <c r="AU195" s="84"/>
      <c r="AV195" s="84"/>
      <c r="AW195" s="84"/>
      <c r="AX195" s="84"/>
      <c r="AY195" s="84"/>
      <c r="AZ195" s="84"/>
    </row>
    <row r="196" spans="1:52" x14ac:dyDescent="0.25">
      <c r="A196" s="69" t="s">
        <v>318</v>
      </c>
      <c r="B196" s="69" t="s">
        <v>1289</v>
      </c>
      <c r="C196" s="70"/>
      <c r="D196" s="71"/>
      <c r="E196" s="72"/>
      <c r="F196" s="73"/>
      <c r="G196" s="70"/>
      <c r="H196" s="74"/>
      <c r="I196" s="75"/>
      <c r="J196" s="75"/>
      <c r="K196" s="36"/>
      <c r="L196" s="82"/>
      <c r="M196" s="82"/>
      <c r="N196" s="77"/>
      <c r="O196" s="84" t="s">
        <v>1729</v>
      </c>
      <c r="P196" s="86">
        <v>43165.754120370373</v>
      </c>
      <c r="Q196" s="84" t="s">
        <v>1823</v>
      </c>
      <c r="R196" s="84"/>
      <c r="S196" s="84"/>
      <c r="T196" s="84" t="s">
        <v>3157</v>
      </c>
      <c r="U196" s="87" t="s">
        <v>3475</v>
      </c>
      <c r="V196" s="87" t="s">
        <v>3475</v>
      </c>
      <c r="W196" s="86">
        <v>43165.754120370373</v>
      </c>
      <c r="X196" s="87" t="s">
        <v>4602</v>
      </c>
      <c r="Y196" s="84"/>
      <c r="Z196" s="84"/>
      <c r="AA196" s="90" t="s">
        <v>5805</v>
      </c>
      <c r="AB196" s="84"/>
      <c r="AC196" s="84" t="b">
        <v>0</v>
      </c>
      <c r="AD196" s="84">
        <v>0</v>
      </c>
      <c r="AE196" s="90" t="s">
        <v>6992</v>
      </c>
      <c r="AF196" s="84" t="b">
        <v>0</v>
      </c>
      <c r="AG196" s="84" t="s">
        <v>7091</v>
      </c>
      <c r="AH196" s="84"/>
      <c r="AI196" s="90" t="s">
        <v>6992</v>
      </c>
      <c r="AJ196" s="84" t="b">
        <v>0</v>
      </c>
      <c r="AK196" s="84">
        <v>96</v>
      </c>
      <c r="AL196" s="90" t="s">
        <v>6866</v>
      </c>
      <c r="AM196" s="84" t="s">
        <v>7171</v>
      </c>
      <c r="AN196" s="84" t="b">
        <v>0</v>
      </c>
      <c r="AO196" s="90" t="s">
        <v>6866</v>
      </c>
      <c r="AP196" s="84" t="s">
        <v>179</v>
      </c>
      <c r="AQ196" s="84">
        <v>0</v>
      </c>
      <c r="AR196" s="84">
        <v>0</v>
      </c>
      <c r="AS196" s="84"/>
      <c r="AT196" s="84"/>
      <c r="AU196" s="84"/>
      <c r="AV196" s="84"/>
      <c r="AW196" s="84"/>
      <c r="AX196" s="84"/>
      <c r="AY196" s="84"/>
      <c r="AZ196" s="84"/>
    </row>
    <row r="197" spans="1:52" x14ac:dyDescent="0.25">
      <c r="A197" s="69" t="s">
        <v>319</v>
      </c>
      <c r="B197" s="69" t="s">
        <v>1430</v>
      </c>
      <c r="C197" s="70"/>
      <c r="D197" s="71"/>
      <c r="E197" s="72"/>
      <c r="F197" s="73"/>
      <c r="G197" s="70"/>
      <c r="H197" s="74"/>
      <c r="I197" s="75"/>
      <c r="J197" s="75"/>
      <c r="K197" s="36"/>
      <c r="L197" s="82"/>
      <c r="M197" s="82"/>
      <c r="N197" s="77"/>
      <c r="O197" s="84" t="s">
        <v>1730</v>
      </c>
      <c r="P197" s="86">
        <v>43165.754189814812</v>
      </c>
      <c r="Q197" s="84" t="s">
        <v>1824</v>
      </c>
      <c r="R197" s="84"/>
      <c r="S197" s="84"/>
      <c r="T197" s="84" t="s">
        <v>3157</v>
      </c>
      <c r="U197" s="84"/>
      <c r="V197" s="87" t="s">
        <v>3719</v>
      </c>
      <c r="W197" s="86">
        <v>43165.754189814812</v>
      </c>
      <c r="X197" s="87" t="s">
        <v>4603</v>
      </c>
      <c r="Y197" s="84"/>
      <c r="Z197" s="84"/>
      <c r="AA197" s="90" t="s">
        <v>5806</v>
      </c>
      <c r="AB197" s="90" t="s">
        <v>6912</v>
      </c>
      <c r="AC197" s="84" t="b">
        <v>0</v>
      </c>
      <c r="AD197" s="84">
        <v>0</v>
      </c>
      <c r="AE197" s="90" t="s">
        <v>7001</v>
      </c>
      <c r="AF197" s="84" t="b">
        <v>0</v>
      </c>
      <c r="AG197" s="84" t="s">
        <v>7097</v>
      </c>
      <c r="AH197" s="84"/>
      <c r="AI197" s="90" t="s">
        <v>6992</v>
      </c>
      <c r="AJ197" s="84" t="b">
        <v>0</v>
      </c>
      <c r="AK197" s="84">
        <v>0</v>
      </c>
      <c r="AL197" s="90" t="s">
        <v>6992</v>
      </c>
      <c r="AM197" s="84" t="s">
        <v>7169</v>
      </c>
      <c r="AN197" s="84" t="b">
        <v>0</v>
      </c>
      <c r="AO197" s="90" t="s">
        <v>6912</v>
      </c>
      <c r="AP197" s="84" t="s">
        <v>179</v>
      </c>
      <c r="AQ197" s="84">
        <v>0</v>
      </c>
      <c r="AR197" s="84">
        <v>0</v>
      </c>
      <c r="AS197" s="84"/>
      <c r="AT197" s="84"/>
      <c r="AU197" s="84"/>
      <c r="AV197" s="84"/>
      <c r="AW197" s="84"/>
      <c r="AX197" s="84"/>
      <c r="AY197" s="84"/>
      <c r="AZ197" s="84"/>
    </row>
    <row r="198" spans="1:52" x14ac:dyDescent="0.25">
      <c r="A198" s="69" t="s">
        <v>320</v>
      </c>
      <c r="B198" s="69" t="s">
        <v>320</v>
      </c>
      <c r="C198" s="70"/>
      <c r="D198" s="71"/>
      <c r="E198" s="72"/>
      <c r="F198" s="73"/>
      <c r="G198" s="70"/>
      <c r="H198" s="74"/>
      <c r="I198" s="75"/>
      <c r="J198" s="75"/>
      <c r="K198" s="36"/>
      <c r="L198" s="82"/>
      <c r="M198" s="82"/>
      <c r="N198" s="77"/>
      <c r="O198" s="84" t="s">
        <v>179</v>
      </c>
      <c r="P198" s="86">
        <v>43165.754212962966</v>
      </c>
      <c r="Q198" s="84" t="s">
        <v>1825</v>
      </c>
      <c r="R198" s="87" t="s">
        <v>2678</v>
      </c>
      <c r="S198" s="84" t="s">
        <v>3005</v>
      </c>
      <c r="T198" s="84" t="s">
        <v>3157</v>
      </c>
      <c r="U198" s="84"/>
      <c r="V198" s="87" t="s">
        <v>3720</v>
      </c>
      <c r="W198" s="86">
        <v>43165.754212962966</v>
      </c>
      <c r="X198" s="87" t="s">
        <v>4604</v>
      </c>
      <c r="Y198" s="84"/>
      <c r="Z198" s="84"/>
      <c r="AA198" s="90" t="s">
        <v>5807</v>
      </c>
      <c r="AB198" s="84"/>
      <c r="AC198" s="84" t="b">
        <v>0</v>
      </c>
      <c r="AD198" s="84">
        <v>0</v>
      </c>
      <c r="AE198" s="90" t="s">
        <v>6992</v>
      </c>
      <c r="AF198" s="84" t="b">
        <v>0</v>
      </c>
      <c r="AG198" s="84" t="s">
        <v>7091</v>
      </c>
      <c r="AH198" s="84"/>
      <c r="AI198" s="90" t="s">
        <v>6992</v>
      </c>
      <c r="AJ198" s="84" t="b">
        <v>0</v>
      </c>
      <c r="AK198" s="84">
        <v>0</v>
      </c>
      <c r="AL198" s="90" t="s">
        <v>6992</v>
      </c>
      <c r="AM198" s="84" t="s">
        <v>7182</v>
      </c>
      <c r="AN198" s="84" t="b">
        <v>0</v>
      </c>
      <c r="AO198" s="90" t="s">
        <v>5807</v>
      </c>
      <c r="AP198" s="84" t="s">
        <v>179</v>
      </c>
      <c r="AQ198" s="84">
        <v>0</v>
      </c>
      <c r="AR198" s="84">
        <v>0</v>
      </c>
      <c r="AS198" s="84"/>
      <c r="AT198" s="84"/>
      <c r="AU198" s="84"/>
      <c r="AV198" s="84"/>
      <c r="AW198" s="84"/>
      <c r="AX198" s="84"/>
      <c r="AY198" s="84"/>
      <c r="AZ198" s="84"/>
    </row>
    <row r="199" spans="1:52" x14ac:dyDescent="0.25">
      <c r="A199" s="69" t="s">
        <v>321</v>
      </c>
      <c r="B199" s="69" t="s">
        <v>321</v>
      </c>
      <c r="C199" s="70"/>
      <c r="D199" s="71"/>
      <c r="E199" s="72"/>
      <c r="F199" s="73"/>
      <c r="G199" s="70"/>
      <c r="H199" s="74"/>
      <c r="I199" s="75"/>
      <c r="J199" s="75"/>
      <c r="K199" s="36"/>
      <c r="L199" s="82"/>
      <c r="M199" s="82"/>
      <c r="N199" s="77"/>
      <c r="O199" s="84" t="s">
        <v>179</v>
      </c>
      <c r="P199" s="86">
        <v>43165.754236111112</v>
      </c>
      <c r="Q199" s="84" t="s">
        <v>1826</v>
      </c>
      <c r="R199" s="87" t="s">
        <v>2678</v>
      </c>
      <c r="S199" s="84" t="s">
        <v>3005</v>
      </c>
      <c r="T199" s="84" t="s">
        <v>3199</v>
      </c>
      <c r="U199" s="87" t="s">
        <v>3476</v>
      </c>
      <c r="V199" s="87" t="s">
        <v>3476</v>
      </c>
      <c r="W199" s="86">
        <v>43165.754236111112</v>
      </c>
      <c r="X199" s="87" t="s">
        <v>4605</v>
      </c>
      <c r="Y199" s="84"/>
      <c r="Z199" s="84"/>
      <c r="AA199" s="90" t="s">
        <v>5808</v>
      </c>
      <c r="AB199" s="84"/>
      <c r="AC199" s="84" t="b">
        <v>0</v>
      </c>
      <c r="AD199" s="84">
        <v>0</v>
      </c>
      <c r="AE199" s="90" t="s">
        <v>6992</v>
      </c>
      <c r="AF199" s="84" t="b">
        <v>0</v>
      </c>
      <c r="AG199" s="84" t="s">
        <v>7091</v>
      </c>
      <c r="AH199" s="84"/>
      <c r="AI199" s="90" t="s">
        <v>6992</v>
      </c>
      <c r="AJ199" s="84" t="b">
        <v>0</v>
      </c>
      <c r="AK199" s="84">
        <v>0</v>
      </c>
      <c r="AL199" s="90" t="s">
        <v>6992</v>
      </c>
      <c r="AM199" s="84" t="s">
        <v>7182</v>
      </c>
      <c r="AN199" s="84" t="b">
        <v>0</v>
      </c>
      <c r="AO199" s="90" t="s">
        <v>5808</v>
      </c>
      <c r="AP199" s="84" t="s">
        <v>179</v>
      </c>
      <c r="AQ199" s="84">
        <v>0</v>
      </c>
      <c r="AR199" s="84">
        <v>0</v>
      </c>
      <c r="AS199" s="84"/>
      <c r="AT199" s="84"/>
      <c r="AU199" s="84"/>
      <c r="AV199" s="84"/>
      <c r="AW199" s="84"/>
      <c r="AX199" s="84"/>
      <c r="AY199" s="84"/>
      <c r="AZ199" s="84"/>
    </row>
    <row r="200" spans="1:52" x14ac:dyDescent="0.25">
      <c r="A200" s="69" t="s">
        <v>322</v>
      </c>
      <c r="B200" s="69" t="s">
        <v>322</v>
      </c>
      <c r="C200" s="70"/>
      <c r="D200" s="71"/>
      <c r="E200" s="72"/>
      <c r="F200" s="73"/>
      <c r="G200" s="70"/>
      <c r="H200" s="74"/>
      <c r="I200" s="75"/>
      <c r="J200" s="75"/>
      <c r="K200" s="36"/>
      <c r="L200" s="82"/>
      <c r="M200" s="82"/>
      <c r="N200" s="77"/>
      <c r="O200" s="84" t="s">
        <v>179</v>
      </c>
      <c r="P200" s="86">
        <v>43165.754247685189</v>
      </c>
      <c r="Q200" s="84" t="s">
        <v>1827</v>
      </c>
      <c r="R200" s="87" t="s">
        <v>2678</v>
      </c>
      <c r="S200" s="84" t="s">
        <v>3005</v>
      </c>
      <c r="T200" s="84" t="s">
        <v>3157</v>
      </c>
      <c r="U200" s="87" t="s">
        <v>3477</v>
      </c>
      <c r="V200" s="87" t="s">
        <v>3477</v>
      </c>
      <c r="W200" s="86">
        <v>43165.754247685189</v>
      </c>
      <c r="X200" s="87" t="s">
        <v>4606</v>
      </c>
      <c r="Y200" s="84"/>
      <c r="Z200" s="84"/>
      <c r="AA200" s="90" t="s">
        <v>5809</v>
      </c>
      <c r="AB200" s="84"/>
      <c r="AC200" s="84" t="b">
        <v>0</v>
      </c>
      <c r="AD200" s="84">
        <v>0</v>
      </c>
      <c r="AE200" s="90" t="s">
        <v>6992</v>
      </c>
      <c r="AF200" s="84" t="b">
        <v>0</v>
      </c>
      <c r="AG200" s="84" t="s">
        <v>7091</v>
      </c>
      <c r="AH200" s="84"/>
      <c r="AI200" s="90" t="s">
        <v>6992</v>
      </c>
      <c r="AJ200" s="84" t="b">
        <v>0</v>
      </c>
      <c r="AK200" s="84">
        <v>0</v>
      </c>
      <c r="AL200" s="90" t="s">
        <v>6992</v>
      </c>
      <c r="AM200" s="84" t="s">
        <v>7182</v>
      </c>
      <c r="AN200" s="84" t="b">
        <v>0</v>
      </c>
      <c r="AO200" s="90" t="s">
        <v>5809</v>
      </c>
      <c r="AP200" s="84" t="s">
        <v>179</v>
      </c>
      <c r="AQ200" s="84">
        <v>0</v>
      </c>
      <c r="AR200" s="84">
        <v>0</v>
      </c>
      <c r="AS200" s="84"/>
      <c r="AT200" s="84"/>
      <c r="AU200" s="84"/>
      <c r="AV200" s="84"/>
      <c r="AW200" s="84"/>
      <c r="AX200" s="84"/>
      <c r="AY200" s="84"/>
      <c r="AZ200" s="84"/>
    </row>
    <row r="201" spans="1:52" x14ac:dyDescent="0.25">
      <c r="A201" s="69" t="s">
        <v>323</v>
      </c>
      <c r="B201" s="69" t="s">
        <v>323</v>
      </c>
      <c r="C201" s="70"/>
      <c r="D201" s="71"/>
      <c r="E201" s="72"/>
      <c r="F201" s="73"/>
      <c r="G201" s="70"/>
      <c r="H201" s="74"/>
      <c r="I201" s="75"/>
      <c r="J201" s="75"/>
      <c r="K201" s="36"/>
      <c r="L201" s="82"/>
      <c r="M201" s="82"/>
      <c r="N201" s="77"/>
      <c r="O201" s="84" t="s">
        <v>179</v>
      </c>
      <c r="P201" s="86">
        <v>43165.754259259258</v>
      </c>
      <c r="Q201" s="84" t="s">
        <v>1828</v>
      </c>
      <c r="R201" s="87" t="s">
        <v>2679</v>
      </c>
      <c r="S201" s="84" t="s">
        <v>3005</v>
      </c>
      <c r="T201" s="84" t="s">
        <v>3157</v>
      </c>
      <c r="U201" s="84"/>
      <c r="V201" s="87" t="s">
        <v>3721</v>
      </c>
      <c r="W201" s="86">
        <v>43165.754259259258</v>
      </c>
      <c r="X201" s="87" t="s">
        <v>4607</v>
      </c>
      <c r="Y201" s="84"/>
      <c r="Z201" s="84"/>
      <c r="AA201" s="90" t="s">
        <v>5810</v>
      </c>
      <c r="AB201" s="84"/>
      <c r="AC201" s="84" t="b">
        <v>0</v>
      </c>
      <c r="AD201" s="84">
        <v>0</v>
      </c>
      <c r="AE201" s="90" t="s">
        <v>6992</v>
      </c>
      <c r="AF201" s="84" t="b">
        <v>0</v>
      </c>
      <c r="AG201" s="84" t="s">
        <v>7091</v>
      </c>
      <c r="AH201" s="84"/>
      <c r="AI201" s="90" t="s">
        <v>6992</v>
      </c>
      <c r="AJ201" s="84" t="b">
        <v>0</v>
      </c>
      <c r="AK201" s="84">
        <v>0</v>
      </c>
      <c r="AL201" s="90" t="s">
        <v>6992</v>
      </c>
      <c r="AM201" s="84" t="s">
        <v>7183</v>
      </c>
      <c r="AN201" s="84" t="b">
        <v>0</v>
      </c>
      <c r="AO201" s="90" t="s">
        <v>5810</v>
      </c>
      <c r="AP201" s="84" t="s">
        <v>179</v>
      </c>
      <c r="AQ201" s="84">
        <v>0</v>
      </c>
      <c r="AR201" s="84">
        <v>0</v>
      </c>
      <c r="AS201" s="84"/>
      <c r="AT201" s="84"/>
      <c r="AU201" s="84"/>
      <c r="AV201" s="84"/>
      <c r="AW201" s="84"/>
      <c r="AX201" s="84"/>
      <c r="AY201" s="84"/>
      <c r="AZ201" s="84"/>
    </row>
    <row r="202" spans="1:52" x14ac:dyDescent="0.25">
      <c r="A202" s="69" t="s">
        <v>324</v>
      </c>
      <c r="B202" s="69" t="s">
        <v>324</v>
      </c>
      <c r="C202" s="70"/>
      <c r="D202" s="71"/>
      <c r="E202" s="72"/>
      <c r="F202" s="73"/>
      <c r="G202" s="70"/>
      <c r="H202" s="74"/>
      <c r="I202" s="75"/>
      <c r="J202" s="75"/>
      <c r="K202" s="36"/>
      <c r="L202" s="82"/>
      <c r="M202" s="82"/>
      <c r="N202" s="77"/>
      <c r="O202" s="84" t="s">
        <v>179</v>
      </c>
      <c r="P202" s="86">
        <v>43165.754259259258</v>
      </c>
      <c r="Q202" s="84" t="s">
        <v>1829</v>
      </c>
      <c r="R202" s="87" t="s">
        <v>2678</v>
      </c>
      <c r="S202" s="84" t="s">
        <v>3005</v>
      </c>
      <c r="T202" s="84" t="s">
        <v>3157</v>
      </c>
      <c r="U202" s="87" t="s">
        <v>3478</v>
      </c>
      <c r="V202" s="87" t="s">
        <v>3478</v>
      </c>
      <c r="W202" s="86">
        <v>43165.754259259258</v>
      </c>
      <c r="X202" s="87" t="s">
        <v>4608</v>
      </c>
      <c r="Y202" s="84"/>
      <c r="Z202" s="84"/>
      <c r="AA202" s="90" t="s">
        <v>5811</v>
      </c>
      <c r="AB202" s="84"/>
      <c r="AC202" s="84" t="b">
        <v>0</v>
      </c>
      <c r="AD202" s="84">
        <v>1</v>
      </c>
      <c r="AE202" s="90" t="s">
        <v>6992</v>
      </c>
      <c r="AF202" s="84" t="b">
        <v>0</v>
      </c>
      <c r="AG202" s="84" t="s">
        <v>7091</v>
      </c>
      <c r="AH202" s="84"/>
      <c r="AI202" s="90" t="s">
        <v>6992</v>
      </c>
      <c r="AJ202" s="84" t="b">
        <v>0</v>
      </c>
      <c r="AK202" s="84">
        <v>0</v>
      </c>
      <c r="AL202" s="90" t="s">
        <v>6992</v>
      </c>
      <c r="AM202" s="84" t="s">
        <v>7182</v>
      </c>
      <c r="AN202" s="84" t="b">
        <v>0</v>
      </c>
      <c r="AO202" s="90" t="s">
        <v>5811</v>
      </c>
      <c r="AP202" s="84" t="s">
        <v>179</v>
      </c>
      <c r="AQ202" s="84">
        <v>0</v>
      </c>
      <c r="AR202" s="84">
        <v>0</v>
      </c>
      <c r="AS202" s="84"/>
      <c r="AT202" s="84"/>
      <c r="AU202" s="84"/>
      <c r="AV202" s="84"/>
      <c r="AW202" s="84"/>
      <c r="AX202" s="84"/>
      <c r="AY202" s="84"/>
      <c r="AZ202" s="84"/>
    </row>
    <row r="203" spans="1:52" x14ac:dyDescent="0.25">
      <c r="A203" s="69" t="s">
        <v>325</v>
      </c>
      <c r="B203" s="69" t="s">
        <v>325</v>
      </c>
      <c r="C203" s="70"/>
      <c r="D203" s="71"/>
      <c r="E203" s="72"/>
      <c r="F203" s="73"/>
      <c r="G203" s="70"/>
      <c r="H203" s="74"/>
      <c r="I203" s="75"/>
      <c r="J203" s="75"/>
      <c r="K203" s="36"/>
      <c r="L203" s="82"/>
      <c r="M203" s="82"/>
      <c r="N203" s="77"/>
      <c r="O203" s="84" t="s">
        <v>179</v>
      </c>
      <c r="P203" s="86">
        <v>43165.754293981481</v>
      </c>
      <c r="Q203" s="84" t="s">
        <v>1830</v>
      </c>
      <c r="R203" s="87" t="s">
        <v>2679</v>
      </c>
      <c r="S203" s="84" t="s">
        <v>3005</v>
      </c>
      <c r="T203" s="84" t="s">
        <v>3157</v>
      </c>
      <c r="U203" s="84"/>
      <c r="V203" s="87" t="s">
        <v>3722</v>
      </c>
      <c r="W203" s="86">
        <v>43165.754293981481</v>
      </c>
      <c r="X203" s="87" t="s">
        <v>4609</v>
      </c>
      <c r="Y203" s="84"/>
      <c r="Z203" s="84"/>
      <c r="AA203" s="90" t="s">
        <v>5812</v>
      </c>
      <c r="AB203" s="84"/>
      <c r="AC203" s="84" t="b">
        <v>0</v>
      </c>
      <c r="AD203" s="84">
        <v>0</v>
      </c>
      <c r="AE203" s="90" t="s">
        <v>6992</v>
      </c>
      <c r="AF203" s="84" t="b">
        <v>0</v>
      </c>
      <c r="AG203" s="84" t="s">
        <v>7091</v>
      </c>
      <c r="AH203" s="84"/>
      <c r="AI203" s="90" t="s">
        <v>6992</v>
      </c>
      <c r="AJ203" s="84" t="b">
        <v>0</v>
      </c>
      <c r="AK203" s="84">
        <v>0</v>
      </c>
      <c r="AL203" s="90" t="s">
        <v>6992</v>
      </c>
      <c r="AM203" s="84" t="s">
        <v>7183</v>
      </c>
      <c r="AN203" s="84" t="b">
        <v>0</v>
      </c>
      <c r="AO203" s="90" t="s">
        <v>5812</v>
      </c>
      <c r="AP203" s="84" t="s">
        <v>179</v>
      </c>
      <c r="AQ203" s="84">
        <v>0</v>
      </c>
      <c r="AR203" s="84">
        <v>0</v>
      </c>
      <c r="AS203" s="84"/>
      <c r="AT203" s="84"/>
      <c r="AU203" s="84"/>
      <c r="AV203" s="84"/>
      <c r="AW203" s="84"/>
      <c r="AX203" s="84"/>
      <c r="AY203" s="84"/>
      <c r="AZ203" s="84"/>
    </row>
    <row r="204" spans="1:52" x14ac:dyDescent="0.25">
      <c r="A204" s="69" t="s">
        <v>326</v>
      </c>
      <c r="B204" s="69" t="s">
        <v>326</v>
      </c>
      <c r="C204" s="70"/>
      <c r="D204" s="71"/>
      <c r="E204" s="72"/>
      <c r="F204" s="73"/>
      <c r="G204" s="70"/>
      <c r="H204" s="74"/>
      <c r="I204" s="75"/>
      <c r="J204" s="75"/>
      <c r="K204" s="36"/>
      <c r="L204" s="82"/>
      <c r="M204" s="82"/>
      <c r="N204" s="77"/>
      <c r="O204" s="84" t="s">
        <v>179</v>
      </c>
      <c r="P204" s="86">
        <v>43165.754305555558</v>
      </c>
      <c r="Q204" s="84" t="s">
        <v>1831</v>
      </c>
      <c r="R204" s="87" t="s">
        <v>2679</v>
      </c>
      <c r="S204" s="84" t="s">
        <v>3005</v>
      </c>
      <c r="T204" s="84" t="s">
        <v>3157</v>
      </c>
      <c r="U204" s="84"/>
      <c r="V204" s="87" t="s">
        <v>3723</v>
      </c>
      <c r="W204" s="86">
        <v>43165.754305555558</v>
      </c>
      <c r="X204" s="87" t="s">
        <v>4610</v>
      </c>
      <c r="Y204" s="84"/>
      <c r="Z204" s="84"/>
      <c r="AA204" s="90" t="s">
        <v>5813</v>
      </c>
      <c r="AB204" s="84"/>
      <c r="AC204" s="84" t="b">
        <v>0</v>
      </c>
      <c r="AD204" s="84">
        <v>0</v>
      </c>
      <c r="AE204" s="90" t="s">
        <v>6992</v>
      </c>
      <c r="AF204" s="84" t="b">
        <v>0</v>
      </c>
      <c r="AG204" s="84" t="s">
        <v>7091</v>
      </c>
      <c r="AH204" s="84"/>
      <c r="AI204" s="90" t="s">
        <v>6992</v>
      </c>
      <c r="AJ204" s="84" t="b">
        <v>0</v>
      </c>
      <c r="AK204" s="84">
        <v>0</v>
      </c>
      <c r="AL204" s="90" t="s">
        <v>6992</v>
      </c>
      <c r="AM204" s="84" t="s">
        <v>7183</v>
      </c>
      <c r="AN204" s="84" t="b">
        <v>0</v>
      </c>
      <c r="AO204" s="90" t="s">
        <v>5813</v>
      </c>
      <c r="AP204" s="84" t="s">
        <v>179</v>
      </c>
      <c r="AQ204" s="84">
        <v>0</v>
      </c>
      <c r="AR204" s="84">
        <v>0</v>
      </c>
      <c r="AS204" s="84"/>
      <c r="AT204" s="84"/>
      <c r="AU204" s="84"/>
      <c r="AV204" s="84"/>
      <c r="AW204" s="84"/>
      <c r="AX204" s="84"/>
      <c r="AY204" s="84"/>
      <c r="AZ204" s="84"/>
    </row>
    <row r="205" spans="1:52" x14ac:dyDescent="0.25">
      <c r="A205" s="69" t="s">
        <v>327</v>
      </c>
      <c r="B205" s="69" t="s">
        <v>1297</v>
      </c>
      <c r="C205" s="70"/>
      <c r="D205" s="71"/>
      <c r="E205" s="72"/>
      <c r="F205" s="73"/>
      <c r="G205" s="70"/>
      <c r="H205" s="74"/>
      <c r="I205" s="75"/>
      <c r="J205" s="75"/>
      <c r="K205" s="36"/>
      <c r="L205" s="82"/>
      <c r="M205" s="82"/>
      <c r="N205" s="77"/>
      <c r="O205" s="84" t="s">
        <v>1729</v>
      </c>
      <c r="P205" s="86">
        <v>43165.754305555558</v>
      </c>
      <c r="Q205" s="84" t="s">
        <v>1758</v>
      </c>
      <c r="R205" s="87" t="s">
        <v>2651</v>
      </c>
      <c r="S205" s="84" t="s">
        <v>2986</v>
      </c>
      <c r="T205" s="84" t="s">
        <v>3171</v>
      </c>
      <c r="U205" s="84"/>
      <c r="V205" s="87" t="s">
        <v>3724</v>
      </c>
      <c r="W205" s="86">
        <v>43165.754305555558</v>
      </c>
      <c r="X205" s="87" t="s">
        <v>4611</v>
      </c>
      <c r="Y205" s="84"/>
      <c r="Z205" s="84"/>
      <c r="AA205" s="90" t="s">
        <v>5814</v>
      </c>
      <c r="AB205" s="84"/>
      <c r="AC205" s="84" t="b">
        <v>0</v>
      </c>
      <c r="AD205" s="84">
        <v>0</v>
      </c>
      <c r="AE205" s="90" t="s">
        <v>6992</v>
      </c>
      <c r="AF205" s="84" t="b">
        <v>0</v>
      </c>
      <c r="AG205" s="84" t="s">
        <v>7097</v>
      </c>
      <c r="AH205" s="84"/>
      <c r="AI205" s="90" t="s">
        <v>6992</v>
      </c>
      <c r="AJ205" s="84" t="b">
        <v>0</v>
      </c>
      <c r="AK205" s="84">
        <v>612</v>
      </c>
      <c r="AL205" s="90" t="s">
        <v>6874</v>
      </c>
      <c r="AM205" s="84" t="s">
        <v>7169</v>
      </c>
      <c r="AN205" s="84" t="b">
        <v>0</v>
      </c>
      <c r="AO205" s="90" t="s">
        <v>6874</v>
      </c>
      <c r="AP205" s="84" t="s">
        <v>179</v>
      </c>
      <c r="AQ205" s="84">
        <v>0</v>
      </c>
      <c r="AR205" s="84">
        <v>0</v>
      </c>
      <c r="AS205" s="84"/>
      <c r="AT205" s="84"/>
      <c r="AU205" s="84"/>
      <c r="AV205" s="84"/>
      <c r="AW205" s="84"/>
      <c r="AX205" s="84"/>
      <c r="AY205" s="84"/>
      <c r="AZ205" s="84"/>
    </row>
    <row r="206" spans="1:52" x14ac:dyDescent="0.25">
      <c r="A206" s="69" t="s">
        <v>328</v>
      </c>
      <c r="B206" s="69" t="s">
        <v>328</v>
      </c>
      <c r="C206" s="70"/>
      <c r="D206" s="71"/>
      <c r="E206" s="72"/>
      <c r="F206" s="73"/>
      <c r="G206" s="70"/>
      <c r="H206" s="74"/>
      <c r="I206" s="75"/>
      <c r="J206" s="75"/>
      <c r="K206" s="36"/>
      <c r="L206" s="82"/>
      <c r="M206" s="82"/>
      <c r="N206" s="77"/>
      <c r="O206" s="84" t="s">
        <v>179</v>
      </c>
      <c r="P206" s="86">
        <v>43165.754305555558</v>
      </c>
      <c r="Q206" s="84" t="s">
        <v>1832</v>
      </c>
      <c r="R206" s="84"/>
      <c r="S206" s="84"/>
      <c r="T206" s="84" t="s">
        <v>3157</v>
      </c>
      <c r="U206" s="84"/>
      <c r="V206" s="87" t="s">
        <v>3725</v>
      </c>
      <c r="W206" s="86">
        <v>43165.754305555558</v>
      </c>
      <c r="X206" s="87" t="s">
        <v>4612</v>
      </c>
      <c r="Y206" s="84"/>
      <c r="Z206" s="84"/>
      <c r="AA206" s="90" t="s">
        <v>5815</v>
      </c>
      <c r="AB206" s="84"/>
      <c r="AC206" s="84" t="b">
        <v>0</v>
      </c>
      <c r="AD206" s="84">
        <v>0</v>
      </c>
      <c r="AE206" s="90" t="s">
        <v>6992</v>
      </c>
      <c r="AF206" s="84" t="b">
        <v>0</v>
      </c>
      <c r="AG206" s="84" t="s">
        <v>7103</v>
      </c>
      <c r="AH206" s="84"/>
      <c r="AI206" s="90" t="s">
        <v>6992</v>
      </c>
      <c r="AJ206" s="84" t="b">
        <v>0</v>
      </c>
      <c r="AK206" s="84">
        <v>0</v>
      </c>
      <c r="AL206" s="90" t="s">
        <v>6992</v>
      </c>
      <c r="AM206" s="84" t="s">
        <v>7169</v>
      </c>
      <c r="AN206" s="84" t="b">
        <v>0</v>
      </c>
      <c r="AO206" s="90" t="s">
        <v>5815</v>
      </c>
      <c r="AP206" s="84" t="s">
        <v>179</v>
      </c>
      <c r="AQ206" s="84">
        <v>0</v>
      </c>
      <c r="AR206" s="84">
        <v>0</v>
      </c>
      <c r="AS206" s="84"/>
      <c r="AT206" s="84"/>
      <c r="AU206" s="84"/>
      <c r="AV206" s="84"/>
      <c r="AW206" s="84"/>
      <c r="AX206" s="84"/>
      <c r="AY206" s="84"/>
      <c r="AZ206" s="84"/>
    </row>
    <row r="207" spans="1:52" x14ac:dyDescent="0.25">
      <c r="A207" s="69" t="s">
        <v>329</v>
      </c>
      <c r="B207" s="69" t="s">
        <v>329</v>
      </c>
      <c r="C207" s="70"/>
      <c r="D207" s="71"/>
      <c r="E207" s="72"/>
      <c r="F207" s="73"/>
      <c r="G207" s="70"/>
      <c r="H207" s="74"/>
      <c r="I207" s="75"/>
      <c r="J207" s="75"/>
      <c r="K207" s="36"/>
      <c r="L207" s="82"/>
      <c r="M207" s="82"/>
      <c r="N207" s="77"/>
      <c r="O207" s="84" t="s">
        <v>179</v>
      </c>
      <c r="P207" s="86">
        <v>43165.754317129627</v>
      </c>
      <c r="Q207" s="84" t="s">
        <v>1833</v>
      </c>
      <c r="R207" s="87" t="s">
        <v>2679</v>
      </c>
      <c r="S207" s="84" t="s">
        <v>3005</v>
      </c>
      <c r="T207" s="84" t="s">
        <v>3157</v>
      </c>
      <c r="U207" s="84"/>
      <c r="V207" s="87" t="s">
        <v>3726</v>
      </c>
      <c r="W207" s="86">
        <v>43165.754317129627</v>
      </c>
      <c r="X207" s="87" t="s">
        <v>4613</v>
      </c>
      <c r="Y207" s="84"/>
      <c r="Z207" s="84"/>
      <c r="AA207" s="90" t="s">
        <v>5816</v>
      </c>
      <c r="AB207" s="84"/>
      <c r="AC207" s="84" t="b">
        <v>0</v>
      </c>
      <c r="AD207" s="84">
        <v>0</v>
      </c>
      <c r="AE207" s="90" t="s">
        <v>6992</v>
      </c>
      <c r="AF207" s="84" t="b">
        <v>0</v>
      </c>
      <c r="AG207" s="84" t="s">
        <v>7091</v>
      </c>
      <c r="AH207" s="84"/>
      <c r="AI207" s="90" t="s">
        <v>6992</v>
      </c>
      <c r="AJ207" s="84" t="b">
        <v>0</v>
      </c>
      <c r="AK207" s="84">
        <v>0</v>
      </c>
      <c r="AL207" s="90" t="s">
        <v>6992</v>
      </c>
      <c r="AM207" s="84" t="s">
        <v>7183</v>
      </c>
      <c r="AN207" s="84" t="b">
        <v>0</v>
      </c>
      <c r="AO207" s="90" t="s">
        <v>5816</v>
      </c>
      <c r="AP207" s="84" t="s">
        <v>179</v>
      </c>
      <c r="AQ207" s="84">
        <v>0</v>
      </c>
      <c r="AR207" s="84">
        <v>0</v>
      </c>
      <c r="AS207" s="84"/>
      <c r="AT207" s="84"/>
      <c r="AU207" s="84"/>
      <c r="AV207" s="84"/>
      <c r="AW207" s="84"/>
      <c r="AX207" s="84"/>
      <c r="AY207" s="84"/>
      <c r="AZ207" s="84"/>
    </row>
    <row r="208" spans="1:52" x14ac:dyDescent="0.25">
      <c r="A208" s="69" t="s">
        <v>330</v>
      </c>
      <c r="B208" s="69" t="s">
        <v>1431</v>
      </c>
      <c r="C208" s="70"/>
      <c r="D208" s="71"/>
      <c r="E208" s="72"/>
      <c r="F208" s="73"/>
      <c r="G208" s="70"/>
      <c r="H208" s="74"/>
      <c r="I208" s="75"/>
      <c r="J208" s="75"/>
      <c r="K208" s="36"/>
      <c r="L208" s="82"/>
      <c r="M208" s="82"/>
      <c r="N208" s="77"/>
      <c r="O208" s="84" t="s">
        <v>1729</v>
      </c>
      <c r="P208" s="86">
        <v>43165.754444444443</v>
      </c>
      <c r="Q208" s="84" t="s">
        <v>1834</v>
      </c>
      <c r="R208" s="84"/>
      <c r="S208" s="84"/>
      <c r="T208" s="84" t="s">
        <v>3157</v>
      </c>
      <c r="U208" s="84"/>
      <c r="V208" s="87" t="s">
        <v>3727</v>
      </c>
      <c r="W208" s="86">
        <v>43165.754444444443</v>
      </c>
      <c r="X208" s="87" t="s">
        <v>4614</v>
      </c>
      <c r="Y208" s="84"/>
      <c r="Z208" s="84"/>
      <c r="AA208" s="90" t="s">
        <v>5817</v>
      </c>
      <c r="AB208" s="90" t="s">
        <v>6913</v>
      </c>
      <c r="AC208" s="84" t="b">
        <v>0</v>
      </c>
      <c r="AD208" s="84">
        <v>0</v>
      </c>
      <c r="AE208" s="90" t="s">
        <v>7002</v>
      </c>
      <c r="AF208" s="84" t="b">
        <v>0</v>
      </c>
      <c r="AG208" s="84" t="s">
        <v>7091</v>
      </c>
      <c r="AH208" s="84"/>
      <c r="AI208" s="90" t="s">
        <v>6992</v>
      </c>
      <c r="AJ208" s="84" t="b">
        <v>0</v>
      </c>
      <c r="AK208" s="84">
        <v>0</v>
      </c>
      <c r="AL208" s="90" t="s">
        <v>6992</v>
      </c>
      <c r="AM208" s="84" t="s">
        <v>7171</v>
      </c>
      <c r="AN208" s="84" t="b">
        <v>0</v>
      </c>
      <c r="AO208" s="90" t="s">
        <v>6913</v>
      </c>
      <c r="AP208" s="84" t="s">
        <v>179</v>
      </c>
      <c r="AQ208" s="84">
        <v>0</v>
      </c>
      <c r="AR208" s="84">
        <v>0</v>
      </c>
      <c r="AS208" s="84"/>
      <c r="AT208" s="84"/>
      <c r="AU208" s="84"/>
      <c r="AV208" s="84"/>
      <c r="AW208" s="84"/>
      <c r="AX208" s="84"/>
      <c r="AY208" s="84"/>
      <c r="AZ208" s="84"/>
    </row>
    <row r="209" spans="1:52" x14ac:dyDescent="0.25">
      <c r="A209" s="69" t="s">
        <v>330</v>
      </c>
      <c r="B209" s="69" t="s">
        <v>1432</v>
      </c>
      <c r="C209" s="70"/>
      <c r="D209" s="71"/>
      <c r="E209" s="72"/>
      <c r="F209" s="73"/>
      <c r="G209" s="70"/>
      <c r="H209" s="74"/>
      <c r="I209" s="75"/>
      <c r="J209" s="75"/>
      <c r="K209" s="36"/>
      <c r="L209" s="82"/>
      <c r="M209" s="82"/>
      <c r="N209" s="77"/>
      <c r="O209" s="84" t="s">
        <v>1730</v>
      </c>
      <c r="P209" s="86">
        <v>43165.754444444443</v>
      </c>
      <c r="Q209" s="84" t="s">
        <v>1834</v>
      </c>
      <c r="R209" s="84"/>
      <c r="S209" s="84"/>
      <c r="T209" s="84" t="s">
        <v>3157</v>
      </c>
      <c r="U209" s="84"/>
      <c r="V209" s="87" t="s">
        <v>3727</v>
      </c>
      <c r="W209" s="86">
        <v>43165.754444444443</v>
      </c>
      <c r="X209" s="87" t="s">
        <v>4614</v>
      </c>
      <c r="Y209" s="84"/>
      <c r="Z209" s="84"/>
      <c r="AA209" s="90" t="s">
        <v>5817</v>
      </c>
      <c r="AB209" s="90" t="s">
        <v>6913</v>
      </c>
      <c r="AC209" s="84" t="b">
        <v>0</v>
      </c>
      <c r="AD209" s="84">
        <v>0</v>
      </c>
      <c r="AE209" s="90" t="s">
        <v>7002</v>
      </c>
      <c r="AF209" s="84" t="b">
        <v>0</v>
      </c>
      <c r="AG209" s="84" t="s">
        <v>7091</v>
      </c>
      <c r="AH209" s="84"/>
      <c r="AI209" s="90" t="s">
        <v>6992</v>
      </c>
      <c r="AJ209" s="84" t="b">
        <v>0</v>
      </c>
      <c r="AK209" s="84">
        <v>0</v>
      </c>
      <c r="AL209" s="90" t="s">
        <v>6992</v>
      </c>
      <c r="AM209" s="84" t="s">
        <v>7171</v>
      </c>
      <c r="AN209" s="84" t="b">
        <v>0</v>
      </c>
      <c r="AO209" s="90" t="s">
        <v>6913</v>
      </c>
      <c r="AP209" s="84" t="s">
        <v>179</v>
      </c>
      <c r="AQ209" s="84">
        <v>0</v>
      </c>
      <c r="AR209" s="84">
        <v>0</v>
      </c>
      <c r="AS209" s="84"/>
      <c r="AT209" s="84"/>
      <c r="AU209" s="84"/>
      <c r="AV209" s="84"/>
      <c r="AW209" s="84"/>
      <c r="AX209" s="84"/>
      <c r="AY209" s="84"/>
      <c r="AZ209" s="84"/>
    </row>
    <row r="210" spans="1:52" x14ac:dyDescent="0.25">
      <c r="A210" s="69" t="s">
        <v>331</v>
      </c>
      <c r="B210" s="69" t="s">
        <v>695</v>
      </c>
      <c r="C210" s="70"/>
      <c r="D210" s="71"/>
      <c r="E210" s="72"/>
      <c r="F210" s="73"/>
      <c r="G210" s="70"/>
      <c r="H210" s="74"/>
      <c r="I210" s="75"/>
      <c r="J210" s="75"/>
      <c r="K210" s="36"/>
      <c r="L210" s="82"/>
      <c r="M210" s="82"/>
      <c r="N210" s="77"/>
      <c r="O210" s="84" t="s">
        <v>1729</v>
      </c>
      <c r="P210" s="86">
        <v>43165.75445601852</v>
      </c>
      <c r="Q210" s="84" t="s">
        <v>1766</v>
      </c>
      <c r="R210" s="84"/>
      <c r="S210" s="84"/>
      <c r="T210" s="84" t="s">
        <v>3174</v>
      </c>
      <c r="U210" s="84"/>
      <c r="V210" s="87" t="s">
        <v>3728</v>
      </c>
      <c r="W210" s="86">
        <v>43165.75445601852</v>
      </c>
      <c r="X210" s="87" t="s">
        <v>4615</v>
      </c>
      <c r="Y210" s="84"/>
      <c r="Z210" s="84"/>
      <c r="AA210" s="90" t="s">
        <v>5818</v>
      </c>
      <c r="AB210" s="84"/>
      <c r="AC210" s="84" t="b">
        <v>0</v>
      </c>
      <c r="AD210" s="84">
        <v>0</v>
      </c>
      <c r="AE210" s="90" t="s">
        <v>6992</v>
      </c>
      <c r="AF210" s="84" t="b">
        <v>0</v>
      </c>
      <c r="AG210" s="84" t="s">
        <v>7091</v>
      </c>
      <c r="AH210" s="84"/>
      <c r="AI210" s="90" t="s">
        <v>6992</v>
      </c>
      <c r="AJ210" s="84" t="b">
        <v>0</v>
      </c>
      <c r="AK210" s="84">
        <v>26</v>
      </c>
      <c r="AL210" s="90" t="s">
        <v>6206</v>
      </c>
      <c r="AM210" s="84" t="s">
        <v>7171</v>
      </c>
      <c r="AN210" s="84" t="b">
        <v>0</v>
      </c>
      <c r="AO210" s="90" t="s">
        <v>6206</v>
      </c>
      <c r="AP210" s="84" t="s">
        <v>179</v>
      </c>
      <c r="AQ210" s="84">
        <v>0</v>
      </c>
      <c r="AR210" s="84">
        <v>0</v>
      </c>
      <c r="AS210" s="84"/>
      <c r="AT210" s="84"/>
      <c r="AU210" s="84"/>
      <c r="AV210" s="84"/>
      <c r="AW210" s="84"/>
      <c r="AX210" s="84"/>
      <c r="AY210" s="84"/>
      <c r="AZ210" s="84"/>
    </row>
    <row r="211" spans="1:52" x14ac:dyDescent="0.25">
      <c r="A211" s="69" t="s">
        <v>332</v>
      </c>
      <c r="B211" s="69" t="s">
        <v>332</v>
      </c>
      <c r="C211" s="70"/>
      <c r="D211" s="71"/>
      <c r="E211" s="72"/>
      <c r="F211" s="73"/>
      <c r="G211" s="70"/>
      <c r="H211" s="74"/>
      <c r="I211" s="75"/>
      <c r="J211" s="75"/>
      <c r="K211" s="36"/>
      <c r="L211" s="82"/>
      <c r="M211" s="82"/>
      <c r="N211" s="77"/>
      <c r="O211" s="84" t="s">
        <v>179</v>
      </c>
      <c r="P211" s="86">
        <v>43165.754467592589</v>
      </c>
      <c r="Q211" s="84" t="s">
        <v>1835</v>
      </c>
      <c r="R211" s="87" t="s">
        <v>2680</v>
      </c>
      <c r="S211" s="84" t="s">
        <v>3006</v>
      </c>
      <c r="T211" s="84" t="s">
        <v>3200</v>
      </c>
      <c r="U211" s="84"/>
      <c r="V211" s="87" t="s">
        <v>3729</v>
      </c>
      <c r="W211" s="86">
        <v>43165.754467592589</v>
      </c>
      <c r="X211" s="87" t="s">
        <v>4616</v>
      </c>
      <c r="Y211" s="84"/>
      <c r="Z211" s="84"/>
      <c r="AA211" s="90" t="s">
        <v>5819</v>
      </c>
      <c r="AB211" s="84"/>
      <c r="AC211" s="84" t="b">
        <v>0</v>
      </c>
      <c r="AD211" s="84">
        <v>0</v>
      </c>
      <c r="AE211" s="90" t="s">
        <v>6992</v>
      </c>
      <c r="AF211" s="84" t="b">
        <v>0</v>
      </c>
      <c r="AG211" s="84" t="s">
        <v>7091</v>
      </c>
      <c r="AH211" s="84"/>
      <c r="AI211" s="90" t="s">
        <v>6992</v>
      </c>
      <c r="AJ211" s="84" t="b">
        <v>0</v>
      </c>
      <c r="AK211" s="84">
        <v>0</v>
      </c>
      <c r="AL211" s="90" t="s">
        <v>6992</v>
      </c>
      <c r="AM211" s="84" t="s">
        <v>7183</v>
      </c>
      <c r="AN211" s="84" t="b">
        <v>0</v>
      </c>
      <c r="AO211" s="90" t="s">
        <v>5819</v>
      </c>
      <c r="AP211" s="84" t="s">
        <v>179</v>
      </c>
      <c r="AQ211" s="84">
        <v>0</v>
      </c>
      <c r="AR211" s="84">
        <v>0</v>
      </c>
      <c r="AS211" s="84"/>
      <c r="AT211" s="84"/>
      <c r="AU211" s="84"/>
      <c r="AV211" s="84"/>
      <c r="AW211" s="84"/>
      <c r="AX211" s="84"/>
      <c r="AY211" s="84"/>
      <c r="AZ211" s="84"/>
    </row>
    <row r="212" spans="1:52" x14ac:dyDescent="0.25">
      <c r="A212" s="69" t="s">
        <v>333</v>
      </c>
      <c r="B212" s="69" t="s">
        <v>1433</v>
      </c>
      <c r="C212" s="70"/>
      <c r="D212" s="71"/>
      <c r="E212" s="72"/>
      <c r="F212" s="73"/>
      <c r="G212" s="70"/>
      <c r="H212" s="74"/>
      <c r="I212" s="75"/>
      <c r="J212" s="75"/>
      <c r="K212" s="36"/>
      <c r="L212" s="82"/>
      <c r="M212" s="82"/>
      <c r="N212" s="77"/>
      <c r="O212" s="84" t="s">
        <v>1729</v>
      </c>
      <c r="P212" s="86">
        <v>43165.754479166666</v>
      </c>
      <c r="Q212" s="84" t="s">
        <v>1836</v>
      </c>
      <c r="R212" s="84"/>
      <c r="S212" s="84"/>
      <c r="T212" s="84" t="s">
        <v>3157</v>
      </c>
      <c r="U212" s="84"/>
      <c r="V212" s="87" t="s">
        <v>3730</v>
      </c>
      <c r="W212" s="86">
        <v>43165.754479166666</v>
      </c>
      <c r="X212" s="87" t="s">
        <v>4617</v>
      </c>
      <c r="Y212" s="84"/>
      <c r="Z212" s="84"/>
      <c r="AA212" s="90" t="s">
        <v>5820</v>
      </c>
      <c r="AB212" s="90" t="s">
        <v>6914</v>
      </c>
      <c r="AC212" s="84" t="b">
        <v>0</v>
      </c>
      <c r="AD212" s="84">
        <v>1</v>
      </c>
      <c r="AE212" s="90" t="s">
        <v>7003</v>
      </c>
      <c r="AF212" s="84" t="b">
        <v>0</v>
      </c>
      <c r="AG212" s="84" t="s">
        <v>7091</v>
      </c>
      <c r="AH212" s="84"/>
      <c r="AI212" s="90" t="s">
        <v>6992</v>
      </c>
      <c r="AJ212" s="84" t="b">
        <v>0</v>
      </c>
      <c r="AK212" s="84">
        <v>1</v>
      </c>
      <c r="AL212" s="90" t="s">
        <v>6992</v>
      </c>
      <c r="AM212" s="84" t="s">
        <v>7172</v>
      </c>
      <c r="AN212" s="84" t="b">
        <v>0</v>
      </c>
      <c r="AO212" s="90" t="s">
        <v>6914</v>
      </c>
      <c r="AP212" s="84" t="s">
        <v>179</v>
      </c>
      <c r="AQ212" s="84">
        <v>0</v>
      </c>
      <c r="AR212" s="84">
        <v>0</v>
      </c>
      <c r="AS212" s="84"/>
      <c r="AT212" s="84"/>
      <c r="AU212" s="84"/>
      <c r="AV212" s="84"/>
      <c r="AW212" s="84"/>
      <c r="AX212" s="84"/>
      <c r="AY212" s="84"/>
      <c r="AZ212" s="84"/>
    </row>
    <row r="213" spans="1:52" x14ac:dyDescent="0.25">
      <c r="A213" s="69" t="s">
        <v>333</v>
      </c>
      <c r="B213" s="69" t="s">
        <v>1434</v>
      </c>
      <c r="C213" s="70"/>
      <c r="D213" s="71"/>
      <c r="E213" s="72"/>
      <c r="F213" s="73"/>
      <c r="G213" s="70"/>
      <c r="H213" s="74"/>
      <c r="I213" s="75"/>
      <c r="J213" s="75"/>
      <c r="K213" s="36"/>
      <c r="L213" s="82"/>
      <c r="M213" s="82"/>
      <c r="N213" s="77"/>
      <c r="O213" s="84" t="s">
        <v>1729</v>
      </c>
      <c r="P213" s="86">
        <v>43165.754479166666</v>
      </c>
      <c r="Q213" s="84" t="s">
        <v>1836</v>
      </c>
      <c r="R213" s="84"/>
      <c r="S213" s="84"/>
      <c r="T213" s="84" t="s">
        <v>3157</v>
      </c>
      <c r="U213" s="84"/>
      <c r="V213" s="87" t="s">
        <v>3730</v>
      </c>
      <c r="W213" s="86">
        <v>43165.754479166666</v>
      </c>
      <c r="X213" s="87" t="s">
        <v>4617</v>
      </c>
      <c r="Y213" s="84"/>
      <c r="Z213" s="84"/>
      <c r="AA213" s="90" t="s">
        <v>5820</v>
      </c>
      <c r="AB213" s="90" t="s">
        <v>6914</v>
      </c>
      <c r="AC213" s="84" t="b">
        <v>0</v>
      </c>
      <c r="AD213" s="84">
        <v>1</v>
      </c>
      <c r="AE213" s="90" t="s">
        <v>7003</v>
      </c>
      <c r="AF213" s="84" t="b">
        <v>0</v>
      </c>
      <c r="AG213" s="84" t="s">
        <v>7091</v>
      </c>
      <c r="AH213" s="84"/>
      <c r="AI213" s="90" t="s">
        <v>6992</v>
      </c>
      <c r="AJ213" s="84" t="b">
        <v>0</v>
      </c>
      <c r="AK213" s="84">
        <v>1</v>
      </c>
      <c r="AL213" s="90" t="s">
        <v>6992</v>
      </c>
      <c r="AM213" s="84" t="s">
        <v>7172</v>
      </c>
      <c r="AN213" s="84" t="b">
        <v>0</v>
      </c>
      <c r="AO213" s="90" t="s">
        <v>6914</v>
      </c>
      <c r="AP213" s="84" t="s">
        <v>179</v>
      </c>
      <c r="AQ213" s="84">
        <v>0</v>
      </c>
      <c r="AR213" s="84">
        <v>0</v>
      </c>
      <c r="AS213" s="84"/>
      <c r="AT213" s="84"/>
      <c r="AU213" s="84"/>
      <c r="AV213" s="84"/>
      <c r="AW213" s="84"/>
      <c r="AX213" s="84"/>
      <c r="AY213" s="84"/>
      <c r="AZ213" s="84"/>
    </row>
    <row r="214" spans="1:52" x14ac:dyDescent="0.25">
      <c r="A214" s="69" t="s">
        <v>333</v>
      </c>
      <c r="B214" s="69" t="s">
        <v>1435</v>
      </c>
      <c r="C214" s="70"/>
      <c r="D214" s="71"/>
      <c r="E214" s="72"/>
      <c r="F214" s="73"/>
      <c r="G214" s="70"/>
      <c r="H214" s="74"/>
      <c r="I214" s="75"/>
      <c r="J214" s="75"/>
      <c r="K214" s="36"/>
      <c r="L214" s="82"/>
      <c r="M214" s="82"/>
      <c r="N214" s="77"/>
      <c r="O214" s="84" t="s">
        <v>1729</v>
      </c>
      <c r="P214" s="86">
        <v>43165.754479166666</v>
      </c>
      <c r="Q214" s="84" t="s">
        <v>1836</v>
      </c>
      <c r="R214" s="84"/>
      <c r="S214" s="84"/>
      <c r="T214" s="84" t="s">
        <v>3157</v>
      </c>
      <c r="U214" s="84"/>
      <c r="V214" s="87" t="s">
        <v>3730</v>
      </c>
      <c r="W214" s="86">
        <v>43165.754479166666</v>
      </c>
      <c r="X214" s="87" t="s">
        <v>4617</v>
      </c>
      <c r="Y214" s="84"/>
      <c r="Z214" s="84"/>
      <c r="AA214" s="90" t="s">
        <v>5820</v>
      </c>
      <c r="AB214" s="90" t="s">
        <v>6914</v>
      </c>
      <c r="AC214" s="84" t="b">
        <v>0</v>
      </c>
      <c r="AD214" s="84">
        <v>1</v>
      </c>
      <c r="AE214" s="90" t="s">
        <v>7003</v>
      </c>
      <c r="AF214" s="84" t="b">
        <v>0</v>
      </c>
      <c r="AG214" s="84" t="s">
        <v>7091</v>
      </c>
      <c r="AH214" s="84"/>
      <c r="AI214" s="90" t="s">
        <v>6992</v>
      </c>
      <c r="AJ214" s="84" t="b">
        <v>0</v>
      </c>
      <c r="AK214" s="84">
        <v>1</v>
      </c>
      <c r="AL214" s="90" t="s">
        <v>6992</v>
      </c>
      <c r="AM214" s="84" t="s">
        <v>7172</v>
      </c>
      <c r="AN214" s="84" t="b">
        <v>0</v>
      </c>
      <c r="AO214" s="90" t="s">
        <v>6914</v>
      </c>
      <c r="AP214" s="84" t="s">
        <v>179</v>
      </c>
      <c r="AQ214" s="84">
        <v>0</v>
      </c>
      <c r="AR214" s="84">
        <v>0</v>
      </c>
      <c r="AS214" s="84"/>
      <c r="AT214" s="84"/>
      <c r="AU214" s="84"/>
      <c r="AV214" s="84"/>
      <c r="AW214" s="84"/>
      <c r="AX214" s="84"/>
      <c r="AY214" s="84"/>
      <c r="AZ214" s="84"/>
    </row>
    <row r="215" spans="1:52" x14ac:dyDescent="0.25">
      <c r="A215" s="69" t="s">
        <v>333</v>
      </c>
      <c r="B215" s="69" t="s">
        <v>1436</v>
      </c>
      <c r="C215" s="70"/>
      <c r="D215" s="71"/>
      <c r="E215" s="72"/>
      <c r="F215" s="73"/>
      <c r="G215" s="70"/>
      <c r="H215" s="74"/>
      <c r="I215" s="75"/>
      <c r="J215" s="75"/>
      <c r="K215" s="36"/>
      <c r="L215" s="82"/>
      <c r="M215" s="82"/>
      <c r="N215" s="77"/>
      <c r="O215" s="84" t="s">
        <v>1729</v>
      </c>
      <c r="P215" s="86">
        <v>43165.754479166666</v>
      </c>
      <c r="Q215" s="84" t="s">
        <v>1836</v>
      </c>
      <c r="R215" s="84"/>
      <c r="S215" s="84"/>
      <c r="T215" s="84" t="s">
        <v>3157</v>
      </c>
      <c r="U215" s="84"/>
      <c r="V215" s="87" t="s">
        <v>3730</v>
      </c>
      <c r="W215" s="86">
        <v>43165.754479166666</v>
      </c>
      <c r="X215" s="87" t="s">
        <v>4617</v>
      </c>
      <c r="Y215" s="84"/>
      <c r="Z215" s="84"/>
      <c r="AA215" s="90" t="s">
        <v>5820</v>
      </c>
      <c r="AB215" s="90" t="s">
        <v>6914</v>
      </c>
      <c r="AC215" s="84" t="b">
        <v>0</v>
      </c>
      <c r="AD215" s="84">
        <v>1</v>
      </c>
      <c r="AE215" s="90" t="s">
        <v>7003</v>
      </c>
      <c r="AF215" s="84" t="b">
        <v>0</v>
      </c>
      <c r="AG215" s="84" t="s">
        <v>7091</v>
      </c>
      <c r="AH215" s="84"/>
      <c r="AI215" s="90" t="s">
        <v>6992</v>
      </c>
      <c r="AJ215" s="84" t="b">
        <v>0</v>
      </c>
      <c r="AK215" s="84">
        <v>1</v>
      </c>
      <c r="AL215" s="90" t="s">
        <v>6992</v>
      </c>
      <c r="AM215" s="84" t="s">
        <v>7172</v>
      </c>
      <c r="AN215" s="84" t="b">
        <v>0</v>
      </c>
      <c r="AO215" s="90" t="s">
        <v>6914</v>
      </c>
      <c r="AP215" s="84" t="s">
        <v>179</v>
      </c>
      <c r="AQ215" s="84">
        <v>0</v>
      </c>
      <c r="AR215" s="84">
        <v>0</v>
      </c>
      <c r="AS215" s="84"/>
      <c r="AT215" s="84"/>
      <c r="AU215" s="84"/>
      <c r="AV215" s="84"/>
      <c r="AW215" s="84"/>
      <c r="AX215" s="84"/>
      <c r="AY215" s="84"/>
      <c r="AZ215" s="84"/>
    </row>
    <row r="216" spans="1:52" x14ac:dyDescent="0.25">
      <c r="A216" s="69" t="s">
        <v>333</v>
      </c>
      <c r="B216" s="69" t="s">
        <v>1437</v>
      </c>
      <c r="C216" s="70"/>
      <c r="D216" s="71"/>
      <c r="E216" s="72"/>
      <c r="F216" s="73"/>
      <c r="G216" s="70"/>
      <c r="H216" s="74"/>
      <c r="I216" s="75"/>
      <c r="J216" s="75"/>
      <c r="K216" s="36"/>
      <c r="L216" s="82"/>
      <c r="M216" s="82"/>
      <c r="N216" s="77"/>
      <c r="O216" s="84" t="s">
        <v>1730</v>
      </c>
      <c r="P216" s="86">
        <v>43165.754479166666</v>
      </c>
      <c r="Q216" s="84" t="s">
        <v>1836</v>
      </c>
      <c r="R216" s="84"/>
      <c r="S216" s="84"/>
      <c r="T216" s="84" t="s">
        <v>3157</v>
      </c>
      <c r="U216" s="84"/>
      <c r="V216" s="87" t="s">
        <v>3730</v>
      </c>
      <c r="W216" s="86">
        <v>43165.754479166666</v>
      </c>
      <c r="X216" s="87" t="s">
        <v>4617</v>
      </c>
      <c r="Y216" s="84"/>
      <c r="Z216" s="84"/>
      <c r="AA216" s="90" t="s">
        <v>5820</v>
      </c>
      <c r="AB216" s="90" t="s">
        <v>6914</v>
      </c>
      <c r="AC216" s="84" t="b">
        <v>0</v>
      </c>
      <c r="AD216" s="84">
        <v>1</v>
      </c>
      <c r="AE216" s="90" t="s">
        <v>7003</v>
      </c>
      <c r="AF216" s="84" t="b">
        <v>0</v>
      </c>
      <c r="AG216" s="84" t="s">
        <v>7091</v>
      </c>
      <c r="AH216" s="84"/>
      <c r="AI216" s="90" t="s">
        <v>6992</v>
      </c>
      <c r="AJ216" s="84" t="b">
        <v>0</v>
      </c>
      <c r="AK216" s="84">
        <v>1</v>
      </c>
      <c r="AL216" s="90" t="s">
        <v>6992</v>
      </c>
      <c r="AM216" s="84" t="s">
        <v>7172</v>
      </c>
      <c r="AN216" s="84" t="b">
        <v>0</v>
      </c>
      <c r="AO216" s="90" t="s">
        <v>6914</v>
      </c>
      <c r="AP216" s="84" t="s">
        <v>179</v>
      </c>
      <c r="AQ216" s="84">
        <v>0</v>
      </c>
      <c r="AR216" s="84">
        <v>0</v>
      </c>
      <c r="AS216" s="84"/>
      <c r="AT216" s="84"/>
      <c r="AU216" s="84"/>
      <c r="AV216" s="84"/>
      <c r="AW216" s="84"/>
      <c r="AX216" s="84"/>
      <c r="AY216" s="84"/>
      <c r="AZ216" s="84"/>
    </row>
    <row r="217" spans="1:52" x14ac:dyDescent="0.25">
      <c r="A217" s="69" t="s">
        <v>334</v>
      </c>
      <c r="B217" s="69" t="s">
        <v>934</v>
      </c>
      <c r="C217" s="70"/>
      <c r="D217" s="71"/>
      <c r="E217" s="72"/>
      <c r="F217" s="73"/>
      <c r="G217" s="70"/>
      <c r="H217" s="74"/>
      <c r="I217" s="75"/>
      <c r="J217" s="75"/>
      <c r="K217" s="36"/>
      <c r="L217" s="82"/>
      <c r="M217" s="82"/>
      <c r="N217" s="77"/>
      <c r="O217" s="84" t="s">
        <v>1729</v>
      </c>
      <c r="P217" s="86">
        <v>43165.754479166666</v>
      </c>
      <c r="Q217" s="84" t="s">
        <v>1837</v>
      </c>
      <c r="R217" s="84"/>
      <c r="S217" s="84"/>
      <c r="T217" s="84" t="s">
        <v>3157</v>
      </c>
      <c r="U217" s="84"/>
      <c r="V217" s="87" t="s">
        <v>3731</v>
      </c>
      <c r="W217" s="86">
        <v>43165.754479166666</v>
      </c>
      <c r="X217" s="87" t="s">
        <v>4618</v>
      </c>
      <c r="Y217" s="84"/>
      <c r="Z217" s="84"/>
      <c r="AA217" s="90" t="s">
        <v>5821</v>
      </c>
      <c r="AB217" s="84"/>
      <c r="AC217" s="84" t="b">
        <v>0</v>
      </c>
      <c r="AD217" s="84">
        <v>0</v>
      </c>
      <c r="AE217" s="90" t="s">
        <v>6992</v>
      </c>
      <c r="AF217" s="84" t="b">
        <v>0</v>
      </c>
      <c r="AG217" s="84" t="s">
        <v>7091</v>
      </c>
      <c r="AH217" s="84"/>
      <c r="AI217" s="90" t="s">
        <v>6992</v>
      </c>
      <c r="AJ217" s="84" t="b">
        <v>0</v>
      </c>
      <c r="AK217" s="84">
        <v>180</v>
      </c>
      <c r="AL217" s="90" t="s">
        <v>6467</v>
      </c>
      <c r="AM217" s="84" t="s">
        <v>7169</v>
      </c>
      <c r="AN217" s="84" t="b">
        <v>0</v>
      </c>
      <c r="AO217" s="90" t="s">
        <v>6467</v>
      </c>
      <c r="AP217" s="84" t="s">
        <v>179</v>
      </c>
      <c r="AQ217" s="84">
        <v>0</v>
      </c>
      <c r="AR217" s="84">
        <v>0</v>
      </c>
      <c r="AS217" s="84"/>
      <c r="AT217" s="84"/>
      <c r="AU217" s="84"/>
      <c r="AV217" s="84"/>
      <c r="AW217" s="84"/>
      <c r="AX217" s="84"/>
      <c r="AY217" s="84"/>
      <c r="AZ217" s="84"/>
    </row>
    <row r="218" spans="1:52" x14ac:dyDescent="0.25">
      <c r="A218" s="69" t="s">
        <v>334</v>
      </c>
      <c r="B218" s="69" t="s">
        <v>935</v>
      </c>
      <c r="C218" s="70"/>
      <c r="D218" s="71"/>
      <c r="E218" s="72"/>
      <c r="F218" s="73"/>
      <c r="G218" s="70"/>
      <c r="H218" s="74"/>
      <c r="I218" s="75"/>
      <c r="J218" s="75"/>
      <c r="K218" s="36"/>
      <c r="L218" s="82"/>
      <c r="M218" s="82"/>
      <c r="N218" s="77"/>
      <c r="O218" s="84" t="s">
        <v>1729</v>
      </c>
      <c r="P218" s="86">
        <v>43165.754479166666</v>
      </c>
      <c r="Q218" s="84" t="s">
        <v>1837</v>
      </c>
      <c r="R218" s="84"/>
      <c r="S218" s="84"/>
      <c r="T218" s="84" t="s">
        <v>3157</v>
      </c>
      <c r="U218" s="84"/>
      <c r="V218" s="87" t="s">
        <v>3731</v>
      </c>
      <c r="W218" s="86">
        <v>43165.754479166666</v>
      </c>
      <c r="X218" s="87" t="s">
        <v>4618</v>
      </c>
      <c r="Y218" s="84"/>
      <c r="Z218" s="84"/>
      <c r="AA218" s="90" t="s">
        <v>5821</v>
      </c>
      <c r="AB218" s="84"/>
      <c r="AC218" s="84" t="b">
        <v>0</v>
      </c>
      <c r="AD218" s="84">
        <v>0</v>
      </c>
      <c r="AE218" s="90" t="s">
        <v>6992</v>
      </c>
      <c r="AF218" s="84" t="b">
        <v>0</v>
      </c>
      <c r="AG218" s="84" t="s">
        <v>7091</v>
      </c>
      <c r="AH218" s="84"/>
      <c r="AI218" s="90" t="s">
        <v>6992</v>
      </c>
      <c r="AJ218" s="84" t="b">
        <v>0</v>
      </c>
      <c r="AK218" s="84">
        <v>180</v>
      </c>
      <c r="AL218" s="90" t="s">
        <v>6467</v>
      </c>
      <c r="AM218" s="84" t="s">
        <v>7169</v>
      </c>
      <c r="AN218" s="84" t="b">
        <v>0</v>
      </c>
      <c r="AO218" s="90" t="s">
        <v>6467</v>
      </c>
      <c r="AP218" s="84" t="s">
        <v>179</v>
      </c>
      <c r="AQ218" s="84">
        <v>0</v>
      </c>
      <c r="AR218" s="84">
        <v>0</v>
      </c>
      <c r="AS218" s="84"/>
      <c r="AT218" s="84"/>
      <c r="AU218" s="84"/>
      <c r="AV218" s="84"/>
      <c r="AW218" s="84"/>
      <c r="AX218" s="84"/>
      <c r="AY218" s="84"/>
      <c r="AZ218" s="84"/>
    </row>
    <row r="219" spans="1:52" x14ac:dyDescent="0.25">
      <c r="A219" s="69" t="s">
        <v>335</v>
      </c>
      <c r="B219" s="69" t="s">
        <v>335</v>
      </c>
      <c r="C219" s="70"/>
      <c r="D219" s="71"/>
      <c r="E219" s="72"/>
      <c r="F219" s="73"/>
      <c r="G219" s="70"/>
      <c r="H219" s="74"/>
      <c r="I219" s="75"/>
      <c r="J219" s="75"/>
      <c r="K219" s="36"/>
      <c r="L219" s="82"/>
      <c r="M219" s="82"/>
      <c r="N219" s="77"/>
      <c r="O219" s="84" t="s">
        <v>179</v>
      </c>
      <c r="P219" s="86">
        <v>43165.754583333335</v>
      </c>
      <c r="Q219" s="84" t="s">
        <v>1838</v>
      </c>
      <c r="R219" s="87" t="s">
        <v>2681</v>
      </c>
      <c r="S219" s="84" t="s">
        <v>3007</v>
      </c>
      <c r="T219" s="84" t="s">
        <v>3157</v>
      </c>
      <c r="U219" s="84"/>
      <c r="V219" s="87" t="s">
        <v>3732</v>
      </c>
      <c r="W219" s="86">
        <v>43165.754583333335</v>
      </c>
      <c r="X219" s="87" t="s">
        <v>4619</v>
      </c>
      <c r="Y219" s="84"/>
      <c r="Z219" s="84"/>
      <c r="AA219" s="90" t="s">
        <v>5822</v>
      </c>
      <c r="AB219" s="84"/>
      <c r="AC219" s="84" t="b">
        <v>0</v>
      </c>
      <c r="AD219" s="84">
        <v>0</v>
      </c>
      <c r="AE219" s="90" t="s">
        <v>6992</v>
      </c>
      <c r="AF219" s="84" t="b">
        <v>0</v>
      </c>
      <c r="AG219" s="84" t="s">
        <v>7091</v>
      </c>
      <c r="AH219" s="84"/>
      <c r="AI219" s="90" t="s">
        <v>6992</v>
      </c>
      <c r="AJ219" s="84" t="b">
        <v>0</v>
      </c>
      <c r="AK219" s="84">
        <v>0</v>
      </c>
      <c r="AL219" s="90" t="s">
        <v>6992</v>
      </c>
      <c r="AM219" s="84" t="s">
        <v>7179</v>
      </c>
      <c r="AN219" s="84" t="b">
        <v>0</v>
      </c>
      <c r="AO219" s="90" t="s">
        <v>5822</v>
      </c>
      <c r="AP219" s="84" t="s">
        <v>179</v>
      </c>
      <c r="AQ219" s="84">
        <v>0</v>
      </c>
      <c r="AR219" s="84">
        <v>0</v>
      </c>
      <c r="AS219" s="84"/>
      <c r="AT219" s="84"/>
      <c r="AU219" s="84"/>
      <c r="AV219" s="84"/>
      <c r="AW219" s="84"/>
      <c r="AX219" s="84"/>
      <c r="AY219" s="84"/>
      <c r="AZ219" s="84"/>
    </row>
    <row r="220" spans="1:52" x14ac:dyDescent="0.25">
      <c r="A220" s="69" t="s">
        <v>336</v>
      </c>
      <c r="B220" s="69" t="s">
        <v>1438</v>
      </c>
      <c r="C220" s="70"/>
      <c r="D220" s="71"/>
      <c r="E220" s="72"/>
      <c r="F220" s="73"/>
      <c r="G220" s="70"/>
      <c r="H220" s="74"/>
      <c r="I220" s="75"/>
      <c r="J220" s="75"/>
      <c r="K220" s="36"/>
      <c r="L220" s="82"/>
      <c r="M220" s="82"/>
      <c r="N220" s="77"/>
      <c r="O220" s="84" t="s">
        <v>1729</v>
      </c>
      <c r="P220" s="86">
        <v>43165.754606481481</v>
      </c>
      <c r="Q220" s="84" t="s">
        <v>1839</v>
      </c>
      <c r="R220" s="84"/>
      <c r="S220" s="84"/>
      <c r="T220" s="84" t="s">
        <v>3201</v>
      </c>
      <c r="U220" s="84"/>
      <c r="V220" s="87" t="s">
        <v>3733</v>
      </c>
      <c r="W220" s="86">
        <v>43165.754606481481</v>
      </c>
      <c r="X220" s="87" t="s">
        <v>4620</v>
      </c>
      <c r="Y220" s="84"/>
      <c r="Z220" s="84"/>
      <c r="AA220" s="90" t="s">
        <v>5823</v>
      </c>
      <c r="AB220" s="84"/>
      <c r="AC220" s="84" t="b">
        <v>0</v>
      </c>
      <c r="AD220" s="84">
        <v>0</v>
      </c>
      <c r="AE220" s="90" t="s">
        <v>6992</v>
      </c>
      <c r="AF220" s="84" t="b">
        <v>0</v>
      </c>
      <c r="AG220" s="84" t="s">
        <v>7091</v>
      </c>
      <c r="AH220" s="84"/>
      <c r="AI220" s="90" t="s">
        <v>6992</v>
      </c>
      <c r="AJ220" s="84" t="b">
        <v>0</v>
      </c>
      <c r="AK220" s="84">
        <v>2</v>
      </c>
      <c r="AL220" s="90" t="s">
        <v>5888</v>
      </c>
      <c r="AM220" s="84" t="s">
        <v>7169</v>
      </c>
      <c r="AN220" s="84" t="b">
        <v>0</v>
      </c>
      <c r="AO220" s="90" t="s">
        <v>5888</v>
      </c>
      <c r="AP220" s="84" t="s">
        <v>179</v>
      </c>
      <c r="AQ220" s="84">
        <v>0</v>
      </c>
      <c r="AR220" s="84">
        <v>0</v>
      </c>
      <c r="AS220" s="84"/>
      <c r="AT220" s="84"/>
      <c r="AU220" s="84"/>
      <c r="AV220" s="84"/>
      <c r="AW220" s="84"/>
      <c r="AX220" s="84"/>
      <c r="AY220" s="84"/>
      <c r="AZ220" s="84"/>
    </row>
    <row r="221" spans="1:52" x14ac:dyDescent="0.25">
      <c r="A221" s="69" t="s">
        <v>336</v>
      </c>
      <c r="B221" s="69" t="s">
        <v>400</v>
      </c>
      <c r="C221" s="70"/>
      <c r="D221" s="71"/>
      <c r="E221" s="72"/>
      <c r="F221" s="73"/>
      <c r="G221" s="70"/>
      <c r="H221" s="74"/>
      <c r="I221" s="75"/>
      <c r="J221" s="75"/>
      <c r="K221" s="36"/>
      <c r="L221" s="82"/>
      <c r="M221" s="82"/>
      <c r="N221" s="77"/>
      <c r="O221" s="84" t="s">
        <v>1729</v>
      </c>
      <c r="P221" s="86">
        <v>43165.754606481481</v>
      </c>
      <c r="Q221" s="84" t="s">
        <v>1839</v>
      </c>
      <c r="R221" s="84"/>
      <c r="S221" s="84"/>
      <c r="T221" s="84" t="s">
        <v>3201</v>
      </c>
      <c r="U221" s="84"/>
      <c r="V221" s="87" t="s">
        <v>3733</v>
      </c>
      <c r="W221" s="86">
        <v>43165.754606481481</v>
      </c>
      <c r="X221" s="87" t="s">
        <v>4620</v>
      </c>
      <c r="Y221" s="84"/>
      <c r="Z221" s="84"/>
      <c r="AA221" s="90" t="s">
        <v>5823</v>
      </c>
      <c r="AB221" s="84"/>
      <c r="AC221" s="84" t="b">
        <v>0</v>
      </c>
      <c r="AD221" s="84">
        <v>0</v>
      </c>
      <c r="AE221" s="90" t="s">
        <v>6992</v>
      </c>
      <c r="AF221" s="84" t="b">
        <v>0</v>
      </c>
      <c r="AG221" s="84" t="s">
        <v>7091</v>
      </c>
      <c r="AH221" s="84"/>
      <c r="AI221" s="90" t="s">
        <v>6992</v>
      </c>
      <c r="AJ221" s="84" t="b">
        <v>0</v>
      </c>
      <c r="AK221" s="84">
        <v>2</v>
      </c>
      <c r="AL221" s="90" t="s">
        <v>5888</v>
      </c>
      <c r="AM221" s="84" t="s">
        <v>7169</v>
      </c>
      <c r="AN221" s="84" t="b">
        <v>0</v>
      </c>
      <c r="AO221" s="90" t="s">
        <v>5888</v>
      </c>
      <c r="AP221" s="84" t="s">
        <v>179</v>
      </c>
      <c r="AQ221" s="84">
        <v>0</v>
      </c>
      <c r="AR221" s="84">
        <v>0</v>
      </c>
      <c r="AS221" s="84"/>
      <c r="AT221" s="84"/>
      <c r="AU221" s="84"/>
      <c r="AV221" s="84"/>
      <c r="AW221" s="84"/>
      <c r="AX221" s="84"/>
      <c r="AY221" s="84"/>
      <c r="AZ221" s="84"/>
    </row>
    <row r="222" spans="1:52" x14ac:dyDescent="0.25">
      <c r="A222" s="69" t="s">
        <v>337</v>
      </c>
      <c r="B222" s="69" t="s">
        <v>1250</v>
      </c>
      <c r="C222" s="70"/>
      <c r="D222" s="71"/>
      <c r="E222" s="72"/>
      <c r="F222" s="73"/>
      <c r="G222" s="70"/>
      <c r="H222" s="74"/>
      <c r="I222" s="75"/>
      <c r="J222" s="75"/>
      <c r="K222" s="36"/>
      <c r="L222" s="82"/>
      <c r="M222" s="82"/>
      <c r="N222" s="77"/>
      <c r="O222" s="84" t="s">
        <v>1729</v>
      </c>
      <c r="P222" s="86">
        <v>43165.754664351851</v>
      </c>
      <c r="Q222" s="84" t="s">
        <v>1789</v>
      </c>
      <c r="R222" s="84"/>
      <c r="S222" s="84"/>
      <c r="T222" s="84" t="s">
        <v>3157</v>
      </c>
      <c r="U222" s="84"/>
      <c r="V222" s="87" t="s">
        <v>3734</v>
      </c>
      <c r="W222" s="86">
        <v>43165.754664351851</v>
      </c>
      <c r="X222" s="87" t="s">
        <v>4621</v>
      </c>
      <c r="Y222" s="84"/>
      <c r="Z222" s="84"/>
      <c r="AA222" s="90" t="s">
        <v>5824</v>
      </c>
      <c r="AB222" s="84"/>
      <c r="AC222" s="84" t="b">
        <v>0</v>
      </c>
      <c r="AD222" s="84">
        <v>0</v>
      </c>
      <c r="AE222" s="90" t="s">
        <v>6992</v>
      </c>
      <c r="AF222" s="84" t="b">
        <v>0</v>
      </c>
      <c r="AG222" s="84" t="s">
        <v>7096</v>
      </c>
      <c r="AH222" s="84"/>
      <c r="AI222" s="90" t="s">
        <v>6992</v>
      </c>
      <c r="AJ222" s="84" t="b">
        <v>0</v>
      </c>
      <c r="AK222" s="84">
        <v>14</v>
      </c>
      <c r="AL222" s="90" t="s">
        <v>6823</v>
      </c>
      <c r="AM222" s="84" t="s">
        <v>7169</v>
      </c>
      <c r="AN222" s="84" t="b">
        <v>0</v>
      </c>
      <c r="AO222" s="90" t="s">
        <v>6823</v>
      </c>
      <c r="AP222" s="84" t="s">
        <v>179</v>
      </c>
      <c r="AQ222" s="84">
        <v>0</v>
      </c>
      <c r="AR222" s="84">
        <v>0</v>
      </c>
      <c r="AS222" s="84"/>
      <c r="AT222" s="84"/>
      <c r="AU222" s="84"/>
      <c r="AV222" s="84"/>
      <c r="AW222" s="84"/>
      <c r="AX222" s="84"/>
      <c r="AY222" s="84"/>
      <c r="AZ222" s="84"/>
    </row>
    <row r="223" spans="1:52" x14ac:dyDescent="0.25">
      <c r="A223" s="69" t="s">
        <v>338</v>
      </c>
      <c r="B223" s="69" t="s">
        <v>1021</v>
      </c>
      <c r="C223" s="70"/>
      <c r="D223" s="71"/>
      <c r="E223" s="72"/>
      <c r="F223" s="73"/>
      <c r="G223" s="70"/>
      <c r="H223" s="74"/>
      <c r="I223" s="75"/>
      <c r="J223" s="75"/>
      <c r="K223" s="36"/>
      <c r="L223" s="82"/>
      <c r="M223" s="82"/>
      <c r="N223" s="77"/>
      <c r="O223" s="84" t="s">
        <v>1729</v>
      </c>
      <c r="P223" s="86">
        <v>43165.754687499997</v>
      </c>
      <c r="Q223" s="84" t="s">
        <v>1840</v>
      </c>
      <c r="R223" s="84"/>
      <c r="S223" s="84"/>
      <c r="T223" s="84" t="s">
        <v>3202</v>
      </c>
      <c r="U223" s="87" t="s">
        <v>3479</v>
      </c>
      <c r="V223" s="87" t="s">
        <v>3479</v>
      </c>
      <c r="W223" s="86">
        <v>43165.754687499997</v>
      </c>
      <c r="X223" s="87" t="s">
        <v>4622</v>
      </c>
      <c r="Y223" s="84"/>
      <c r="Z223" s="84"/>
      <c r="AA223" s="90" t="s">
        <v>5825</v>
      </c>
      <c r="AB223" s="84"/>
      <c r="AC223" s="84" t="b">
        <v>0</v>
      </c>
      <c r="AD223" s="84">
        <v>1</v>
      </c>
      <c r="AE223" s="90" t="s">
        <v>6992</v>
      </c>
      <c r="AF223" s="84" t="b">
        <v>0</v>
      </c>
      <c r="AG223" s="84" t="s">
        <v>7092</v>
      </c>
      <c r="AH223" s="84"/>
      <c r="AI223" s="90" t="s">
        <v>6992</v>
      </c>
      <c r="AJ223" s="84" t="b">
        <v>0</v>
      </c>
      <c r="AK223" s="84">
        <v>0</v>
      </c>
      <c r="AL223" s="90" t="s">
        <v>6992</v>
      </c>
      <c r="AM223" s="84" t="s">
        <v>7169</v>
      </c>
      <c r="AN223" s="84" t="b">
        <v>0</v>
      </c>
      <c r="AO223" s="90" t="s">
        <v>5825</v>
      </c>
      <c r="AP223" s="84" t="s">
        <v>179</v>
      </c>
      <c r="AQ223" s="84">
        <v>0</v>
      </c>
      <c r="AR223" s="84">
        <v>0</v>
      </c>
      <c r="AS223" s="84"/>
      <c r="AT223" s="84"/>
      <c r="AU223" s="84"/>
      <c r="AV223" s="84"/>
      <c r="AW223" s="84"/>
      <c r="AX223" s="84"/>
      <c r="AY223" s="84"/>
      <c r="AZ223" s="84"/>
    </row>
    <row r="224" spans="1:52" x14ac:dyDescent="0.25">
      <c r="A224" s="69" t="s">
        <v>338</v>
      </c>
      <c r="B224" s="69" t="s">
        <v>1352</v>
      </c>
      <c r="C224" s="70"/>
      <c r="D224" s="71"/>
      <c r="E224" s="72"/>
      <c r="F224" s="73"/>
      <c r="G224" s="70"/>
      <c r="H224" s="74"/>
      <c r="I224" s="75"/>
      <c r="J224" s="75"/>
      <c r="K224" s="36"/>
      <c r="L224" s="82"/>
      <c r="M224" s="82"/>
      <c r="N224" s="77"/>
      <c r="O224" s="84" t="s">
        <v>1729</v>
      </c>
      <c r="P224" s="86">
        <v>43165.754687499997</v>
      </c>
      <c r="Q224" s="84" t="s">
        <v>1840</v>
      </c>
      <c r="R224" s="84"/>
      <c r="S224" s="84"/>
      <c r="T224" s="84" t="s">
        <v>3202</v>
      </c>
      <c r="U224" s="87" t="s">
        <v>3479</v>
      </c>
      <c r="V224" s="87" t="s">
        <v>3479</v>
      </c>
      <c r="W224" s="86">
        <v>43165.754687499997</v>
      </c>
      <c r="X224" s="87" t="s">
        <v>4622</v>
      </c>
      <c r="Y224" s="84"/>
      <c r="Z224" s="84"/>
      <c r="AA224" s="90" t="s">
        <v>5825</v>
      </c>
      <c r="AB224" s="84"/>
      <c r="AC224" s="84" t="b">
        <v>0</v>
      </c>
      <c r="AD224" s="84">
        <v>1</v>
      </c>
      <c r="AE224" s="90" t="s">
        <v>6992</v>
      </c>
      <c r="AF224" s="84" t="b">
        <v>0</v>
      </c>
      <c r="AG224" s="84" t="s">
        <v>7092</v>
      </c>
      <c r="AH224" s="84"/>
      <c r="AI224" s="90" t="s">
        <v>6992</v>
      </c>
      <c r="AJ224" s="84" t="b">
        <v>0</v>
      </c>
      <c r="AK224" s="84">
        <v>0</v>
      </c>
      <c r="AL224" s="90" t="s">
        <v>6992</v>
      </c>
      <c r="AM224" s="84" t="s">
        <v>7169</v>
      </c>
      <c r="AN224" s="84" t="b">
        <v>0</v>
      </c>
      <c r="AO224" s="90" t="s">
        <v>5825</v>
      </c>
      <c r="AP224" s="84" t="s">
        <v>179</v>
      </c>
      <c r="AQ224" s="84">
        <v>0</v>
      </c>
      <c r="AR224" s="84">
        <v>0</v>
      </c>
      <c r="AS224" s="84"/>
      <c r="AT224" s="84"/>
      <c r="AU224" s="84"/>
      <c r="AV224" s="84"/>
      <c r="AW224" s="84"/>
      <c r="AX224" s="84"/>
      <c r="AY224" s="84"/>
      <c r="AZ224" s="84"/>
    </row>
    <row r="225" spans="1:52" x14ac:dyDescent="0.25">
      <c r="A225" s="69" t="s">
        <v>339</v>
      </c>
      <c r="B225" s="69" t="s">
        <v>1439</v>
      </c>
      <c r="C225" s="70"/>
      <c r="D225" s="71"/>
      <c r="E225" s="72"/>
      <c r="F225" s="73"/>
      <c r="G225" s="70"/>
      <c r="H225" s="74"/>
      <c r="I225" s="75"/>
      <c r="J225" s="75"/>
      <c r="K225" s="36"/>
      <c r="L225" s="82"/>
      <c r="M225" s="82"/>
      <c r="N225" s="77"/>
      <c r="O225" s="84" t="s">
        <v>1729</v>
      </c>
      <c r="P225" s="86">
        <v>43164.837627314817</v>
      </c>
      <c r="Q225" s="84" t="s">
        <v>1841</v>
      </c>
      <c r="R225" s="84"/>
      <c r="S225" s="84"/>
      <c r="T225" s="84" t="s">
        <v>3158</v>
      </c>
      <c r="U225" s="84"/>
      <c r="V225" s="87" t="s">
        <v>3735</v>
      </c>
      <c r="W225" s="86">
        <v>43164.837627314817</v>
      </c>
      <c r="X225" s="87" t="s">
        <v>4623</v>
      </c>
      <c r="Y225" s="84"/>
      <c r="Z225" s="84"/>
      <c r="AA225" s="90" t="s">
        <v>5826</v>
      </c>
      <c r="AB225" s="84"/>
      <c r="AC225" s="84" t="b">
        <v>0</v>
      </c>
      <c r="AD225" s="84">
        <v>0</v>
      </c>
      <c r="AE225" s="90" t="s">
        <v>6992</v>
      </c>
      <c r="AF225" s="84" t="b">
        <v>0</v>
      </c>
      <c r="AG225" s="84" t="s">
        <v>7091</v>
      </c>
      <c r="AH225" s="84"/>
      <c r="AI225" s="90" t="s">
        <v>6992</v>
      </c>
      <c r="AJ225" s="84" t="b">
        <v>0</v>
      </c>
      <c r="AK225" s="84">
        <v>1</v>
      </c>
      <c r="AL225" s="90" t="s">
        <v>6992</v>
      </c>
      <c r="AM225" s="84" t="s">
        <v>7169</v>
      </c>
      <c r="AN225" s="84" t="b">
        <v>0</v>
      </c>
      <c r="AO225" s="90" t="s">
        <v>5826</v>
      </c>
      <c r="AP225" s="84" t="s">
        <v>7226</v>
      </c>
      <c r="AQ225" s="84">
        <v>0</v>
      </c>
      <c r="AR225" s="84">
        <v>0</v>
      </c>
      <c r="AS225" s="84"/>
      <c r="AT225" s="84"/>
      <c r="AU225" s="84"/>
      <c r="AV225" s="84"/>
      <c r="AW225" s="84"/>
      <c r="AX225" s="84"/>
      <c r="AY225" s="84"/>
      <c r="AZ225" s="84"/>
    </row>
    <row r="226" spans="1:52" x14ac:dyDescent="0.25">
      <c r="A226" s="69" t="s">
        <v>340</v>
      </c>
      <c r="B226" s="69" t="s">
        <v>339</v>
      </c>
      <c r="C226" s="70"/>
      <c r="D226" s="71"/>
      <c r="E226" s="72"/>
      <c r="F226" s="73"/>
      <c r="G226" s="70"/>
      <c r="H226" s="74"/>
      <c r="I226" s="75"/>
      <c r="J226" s="75"/>
      <c r="K226" s="36"/>
      <c r="L226" s="82"/>
      <c r="M226" s="82"/>
      <c r="N226" s="77"/>
      <c r="O226" s="84" t="s">
        <v>1729</v>
      </c>
      <c r="P226" s="86">
        <v>43165.754687499997</v>
      </c>
      <c r="Q226" s="84" t="s">
        <v>1842</v>
      </c>
      <c r="R226" s="84"/>
      <c r="S226" s="84"/>
      <c r="T226" s="84" t="s">
        <v>3158</v>
      </c>
      <c r="U226" s="84"/>
      <c r="V226" s="87" t="s">
        <v>3736</v>
      </c>
      <c r="W226" s="86">
        <v>43165.754687499997</v>
      </c>
      <c r="X226" s="87" t="s">
        <v>4624</v>
      </c>
      <c r="Y226" s="84"/>
      <c r="Z226" s="84"/>
      <c r="AA226" s="90" t="s">
        <v>5827</v>
      </c>
      <c r="AB226" s="84"/>
      <c r="AC226" s="84" t="b">
        <v>0</v>
      </c>
      <c r="AD226" s="84">
        <v>0</v>
      </c>
      <c r="AE226" s="90" t="s">
        <v>6992</v>
      </c>
      <c r="AF226" s="84" t="b">
        <v>0</v>
      </c>
      <c r="AG226" s="84" t="s">
        <v>7091</v>
      </c>
      <c r="AH226" s="84"/>
      <c r="AI226" s="90" t="s">
        <v>6992</v>
      </c>
      <c r="AJ226" s="84" t="b">
        <v>0</v>
      </c>
      <c r="AK226" s="84">
        <v>1</v>
      </c>
      <c r="AL226" s="90" t="s">
        <v>5826</v>
      </c>
      <c r="AM226" s="84" t="s">
        <v>7169</v>
      </c>
      <c r="AN226" s="84" t="b">
        <v>0</v>
      </c>
      <c r="AO226" s="90" t="s">
        <v>5826</v>
      </c>
      <c r="AP226" s="84" t="s">
        <v>179</v>
      </c>
      <c r="AQ226" s="84">
        <v>0</v>
      </c>
      <c r="AR226" s="84">
        <v>0</v>
      </c>
      <c r="AS226" s="84"/>
      <c r="AT226" s="84"/>
      <c r="AU226" s="84"/>
      <c r="AV226" s="84"/>
      <c r="AW226" s="84"/>
      <c r="AX226" s="84"/>
      <c r="AY226" s="84"/>
      <c r="AZ226" s="84"/>
    </row>
    <row r="227" spans="1:52" x14ac:dyDescent="0.25">
      <c r="A227" s="69" t="s">
        <v>341</v>
      </c>
      <c r="B227" s="69" t="s">
        <v>1173</v>
      </c>
      <c r="C227" s="70"/>
      <c r="D227" s="71"/>
      <c r="E227" s="72"/>
      <c r="F227" s="73"/>
      <c r="G227" s="70"/>
      <c r="H227" s="74"/>
      <c r="I227" s="75"/>
      <c r="J227" s="75"/>
      <c r="K227" s="36"/>
      <c r="L227" s="82"/>
      <c r="M227" s="82"/>
      <c r="N227" s="77"/>
      <c r="O227" s="84" t="s">
        <v>1729</v>
      </c>
      <c r="P227" s="86">
        <v>43165.754699074074</v>
      </c>
      <c r="Q227" s="84" t="s">
        <v>1843</v>
      </c>
      <c r="R227" s="84"/>
      <c r="S227" s="84"/>
      <c r="T227" s="84" t="s">
        <v>3157</v>
      </c>
      <c r="U227" s="84"/>
      <c r="V227" s="87" t="s">
        <v>3737</v>
      </c>
      <c r="W227" s="86">
        <v>43165.754699074074</v>
      </c>
      <c r="X227" s="87" t="s">
        <v>4625</v>
      </c>
      <c r="Y227" s="84"/>
      <c r="Z227" s="84"/>
      <c r="AA227" s="90" t="s">
        <v>5828</v>
      </c>
      <c r="AB227" s="84"/>
      <c r="AC227" s="84" t="b">
        <v>0</v>
      </c>
      <c r="AD227" s="84">
        <v>0</v>
      </c>
      <c r="AE227" s="90" t="s">
        <v>6992</v>
      </c>
      <c r="AF227" s="84" t="b">
        <v>0</v>
      </c>
      <c r="AG227" s="84" t="s">
        <v>7091</v>
      </c>
      <c r="AH227" s="84"/>
      <c r="AI227" s="90" t="s">
        <v>6992</v>
      </c>
      <c r="AJ227" s="84" t="b">
        <v>0</v>
      </c>
      <c r="AK227" s="84">
        <v>3554</v>
      </c>
      <c r="AL227" s="90" t="s">
        <v>6731</v>
      </c>
      <c r="AM227" s="84" t="s">
        <v>7172</v>
      </c>
      <c r="AN227" s="84" t="b">
        <v>0</v>
      </c>
      <c r="AO227" s="90" t="s">
        <v>6731</v>
      </c>
      <c r="AP227" s="84" t="s">
        <v>179</v>
      </c>
      <c r="AQ227" s="84">
        <v>0</v>
      </c>
      <c r="AR227" s="84">
        <v>0</v>
      </c>
      <c r="AS227" s="84"/>
      <c r="AT227" s="84"/>
      <c r="AU227" s="84"/>
      <c r="AV227" s="84"/>
      <c r="AW227" s="84"/>
      <c r="AX227" s="84"/>
      <c r="AY227" s="84"/>
      <c r="AZ227" s="84"/>
    </row>
    <row r="228" spans="1:52" x14ac:dyDescent="0.25">
      <c r="A228" s="69" t="s">
        <v>342</v>
      </c>
      <c r="B228" s="69" t="s">
        <v>1011</v>
      </c>
      <c r="C228" s="70"/>
      <c r="D228" s="71"/>
      <c r="E228" s="72"/>
      <c r="F228" s="73"/>
      <c r="G228" s="70"/>
      <c r="H228" s="74"/>
      <c r="I228" s="75"/>
      <c r="J228" s="75"/>
      <c r="K228" s="36"/>
      <c r="L228" s="82"/>
      <c r="M228" s="82"/>
      <c r="N228" s="77"/>
      <c r="O228" s="84" t="s">
        <v>1729</v>
      </c>
      <c r="P228" s="86">
        <v>43165.754710648151</v>
      </c>
      <c r="Q228" s="84" t="s">
        <v>1844</v>
      </c>
      <c r="R228" s="87" t="s">
        <v>2682</v>
      </c>
      <c r="S228" s="84" t="s">
        <v>3008</v>
      </c>
      <c r="T228" s="84" t="s">
        <v>3157</v>
      </c>
      <c r="U228" s="87" t="s">
        <v>3480</v>
      </c>
      <c r="V228" s="87" t="s">
        <v>3480</v>
      </c>
      <c r="W228" s="86">
        <v>43165.754710648151</v>
      </c>
      <c r="X228" s="87" t="s">
        <v>4626</v>
      </c>
      <c r="Y228" s="84"/>
      <c r="Z228" s="84"/>
      <c r="AA228" s="90" t="s">
        <v>5829</v>
      </c>
      <c r="AB228" s="84"/>
      <c r="AC228" s="84" t="b">
        <v>0</v>
      </c>
      <c r="AD228" s="84">
        <v>0</v>
      </c>
      <c r="AE228" s="90" t="s">
        <v>6992</v>
      </c>
      <c r="AF228" s="84" t="b">
        <v>0</v>
      </c>
      <c r="AG228" s="84" t="s">
        <v>7096</v>
      </c>
      <c r="AH228" s="84"/>
      <c r="AI228" s="90" t="s">
        <v>6992</v>
      </c>
      <c r="AJ228" s="84" t="b">
        <v>0</v>
      </c>
      <c r="AK228" s="84">
        <v>91</v>
      </c>
      <c r="AL228" s="90" t="s">
        <v>6555</v>
      </c>
      <c r="AM228" s="84" t="s">
        <v>7171</v>
      </c>
      <c r="AN228" s="84" t="b">
        <v>0</v>
      </c>
      <c r="AO228" s="90" t="s">
        <v>6555</v>
      </c>
      <c r="AP228" s="84" t="s">
        <v>179</v>
      </c>
      <c r="AQ228" s="84">
        <v>0</v>
      </c>
      <c r="AR228" s="84">
        <v>0</v>
      </c>
      <c r="AS228" s="84"/>
      <c r="AT228" s="84"/>
      <c r="AU228" s="84"/>
      <c r="AV228" s="84"/>
      <c r="AW228" s="84"/>
      <c r="AX228" s="84"/>
      <c r="AY228" s="84"/>
      <c r="AZ228" s="84"/>
    </row>
    <row r="229" spans="1:52" x14ac:dyDescent="0.25">
      <c r="A229" s="69" t="s">
        <v>343</v>
      </c>
      <c r="B229" s="69" t="s">
        <v>343</v>
      </c>
      <c r="C229" s="70"/>
      <c r="D229" s="71"/>
      <c r="E229" s="72"/>
      <c r="F229" s="73"/>
      <c r="G229" s="70"/>
      <c r="H229" s="74"/>
      <c r="I229" s="75"/>
      <c r="J229" s="75"/>
      <c r="K229" s="36"/>
      <c r="L229" s="82"/>
      <c r="M229" s="82"/>
      <c r="N229" s="77"/>
      <c r="O229" s="84" t="s">
        <v>179</v>
      </c>
      <c r="P229" s="86">
        <v>43165.75472222222</v>
      </c>
      <c r="Q229" s="84" t="s">
        <v>1845</v>
      </c>
      <c r="R229" s="87" t="s">
        <v>2683</v>
      </c>
      <c r="S229" s="84" t="s">
        <v>2983</v>
      </c>
      <c r="T229" s="84" t="s">
        <v>3157</v>
      </c>
      <c r="U229" s="84"/>
      <c r="V229" s="87" t="s">
        <v>3738</v>
      </c>
      <c r="W229" s="86">
        <v>43165.75472222222</v>
      </c>
      <c r="X229" s="87" t="s">
        <v>4627</v>
      </c>
      <c r="Y229" s="84"/>
      <c r="Z229" s="84"/>
      <c r="AA229" s="90" t="s">
        <v>5830</v>
      </c>
      <c r="AB229" s="84"/>
      <c r="AC229" s="84" t="b">
        <v>0</v>
      </c>
      <c r="AD229" s="84">
        <v>0</v>
      </c>
      <c r="AE229" s="90" t="s">
        <v>6992</v>
      </c>
      <c r="AF229" s="84" t="b">
        <v>1</v>
      </c>
      <c r="AG229" s="84" t="s">
        <v>7091</v>
      </c>
      <c r="AH229" s="84"/>
      <c r="AI229" s="90" t="s">
        <v>7121</v>
      </c>
      <c r="AJ229" s="84" t="b">
        <v>0</v>
      </c>
      <c r="AK229" s="84">
        <v>1</v>
      </c>
      <c r="AL229" s="90" t="s">
        <v>6992</v>
      </c>
      <c r="AM229" s="84" t="s">
        <v>7172</v>
      </c>
      <c r="AN229" s="84" t="b">
        <v>0</v>
      </c>
      <c r="AO229" s="90" t="s">
        <v>5830</v>
      </c>
      <c r="AP229" s="84" t="s">
        <v>179</v>
      </c>
      <c r="AQ229" s="84">
        <v>0</v>
      </c>
      <c r="AR229" s="84">
        <v>0</v>
      </c>
      <c r="AS229" s="84"/>
      <c r="AT229" s="84"/>
      <c r="AU229" s="84"/>
      <c r="AV229" s="84"/>
      <c r="AW229" s="84"/>
      <c r="AX229" s="84"/>
      <c r="AY229" s="84"/>
      <c r="AZ229" s="84"/>
    </row>
    <row r="230" spans="1:52" x14ac:dyDescent="0.25">
      <c r="A230" s="69" t="s">
        <v>344</v>
      </c>
      <c r="B230" s="69" t="s">
        <v>220</v>
      </c>
      <c r="C230" s="70"/>
      <c r="D230" s="71"/>
      <c r="E230" s="72"/>
      <c r="F230" s="73"/>
      <c r="G230" s="70"/>
      <c r="H230" s="74"/>
      <c r="I230" s="75"/>
      <c r="J230" s="75"/>
      <c r="K230" s="36"/>
      <c r="L230" s="82"/>
      <c r="M230" s="82"/>
      <c r="N230" s="77"/>
      <c r="O230" s="84" t="s">
        <v>1729</v>
      </c>
      <c r="P230" s="86">
        <v>43165.754814814813</v>
      </c>
      <c r="Q230" s="84" t="s">
        <v>1846</v>
      </c>
      <c r="R230" s="84"/>
      <c r="S230" s="84"/>
      <c r="T230" s="84" t="s">
        <v>3160</v>
      </c>
      <c r="U230" s="84"/>
      <c r="V230" s="87" t="s">
        <v>3739</v>
      </c>
      <c r="W230" s="86">
        <v>43165.754814814813</v>
      </c>
      <c r="X230" s="87" t="s">
        <v>4628</v>
      </c>
      <c r="Y230" s="84"/>
      <c r="Z230" s="84"/>
      <c r="AA230" s="90" t="s">
        <v>5831</v>
      </c>
      <c r="AB230" s="84"/>
      <c r="AC230" s="84" t="b">
        <v>0</v>
      </c>
      <c r="AD230" s="84">
        <v>0</v>
      </c>
      <c r="AE230" s="90" t="s">
        <v>6992</v>
      </c>
      <c r="AF230" s="84" t="b">
        <v>0</v>
      </c>
      <c r="AG230" s="84" t="s">
        <v>7091</v>
      </c>
      <c r="AH230" s="84"/>
      <c r="AI230" s="90" t="s">
        <v>6992</v>
      </c>
      <c r="AJ230" s="84" t="b">
        <v>0</v>
      </c>
      <c r="AK230" s="84">
        <v>21</v>
      </c>
      <c r="AL230" s="90" t="s">
        <v>5706</v>
      </c>
      <c r="AM230" s="84" t="s">
        <v>7172</v>
      </c>
      <c r="AN230" s="84" t="b">
        <v>0</v>
      </c>
      <c r="AO230" s="90" t="s">
        <v>5706</v>
      </c>
      <c r="AP230" s="84" t="s">
        <v>179</v>
      </c>
      <c r="AQ230" s="84">
        <v>0</v>
      </c>
      <c r="AR230" s="84">
        <v>0</v>
      </c>
      <c r="AS230" s="84"/>
      <c r="AT230" s="84"/>
      <c r="AU230" s="84"/>
      <c r="AV230" s="84"/>
      <c r="AW230" s="84"/>
      <c r="AX230" s="84"/>
      <c r="AY230" s="84"/>
      <c r="AZ230" s="84"/>
    </row>
    <row r="231" spans="1:52" x14ac:dyDescent="0.25">
      <c r="A231" s="69" t="s">
        <v>345</v>
      </c>
      <c r="B231" s="69" t="s">
        <v>345</v>
      </c>
      <c r="C231" s="70"/>
      <c r="D231" s="71"/>
      <c r="E231" s="72"/>
      <c r="F231" s="73"/>
      <c r="G231" s="70"/>
      <c r="H231" s="74"/>
      <c r="I231" s="75"/>
      <c r="J231" s="75"/>
      <c r="K231" s="36"/>
      <c r="L231" s="82"/>
      <c r="M231" s="82"/>
      <c r="N231" s="77"/>
      <c r="O231" s="84" t="s">
        <v>179</v>
      </c>
      <c r="P231" s="86">
        <v>43165.754849537036</v>
      </c>
      <c r="Q231" s="84" t="s">
        <v>1847</v>
      </c>
      <c r="R231" s="84"/>
      <c r="S231" s="84"/>
      <c r="T231" s="84" t="s">
        <v>3157</v>
      </c>
      <c r="U231" s="84"/>
      <c r="V231" s="87" t="s">
        <v>3740</v>
      </c>
      <c r="W231" s="86">
        <v>43165.754849537036</v>
      </c>
      <c r="X231" s="87" t="s">
        <v>4629</v>
      </c>
      <c r="Y231" s="84"/>
      <c r="Z231" s="84"/>
      <c r="AA231" s="90" t="s">
        <v>5832</v>
      </c>
      <c r="AB231" s="84"/>
      <c r="AC231" s="84" t="b">
        <v>0</v>
      </c>
      <c r="AD231" s="84">
        <v>1</v>
      </c>
      <c r="AE231" s="90" t="s">
        <v>6992</v>
      </c>
      <c r="AF231" s="84" t="b">
        <v>0</v>
      </c>
      <c r="AG231" s="84" t="s">
        <v>7091</v>
      </c>
      <c r="AH231" s="84"/>
      <c r="AI231" s="90" t="s">
        <v>6992</v>
      </c>
      <c r="AJ231" s="84" t="b">
        <v>0</v>
      </c>
      <c r="AK231" s="84">
        <v>0</v>
      </c>
      <c r="AL231" s="90" t="s">
        <v>6992</v>
      </c>
      <c r="AM231" s="84" t="s">
        <v>7169</v>
      </c>
      <c r="AN231" s="84" t="b">
        <v>0</v>
      </c>
      <c r="AO231" s="90" t="s">
        <v>5832</v>
      </c>
      <c r="AP231" s="84" t="s">
        <v>179</v>
      </c>
      <c r="AQ231" s="84">
        <v>0</v>
      </c>
      <c r="AR231" s="84">
        <v>0</v>
      </c>
      <c r="AS231" s="84"/>
      <c r="AT231" s="84"/>
      <c r="AU231" s="84"/>
      <c r="AV231" s="84"/>
      <c r="AW231" s="84"/>
      <c r="AX231" s="84"/>
      <c r="AY231" s="84"/>
      <c r="AZ231" s="84"/>
    </row>
    <row r="232" spans="1:52" x14ac:dyDescent="0.25">
      <c r="A232" s="69" t="s">
        <v>346</v>
      </c>
      <c r="B232" s="69" t="s">
        <v>346</v>
      </c>
      <c r="C232" s="70"/>
      <c r="D232" s="71"/>
      <c r="E232" s="72"/>
      <c r="F232" s="73"/>
      <c r="G232" s="70"/>
      <c r="H232" s="74"/>
      <c r="I232" s="75"/>
      <c r="J232" s="75"/>
      <c r="K232" s="36"/>
      <c r="L232" s="82"/>
      <c r="M232" s="82"/>
      <c r="N232" s="77"/>
      <c r="O232" s="84" t="s">
        <v>179</v>
      </c>
      <c r="P232" s="86">
        <v>43164.196909722225</v>
      </c>
      <c r="Q232" s="84" t="s">
        <v>1848</v>
      </c>
      <c r="R232" s="87" t="s">
        <v>2684</v>
      </c>
      <c r="S232" s="84" t="s">
        <v>3002</v>
      </c>
      <c r="T232" s="84" t="s">
        <v>3157</v>
      </c>
      <c r="U232" s="84"/>
      <c r="V232" s="87" t="s">
        <v>3741</v>
      </c>
      <c r="W232" s="86">
        <v>43164.196909722225</v>
      </c>
      <c r="X232" s="87" t="s">
        <v>4630</v>
      </c>
      <c r="Y232" s="84"/>
      <c r="Z232" s="84"/>
      <c r="AA232" s="90" t="s">
        <v>5833</v>
      </c>
      <c r="AB232" s="84"/>
      <c r="AC232" s="84" t="b">
        <v>0</v>
      </c>
      <c r="AD232" s="84">
        <v>19</v>
      </c>
      <c r="AE232" s="90" t="s">
        <v>6992</v>
      </c>
      <c r="AF232" s="84" t="b">
        <v>0</v>
      </c>
      <c r="AG232" s="84" t="s">
        <v>7091</v>
      </c>
      <c r="AH232" s="84"/>
      <c r="AI232" s="90" t="s">
        <v>6992</v>
      </c>
      <c r="AJ232" s="84" t="b">
        <v>0</v>
      </c>
      <c r="AK232" s="84">
        <v>6</v>
      </c>
      <c r="AL232" s="90" t="s">
        <v>6992</v>
      </c>
      <c r="AM232" s="84" t="s">
        <v>7169</v>
      </c>
      <c r="AN232" s="84" t="b">
        <v>0</v>
      </c>
      <c r="AO232" s="90" t="s">
        <v>5833</v>
      </c>
      <c r="AP232" s="84" t="s">
        <v>7226</v>
      </c>
      <c r="AQ232" s="84">
        <v>0</v>
      </c>
      <c r="AR232" s="84">
        <v>0</v>
      </c>
      <c r="AS232" s="84"/>
      <c r="AT232" s="84"/>
      <c r="AU232" s="84"/>
      <c r="AV232" s="84"/>
      <c r="AW232" s="84"/>
      <c r="AX232" s="84"/>
      <c r="AY232" s="84"/>
      <c r="AZ232" s="84"/>
    </row>
    <row r="233" spans="1:52" x14ac:dyDescent="0.25">
      <c r="A233" s="69" t="s">
        <v>347</v>
      </c>
      <c r="B233" s="69" t="s">
        <v>346</v>
      </c>
      <c r="C233" s="70"/>
      <c r="D233" s="71"/>
      <c r="E233" s="72"/>
      <c r="F233" s="73"/>
      <c r="G233" s="70"/>
      <c r="H233" s="74"/>
      <c r="I233" s="75"/>
      <c r="J233" s="75"/>
      <c r="K233" s="36"/>
      <c r="L233" s="82"/>
      <c r="M233" s="82"/>
      <c r="N233" s="77"/>
      <c r="O233" s="84" t="s">
        <v>1729</v>
      </c>
      <c r="P233" s="86">
        <v>43165.754861111112</v>
      </c>
      <c r="Q233" s="84" t="s">
        <v>1849</v>
      </c>
      <c r="R233" s="84"/>
      <c r="S233" s="84"/>
      <c r="T233" s="84" t="s">
        <v>3157</v>
      </c>
      <c r="U233" s="84"/>
      <c r="V233" s="87" t="s">
        <v>3742</v>
      </c>
      <c r="W233" s="86">
        <v>43165.754861111112</v>
      </c>
      <c r="X233" s="87" t="s">
        <v>4631</v>
      </c>
      <c r="Y233" s="84"/>
      <c r="Z233" s="84"/>
      <c r="AA233" s="90" t="s">
        <v>5834</v>
      </c>
      <c r="AB233" s="84"/>
      <c r="AC233" s="84" t="b">
        <v>0</v>
      </c>
      <c r="AD233" s="84">
        <v>0</v>
      </c>
      <c r="AE233" s="90" t="s">
        <v>6992</v>
      </c>
      <c r="AF233" s="84" t="b">
        <v>0</v>
      </c>
      <c r="AG233" s="84" t="s">
        <v>7091</v>
      </c>
      <c r="AH233" s="84"/>
      <c r="AI233" s="90" t="s">
        <v>6992</v>
      </c>
      <c r="AJ233" s="84" t="b">
        <v>0</v>
      </c>
      <c r="AK233" s="84">
        <v>6</v>
      </c>
      <c r="AL233" s="90" t="s">
        <v>5833</v>
      </c>
      <c r="AM233" s="84" t="s">
        <v>7177</v>
      </c>
      <c r="AN233" s="84" t="b">
        <v>0</v>
      </c>
      <c r="AO233" s="90" t="s">
        <v>5833</v>
      </c>
      <c r="AP233" s="84" t="s">
        <v>179</v>
      </c>
      <c r="AQ233" s="84">
        <v>0</v>
      </c>
      <c r="AR233" s="84">
        <v>0</v>
      </c>
      <c r="AS233" s="84"/>
      <c r="AT233" s="84"/>
      <c r="AU233" s="84"/>
      <c r="AV233" s="84"/>
      <c r="AW233" s="84"/>
      <c r="AX233" s="84"/>
      <c r="AY233" s="84"/>
      <c r="AZ233" s="84"/>
    </row>
    <row r="234" spans="1:52" x14ac:dyDescent="0.25">
      <c r="A234" s="69" t="s">
        <v>348</v>
      </c>
      <c r="B234" s="69" t="s">
        <v>348</v>
      </c>
      <c r="C234" s="70"/>
      <c r="D234" s="71"/>
      <c r="E234" s="72"/>
      <c r="F234" s="73"/>
      <c r="G234" s="70"/>
      <c r="H234" s="74"/>
      <c r="I234" s="75"/>
      <c r="J234" s="75"/>
      <c r="K234" s="36"/>
      <c r="L234" s="82"/>
      <c r="M234" s="82"/>
      <c r="N234" s="77"/>
      <c r="O234" s="84" t="s">
        <v>179</v>
      </c>
      <c r="P234" s="86">
        <v>43165.754872685182</v>
      </c>
      <c r="Q234" s="84" t="s">
        <v>1850</v>
      </c>
      <c r="R234" s="84"/>
      <c r="S234" s="84"/>
      <c r="T234" s="84" t="s">
        <v>3157</v>
      </c>
      <c r="U234" s="84"/>
      <c r="V234" s="87" t="s">
        <v>3743</v>
      </c>
      <c r="W234" s="86">
        <v>43165.754872685182</v>
      </c>
      <c r="X234" s="87" t="s">
        <v>4632</v>
      </c>
      <c r="Y234" s="84"/>
      <c r="Z234" s="84"/>
      <c r="AA234" s="90" t="s">
        <v>5835</v>
      </c>
      <c r="AB234" s="84"/>
      <c r="AC234" s="84" t="b">
        <v>0</v>
      </c>
      <c r="AD234" s="84">
        <v>0</v>
      </c>
      <c r="AE234" s="90" t="s">
        <v>6992</v>
      </c>
      <c r="AF234" s="84" t="b">
        <v>0</v>
      </c>
      <c r="AG234" s="84" t="s">
        <v>7104</v>
      </c>
      <c r="AH234" s="84"/>
      <c r="AI234" s="90" t="s">
        <v>6992</v>
      </c>
      <c r="AJ234" s="84" t="b">
        <v>0</v>
      </c>
      <c r="AK234" s="84">
        <v>0</v>
      </c>
      <c r="AL234" s="90" t="s">
        <v>6992</v>
      </c>
      <c r="AM234" s="84" t="s">
        <v>7169</v>
      </c>
      <c r="AN234" s="84" t="b">
        <v>0</v>
      </c>
      <c r="AO234" s="90" t="s">
        <v>5835</v>
      </c>
      <c r="AP234" s="84" t="s">
        <v>179</v>
      </c>
      <c r="AQ234" s="84">
        <v>0</v>
      </c>
      <c r="AR234" s="84">
        <v>0</v>
      </c>
      <c r="AS234" s="84"/>
      <c r="AT234" s="84"/>
      <c r="AU234" s="84"/>
      <c r="AV234" s="84"/>
      <c r="AW234" s="84"/>
      <c r="AX234" s="84"/>
      <c r="AY234" s="84"/>
      <c r="AZ234" s="84"/>
    </row>
    <row r="235" spans="1:52" x14ac:dyDescent="0.25">
      <c r="A235" s="69" t="s">
        <v>349</v>
      </c>
      <c r="B235" s="69" t="s">
        <v>469</v>
      </c>
      <c r="C235" s="70"/>
      <c r="D235" s="71"/>
      <c r="E235" s="72"/>
      <c r="F235" s="73"/>
      <c r="G235" s="70"/>
      <c r="H235" s="74"/>
      <c r="I235" s="75"/>
      <c r="J235" s="75"/>
      <c r="K235" s="36"/>
      <c r="L235" s="82"/>
      <c r="M235" s="82"/>
      <c r="N235" s="77"/>
      <c r="O235" s="84" t="s">
        <v>1729</v>
      </c>
      <c r="P235" s="86">
        <v>43165.755011574074</v>
      </c>
      <c r="Q235" s="84" t="s">
        <v>1851</v>
      </c>
      <c r="R235" s="84"/>
      <c r="S235" s="84"/>
      <c r="T235" s="84" t="s">
        <v>3203</v>
      </c>
      <c r="U235" s="87" t="s">
        <v>3481</v>
      </c>
      <c r="V235" s="87" t="s">
        <v>3481</v>
      </c>
      <c r="W235" s="86">
        <v>43165.755011574074</v>
      </c>
      <c r="X235" s="87" t="s">
        <v>4633</v>
      </c>
      <c r="Y235" s="84"/>
      <c r="Z235" s="84"/>
      <c r="AA235" s="90" t="s">
        <v>5836</v>
      </c>
      <c r="AB235" s="84"/>
      <c r="AC235" s="84" t="b">
        <v>0</v>
      </c>
      <c r="AD235" s="84">
        <v>0</v>
      </c>
      <c r="AE235" s="90" t="s">
        <v>6992</v>
      </c>
      <c r="AF235" s="84" t="b">
        <v>0</v>
      </c>
      <c r="AG235" s="84" t="s">
        <v>7091</v>
      </c>
      <c r="AH235" s="84"/>
      <c r="AI235" s="90" t="s">
        <v>6992</v>
      </c>
      <c r="AJ235" s="84" t="b">
        <v>0</v>
      </c>
      <c r="AK235" s="84">
        <v>46</v>
      </c>
      <c r="AL235" s="90" t="s">
        <v>5967</v>
      </c>
      <c r="AM235" s="84" t="s">
        <v>7172</v>
      </c>
      <c r="AN235" s="84" t="b">
        <v>0</v>
      </c>
      <c r="AO235" s="90" t="s">
        <v>5967</v>
      </c>
      <c r="AP235" s="84" t="s">
        <v>179</v>
      </c>
      <c r="AQ235" s="84">
        <v>0</v>
      </c>
      <c r="AR235" s="84">
        <v>0</v>
      </c>
      <c r="AS235" s="84"/>
      <c r="AT235" s="84"/>
      <c r="AU235" s="84"/>
      <c r="AV235" s="84"/>
      <c r="AW235" s="84"/>
      <c r="AX235" s="84"/>
      <c r="AY235" s="84"/>
      <c r="AZ235" s="84"/>
    </row>
    <row r="236" spans="1:52" x14ac:dyDescent="0.25">
      <c r="A236" s="69" t="s">
        <v>350</v>
      </c>
      <c r="B236" s="69" t="s">
        <v>350</v>
      </c>
      <c r="C236" s="70"/>
      <c r="D236" s="71"/>
      <c r="E236" s="72"/>
      <c r="F236" s="73"/>
      <c r="G236" s="70"/>
      <c r="H236" s="74"/>
      <c r="I236" s="75"/>
      <c r="J236" s="75"/>
      <c r="K236" s="36"/>
      <c r="L236" s="82"/>
      <c r="M236" s="82"/>
      <c r="N236" s="77"/>
      <c r="O236" s="84" t="s">
        <v>179</v>
      </c>
      <c r="P236" s="86">
        <v>43165.755023148151</v>
      </c>
      <c r="Q236" s="84" t="s">
        <v>1852</v>
      </c>
      <c r="R236" s="87" t="s">
        <v>2685</v>
      </c>
      <c r="S236" s="84" t="s">
        <v>3009</v>
      </c>
      <c r="T236" s="84" t="s">
        <v>3157</v>
      </c>
      <c r="U236" s="84"/>
      <c r="V236" s="87" t="s">
        <v>3744</v>
      </c>
      <c r="W236" s="86">
        <v>43165.755023148151</v>
      </c>
      <c r="X236" s="87" t="s">
        <v>4634</v>
      </c>
      <c r="Y236" s="84"/>
      <c r="Z236" s="84"/>
      <c r="AA236" s="90" t="s">
        <v>5837</v>
      </c>
      <c r="AB236" s="84"/>
      <c r="AC236" s="84" t="b">
        <v>0</v>
      </c>
      <c r="AD236" s="84">
        <v>0</v>
      </c>
      <c r="AE236" s="90" t="s">
        <v>6992</v>
      </c>
      <c r="AF236" s="84" t="b">
        <v>0</v>
      </c>
      <c r="AG236" s="84" t="s">
        <v>7095</v>
      </c>
      <c r="AH236" s="84"/>
      <c r="AI236" s="90" t="s">
        <v>6992</v>
      </c>
      <c r="AJ236" s="84" t="b">
        <v>0</v>
      </c>
      <c r="AK236" s="84">
        <v>0</v>
      </c>
      <c r="AL236" s="90" t="s">
        <v>6992</v>
      </c>
      <c r="AM236" s="84" t="s">
        <v>7184</v>
      </c>
      <c r="AN236" s="84" t="b">
        <v>0</v>
      </c>
      <c r="AO236" s="90" t="s">
        <v>5837</v>
      </c>
      <c r="AP236" s="84" t="s">
        <v>179</v>
      </c>
      <c r="AQ236" s="84">
        <v>0</v>
      </c>
      <c r="AR236" s="84">
        <v>0</v>
      </c>
      <c r="AS236" s="84"/>
      <c r="AT236" s="84"/>
      <c r="AU236" s="84"/>
      <c r="AV236" s="84"/>
      <c r="AW236" s="84"/>
      <c r="AX236" s="84"/>
      <c r="AY236" s="84"/>
      <c r="AZ236" s="84"/>
    </row>
    <row r="237" spans="1:52" x14ac:dyDescent="0.25">
      <c r="A237" s="69" t="s">
        <v>351</v>
      </c>
      <c r="B237" s="69" t="s">
        <v>1263</v>
      </c>
      <c r="C237" s="70"/>
      <c r="D237" s="71"/>
      <c r="E237" s="72"/>
      <c r="F237" s="73"/>
      <c r="G237" s="70"/>
      <c r="H237" s="74"/>
      <c r="I237" s="75"/>
      <c r="J237" s="75"/>
      <c r="K237" s="36"/>
      <c r="L237" s="82"/>
      <c r="M237" s="82"/>
      <c r="N237" s="77"/>
      <c r="O237" s="84" t="s">
        <v>1729</v>
      </c>
      <c r="P237" s="86">
        <v>43165.75503472222</v>
      </c>
      <c r="Q237" s="84" t="s">
        <v>1770</v>
      </c>
      <c r="R237" s="84"/>
      <c r="S237" s="84"/>
      <c r="T237" s="84" t="s">
        <v>3157</v>
      </c>
      <c r="U237" s="84"/>
      <c r="V237" s="87" t="s">
        <v>3745</v>
      </c>
      <c r="W237" s="86">
        <v>43165.75503472222</v>
      </c>
      <c r="X237" s="87" t="s">
        <v>4635</v>
      </c>
      <c r="Y237" s="84"/>
      <c r="Z237" s="84"/>
      <c r="AA237" s="90" t="s">
        <v>5838</v>
      </c>
      <c r="AB237" s="84"/>
      <c r="AC237" s="84" t="b">
        <v>0</v>
      </c>
      <c r="AD237" s="84">
        <v>0</v>
      </c>
      <c r="AE237" s="90" t="s">
        <v>6992</v>
      </c>
      <c r="AF237" s="84" t="b">
        <v>0</v>
      </c>
      <c r="AG237" s="84" t="s">
        <v>7091</v>
      </c>
      <c r="AH237" s="84"/>
      <c r="AI237" s="90" t="s">
        <v>6992</v>
      </c>
      <c r="AJ237" s="84" t="b">
        <v>0</v>
      </c>
      <c r="AK237" s="84">
        <v>139</v>
      </c>
      <c r="AL237" s="90" t="s">
        <v>6837</v>
      </c>
      <c r="AM237" s="84" t="s">
        <v>7169</v>
      </c>
      <c r="AN237" s="84" t="b">
        <v>0</v>
      </c>
      <c r="AO237" s="90" t="s">
        <v>6837</v>
      </c>
      <c r="AP237" s="84" t="s">
        <v>179</v>
      </c>
      <c r="AQ237" s="84">
        <v>0</v>
      </c>
      <c r="AR237" s="84">
        <v>0</v>
      </c>
      <c r="AS237" s="84"/>
      <c r="AT237" s="84"/>
      <c r="AU237" s="84"/>
      <c r="AV237" s="84"/>
      <c r="AW237" s="84"/>
      <c r="AX237" s="84"/>
      <c r="AY237" s="84"/>
      <c r="AZ237" s="84"/>
    </row>
    <row r="238" spans="1:52" x14ac:dyDescent="0.25">
      <c r="A238" s="69" t="s">
        <v>352</v>
      </c>
      <c r="B238" s="69" t="s">
        <v>1440</v>
      </c>
      <c r="C238" s="70"/>
      <c r="D238" s="71"/>
      <c r="E238" s="72"/>
      <c r="F238" s="73"/>
      <c r="G238" s="70"/>
      <c r="H238" s="74"/>
      <c r="I238" s="75"/>
      <c r="J238" s="75"/>
      <c r="K238" s="36"/>
      <c r="L238" s="82"/>
      <c r="M238" s="82"/>
      <c r="N238" s="77"/>
      <c r="O238" s="84" t="s">
        <v>1730</v>
      </c>
      <c r="P238" s="86">
        <v>43165.755046296297</v>
      </c>
      <c r="Q238" s="84" t="s">
        <v>1853</v>
      </c>
      <c r="R238" s="84"/>
      <c r="S238" s="84"/>
      <c r="T238" s="84" t="s">
        <v>3157</v>
      </c>
      <c r="U238" s="84"/>
      <c r="V238" s="87" t="s">
        <v>3746</v>
      </c>
      <c r="W238" s="86">
        <v>43165.755046296297</v>
      </c>
      <c r="X238" s="87" t="s">
        <v>4636</v>
      </c>
      <c r="Y238" s="84"/>
      <c r="Z238" s="84"/>
      <c r="AA238" s="90" t="s">
        <v>5839</v>
      </c>
      <c r="AB238" s="90" t="s">
        <v>6915</v>
      </c>
      <c r="AC238" s="84" t="b">
        <v>0</v>
      </c>
      <c r="AD238" s="84">
        <v>0</v>
      </c>
      <c r="AE238" s="90" t="s">
        <v>7004</v>
      </c>
      <c r="AF238" s="84" t="b">
        <v>0</v>
      </c>
      <c r="AG238" s="84" t="s">
        <v>7091</v>
      </c>
      <c r="AH238" s="84"/>
      <c r="AI238" s="90" t="s">
        <v>6992</v>
      </c>
      <c r="AJ238" s="84" t="b">
        <v>0</v>
      </c>
      <c r="AK238" s="84">
        <v>0</v>
      </c>
      <c r="AL238" s="90" t="s">
        <v>6992</v>
      </c>
      <c r="AM238" s="84" t="s">
        <v>7172</v>
      </c>
      <c r="AN238" s="84" t="b">
        <v>0</v>
      </c>
      <c r="AO238" s="90" t="s">
        <v>6915</v>
      </c>
      <c r="AP238" s="84" t="s">
        <v>179</v>
      </c>
      <c r="AQ238" s="84">
        <v>0</v>
      </c>
      <c r="AR238" s="84">
        <v>0</v>
      </c>
      <c r="AS238" s="84"/>
      <c r="AT238" s="84"/>
      <c r="AU238" s="84"/>
      <c r="AV238" s="84"/>
      <c r="AW238" s="84"/>
      <c r="AX238" s="84"/>
      <c r="AY238" s="84"/>
      <c r="AZ238" s="84"/>
    </row>
    <row r="239" spans="1:52" x14ac:dyDescent="0.25">
      <c r="A239" s="69" t="s">
        <v>352</v>
      </c>
      <c r="B239" s="69" t="s">
        <v>1441</v>
      </c>
      <c r="C239" s="70"/>
      <c r="D239" s="71"/>
      <c r="E239" s="72"/>
      <c r="F239" s="73"/>
      <c r="G239" s="70"/>
      <c r="H239" s="74"/>
      <c r="I239" s="75"/>
      <c r="J239" s="75"/>
      <c r="K239" s="36"/>
      <c r="L239" s="82"/>
      <c r="M239" s="82"/>
      <c r="N239" s="77"/>
      <c r="O239" s="84" t="s">
        <v>1729</v>
      </c>
      <c r="P239" s="86">
        <v>43165.755046296297</v>
      </c>
      <c r="Q239" s="84" t="s">
        <v>1853</v>
      </c>
      <c r="R239" s="84"/>
      <c r="S239" s="84"/>
      <c r="T239" s="84" t="s">
        <v>3157</v>
      </c>
      <c r="U239" s="84"/>
      <c r="V239" s="87" t="s">
        <v>3746</v>
      </c>
      <c r="W239" s="86">
        <v>43165.755046296297</v>
      </c>
      <c r="X239" s="87" t="s">
        <v>4636</v>
      </c>
      <c r="Y239" s="84"/>
      <c r="Z239" s="84"/>
      <c r="AA239" s="90" t="s">
        <v>5839</v>
      </c>
      <c r="AB239" s="90" t="s">
        <v>6915</v>
      </c>
      <c r="AC239" s="84" t="b">
        <v>0</v>
      </c>
      <c r="AD239" s="84">
        <v>0</v>
      </c>
      <c r="AE239" s="90" t="s">
        <v>7004</v>
      </c>
      <c r="AF239" s="84" t="b">
        <v>0</v>
      </c>
      <c r="AG239" s="84" t="s">
        <v>7091</v>
      </c>
      <c r="AH239" s="84"/>
      <c r="AI239" s="90" t="s">
        <v>6992</v>
      </c>
      <c r="AJ239" s="84" t="b">
        <v>0</v>
      </c>
      <c r="AK239" s="84">
        <v>0</v>
      </c>
      <c r="AL239" s="90" t="s">
        <v>6992</v>
      </c>
      <c r="AM239" s="84" t="s">
        <v>7172</v>
      </c>
      <c r="AN239" s="84" t="b">
        <v>0</v>
      </c>
      <c r="AO239" s="90" t="s">
        <v>6915</v>
      </c>
      <c r="AP239" s="84" t="s">
        <v>179</v>
      </c>
      <c r="AQ239" s="84">
        <v>0</v>
      </c>
      <c r="AR239" s="84">
        <v>0</v>
      </c>
      <c r="AS239" s="84"/>
      <c r="AT239" s="84"/>
      <c r="AU239" s="84"/>
      <c r="AV239" s="84"/>
      <c r="AW239" s="84"/>
      <c r="AX239" s="84"/>
      <c r="AY239" s="84"/>
      <c r="AZ239" s="84"/>
    </row>
    <row r="240" spans="1:52" x14ac:dyDescent="0.25">
      <c r="A240" s="69" t="s">
        <v>353</v>
      </c>
      <c r="B240" s="69" t="s">
        <v>353</v>
      </c>
      <c r="C240" s="70"/>
      <c r="D240" s="71"/>
      <c r="E240" s="72"/>
      <c r="F240" s="73"/>
      <c r="G240" s="70"/>
      <c r="H240" s="74"/>
      <c r="I240" s="75"/>
      <c r="J240" s="75"/>
      <c r="K240" s="36"/>
      <c r="L240" s="82"/>
      <c r="M240" s="82"/>
      <c r="N240" s="77"/>
      <c r="O240" s="84" t="s">
        <v>179</v>
      </c>
      <c r="P240" s="86">
        <v>43165.75509259259</v>
      </c>
      <c r="Q240" s="84" t="s">
        <v>1854</v>
      </c>
      <c r="R240" s="87" t="s">
        <v>2686</v>
      </c>
      <c r="S240" s="84" t="s">
        <v>2983</v>
      </c>
      <c r="T240" s="84" t="s">
        <v>3204</v>
      </c>
      <c r="U240" s="84"/>
      <c r="V240" s="87" t="s">
        <v>3747</v>
      </c>
      <c r="W240" s="86">
        <v>43165.75509259259</v>
      </c>
      <c r="X240" s="87" t="s">
        <v>4637</v>
      </c>
      <c r="Y240" s="84"/>
      <c r="Z240" s="84"/>
      <c r="AA240" s="90" t="s">
        <v>5840</v>
      </c>
      <c r="AB240" s="84"/>
      <c r="AC240" s="84" t="b">
        <v>0</v>
      </c>
      <c r="AD240" s="84">
        <v>0</v>
      </c>
      <c r="AE240" s="90" t="s">
        <v>6992</v>
      </c>
      <c r="AF240" s="84" t="b">
        <v>0</v>
      </c>
      <c r="AG240" s="84" t="s">
        <v>7095</v>
      </c>
      <c r="AH240" s="84"/>
      <c r="AI240" s="90" t="s">
        <v>6992</v>
      </c>
      <c r="AJ240" s="84" t="b">
        <v>0</v>
      </c>
      <c r="AK240" s="84">
        <v>0</v>
      </c>
      <c r="AL240" s="90" t="s">
        <v>6992</v>
      </c>
      <c r="AM240" s="84" t="s">
        <v>7184</v>
      </c>
      <c r="AN240" s="84" t="b">
        <v>0</v>
      </c>
      <c r="AO240" s="90" t="s">
        <v>5840</v>
      </c>
      <c r="AP240" s="84" t="s">
        <v>179</v>
      </c>
      <c r="AQ240" s="84">
        <v>0</v>
      </c>
      <c r="AR240" s="84">
        <v>0</v>
      </c>
      <c r="AS240" s="84"/>
      <c r="AT240" s="84"/>
      <c r="AU240" s="84"/>
      <c r="AV240" s="84"/>
      <c r="AW240" s="84"/>
      <c r="AX240" s="84"/>
      <c r="AY240" s="84"/>
      <c r="AZ240" s="84"/>
    </row>
    <row r="241" spans="1:52" x14ac:dyDescent="0.25">
      <c r="A241" s="69" t="s">
        <v>354</v>
      </c>
      <c r="B241" s="69" t="s">
        <v>1011</v>
      </c>
      <c r="C241" s="70"/>
      <c r="D241" s="71"/>
      <c r="E241" s="72"/>
      <c r="F241" s="73"/>
      <c r="G241" s="70"/>
      <c r="H241" s="74"/>
      <c r="I241" s="75"/>
      <c r="J241" s="75"/>
      <c r="K241" s="36"/>
      <c r="L241" s="82"/>
      <c r="M241" s="82"/>
      <c r="N241" s="77"/>
      <c r="O241" s="84" t="s">
        <v>1729</v>
      </c>
      <c r="P241" s="86">
        <v>43165.755127314813</v>
      </c>
      <c r="Q241" s="84" t="s">
        <v>1844</v>
      </c>
      <c r="R241" s="87" t="s">
        <v>2682</v>
      </c>
      <c r="S241" s="84" t="s">
        <v>3008</v>
      </c>
      <c r="T241" s="84" t="s">
        <v>3157</v>
      </c>
      <c r="U241" s="87" t="s">
        <v>3480</v>
      </c>
      <c r="V241" s="87" t="s">
        <v>3480</v>
      </c>
      <c r="W241" s="86">
        <v>43165.755127314813</v>
      </c>
      <c r="X241" s="87" t="s">
        <v>4638</v>
      </c>
      <c r="Y241" s="84"/>
      <c r="Z241" s="84"/>
      <c r="AA241" s="90" t="s">
        <v>5841</v>
      </c>
      <c r="AB241" s="84"/>
      <c r="AC241" s="84" t="b">
        <v>0</v>
      </c>
      <c r="AD241" s="84">
        <v>0</v>
      </c>
      <c r="AE241" s="90" t="s">
        <v>6992</v>
      </c>
      <c r="AF241" s="84" t="b">
        <v>0</v>
      </c>
      <c r="AG241" s="84" t="s">
        <v>7096</v>
      </c>
      <c r="AH241" s="84"/>
      <c r="AI241" s="90" t="s">
        <v>6992</v>
      </c>
      <c r="AJ241" s="84" t="b">
        <v>0</v>
      </c>
      <c r="AK241" s="84">
        <v>91</v>
      </c>
      <c r="AL241" s="90" t="s">
        <v>6555</v>
      </c>
      <c r="AM241" s="84" t="s">
        <v>7172</v>
      </c>
      <c r="AN241" s="84" t="b">
        <v>0</v>
      </c>
      <c r="AO241" s="90" t="s">
        <v>6555</v>
      </c>
      <c r="AP241" s="84" t="s">
        <v>179</v>
      </c>
      <c r="AQ241" s="84">
        <v>0</v>
      </c>
      <c r="AR241" s="84">
        <v>0</v>
      </c>
      <c r="AS241" s="84"/>
      <c r="AT241" s="84"/>
      <c r="AU241" s="84"/>
      <c r="AV241" s="84"/>
      <c r="AW241" s="84"/>
      <c r="AX241" s="84"/>
      <c r="AY241" s="84"/>
      <c r="AZ241" s="84"/>
    </row>
    <row r="242" spans="1:52" x14ac:dyDescent="0.25">
      <c r="A242" s="69" t="s">
        <v>355</v>
      </c>
      <c r="B242" s="69" t="s">
        <v>355</v>
      </c>
      <c r="C242" s="70"/>
      <c r="D242" s="71"/>
      <c r="E242" s="72"/>
      <c r="F242" s="73"/>
      <c r="G242" s="70"/>
      <c r="H242" s="74"/>
      <c r="I242" s="75"/>
      <c r="J242" s="75"/>
      <c r="K242" s="36"/>
      <c r="L242" s="82"/>
      <c r="M242" s="82"/>
      <c r="N242" s="77"/>
      <c r="O242" s="84" t="s">
        <v>179</v>
      </c>
      <c r="P242" s="86">
        <v>43165.755127314813</v>
      </c>
      <c r="Q242" s="84" t="s">
        <v>1855</v>
      </c>
      <c r="R242" s="87" t="s">
        <v>2679</v>
      </c>
      <c r="S242" s="84" t="s">
        <v>3005</v>
      </c>
      <c r="T242" s="84" t="s">
        <v>3157</v>
      </c>
      <c r="U242" s="84"/>
      <c r="V242" s="87" t="s">
        <v>3748</v>
      </c>
      <c r="W242" s="86">
        <v>43165.755127314813</v>
      </c>
      <c r="X242" s="87" t="s">
        <v>4639</v>
      </c>
      <c r="Y242" s="84"/>
      <c r="Z242" s="84"/>
      <c r="AA242" s="90" t="s">
        <v>5842</v>
      </c>
      <c r="AB242" s="84"/>
      <c r="AC242" s="84" t="b">
        <v>0</v>
      </c>
      <c r="AD242" s="84">
        <v>0</v>
      </c>
      <c r="AE242" s="90" t="s">
        <v>6992</v>
      </c>
      <c r="AF242" s="84" t="b">
        <v>0</v>
      </c>
      <c r="AG242" s="84" t="s">
        <v>7091</v>
      </c>
      <c r="AH242" s="84"/>
      <c r="AI242" s="90" t="s">
        <v>6992</v>
      </c>
      <c r="AJ242" s="84" t="b">
        <v>0</v>
      </c>
      <c r="AK242" s="84">
        <v>0</v>
      </c>
      <c r="AL242" s="90" t="s">
        <v>6992</v>
      </c>
      <c r="AM242" s="84" t="s">
        <v>7183</v>
      </c>
      <c r="AN242" s="84" t="b">
        <v>0</v>
      </c>
      <c r="AO242" s="90" t="s">
        <v>5842</v>
      </c>
      <c r="AP242" s="84" t="s">
        <v>179</v>
      </c>
      <c r="AQ242" s="84">
        <v>0</v>
      </c>
      <c r="AR242" s="84">
        <v>0</v>
      </c>
      <c r="AS242" s="84"/>
      <c r="AT242" s="84"/>
      <c r="AU242" s="84"/>
      <c r="AV242" s="84"/>
      <c r="AW242" s="84"/>
      <c r="AX242" s="84"/>
      <c r="AY242" s="84"/>
      <c r="AZ242" s="84"/>
    </row>
    <row r="243" spans="1:52" x14ac:dyDescent="0.25">
      <c r="A243" s="69" t="s">
        <v>356</v>
      </c>
      <c r="B243" s="69" t="s">
        <v>1442</v>
      </c>
      <c r="C243" s="70"/>
      <c r="D243" s="71"/>
      <c r="E243" s="72"/>
      <c r="F243" s="73"/>
      <c r="G243" s="70"/>
      <c r="H243" s="74"/>
      <c r="I243" s="75"/>
      <c r="J243" s="75"/>
      <c r="K243" s="36"/>
      <c r="L243" s="82"/>
      <c r="M243" s="82"/>
      <c r="N243" s="77"/>
      <c r="O243" s="84" t="s">
        <v>1729</v>
      </c>
      <c r="P243" s="86">
        <v>43165.75513888889</v>
      </c>
      <c r="Q243" s="84" t="s">
        <v>1856</v>
      </c>
      <c r="R243" s="84"/>
      <c r="S243" s="84"/>
      <c r="T243" s="84" t="s">
        <v>3205</v>
      </c>
      <c r="U243" s="84"/>
      <c r="V243" s="87" t="s">
        <v>3749</v>
      </c>
      <c r="W243" s="86">
        <v>43165.75513888889</v>
      </c>
      <c r="X243" s="87" t="s">
        <v>4640</v>
      </c>
      <c r="Y243" s="84"/>
      <c r="Z243" s="84"/>
      <c r="AA243" s="90" t="s">
        <v>5843</v>
      </c>
      <c r="AB243" s="84"/>
      <c r="AC243" s="84" t="b">
        <v>0</v>
      </c>
      <c r="AD243" s="84">
        <v>0</v>
      </c>
      <c r="AE243" s="90" t="s">
        <v>6992</v>
      </c>
      <c r="AF243" s="84" t="b">
        <v>0</v>
      </c>
      <c r="AG243" s="84" t="s">
        <v>7100</v>
      </c>
      <c r="AH243" s="84"/>
      <c r="AI243" s="90" t="s">
        <v>6992</v>
      </c>
      <c r="AJ243" s="84" t="b">
        <v>0</v>
      </c>
      <c r="AK243" s="84">
        <v>54</v>
      </c>
      <c r="AL243" s="90" t="s">
        <v>6699</v>
      </c>
      <c r="AM243" s="84" t="s">
        <v>7169</v>
      </c>
      <c r="AN243" s="84" t="b">
        <v>0</v>
      </c>
      <c r="AO243" s="90" t="s">
        <v>6699</v>
      </c>
      <c r="AP243" s="84" t="s">
        <v>179</v>
      </c>
      <c r="AQ243" s="84">
        <v>0</v>
      </c>
      <c r="AR243" s="84">
        <v>0</v>
      </c>
      <c r="AS243" s="84"/>
      <c r="AT243" s="84"/>
      <c r="AU243" s="84"/>
      <c r="AV243" s="84"/>
      <c r="AW243" s="84"/>
      <c r="AX243" s="84"/>
      <c r="AY243" s="84"/>
      <c r="AZ243" s="84"/>
    </row>
    <row r="244" spans="1:52" x14ac:dyDescent="0.25">
      <c r="A244" s="69" t="s">
        <v>356</v>
      </c>
      <c r="B244" s="69" t="s">
        <v>1443</v>
      </c>
      <c r="C244" s="70"/>
      <c r="D244" s="71"/>
      <c r="E244" s="72"/>
      <c r="F244" s="73"/>
      <c r="G244" s="70"/>
      <c r="H244" s="74"/>
      <c r="I244" s="75"/>
      <c r="J244" s="75"/>
      <c r="K244" s="36"/>
      <c r="L244" s="82"/>
      <c r="M244" s="82"/>
      <c r="N244" s="77"/>
      <c r="O244" s="84" t="s">
        <v>1729</v>
      </c>
      <c r="P244" s="86">
        <v>43165.75513888889</v>
      </c>
      <c r="Q244" s="84" t="s">
        <v>1856</v>
      </c>
      <c r="R244" s="84"/>
      <c r="S244" s="84"/>
      <c r="T244" s="84" t="s">
        <v>3205</v>
      </c>
      <c r="U244" s="84"/>
      <c r="V244" s="87" t="s">
        <v>3749</v>
      </c>
      <c r="W244" s="86">
        <v>43165.75513888889</v>
      </c>
      <c r="X244" s="87" t="s">
        <v>4640</v>
      </c>
      <c r="Y244" s="84"/>
      <c r="Z244" s="84"/>
      <c r="AA244" s="90" t="s">
        <v>5843</v>
      </c>
      <c r="AB244" s="84"/>
      <c r="AC244" s="84" t="b">
        <v>0</v>
      </c>
      <c r="AD244" s="84">
        <v>0</v>
      </c>
      <c r="AE244" s="90" t="s">
        <v>6992</v>
      </c>
      <c r="AF244" s="84" t="b">
        <v>0</v>
      </c>
      <c r="AG244" s="84" t="s">
        <v>7100</v>
      </c>
      <c r="AH244" s="84"/>
      <c r="AI244" s="90" t="s">
        <v>6992</v>
      </c>
      <c r="AJ244" s="84" t="b">
        <v>0</v>
      </c>
      <c r="AK244" s="84">
        <v>54</v>
      </c>
      <c r="AL244" s="90" t="s">
        <v>6699</v>
      </c>
      <c r="AM244" s="84" t="s">
        <v>7169</v>
      </c>
      <c r="AN244" s="84" t="b">
        <v>0</v>
      </c>
      <c r="AO244" s="90" t="s">
        <v>6699</v>
      </c>
      <c r="AP244" s="84" t="s">
        <v>179</v>
      </c>
      <c r="AQ244" s="84">
        <v>0</v>
      </c>
      <c r="AR244" s="84">
        <v>0</v>
      </c>
      <c r="AS244" s="84"/>
      <c r="AT244" s="84"/>
      <c r="AU244" s="84"/>
      <c r="AV244" s="84"/>
      <c r="AW244" s="84"/>
      <c r="AX244" s="84"/>
      <c r="AY244" s="84"/>
      <c r="AZ244" s="84"/>
    </row>
    <row r="245" spans="1:52" x14ac:dyDescent="0.25">
      <c r="A245" s="69" t="s">
        <v>356</v>
      </c>
      <c r="B245" s="69" t="s">
        <v>1444</v>
      </c>
      <c r="C245" s="70"/>
      <c r="D245" s="71"/>
      <c r="E245" s="72"/>
      <c r="F245" s="73"/>
      <c r="G245" s="70"/>
      <c r="H245" s="74"/>
      <c r="I245" s="75"/>
      <c r="J245" s="75"/>
      <c r="K245" s="36"/>
      <c r="L245" s="82"/>
      <c r="M245" s="82"/>
      <c r="N245" s="77"/>
      <c r="O245" s="84" t="s">
        <v>1729</v>
      </c>
      <c r="P245" s="86">
        <v>43165.75513888889</v>
      </c>
      <c r="Q245" s="84" t="s">
        <v>1856</v>
      </c>
      <c r="R245" s="84"/>
      <c r="S245" s="84"/>
      <c r="T245" s="84" t="s">
        <v>3205</v>
      </c>
      <c r="U245" s="84"/>
      <c r="V245" s="87" t="s">
        <v>3749</v>
      </c>
      <c r="W245" s="86">
        <v>43165.75513888889</v>
      </c>
      <c r="X245" s="87" t="s">
        <v>4640</v>
      </c>
      <c r="Y245" s="84"/>
      <c r="Z245" s="84"/>
      <c r="AA245" s="90" t="s">
        <v>5843</v>
      </c>
      <c r="AB245" s="84"/>
      <c r="AC245" s="84" t="b">
        <v>0</v>
      </c>
      <c r="AD245" s="84">
        <v>0</v>
      </c>
      <c r="AE245" s="90" t="s">
        <v>6992</v>
      </c>
      <c r="AF245" s="84" t="b">
        <v>0</v>
      </c>
      <c r="AG245" s="84" t="s">
        <v>7100</v>
      </c>
      <c r="AH245" s="84"/>
      <c r="AI245" s="90" t="s">
        <v>6992</v>
      </c>
      <c r="AJ245" s="84" t="b">
        <v>0</v>
      </c>
      <c r="AK245" s="84">
        <v>54</v>
      </c>
      <c r="AL245" s="90" t="s">
        <v>6699</v>
      </c>
      <c r="AM245" s="84" t="s">
        <v>7169</v>
      </c>
      <c r="AN245" s="84" t="b">
        <v>0</v>
      </c>
      <c r="AO245" s="90" t="s">
        <v>6699</v>
      </c>
      <c r="AP245" s="84" t="s">
        <v>179</v>
      </c>
      <c r="AQ245" s="84">
        <v>0</v>
      </c>
      <c r="AR245" s="84">
        <v>0</v>
      </c>
      <c r="AS245" s="84"/>
      <c r="AT245" s="84"/>
      <c r="AU245" s="84"/>
      <c r="AV245" s="84"/>
      <c r="AW245" s="84"/>
      <c r="AX245" s="84"/>
      <c r="AY245" s="84"/>
      <c r="AZ245" s="84"/>
    </row>
    <row r="246" spans="1:52" x14ac:dyDescent="0.25">
      <c r="A246" s="69" t="s">
        <v>356</v>
      </c>
      <c r="B246" s="69" t="s">
        <v>1142</v>
      </c>
      <c r="C246" s="70"/>
      <c r="D246" s="71"/>
      <c r="E246" s="72"/>
      <c r="F246" s="73"/>
      <c r="G246" s="70"/>
      <c r="H246" s="74"/>
      <c r="I246" s="75"/>
      <c r="J246" s="75"/>
      <c r="K246" s="36"/>
      <c r="L246" s="82"/>
      <c r="M246" s="82"/>
      <c r="N246" s="77"/>
      <c r="O246" s="84" t="s">
        <v>1729</v>
      </c>
      <c r="P246" s="86">
        <v>43165.75513888889</v>
      </c>
      <c r="Q246" s="84" t="s">
        <v>1856</v>
      </c>
      <c r="R246" s="84"/>
      <c r="S246" s="84"/>
      <c r="T246" s="84" t="s">
        <v>3205</v>
      </c>
      <c r="U246" s="84"/>
      <c r="V246" s="87" t="s">
        <v>3749</v>
      </c>
      <c r="W246" s="86">
        <v>43165.75513888889</v>
      </c>
      <c r="X246" s="87" t="s">
        <v>4640</v>
      </c>
      <c r="Y246" s="84"/>
      <c r="Z246" s="84"/>
      <c r="AA246" s="90" t="s">
        <v>5843</v>
      </c>
      <c r="AB246" s="84"/>
      <c r="AC246" s="84" t="b">
        <v>0</v>
      </c>
      <c r="AD246" s="84">
        <v>0</v>
      </c>
      <c r="AE246" s="90" t="s">
        <v>6992</v>
      </c>
      <c r="AF246" s="84" t="b">
        <v>0</v>
      </c>
      <c r="AG246" s="84" t="s">
        <v>7100</v>
      </c>
      <c r="AH246" s="84"/>
      <c r="AI246" s="90" t="s">
        <v>6992</v>
      </c>
      <c r="AJ246" s="84" t="b">
        <v>0</v>
      </c>
      <c r="AK246" s="84">
        <v>54</v>
      </c>
      <c r="AL246" s="90" t="s">
        <v>6699</v>
      </c>
      <c r="AM246" s="84" t="s">
        <v>7169</v>
      </c>
      <c r="AN246" s="84" t="b">
        <v>0</v>
      </c>
      <c r="AO246" s="90" t="s">
        <v>6699</v>
      </c>
      <c r="AP246" s="84" t="s">
        <v>179</v>
      </c>
      <c r="AQ246" s="84">
        <v>0</v>
      </c>
      <c r="AR246" s="84">
        <v>0</v>
      </c>
      <c r="AS246" s="84"/>
      <c r="AT246" s="84"/>
      <c r="AU246" s="84"/>
      <c r="AV246" s="84"/>
      <c r="AW246" s="84"/>
      <c r="AX246" s="84"/>
      <c r="AY246" s="84"/>
      <c r="AZ246" s="84"/>
    </row>
    <row r="247" spans="1:52" x14ac:dyDescent="0.25">
      <c r="A247" s="69" t="s">
        <v>357</v>
      </c>
      <c r="B247" s="69" t="s">
        <v>357</v>
      </c>
      <c r="C247" s="70"/>
      <c r="D247" s="71"/>
      <c r="E247" s="72"/>
      <c r="F247" s="73"/>
      <c r="G247" s="70"/>
      <c r="H247" s="74"/>
      <c r="I247" s="75"/>
      <c r="J247" s="75"/>
      <c r="K247" s="36"/>
      <c r="L247" s="82"/>
      <c r="M247" s="82"/>
      <c r="N247" s="77"/>
      <c r="O247" s="84" t="s">
        <v>179</v>
      </c>
      <c r="P247" s="86">
        <v>43165.755162037036</v>
      </c>
      <c r="Q247" s="84" t="s">
        <v>1857</v>
      </c>
      <c r="R247" s="87" t="s">
        <v>2679</v>
      </c>
      <c r="S247" s="84" t="s">
        <v>3005</v>
      </c>
      <c r="T247" s="84" t="s">
        <v>3157</v>
      </c>
      <c r="U247" s="84"/>
      <c r="V247" s="87" t="s">
        <v>3750</v>
      </c>
      <c r="W247" s="86">
        <v>43165.755162037036</v>
      </c>
      <c r="X247" s="87" t="s">
        <v>4641</v>
      </c>
      <c r="Y247" s="84"/>
      <c r="Z247" s="84"/>
      <c r="AA247" s="90" t="s">
        <v>5844</v>
      </c>
      <c r="AB247" s="84"/>
      <c r="AC247" s="84" t="b">
        <v>0</v>
      </c>
      <c r="AD247" s="84">
        <v>0</v>
      </c>
      <c r="AE247" s="90" t="s">
        <v>6992</v>
      </c>
      <c r="AF247" s="84" t="b">
        <v>0</v>
      </c>
      <c r="AG247" s="84" t="s">
        <v>7091</v>
      </c>
      <c r="AH247" s="84"/>
      <c r="AI247" s="90" t="s">
        <v>6992</v>
      </c>
      <c r="AJ247" s="84" t="b">
        <v>0</v>
      </c>
      <c r="AK247" s="84">
        <v>0</v>
      </c>
      <c r="AL247" s="90" t="s">
        <v>6992</v>
      </c>
      <c r="AM247" s="84" t="s">
        <v>7183</v>
      </c>
      <c r="AN247" s="84" t="b">
        <v>0</v>
      </c>
      <c r="AO247" s="90" t="s">
        <v>5844</v>
      </c>
      <c r="AP247" s="84" t="s">
        <v>179</v>
      </c>
      <c r="AQ247" s="84">
        <v>0</v>
      </c>
      <c r="AR247" s="84">
        <v>0</v>
      </c>
      <c r="AS247" s="84"/>
      <c r="AT247" s="84"/>
      <c r="AU247" s="84"/>
      <c r="AV247" s="84"/>
      <c r="AW247" s="84"/>
      <c r="AX247" s="84"/>
      <c r="AY247" s="84"/>
      <c r="AZ247" s="84"/>
    </row>
    <row r="248" spans="1:52" x14ac:dyDescent="0.25">
      <c r="A248" s="69" t="s">
        <v>358</v>
      </c>
      <c r="B248" s="69" t="s">
        <v>358</v>
      </c>
      <c r="C248" s="70"/>
      <c r="D248" s="71"/>
      <c r="E248" s="72"/>
      <c r="F248" s="73"/>
      <c r="G248" s="70"/>
      <c r="H248" s="74"/>
      <c r="I248" s="75"/>
      <c r="J248" s="75"/>
      <c r="K248" s="36"/>
      <c r="L248" s="82"/>
      <c r="M248" s="82"/>
      <c r="N248" s="77"/>
      <c r="O248" s="84" t="s">
        <v>179</v>
      </c>
      <c r="P248" s="86">
        <v>43165.640497685185</v>
      </c>
      <c r="Q248" s="84" t="s">
        <v>1858</v>
      </c>
      <c r="R248" s="87" t="s">
        <v>2687</v>
      </c>
      <c r="S248" s="84" t="s">
        <v>3010</v>
      </c>
      <c r="T248" s="84" t="s">
        <v>3206</v>
      </c>
      <c r="U248" s="84"/>
      <c r="V248" s="87" t="s">
        <v>3751</v>
      </c>
      <c r="W248" s="86">
        <v>43165.640497685185</v>
      </c>
      <c r="X248" s="87" t="s">
        <v>4642</v>
      </c>
      <c r="Y248" s="84"/>
      <c r="Z248" s="84"/>
      <c r="AA248" s="90" t="s">
        <v>5845</v>
      </c>
      <c r="AB248" s="84"/>
      <c r="AC248" s="84" t="b">
        <v>0</v>
      </c>
      <c r="AD248" s="84">
        <v>2</v>
      </c>
      <c r="AE248" s="90" t="s">
        <v>6992</v>
      </c>
      <c r="AF248" s="84" t="b">
        <v>0</v>
      </c>
      <c r="AG248" s="84" t="s">
        <v>7091</v>
      </c>
      <c r="AH248" s="84"/>
      <c r="AI248" s="90" t="s">
        <v>6992</v>
      </c>
      <c r="AJ248" s="84" t="b">
        <v>0</v>
      </c>
      <c r="AK248" s="84">
        <v>2</v>
      </c>
      <c r="AL248" s="90" t="s">
        <v>6992</v>
      </c>
      <c r="AM248" s="84" t="s">
        <v>7172</v>
      </c>
      <c r="AN248" s="84" t="b">
        <v>0</v>
      </c>
      <c r="AO248" s="90" t="s">
        <v>5845</v>
      </c>
      <c r="AP248" s="84" t="s">
        <v>7226</v>
      </c>
      <c r="AQ248" s="84">
        <v>0</v>
      </c>
      <c r="AR248" s="84">
        <v>0</v>
      </c>
      <c r="AS248" s="84"/>
      <c r="AT248" s="84"/>
      <c r="AU248" s="84"/>
      <c r="AV248" s="84"/>
      <c r="AW248" s="84"/>
      <c r="AX248" s="84"/>
      <c r="AY248" s="84"/>
      <c r="AZ248" s="84"/>
    </row>
    <row r="249" spans="1:52" x14ac:dyDescent="0.25">
      <c r="A249" s="69" t="s">
        <v>359</v>
      </c>
      <c r="B249" s="69" t="s">
        <v>358</v>
      </c>
      <c r="C249" s="70"/>
      <c r="D249" s="71"/>
      <c r="E249" s="72"/>
      <c r="F249" s="73"/>
      <c r="G249" s="70"/>
      <c r="H249" s="74"/>
      <c r="I249" s="75"/>
      <c r="J249" s="75"/>
      <c r="K249" s="36"/>
      <c r="L249" s="82"/>
      <c r="M249" s="82"/>
      <c r="N249" s="77"/>
      <c r="O249" s="84" t="s">
        <v>1729</v>
      </c>
      <c r="P249" s="86">
        <v>43165.755185185182</v>
      </c>
      <c r="Q249" s="84" t="s">
        <v>1859</v>
      </c>
      <c r="R249" s="87" t="s">
        <v>2687</v>
      </c>
      <c r="S249" s="84" t="s">
        <v>3010</v>
      </c>
      <c r="T249" s="84" t="s">
        <v>3206</v>
      </c>
      <c r="U249" s="84"/>
      <c r="V249" s="87" t="s">
        <v>3752</v>
      </c>
      <c r="W249" s="86">
        <v>43165.755185185182</v>
      </c>
      <c r="X249" s="87" t="s">
        <v>4643</v>
      </c>
      <c r="Y249" s="84"/>
      <c r="Z249" s="84"/>
      <c r="AA249" s="90" t="s">
        <v>5846</v>
      </c>
      <c r="AB249" s="84"/>
      <c r="AC249" s="84" t="b">
        <v>0</v>
      </c>
      <c r="AD249" s="84">
        <v>0</v>
      </c>
      <c r="AE249" s="90" t="s">
        <v>6992</v>
      </c>
      <c r="AF249" s="84" t="b">
        <v>0</v>
      </c>
      <c r="AG249" s="84" t="s">
        <v>7091</v>
      </c>
      <c r="AH249" s="84"/>
      <c r="AI249" s="90" t="s">
        <v>6992</v>
      </c>
      <c r="AJ249" s="84" t="b">
        <v>0</v>
      </c>
      <c r="AK249" s="84">
        <v>2</v>
      </c>
      <c r="AL249" s="90" t="s">
        <v>5845</v>
      </c>
      <c r="AM249" s="84" t="s">
        <v>7171</v>
      </c>
      <c r="AN249" s="84" t="b">
        <v>0</v>
      </c>
      <c r="AO249" s="90" t="s">
        <v>5845</v>
      </c>
      <c r="AP249" s="84" t="s">
        <v>179</v>
      </c>
      <c r="AQ249" s="84">
        <v>0</v>
      </c>
      <c r="AR249" s="84">
        <v>0</v>
      </c>
      <c r="AS249" s="84"/>
      <c r="AT249" s="84"/>
      <c r="AU249" s="84"/>
      <c r="AV249" s="84"/>
      <c r="AW249" s="84"/>
      <c r="AX249" s="84"/>
      <c r="AY249" s="84"/>
      <c r="AZ249" s="84"/>
    </row>
    <row r="250" spans="1:52" x14ac:dyDescent="0.25">
      <c r="A250" s="69" t="s">
        <v>360</v>
      </c>
      <c r="B250" s="69" t="s">
        <v>360</v>
      </c>
      <c r="C250" s="70"/>
      <c r="D250" s="71"/>
      <c r="E250" s="72"/>
      <c r="F250" s="73"/>
      <c r="G250" s="70"/>
      <c r="H250" s="74"/>
      <c r="I250" s="75"/>
      <c r="J250" s="75"/>
      <c r="K250" s="36"/>
      <c r="L250" s="82"/>
      <c r="M250" s="82"/>
      <c r="N250" s="77"/>
      <c r="O250" s="84" t="s">
        <v>179</v>
      </c>
      <c r="P250" s="86">
        <v>43165.755196759259</v>
      </c>
      <c r="Q250" s="84" t="s">
        <v>1860</v>
      </c>
      <c r="R250" s="84"/>
      <c r="S250" s="84"/>
      <c r="T250" s="84" t="s">
        <v>3157</v>
      </c>
      <c r="U250" s="84"/>
      <c r="V250" s="87" t="s">
        <v>3753</v>
      </c>
      <c r="W250" s="86">
        <v>43165.755196759259</v>
      </c>
      <c r="X250" s="87" t="s">
        <v>4644</v>
      </c>
      <c r="Y250" s="84"/>
      <c r="Z250" s="84"/>
      <c r="AA250" s="90" t="s">
        <v>5847</v>
      </c>
      <c r="AB250" s="84"/>
      <c r="AC250" s="84" t="b">
        <v>0</v>
      </c>
      <c r="AD250" s="84">
        <v>1</v>
      </c>
      <c r="AE250" s="90" t="s">
        <v>6992</v>
      </c>
      <c r="AF250" s="84" t="b">
        <v>0</v>
      </c>
      <c r="AG250" s="84" t="s">
        <v>7091</v>
      </c>
      <c r="AH250" s="84"/>
      <c r="AI250" s="90" t="s">
        <v>6992</v>
      </c>
      <c r="AJ250" s="84" t="b">
        <v>0</v>
      </c>
      <c r="AK250" s="84">
        <v>0</v>
      </c>
      <c r="AL250" s="90" t="s">
        <v>6992</v>
      </c>
      <c r="AM250" s="84" t="s">
        <v>7172</v>
      </c>
      <c r="AN250" s="84" t="b">
        <v>0</v>
      </c>
      <c r="AO250" s="90" t="s">
        <v>5847</v>
      </c>
      <c r="AP250" s="84" t="s">
        <v>179</v>
      </c>
      <c r="AQ250" s="84">
        <v>0</v>
      </c>
      <c r="AR250" s="84">
        <v>0</v>
      </c>
      <c r="AS250" s="84"/>
      <c r="AT250" s="84"/>
      <c r="AU250" s="84"/>
      <c r="AV250" s="84"/>
      <c r="AW250" s="84"/>
      <c r="AX250" s="84"/>
      <c r="AY250" s="84"/>
      <c r="AZ250" s="84"/>
    </row>
    <row r="251" spans="1:52" x14ac:dyDescent="0.25">
      <c r="A251" s="69" t="s">
        <v>361</v>
      </c>
      <c r="B251" s="69" t="s">
        <v>1445</v>
      </c>
      <c r="C251" s="70"/>
      <c r="D251" s="71"/>
      <c r="E251" s="72"/>
      <c r="F251" s="73"/>
      <c r="G251" s="70"/>
      <c r="H251" s="74"/>
      <c r="I251" s="75"/>
      <c r="J251" s="75"/>
      <c r="K251" s="36"/>
      <c r="L251" s="82"/>
      <c r="M251" s="82"/>
      <c r="N251" s="77"/>
      <c r="O251" s="84" t="s">
        <v>1729</v>
      </c>
      <c r="P251" s="86">
        <v>43139.424224537041</v>
      </c>
      <c r="Q251" s="84" t="s">
        <v>1861</v>
      </c>
      <c r="R251" s="84"/>
      <c r="S251" s="84"/>
      <c r="T251" s="84" t="s">
        <v>3207</v>
      </c>
      <c r="U251" s="87" t="s">
        <v>3482</v>
      </c>
      <c r="V251" s="87" t="s">
        <v>3482</v>
      </c>
      <c r="W251" s="86">
        <v>43139.424224537041</v>
      </c>
      <c r="X251" s="87" t="s">
        <v>4645</v>
      </c>
      <c r="Y251" s="84"/>
      <c r="Z251" s="84"/>
      <c r="AA251" s="90" t="s">
        <v>5848</v>
      </c>
      <c r="AB251" s="84"/>
      <c r="AC251" s="84" t="b">
        <v>0</v>
      </c>
      <c r="AD251" s="84">
        <v>34</v>
      </c>
      <c r="AE251" s="90" t="s">
        <v>6992</v>
      </c>
      <c r="AF251" s="84" t="b">
        <v>0</v>
      </c>
      <c r="AG251" s="84" t="s">
        <v>7091</v>
      </c>
      <c r="AH251" s="84"/>
      <c r="AI251" s="90" t="s">
        <v>6992</v>
      </c>
      <c r="AJ251" s="84" t="b">
        <v>0</v>
      </c>
      <c r="AK251" s="84">
        <v>8</v>
      </c>
      <c r="AL251" s="90" t="s">
        <v>6992</v>
      </c>
      <c r="AM251" s="84" t="s">
        <v>7171</v>
      </c>
      <c r="AN251" s="84" t="b">
        <v>0</v>
      </c>
      <c r="AO251" s="90" t="s">
        <v>5848</v>
      </c>
      <c r="AP251" s="84" t="s">
        <v>7226</v>
      </c>
      <c r="AQ251" s="84">
        <v>0</v>
      </c>
      <c r="AR251" s="84">
        <v>0</v>
      </c>
      <c r="AS251" s="84"/>
      <c r="AT251" s="84"/>
      <c r="AU251" s="84"/>
      <c r="AV251" s="84"/>
      <c r="AW251" s="84"/>
      <c r="AX251" s="84"/>
      <c r="AY251" s="84"/>
      <c r="AZ251" s="84"/>
    </row>
    <row r="252" spans="1:52" x14ac:dyDescent="0.25">
      <c r="A252" s="69" t="s">
        <v>362</v>
      </c>
      <c r="B252" s="69" t="s">
        <v>1445</v>
      </c>
      <c r="C252" s="70"/>
      <c r="D252" s="71"/>
      <c r="E252" s="72"/>
      <c r="F252" s="73"/>
      <c r="G252" s="70"/>
      <c r="H252" s="74"/>
      <c r="I252" s="75"/>
      <c r="J252" s="75"/>
      <c r="K252" s="36"/>
      <c r="L252" s="82"/>
      <c r="M252" s="82"/>
      <c r="N252" s="77"/>
      <c r="O252" s="84" t="s">
        <v>1729</v>
      </c>
      <c r="P252" s="86">
        <v>43165.755219907405</v>
      </c>
      <c r="Q252" s="84" t="s">
        <v>1862</v>
      </c>
      <c r="R252" s="84"/>
      <c r="S252" s="84"/>
      <c r="T252" s="84" t="s">
        <v>3207</v>
      </c>
      <c r="U252" s="84"/>
      <c r="V252" s="87" t="s">
        <v>3754</v>
      </c>
      <c r="W252" s="86">
        <v>43165.755219907405</v>
      </c>
      <c r="X252" s="87" t="s">
        <v>4646</v>
      </c>
      <c r="Y252" s="84"/>
      <c r="Z252" s="84"/>
      <c r="AA252" s="90" t="s">
        <v>5849</v>
      </c>
      <c r="AB252" s="84"/>
      <c r="AC252" s="84" t="b">
        <v>0</v>
      </c>
      <c r="AD252" s="84">
        <v>0</v>
      </c>
      <c r="AE252" s="90" t="s">
        <v>6992</v>
      </c>
      <c r="AF252" s="84" t="b">
        <v>0</v>
      </c>
      <c r="AG252" s="84" t="s">
        <v>7091</v>
      </c>
      <c r="AH252" s="84"/>
      <c r="AI252" s="90" t="s">
        <v>6992</v>
      </c>
      <c r="AJ252" s="84" t="b">
        <v>0</v>
      </c>
      <c r="AK252" s="84">
        <v>8</v>
      </c>
      <c r="AL252" s="90" t="s">
        <v>5848</v>
      </c>
      <c r="AM252" s="84" t="s">
        <v>7177</v>
      </c>
      <c r="AN252" s="84" t="b">
        <v>0</v>
      </c>
      <c r="AO252" s="90" t="s">
        <v>5848</v>
      </c>
      <c r="AP252" s="84" t="s">
        <v>179</v>
      </c>
      <c r="AQ252" s="84">
        <v>0</v>
      </c>
      <c r="AR252" s="84">
        <v>0</v>
      </c>
      <c r="AS252" s="84"/>
      <c r="AT252" s="84"/>
      <c r="AU252" s="84"/>
      <c r="AV252" s="84"/>
      <c r="AW252" s="84"/>
      <c r="AX252" s="84"/>
      <c r="AY252" s="84"/>
      <c r="AZ252" s="84"/>
    </row>
    <row r="253" spans="1:52" x14ac:dyDescent="0.25">
      <c r="A253" s="69" t="s">
        <v>361</v>
      </c>
      <c r="B253" s="69" t="s">
        <v>1446</v>
      </c>
      <c r="C253" s="70"/>
      <c r="D253" s="71"/>
      <c r="E253" s="72"/>
      <c r="F253" s="73"/>
      <c r="G253" s="70"/>
      <c r="H253" s="74"/>
      <c r="I253" s="75"/>
      <c r="J253" s="75"/>
      <c r="K253" s="36"/>
      <c r="L253" s="82"/>
      <c r="M253" s="82"/>
      <c r="N253" s="77"/>
      <c r="O253" s="84" t="s">
        <v>1729</v>
      </c>
      <c r="P253" s="86">
        <v>43139.424224537041</v>
      </c>
      <c r="Q253" s="84" t="s">
        <v>1861</v>
      </c>
      <c r="R253" s="84"/>
      <c r="S253" s="84"/>
      <c r="T253" s="84" t="s">
        <v>3207</v>
      </c>
      <c r="U253" s="87" t="s">
        <v>3482</v>
      </c>
      <c r="V253" s="87" t="s">
        <v>3482</v>
      </c>
      <c r="W253" s="86">
        <v>43139.424224537041</v>
      </c>
      <c r="X253" s="87" t="s">
        <v>4645</v>
      </c>
      <c r="Y253" s="84"/>
      <c r="Z253" s="84"/>
      <c r="AA253" s="90" t="s">
        <v>5848</v>
      </c>
      <c r="AB253" s="84"/>
      <c r="AC253" s="84" t="b">
        <v>0</v>
      </c>
      <c r="AD253" s="84">
        <v>34</v>
      </c>
      <c r="AE253" s="90" t="s">
        <v>6992</v>
      </c>
      <c r="AF253" s="84" t="b">
        <v>0</v>
      </c>
      <c r="AG253" s="84" t="s">
        <v>7091</v>
      </c>
      <c r="AH253" s="84"/>
      <c r="AI253" s="90" t="s">
        <v>6992</v>
      </c>
      <c r="AJ253" s="84" t="b">
        <v>0</v>
      </c>
      <c r="AK253" s="84">
        <v>8</v>
      </c>
      <c r="AL253" s="90" t="s">
        <v>6992</v>
      </c>
      <c r="AM253" s="84" t="s">
        <v>7171</v>
      </c>
      <c r="AN253" s="84" t="b">
        <v>0</v>
      </c>
      <c r="AO253" s="90" t="s">
        <v>5848</v>
      </c>
      <c r="AP253" s="84" t="s">
        <v>7226</v>
      </c>
      <c r="AQ253" s="84">
        <v>0</v>
      </c>
      <c r="AR253" s="84">
        <v>0</v>
      </c>
      <c r="AS253" s="84"/>
      <c r="AT253" s="84"/>
      <c r="AU253" s="84"/>
      <c r="AV253" s="84"/>
      <c r="AW253" s="84"/>
      <c r="AX253" s="84"/>
      <c r="AY253" s="84"/>
      <c r="AZ253" s="84"/>
    </row>
    <row r="254" spans="1:52" x14ac:dyDescent="0.25">
      <c r="A254" s="69" t="s">
        <v>362</v>
      </c>
      <c r="B254" s="69" t="s">
        <v>1446</v>
      </c>
      <c r="C254" s="70"/>
      <c r="D254" s="71"/>
      <c r="E254" s="72"/>
      <c r="F254" s="73"/>
      <c r="G254" s="70"/>
      <c r="H254" s="74"/>
      <c r="I254" s="75"/>
      <c r="J254" s="75"/>
      <c r="K254" s="36"/>
      <c r="L254" s="82"/>
      <c r="M254" s="82"/>
      <c r="N254" s="77"/>
      <c r="O254" s="84" t="s">
        <v>1729</v>
      </c>
      <c r="P254" s="86">
        <v>43165.755219907405</v>
      </c>
      <c r="Q254" s="84" t="s">
        <v>1862</v>
      </c>
      <c r="R254" s="84"/>
      <c r="S254" s="84"/>
      <c r="T254" s="84" t="s">
        <v>3207</v>
      </c>
      <c r="U254" s="84"/>
      <c r="V254" s="87" t="s">
        <v>3754</v>
      </c>
      <c r="W254" s="86">
        <v>43165.755219907405</v>
      </c>
      <c r="X254" s="87" t="s">
        <v>4646</v>
      </c>
      <c r="Y254" s="84"/>
      <c r="Z254" s="84"/>
      <c r="AA254" s="90" t="s">
        <v>5849</v>
      </c>
      <c r="AB254" s="84"/>
      <c r="AC254" s="84" t="b">
        <v>0</v>
      </c>
      <c r="AD254" s="84">
        <v>0</v>
      </c>
      <c r="AE254" s="90" t="s">
        <v>6992</v>
      </c>
      <c r="AF254" s="84" t="b">
        <v>0</v>
      </c>
      <c r="AG254" s="84" t="s">
        <v>7091</v>
      </c>
      <c r="AH254" s="84"/>
      <c r="AI254" s="90" t="s">
        <v>6992</v>
      </c>
      <c r="AJ254" s="84" t="b">
        <v>0</v>
      </c>
      <c r="AK254" s="84">
        <v>8</v>
      </c>
      <c r="AL254" s="90" t="s">
        <v>5848</v>
      </c>
      <c r="AM254" s="84" t="s">
        <v>7177</v>
      </c>
      <c r="AN254" s="84" t="b">
        <v>0</v>
      </c>
      <c r="AO254" s="90" t="s">
        <v>5848</v>
      </c>
      <c r="AP254" s="84" t="s">
        <v>179</v>
      </c>
      <c r="AQ254" s="84">
        <v>0</v>
      </c>
      <c r="AR254" s="84">
        <v>0</v>
      </c>
      <c r="AS254" s="84"/>
      <c r="AT254" s="84"/>
      <c r="AU254" s="84"/>
      <c r="AV254" s="84"/>
      <c r="AW254" s="84"/>
      <c r="AX254" s="84"/>
      <c r="AY254" s="84"/>
      <c r="AZ254" s="84"/>
    </row>
    <row r="255" spans="1:52" x14ac:dyDescent="0.25">
      <c r="A255" s="69" t="s">
        <v>362</v>
      </c>
      <c r="B255" s="69" t="s">
        <v>361</v>
      </c>
      <c r="C255" s="70"/>
      <c r="D255" s="71"/>
      <c r="E255" s="72"/>
      <c r="F255" s="73"/>
      <c r="G255" s="70"/>
      <c r="H255" s="74"/>
      <c r="I255" s="75"/>
      <c r="J255" s="75"/>
      <c r="K255" s="36"/>
      <c r="L255" s="82"/>
      <c r="M255" s="82"/>
      <c r="N255" s="77"/>
      <c r="O255" s="84" t="s">
        <v>1729</v>
      </c>
      <c r="P255" s="86">
        <v>43165.755219907405</v>
      </c>
      <c r="Q255" s="84" t="s">
        <v>1862</v>
      </c>
      <c r="R255" s="84"/>
      <c r="S255" s="84"/>
      <c r="T255" s="84" t="s">
        <v>3207</v>
      </c>
      <c r="U255" s="84"/>
      <c r="V255" s="87" t="s">
        <v>3754</v>
      </c>
      <c r="W255" s="86">
        <v>43165.755219907405</v>
      </c>
      <c r="X255" s="87" t="s">
        <v>4646</v>
      </c>
      <c r="Y255" s="84"/>
      <c r="Z255" s="84"/>
      <c r="AA255" s="90" t="s">
        <v>5849</v>
      </c>
      <c r="AB255" s="84"/>
      <c r="AC255" s="84" t="b">
        <v>0</v>
      </c>
      <c r="AD255" s="84">
        <v>0</v>
      </c>
      <c r="AE255" s="90" t="s">
        <v>6992</v>
      </c>
      <c r="AF255" s="84" t="b">
        <v>0</v>
      </c>
      <c r="AG255" s="84" t="s">
        <v>7091</v>
      </c>
      <c r="AH255" s="84"/>
      <c r="AI255" s="90" t="s">
        <v>6992</v>
      </c>
      <c r="AJ255" s="84" t="b">
        <v>0</v>
      </c>
      <c r="AK255" s="84">
        <v>8</v>
      </c>
      <c r="AL255" s="90" t="s">
        <v>5848</v>
      </c>
      <c r="AM255" s="84" t="s">
        <v>7177</v>
      </c>
      <c r="AN255" s="84" t="b">
        <v>0</v>
      </c>
      <c r="AO255" s="90" t="s">
        <v>5848</v>
      </c>
      <c r="AP255" s="84" t="s">
        <v>179</v>
      </c>
      <c r="AQ255" s="84">
        <v>0</v>
      </c>
      <c r="AR255" s="84">
        <v>0</v>
      </c>
      <c r="AS255" s="84"/>
      <c r="AT255" s="84"/>
      <c r="AU255" s="84"/>
      <c r="AV255" s="84"/>
      <c r="AW255" s="84"/>
      <c r="AX255" s="84"/>
      <c r="AY255" s="84"/>
      <c r="AZ255" s="84"/>
    </row>
    <row r="256" spans="1:52" x14ac:dyDescent="0.25">
      <c r="A256" s="69" t="s">
        <v>363</v>
      </c>
      <c r="B256" s="69" t="s">
        <v>934</v>
      </c>
      <c r="C256" s="70"/>
      <c r="D256" s="71"/>
      <c r="E256" s="72"/>
      <c r="F256" s="73"/>
      <c r="G256" s="70"/>
      <c r="H256" s="74"/>
      <c r="I256" s="75"/>
      <c r="J256" s="75"/>
      <c r="K256" s="36"/>
      <c r="L256" s="82"/>
      <c r="M256" s="82"/>
      <c r="N256" s="77"/>
      <c r="O256" s="84" t="s">
        <v>1729</v>
      </c>
      <c r="P256" s="86">
        <v>43165.755231481482</v>
      </c>
      <c r="Q256" s="84" t="s">
        <v>1837</v>
      </c>
      <c r="R256" s="84"/>
      <c r="S256" s="84"/>
      <c r="T256" s="84" t="s">
        <v>3157</v>
      </c>
      <c r="U256" s="84"/>
      <c r="V256" s="87" t="s">
        <v>3654</v>
      </c>
      <c r="W256" s="86">
        <v>43165.755231481482</v>
      </c>
      <c r="X256" s="87" t="s">
        <v>4647</v>
      </c>
      <c r="Y256" s="84"/>
      <c r="Z256" s="84"/>
      <c r="AA256" s="90" t="s">
        <v>5850</v>
      </c>
      <c r="AB256" s="84"/>
      <c r="AC256" s="84" t="b">
        <v>0</v>
      </c>
      <c r="AD256" s="84">
        <v>0</v>
      </c>
      <c r="AE256" s="90" t="s">
        <v>6992</v>
      </c>
      <c r="AF256" s="84" t="b">
        <v>0</v>
      </c>
      <c r="AG256" s="84" t="s">
        <v>7091</v>
      </c>
      <c r="AH256" s="84"/>
      <c r="AI256" s="90" t="s">
        <v>6992</v>
      </c>
      <c r="AJ256" s="84" t="b">
        <v>0</v>
      </c>
      <c r="AK256" s="84">
        <v>180</v>
      </c>
      <c r="AL256" s="90" t="s">
        <v>6467</v>
      </c>
      <c r="AM256" s="84" t="s">
        <v>7172</v>
      </c>
      <c r="AN256" s="84" t="b">
        <v>0</v>
      </c>
      <c r="AO256" s="90" t="s">
        <v>6467</v>
      </c>
      <c r="AP256" s="84" t="s">
        <v>179</v>
      </c>
      <c r="AQ256" s="84">
        <v>0</v>
      </c>
      <c r="AR256" s="84">
        <v>0</v>
      </c>
      <c r="AS256" s="84"/>
      <c r="AT256" s="84"/>
      <c r="AU256" s="84"/>
      <c r="AV256" s="84"/>
      <c r="AW256" s="84"/>
      <c r="AX256" s="84"/>
      <c r="AY256" s="84"/>
      <c r="AZ256" s="84"/>
    </row>
    <row r="257" spans="1:52" x14ac:dyDescent="0.25">
      <c r="A257" s="69" t="s">
        <v>363</v>
      </c>
      <c r="B257" s="69" t="s">
        <v>935</v>
      </c>
      <c r="C257" s="70"/>
      <c r="D257" s="71"/>
      <c r="E257" s="72"/>
      <c r="F257" s="73"/>
      <c r="G257" s="70"/>
      <c r="H257" s="74"/>
      <c r="I257" s="75"/>
      <c r="J257" s="75"/>
      <c r="K257" s="36"/>
      <c r="L257" s="82"/>
      <c r="M257" s="82"/>
      <c r="N257" s="77"/>
      <c r="O257" s="84" t="s">
        <v>1729</v>
      </c>
      <c r="P257" s="86">
        <v>43165.755231481482</v>
      </c>
      <c r="Q257" s="84" t="s">
        <v>1837</v>
      </c>
      <c r="R257" s="84"/>
      <c r="S257" s="84"/>
      <c r="T257" s="84" t="s">
        <v>3157</v>
      </c>
      <c r="U257" s="84"/>
      <c r="V257" s="87" t="s">
        <v>3654</v>
      </c>
      <c r="W257" s="86">
        <v>43165.755231481482</v>
      </c>
      <c r="X257" s="87" t="s">
        <v>4647</v>
      </c>
      <c r="Y257" s="84"/>
      <c r="Z257" s="84"/>
      <c r="AA257" s="90" t="s">
        <v>5850</v>
      </c>
      <c r="AB257" s="84"/>
      <c r="AC257" s="84" t="b">
        <v>0</v>
      </c>
      <c r="AD257" s="84">
        <v>0</v>
      </c>
      <c r="AE257" s="90" t="s">
        <v>6992</v>
      </c>
      <c r="AF257" s="84" t="b">
        <v>0</v>
      </c>
      <c r="AG257" s="84" t="s">
        <v>7091</v>
      </c>
      <c r="AH257" s="84"/>
      <c r="AI257" s="90" t="s">
        <v>6992</v>
      </c>
      <c r="AJ257" s="84" t="b">
        <v>0</v>
      </c>
      <c r="AK257" s="84">
        <v>180</v>
      </c>
      <c r="AL257" s="90" t="s">
        <v>6467</v>
      </c>
      <c r="AM257" s="84" t="s">
        <v>7172</v>
      </c>
      <c r="AN257" s="84" t="b">
        <v>0</v>
      </c>
      <c r="AO257" s="90" t="s">
        <v>6467</v>
      </c>
      <c r="AP257" s="84" t="s">
        <v>179</v>
      </c>
      <c r="AQ257" s="84">
        <v>0</v>
      </c>
      <c r="AR257" s="84">
        <v>0</v>
      </c>
      <c r="AS257" s="84"/>
      <c r="AT257" s="84"/>
      <c r="AU257" s="84"/>
      <c r="AV257" s="84"/>
      <c r="AW257" s="84"/>
      <c r="AX257" s="84"/>
      <c r="AY257" s="84"/>
      <c r="AZ257" s="84"/>
    </row>
    <row r="258" spans="1:52" x14ac:dyDescent="0.25">
      <c r="A258" s="69" t="s">
        <v>364</v>
      </c>
      <c r="B258" s="69" t="s">
        <v>364</v>
      </c>
      <c r="C258" s="70"/>
      <c r="D258" s="71"/>
      <c r="E258" s="72"/>
      <c r="F258" s="73"/>
      <c r="G258" s="70"/>
      <c r="H258" s="74"/>
      <c r="I258" s="75"/>
      <c r="J258" s="75"/>
      <c r="K258" s="36"/>
      <c r="L258" s="82"/>
      <c r="M258" s="82"/>
      <c r="N258" s="77"/>
      <c r="O258" s="84" t="s">
        <v>179</v>
      </c>
      <c r="P258" s="86">
        <v>43165.755277777775</v>
      </c>
      <c r="Q258" s="84" t="s">
        <v>1863</v>
      </c>
      <c r="R258" s="84"/>
      <c r="S258" s="84"/>
      <c r="T258" s="84" t="s">
        <v>3208</v>
      </c>
      <c r="U258" s="87" t="s">
        <v>3483</v>
      </c>
      <c r="V258" s="87" t="s">
        <v>3483</v>
      </c>
      <c r="W258" s="86">
        <v>43165.755277777775</v>
      </c>
      <c r="X258" s="87" t="s">
        <v>4648</v>
      </c>
      <c r="Y258" s="84"/>
      <c r="Z258" s="84"/>
      <c r="AA258" s="90" t="s">
        <v>5851</v>
      </c>
      <c r="AB258" s="84"/>
      <c r="AC258" s="84" t="b">
        <v>0</v>
      </c>
      <c r="AD258" s="84">
        <v>2</v>
      </c>
      <c r="AE258" s="90" t="s">
        <v>6992</v>
      </c>
      <c r="AF258" s="84" t="b">
        <v>0</v>
      </c>
      <c r="AG258" s="84" t="s">
        <v>7091</v>
      </c>
      <c r="AH258" s="84"/>
      <c r="AI258" s="90" t="s">
        <v>6992</v>
      </c>
      <c r="AJ258" s="84" t="b">
        <v>0</v>
      </c>
      <c r="AK258" s="84">
        <v>0</v>
      </c>
      <c r="AL258" s="90" t="s">
        <v>6992</v>
      </c>
      <c r="AM258" s="84" t="s">
        <v>7172</v>
      </c>
      <c r="AN258" s="84" t="b">
        <v>0</v>
      </c>
      <c r="AO258" s="90" t="s">
        <v>5851</v>
      </c>
      <c r="AP258" s="84" t="s">
        <v>179</v>
      </c>
      <c r="AQ258" s="84">
        <v>0</v>
      </c>
      <c r="AR258" s="84">
        <v>0</v>
      </c>
      <c r="AS258" s="84"/>
      <c r="AT258" s="84"/>
      <c r="AU258" s="84"/>
      <c r="AV258" s="84"/>
      <c r="AW258" s="84"/>
      <c r="AX258" s="84"/>
      <c r="AY258" s="84"/>
      <c r="AZ258" s="84"/>
    </row>
    <row r="259" spans="1:52" x14ac:dyDescent="0.25">
      <c r="A259" s="69" t="s">
        <v>365</v>
      </c>
      <c r="B259" s="69" t="s">
        <v>365</v>
      </c>
      <c r="C259" s="70"/>
      <c r="D259" s="71"/>
      <c r="E259" s="72"/>
      <c r="F259" s="73"/>
      <c r="G259" s="70"/>
      <c r="H259" s="74"/>
      <c r="I259" s="75"/>
      <c r="J259" s="75"/>
      <c r="K259" s="36"/>
      <c r="L259" s="82"/>
      <c r="M259" s="82"/>
      <c r="N259" s="77"/>
      <c r="O259" s="84" t="s">
        <v>179</v>
      </c>
      <c r="P259" s="86">
        <v>43165.755277777775</v>
      </c>
      <c r="Q259" s="84" t="s">
        <v>1864</v>
      </c>
      <c r="R259" s="87" t="s">
        <v>2679</v>
      </c>
      <c r="S259" s="84" t="s">
        <v>3005</v>
      </c>
      <c r="T259" s="84" t="s">
        <v>3157</v>
      </c>
      <c r="U259" s="84"/>
      <c r="V259" s="87" t="s">
        <v>3755</v>
      </c>
      <c r="W259" s="86">
        <v>43165.755277777775</v>
      </c>
      <c r="X259" s="87" t="s">
        <v>4649</v>
      </c>
      <c r="Y259" s="84"/>
      <c r="Z259" s="84"/>
      <c r="AA259" s="90" t="s">
        <v>5852</v>
      </c>
      <c r="AB259" s="84"/>
      <c r="AC259" s="84" t="b">
        <v>0</v>
      </c>
      <c r="AD259" s="84">
        <v>0</v>
      </c>
      <c r="AE259" s="90" t="s">
        <v>6992</v>
      </c>
      <c r="AF259" s="84" t="b">
        <v>0</v>
      </c>
      <c r="AG259" s="84" t="s">
        <v>7091</v>
      </c>
      <c r="AH259" s="84"/>
      <c r="AI259" s="90" t="s">
        <v>6992</v>
      </c>
      <c r="AJ259" s="84" t="b">
        <v>0</v>
      </c>
      <c r="AK259" s="84">
        <v>0</v>
      </c>
      <c r="AL259" s="90" t="s">
        <v>6992</v>
      </c>
      <c r="AM259" s="84" t="s">
        <v>7183</v>
      </c>
      <c r="AN259" s="84" t="b">
        <v>0</v>
      </c>
      <c r="AO259" s="90" t="s">
        <v>5852</v>
      </c>
      <c r="AP259" s="84" t="s">
        <v>179</v>
      </c>
      <c r="AQ259" s="84">
        <v>0</v>
      </c>
      <c r="AR259" s="84">
        <v>0</v>
      </c>
      <c r="AS259" s="84"/>
      <c r="AT259" s="84"/>
      <c r="AU259" s="84"/>
      <c r="AV259" s="84"/>
      <c r="AW259" s="84"/>
      <c r="AX259" s="84"/>
      <c r="AY259" s="84"/>
      <c r="AZ259" s="84"/>
    </row>
    <row r="260" spans="1:52" x14ac:dyDescent="0.25">
      <c r="A260" s="69" t="s">
        <v>366</v>
      </c>
      <c r="B260" s="69" t="s">
        <v>366</v>
      </c>
      <c r="C260" s="70"/>
      <c r="D260" s="71"/>
      <c r="E260" s="72"/>
      <c r="F260" s="73"/>
      <c r="G260" s="70"/>
      <c r="H260" s="74"/>
      <c r="I260" s="75"/>
      <c r="J260" s="75"/>
      <c r="K260" s="36"/>
      <c r="L260" s="82"/>
      <c r="M260" s="82"/>
      <c r="N260" s="77"/>
      <c r="O260" s="84" t="s">
        <v>179</v>
      </c>
      <c r="P260" s="86">
        <v>43164.583333333336</v>
      </c>
      <c r="Q260" s="84" t="s">
        <v>1865</v>
      </c>
      <c r="R260" s="87" t="s">
        <v>2688</v>
      </c>
      <c r="S260" s="84" t="s">
        <v>3011</v>
      </c>
      <c r="T260" s="84" t="s">
        <v>3157</v>
      </c>
      <c r="U260" s="84"/>
      <c r="V260" s="87" t="s">
        <v>3756</v>
      </c>
      <c r="W260" s="86">
        <v>43164.583333333336</v>
      </c>
      <c r="X260" s="87" t="s">
        <v>4650</v>
      </c>
      <c r="Y260" s="84"/>
      <c r="Z260" s="84"/>
      <c r="AA260" s="90" t="s">
        <v>5853</v>
      </c>
      <c r="AB260" s="84"/>
      <c r="AC260" s="84" t="b">
        <v>0</v>
      </c>
      <c r="AD260" s="84">
        <v>1373</v>
      </c>
      <c r="AE260" s="90" t="s">
        <v>6992</v>
      </c>
      <c r="AF260" s="84" t="b">
        <v>0</v>
      </c>
      <c r="AG260" s="84" t="s">
        <v>7091</v>
      </c>
      <c r="AH260" s="84"/>
      <c r="AI260" s="90" t="s">
        <v>6992</v>
      </c>
      <c r="AJ260" s="84" t="b">
        <v>0</v>
      </c>
      <c r="AK260" s="84">
        <v>467</v>
      </c>
      <c r="AL260" s="90" t="s">
        <v>6992</v>
      </c>
      <c r="AM260" s="84" t="s">
        <v>7173</v>
      </c>
      <c r="AN260" s="84" t="b">
        <v>0</v>
      </c>
      <c r="AO260" s="90" t="s">
        <v>5853</v>
      </c>
      <c r="AP260" s="84" t="s">
        <v>7226</v>
      </c>
      <c r="AQ260" s="84">
        <v>0</v>
      </c>
      <c r="AR260" s="84">
        <v>0</v>
      </c>
      <c r="AS260" s="84"/>
      <c r="AT260" s="84"/>
      <c r="AU260" s="84"/>
      <c r="AV260" s="84"/>
      <c r="AW260" s="84"/>
      <c r="AX260" s="84"/>
      <c r="AY260" s="84"/>
      <c r="AZ260" s="84"/>
    </row>
    <row r="261" spans="1:52" x14ac:dyDescent="0.25">
      <c r="A261" s="69" t="s">
        <v>367</v>
      </c>
      <c r="B261" s="69" t="s">
        <v>366</v>
      </c>
      <c r="C261" s="70"/>
      <c r="D261" s="71"/>
      <c r="E261" s="72"/>
      <c r="F261" s="73"/>
      <c r="G261" s="70"/>
      <c r="H261" s="74"/>
      <c r="I261" s="75"/>
      <c r="J261" s="75"/>
      <c r="K261" s="36"/>
      <c r="L261" s="82"/>
      <c r="M261" s="82"/>
      <c r="N261" s="77"/>
      <c r="O261" s="84" t="s">
        <v>1729</v>
      </c>
      <c r="P261" s="86">
        <v>43165.755289351851</v>
      </c>
      <c r="Q261" s="84" t="s">
        <v>1866</v>
      </c>
      <c r="R261" s="84"/>
      <c r="S261" s="84"/>
      <c r="T261" s="84" t="s">
        <v>3157</v>
      </c>
      <c r="U261" s="84"/>
      <c r="V261" s="87" t="s">
        <v>3757</v>
      </c>
      <c r="W261" s="86">
        <v>43165.755289351851</v>
      </c>
      <c r="X261" s="87" t="s">
        <v>4651</v>
      </c>
      <c r="Y261" s="84"/>
      <c r="Z261" s="84"/>
      <c r="AA261" s="90" t="s">
        <v>5854</v>
      </c>
      <c r="AB261" s="84"/>
      <c r="AC261" s="84" t="b">
        <v>0</v>
      </c>
      <c r="AD261" s="84">
        <v>0</v>
      </c>
      <c r="AE261" s="90" t="s">
        <v>6992</v>
      </c>
      <c r="AF261" s="84" t="b">
        <v>0</v>
      </c>
      <c r="AG261" s="84" t="s">
        <v>7091</v>
      </c>
      <c r="AH261" s="84"/>
      <c r="AI261" s="90" t="s">
        <v>6992</v>
      </c>
      <c r="AJ261" s="84" t="b">
        <v>0</v>
      </c>
      <c r="AK261" s="84">
        <v>467</v>
      </c>
      <c r="AL261" s="90" t="s">
        <v>5853</v>
      </c>
      <c r="AM261" s="84" t="s">
        <v>7172</v>
      </c>
      <c r="AN261" s="84" t="b">
        <v>0</v>
      </c>
      <c r="AO261" s="90" t="s">
        <v>5853</v>
      </c>
      <c r="AP261" s="84" t="s">
        <v>179</v>
      </c>
      <c r="AQ261" s="84">
        <v>0</v>
      </c>
      <c r="AR261" s="84">
        <v>0</v>
      </c>
      <c r="AS261" s="84"/>
      <c r="AT261" s="84"/>
      <c r="AU261" s="84"/>
      <c r="AV261" s="84"/>
      <c r="AW261" s="84"/>
      <c r="AX261" s="84"/>
      <c r="AY261" s="84"/>
      <c r="AZ261" s="84"/>
    </row>
    <row r="262" spans="1:52" x14ac:dyDescent="0.25">
      <c r="A262" s="69" t="s">
        <v>368</v>
      </c>
      <c r="B262" s="69" t="s">
        <v>368</v>
      </c>
      <c r="C262" s="70"/>
      <c r="D262" s="71"/>
      <c r="E262" s="72"/>
      <c r="F262" s="73"/>
      <c r="G262" s="70"/>
      <c r="H262" s="74"/>
      <c r="I262" s="75"/>
      <c r="J262" s="75"/>
      <c r="K262" s="36"/>
      <c r="L262" s="82"/>
      <c r="M262" s="82"/>
      <c r="N262" s="77"/>
      <c r="O262" s="84" t="s">
        <v>179</v>
      </c>
      <c r="P262" s="86">
        <v>43165.755300925928</v>
      </c>
      <c r="Q262" s="84" t="s">
        <v>1867</v>
      </c>
      <c r="R262" s="87" t="s">
        <v>2689</v>
      </c>
      <c r="S262" s="84" t="s">
        <v>3005</v>
      </c>
      <c r="T262" s="84" t="s">
        <v>3157</v>
      </c>
      <c r="U262" s="84"/>
      <c r="V262" s="87" t="s">
        <v>3758</v>
      </c>
      <c r="W262" s="86">
        <v>43165.755300925928</v>
      </c>
      <c r="X262" s="87" t="s">
        <v>4652</v>
      </c>
      <c r="Y262" s="84"/>
      <c r="Z262" s="84"/>
      <c r="AA262" s="90" t="s">
        <v>5855</v>
      </c>
      <c r="AB262" s="84"/>
      <c r="AC262" s="84" t="b">
        <v>0</v>
      </c>
      <c r="AD262" s="84">
        <v>0</v>
      </c>
      <c r="AE262" s="90" t="s">
        <v>6992</v>
      </c>
      <c r="AF262" s="84" t="b">
        <v>0</v>
      </c>
      <c r="AG262" s="84" t="s">
        <v>7091</v>
      </c>
      <c r="AH262" s="84"/>
      <c r="AI262" s="90" t="s">
        <v>6992</v>
      </c>
      <c r="AJ262" s="84" t="b">
        <v>0</v>
      </c>
      <c r="AK262" s="84">
        <v>0</v>
      </c>
      <c r="AL262" s="90" t="s">
        <v>6992</v>
      </c>
      <c r="AM262" s="84" t="s">
        <v>7183</v>
      </c>
      <c r="AN262" s="84" t="b">
        <v>0</v>
      </c>
      <c r="AO262" s="90" t="s">
        <v>5855</v>
      </c>
      <c r="AP262" s="84" t="s">
        <v>179</v>
      </c>
      <c r="AQ262" s="84">
        <v>0</v>
      </c>
      <c r="AR262" s="84">
        <v>0</v>
      </c>
      <c r="AS262" s="84"/>
      <c r="AT262" s="84"/>
      <c r="AU262" s="84"/>
      <c r="AV262" s="84"/>
      <c r="AW262" s="84"/>
      <c r="AX262" s="84"/>
      <c r="AY262" s="84"/>
      <c r="AZ262" s="84"/>
    </row>
    <row r="263" spans="1:52" x14ac:dyDescent="0.25">
      <c r="A263" s="69" t="s">
        <v>369</v>
      </c>
      <c r="B263" s="69" t="s">
        <v>369</v>
      </c>
      <c r="C263" s="70"/>
      <c r="D263" s="71"/>
      <c r="E263" s="72"/>
      <c r="F263" s="73"/>
      <c r="G263" s="70"/>
      <c r="H263" s="74"/>
      <c r="I263" s="75"/>
      <c r="J263" s="75"/>
      <c r="K263" s="36"/>
      <c r="L263" s="82"/>
      <c r="M263" s="82"/>
      <c r="N263" s="77"/>
      <c r="O263" s="84" t="s">
        <v>179</v>
      </c>
      <c r="P263" s="86">
        <v>43165.755312499998</v>
      </c>
      <c r="Q263" s="84" t="s">
        <v>1868</v>
      </c>
      <c r="R263" s="87" t="s">
        <v>2690</v>
      </c>
      <c r="S263" s="84" t="s">
        <v>3012</v>
      </c>
      <c r="T263" s="84" t="s">
        <v>3157</v>
      </c>
      <c r="U263" s="87" t="s">
        <v>3484</v>
      </c>
      <c r="V263" s="87" t="s">
        <v>3484</v>
      </c>
      <c r="W263" s="86">
        <v>43165.755312499998</v>
      </c>
      <c r="X263" s="87" t="s">
        <v>4653</v>
      </c>
      <c r="Y263" s="84"/>
      <c r="Z263" s="84"/>
      <c r="AA263" s="90" t="s">
        <v>5856</v>
      </c>
      <c r="AB263" s="84"/>
      <c r="AC263" s="84" t="b">
        <v>0</v>
      </c>
      <c r="AD263" s="84">
        <v>0</v>
      </c>
      <c r="AE263" s="90" t="s">
        <v>6992</v>
      </c>
      <c r="AF263" s="84" t="b">
        <v>0</v>
      </c>
      <c r="AG263" s="84" t="s">
        <v>7091</v>
      </c>
      <c r="AH263" s="84"/>
      <c r="AI263" s="90" t="s">
        <v>6992</v>
      </c>
      <c r="AJ263" s="84" t="b">
        <v>0</v>
      </c>
      <c r="AK263" s="84">
        <v>0</v>
      </c>
      <c r="AL263" s="90" t="s">
        <v>6992</v>
      </c>
      <c r="AM263" s="84" t="s">
        <v>7180</v>
      </c>
      <c r="AN263" s="84" t="b">
        <v>0</v>
      </c>
      <c r="AO263" s="90" t="s">
        <v>5856</v>
      </c>
      <c r="AP263" s="84" t="s">
        <v>179</v>
      </c>
      <c r="AQ263" s="84">
        <v>0</v>
      </c>
      <c r="AR263" s="84">
        <v>0</v>
      </c>
      <c r="AS263" s="84"/>
      <c r="AT263" s="84"/>
      <c r="AU263" s="84"/>
      <c r="AV263" s="84"/>
      <c r="AW263" s="84"/>
      <c r="AX263" s="84"/>
      <c r="AY263" s="84"/>
      <c r="AZ263" s="84"/>
    </row>
    <row r="264" spans="1:52" x14ac:dyDescent="0.25">
      <c r="A264" s="69" t="s">
        <v>370</v>
      </c>
      <c r="B264" s="69" t="s">
        <v>370</v>
      </c>
      <c r="C264" s="70"/>
      <c r="D264" s="71"/>
      <c r="E264" s="72"/>
      <c r="F264" s="73"/>
      <c r="G264" s="70"/>
      <c r="H264" s="74"/>
      <c r="I264" s="75"/>
      <c r="J264" s="75"/>
      <c r="K264" s="36"/>
      <c r="L264" s="82"/>
      <c r="M264" s="82"/>
      <c r="N264" s="77"/>
      <c r="O264" s="84" t="s">
        <v>179</v>
      </c>
      <c r="P264" s="86">
        <v>43165.75545138889</v>
      </c>
      <c r="Q264" s="84" t="s">
        <v>1869</v>
      </c>
      <c r="R264" s="87" t="s">
        <v>2686</v>
      </c>
      <c r="S264" s="84" t="s">
        <v>2983</v>
      </c>
      <c r="T264" s="84" t="s">
        <v>3204</v>
      </c>
      <c r="U264" s="84"/>
      <c r="V264" s="87" t="s">
        <v>3759</v>
      </c>
      <c r="W264" s="86">
        <v>43165.75545138889</v>
      </c>
      <c r="X264" s="87" t="s">
        <v>4654</v>
      </c>
      <c r="Y264" s="84"/>
      <c r="Z264" s="84"/>
      <c r="AA264" s="90" t="s">
        <v>5857</v>
      </c>
      <c r="AB264" s="84"/>
      <c r="AC264" s="84" t="b">
        <v>0</v>
      </c>
      <c r="AD264" s="84">
        <v>0</v>
      </c>
      <c r="AE264" s="90" t="s">
        <v>6992</v>
      </c>
      <c r="AF264" s="84" t="b">
        <v>0</v>
      </c>
      <c r="AG264" s="84" t="s">
        <v>7095</v>
      </c>
      <c r="AH264" s="84"/>
      <c r="AI264" s="90" t="s">
        <v>6992</v>
      </c>
      <c r="AJ264" s="84" t="b">
        <v>0</v>
      </c>
      <c r="AK264" s="84">
        <v>0</v>
      </c>
      <c r="AL264" s="90" t="s">
        <v>6992</v>
      </c>
      <c r="AM264" s="84" t="s">
        <v>7184</v>
      </c>
      <c r="AN264" s="84" t="b">
        <v>0</v>
      </c>
      <c r="AO264" s="90" t="s">
        <v>5857</v>
      </c>
      <c r="AP264" s="84" t="s">
        <v>179</v>
      </c>
      <c r="AQ264" s="84">
        <v>0</v>
      </c>
      <c r="AR264" s="84">
        <v>0</v>
      </c>
      <c r="AS264" s="84"/>
      <c r="AT264" s="84"/>
      <c r="AU264" s="84"/>
      <c r="AV264" s="84"/>
      <c r="AW264" s="84"/>
      <c r="AX264" s="84"/>
      <c r="AY264" s="84"/>
      <c r="AZ264" s="84"/>
    </row>
    <row r="265" spans="1:52" x14ac:dyDescent="0.25">
      <c r="A265" s="69" t="s">
        <v>371</v>
      </c>
      <c r="B265" s="69" t="s">
        <v>405</v>
      </c>
      <c r="C265" s="70"/>
      <c r="D265" s="71"/>
      <c r="E265" s="72"/>
      <c r="F265" s="73"/>
      <c r="G265" s="70"/>
      <c r="H265" s="74"/>
      <c r="I265" s="75"/>
      <c r="J265" s="75"/>
      <c r="K265" s="36"/>
      <c r="L265" s="82"/>
      <c r="M265" s="82"/>
      <c r="N265" s="77"/>
      <c r="O265" s="84" t="s">
        <v>1729</v>
      </c>
      <c r="P265" s="86">
        <v>43165.755486111113</v>
      </c>
      <c r="Q265" s="84" t="s">
        <v>1870</v>
      </c>
      <c r="R265" s="84"/>
      <c r="S265" s="84"/>
      <c r="T265" s="84" t="s">
        <v>3157</v>
      </c>
      <c r="U265" s="84"/>
      <c r="V265" s="87" t="s">
        <v>3760</v>
      </c>
      <c r="W265" s="86">
        <v>43165.755486111113</v>
      </c>
      <c r="X265" s="87" t="s">
        <v>4655</v>
      </c>
      <c r="Y265" s="84"/>
      <c r="Z265" s="84"/>
      <c r="AA265" s="90" t="s">
        <v>5858</v>
      </c>
      <c r="AB265" s="90" t="s">
        <v>5893</v>
      </c>
      <c r="AC265" s="84" t="b">
        <v>0</v>
      </c>
      <c r="AD265" s="84">
        <v>0</v>
      </c>
      <c r="AE265" s="90" t="s">
        <v>7005</v>
      </c>
      <c r="AF265" s="84" t="b">
        <v>0</v>
      </c>
      <c r="AG265" s="84" t="s">
        <v>7105</v>
      </c>
      <c r="AH265" s="84"/>
      <c r="AI265" s="90" t="s">
        <v>6992</v>
      </c>
      <c r="AJ265" s="84" t="b">
        <v>0</v>
      </c>
      <c r="AK265" s="84">
        <v>0</v>
      </c>
      <c r="AL265" s="90" t="s">
        <v>6992</v>
      </c>
      <c r="AM265" s="84" t="s">
        <v>7185</v>
      </c>
      <c r="AN265" s="84" t="b">
        <v>0</v>
      </c>
      <c r="AO265" s="90" t="s">
        <v>5893</v>
      </c>
      <c r="AP265" s="84" t="s">
        <v>179</v>
      </c>
      <c r="AQ265" s="84">
        <v>0</v>
      </c>
      <c r="AR265" s="84">
        <v>0</v>
      </c>
      <c r="AS265" s="84"/>
      <c r="AT265" s="84"/>
      <c r="AU265" s="84"/>
      <c r="AV265" s="84"/>
      <c r="AW265" s="84"/>
      <c r="AX265" s="84"/>
      <c r="AY265" s="84"/>
      <c r="AZ265" s="84"/>
    </row>
    <row r="266" spans="1:52" x14ac:dyDescent="0.25">
      <c r="A266" s="69" t="s">
        <v>372</v>
      </c>
      <c r="B266" s="69" t="s">
        <v>718</v>
      </c>
      <c r="C266" s="70"/>
      <c r="D266" s="71"/>
      <c r="E266" s="72"/>
      <c r="F266" s="73"/>
      <c r="G266" s="70"/>
      <c r="H266" s="74"/>
      <c r="I266" s="75"/>
      <c r="J266" s="75"/>
      <c r="K266" s="36"/>
      <c r="L266" s="82"/>
      <c r="M266" s="82"/>
      <c r="N266" s="77"/>
      <c r="O266" s="84" t="s">
        <v>1729</v>
      </c>
      <c r="P266" s="86">
        <v>43165.755497685182</v>
      </c>
      <c r="Q266" s="84" t="s">
        <v>1798</v>
      </c>
      <c r="R266" s="84"/>
      <c r="S266" s="84"/>
      <c r="T266" s="84" t="s">
        <v>3157</v>
      </c>
      <c r="U266" s="84"/>
      <c r="V266" s="87" t="s">
        <v>3761</v>
      </c>
      <c r="W266" s="86">
        <v>43165.755497685182</v>
      </c>
      <c r="X266" s="87" t="s">
        <v>4656</v>
      </c>
      <c r="Y266" s="84"/>
      <c r="Z266" s="84"/>
      <c r="AA266" s="90" t="s">
        <v>5859</v>
      </c>
      <c r="AB266" s="84"/>
      <c r="AC266" s="84" t="b">
        <v>0</v>
      </c>
      <c r="AD266" s="84">
        <v>0</v>
      </c>
      <c r="AE266" s="90" t="s">
        <v>6992</v>
      </c>
      <c r="AF266" s="84" t="b">
        <v>1</v>
      </c>
      <c r="AG266" s="84" t="s">
        <v>7091</v>
      </c>
      <c r="AH266" s="84"/>
      <c r="AI266" s="90" t="s">
        <v>7118</v>
      </c>
      <c r="AJ266" s="84" t="b">
        <v>0</v>
      </c>
      <c r="AK266" s="84">
        <v>25</v>
      </c>
      <c r="AL266" s="90" t="s">
        <v>6231</v>
      </c>
      <c r="AM266" s="84" t="s">
        <v>7171</v>
      </c>
      <c r="AN266" s="84" t="b">
        <v>0</v>
      </c>
      <c r="AO266" s="90" t="s">
        <v>6231</v>
      </c>
      <c r="AP266" s="84" t="s">
        <v>179</v>
      </c>
      <c r="AQ266" s="84">
        <v>0</v>
      </c>
      <c r="AR266" s="84">
        <v>0</v>
      </c>
      <c r="AS266" s="84"/>
      <c r="AT266" s="84"/>
      <c r="AU266" s="84"/>
      <c r="AV266" s="84"/>
      <c r="AW266" s="84"/>
      <c r="AX266" s="84"/>
      <c r="AY266" s="84"/>
      <c r="AZ266" s="84"/>
    </row>
    <row r="267" spans="1:52" x14ac:dyDescent="0.25">
      <c r="A267" s="69" t="s">
        <v>373</v>
      </c>
      <c r="B267" s="69" t="s">
        <v>1250</v>
      </c>
      <c r="C267" s="70"/>
      <c r="D267" s="71"/>
      <c r="E267" s="72"/>
      <c r="F267" s="73"/>
      <c r="G267" s="70"/>
      <c r="H267" s="74"/>
      <c r="I267" s="75"/>
      <c r="J267" s="75"/>
      <c r="K267" s="36"/>
      <c r="L267" s="82"/>
      <c r="M267" s="82"/>
      <c r="N267" s="77"/>
      <c r="O267" s="84" t="s">
        <v>1729</v>
      </c>
      <c r="P267" s="86">
        <v>43165.755601851852</v>
      </c>
      <c r="Q267" s="84" t="s">
        <v>1789</v>
      </c>
      <c r="R267" s="84"/>
      <c r="S267" s="84"/>
      <c r="T267" s="84" t="s">
        <v>3157</v>
      </c>
      <c r="U267" s="84"/>
      <c r="V267" s="87" t="s">
        <v>3762</v>
      </c>
      <c r="W267" s="86">
        <v>43165.755601851852</v>
      </c>
      <c r="X267" s="87" t="s">
        <v>4657</v>
      </c>
      <c r="Y267" s="84"/>
      <c r="Z267" s="84"/>
      <c r="AA267" s="90" t="s">
        <v>5860</v>
      </c>
      <c r="AB267" s="84"/>
      <c r="AC267" s="84" t="b">
        <v>0</v>
      </c>
      <c r="AD267" s="84">
        <v>0</v>
      </c>
      <c r="AE267" s="90" t="s">
        <v>6992</v>
      </c>
      <c r="AF267" s="84" t="b">
        <v>0</v>
      </c>
      <c r="AG267" s="84" t="s">
        <v>7096</v>
      </c>
      <c r="AH267" s="84"/>
      <c r="AI267" s="90" t="s">
        <v>6992</v>
      </c>
      <c r="AJ267" s="84" t="b">
        <v>0</v>
      </c>
      <c r="AK267" s="84">
        <v>14</v>
      </c>
      <c r="AL267" s="90" t="s">
        <v>6823</v>
      </c>
      <c r="AM267" s="84" t="s">
        <v>7172</v>
      </c>
      <c r="AN267" s="84" t="b">
        <v>0</v>
      </c>
      <c r="AO267" s="90" t="s">
        <v>6823</v>
      </c>
      <c r="AP267" s="84" t="s">
        <v>179</v>
      </c>
      <c r="AQ267" s="84">
        <v>0</v>
      </c>
      <c r="AR267" s="84">
        <v>0</v>
      </c>
      <c r="AS267" s="84"/>
      <c r="AT267" s="84"/>
      <c r="AU267" s="84"/>
      <c r="AV267" s="84"/>
      <c r="AW267" s="84"/>
      <c r="AX267" s="84"/>
      <c r="AY267" s="84"/>
      <c r="AZ267" s="84"/>
    </row>
    <row r="268" spans="1:52" x14ac:dyDescent="0.25">
      <c r="A268" s="69" t="s">
        <v>374</v>
      </c>
      <c r="B268" s="69" t="s">
        <v>1447</v>
      </c>
      <c r="C268" s="70"/>
      <c r="D268" s="71"/>
      <c r="E268" s="72"/>
      <c r="F268" s="73"/>
      <c r="G268" s="70"/>
      <c r="H268" s="74"/>
      <c r="I268" s="75"/>
      <c r="J268" s="75"/>
      <c r="K268" s="36"/>
      <c r="L268" s="82"/>
      <c r="M268" s="82"/>
      <c r="N268" s="77"/>
      <c r="O268" s="84" t="s">
        <v>1729</v>
      </c>
      <c r="P268" s="86">
        <v>43165.755613425928</v>
      </c>
      <c r="Q268" s="84" t="s">
        <v>1871</v>
      </c>
      <c r="R268" s="84"/>
      <c r="S268" s="84"/>
      <c r="T268" s="84" t="s">
        <v>3209</v>
      </c>
      <c r="U268" s="84"/>
      <c r="V268" s="87" t="s">
        <v>3763</v>
      </c>
      <c r="W268" s="86">
        <v>43165.755613425928</v>
      </c>
      <c r="X268" s="87" t="s">
        <v>4658</v>
      </c>
      <c r="Y268" s="84"/>
      <c r="Z268" s="84"/>
      <c r="AA268" s="90" t="s">
        <v>5861</v>
      </c>
      <c r="AB268" s="84"/>
      <c r="AC268" s="84" t="b">
        <v>0</v>
      </c>
      <c r="AD268" s="84">
        <v>0</v>
      </c>
      <c r="AE268" s="90" t="s">
        <v>6992</v>
      </c>
      <c r="AF268" s="84" t="b">
        <v>0</v>
      </c>
      <c r="AG268" s="84" t="s">
        <v>7092</v>
      </c>
      <c r="AH268" s="84"/>
      <c r="AI268" s="90" t="s">
        <v>6992</v>
      </c>
      <c r="AJ268" s="84" t="b">
        <v>0</v>
      </c>
      <c r="AK268" s="84">
        <v>3</v>
      </c>
      <c r="AL268" s="90" t="s">
        <v>6684</v>
      </c>
      <c r="AM268" s="84" t="s">
        <v>7169</v>
      </c>
      <c r="AN268" s="84" t="b">
        <v>0</v>
      </c>
      <c r="AO268" s="90" t="s">
        <v>6684</v>
      </c>
      <c r="AP268" s="84" t="s">
        <v>179</v>
      </c>
      <c r="AQ268" s="84">
        <v>0</v>
      </c>
      <c r="AR268" s="84">
        <v>0</v>
      </c>
      <c r="AS268" s="84"/>
      <c r="AT268" s="84"/>
      <c r="AU268" s="84"/>
      <c r="AV268" s="84"/>
      <c r="AW268" s="84"/>
      <c r="AX268" s="84"/>
      <c r="AY268" s="84"/>
      <c r="AZ268" s="84"/>
    </row>
    <row r="269" spans="1:52" x14ac:dyDescent="0.25">
      <c r="A269" s="69" t="s">
        <v>374</v>
      </c>
      <c r="B269" s="69" t="s">
        <v>1448</v>
      </c>
      <c r="C269" s="70"/>
      <c r="D269" s="71"/>
      <c r="E269" s="72"/>
      <c r="F269" s="73"/>
      <c r="G269" s="70"/>
      <c r="H269" s="74"/>
      <c r="I269" s="75"/>
      <c r="J269" s="75"/>
      <c r="K269" s="36"/>
      <c r="L269" s="82"/>
      <c r="M269" s="82"/>
      <c r="N269" s="77"/>
      <c r="O269" s="84" t="s">
        <v>1729</v>
      </c>
      <c r="P269" s="86">
        <v>43165.755613425928</v>
      </c>
      <c r="Q269" s="84" t="s">
        <v>1871</v>
      </c>
      <c r="R269" s="84"/>
      <c r="S269" s="84"/>
      <c r="T269" s="84" t="s">
        <v>3209</v>
      </c>
      <c r="U269" s="84"/>
      <c r="V269" s="87" t="s">
        <v>3763</v>
      </c>
      <c r="W269" s="86">
        <v>43165.755613425928</v>
      </c>
      <c r="X269" s="87" t="s">
        <v>4658</v>
      </c>
      <c r="Y269" s="84"/>
      <c r="Z269" s="84"/>
      <c r="AA269" s="90" t="s">
        <v>5861</v>
      </c>
      <c r="AB269" s="84"/>
      <c r="AC269" s="84" t="b">
        <v>0</v>
      </c>
      <c r="AD269" s="84">
        <v>0</v>
      </c>
      <c r="AE269" s="90" t="s">
        <v>6992</v>
      </c>
      <c r="AF269" s="84" t="b">
        <v>0</v>
      </c>
      <c r="AG269" s="84" t="s">
        <v>7092</v>
      </c>
      <c r="AH269" s="84"/>
      <c r="AI269" s="90" t="s">
        <v>6992</v>
      </c>
      <c r="AJ269" s="84" t="b">
        <v>0</v>
      </c>
      <c r="AK269" s="84">
        <v>3</v>
      </c>
      <c r="AL269" s="90" t="s">
        <v>6684</v>
      </c>
      <c r="AM269" s="84" t="s">
        <v>7169</v>
      </c>
      <c r="AN269" s="84" t="b">
        <v>0</v>
      </c>
      <c r="AO269" s="90" t="s">
        <v>6684</v>
      </c>
      <c r="AP269" s="84" t="s">
        <v>179</v>
      </c>
      <c r="AQ269" s="84">
        <v>0</v>
      </c>
      <c r="AR269" s="84">
        <v>0</v>
      </c>
      <c r="AS269" s="84"/>
      <c r="AT269" s="84"/>
      <c r="AU269" s="84"/>
      <c r="AV269" s="84"/>
      <c r="AW269" s="84"/>
      <c r="AX269" s="84"/>
      <c r="AY269" s="84"/>
      <c r="AZ269" s="84"/>
    </row>
    <row r="270" spans="1:52" x14ac:dyDescent="0.25">
      <c r="A270" s="69" t="s">
        <v>374</v>
      </c>
      <c r="B270" s="69" t="s">
        <v>1127</v>
      </c>
      <c r="C270" s="70"/>
      <c r="D270" s="71"/>
      <c r="E270" s="72"/>
      <c r="F270" s="73"/>
      <c r="G270" s="70"/>
      <c r="H270" s="74"/>
      <c r="I270" s="75"/>
      <c r="J270" s="75"/>
      <c r="K270" s="36"/>
      <c r="L270" s="82"/>
      <c r="M270" s="82"/>
      <c r="N270" s="77"/>
      <c r="O270" s="84" t="s">
        <v>1729</v>
      </c>
      <c r="P270" s="86">
        <v>43165.755613425928</v>
      </c>
      <c r="Q270" s="84" t="s">
        <v>1871</v>
      </c>
      <c r="R270" s="84"/>
      <c r="S270" s="84"/>
      <c r="T270" s="84" t="s">
        <v>3209</v>
      </c>
      <c r="U270" s="84"/>
      <c r="V270" s="87" t="s">
        <v>3763</v>
      </c>
      <c r="W270" s="86">
        <v>43165.755613425928</v>
      </c>
      <c r="X270" s="87" t="s">
        <v>4658</v>
      </c>
      <c r="Y270" s="84"/>
      <c r="Z270" s="84"/>
      <c r="AA270" s="90" t="s">
        <v>5861</v>
      </c>
      <c r="AB270" s="84"/>
      <c r="AC270" s="84" t="b">
        <v>0</v>
      </c>
      <c r="AD270" s="84">
        <v>0</v>
      </c>
      <c r="AE270" s="90" t="s">
        <v>6992</v>
      </c>
      <c r="AF270" s="84" t="b">
        <v>0</v>
      </c>
      <c r="AG270" s="84" t="s">
        <v>7092</v>
      </c>
      <c r="AH270" s="84"/>
      <c r="AI270" s="90" t="s">
        <v>6992</v>
      </c>
      <c r="AJ270" s="84" t="b">
        <v>0</v>
      </c>
      <c r="AK270" s="84">
        <v>3</v>
      </c>
      <c r="AL270" s="90" t="s">
        <v>6684</v>
      </c>
      <c r="AM270" s="84" t="s">
        <v>7169</v>
      </c>
      <c r="AN270" s="84" t="b">
        <v>0</v>
      </c>
      <c r="AO270" s="90" t="s">
        <v>6684</v>
      </c>
      <c r="AP270" s="84" t="s">
        <v>179</v>
      </c>
      <c r="AQ270" s="84">
        <v>0</v>
      </c>
      <c r="AR270" s="84">
        <v>0</v>
      </c>
      <c r="AS270" s="84"/>
      <c r="AT270" s="84"/>
      <c r="AU270" s="84"/>
      <c r="AV270" s="84"/>
      <c r="AW270" s="84"/>
      <c r="AX270" s="84"/>
      <c r="AY270" s="84"/>
      <c r="AZ270" s="84"/>
    </row>
    <row r="271" spans="1:52" x14ac:dyDescent="0.25">
      <c r="A271" s="69" t="s">
        <v>375</v>
      </c>
      <c r="B271" s="69" t="s">
        <v>375</v>
      </c>
      <c r="C271" s="70"/>
      <c r="D271" s="71"/>
      <c r="E271" s="72"/>
      <c r="F271" s="73"/>
      <c r="G271" s="70"/>
      <c r="H271" s="74"/>
      <c r="I271" s="75"/>
      <c r="J271" s="75"/>
      <c r="K271" s="36"/>
      <c r="L271" s="82"/>
      <c r="M271" s="82"/>
      <c r="N271" s="77"/>
      <c r="O271" s="84" t="s">
        <v>179</v>
      </c>
      <c r="P271" s="86">
        <v>43165.755624999998</v>
      </c>
      <c r="Q271" s="84" t="s">
        <v>1872</v>
      </c>
      <c r="R271" s="87" t="s">
        <v>2691</v>
      </c>
      <c r="S271" s="84" t="s">
        <v>2983</v>
      </c>
      <c r="T271" s="84" t="s">
        <v>3157</v>
      </c>
      <c r="U271" s="84"/>
      <c r="V271" s="87" t="s">
        <v>3764</v>
      </c>
      <c r="W271" s="86">
        <v>43165.755624999998</v>
      </c>
      <c r="X271" s="87" t="s">
        <v>4659</v>
      </c>
      <c r="Y271" s="84"/>
      <c r="Z271" s="84"/>
      <c r="AA271" s="90" t="s">
        <v>5862</v>
      </c>
      <c r="AB271" s="84"/>
      <c r="AC271" s="84" t="b">
        <v>0</v>
      </c>
      <c r="AD271" s="84">
        <v>1</v>
      </c>
      <c r="AE271" s="90" t="s">
        <v>6992</v>
      </c>
      <c r="AF271" s="84" t="b">
        <v>1</v>
      </c>
      <c r="AG271" s="84" t="s">
        <v>7091</v>
      </c>
      <c r="AH271" s="84"/>
      <c r="AI271" s="90" t="s">
        <v>6520</v>
      </c>
      <c r="AJ271" s="84" t="b">
        <v>0</v>
      </c>
      <c r="AK271" s="84">
        <v>0</v>
      </c>
      <c r="AL271" s="90" t="s">
        <v>6992</v>
      </c>
      <c r="AM271" s="84" t="s">
        <v>7172</v>
      </c>
      <c r="AN271" s="84" t="b">
        <v>0</v>
      </c>
      <c r="AO271" s="90" t="s">
        <v>5862</v>
      </c>
      <c r="AP271" s="84" t="s">
        <v>179</v>
      </c>
      <c r="AQ271" s="84">
        <v>0</v>
      </c>
      <c r="AR271" s="84">
        <v>0</v>
      </c>
      <c r="AS271" s="84"/>
      <c r="AT271" s="84"/>
      <c r="AU271" s="84"/>
      <c r="AV271" s="84"/>
      <c r="AW271" s="84"/>
      <c r="AX271" s="84"/>
      <c r="AY271" s="84"/>
      <c r="AZ271" s="84"/>
    </row>
    <row r="272" spans="1:52" x14ac:dyDescent="0.25">
      <c r="A272" s="69" t="s">
        <v>376</v>
      </c>
      <c r="B272" s="69" t="s">
        <v>1285</v>
      </c>
      <c r="C272" s="70"/>
      <c r="D272" s="71"/>
      <c r="E272" s="72"/>
      <c r="F272" s="73"/>
      <c r="G272" s="70"/>
      <c r="H272" s="74"/>
      <c r="I272" s="75"/>
      <c r="J272" s="75"/>
      <c r="K272" s="36"/>
      <c r="L272" s="82"/>
      <c r="M272" s="82"/>
      <c r="N272" s="77"/>
      <c r="O272" s="84" t="s">
        <v>1729</v>
      </c>
      <c r="P272" s="86">
        <v>43165.755694444444</v>
      </c>
      <c r="Q272" s="84" t="s">
        <v>1873</v>
      </c>
      <c r="R272" s="87" t="s">
        <v>2692</v>
      </c>
      <c r="S272" s="84" t="s">
        <v>3013</v>
      </c>
      <c r="T272" s="84" t="s">
        <v>3157</v>
      </c>
      <c r="U272" s="84"/>
      <c r="V272" s="87" t="s">
        <v>3765</v>
      </c>
      <c r="W272" s="86">
        <v>43165.755694444444</v>
      </c>
      <c r="X272" s="87" t="s">
        <v>4660</v>
      </c>
      <c r="Y272" s="84"/>
      <c r="Z272" s="84"/>
      <c r="AA272" s="90" t="s">
        <v>5863</v>
      </c>
      <c r="AB272" s="84"/>
      <c r="AC272" s="84" t="b">
        <v>0</v>
      </c>
      <c r="AD272" s="84">
        <v>0</v>
      </c>
      <c r="AE272" s="90" t="s">
        <v>6992</v>
      </c>
      <c r="AF272" s="84" t="b">
        <v>0</v>
      </c>
      <c r="AG272" s="84" t="s">
        <v>7091</v>
      </c>
      <c r="AH272" s="84"/>
      <c r="AI272" s="90" t="s">
        <v>6992</v>
      </c>
      <c r="AJ272" s="84" t="b">
        <v>0</v>
      </c>
      <c r="AK272" s="84">
        <v>138</v>
      </c>
      <c r="AL272" s="90" t="s">
        <v>6862</v>
      </c>
      <c r="AM272" s="84" t="s">
        <v>7172</v>
      </c>
      <c r="AN272" s="84" t="b">
        <v>0</v>
      </c>
      <c r="AO272" s="90" t="s">
        <v>6862</v>
      </c>
      <c r="AP272" s="84" t="s">
        <v>179</v>
      </c>
      <c r="AQ272" s="84">
        <v>0</v>
      </c>
      <c r="AR272" s="84">
        <v>0</v>
      </c>
      <c r="AS272" s="84"/>
      <c r="AT272" s="84"/>
      <c r="AU272" s="84"/>
      <c r="AV272" s="84"/>
      <c r="AW272" s="84"/>
      <c r="AX272" s="84"/>
      <c r="AY272" s="84"/>
      <c r="AZ272" s="84"/>
    </row>
    <row r="273" spans="1:52" x14ac:dyDescent="0.25">
      <c r="A273" s="69" t="s">
        <v>377</v>
      </c>
      <c r="B273" s="69" t="s">
        <v>377</v>
      </c>
      <c r="C273" s="70"/>
      <c r="D273" s="71"/>
      <c r="E273" s="72"/>
      <c r="F273" s="73"/>
      <c r="G273" s="70"/>
      <c r="H273" s="74"/>
      <c r="I273" s="75"/>
      <c r="J273" s="75"/>
      <c r="K273" s="36"/>
      <c r="L273" s="82"/>
      <c r="M273" s="82"/>
      <c r="N273" s="77"/>
      <c r="O273" s="84" t="s">
        <v>179</v>
      </c>
      <c r="P273" s="86">
        <v>43165.75571759259</v>
      </c>
      <c r="Q273" s="84" t="s">
        <v>1874</v>
      </c>
      <c r="R273" s="84"/>
      <c r="S273" s="84"/>
      <c r="T273" s="84" t="s">
        <v>3210</v>
      </c>
      <c r="U273" s="87" t="s">
        <v>3485</v>
      </c>
      <c r="V273" s="87" t="s">
        <v>3485</v>
      </c>
      <c r="W273" s="86">
        <v>43165.75571759259</v>
      </c>
      <c r="X273" s="87" t="s">
        <v>4661</v>
      </c>
      <c r="Y273" s="84"/>
      <c r="Z273" s="84"/>
      <c r="AA273" s="90" t="s">
        <v>5864</v>
      </c>
      <c r="AB273" s="84"/>
      <c r="AC273" s="84" t="b">
        <v>0</v>
      </c>
      <c r="AD273" s="84">
        <v>8</v>
      </c>
      <c r="AE273" s="90" t="s">
        <v>6992</v>
      </c>
      <c r="AF273" s="84" t="b">
        <v>0</v>
      </c>
      <c r="AG273" s="84" t="s">
        <v>7106</v>
      </c>
      <c r="AH273" s="84"/>
      <c r="AI273" s="90" t="s">
        <v>6992</v>
      </c>
      <c r="AJ273" s="84" t="b">
        <v>0</v>
      </c>
      <c r="AK273" s="84">
        <v>10</v>
      </c>
      <c r="AL273" s="90" t="s">
        <v>6992</v>
      </c>
      <c r="AM273" s="84" t="s">
        <v>7172</v>
      </c>
      <c r="AN273" s="84" t="b">
        <v>0</v>
      </c>
      <c r="AO273" s="90" t="s">
        <v>5864</v>
      </c>
      <c r="AP273" s="84" t="s">
        <v>179</v>
      </c>
      <c r="AQ273" s="84">
        <v>0</v>
      </c>
      <c r="AR273" s="84">
        <v>0</v>
      </c>
      <c r="AS273" s="84"/>
      <c r="AT273" s="84"/>
      <c r="AU273" s="84"/>
      <c r="AV273" s="84"/>
      <c r="AW273" s="84"/>
      <c r="AX273" s="84"/>
      <c r="AY273" s="84"/>
      <c r="AZ273" s="84"/>
    </row>
    <row r="274" spans="1:52" x14ac:dyDescent="0.25">
      <c r="A274" s="69" t="s">
        <v>378</v>
      </c>
      <c r="B274" s="69" t="s">
        <v>378</v>
      </c>
      <c r="C274" s="70"/>
      <c r="D274" s="71"/>
      <c r="E274" s="72"/>
      <c r="F274" s="73"/>
      <c r="G274" s="70"/>
      <c r="H274" s="74"/>
      <c r="I274" s="75"/>
      <c r="J274" s="75"/>
      <c r="K274" s="36"/>
      <c r="L274" s="82"/>
      <c r="M274" s="82"/>
      <c r="N274" s="77"/>
      <c r="O274" s="84" t="s">
        <v>179</v>
      </c>
      <c r="P274" s="86">
        <v>43165.755729166667</v>
      </c>
      <c r="Q274" s="84" t="s">
        <v>1875</v>
      </c>
      <c r="R274" s="87" t="s">
        <v>2693</v>
      </c>
      <c r="S274" s="84" t="s">
        <v>2978</v>
      </c>
      <c r="T274" s="84" t="s">
        <v>3157</v>
      </c>
      <c r="U274" s="84"/>
      <c r="V274" s="87" t="s">
        <v>3766</v>
      </c>
      <c r="W274" s="86">
        <v>43165.755729166667</v>
      </c>
      <c r="X274" s="87" t="s">
        <v>4662</v>
      </c>
      <c r="Y274" s="84"/>
      <c r="Z274" s="84"/>
      <c r="AA274" s="90" t="s">
        <v>5865</v>
      </c>
      <c r="AB274" s="84"/>
      <c r="AC274" s="84" t="b">
        <v>0</v>
      </c>
      <c r="AD274" s="84">
        <v>7</v>
      </c>
      <c r="AE274" s="90" t="s">
        <v>6992</v>
      </c>
      <c r="AF274" s="84" t="b">
        <v>0</v>
      </c>
      <c r="AG274" s="84" t="s">
        <v>7091</v>
      </c>
      <c r="AH274" s="84"/>
      <c r="AI274" s="90" t="s">
        <v>6992</v>
      </c>
      <c r="AJ274" s="84" t="b">
        <v>0</v>
      </c>
      <c r="AK274" s="84">
        <v>10</v>
      </c>
      <c r="AL274" s="90" t="s">
        <v>6992</v>
      </c>
      <c r="AM274" s="84" t="s">
        <v>7169</v>
      </c>
      <c r="AN274" s="84" t="b">
        <v>0</v>
      </c>
      <c r="AO274" s="90" t="s">
        <v>5865</v>
      </c>
      <c r="AP274" s="84" t="s">
        <v>179</v>
      </c>
      <c r="AQ274" s="84">
        <v>0</v>
      </c>
      <c r="AR274" s="84">
        <v>0</v>
      </c>
      <c r="AS274" s="84"/>
      <c r="AT274" s="84"/>
      <c r="AU274" s="84"/>
      <c r="AV274" s="84"/>
      <c r="AW274" s="84"/>
      <c r="AX274" s="84"/>
      <c r="AY274" s="84"/>
      <c r="AZ274" s="84"/>
    </row>
    <row r="275" spans="1:52" x14ac:dyDescent="0.25">
      <c r="A275" s="69" t="s">
        <v>379</v>
      </c>
      <c r="B275" s="69" t="s">
        <v>379</v>
      </c>
      <c r="C275" s="70"/>
      <c r="D275" s="71"/>
      <c r="E275" s="72"/>
      <c r="F275" s="73"/>
      <c r="G275" s="70"/>
      <c r="H275" s="74"/>
      <c r="I275" s="75"/>
      <c r="J275" s="75"/>
      <c r="K275" s="36"/>
      <c r="L275" s="82"/>
      <c r="M275" s="82"/>
      <c r="N275" s="77"/>
      <c r="O275" s="84" t="s">
        <v>179</v>
      </c>
      <c r="P275" s="86">
        <v>43165.755740740744</v>
      </c>
      <c r="Q275" s="84" t="s">
        <v>1876</v>
      </c>
      <c r="R275" s="87" t="s">
        <v>2679</v>
      </c>
      <c r="S275" s="84" t="s">
        <v>3005</v>
      </c>
      <c r="T275" s="84" t="s">
        <v>3157</v>
      </c>
      <c r="U275" s="84"/>
      <c r="V275" s="87" t="s">
        <v>3767</v>
      </c>
      <c r="W275" s="86">
        <v>43165.755740740744</v>
      </c>
      <c r="X275" s="87" t="s">
        <v>4663</v>
      </c>
      <c r="Y275" s="84"/>
      <c r="Z275" s="84"/>
      <c r="AA275" s="90" t="s">
        <v>5866</v>
      </c>
      <c r="AB275" s="84"/>
      <c r="AC275" s="84" t="b">
        <v>0</v>
      </c>
      <c r="AD275" s="84">
        <v>0</v>
      </c>
      <c r="AE275" s="90" t="s">
        <v>6992</v>
      </c>
      <c r="AF275" s="84" t="b">
        <v>0</v>
      </c>
      <c r="AG275" s="84" t="s">
        <v>7091</v>
      </c>
      <c r="AH275" s="84"/>
      <c r="AI275" s="90" t="s">
        <v>6992</v>
      </c>
      <c r="AJ275" s="84" t="b">
        <v>0</v>
      </c>
      <c r="AK275" s="84">
        <v>0</v>
      </c>
      <c r="AL275" s="90" t="s">
        <v>6992</v>
      </c>
      <c r="AM275" s="84" t="s">
        <v>7183</v>
      </c>
      <c r="AN275" s="84" t="b">
        <v>0</v>
      </c>
      <c r="AO275" s="90" t="s">
        <v>5866</v>
      </c>
      <c r="AP275" s="84" t="s">
        <v>179</v>
      </c>
      <c r="AQ275" s="84">
        <v>0</v>
      </c>
      <c r="AR275" s="84">
        <v>0</v>
      </c>
      <c r="AS275" s="84"/>
      <c r="AT275" s="84"/>
      <c r="AU275" s="84"/>
      <c r="AV275" s="84"/>
      <c r="AW275" s="84"/>
      <c r="AX275" s="84"/>
      <c r="AY275" s="84"/>
      <c r="AZ275" s="84"/>
    </row>
    <row r="276" spans="1:52" x14ac:dyDescent="0.25">
      <c r="A276" s="69" t="s">
        <v>380</v>
      </c>
      <c r="B276" s="69" t="s">
        <v>380</v>
      </c>
      <c r="C276" s="70"/>
      <c r="D276" s="71"/>
      <c r="E276" s="72"/>
      <c r="F276" s="73"/>
      <c r="G276" s="70"/>
      <c r="H276" s="74"/>
      <c r="I276" s="75"/>
      <c r="J276" s="75"/>
      <c r="K276" s="36"/>
      <c r="L276" s="82"/>
      <c r="M276" s="82"/>
      <c r="N276" s="77"/>
      <c r="O276" s="84" t="s">
        <v>179</v>
      </c>
      <c r="P276" s="86">
        <v>43165.75577546296</v>
      </c>
      <c r="Q276" s="84" t="s">
        <v>1877</v>
      </c>
      <c r="R276" s="84"/>
      <c r="S276" s="84"/>
      <c r="T276" s="84" t="s">
        <v>3211</v>
      </c>
      <c r="U276" s="84"/>
      <c r="V276" s="87" t="s">
        <v>3768</v>
      </c>
      <c r="W276" s="86">
        <v>43165.75577546296</v>
      </c>
      <c r="X276" s="87" t="s">
        <v>4664</v>
      </c>
      <c r="Y276" s="84"/>
      <c r="Z276" s="84"/>
      <c r="AA276" s="90" t="s">
        <v>5867</v>
      </c>
      <c r="AB276" s="84"/>
      <c r="AC276" s="84" t="b">
        <v>0</v>
      </c>
      <c r="AD276" s="84">
        <v>2</v>
      </c>
      <c r="AE276" s="90" t="s">
        <v>6992</v>
      </c>
      <c r="AF276" s="84" t="b">
        <v>0</v>
      </c>
      <c r="AG276" s="84" t="s">
        <v>7091</v>
      </c>
      <c r="AH276" s="84"/>
      <c r="AI276" s="90" t="s">
        <v>6992</v>
      </c>
      <c r="AJ276" s="84" t="b">
        <v>0</v>
      </c>
      <c r="AK276" s="84">
        <v>2</v>
      </c>
      <c r="AL276" s="90" t="s">
        <v>6992</v>
      </c>
      <c r="AM276" s="84" t="s">
        <v>7169</v>
      </c>
      <c r="AN276" s="84" t="b">
        <v>0</v>
      </c>
      <c r="AO276" s="90" t="s">
        <v>5867</v>
      </c>
      <c r="AP276" s="84" t="s">
        <v>179</v>
      </c>
      <c r="AQ276" s="84">
        <v>0</v>
      </c>
      <c r="AR276" s="84">
        <v>0</v>
      </c>
      <c r="AS276" s="84" t="s">
        <v>7227</v>
      </c>
      <c r="AT276" s="84" t="s">
        <v>7243</v>
      </c>
      <c r="AU276" s="84" t="s">
        <v>7249</v>
      </c>
      <c r="AV276" s="84" t="s">
        <v>7255</v>
      </c>
      <c r="AW276" s="84" t="s">
        <v>7270</v>
      </c>
      <c r="AX276" s="84" t="s">
        <v>7286</v>
      </c>
      <c r="AY276" s="84" t="s">
        <v>7300</v>
      </c>
      <c r="AZ276" s="87" t="s">
        <v>7304</v>
      </c>
    </row>
    <row r="277" spans="1:52" x14ac:dyDescent="0.25">
      <c r="A277" s="69" t="s">
        <v>381</v>
      </c>
      <c r="B277" s="69" t="s">
        <v>1449</v>
      </c>
      <c r="C277" s="70"/>
      <c r="D277" s="71"/>
      <c r="E277" s="72"/>
      <c r="F277" s="73"/>
      <c r="G277" s="70"/>
      <c r="H277" s="74"/>
      <c r="I277" s="75"/>
      <c r="J277" s="75"/>
      <c r="K277" s="36"/>
      <c r="L277" s="82"/>
      <c r="M277" s="82"/>
      <c r="N277" s="77"/>
      <c r="O277" s="84" t="s">
        <v>1729</v>
      </c>
      <c r="P277" s="86">
        <v>43165.755601851852</v>
      </c>
      <c r="Q277" s="84" t="s">
        <v>1878</v>
      </c>
      <c r="R277" s="84"/>
      <c r="S277" s="84"/>
      <c r="T277" s="84" t="s">
        <v>3212</v>
      </c>
      <c r="U277" s="87" t="s">
        <v>3486</v>
      </c>
      <c r="V277" s="87" t="s">
        <v>3486</v>
      </c>
      <c r="W277" s="86">
        <v>43165.755601851852</v>
      </c>
      <c r="X277" s="87" t="s">
        <v>4665</v>
      </c>
      <c r="Y277" s="84"/>
      <c r="Z277" s="84"/>
      <c r="AA277" s="90" t="s">
        <v>5868</v>
      </c>
      <c r="AB277" s="84"/>
      <c r="AC277" s="84" t="b">
        <v>0</v>
      </c>
      <c r="AD277" s="84">
        <v>0</v>
      </c>
      <c r="AE277" s="90" t="s">
        <v>6992</v>
      </c>
      <c r="AF277" s="84" t="b">
        <v>0</v>
      </c>
      <c r="AG277" s="84" t="s">
        <v>7091</v>
      </c>
      <c r="AH277" s="84"/>
      <c r="AI277" s="90" t="s">
        <v>6992</v>
      </c>
      <c r="AJ277" s="84" t="b">
        <v>0</v>
      </c>
      <c r="AK277" s="84">
        <v>0</v>
      </c>
      <c r="AL277" s="90" t="s">
        <v>6992</v>
      </c>
      <c r="AM277" s="84" t="s">
        <v>7171</v>
      </c>
      <c r="AN277" s="84" t="b">
        <v>0</v>
      </c>
      <c r="AO277" s="90" t="s">
        <v>5868</v>
      </c>
      <c r="AP277" s="84" t="s">
        <v>179</v>
      </c>
      <c r="AQ277" s="84">
        <v>0</v>
      </c>
      <c r="AR277" s="84">
        <v>0</v>
      </c>
      <c r="AS277" s="84"/>
      <c r="AT277" s="84"/>
      <c r="AU277" s="84"/>
      <c r="AV277" s="84"/>
      <c r="AW277" s="84"/>
      <c r="AX277" s="84"/>
      <c r="AY277" s="84"/>
      <c r="AZ277" s="84"/>
    </row>
    <row r="278" spans="1:52" x14ac:dyDescent="0.25">
      <c r="A278" s="69" t="s">
        <v>381</v>
      </c>
      <c r="B278" s="69" t="s">
        <v>1449</v>
      </c>
      <c r="C278" s="70"/>
      <c r="D278" s="71"/>
      <c r="E278" s="72"/>
      <c r="F278" s="73"/>
      <c r="G278" s="70"/>
      <c r="H278" s="74"/>
      <c r="I278" s="75"/>
      <c r="J278" s="75"/>
      <c r="K278" s="36"/>
      <c r="L278" s="82"/>
      <c r="M278" s="82"/>
      <c r="N278" s="77"/>
      <c r="O278" s="84" t="s">
        <v>1729</v>
      </c>
      <c r="P278" s="86">
        <v>43165.75582175926</v>
      </c>
      <c r="Q278" s="84" t="s">
        <v>1879</v>
      </c>
      <c r="R278" s="84"/>
      <c r="S278" s="84"/>
      <c r="T278" s="84" t="s">
        <v>3212</v>
      </c>
      <c r="U278" s="87" t="s">
        <v>3487</v>
      </c>
      <c r="V278" s="87" t="s">
        <v>3487</v>
      </c>
      <c r="W278" s="86">
        <v>43165.75582175926</v>
      </c>
      <c r="X278" s="87" t="s">
        <v>4666</v>
      </c>
      <c r="Y278" s="84"/>
      <c r="Z278" s="84"/>
      <c r="AA278" s="90" t="s">
        <v>5869</v>
      </c>
      <c r="AB278" s="84"/>
      <c r="AC278" s="84" t="b">
        <v>0</v>
      </c>
      <c r="AD278" s="84">
        <v>0</v>
      </c>
      <c r="AE278" s="90" t="s">
        <v>6992</v>
      </c>
      <c r="AF278" s="84" t="b">
        <v>0</v>
      </c>
      <c r="AG278" s="84" t="s">
        <v>7091</v>
      </c>
      <c r="AH278" s="84"/>
      <c r="AI278" s="90" t="s">
        <v>6992</v>
      </c>
      <c r="AJ278" s="84" t="b">
        <v>0</v>
      </c>
      <c r="AK278" s="84">
        <v>0</v>
      </c>
      <c r="AL278" s="90" t="s">
        <v>6992</v>
      </c>
      <c r="AM278" s="84" t="s">
        <v>7171</v>
      </c>
      <c r="AN278" s="84" t="b">
        <v>0</v>
      </c>
      <c r="AO278" s="90" t="s">
        <v>5869</v>
      </c>
      <c r="AP278" s="84" t="s">
        <v>179</v>
      </c>
      <c r="AQ278" s="84">
        <v>0</v>
      </c>
      <c r="AR278" s="84">
        <v>0</v>
      </c>
      <c r="AS278" s="84"/>
      <c r="AT278" s="84"/>
      <c r="AU278" s="84"/>
      <c r="AV278" s="84"/>
      <c r="AW278" s="84"/>
      <c r="AX278" s="84"/>
      <c r="AY278" s="84"/>
      <c r="AZ278" s="84"/>
    </row>
    <row r="279" spans="1:52" x14ac:dyDescent="0.25">
      <c r="A279" s="69" t="s">
        <v>381</v>
      </c>
      <c r="B279" s="69" t="s">
        <v>1450</v>
      </c>
      <c r="C279" s="70"/>
      <c r="D279" s="71"/>
      <c r="E279" s="72"/>
      <c r="F279" s="73"/>
      <c r="G279" s="70"/>
      <c r="H279" s="74"/>
      <c r="I279" s="75"/>
      <c r="J279" s="75"/>
      <c r="K279" s="36"/>
      <c r="L279" s="82"/>
      <c r="M279" s="82"/>
      <c r="N279" s="77"/>
      <c r="O279" s="84" t="s">
        <v>1729</v>
      </c>
      <c r="P279" s="86">
        <v>43165.755601851852</v>
      </c>
      <c r="Q279" s="84" t="s">
        <v>1878</v>
      </c>
      <c r="R279" s="84"/>
      <c r="S279" s="84"/>
      <c r="T279" s="84" t="s">
        <v>3212</v>
      </c>
      <c r="U279" s="87" t="s">
        <v>3486</v>
      </c>
      <c r="V279" s="87" t="s">
        <v>3486</v>
      </c>
      <c r="W279" s="86">
        <v>43165.755601851852</v>
      </c>
      <c r="X279" s="87" t="s">
        <v>4665</v>
      </c>
      <c r="Y279" s="84"/>
      <c r="Z279" s="84"/>
      <c r="AA279" s="90" t="s">
        <v>5868</v>
      </c>
      <c r="AB279" s="84"/>
      <c r="AC279" s="84" t="b">
        <v>0</v>
      </c>
      <c r="AD279" s="84">
        <v>0</v>
      </c>
      <c r="AE279" s="90" t="s">
        <v>6992</v>
      </c>
      <c r="AF279" s="84" t="b">
        <v>0</v>
      </c>
      <c r="AG279" s="84" t="s">
        <v>7091</v>
      </c>
      <c r="AH279" s="84"/>
      <c r="AI279" s="90" t="s">
        <v>6992</v>
      </c>
      <c r="AJ279" s="84" t="b">
        <v>0</v>
      </c>
      <c r="AK279" s="84">
        <v>0</v>
      </c>
      <c r="AL279" s="90" t="s">
        <v>6992</v>
      </c>
      <c r="AM279" s="84" t="s">
        <v>7171</v>
      </c>
      <c r="AN279" s="84" t="b">
        <v>0</v>
      </c>
      <c r="AO279" s="90" t="s">
        <v>5868</v>
      </c>
      <c r="AP279" s="84" t="s">
        <v>179</v>
      </c>
      <c r="AQ279" s="84">
        <v>0</v>
      </c>
      <c r="AR279" s="84">
        <v>0</v>
      </c>
      <c r="AS279" s="84"/>
      <c r="AT279" s="84"/>
      <c r="AU279" s="84"/>
      <c r="AV279" s="84"/>
      <c r="AW279" s="84"/>
      <c r="AX279" s="84"/>
      <c r="AY279" s="84"/>
      <c r="AZ279" s="84"/>
    </row>
    <row r="280" spans="1:52" x14ac:dyDescent="0.25">
      <c r="A280" s="69" t="s">
        <v>381</v>
      </c>
      <c r="B280" s="69" t="s">
        <v>1450</v>
      </c>
      <c r="C280" s="70"/>
      <c r="D280" s="71"/>
      <c r="E280" s="72"/>
      <c r="F280" s="73"/>
      <c r="G280" s="70"/>
      <c r="H280" s="74"/>
      <c r="I280" s="75"/>
      <c r="J280" s="75"/>
      <c r="K280" s="36"/>
      <c r="L280" s="82"/>
      <c r="M280" s="82"/>
      <c r="N280" s="77"/>
      <c r="O280" s="84" t="s">
        <v>1729</v>
      </c>
      <c r="P280" s="86">
        <v>43165.75582175926</v>
      </c>
      <c r="Q280" s="84" t="s">
        <v>1879</v>
      </c>
      <c r="R280" s="84"/>
      <c r="S280" s="84"/>
      <c r="T280" s="84" t="s">
        <v>3212</v>
      </c>
      <c r="U280" s="87" t="s">
        <v>3487</v>
      </c>
      <c r="V280" s="87" t="s">
        <v>3487</v>
      </c>
      <c r="W280" s="86">
        <v>43165.75582175926</v>
      </c>
      <c r="X280" s="87" t="s">
        <v>4666</v>
      </c>
      <c r="Y280" s="84"/>
      <c r="Z280" s="84"/>
      <c r="AA280" s="90" t="s">
        <v>5869</v>
      </c>
      <c r="AB280" s="84"/>
      <c r="AC280" s="84" t="b">
        <v>0</v>
      </c>
      <c r="AD280" s="84">
        <v>0</v>
      </c>
      <c r="AE280" s="90" t="s">
        <v>6992</v>
      </c>
      <c r="AF280" s="84" t="b">
        <v>0</v>
      </c>
      <c r="AG280" s="84" t="s">
        <v>7091</v>
      </c>
      <c r="AH280" s="84"/>
      <c r="AI280" s="90" t="s">
        <v>6992</v>
      </c>
      <c r="AJ280" s="84" t="b">
        <v>0</v>
      </c>
      <c r="AK280" s="84">
        <v>0</v>
      </c>
      <c r="AL280" s="90" t="s">
        <v>6992</v>
      </c>
      <c r="AM280" s="84" t="s">
        <v>7171</v>
      </c>
      <c r="AN280" s="84" t="b">
        <v>0</v>
      </c>
      <c r="AO280" s="90" t="s">
        <v>5869</v>
      </c>
      <c r="AP280" s="84" t="s">
        <v>179</v>
      </c>
      <c r="AQ280" s="84">
        <v>0</v>
      </c>
      <c r="AR280" s="84">
        <v>0</v>
      </c>
      <c r="AS280" s="84"/>
      <c r="AT280" s="84"/>
      <c r="AU280" s="84"/>
      <c r="AV280" s="84"/>
      <c r="AW280" s="84"/>
      <c r="AX280" s="84"/>
      <c r="AY280" s="84"/>
      <c r="AZ280" s="84"/>
    </row>
    <row r="281" spans="1:52" x14ac:dyDescent="0.25">
      <c r="A281" s="69" t="s">
        <v>382</v>
      </c>
      <c r="B281" s="69" t="s">
        <v>1265</v>
      </c>
      <c r="C281" s="70"/>
      <c r="D281" s="71"/>
      <c r="E281" s="72"/>
      <c r="F281" s="73"/>
      <c r="G281" s="70"/>
      <c r="H281" s="74"/>
      <c r="I281" s="75"/>
      <c r="J281" s="75"/>
      <c r="K281" s="36"/>
      <c r="L281" s="82"/>
      <c r="M281" s="82"/>
      <c r="N281" s="77"/>
      <c r="O281" s="84" t="s">
        <v>1729</v>
      </c>
      <c r="P281" s="86">
        <v>43165.755879629629</v>
      </c>
      <c r="Q281" s="84" t="s">
        <v>1880</v>
      </c>
      <c r="R281" s="84"/>
      <c r="S281" s="84"/>
      <c r="T281" s="84" t="s">
        <v>3157</v>
      </c>
      <c r="U281" s="84"/>
      <c r="V281" s="87" t="s">
        <v>3654</v>
      </c>
      <c r="W281" s="86">
        <v>43165.755879629629</v>
      </c>
      <c r="X281" s="87" t="s">
        <v>4667</v>
      </c>
      <c r="Y281" s="84"/>
      <c r="Z281" s="84"/>
      <c r="AA281" s="90" t="s">
        <v>5870</v>
      </c>
      <c r="AB281" s="84"/>
      <c r="AC281" s="84" t="b">
        <v>0</v>
      </c>
      <c r="AD281" s="84">
        <v>0</v>
      </c>
      <c r="AE281" s="90" t="s">
        <v>6992</v>
      </c>
      <c r="AF281" s="84" t="b">
        <v>0</v>
      </c>
      <c r="AG281" s="84" t="s">
        <v>7091</v>
      </c>
      <c r="AH281" s="84"/>
      <c r="AI281" s="90" t="s">
        <v>6992</v>
      </c>
      <c r="AJ281" s="84" t="b">
        <v>0</v>
      </c>
      <c r="AK281" s="84">
        <v>3380</v>
      </c>
      <c r="AL281" s="90" t="s">
        <v>6839</v>
      </c>
      <c r="AM281" s="84" t="s">
        <v>7171</v>
      </c>
      <c r="AN281" s="84" t="b">
        <v>0</v>
      </c>
      <c r="AO281" s="90" t="s">
        <v>6839</v>
      </c>
      <c r="AP281" s="84" t="s">
        <v>179</v>
      </c>
      <c r="AQ281" s="84">
        <v>0</v>
      </c>
      <c r="AR281" s="84">
        <v>0</v>
      </c>
      <c r="AS281" s="84"/>
      <c r="AT281" s="84"/>
      <c r="AU281" s="84"/>
      <c r="AV281" s="84"/>
      <c r="AW281" s="84"/>
      <c r="AX281" s="84"/>
      <c r="AY281" s="84"/>
      <c r="AZ281" s="84"/>
    </row>
    <row r="282" spans="1:52" x14ac:dyDescent="0.25">
      <c r="A282" s="69" t="s">
        <v>383</v>
      </c>
      <c r="B282" s="69" t="s">
        <v>878</v>
      </c>
      <c r="C282" s="70"/>
      <c r="D282" s="71"/>
      <c r="E282" s="72"/>
      <c r="F282" s="73"/>
      <c r="G282" s="70"/>
      <c r="H282" s="74"/>
      <c r="I282" s="75"/>
      <c r="J282" s="75"/>
      <c r="K282" s="36"/>
      <c r="L282" s="82"/>
      <c r="M282" s="82"/>
      <c r="N282" s="77"/>
      <c r="O282" s="84" t="s">
        <v>1729</v>
      </c>
      <c r="P282" s="86">
        <v>43165.755902777775</v>
      </c>
      <c r="Q282" s="84" t="s">
        <v>1755</v>
      </c>
      <c r="R282" s="84"/>
      <c r="S282" s="84"/>
      <c r="T282" s="84" t="s">
        <v>3157</v>
      </c>
      <c r="U282" s="84"/>
      <c r="V282" s="87" t="s">
        <v>3769</v>
      </c>
      <c r="W282" s="86">
        <v>43165.755902777775</v>
      </c>
      <c r="X282" s="87" t="s">
        <v>4668</v>
      </c>
      <c r="Y282" s="84"/>
      <c r="Z282" s="84"/>
      <c r="AA282" s="90" t="s">
        <v>5871</v>
      </c>
      <c r="AB282" s="84"/>
      <c r="AC282" s="84" t="b">
        <v>0</v>
      </c>
      <c r="AD282" s="84">
        <v>0</v>
      </c>
      <c r="AE282" s="90" t="s">
        <v>6992</v>
      </c>
      <c r="AF282" s="84" t="b">
        <v>0</v>
      </c>
      <c r="AG282" s="84" t="s">
        <v>7091</v>
      </c>
      <c r="AH282" s="84"/>
      <c r="AI282" s="90" t="s">
        <v>6992</v>
      </c>
      <c r="AJ282" s="84" t="b">
        <v>0</v>
      </c>
      <c r="AK282" s="84">
        <v>6</v>
      </c>
      <c r="AL282" s="90" t="s">
        <v>6403</v>
      </c>
      <c r="AM282" s="84" t="s">
        <v>7169</v>
      </c>
      <c r="AN282" s="84" t="b">
        <v>0</v>
      </c>
      <c r="AO282" s="90" t="s">
        <v>6403</v>
      </c>
      <c r="AP282" s="84" t="s">
        <v>179</v>
      </c>
      <c r="AQ282" s="84">
        <v>0</v>
      </c>
      <c r="AR282" s="84">
        <v>0</v>
      </c>
      <c r="AS282" s="84"/>
      <c r="AT282" s="84"/>
      <c r="AU282" s="84"/>
      <c r="AV282" s="84"/>
      <c r="AW282" s="84"/>
      <c r="AX282" s="84"/>
      <c r="AY282" s="84"/>
      <c r="AZ282" s="84"/>
    </row>
    <row r="283" spans="1:52" x14ac:dyDescent="0.25">
      <c r="A283" s="69" t="s">
        <v>384</v>
      </c>
      <c r="B283" s="69" t="s">
        <v>1185</v>
      </c>
      <c r="C283" s="70"/>
      <c r="D283" s="71"/>
      <c r="E283" s="72"/>
      <c r="F283" s="73"/>
      <c r="G283" s="70"/>
      <c r="H283" s="74"/>
      <c r="I283" s="75"/>
      <c r="J283" s="75"/>
      <c r="K283" s="36"/>
      <c r="L283" s="82"/>
      <c r="M283" s="82"/>
      <c r="N283" s="77"/>
      <c r="O283" s="84" t="s">
        <v>1729</v>
      </c>
      <c r="P283" s="86">
        <v>43165.755914351852</v>
      </c>
      <c r="Q283" s="84" t="s">
        <v>1881</v>
      </c>
      <c r="R283" s="84"/>
      <c r="S283" s="84"/>
      <c r="T283" s="84" t="s">
        <v>3213</v>
      </c>
      <c r="U283" s="84"/>
      <c r="V283" s="87" t="s">
        <v>3770</v>
      </c>
      <c r="W283" s="86">
        <v>43165.755914351852</v>
      </c>
      <c r="X283" s="87" t="s">
        <v>4669</v>
      </c>
      <c r="Y283" s="84"/>
      <c r="Z283" s="84"/>
      <c r="AA283" s="90" t="s">
        <v>5872</v>
      </c>
      <c r="AB283" s="84"/>
      <c r="AC283" s="84" t="b">
        <v>0</v>
      </c>
      <c r="AD283" s="84">
        <v>0</v>
      </c>
      <c r="AE283" s="90" t="s">
        <v>6992</v>
      </c>
      <c r="AF283" s="84" t="b">
        <v>0</v>
      </c>
      <c r="AG283" s="84" t="s">
        <v>7091</v>
      </c>
      <c r="AH283" s="84"/>
      <c r="AI283" s="90" t="s">
        <v>6992</v>
      </c>
      <c r="AJ283" s="84" t="b">
        <v>0</v>
      </c>
      <c r="AK283" s="84">
        <v>824</v>
      </c>
      <c r="AL283" s="90" t="s">
        <v>6749</v>
      </c>
      <c r="AM283" s="84" t="s">
        <v>7175</v>
      </c>
      <c r="AN283" s="84" t="b">
        <v>0</v>
      </c>
      <c r="AO283" s="90" t="s">
        <v>6749</v>
      </c>
      <c r="AP283" s="84" t="s">
        <v>179</v>
      </c>
      <c r="AQ283" s="84">
        <v>0</v>
      </c>
      <c r="AR283" s="84">
        <v>0</v>
      </c>
      <c r="AS283" s="84"/>
      <c r="AT283" s="84"/>
      <c r="AU283" s="84"/>
      <c r="AV283" s="84"/>
      <c r="AW283" s="84"/>
      <c r="AX283" s="84"/>
      <c r="AY283" s="84"/>
      <c r="AZ283" s="84"/>
    </row>
    <row r="284" spans="1:52" x14ac:dyDescent="0.25">
      <c r="A284" s="69" t="s">
        <v>385</v>
      </c>
      <c r="B284" s="69" t="s">
        <v>385</v>
      </c>
      <c r="C284" s="70"/>
      <c r="D284" s="71"/>
      <c r="E284" s="72"/>
      <c r="F284" s="73"/>
      <c r="G284" s="70"/>
      <c r="H284" s="74"/>
      <c r="I284" s="75"/>
      <c r="J284" s="75"/>
      <c r="K284" s="36"/>
      <c r="L284" s="82"/>
      <c r="M284" s="82"/>
      <c r="N284" s="77"/>
      <c r="O284" s="84" t="s">
        <v>179</v>
      </c>
      <c r="P284" s="86">
        <v>43165.755949074075</v>
      </c>
      <c r="Q284" s="84" t="s">
        <v>1882</v>
      </c>
      <c r="R284" s="87" t="s">
        <v>2694</v>
      </c>
      <c r="S284" s="84" t="s">
        <v>2989</v>
      </c>
      <c r="T284" s="84" t="s">
        <v>3157</v>
      </c>
      <c r="U284" s="84"/>
      <c r="V284" s="87" t="s">
        <v>3771</v>
      </c>
      <c r="W284" s="86">
        <v>43165.755949074075</v>
      </c>
      <c r="X284" s="87" t="s">
        <v>4670</v>
      </c>
      <c r="Y284" s="84"/>
      <c r="Z284" s="84"/>
      <c r="AA284" s="90" t="s">
        <v>5873</v>
      </c>
      <c r="AB284" s="84"/>
      <c r="AC284" s="84" t="b">
        <v>0</v>
      </c>
      <c r="AD284" s="84">
        <v>0</v>
      </c>
      <c r="AE284" s="90" t="s">
        <v>6992</v>
      </c>
      <c r="AF284" s="84" t="b">
        <v>0</v>
      </c>
      <c r="AG284" s="84" t="s">
        <v>7091</v>
      </c>
      <c r="AH284" s="84"/>
      <c r="AI284" s="90" t="s">
        <v>6992</v>
      </c>
      <c r="AJ284" s="84" t="b">
        <v>0</v>
      </c>
      <c r="AK284" s="84">
        <v>0</v>
      </c>
      <c r="AL284" s="90" t="s">
        <v>6992</v>
      </c>
      <c r="AM284" s="84" t="s">
        <v>7178</v>
      </c>
      <c r="AN284" s="84" t="b">
        <v>0</v>
      </c>
      <c r="AO284" s="90" t="s">
        <v>5873</v>
      </c>
      <c r="AP284" s="84" t="s">
        <v>179</v>
      </c>
      <c r="AQ284" s="84">
        <v>0</v>
      </c>
      <c r="AR284" s="84">
        <v>0</v>
      </c>
      <c r="AS284" s="84"/>
      <c r="AT284" s="84"/>
      <c r="AU284" s="84"/>
      <c r="AV284" s="84"/>
      <c r="AW284" s="84"/>
      <c r="AX284" s="84"/>
      <c r="AY284" s="84"/>
      <c r="AZ284" s="84"/>
    </row>
    <row r="285" spans="1:52" x14ac:dyDescent="0.25">
      <c r="A285" s="69" t="s">
        <v>386</v>
      </c>
      <c r="B285" s="69" t="s">
        <v>1173</v>
      </c>
      <c r="C285" s="70"/>
      <c r="D285" s="71"/>
      <c r="E285" s="72"/>
      <c r="F285" s="73"/>
      <c r="G285" s="70"/>
      <c r="H285" s="74"/>
      <c r="I285" s="75"/>
      <c r="J285" s="75"/>
      <c r="K285" s="36"/>
      <c r="L285" s="82"/>
      <c r="M285" s="82"/>
      <c r="N285" s="77"/>
      <c r="O285" s="84" t="s">
        <v>1729</v>
      </c>
      <c r="P285" s="86">
        <v>43165.756041666667</v>
      </c>
      <c r="Q285" s="84" t="s">
        <v>1843</v>
      </c>
      <c r="R285" s="84"/>
      <c r="S285" s="84"/>
      <c r="T285" s="84" t="s">
        <v>3157</v>
      </c>
      <c r="U285" s="84"/>
      <c r="V285" s="87" t="s">
        <v>3772</v>
      </c>
      <c r="W285" s="86">
        <v>43165.756041666667</v>
      </c>
      <c r="X285" s="87" t="s">
        <v>4671</v>
      </c>
      <c r="Y285" s="84"/>
      <c r="Z285" s="84"/>
      <c r="AA285" s="90" t="s">
        <v>5874</v>
      </c>
      <c r="AB285" s="84"/>
      <c r="AC285" s="84" t="b">
        <v>0</v>
      </c>
      <c r="AD285" s="84">
        <v>0</v>
      </c>
      <c r="AE285" s="90" t="s">
        <v>6992</v>
      </c>
      <c r="AF285" s="84" t="b">
        <v>0</v>
      </c>
      <c r="AG285" s="84" t="s">
        <v>7091</v>
      </c>
      <c r="AH285" s="84"/>
      <c r="AI285" s="90" t="s">
        <v>6992</v>
      </c>
      <c r="AJ285" s="84" t="b">
        <v>0</v>
      </c>
      <c r="AK285" s="84">
        <v>3554</v>
      </c>
      <c r="AL285" s="90" t="s">
        <v>6731</v>
      </c>
      <c r="AM285" s="84" t="s">
        <v>7172</v>
      </c>
      <c r="AN285" s="84" t="b">
        <v>0</v>
      </c>
      <c r="AO285" s="90" t="s">
        <v>6731</v>
      </c>
      <c r="AP285" s="84" t="s">
        <v>179</v>
      </c>
      <c r="AQ285" s="84">
        <v>0</v>
      </c>
      <c r="AR285" s="84">
        <v>0</v>
      </c>
      <c r="AS285" s="84"/>
      <c r="AT285" s="84"/>
      <c r="AU285" s="84"/>
      <c r="AV285" s="84"/>
      <c r="AW285" s="84"/>
      <c r="AX285" s="84"/>
      <c r="AY285" s="84"/>
      <c r="AZ285" s="84"/>
    </row>
    <row r="286" spans="1:52" x14ac:dyDescent="0.25">
      <c r="A286" s="69" t="s">
        <v>387</v>
      </c>
      <c r="B286" s="69" t="s">
        <v>1451</v>
      </c>
      <c r="C286" s="70"/>
      <c r="D286" s="71"/>
      <c r="E286" s="72"/>
      <c r="F286" s="73"/>
      <c r="G286" s="70"/>
      <c r="H286" s="74"/>
      <c r="I286" s="75"/>
      <c r="J286" s="75"/>
      <c r="K286" s="36"/>
      <c r="L286" s="82"/>
      <c r="M286" s="82"/>
      <c r="N286" s="77"/>
      <c r="O286" s="84" t="s">
        <v>1729</v>
      </c>
      <c r="P286" s="86">
        <v>43165.756053240744</v>
      </c>
      <c r="Q286" s="84" t="s">
        <v>1883</v>
      </c>
      <c r="R286" s="87" t="s">
        <v>2695</v>
      </c>
      <c r="S286" s="84" t="s">
        <v>3014</v>
      </c>
      <c r="T286" s="84" t="s">
        <v>3214</v>
      </c>
      <c r="U286" s="87" t="s">
        <v>3488</v>
      </c>
      <c r="V286" s="87" t="s">
        <v>3488</v>
      </c>
      <c r="W286" s="86">
        <v>43165.756053240744</v>
      </c>
      <c r="X286" s="87" t="s">
        <v>4672</v>
      </c>
      <c r="Y286" s="84"/>
      <c r="Z286" s="84"/>
      <c r="AA286" s="90" t="s">
        <v>5875</v>
      </c>
      <c r="AB286" s="84"/>
      <c r="AC286" s="84" t="b">
        <v>0</v>
      </c>
      <c r="AD286" s="84">
        <v>0</v>
      </c>
      <c r="AE286" s="90" t="s">
        <v>6992</v>
      </c>
      <c r="AF286" s="84" t="b">
        <v>0</v>
      </c>
      <c r="AG286" s="84" t="s">
        <v>7091</v>
      </c>
      <c r="AH286" s="84"/>
      <c r="AI286" s="90" t="s">
        <v>6992</v>
      </c>
      <c r="AJ286" s="84" t="b">
        <v>0</v>
      </c>
      <c r="AK286" s="84">
        <v>0</v>
      </c>
      <c r="AL286" s="90" t="s">
        <v>6992</v>
      </c>
      <c r="AM286" s="84" t="s">
        <v>7171</v>
      </c>
      <c r="AN286" s="84" t="b">
        <v>0</v>
      </c>
      <c r="AO286" s="90" t="s">
        <v>5875</v>
      </c>
      <c r="AP286" s="84" t="s">
        <v>179</v>
      </c>
      <c r="AQ286" s="84">
        <v>0</v>
      </c>
      <c r="AR286" s="84">
        <v>0</v>
      </c>
      <c r="AS286" s="84"/>
      <c r="AT286" s="84"/>
      <c r="AU286" s="84"/>
      <c r="AV286" s="84"/>
      <c r="AW286" s="84"/>
      <c r="AX286" s="84"/>
      <c r="AY286" s="84"/>
      <c r="AZ286" s="84"/>
    </row>
    <row r="287" spans="1:52" x14ac:dyDescent="0.25">
      <c r="A287" s="69" t="s">
        <v>387</v>
      </c>
      <c r="B287" s="69" t="s">
        <v>1452</v>
      </c>
      <c r="C287" s="70"/>
      <c r="D287" s="71"/>
      <c r="E287" s="72"/>
      <c r="F287" s="73"/>
      <c r="G287" s="70"/>
      <c r="H287" s="74"/>
      <c r="I287" s="75"/>
      <c r="J287" s="75"/>
      <c r="K287" s="36"/>
      <c r="L287" s="82"/>
      <c r="M287" s="82"/>
      <c r="N287" s="77"/>
      <c r="O287" s="84" t="s">
        <v>1729</v>
      </c>
      <c r="P287" s="86">
        <v>43165.756053240744</v>
      </c>
      <c r="Q287" s="84" t="s">
        <v>1883</v>
      </c>
      <c r="R287" s="87" t="s">
        <v>2695</v>
      </c>
      <c r="S287" s="84" t="s">
        <v>3014</v>
      </c>
      <c r="T287" s="84" t="s">
        <v>3214</v>
      </c>
      <c r="U287" s="87" t="s">
        <v>3488</v>
      </c>
      <c r="V287" s="87" t="s">
        <v>3488</v>
      </c>
      <c r="W287" s="86">
        <v>43165.756053240744</v>
      </c>
      <c r="X287" s="87" t="s">
        <v>4672</v>
      </c>
      <c r="Y287" s="84"/>
      <c r="Z287" s="84"/>
      <c r="AA287" s="90" t="s">
        <v>5875</v>
      </c>
      <c r="AB287" s="84"/>
      <c r="AC287" s="84" t="b">
        <v>0</v>
      </c>
      <c r="AD287" s="84">
        <v>0</v>
      </c>
      <c r="AE287" s="90" t="s">
        <v>6992</v>
      </c>
      <c r="AF287" s="84" t="b">
        <v>0</v>
      </c>
      <c r="AG287" s="84" t="s">
        <v>7091</v>
      </c>
      <c r="AH287" s="84"/>
      <c r="AI287" s="90" t="s">
        <v>6992</v>
      </c>
      <c r="AJ287" s="84" t="b">
        <v>0</v>
      </c>
      <c r="AK287" s="84">
        <v>0</v>
      </c>
      <c r="AL287" s="90" t="s">
        <v>6992</v>
      </c>
      <c r="AM287" s="84" t="s">
        <v>7171</v>
      </c>
      <c r="AN287" s="84" t="b">
        <v>0</v>
      </c>
      <c r="AO287" s="90" t="s">
        <v>5875</v>
      </c>
      <c r="AP287" s="84" t="s">
        <v>179</v>
      </c>
      <c r="AQ287" s="84">
        <v>0</v>
      </c>
      <c r="AR287" s="84">
        <v>0</v>
      </c>
      <c r="AS287" s="84"/>
      <c r="AT287" s="84"/>
      <c r="AU287" s="84"/>
      <c r="AV287" s="84"/>
      <c r="AW287" s="84"/>
      <c r="AX287" s="84"/>
      <c r="AY287" s="84"/>
      <c r="AZ287" s="84"/>
    </row>
    <row r="288" spans="1:52" x14ac:dyDescent="0.25">
      <c r="A288" s="69" t="s">
        <v>388</v>
      </c>
      <c r="B288" s="69" t="s">
        <v>1319</v>
      </c>
      <c r="C288" s="70"/>
      <c r="D288" s="71"/>
      <c r="E288" s="72"/>
      <c r="F288" s="73"/>
      <c r="G288" s="70"/>
      <c r="H288" s="74"/>
      <c r="I288" s="75"/>
      <c r="J288" s="75"/>
      <c r="K288" s="36"/>
      <c r="L288" s="82"/>
      <c r="M288" s="82"/>
      <c r="N288" s="77"/>
      <c r="O288" s="84" t="s">
        <v>1729</v>
      </c>
      <c r="P288" s="86">
        <v>43165.756099537037</v>
      </c>
      <c r="Q288" s="84" t="s">
        <v>1884</v>
      </c>
      <c r="R288" s="84"/>
      <c r="S288" s="84"/>
      <c r="T288" s="84" t="s">
        <v>3157</v>
      </c>
      <c r="U288" s="84"/>
      <c r="V288" s="87" t="s">
        <v>3773</v>
      </c>
      <c r="W288" s="86">
        <v>43165.756099537037</v>
      </c>
      <c r="X288" s="87" t="s">
        <v>4673</v>
      </c>
      <c r="Y288" s="84"/>
      <c r="Z288" s="84"/>
      <c r="AA288" s="90" t="s">
        <v>5876</v>
      </c>
      <c r="AB288" s="84"/>
      <c r="AC288" s="84" t="b">
        <v>0</v>
      </c>
      <c r="AD288" s="84">
        <v>0</v>
      </c>
      <c r="AE288" s="90" t="s">
        <v>6992</v>
      </c>
      <c r="AF288" s="84" t="b">
        <v>0</v>
      </c>
      <c r="AG288" s="84" t="s">
        <v>7091</v>
      </c>
      <c r="AH288" s="84"/>
      <c r="AI288" s="90" t="s">
        <v>6992</v>
      </c>
      <c r="AJ288" s="84" t="b">
        <v>0</v>
      </c>
      <c r="AK288" s="84">
        <v>134</v>
      </c>
      <c r="AL288" s="90" t="s">
        <v>6901</v>
      </c>
      <c r="AM288" s="84" t="s">
        <v>7169</v>
      </c>
      <c r="AN288" s="84" t="b">
        <v>0</v>
      </c>
      <c r="AO288" s="90" t="s">
        <v>6901</v>
      </c>
      <c r="AP288" s="84" t="s">
        <v>179</v>
      </c>
      <c r="AQ288" s="84">
        <v>0</v>
      </c>
      <c r="AR288" s="84">
        <v>0</v>
      </c>
      <c r="AS288" s="84"/>
      <c r="AT288" s="84"/>
      <c r="AU288" s="84"/>
      <c r="AV288" s="84"/>
      <c r="AW288" s="84"/>
      <c r="AX288" s="84"/>
      <c r="AY288" s="84"/>
      <c r="AZ288" s="84"/>
    </row>
    <row r="289" spans="1:52" x14ac:dyDescent="0.25">
      <c r="A289" s="69" t="s">
        <v>389</v>
      </c>
      <c r="B289" s="69" t="s">
        <v>1442</v>
      </c>
      <c r="C289" s="70"/>
      <c r="D289" s="71"/>
      <c r="E289" s="72"/>
      <c r="F289" s="73"/>
      <c r="G289" s="70"/>
      <c r="H289" s="74"/>
      <c r="I289" s="75"/>
      <c r="J289" s="75"/>
      <c r="K289" s="36"/>
      <c r="L289" s="82"/>
      <c r="M289" s="82"/>
      <c r="N289" s="77"/>
      <c r="O289" s="84" t="s">
        <v>1729</v>
      </c>
      <c r="P289" s="86">
        <v>43165.75613425926</v>
      </c>
      <c r="Q289" s="84" t="s">
        <v>1856</v>
      </c>
      <c r="R289" s="84"/>
      <c r="S289" s="84"/>
      <c r="T289" s="84" t="s">
        <v>3205</v>
      </c>
      <c r="U289" s="84"/>
      <c r="V289" s="87" t="s">
        <v>3774</v>
      </c>
      <c r="W289" s="86">
        <v>43165.75613425926</v>
      </c>
      <c r="X289" s="87" t="s">
        <v>4674</v>
      </c>
      <c r="Y289" s="84"/>
      <c r="Z289" s="84"/>
      <c r="AA289" s="90" t="s">
        <v>5877</v>
      </c>
      <c r="AB289" s="84"/>
      <c r="AC289" s="84" t="b">
        <v>0</v>
      </c>
      <c r="AD289" s="84">
        <v>0</v>
      </c>
      <c r="AE289" s="90" t="s">
        <v>6992</v>
      </c>
      <c r="AF289" s="84" t="b">
        <v>0</v>
      </c>
      <c r="AG289" s="84" t="s">
        <v>7100</v>
      </c>
      <c r="AH289" s="84"/>
      <c r="AI289" s="90" t="s">
        <v>6992</v>
      </c>
      <c r="AJ289" s="84" t="b">
        <v>0</v>
      </c>
      <c r="AK289" s="84">
        <v>54</v>
      </c>
      <c r="AL289" s="90" t="s">
        <v>6699</v>
      </c>
      <c r="AM289" s="84" t="s">
        <v>7171</v>
      </c>
      <c r="AN289" s="84" t="b">
        <v>0</v>
      </c>
      <c r="AO289" s="90" t="s">
        <v>6699</v>
      </c>
      <c r="AP289" s="84" t="s">
        <v>179</v>
      </c>
      <c r="AQ289" s="84">
        <v>0</v>
      </c>
      <c r="AR289" s="84">
        <v>0</v>
      </c>
      <c r="AS289" s="84"/>
      <c r="AT289" s="84"/>
      <c r="AU289" s="84"/>
      <c r="AV289" s="84"/>
      <c r="AW289" s="84"/>
      <c r="AX289" s="84"/>
      <c r="AY289" s="84"/>
      <c r="AZ289" s="84"/>
    </row>
    <row r="290" spans="1:52" x14ac:dyDescent="0.25">
      <c r="A290" s="69" t="s">
        <v>389</v>
      </c>
      <c r="B290" s="69" t="s">
        <v>1443</v>
      </c>
      <c r="C290" s="70"/>
      <c r="D290" s="71"/>
      <c r="E290" s="72"/>
      <c r="F290" s="73"/>
      <c r="G290" s="70"/>
      <c r="H290" s="74"/>
      <c r="I290" s="75"/>
      <c r="J290" s="75"/>
      <c r="K290" s="36"/>
      <c r="L290" s="82"/>
      <c r="M290" s="82"/>
      <c r="N290" s="77"/>
      <c r="O290" s="84" t="s">
        <v>1729</v>
      </c>
      <c r="P290" s="86">
        <v>43165.75613425926</v>
      </c>
      <c r="Q290" s="84" t="s">
        <v>1856</v>
      </c>
      <c r="R290" s="84"/>
      <c r="S290" s="84"/>
      <c r="T290" s="84" t="s">
        <v>3205</v>
      </c>
      <c r="U290" s="84"/>
      <c r="V290" s="87" t="s">
        <v>3774</v>
      </c>
      <c r="W290" s="86">
        <v>43165.75613425926</v>
      </c>
      <c r="X290" s="87" t="s">
        <v>4674</v>
      </c>
      <c r="Y290" s="84"/>
      <c r="Z290" s="84"/>
      <c r="AA290" s="90" t="s">
        <v>5877</v>
      </c>
      <c r="AB290" s="84"/>
      <c r="AC290" s="84" t="b">
        <v>0</v>
      </c>
      <c r="AD290" s="84">
        <v>0</v>
      </c>
      <c r="AE290" s="90" t="s">
        <v>6992</v>
      </c>
      <c r="AF290" s="84" t="b">
        <v>0</v>
      </c>
      <c r="AG290" s="84" t="s">
        <v>7100</v>
      </c>
      <c r="AH290" s="84"/>
      <c r="AI290" s="90" t="s">
        <v>6992</v>
      </c>
      <c r="AJ290" s="84" t="b">
        <v>0</v>
      </c>
      <c r="AK290" s="84">
        <v>54</v>
      </c>
      <c r="AL290" s="90" t="s">
        <v>6699</v>
      </c>
      <c r="AM290" s="84" t="s">
        <v>7171</v>
      </c>
      <c r="AN290" s="84" t="b">
        <v>0</v>
      </c>
      <c r="AO290" s="90" t="s">
        <v>6699</v>
      </c>
      <c r="AP290" s="84" t="s">
        <v>179</v>
      </c>
      <c r="AQ290" s="84">
        <v>0</v>
      </c>
      <c r="AR290" s="84">
        <v>0</v>
      </c>
      <c r="AS290" s="84"/>
      <c r="AT290" s="84"/>
      <c r="AU290" s="84"/>
      <c r="AV290" s="84"/>
      <c r="AW290" s="84"/>
      <c r="AX290" s="84"/>
      <c r="AY290" s="84"/>
      <c r="AZ290" s="84"/>
    </row>
    <row r="291" spans="1:52" x14ac:dyDescent="0.25">
      <c r="A291" s="69" t="s">
        <v>389</v>
      </c>
      <c r="B291" s="69" t="s">
        <v>1444</v>
      </c>
      <c r="C291" s="70"/>
      <c r="D291" s="71"/>
      <c r="E291" s="72"/>
      <c r="F291" s="73"/>
      <c r="G291" s="70"/>
      <c r="H291" s="74"/>
      <c r="I291" s="75"/>
      <c r="J291" s="75"/>
      <c r="K291" s="36"/>
      <c r="L291" s="82"/>
      <c r="M291" s="82"/>
      <c r="N291" s="77"/>
      <c r="O291" s="84" t="s">
        <v>1729</v>
      </c>
      <c r="P291" s="86">
        <v>43165.75613425926</v>
      </c>
      <c r="Q291" s="84" t="s">
        <v>1856</v>
      </c>
      <c r="R291" s="84"/>
      <c r="S291" s="84"/>
      <c r="T291" s="84" t="s">
        <v>3205</v>
      </c>
      <c r="U291" s="84"/>
      <c r="V291" s="87" t="s">
        <v>3774</v>
      </c>
      <c r="W291" s="86">
        <v>43165.75613425926</v>
      </c>
      <c r="X291" s="87" t="s">
        <v>4674</v>
      </c>
      <c r="Y291" s="84"/>
      <c r="Z291" s="84"/>
      <c r="AA291" s="90" t="s">
        <v>5877</v>
      </c>
      <c r="AB291" s="84"/>
      <c r="AC291" s="84" t="b">
        <v>0</v>
      </c>
      <c r="AD291" s="84">
        <v>0</v>
      </c>
      <c r="AE291" s="90" t="s">
        <v>6992</v>
      </c>
      <c r="AF291" s="84" t="b">
        <v>0</v>
      </c>
      <c r="AG291" s="84" t="s">
        <v>7100</v>
      </c>
      <c r="AH291" s="84"/>
      <c r="AI291" s="90" t="s">
        <v>6992</v>
      </c>
      <c r="AJ291" s="84" t="b">
        <v>0</v>
      </c>
      <c r="AK291" s="84">
        <v>54</v>
      </c>
      <c r="AL291" s="90" t="s">
        <v>6699</v>
      </c>
      <c r="AM291" s="84" t="s">
        <v>7171</v>
      </c>
      <c r="AN291" s="84" t="b">
        <v>0</v>
      </c>
      <c r="AO291" s="90" t="s">
        <v>6699</v>
      </c>
      <c r="AP291" s="84" t="s">
        <v>179</v>
      </c>
      <c r="AQ291" s="84">
        <v>0</v>
      </c>
      <c r="AR291" s="84">
        <v>0</v>
      </c>
      <c r="AS291" s="84"/>
      <c r="AT291" s="84"/>
      <c r="AU291" s="84"/>
      <c r="AV291" s="84"/>
      <c r="AW291" s="84"/>
      <c r="AX291" s="84"/>
      <c r="AY291" s="84"/>
      <c r="AZ291" s="84"/>
    </row>
    <row r="292" spans="1:52" x14ac:dyDescent="0.25">
      <c r="A292" s="69" t="s">
        <v>389</v>
      </c>
      <c r="B292" s="69" t="s">
        <v>1142</v>
      </c>
      <c r="C292" s="70"/>
      <c r="D292" s="71"/>
      <c r="E292" s="72"/>
      <c r="F292" s="73"/>
      <c r="G292" s="70"/>
      <c r="H292" s="74"/>
      <c r="I292" s="75"/>
      <c r="J292" s="75"/>
      <c r="K292" s="36"/>
      <c r="L292" s="82"/>
      <c r="M292" s="82"/>
      <c r="N292" s="77"/>
      <c r="O292" s="84" t="s">
        <v>1729</v>
      </c>
      <c r="P292" s="86">
        <v>43165.75613425926</v>
      </c>
      <c r="Q292" s="84" t="s">
        <v>1856</v>
      </c>
      <c r="R292" s="84"/>
      <c r="S292" s="84"/>
      <c r="T292" s="84" t="s">
        <v>3205</v>
      </c>
      <c r="U292" s="84"/>
      <c r="V292" s="87" t="s">
        <v>3774</v>
      </c>
      <c r="W292" s="86">
        <v>43165.75613425926</v>
      </c>
      <c r="X292" s="87" t="s">
        <v>4674</v>
      </c>
      <c r="Y292" s="84"/>
      <c r="Z292" s="84"/>
      <c r="AA292" s="90" t="s">
        <v>5877</v>
      </c>
      <c r="AB292" s="84"/>
      <c r="AC292" s="84" t="b">
        <v>0</v>
      </c>
      <c r="AD292" s="84">
        <v>0</v>
      </c>
      <c r="AE292" s="90" t="s">
        <v>6992</v>
      </c>
      <c r="AF292" s="84" t="b">
        <v>0</v>
      </c>
      <c r="AG292" s="84" t="s">
        <v>7100</v>
      </c>
      <c r="AH292" s="84"/>
      <c r="AI292" s="90" t="s">
        <v>6992</v>
      </c>
      <c r="AJ292" s="84" t="b">
        <v>0</v>
      </c>
      <c r="AK292" s="84">
        <v>54</v>
      </c>
      <c r="AL292" s="90" t="s">
        <v>6699</v>
      </c>
      <c r="AM292" s="84" t="s">
        <v>7171</v>
      </c>
      <c r="AN292" s="84" t="b">
        <v>0</v>
      </c>
      <c r="AO292" s="90" t="s">
        <v>6699</v>
      </c>
      <c r="AP292" s="84" t="s">
        <v>179</v>
      </c>
      <c r="AQ292" s="84">
        <v>0</v>
      </c>
      <c r="AR292" s="84">
        <v>0</v>
      </c>
      <c r="AS292" s="84"/>
      <c r="AT292" s="84"/>
      <c r="AU292" s="84"/>
      <c r="AV292" s="84"/>
      <c r="AW292" s="84"/>
      <c r="AX292" s="84"/>
      <c r="AY292" s="84"/>
      <c r="AZ292" s="84"/>
    </row>
    <row r="293" spans="1:52" x14ac:dyDescent="0.25">
      <c r="A293" s="69" t="s">
        <v>390</v>
      </c>
      <c r="B293" s="69" t="s">
        <v>1084</v>
      </c>
      <c r="C293" s="70"/>
      <c r="D293" s="71"/>
      <c r="E293" s="72"/>
      <c r="F293" s="73"/>
      <c r="G293" s="70"/>
      <c r="H293" s="74"/>
      <c r="I293" s="75"/>
      <c r="J293" s="75"/>
      <c r="K293" s="36"/>
      <c r="L293" s="82"/>
      <c r="M293" s="82"/>
      <c r="N293" s="77"/>
      <c r="O293" s="84" t="s">
        <v>1729</v>
      </c>
      <c r="P293" s="86">
        <v>43165.756157407406</v>
      </c>
      <c r="Q293" s="84" t="s">
        <v>1885</v>
      </c>
      <c r="R293" s="84"/>
      <c r="S293" s="84"/>
      <c r="T293" s="84" t="s">
        <v>3157</v>
      </c>
      <c r="U293" s="84"/>
      <c r="V293" s="87" t="s">
        <v>3775</v>
      </c>
      <c r="W293" s="86">
        <v>43165.756157407406</v>
      </c>
      <c r="X293" s="87" t="s">
        <v>4675</v>
      </c>
      <c r="Y293" s="84"/>
      <c r="Z293" s="84"/>
      <c r="AA293" s="90" t="s">
        <v>5878</v>
      </c>
      <c r="AB293" s="84"/>
      <c r="AC293" s="84" t="b">
        <v>0</v>
      </c>
      <c r="AD293" s="84">
        <v>0</v>
      </c>
      <c r="AE293" s="90" t="s">
        <v>6992</v>
      </c>
      <c r="AF293" s="84" t="b">
        <v>0</v>
      </c>
      <c r="AG293" s="84" t="s">
        <v>7091</v>
      </c>
      <c r="AH293" s="84"/>
      <c r="AI293" s="90" t="s">
        <v>6992</v>
      </c>
      <c r="AJ293" s="84" t="b">
        <v>0</v>
      </c>
      <c r="AK293" s="84">
        <v>15</v>
      </c>
      <c r="AL293" s="90" t="s">
        <v>6637</v>
      </c>
      <c r="AM293" s="84" t="s">
        <v>7169</v>
      </c>
      <c r="AN293" s="84" t="b">
        <v>0</v>
      </c>
      <c r="AO293" s="90" t="s">
        <v>6637</v>
      </c>
      <c r="AP293" s="84" t="s">
        <v>179</v>
      </c>
      <c r="AQ293" s="84">
        <v>0</v>
      </c>
      <c r="AR293" s="84">
        <v>0</v>
      </c>
      <c r="AS293" s="84"/>
      <c r="AT293" s="84"/>
      <c r="AU293" s="84"/>
      <c r="AV293" s="84"/>
      <c r="AW293" s="84"/>
      <c r="AX293" s="84"/>
      <c r="AY293" s="84"/>
      <c r="AZ293" s="84"/>
    </row>
    <row r="294" spans="1:52" x14ac:dyDescent="0.25">
      <c r="A294" s="69" t="s">
        <v>391</v>
      </c>
      <c r="B294" s="69" t="s">
        <v>1297</v>
      </c>
      <c r="C294" s="70"/>
      <c r="D294" s="71"/>
      <c r="E294" s="72"/>
      <c r="F294" s="73"/>
      <c r="G294" s="70"/>
      <c r="H294" s="74"/>
      <c r="I294" s="75"/>
      <c r="J294" s="75"/>
      <c r="K294" s="36"/>
      <c r="L294" s="82"/>
      <c r="M294" s="82"/>
      <c r="N294" s="77"/>
      <c r="O294" s="84" t="s">
        <v>1729</v>
      </c>
      <c r="P294" s="86">
        <v>43165.756157407406</v>
      </c>
      <c r="Q294" s="84" t="s">
        <v>1758</v>
      </c>
      <c r="R294" s="87" t="s">
        <v>2651</v>
      </c>
      <c r="S294" s="84" t="s">
        <v>2986</v>
      </c>
      <c r="T294" s="84" t="s">
        <v>3171</v>
      </c>
      <c r="U294" s="84"/>
      <c r="V294" s="87" t="s">
        <v>3776</v>
      </c>
      <c r="W294" s="86">
        <v>43165.756157407406</v>
      </c>
      <c r="X294" s="87" t="s">
        <v>4676</v>
      </c>
      <c r="Y294" s="84"/>
      <c r="Z294" s="84"/>
      <c r="AA294" s="90" t="s">
        <v>5879</v>
      </c>
      <c r="AB294" s="84"/>
      <c r="AC294" s="84" t="b">
        <v>0</v>
      </c>
      <c r="AD294" s="84">
        <v>0</v>
      </c>
      <c r="AE294" s="90" t="s">
        <v>6992</v>
      </c>
      <c r="AF294" s="84" t="b">
        <v>0</v>
      </c>
      <c r="AG294" s="84" t="s">
        <v>7097</v>
      </c>
      <c r="AH294" s="84"/>
      <c r="AI294" s="90" t="s">
        <v>6992</v>
      </c>
      <c r="AJ294" s="84" t="b">
        <v>0</v>
      </c>
      <c r="AK294" s="84">
        <v>612</v>
      </c>
      <c r="AL294" s="90" t="s">
        <v>6874</v>
      </c>
      <c r="AM294" s="84" t="s">
        <v>7172</v>
      </c>
      <c r="AN294" s="84" t="b">
        <v>0</v>
      </c>
      <c r="AO294" s="90" t="s">
        <v>6874</v>
      </c>
      <c r="AP294" s="84" t="s">
        <v>179</v>
      </c>
      <c r="AQ294" s="84">
        <v>0</v>
      </c>
      <c r="AR294" s="84">
        <v>0</v>
      </c>
      <c r="AS294" s="84"/>
      <c r="AT294" s="84"/>
      <c r="AU294" s="84"/>
      <c r="AV294" s="84"/>
      <c r="AW294" s="84"/>
      <c r="AX294" s="84"/>
      <c r="AY294" s="84"/>
      <c r="AZ294" s="84"/>
    </row>
    <row r="295" spans="1:52" x14ac:dyDescent="0.25">
      <c r="A295" s="69" t="s">
        <v>392</v>
      </c>
      <c r="B295" s="69" t="s">
        <v>1453</v>
      </c>
      <c r="C295" s="70"/>
      <c r="D295" s="71"/>
      <c r="E295" s="72"/>
      <c r="F295" s="73"/>
      <c r="G295" s="70"/>
      <c r="H295" s="74"/>
      <c r="I295" s="75"/>
      <c r="J295" s="75"/>
      <c r="K295" s="36"/>
      <c r="L295" s="82"/>
      <c r="M295" s="82"/>
      <c r="N295" s="77"/>
      <c r="O295" s="84" t="s">
        <v>1729</v>
      </c>
      <c r="P295" s="86">
        <v>43165.701481481483</v>
      </c>
      <c r="Q295" s="84" t="s">
        <v>1886</v>
      </c>
      <c r="R295" s="87" t="s">
        <v>2696</v>
      </c>
      <c r="S295" s="84" t="s">
        <v>3015</v>
      </c>
      <c r="T295" s="84" t="s">
        <v>3157</v>
      </c>
      <c r="U295" s="84"/>
      <c r="V295" s="87" t="s">
        <v>3777</v>
      </c>
      <c r="W295" s="86">
        <v>43165.701481481483</v>
      </c>
      <c r="X295" s="87" t="s">
        <v>4677</v>
      </c>
      <c r="Y295" s="84"/>
      <c r="Z295" s="84"/>
      <c r="AA295" s="90" t="s">
        <v>5880</v>
      </c>
      <c r="AB295" s="84"/>
      <c r="AC295" s="84" t="b">
        <v>0</v>
      </c>
      <c r="AD295" s="84">
        <v>1</v>
      </c>
      <c r="AE295" s="90" t="s">
        <v>6992</v>
      </c>
      <c r="AF295" s="84" t="b">
        <v>0</v>
      </c>
      <c r="AG295" s="84" t="s">
        <v>7091</v>
      </c>
      <c r="AH295" s="84"/>
      <c r="AI295" s="90" t="s">
        <v>6992</v>
      </c>
      <c r="AJ295" s="84" t="b">
        <v>0</v>
      </c>
      <c r="AK295" s="84">
        <v>1</v>
      </c>
      <c r="AL295" s="90" t="s">
        <v>6992</v>
      </c>
      <c r="AM295" s="84" t="s">
        <v>7180</v>
      </c>
      <c r="AN295" s="84" t="b">
        <v>0</v>
      </c>
      <c r="AO295" s="90" t="s">
        <v>5880</v>
      </c>
      <c r="AP295" s="84" t="s">
        <v>7226</v>
      </c>
      <c r="AQ295" s="84">
        <v>0</v>
      </c>
      <c r="AR295" s="84">
        <v>0</v>
      </c>
      <c r="AS295" s="84"/>
      <c r="AT295" s="84"/>
      <c r="AU295" s="84"/>
      <c r="AV295" s="84"/>
      <c r="AW295" s="84"/>
      <c r="AX295" s="84"/>
      <c r="AY295" s="84"/>
      <c r="AZ295" s="84"/>
    </row>
    <row r="296" spans="1:52" x14ac:dyDescent="0.25">
      <c r="A296" s="69" t="s">
        <v>393</v>
      </c>
      <c r="B296" s="69" t="s">
        <v>1453</v>
      </c>
      <c r="C296" s="70"/>
      <c r="D296" s="71"/>
      <c r="E296" s="72"/>
      <c r="F296" s="73"/>
      <c r="G296" s="70"/>
      <c r="H296" s="74"/>
      <c r="I296" s="75"/>
      <c r="J296" s="75"/>
      <c r="K296" s="36"/>
      <c r="L296" s="82"/>
      <c r="M296" s="82"/>
      <c r="N296" s="77"/>
      <c r="O296" s="84" t="s">
        <v>1729</v>
      </c>
      <c r="P296" s="86">
        <v>43165.756296296298</v>
      </c>
      <c r="Q296" s="84" t="s">
        <v>1887</v>
      </c>
      <c r="R296" s="87" t="s">
        <v>2696</v>
      </c>
      <c r="S296" s="84" t="s">
        <v>3015</v>
      </c>
      <c r="T296" s="84" t="s">
        <v>3157</v>
      </c>
      <c r="U296" s="84"/>
      <c r="V296" s="87" t="s">
        <v>3778</v>
      </c>
      <c r="W296" s="86">
        <v>43165.756296296298</v>
      </c>
      <c r="X296" s="87" t="s">
        <v>4678</v>
      </c>
      <c r="Y296" s="84"/>
      <c r="Z296" s="84"/>
      <c r="AA296" s="90" t="s">
        <v>5881</v>
      </c>
      <c r="AB296" s="84"/>
      <c r="AC296" s="84" t="b">
        <v>0</v>
      </c>
      <c r="AD296" s="84">
        <v>0</v>
      </c>
      <c r="AE296" s="90" t="s">
        <v>6992</v>
      </c>
      <c r="AF296" s="84" t="b">
        <v>0</v>
      </c>
      <c r="AG296" s="84" t="s">
        <v>7091</v>
      </c>
      <c r="AH296" s="84"/>
      <c r="AI296" s="90" t="s">
        <v>6992</v>
      </c>
      <c r="AJ296" s="84" t="b">
        <v>0</v>
      </c>
      <c r="AK296" s="84">
        <v>1</v>
      </c>
      <c r="AL296" s="90" t="s">
        <v>5880</v>
      </c>
      <c r="AM296" s="84" t="s">
        <v>7175</v>
      </c>
      <c r="AN296" s="84" t="b">
        <v>0</v>
      </c>
      <c r="AO296" s="90" t="s">
        <v>5880</v>
      </c>
      <c r="AP296" s="84" t="s">
        <v>179</v>
      </c>
      <c r="AQ296" s="84">
        <v>0</v>
      </c>
      <c r="AR296" s="84">
        <v>0</v>
      </c>
      <c r="AS296" s="84"/>
      <c r="AT296" s="84"/>
      <c r="AU296" s="84"/>
      <c r="AV296" s="84"/>
      <c r="AW296" s="84"/>
      <c r="AX296" s="84"/>
      <c r="AY296" s="84"/>
      <c r="AZ296" s="84"/>
    </row>
    <row r="297" spans="1:52" x14ac:dyDescent="0.25">
      <c r="A297" s="69" t="s">
        <v>392</v>
      </c>
      <c r="B297" s="69" t="s">
        <v>1454</v>
      </c>
      <c r="C297" s="70"/>
      <c r="D297" s="71"/>
      <c r="E297" s="72"/>
      <c r="F297" s="73"/>
      <c r="G297" s="70"/>
      <c r="H297" s="74"/>
      <c r="I297" s="75"/>
      <c r="J297" s="75"/>
      <c r="K297" s="36"/>
      <c r="L297" s="82"/>
      <c r="M297" s="82"/>
      <c r="N297" s="77"/>
      <c r="O297" s="84" t="s">
        <v>1729</v>
      </c>
      <c r="P297" s="86">
        <v>43165.701481481483</v>
      </c>
      <c r="Q297" s="84" t="s">
        <v>1886</v>
      </c>
      <c r="R297" s="87" t="s">
        <v>2696</v>
      </c>
      <c r="S297" s="84" t="s">
        <v>3015</v>
      </c>
      <c r="T297" s="84" t="s">
        <v>3157</v>
      </c>
      <c r="U297" s="84"/>
      <c r="V297" s="87" t="s">
        <v>3777</v>
      </c>
      <c r="W297" s="86">
        <v>43165.701481481483</v>
      </c>
      <c r="X297" s="87" t="s">
        <v>4677</v>
      </c>
      <c r="Y297" s="84"/>
      <c r="Z297" s="84"/>
      <c r="AA297" s="90" t="s">
        <v>5880</v>
      </c>
      <c r="AB297" s="84"/>
      <c r="AC297" s="84" t="b">
        <v>0</v>
      </c>
      <c r="AD297" s="84">
        <v>1</v>
      </c>
      <c r="AE297" s="90" t="s">
        <v>6992</v>
      </c>
      <c r="AF297" s="84" t="b">
        <v>0</v>
      </c>
      <c r="AG297" s="84" t="s">
        <v>7091</v>
      </c>
      <c r="AH297" s="84"/>
      <c r="AI297" s="90" t="s">
        <v>6992</v>
      </c>
      <c r="AJ297" s="84" t="b">
        <v>0</v>
      </c>
      <c r="AK297" s="84">
        <v>1</v>
      </c>
      <c r="AL297" s="90" t="s">
        <v>6992</v>
      </c>
      <c r="AM297" s="84" t="s">
        <v>7180</v>
      </c>
      <c r="AN297" s="84" t="b">
        <v>0</v>
      </c>
      <c r="AO297" s="90" t="s">
        <v>5880</v>
      </c>
      <c r="AP297" s="84" t="s">
        <v>7226</v>
      </c>
      <c r="AQ297" s="84">
        <v>0</v>
      </c>
      <c r="AR297" s="84">
        <v>0</v>
      </c>
      <c r="AS297" s="84"/>
      <c r="AT297" s="84"/>
      <c r="AU297" s="84"/>
      <c r="AV297" s="84"/>
      <c r="AW297" s="84"/>
      <c r="AX297" s="84"/>
      <c r="AY297" s="84"/>
      <c r="AZ297" s="84"/>
    </row>
    <row r="298" spans="1:52" x14ac:dyDescent="0.25">
      <c r="A298" s="69" t="s">
        <v>393</v>
      </c>
      <c r="B298" s="69" t="s">
        <v>1454</v>
      </c>
      <c r="C298" s="70"/>
      <c r="D298" s="71"/>
      <c r="E298" s="72"/>
      <c r="F298" s="73"/>
      <c r="G298" s="70"/>
      <c r="H298" s="74"/>
      <c r="I298" s="75"/>
      <c r="J298" s="75"/>
      <c r="K298" s="36"/>
      <c r="L298" s="82"/>
      <c r="M298" s="82"/>
      <c r="N298" s="77"/>
      <c r="O298" s="84" t="s">
        <v>1729</v>
      </c>
      <c r="P298" s="86">
        <v>43165.756296296298</v>
      </c>
      <c r="Q298" s="84" t="s">
        <v>1887</v>
      </c>
      <c r="R298" s="87" t="s">
        <v>2696</v>
      </c>
      <c r="S298" s="84" t="s">
        <v>3015</v>
      </c>
      <c r="T298" s="84" t="s">
        <v>3157</v>
      </c>
      <c r="U298" s="84"/>
      <c r="V298" s="87" t="s">
        <v>3778</v>
      </c>
      <c r="W298" s="86">
        <v>43165.756296296298</v>
      </c>
      <c r="X298" s="87" t="s">
        <v>4678</v>
      </c>
      <c r="Y298" s="84"/>
      <c r="Z298" s="84"/>
      <c r="AA298" s="90" t="s">
        <v>5881</v>
      </c>
      <c r="AB298" s="84"/>
      <c r="AC298" s="84" t="b">
        <v>0</v>
      </c>
      <c r="AD298" s="84">
        <v>0</v>
      </c>
      <c r="AE298" s="90" t="s">
        <v>6992</v>
      </c>
      <c r="AF298" s="84" t="b">
        <v>0</v>
      </c>
      <c r="AG298" s="84" t="s">
        <v>7091</v>
      </c>
      <c r="AH298" s="84"/>
      <c r="AI298" s="90" t="s">
        <v>6992</v>
      </c>
      <c r="AJ298" s="84" t="b">
        <v>0</v>
      </c>
      <c r="AK298" s="84">
        <v>1</v>
      </c>
      <c r="AL298" s="90" t="s">
        <v>5880</v>
      </c>
      <c r="AM298" s="84" t="s">
        <v>7175</v>
      </c>
      <c r="AN298" s="84" t="b">
        <v>0</v>
      </c>
      <c r="AO298" s="90" t="s">
        <v>5880</v>
      </c>
      <c r="AP298" s="84" t="s">
        <v>179</v>
      </c>
      <c r="AQ298" s="84">
        <v>0</v>
      </c>
      <c r="AR298" s="84">
        <v>0</v>
      </c>
      <c r="AS298" s="84"/>
      <c r="AT298" s="84"/>
      <c r="AU298" s="84"/>
      <c r="AV298" s="84"/>
      <c r="AW298" s="84"/>
      <c r="AX298" s="84"/>
      <c r="AY298" s="84"/>
      <c r="AZ298" s="84"/>
    </row>
    <row r="299" spans="1:52" x14ac:dyDescent="0.25">
      <c r="A299" s="69" t="s">
        <v>393</v>
      </c>
      <c r="B299" s="69" t="s">
        <v>392</v>
      </c>
      <c r="C299" s="70"/>
      <c r="D299" s="71"/>
      <c r="E299" s="72"/>
      <c r="F299" s="73"/>
      <c r="G299" s="70"/>
      <c r="H299" s="74"/>
      <c r="I299" s="75"/>
      <c r="J299" s="75"/>
      <c r="K299" s="36"/>
      <c r="L299" s="82"/>
      <c r="M299" s="82"/>
      <c r="N299" s="77"/>
      <c r="O299" s="84" t="s">
        <v>1729</v>
      </c>
      <c r="P299" s="86">
        <v>43165.756296296298</v>
      </c>
      <c r="Q299" s="84" t="s">
        <v>1887</v>
      </c>
      <c r="R299" s="87" t="s">
        <v>2696</v>
      </c>
      <c r="S299" s="84" t="s">
        <v>3015</v>
      </c>
      <c r="T299" s="84" t="s">
        <v>3157</v>
      </c>
      <c r="U299" s="84"/>
      <c r="V299" s="87" t="s">
        <v>3778</v>
      </c>
      <c r="W299" s="86">
        <v>43165.756296296298</v>
      </c>
      <c r="X299" s="87" t="s">
        <v>4678</v>
      </c>
      <c r="Y299" s="84"/>
      <c r="Z299" s="84"/>
      <c r="AA299" s="90" t="s">
        <v>5881</v>
      </c>
      <c r="AB299" s="84"/>
      <c r="AC299" s="84" t="b">
        <v>0</v>
      </c>
      <c r="AD299" s="84">
        <v>0</v>
      </c>
      <c r="AE299" s="90" t="s">
        <v>6992</v>
      </c>
      <c r="AF299" s="84" t="b">
        <v>0</v>
      </c>
      <c r="AG299" s="84" t="s">
        <v>7091</v>
      </c>
      <c r="AH299" s="84"/>
      <c r="AI299" s="90" t="s">
        <v>6992</v>
      </c>
      <c r="AJ299" s="84" t="b">
        <v>0</v>
      </c>
      <c r="AK299" s="84">
        <v>1</v>
      </c>
      <c r="AL299" s="90" t="s">
        <v>5880</v>
      </c>
      <c r="AM299" s="84" t="s">
        <v>7175</v>
      </c>
      <c r="AN299" s="84" t="b">
        <v>0</v>
      </c>
      <c r="AO299" s="90" t="s">
        <v>5880</v>
      </c>
      <c r="AP299" s="84" t="s">
        <v>179</v>
      </c>
      <c r="AQ299" s="84">
        <v>0</v>
      </c>
      <c r="AR299" s="84">
        <v>0</v>
      </c>
      <c r="AS299" s="84"/>
      <c r="AT299" s="84"/>
      <c r="AU299" s="84"/>
      <c r="AV299" s="84"/>
      <c r="AW299" s="84"/>
      <c r="AX299" s="84"/>
      <c r="AY299" s="84"/>
      <c r="AZ299" s="84"/>
    </row>
    <row r="300" spans="1:52" x14ac:dyDescent="0.25">
      <c r="A300" s="69" t="s">
        <v>394</v>
      </c>
      <c r="B300" s="69" t="s">
        <v>718</v>
      </c>
      <c r="C300" s="70"/>
      <c r="D300" s="71"/>
      <c r="E300" s="72"/>
      <c r="F300" s="73"/>
      <c r="G300" s="70"/>
      <c r="H300" s="74"/>
      <c r="I300" s="75"/>
      <c r="J300" s="75"/>
      <c r="K300" s="36"/>
      <c r="L300" s="82"/>
      <c r="M300" s="82"/>
      <c r="N300" s="77"/>
      <c r="O300" s="84" t="s">
        <v>1729</v>
      </c>
      <c r="P300" s="86">
        <v>43165.756307870368</v>
      </c>
      <c r="Q300" s="84" t="s">
        <v>1798</v>
      </c>
      <c r="R300" s="84"/>
      <c r="S300" s="84"/>
      <c r="T300" s="84" t="s">
        <v>3157</v>
      </c>
      <c r="U300" s="84"/>
      <c r="V300" s="87" t="s">
        <v>3779</v>
      </c>
      <c r="W300" s="86">
        <v>43165.756307870368</v>
      </c>
      <c r="X300" s="87" t="s">
        <v>4679</v>
      </c>
      <c r="Y300" s="84"/>
      <c r="Z300" s="84"/>
      <c r="AA300" s="90" t="s">
        <v>5882</v>
      </c>
      <c r="AB300" s="84"/>
      <c r="AC300" s="84" t="b">
        <v>0</v>
      </c>
      <c r="AD300" s="84">
        <v>0</v>
      </c>
      <c r="AE300" s="90" t="s">
        <v>6992</v>
      </c>
      <c r="AF300" s="84" t="b">
        <v>1</v>
      </c>
      <c r="AG300" s="84" t="s">
        <v>7091</v>
      </c>
      <c r="AH300" s="84"/>
      <c r="AI300" s="90" t="s">
        <v>7118</v>
      </c>
      <c r="AJ300" s="84" t="b">
        <v>0</v>
      </c>
      <c r="AK300" s="84">
        <v>25</v>
      </c>
      <c r="AL300" s="90" t="s">
        <v>6231</v>
      </c>
      <c r="AM300" s="84" t="s">
        <v>7169</v>
      </c>
      <c r="AN300" s="84" t="b">
        <v>0</v>
      </c>
      <c r="AO300" s="90" t="s">
        <v>6231</v>
      </c>
      <c r="AP300" s="84" t="s">
        <v>179</v>
      </c>
      <c r="AQ300" s="84">
        <v>0</v>
      </c>
      <c r="AR300" s="84">
        <v>0</v>
      </c>
      <c r="AS300" s="84"/>
      <c r="AT300" s="84"/>
      <c r="AU300" s="84"/>
      <c r="AV300" s="84"/>
      <c r="AW300" s="84"/>
      <c r="AX300" s="84"/>
      <c r="AY300" s="84"/>
      <c r="AZ300" s="84"/>
    </row>
    <row r="301" spans="1:52" x14ac:dyDescent="0.25">
      <c r="A301" s="69" t="s">
        <v>395</v>
      </c>
      <c r="B301" s="69" t="s">
        <v>1250</v>
      </c>
      <c r="C301" s="70"/>
      <c r="D301" s="71"/>
      <c r="E301" s="72"/>
      <c r="F301" s="73"/>
      <c r="G301" s="70"/>
      <c r="H301" s="74"/>
      <c r="I301" s="75"/>
      <c r="J301" s="75"/>
      <c r="K301" s="36"/>
      <c r="L301" s="82"/>
      <c r="M301" s="82"/>
      <c r="N301" s="77"/>
      <c r="O301" s="84" t="s">
        <v>1729</v>
      </c>
      <c r="P301" s="86">
        <v>43165.756365740737</v>
      </c>
      <c r="Q301" s="84" t="s">
        <v>1789</v>
      </c>
      <c r="R301" s="84"/>
      <c r="S301" s="84"/>
      <c r="T301" s="84" t="s">
        <v>3157</v>
      </c>
      <c r="U301" s="84"/>
      <c r="V301" s="87" t="s">
        <v>3780</v>
      </c>
      <c r="W301" s="86">
        <v>43165.756365740737</v>
      </c>
      <c r="X301" s="87" t="s">
        <v>4680</v>
      </c>
      <c r="Y301" s="84"/>
      <c r="Z301" s="84"/>
      <c r="AA301" s="90" t="s">
        <v>5883</v>
      </c>
      <c r="AB301" s="84"/>
      <c r="AC301" s="84" t="b">
        <v>0</v>
      </c>
      <c r="AD301" s="84">
        <v>0</v>
      </c>
      <c r="AE301" s="90" t="s">
        <v>6992</v>
      </c>
      <c r="AF301" s="84" t="b">
        <v>0</v>
      </c>
      <c r="AG301" s="84" t="s">
        <v>7096</v>
      </c>
      <c r="AH301" s="84"/>
      <c r="AI301" s="90" t="s">
        <v>6992</v>
      </c>
      <c r="AJ301" s="84" t="b">
        <v>0</v>
      </c>
      <c r="AK301" s="84">
        <v>14</v>
      </c>
      <c r="AL301" s="90" t="s">
        <v>6823</v>
      </c>
      <c r="AM301" s="84" t="s">
        <v>7175</v>
      </c>
      <c r="AN301" s="84" t="b">
        <v>0</v>
      </c>
      <c r="AO301" s="90" t="s">
        <v>6823</v>
      </c>
      <c r="AP301" s="84" t="s">
        <v>179</v>
      </c>
      <c r="AQ301" s="84">
        <v>0</v>
      </c>
      <c r="AR301" s="84">
        <v>0</v>
      </c>
      <c r="AS301" s="84"/>
      <c r="AT301" s="84"/>
      <c r="AU301" s="84"/>
      <c r="AV301" s="84"/>
      <c r="AW301" s="84"/>
      <c r="AX301" s="84"/>
      <c r="AY301" s="84"/>
      <c r="AZ301" s="84"/>
    </row>
    <row r="302" spans="1:52" x14ac:dyDescent="0.25">
      <c r="A302" s="69" t="s">
        <v>396</v>
      </c>
      <c r="B302" s="69" t="s">
        <v>1442</v>
      </c>
      <c r="C302" s="70"/>
      <c r="D302" s="71"/>
      <c r="E302" s="72"/>
      <c r="F302" s="73"/>
      <c r="G302" s="70"/>
      <c r="H302" s="74"/>
      <c r="I302" s="75"/>
      <c r="J302" s="75"/>
      <c r="K302" s="36"/>
      <c r="L302" s="82"/>
      <c r="M302" s="82"/>
      <c r="N302" s="77"/>
      <c r="O302" s="84" t="s">
        <v>1729</v>
      </c>
      <c r="P302" s="86">
        <v>43165.756365740737</v>
      </c>
      <c r="Q302" s="84" t="s">
        <v>1856</v>
      </c>
      <c r="R302" s="84"/>
      <c r="S302" s="84"/>
      <c r="T302" s="84" t="s">
        <v>3205</v>
      </c>
      <c r="U302" s="84"/>
      <c r="V302" s="87" t="s">
        <v>3781</v>
      </c>
      <c r="W302" s="86">
        <v>43165.756365740737</v>
      </c>
      <c r="X302" s="87" t="s">
        <v>4681</v>
      </c>
      <c r="Y302" s="84"/>
      <c r="Z302" s="84"/>
      <c r="AA302" s="90" t="s">
        <v>5884</v>
      </c>
      <c r="AB302" s="84"/>
      <c r="AC302" s="84" t="b">
        <v>0</v>
      </c>
      <c r="AD302" s="84">
        <v>0</v>
      </c>
      <c r="AE302" s="90" t="s">
        <v>6992</v>
      </c>
      <c r="AF302" s="84" t="b">
        <v>0</v>
      </c>
      <c r="AG302" s="84" t="s">
        <v>7100</v>
      </c>
      <c r="AH302" s="84"/>
      <c r="AI302" s="90" t="s">
        <v>6992</v>
      </c>
      <c r="AJ302" s="84" t="b">
        <v>0</v>
      </c>
      <c r="AK302" s="84">
        <v>54</v>
      </c>
      <c r="AL302" s="90" t="s">
        <v>6699</v>
      </c>
      <c r="AM302" s="84" t="s">
        <v>7172</v>
      </c>
      <c r="AN302" s="84" t="b">
        <v>0</v>
      </c>
      <c r="AO302" s="90" t="s">
        <v>6699</v>
      </c>
      <c r="AP302" s="84" t="s">
        <v>179</v>
      </c>
      <c r="AQ302" s="84">
        <v>0</v>
      </c>
      <c r="AR302" s="84">
        <v>0</v>
      </c>
      <c r="AS302" s="84"/>
      <c r="AT302" s="84"/>
      <c r="AU302" s="84"/>
      <c r="AV302" s="84"/>
      <c r="AW302" s="84"/>
      <c r="AX302" s="84"/>
      <c r="AY302" s="84"/>
      <c r="AZ302" s="84"/>
    </row>
    <row r="303" spans="1:52" x14ac:dyDescent="0.25">
      <c r="A303" s="69" t="s">
        <v>396</v>
      </c>
      <c r="B303" s="69" t="s">
        <v>1443</v>
      </c>
      <c r="C303" s="70"/>
      <c r="D303" s="71"/>
      <c r="E303" s="72"/>
      <c r="F303" s="73"/>
      <c r="G303" s="70"/>
      <c r="H303" s="74"/>
      <c r="I303" s="75"/>
      <c r="J303" s="75"/>
      <c r="K303" s="36"/>
      <c r="L303" s="82"/>
      <c r="M303" s="82"/>
      <c r="N303" s="77"/>
      <c r="O303" s="84" t="s">
        <v>1729</v>
      </c>
      <c r="P303" s="86">
        <v>43165.756365740737</v>
      </c>
      <c r="Q303" s="84" t="s">
        <v>1856</v>
      </c>
      <c r="R303" s="84"/>
      <c r="S303" s="84"/>
      <c r="T303" s="84" t="s">
        <v>3205</v>
      </c>
      <c r="U303" s="84"/>
      <c r="V303" s="87" t="s">
        <v>3781</v>
      </c>
      <c r="W303" s="86">
        <v>43165.756365740737</v>
      </c>
      <c r="X303" s="87" t="s">
        <v>4681</v>
      </c>
      <c r="Y303" s="84"/>
      <c r="Z303" s="84"/>
      <c r="AA303" s="90" t="s">
        <v>5884</v>
      </c>
      <c r="AB303" s="84"/>
      <c r="AC303" s="84" t="b">
        <v>0</v>
      </c>
      <c r="AD303" s="84">
        <v>0</v>
      </c>
      <c r="AE303" s="90" t="s">
        <v>6992</v>
      </c>
      <c r="AF303" s="84" t="b">
        <v>0</v>
      </c>
      <c r="AG303" s="84" t="s">
        <v>7100</v>
      </c>
      <c r="AH303" s="84"/>
      <c r="AI303" s="90" t="s">
        <v>6992</v>
      </c>
      <c r="AJ303" s="84" t="b">
        <v>0</v>
      </c>
      <c r="AK303" s="84">
        <v>54</v>
      </c>
      <c r="AL303" s="90" t="s">
        <v>6699</v>
      </c>
      <c r="AM303" s="84" t="s">
        <v>7172</v>
      </c>
      <c r="AN303" s="84" t="b">
        <v>0</v>
      </c>
      <c r="AO303" s="90" t="s">
        <v>6699</v>
      </c>
      <c r="AP303" s="84" t="s">
        <v>179</v>
      </c>
      <c r="AQ303" s="84">
        <v>0</v>
      </c>
      <c r="AR303" s="84">
        <v>0</v>
      </c>
      <c r="AS303" s="84"/>
      <c r="AT303" s="84"/>
      <c r="AU303" s="84"/>
      <c r="AV303" s="84"/>
      <c r="AW303" s="84"/>
      <c r="AX303" s="84"/>
      <c r="AY303" s="84"/>
      <c r="AZ303" s="84"/>
    </row>
    <row r="304" spans="1:52" x14ac:dyDescent="0.25">
      <c r="A304" s="69" t="s">
        <v>396</v>
      </c>
      <c r="B304" s="69" t="s">
        <v>1444</v>
      </c>
      <c r="C304" s="70"/>
      <c r="D304" s="71"/>
      <c r="E304" s="72"/>
      <c r="F304" s="73"/>
      <c r="G304" s="70"/>
      <c r="H304" s="74"/>
      <c r="I304" s="75"/>
      <c r="J304" s="75"/>
      <c r="K304" s="36"/>
      <c r="L304" s="82"/>
      <c r="M304" s="82"/>
      <c r="N304" s="77"/>
      <c r="O304" s="84" t="s">
        <v>1729</v>
      </c>
      <c r="P304" s="86">
        <v>43165.756365740737</v>
      </c>
      <c r="Q304" s="84" t="s">
        <v>1856</v>
      </c>
      <c r="R304" s="84"/>
      <c r="S304" s="84"/>
      <c r="T304" s="84" t="s">
        <v>3205</v>
      </c>
      <c r="U304" s="84"/>
      <c r="V304" s="87" t="s">
        <v>3781</v>
      </c>
      <c r="W304" s="86">
        <v>43165.756365740737</v>
      </c>
      <c r="X304" s="87" t="s">
        <v>4681</v>
      </c>
      <c r="Y304" s="84"/>
      <c r="Z304" s="84"/>
      <c r="AA304" s="90" t="s">
        <v>5884</v>
      </c>
      <c r="AB304" s="84"/>
      <c r="AC304" s="84" t="b">
        <v>0</v>
      </c>
      <c r="AD304" s="84">
        <v>0</v>
      </c>
      <c r="AE304" s="90" t="s">
        <v>6992</v>
      </c>
      <c r="AF304" s="84" t="b">
        <v>0</v>
      </c>
      <c r="AG304" s="84" t="s">
        <v>7100</v>
      </c>
      <c r="AH304" s="84"/>
      <c r="AI304" s="90" t="s">
        <v>6992</v>
      </c>
      <c r="AJ304" s="84" t="b">
        <v>0</v>
      </c>
      <c r="AK304" s="84">
        <v>54</v>
      </c>
      <c r="AL304" s="90" t="s">
        <v>6699</v>
      </c>
      <c r="AM304" s="84" t="s">
        <v>7172</v>
      </c>
      <c r="AN304" s="84" t="b">
        <v>0</v>
      </c>
      <c r="AO304" s="90" t="s">
        <v>6699</v>
      </c>
      <c r="AP304" s="84" t="s">
        <v>179</v>
      </c>
      <c r="AQ304" s="84">
        <v>0</v>
      </c>
      <c r="AR304" s="84">
        <v>0</v>
      </c>
      <c r="AS304" s="84"/>
      <c r="AT304" s="84"/>
      <c r="AU304" s="84"/>
      <c r="AV304" s="84"/>
      <c r="AW304" s="84"/>
      <c r="AX304" s="84"/>
      <c r="AY304" s="84"/>
      <c r="AZ304" s="84"/>
    </row>
    <row r="305" spans="1:52" x14ac:dyDescent="0.25">
      <c r="A305" s="69" t="s">
        <v>396</v>
      </c>
      <c r="B305" s="69" t="s">
        <v>1142</v>
      </c>
      <c r="C305" s="70"/>
      <c r="D305" s="71"/>
      <c r="E305" s="72"/>
      <c r="F305" s="73"/>
      <c r="G305" s="70"/>
      <c r="H305" s="74"/>
      <c r="I305" s="75"/>
      <c r="J305" s="75"/>
      <c r="K305" s="36"/>
      <c r="L305" s="82"/>
      <c r="M305" s="82"/>
      <c r="N305" s="77"/>
      <c r="O305" s="84" t="s">
        <v>1729</v>
      </c>
      <c r="P305" s="86">
        <v>43165.756365740737</v>
      </c>
      <c r="Q305" s="84" t="s">
        <v>1856</v>
      </c>
      <c r="R305" s="84"/>
      <c r="S305" s="84"/>
      <c r="T305" s="84" t="s">
        <v>3205</v>
      </c>
      <c r="U305" s="84"/>
      <c r="V305" s="87" t="s">
        <v>3781</v>
      </c>
      <c r="W305" s="86">
        <v>43165.756365740737</v>
      </c>
      <c r="X305" s="87" t="s">
        <v>4681</v>
      </c>
      <c r="Y305" s="84"/>
      <c r="Z305" s="84"/>
      <c r="AA305" s="90" t="s">
        <v>5884</v>
      </c>
      <c r="AB305" s="84"/>
      <c r="AC305" s="84" t="b">
        <v>0</v>
      </c>
      <c r="AD305" s="84">
        <v>0</v>
      </c>
      <c r="AE305" s="90" t="s">
        <v>6992</v>
      </c>
      <c r="AF305" s="84" t="b">
        <v>0</v>
      </c>
      <c r="AG305" s="84" t="s">
        <v>7100</v>
      </c>
      <c r="AH305" s="84"/>
      <c r="AI305" s="90" t="s">
        <v>6992</v>
      </c>
      <c r="AJ305" s="84" t="b">
        <v>0</v>
      </c>
      <c r="AK305" s="84">
        <v>54</v>
      </c>
      <c r="AL305" s="90" t="s">
        <v>6699</v>
      </c>
      <c r="AM305" s="84" t="s">
        <v>7172</v>
      </c>
      <c r="AN305" s="84" t="b">
        <v>0</v>
      </c>
      <c r="AO305" s="90" t="s">
        <v>6699</v>
      </c>
      <c r="AP305" s="84" t="s">
        <v>179</v>
      </c>
      <c r="AQ305" s="84">
        <v>0</v>
      </c>
      <c r="AR305" s="84">
        <v>0</v>
      </c>
      <c r="AS305" s="84"/>
      <c r="AT305" s="84"/>
      <c r="AU305" s="84"/>
      <c r="AV305" s="84"/>
      <c r="AW305" s="84"/>
      <c r="AX305" s="84"/>
      <c r="AY305" s="84"/>
      <c r="AZ305" s="84"/>
    </row>
    <row r="306" spans="1:52" x14ac:dyDescent="0.25">
      <c r="A306" s="69" t="s">
        <v>397</v>
      </c>
      <c r="B306" s="69" t="s">
        <v>397</v>
      </c>
      <c r="C306" s="70"/>
      <c r="D306" s="71"/>
      <c r="E306" s="72"/>
      <c r="F306" s="73"/>
      <c r="G306" s="70"/>
      <c r="H306" s="74"/>
      <c r="I306" s="75"/>
      <c r="J306" s="75"/>
      <c r="K306" s="36"/>
      <c r="L306" s="82"/>
      <c r="M306" s="82"/>
      <c r="N306" s="77"/>
      <c r="O306" s="84" t="s">
        <v>179</v>
      </c>
      <c r="P306" s="86">
        <v>43165.756469907406</v>
      </c>
      <c r="Q306" s="84" t="s">
        <v>1888</v>
      </c>
      <c r="R306" s="87" t="s">
        <v>2679</v>
      </c>
      <c r="S306" s="84" t="s">
        <v>3005</v>
      </c>
      <c r="T306" s="84" t="s">
        <v>3157</v>
      </c>
      <c r="U306" s="84"/>
      <c r="V306" s="87" t="s">
        <v>3654</v>
      </c>
      <c r="W306" s="86">
        <v>43165.756469907406</v>
      </c>
      <c r="X306" s="87" t="s">
        <v>4682</v>
      </c>
      <c r="Y306" s="84"/>
      <c r="Z306" s="84"/>
      <c r="AA306" s="90" t="s">
        <v>5885</v>
      </c>
      <c r="AB306" s="84"/>
      <c r="AC306" s="84" t="b">
        <v>0</v>
      </c>
      <c r="AD306" s="84">
        <v>0</v>
      </c>
      <c r="AE306" s="90" t="s">
        <v>6992</v>
      </c>
      <c r="AF306" s="84" t="b">
        <v>0</v>
      </c>
      <c r="AG306" s="84" t="s">
        <v>7091</v>
      </c>
      <c r="AH306" s="84"/>
      <c r="AI306" s="90" t="s">
        <v>6992</v>
      </c>
      <c r="AJ306" s="84" t="b">
        <v>0</v>
      </c>
      <c r="AK306" s="84">
        <v>0</v>
      </c>
      <c r="AL306" s="90" t="s">
        <v>6992</v>
      </c>
      <c r="AM306" s="84" t="s">
        <v>7183</v>
      </c>
      <c r="AN306" s="84" t="b">
        <v>0</v>
      </c>
      <c r="AO306" s="90" t="s">
        <v>5885</v>
      </c>
      <c r="AP306" s="84" t="s">
        <v>179</v>
      </c>
      <c r="AQ306" s="84">
        <v>0</v>
      </c>
      <c r="AR306" s="84">
        <v>0</v>
      </c>
      <c r="AS306" s="84"/>
      <c r="AT306" s="84"/>
      <c r="AU306" s="84"/>
      <c r="AV306" s="84"/>
      <c r="AW306" s="84"/>
      <c r="AX306" s="84"/>
      <c r="AY306" s="84"/>
      <c r="AZ306" s="84"/>
    </row>
    <row r="307" spans="1:52" x14ac:dyDescent="0.25">
      <c r="A307" s="69" t="s">
        <v>398</v>
      </c>
      <c r="B307" s="69" t="s">
        <v>1250</v>
      </c>
      <c r="C307" s="70"/>
      <c r="D307" s="71"/>
      <c r="E307" s="72"/>
      <c r="F307" s="73"/>
      <c r="G307" s="70"/>
      <c r="H307" s="74"/>
      <c r="I307" s="75"/>
      <c r="J307" s="75"/>
      <c r="K307" s="36"/>
      <c r="L307" s="82"/>
      <c r="M307" s="82"/>
      <c r="N307" s="77"/>
      <c r="O307" s="84" t="s">
        <v>1729</v>
      </c>
      <c r="P307" s="86">
        <v>43165.756481481483</v>
      </c>
      <c r="Q307" s="84" t="s">
        <v>1749</v>
      </c>
      <c r="R307" s="84"/>
      <c r="S307" s="84"/>
      <c r="T307" s="84" t="s">
        <v>3157</v>
      </c>
      <c r="U307" s="84"/>
      <c r="V307" s="87" t="s">
        <v>3782</v>
      </c>
      <c r="W307" s="86">
        <v>43165.756481481483</v>
      </c>
      <c r="X307" s="87" t="s">
        <v>4683</v>
      </c>
      <c r="Y307" s="84"/>
      <c r="Z307" s="84"/>
      <c r="AA307" s="90" t="s">
        <v>5886</v>
      </c>
      <c r="AB307" s="84"/>
      <c r="AC307" s="84" t="b">
        <v>0</v>
      </c>
      <c r="AD307" s="84">
        <v>0</v>
      </c>
      <c r="AE307" s="90" t="s">
        <v>6992</v>
      </c>
      <c r="AF307" s="84" t="b">
        <v>0</v>
      </c>
      <c r="AG307" s="84" t="s">
        <v>7096</v>
      </c>
      <c r="AH307" s="84"/>
      <c r="AI307" s="90" t="s">
        <v>6992</v>
      </c>
      <c r="AJ307" s="84" t="b">
        <v>0</v>
      </c>
      <c r="AK307" s="84">
        <v>2094</v>
      </c>
      <c r="AL307" s="90" t="s">
        <v>6822</v>
      </c>
      <c r="AM307" s="84" t="s">
        <v>7172</v>
      </c>
      <c r="AN307" s="84" t="b">
        <v>0</v>
      </c>
      <c r="AO307" s="90" t="s">
        <v>6822</v>
      </c>
      <c r="AP307" s="84" t="s">
        <v>179</v>
      </c>
      <c r="AQ307" s="84">
        <v>0</v>
      </c>
      <c r="AR307" s="84">
        <v>0</v>
      </c>
      <c r="AS307" s="84"/>
      <c r="AT307" s="84"/>
      <c r="AU307" s="84"/>
      <c r="AV307" s="84"/>
      <c r="AW307" s="84"/>
      <c r="AX307" s="84"/>
      <c r="AY307" s="84"/>
      <c r="AZ307" s="84"/>
    </row>
    <row r="308" spans="1:52" x14ac:dyDescent="0.25">
      <c r="A308" s="69" t="s">
        <v>399</v>
      </c>
      <c r="B308" s="69" t="s">
        <v>1455</v>
      </c>
      <c r="C308" s="70"/>
      <c r="D308" s="71"/>
      <c r="E308" s="72"/>
      <c r="F308" s="73"/>
      <c r="G308" s="70"/>
      <c r="H308" s="74"/>
      <c r="I308" s="75"/>
      <c r="J308" s="75"/>
      <c r="K308" s="36"/>
      <c r="L308" s="82"/>
      <c r="M308" s="82"/>
      <c r="N308" s="77"/>
      <c r="O308" s="84" t="s">
        <v>1729</v>
      </c>
      <c r="P308" s="86">
        <v>43165.756481481483</v>
      </c>
      <c r="Q308" s="84" t="s">
        <v>1889</v>
      </c>
      <c r="R308" s="87" t="s">
        <v>2697</v>
      </c>
      <c r="S308" s="84" t="s">
        <v>2979</v>
      </c>
      <c r="T308" s="84" t="s">
        <v>3215</v>
      </c>
      <c r="U308" s="87" t="s">
        <v>3489</v>
      </c>
      <c r="V308" s="87" t="s">
        <v>3489</v>
      </c>
      <c r="W308" s="86">
        <v>43165.756481481483</v>
      </c>
      <c r="X308" s="87" t="s">
        <v>4684</v>
      </c>
      <c r="Y308" s="84"/>
      <c r="Z308" s="84"/>
      <c r="AA308" s="90" t="s">
        <v>5887</v>
      </c>
      <c r="AB308" s="84"/>
      <c r="AC308" s="84" t="b">
        <v>0</v>
      </c>
      <c r="AD308" s="84">
        <v>24</v>
      </c>
      <c r="AE308" s="90" t="s">
        <v>6992</v>
      </c>
      <c r="AF308" s="84" t="b">
        <v>0</v>
      </c>
      <c r="AG308" s="84" t="s">
        <v>7091</v>
      </c>
      <c r="AH308" s="84"/>
      <c r="AI308" s="90" t="s">
        <v>6992</v>
      </c>
      <c r="AJ308" s="84" t="b">
        <v>0</v>
      </c>
      <c r="AK308" s="84">
        <v>11</v>
      </c>
      <c r="AL308" s="90" t="s">
        <v>6992</v>
      </c>
      <c r="AM308" s="84" t="s">
        <v>7171</v>
      </c>
      <c r="AN308" s="84" t="b">
        <v>0</v>
      </c>
      <c r="AO308" s="90" t="s">
        <v>5887</v>
      </c>
      <c r="AP308" s="84" t="s">
        <v>179</v>
      </c>
      <c r="AQ308" s="84">
        <v>0</v>
      </c>
      <c r="AR308" s="84">
        <v>0</v>
      </c>
      <c r="AS308" s="84"/>
      <c r="AT308" s="84"/>
      <c r="AU308" s="84"/>
      <c r="AV308" s="84"/>
      <c r="AW308" s="84"/>
      <c r="AX308" s="84"/>
      <c r="AY308" s="84"/>
      <c r="AZ308" s="84"/>
    </row>
    <row r="309" spans="1:52" x14ac:dyDescent="0.25">
      <c r="A309" s="69" t="s">
        <v>400</v>
      </c>
      <c r="B309" s="69" t="s">
        <v>1438</v>
      </c>
      <c r="C309" s="70"/>
      <c r="D309" s="71"/>
      <c r="E309" s="72"/>
      <c r="F309" s="73"/>
      <c r="G309" s="70"/>
      <c r="H309" s="74"/>
      <c r="I309" s="75"/>
      <c r="J309" s="75"/>
      <c r="K309" s="36"/>
      <c r="L309" s="82"/>
      <c r="M309" s="82"/>
      <c r="N309" s="77"/>
      <c r="O309" s="84" t="s">
        <v>1729</v>
      </c>
      <c r="P309" s="86">
        <v>43165.547129629631</v>
      </c>
      <c r="Q309" s="84" t="s">
        <v>1890</v>
      </c>
      <c r="R309" s="84"/>
      <c r="S309" s="84"/>
      <c r="T309" s="84" t="s">
        <v>3201</v>
      </c>
      <c r="U309" s="84"/>
      <c r="V309" s="87" t="s">
        <v>3783</v>
      </c>
      <c r="W309" s="86">
        <v>43165.547129629631</v>
      </c>
      <c r="X309" s="87" t="s">
        <v>4685</v>
      </c>
      <c r="Y309" s="84"/>
      <c r="Z309" s="84"/>
      <c r="AA309" s="90" t="s">
        <v>5888</v>
      </c>
      <c r="AB309" s="84"/>
      <c r="AC309" s="84" t="b">
        <v>0</v>
      </c>
      <c r="AD309" s="84">
        <v>6</v>
      </c>
      <c r="AE309" s="90" t="s">
        <v>6992</v>
      </c>
      <c r="AF309" s="84" t="b">
        <v>0</v>
      </c>
      <c r="AG309" s="84" t="s">
        <v>7091</v>
      </c>
      <c r="AH309" s="84"/>
      <c r="AI309" s="90" t="s">
        <v>6992</v>
      </c>
      <c r="AJ309" s="84" t="b">
        <v>0</v>
      </c>
      <c r="AK309" s="84">
        <v>2</v>
      </c>
      <c r="AL309" s="90" t="s">
        <v>6992</v>
      </c>
      <c r="AM309" s="84" t="s">
        <v>7177</v>
      </c>
      <c r="AN309" s="84" t="b">
        <v>0</v>
      </c>
      <c r="AO309" s="90" t="s">
        <v>5888</v>
      </c>
      <c r="AP309" s="84" t="s">
        <v>7226</v>
      </c>
      <c r="AQ309" s="84">
        <v>0</v>
      </c>
      <c r="AR309" s="84">
        <v>0</v>
      </c>
      <c r="AS309" s="84"/>
      <c r="AT309" s="84"/>
      <c r="AU309" s="84"/>
      <c r="AV309" s="84"/>
      <c r="AW309" s="84"/>
      <c r="AX309" s="84"/>
      <c r="AY309" s="84"/>
      <c r="AZ309" s="84"/>
    </row>
    <row r="310" spans="1:52" x14ac:dyDescent="0.25">
      <c r="A310" s="69" t="s">
        <v>401</v>
      </c>
      <c r="B310" s="69" t="s">
        <v>1438</v>
      </c>
      <c r="C310" s="70"/>
      <c r="D310" s="71"/>
      <c r="E310" s="72"/>
      <c r="F310" s="73"/>
      <c r="G310" s="70"/>
      <c r="H310" s="74"/>
      <c r="I310" s="75"/>
      <c r="J310" s="75"/>
      <c r="K310" s="36"/>
      <c r="L310" s="82"/>
      <c r="M310" s="82"/>
      <c r="N310" s="77"/>
      <c r="O310" s="84" t="s">
        <v>1729</v>
      </c>
      <c r="P310" s="86">
        <v>43165.756504629629</v>
      </c>
      <c r="Q310" s="84" t="s">
        <v>1839</v>
      </c>
      <c r="R310" s="84"/>
      <c r="S310" s="84"/>
      <c r="T310" s="84" t="s">
        <v>3201</v>
      </c>
      <c r="U310" s="84"/>
      <c r="V310" s="87" t="s">
        <v>3784</v>
      </c>
      <c r="W310" s="86">
        <v>43165.756504629629</v>
      </c>
      <c r="X310" s="87" t="s">
        <v>4686</v>
      </c>
      <c r="Y310" s="84"/>
      <c r="Z310" s="84"/>
      <c r="AA310" s="90" t="s">
        <v>5889</v>
      </c>
      <c r="AB310" s="84"/>
      <c r="AC310" s="84" t="b">
        <v>0</v>
      </c>
      <c r="AD310" s="84">
        <v>0</v>
      </c>
      <c r="AE310" s="90" t="s">
        <v>6992</v>
      </c>
      <c r="AF310" s="84" t="b">
        <v>0</v>
      </c>
      <c r="AG310" s="84" t="s">
        <v>7091</v>
      </c>
      <c r="AH310" s="84"/>
      <c r="AI310" s="90" t="s">
        <v>6992</v>
      </c>
      <c r="AJ310" s="84" t="b">
        <v>0</v>
      </c>
      <c r="AK310" s="84">
        <v>2</v>
      </c>
      <c r="AL310" s="90" t="s">
        <v>5888</v>
      </c>
      <c r="AM310" s="84" t="s">
        <v>7186</v>
      </c>
      <c r="AN310" s="84" t="b">
        <v>0</v>
      </c>
      <c r="AO310" s="90" t="s">
        <v>5888</v>
      </c>
      <c r="AP310" s="84" t="s">
        <v>179</v>
      </c>
      <c r="AQ310" s="84">
        <v>0</v>
      </c>
      <c r="AR310" s="84">
        <v>0</v>
      </c>
      <c r="AS310" s="84"/>
      <c r="AT310" s="84"/>
      <c r="AU310" s="84"/>
      <c r="AV310" s="84"/>
      <c r="AW310" s="84"/>
      <c r="AX310" s="84"/>
      <c r="AY310" s="84"/>
      <c r="AZ310" s="84"/>
    </row>
    <row r="311" spans="1:52" x14ac:dyDescent="0.25">
      <c r="A311" s="69" t="s">
        <v>401</v>
      </c>
      <c r="B311" s="69" t="s">
        <v>400</v>
      </c>
      <c r="C311" s="70"/>
      <c r="D311" s="71"/>
      <c r="E311" s="72"/>
      <c r="F311" s="73"/>
      <c r="G311" s="70"/>
      <c r="H311" s="74"/>
      <c r="I311" s="75"/>
      <c r="J311" s="75"/>
      <c r="K311" s="36"/>
      <c r="L311" s="82"/>
      <c r="M311" s="82"/>
      <c r="N311" s="77"/>
      <c r="O311" s="84" t="s">
        <v>1729</v>
      </c>
      <c r="P311" s="86">
        <v>43165.756504629629</v>
      </c>
      <c r="Q311" s="84" t="s">
        <v>1839</v>
      </c>
      <c r="R311" s="84"/>
      <c r="S311" s="84"/>
      <c r="T311" s="84" t="s">
        <v>3201</v>
      </c>
      <c r="U311" s="84"/>
      <c r="V311" s="87" t="s">
        <v>3784</v>
      </c>
      <c r="W311" s="86">
        <v>43165.756504629629</v>
      </c>
      <c r="X311" s="87" t="s">
        <v>4686</v>
      </c>
      <c r="Y311" s="84"/>
      <c r="Z311" s="84"/>
      <c r="AA311" s="90" t="s">
        <v>5889</v>
      </c>
      <c r="AB311" s="84"/>
      <c r="AC311" s="84" t="b">
        <v>0</v>
      </c>
      <c r="AD311" s="84">
        <v>0</v>
      </c>
      <c r="AE311" s="90" t="s">
        <v>6992</v>
      </c>
      <c r="AF311" s="84" t="b">
        <v>0</v>
      </c>
      <c r="AG311" s="84" t="s">
        <v>7091</v>
      </c>
      <c r="AH311" s="84"/>
      <c r="AI311" s="90" t="s">
        <v>6992</v>
      </c>
      <c r="AJ311" s="84" t="b">
        <v>0</v>
      </c>
      <c r="AK311" s="84">
        <v>2</v>
      </c>
      <c r="AL311" s="90" t="s">
        <v>5888</v>
      </c>
      <c r="AM311" s="84" t="s">
        <v>7186</v>
      </c>
      <c r="AN311" s="84" t="b">
        <v>0</v>
      </c>
      <c r="AO311" s="90" t="s">
        <v>5888</v>
      </c>
      <c r="AP311" s="84" t="s">
        <v>179</v>
      </c>
      <c r="AQ311" s="84">
        <v>0</v>
      </c>
      <c r="AR311" s="84">
        <v>0</v>
      </c>
      <c r="AS311" s="84"/>
      <c r="AT311" s="84"/>
      <c r="AU311" s="84"/>
      <c r="AV311" s="84"/>
      <c r="AW311" s="84"/>
      <c r="AX311" s="84"/>
      <c r="AY311" s="84"/>
      <c r="AZ311" s="84"/>
    </row>
    <row r="312" spans="1:52" x14ac:dyDescent="0.25">
      <c r="A312" s="69" t="s">
        <v>402</v>
      </c>
      <c r="B312" s="69" t="s">
        <v>402</v>
      </c>
      <c r="C312" s="70"/>
      <c r="D312" s="71"/>
      <c r="E312" s="72"/>
      <c r="F312" s="73"/>
      <c r="G312" s="70"/>
      <c r="H312" s="74"/>
      <c r="I312" s="75"/>
      <c r="J312" s="75"/>
      <c r="K312" s="36"/>
      <c r="L312" s="82"/>
      <c r="M312" s="82"/>
      <c r="N312" s="77"/>
      <c r="O312" s="84" t="s">
        <v>179</v>
      </c>
      <c r="P312" s="86">
        <v>43165.756516203706</v>
      </c>
      <c r="Q312" s="84" t="s">
        <v>1891</v>
      </c>
      <c r="R312" s="87" t="s">
        <v>2679</v>
      </c>
      <c r="S312" s="84" t="s">
        <v>3005</v>
      </c>
      <c r="T312" s="84" t="s">
        <v>3157</v>
      </c>
      <c r="U312" s="84"/>
      <c r="V312" s="87" t="s">
        <v>3785</v>
      </c>
      <c r="W312" s="86">
        <v>43165.756516203706</v>
      </c>
      <c r="X312" s="87" t="s">
        <v>4687</v>
      </c>
      <c r="Y312" s="84"/>
      <c r="Z312" s="84"/>
      <c r="AA312" s="90" t="s">
        <v>5890</v>
      </c>
      <c r="AB312" s="84"/>
      <c r="AC312" s="84" t="b">
        <v>0</v>
      </c>
      <c r="AD312" s="84">
        <v>0</v>
      </c>
      <c r="AE312" s="90" t="s">
        <v>6992</v>
      </c>
      <c r="AF312" s="84" t="b">
        <v>0</v>
      </c>
      <c r="AG312" s="84" t="s">
        <v>7091</v>
      </c>
      <c r="AH312" s="84"/>
      <c r="AI312" s="90" t="s">
        <v>6992</v>
      </c>
      <c r="AJ312" s="84" t="b">
        <v>0</v>
      </c>
      <c r="AK312" s="84">
        <v>0</v>
      </c>
      <c r="AL312" s="90" t="s">
        <v>6992</v>
      </c>
      <c r="AM312" s="84" t="s">
        <v>7183</v>
      </c>
      <c r="AN312" s="84" t="b">
        <v>0</v>
      </c>
      <c r="AO312" s="90" t="s">
        <v>5890</v>
      </c>
      <c r="AP312" s="84" t="s">
        <v>179</v>
      </c>
      <c r="AQ312" s="84">
        <v>0</v>
      </c>
      <c r="AR312" s="84">
        <v>0</v>
      </c>
      <c r="AS312" s="84"/>
      <c r="AT312" s="84"/>
      <c r="AU312" s="84"/>
      <c r="AV312" s="84"/>
      <c r="AW312" s="84"/>
      <c r="AX312" s="84"/>
      <c r="AY312" s="84"/>
      <c r="AZ312" s="84"/>
    </row>
    <row r="313" spans="1:52" x14ac:dyDescent="0.25">
      <c r="A313" s="69" t="s">
        <v>403</v>
      </c>
      <c r="B313" s="69" t="s">
        <v>403</v>
      </c>
      <c r="C313" s="70"/>
      <c r="D313" s="71"/>
      <c r="E313" s="72"/>
      <c r="F313" s="73"/>
      <c r="G313" s="70"/>
      <c r="H313" s="74"/>
      <c r="I313" s="75"/>
      <c r="J313" s="75"/>
      <c r="K313" s="36"/>
      <c r="L313" s="82"/>
      <c r="M313" s="82"/>
      <c r="N313" s="77"/>
      <c r="O313" s="84" t="s">
        <v>179</v>
      </c>
      <c r="P313" s="86">
        <v>43165.625</v>
      </c>
      <c r="Q313" s="84" t="s">
        <v>1892</v>
      </c>
      <c r="R313" s="84"/>
      <c r="S313" s="84"/>
      <c r="T313" s="84" t="s">
        <v>3216</v>
      </c>
      <c r="U313" s="84"/>
      <c r="V313" s="87" t="s">
        <v>3786</v>
      </c>
      <c r="W313" s="86">
        <v>43165.625</v>
      </c>
      <c r="X313" s="87" t="s">
        <v>4688</v>
      </c>
      <c r="Y313" s="84"/>
      <c r="Z313" s="84"/>
      <c r="AA313" s="90" t="s">
        <v>5891</v>
      </c>
      <c r="AB313" s="84"/>
      <c r="AC313" s="84" t="b">
        <v>0</v>
      </c>
      <c r="AD313" s="84">
        <v>23</v>
      </c>
      <c r="AE313" s="90" t="s">
        <v>6992</v>
      </c>
      <c r="AF313" s="84" t="b">
        <v>0</v>
      </c>
      <c r="AG313" s="84" t="s">
        <v>7102</v>
      </c>
      <c r="AH313" s="84"/>
      <c r="AI313" s="90" t="s">
        <v>6992</v>
      </c>
      <c r="AJ313" s="84" t="b">
        <v>0</v>
      </c>
      <c r="AK313" s="84">
        <v>13</v>
      </c>
      <c r="AL313" s="90" t="s">
        <v>6992</v>
      </c>
      <c r="AM313" s="84" t="s">
        <v>7187</v>
      </c>
      <c r="AN313" s="84" t="b">
        <v>0</v>
      </c>
      <c r="AO313" s="90" t="s">
        <v>5891</v>
      </c>
      <c r="AP313" s="84" t="s">
        <v>7226</v>
      </c>
      <c r="AQ313" s="84">
        <v>0</v>
      </c>
      <c r="AR313" s="84">
        <v>0</v>
      </c>
      <c r="AS313" s="84"/>
      <c r="AT313" s="84"/>
      <c r="AU313" s="84"/>
      <c r="AV313" s="84"/>
      <c r="AW313" s="84"/>
      <c r="AX313" s="84"/>
      <c r="AY313" s="84"/>
      <c r="AZ313" s="84"/>
    </row>
    <row r="314" spans="1:52" x14ac:dyDescent="0.25">
      <c r="A314" s="69" t="s">
        <v>404</v>
      </c>
      <c r="B314" s="69" t="s">
        <v>403</v>
      </c>
      <c r="C314" s="70"/>
      <c r="D314" s="71"/>
      <c r="E314" s="72"/>
      <c r="F314" s="73"/>
      <c r="G314" s="70"/>
      <c r="H314" s="74"/>
      <c r="I314" s="75"/>
      <c r="J314" s="75"/>
      <c r="K314" s="36"/>
      <c r="L314" s="82"/>
      <c r="M314" s="82"/>
      <c r="N314" s="77"/>
      <c r="O314" s="84" t="s">
        <v>1729</v>
      </c>
      <c r="P314" s="86">
        <v>43165.756539351853</v>
      </c>
      <c r="Q314" s="84" t="s">
        <v>1893</v>
      </c>
      <c r="R314" s="84"/>
      <c r="S314" s="84"/>
      <c r="T314" s="84" t="s">
        <v>3216</v>
      </c>
      <c r="U314" s="84"/>
      <c r="V314" s="87" t="s">
        <v>3787</v>
      </c>
      <c r="W314" s="86">
        <v>43165.756539351853</v>
      </c>
      <c r="X314" s="87" t="s">
        <v>4689</v>
      </c>
      <c r="Y314" s="84"/>
      <c r="Z314" s="84"/>
      <c r="AA314" s="90" t="s">
        <v>5892</v>
      </c>
      <c r="AB314" s="84"/>
      <c r="AC314" s="84" t="b">
        <v>0</v>
      </c>
      <c r="AD314" s="84">
        <v>0</v>
      </c>
      <c r="AE314" s="90" t="s">
        <v>6992</v>
      </c>
      <c r="AF314" s="84" t="b">
        <v>0</v>
      </c>
      <c r="AG314" s="84" t="s">
        <v>7102</v>
      </c>
      <c r="AH314" s="84"/>
      <c r="AI314" s="90" t="s">
        <v>6992</v>
      </c>
      <c r="AJ314" s="84" t="b">
        <v>0</v>
      </c>
      <c r="AK314" s="84">
        <v>13</v>
      </c>
      <c r="AL314" s="90" t="s">
        <v>5891</v>
      </c>
      <c r="AM314" s="84" t="s">
        <v>7172</v>
      </c>
      <c r="AN314" s="84" t="b">
        <v>0</v>
      </c>
      <c r="AO314" s="90" t="s">
        <v>5891</v>
      </c>
      <c r="AP314" s="84" t="s">
        <v>179</v>
      </c>
      <c r="AQ314" s="84">
        <v>0</v>
      </c>
      <c r="AR314" s="84">
        <v>0</v>
      </c>
      <c r="AS314" s="84"/>
      <c r="AT314" s="84"/>
      <c r="AU314" s="84"/>
      <c r="AV314" s="84"/>
      <c r="AW314" s="84"/>
      <c r="AX314" s="84"/>
      <c r="AY314" s="84"/>
      <c r="AZ314" s="84"/>
    </row>
    <row r="315" spans="1:52" x14ac:dyDescent="0.25">
      <c r="A315" s="69" t="s">
        <v>405</v>
      </c>
      <c r="B315" s="69" t="s">
        <v>405</v>
      </c>
      <c r="C315" s="70"/>
      <c r="D315" s="71"/>
      <c r="E315" s="72"/>
      <c r="F315" s="73"/>
      <c r="G315" s="70"/>
      <c r="H315" s="74"/>
      <c r="I315" s="75"/>
      <c r="J315" s="75"/>
      <c r="K315" s="36"/>
      <c r="L315" s="82"/>
      <c r="M315" s="82"/>
      <c r="N315" s="77"/>
      <c r="O315" s="84" t="s">
        <v>179</v>
      </c>
      <c r="P315" s="86">
        <v>43165.58662037037</v>
      </c>
      <c r="Q315" s="84" t="s">
        <v>1894</v>
      </c>
      <c r="R315" s="84"/>
      <c r="S315" s="84"/>
      <c r="T315" s="84" t="s">
        <v>3157</v>
      </c>
      <c r="U315" s="84"/>
      <c r="V315" s="87" t="s">
        <v>3788</v>
      </c>
      <c r="W315" s="86">
        <v>43165.58662037037</v>
      </c>
      <c r="X315" s="87" t="s">
        <v>4690</v>
      </c>
      <c r="Y315" s="84"/>
      <c r="Z315" s="84"/>
      <c r="AA315" s="90" t="s">
        <v>5893</v>
      </c>
      <c r="AB315" s="84"/>
      <c r="AC315" s="84" t="b">
        <v>0</v>
      </c>
      <c r="AD315" s="84">
        <v>20</v>
      </c>
      <c r="AE315" s="90" t="s">
        <v>6992</v>
      </c>
      <c r="AF315" s="84" t="b">
        <v>0</v>
      </c>
      <c r="AG315" s="84" t="s">
        <v>7105</v>
      </c>
      <c r="AH315" s="84"/>
      <c r="AI315" s="90" t="s">
        <v>6992</v>
      </c>
      <c r="AJ315" s="84" t="b">
        <v>0</v>
      </c>
      <c r="AK315" s="84">
        <v>7</v>
      </c>
      <c r="AL315" s="90" t="s">
        <v>6992</v>
      </c>
      <c r="AM315" s="84" t="s">
        <v>7171</v>
      </c>
      <c r="AN315" s="84" t="b">
        <v>0</v>
      </c>
      <c r="AO315" s="90" t="s">
        <v>5893</v>
      </c>
      <c r="AP315" s="84" t="s">
        <v>7226</v>
      </c>
      <c r="AQ315" s="84">
        <v>0</v>
      </c>
      <c r="AR315" s="84">
        <v>0</v>
      </c>
      <c r="AS315" s="84"/>
      <c r="AT315" s="84"/>
      <c r="AU315" s="84"/>
      <c r="AV315" s="84"/>
      <c r="AW315" s="84"/>
      <c r="AX315" s="84"/>
      <c r="AY315" s="84"/>
      <c r="AZ315" s="84"/>
    </row>
    <row r="316" spans="1:52" x14ac:dyDescent="0.25">
      <c r="A316" s="69" t="s">
        <v>406</v>
      </c>
      <c r="B316" s="69" t="s">
        <v>405</v>
      </c>
      <c r="C316" s="70"/>
      <c r="D316" s="71"/>
      <c r="E316" s="72"/>
      <c r="F316" s="73"/>
      <c r="G316" s="70"/>
      <c r="H316" s="74"/>
      <c r="I316" s="75"/>
      <c r="J316" s="75"/>
      <c r="K316" s="36"/>
      <c r="L316" s="82"/>
      <c r="M316" s="82"/>
      <c r="N316" s="77"/>
      <c r="O316" s="84" t="s">
        <v>1729</v>
      </c>
      <c r="P316" s="86">
        <v>43165.754143518519</v>
      </c>
      <c r="Q316" s="84" t="s">
        <v>1895</v>
      </c>
      <c r="R316" s="84"/>
      <c r="S316" s="84"/>
      <c r="T316" s="84" t="s">
        <v>3157</v>
      </c>
      <c r="U316" s="84"/>
      <c r="V316" s="87" t="s">
        <v>3789</v>
      </c>
      <c r="W316" s="86">
        <v>43165.754143518519</v>
      </c>
      <c r="X316" s="87" t="s">
        <v>4691</v>
      </c>
      <c r="Y316" s="84"/>
      <c r="Z316" s="84"/>
      <c r="AA316" s="90" t="s">
        <v>5894</v>
      </c>
      <c r="AB316" s="84"/>
      <c r="AC316" s="84" t="b">
        <v>0</v>
      </c>
      <c r="AD316" s="84">
        <v>0</v>
      </c>
      <c r="AE316" s="90" t="s">
        <v>6992</v>
      </c>
      <c r="AF316" s="84" t="b">
        <v>0</v>
      </c>
      <c r="AG316" s="84" t="s">
        <v>7105</v>
      </c>
      <c r="AH316" s="84"/>
      <c r="AI316" s="90" t="s">
        <v>6992</v>
      </c>
      <c r="AJ316" s="84" t="b">
        <v>0</v>
      </c>
      <c r="AK316" s="84">
        <v>7</v>
      </c>
      <c r="AL316" s="90" t="s">
        <v>5893</v>
      </c>
      <c r="AM316" s="84" t="s">
        <v>7169</v>
      </c>
      <c r="AN316" s="84" t="b">
        <v>0</v>
      </c>
      <c r="AO316" s="90" t="s">
        <v>5893</v>
      </c>
      <c r="AP316" s="84" t="s">
        <v>179</v>
      </c>
      <c r="AQ316" s="84">
        <v>0</v>
      </c>
      <c r="AR316" s="84">
        <v>0</v>
      </c>
      <c r="AS316" s="84"/>
      <c r="AT316" s="84"/>
      <c r="AU316" s="84"/>
      <c r="AV316" s="84"/>
      <c r="AW316" s="84"/>
      <c r="AX316" s="84"/>
      <c r="AY316" s="84"/>
      <c r="AZ316" s="84"/>
    </row>
    <row r="317" spans="1:52" x14ac:dyDescent="0.25">
      <c r="A317" s="69" t="s">
        <v>407</v>
      </c>
      <c r="B317" s="69" t="s">
        <v>405</v>
      </c>
      <c r="C317" s="70"/>
      <c r="D317" s="71"/>
      <c r="E317" s="72"/>
      <c r="F317" s="73"/>
      <c r="G317" s="70"/>
      <c r="H317" s="74"/>
      <c r="I317" s="75"/>
      <c r="J317" s="75"/>
      <c r="K317" s="36"/>
      <c r="L317" s="82"/>
      <c r="M317" s="82"/>
      <c r="N317" s="77"/>
      <c r="O317" s="84" t="s">
        <v>1729</v>
      </c>
      <c r="P317" s="86">
        <v>43165.756550925929</v>
      </c>
      <c r="Q317" s="84" t="s">
        <v>1896</v>
      </c>
      <c r="R317" s="84"/>
      <c r="S317" s="84"/>
      <c r="T317" s="84" t="s">
        <v>3157</v>
      </c>
      <c r="U317" s="84"/>
      <c r="V317" s="87" t="s">
        <v>3790</v>
      </c>
      <c r="W317" s="86">
        <v>43165.756550925929</v>
      </c>
      <c r="X317" s="87" t="s">
        <v>4692</v>
      </c>
      <c r="Y317" s="84"/>
      <c r="Z317" s="84"/>
      <c r="AA317" s="90" t="s">
        <v>5895</v>
      </c>
      <c r="AB317" s="84"/>
      <c r="AC317" s="84" t="b">
        <v>0</v>
      </c>
      <c r="AD317" s="84">
        <v>0</v>
      </c>
      <c r="AE317" s="90" t="s">
        <v>6992</v>
      </c>
      <c r="AF317" s="84" t="b">
        <v>0</v>
      </c>
      <c r="AG317" s="84" t="s">
        <v>7105</v>
      </c>
      <c r="AH317" s="84"/>
      <c r="AI317" s="90" t="s">
        <v>6992</v>
      </c>
      <c r="AJ317" s="84" t="b">
        <v>0</v>
      </c>
      <c r="AK317" s="84">
        <v>0</v>
      </c>
      <c r="AL317" s="90" t="s">
        <v>6992</v>
      </c>
      <c r="AM317" s="84" t="s">
        <v>7188</v>
      </c>
      <c r="AN317" s="84" t="b">
        <v>0</v>
      </c>
      <c r="AO317" s="90" t="s">
        <v>5895</v>
      </c>
      <c r="AP317" s="84" t="s">
        <v>179</v>
      </c>
      <c r="AQ317" s="84">
        <v>0</v>
      </c>
      <c r="AR317" s="84">
        <v>0</v>
      </c>
      <c r="AS317" s="84"/>
      <c r="AT317" s="84"/>
      <c r="AU317" s="84"/>
      <c r="AV317" s="84"/>
      <c r="AW317" s="84"/>
      <c r="AX317" s="84"/>
      <c r="AY317" s="84"/>
      <c r="AZ317" s="84"/>
    </row>
    <row r="318" spans="1:52" x14ac:dyDescent="0.25">
      <c r="A318" s="69" t="s">
        <v>407</v>
      </c>
      <c r="B318" s="69" t="s">
        <v>406</v>
      </c>
      <c r="C318" s="70"/>
      <c r="D318" s="71"/>
      <c r="E318" s="72"/>
      <c r="F318" s="73"/>
      <c r="G318" s="70"/>
      <c r="H318" s="74"/>
      <c r="I318" s="75"/>
      <c r="J318" s="75"/>
      <c r="K318" s="36"/>
      <c r="L318" s="82"/>
      <c r="M318" s="82"/>
      <c r="N318" s="77"/>
      <c r="O318" s="84" t="s">
        <v>1729</v>
      </c>
      <c r="P318" s="86">
        <v>43165.756550925929</v>
      </c>
      <c r="Q318" s="84" t="s">
        <v>1896</v>
      </c>
      <c r="R318" s="84"/>
      <c r="S318" s="84"/>
      <c r="T318" s="84" t="s">
        <v>3157</v>
      </c>
      <c r="U318" s="84"/>
      <c r="V318" s="87" t="s">
        <v>3790</v>
      </c>
      <c r="W318" s="86">
        <v>43165.756550925929</v>
      </c>
      <c r="X318" s="87" t="s">
        <v>4692</v>
      </c>
      <c r="Y318" s="84"/>
      <c r="Z318" s="84"/>
      <c r="AA318" s="90" t="s">
        <v>5895</v>
      </c>
      <c r="AB318" s="84"/>
      <c r="AC318" s="84" t="b">
        <v>0</v>
      </c>
      <c r="AD318" s="84">
        <v>0</v>
      </c>
      <c r="AE318" s="90" t="s">
        <v>6992</v>
      </c>
      <c r="AF318" s="84" t="b">
        <v>0</v>
      </c>
      <c r="AG318" s="84" t="s">
        <v>7105</v>
      </c>
      <c r="AH318" s="84"/>
      <c r="AI318" s="90" t="s">
        <v>6992</v>
      </c>
      <c r="AJ318" s="84" t="b">
        <v>0</v>
      </c>
      <c r="AK318" s="84">
        <v>0</v>
      </c>
      <c r="AL318" s="90" t="s">
        <v>6992</v>
      </c>
      <c r="AM318" s="84" t="s">
        <v>7188</v>
      </c>
      <c r="AN318" s="84" t="b">
        <v>0</v>
      </c>
      <c r="AO318" s="90" t="s">
        <v>5895</v>
      </c>
      <c r="AP318" s="84" t="s">
        <v>179</v>
      </c>
      <c r="AQ318" s="84">
        <v>0</v>
      </c>
      <c r="AR318" s="84">
        <v>0</v>
      </c>
      <c r="AS318" s="84"/>
      <c r="AT318" s="84"/>
      <c r="AU318" s="84"/>
      <c r="AV318" s="84"/>
      <c r="AW318" s="84"/>
      <c r="AX318" s="84"/>
      <c r="AY318" s="84"/>
      <c r="AZ318" s="84"/>
    </row>
    <row r="319" spans="1:52" x14ac:dyDescent="0.25">
      <c r="A319" s="69" t="s">
        <v>408</v>
      </c>
      <c r="B319" s="69" t="s">
        <v>408</v>
      </c>
      <c r="C319" s="70"/>
      <c r="D319" s="71"/>
      <c r="E319" s="72"/>
      <c r="F319" s="73"/>
      <c r="G319" s="70"/>
      <c r="H319" s="74"/>
      <c r="I319" s="75"/>
      <c r="J319" s="75"/>
      <c r="K319" s="36"/>
      <c r="L319" s="82"/>
      <c r="M319" s="82"/>
      <c r="N319" s="77"/>
      <c r="O319" s="84" t="s">
        <v>179</v>
      </c>
      <c r="P319" s="86">
        <v>43165.756678240738</v>
      </c>
      <c r="Q319" s="84" t="s">
        <v>1897</v>
      </c>
      <c r="R319" s="87" t="s">
        <v>2689</v>
      </c>
      <c r="S319" s="84" t="s">
        <v>3005</v>
      </c>
      <c r="T319" s="84" t="s">
        <v>3157</v>
      </c>
      <c r="U319" s="84"/>
      <c r="V319" s="87" t="s">
        <v>3791</v>
      </c>
      <c r="W319" s="86">
        <v>43165.756678240738</v>
      </c>
      <c r="X319" s="87" t="s">
        <v>4693</v>
      </c>
      <c r="Y319" s="84"/>
      <c r="Z319" s="84"/>
      <c r="AA319" s="90" t="s">
        <v>5896</v>
      </c>
      <c r="AB319" s="84"/>
      <c r="AC319" s="84" t="b">
        <v>0</v>
      </c>
      <c r="AD319" s="84">
        <v>0</v>
      </c>
      <c r="AE319" s="90" t="s">
        <v>6992</v>
      </c>
      <c r="AF319" s="84" t="b">
        <v>0</v>
      </c>
      <c r="AG319" s="84" t="s">
        <v>7091</v>
      </c>
      <c r="AH319" s="84"/>
      <c r="AI319" s="90" t="s">
        <v>6992</v>
      </c>
      <c r="AJ319" s="84" t="b">
        <v>0</v>
      </c>
      <c r="AK319" s="84">
        <v>0</v>
      </c>
      <c r="AL319" s="90" t="s">
        <v>6992</v>
      </c>
      <c r="AM319" s="84" t="s">
        <v>7183</v>
      </c>
      <c r="AN319" s="84" t="b">
        <v>0</v>
      </c>
      <c r="AO319" s="90" t="s">
        <v>5896</v>
      </c>
      <c r="AP319" s="84" t="s">
        <v>179</v>
      </c>
      <c r="AQ319" s="84">
        <v>0</v>
      </c>
      <c r="AR319" s="84">
        <v>0</v>
      </c>
      <c r="AS319" s="84"/>
      <c r="AT319" s="84"/>
      <c r="AU319" s="84"/>
      <c r="AV319" s="84"/>
      <c r="AW319" s="84"/>
      <c r="AX319" s="84"/>
      <c r="AY319" s="84"/>
      <c r="AZ319" s="84"/>
    </row>
    <row r="320" spans="1:52" x14ac:dyDescent="0.25">
      <c r="A320" s="69" t="s">
        <v>409</v>
      </c>
      <c r="B320" s="69" t="s">
        <v>409</v>
      </c>
      <c r="C320" s="70"/>
      <c r="D320" s="71"/>
      <c r="E320" s="72"/>
      <c r="F320" s="73"/>
      <c r="G320" s="70"/>
      <c r="H320" s="74"/>
      <c r="I320" s="75"/>
      <c r="J320" s="75"/>
      <c r="K320" s="36"/>
      <c r="L320" s="82"/>
      <c r="M320" s="82"/>
      <c r="N320" s="77"/>
      <c r="O320" s="84" t="s">
        <v>179</v>
      </c>
      <c r="P320" s="86">
        <v>43164.03125</v>
      </c>
      <c r="Q320" s="84" t="s">
        <v>1898</v>
      </c>
      <c r="R320" s="84"/>
      <c r="S320" s="84"/>
      <c r="T320" s="84" t="s">
        <v>3157</v>
      </c>
      <c r="U320" s="84"/>
      <c r="V320" s="87" t="s">
        <v>3792</v>
      </c>
      <c r="W320" s="86">
        <v>43164.03125</v>
      </c>
      <c r="X320" s="87" t="s">
        <v>4694</v>
      </c>
      <c r="Y320" s="84"/>
      <c r="Z320" s="84"/>
      <c r="AA320" s="90" t="s">
        <v>5897</v>
      </c>
      <c r="AB320" s="84"/>
      <c r="AC320" s="84" t="b">
        <v>0</v>
      </c>
      <c r="AD320" s="84">
        <v>418</v>
      </c>
      <c r="AE320" s="90" t="s">
        <v>6992</v>
      </c>
      <c r="AF320" s="84" t="b">
        <v>0</v>
      </c>
      <c r="AG320" s="84" t="s">
        <v>7091</v>
      </c>
      <c r="AH320" s="84"/>
      <c r="AI320" s="90" t="s">
        <v>6992</v>
      </c>
      <c r="AJ320" s="84" t="b">
        <v>0</v>
      </c>
      <c r="AK320" s="84">
        <v>167</v>
      </c>
      <c r="AL320" s="90" t="s">
        <v>6992</v>
      </c>
      <c r="AM320" s="84" t="s">
        <v>7181</v>
      </c>
      <c r="AN320" s="84" t="b">
        <v>0</v>
      </c>
      <c r="AO320" s="90" t="s">
        <v>5897</v>
      </c>
      <c r="AP320" s="84" t="s">
        <v>7226</v>
      </c>
      <c r="AQ320" s="84">
        <v>0</v>
      </c>
      <c r="AR320" s="84">
        <v>0</v>
      </c>
      <c r="AS320" s="84"/>
      <c r="AT320" s="84"/>
      <c r="AU320" s="84"/>
      <c r="AV320" s="84"/>
      <c r="AW320" s="84"/>
      <c r="AX320" s="84"/>
      <c r="AY320" s="84"/>
      <c r="AZ320" s="84"/>
    </row>
    <row r="321" spans="1:52" x14ac:dyDescent="0.25">
      <c r="A321" s="69" t="s">
        <v>410</v>
      </c>
      <c r="B321" s="69" t="s">
        <v>409</v>
      </c>
      <c r="C321" s="70"/>
      <c r="D321" s="71"/>
      <c r="E321" s="72"/>
      <c r="F321" s="73"/>
      <c r="G321" s="70"/>
      <c r="H321" s="74"/>
      <c r="I321" s="75"/>
      <c r="J321" s="75"/>
      <c r="K321" s="36"/>
      <c r="L321" s="82"/>
      <c r="M321" s="82"/>
      <c r="N321" s="77"/>
      <c r="O321" s="84" t="s">
        <v>1729</v>
      </c>
      <c r="P321" s="86">
        <v>43165.756689814814</v>
      </c>
      <c r="Q321" s="84" t="s">
        <v>1899</v>
      </c>
      <c r="R321" s="84"/>
      <c r="S321" s="84"/>
      <c r="T321" s="84" t="s">
        <v>3157</v>
      </c>
      <c r="U321" s="84"/>
      <c r="V321" s="87" t="s">
        <v>3793</v>
      </c>
      <c r="W321" s="86">
        <v>43165.756689814814</v>
      </c>
      <c r="X321" s="87" t="s">
        <v>4695</v>
      </c>
      <c r="Y321" s="84"/>
      <c r="Z321" s="84"/>
      <c r="AA321" s="90" t="s">
        <v>5898</v>
      </c>
      <c r="AB321" s="84"/>
      <c r="AC321" s="84" t="b">
        <v>0</v>
      </c>
      <c r="AD321" s="84">
        <v>0</v>
      </c>
      <c r="AE321" s="90" t="s">
        <v>6992</v>
      </c>
      <c r="AF321" s="84" t="b">
        <v>0</v>
      </c>
      <c r="AG321" s="84" t="s">
        <v>7091</v>
      </c>
      <c r="AH321" s="84"/>
      <c r="AI321" s="90" t="s">
        <v>6992</v>
      </c>
      <c r="AJ321" s="84" t="b">
        <v>0</v>
      </c>
      <c r="AK321" s="84">
        <v>167</v>
      </c>
      <c r="AL321" s="90" t="s">
        <v>5897</v>
      </c>
      <c r="AM321" s="84" t="s">
        <v>7169</v>
      </c>
      <c r="AN321" s="84" t="b">
        <v>0</v>
      </c>
      <c r="AO321" s="90" t="s">
        <v>5897</v>
      </c>
      <c r="AP321" s="84" t="s">
        <v>179</v>
      </c>
      <c r="AQ321" s="84">
        <v>0</v>
      </c>
      <c r="AR321" s="84">
        <v>0</v>
      </c>
      <c r="AS321" s="84"/>
      <c r="AT321" s="84"/>
      <c r="AU321" s="84"/>
      <c r="AV321" s="84"/>
      <c r="AW321" s="84"/>
      <c r="AX321" s="84"/>
      <c r="AY321" s="84"/>
      <c r="AZ321" s="84"/>
    </row>
    <row r="322" spans="1:52" x14ac:dyDescent="0.25">
      <c r="A322" s="69" t="s">
        <v>411</v>
      </c>
      <c r="B322" s="69" t="s">
        <v>1349</v>
      </c>
      <c r="C322" s="70"/>
      <c r="D322" s="71"/>
      <c r="E322" s="72"/>
      <c r="F322" s="73"/>
      <c r="G322" s="70"/>
      <c r="H322" s="74"/>
      <c r="I322" s="75"/>
      <c r="J322" s="75"/>
      <c r="K322" s="36"/>
      <c r="L322" s="82"/>
      <c r="M322" s="82"/>
      <c r="N322" s="77"/>
      <c r="O322" s="84" t="s">
        <v>1729</v>
      </c>
      <c r="P322" s="86">
        <v>43165.756712962961</v>
      </c>
      <c r="Q322" s="84" t="s">
        <v>1900</v>
      </c>
      <c r="R322" s="84"/>
      <c r="S322" s="84"/>
      <c r="T322" s="84" t="s">
        <v>3157</v>
      </c>
      <c r="U322" s="84"/>
      <c r="V322" s="87" t="s">
        <v>3794</v>
      </c>
      <c r="W322" s="86">
        <v>43165.756712962961</v>
      </c>
      <c r="X322" s="87" t="s">
        <v>4696</v>
      </c>
      <c r="Y322" s="84"/>
      <c r="Z322" s="84"/>
      <c r="AA322" s="90" t="s">
        <v>5899</v>
      </c>
      <c r="AB322" s="90" t="s">
        <v>6916</v>
      </c>
      <c r="AC322" s="84" t="b">
        <v>0</v>
      </c>
      <c r="AD322" s="84">
        <v>0</v>
      </c>
      <c r="AE322" s="90" t="s">
        <v>7006</v>
      </c>
      <c r="AF322" s="84" t="b">
        <v>0</v>
      </c>
      <c r="AG322" s="84" t="s">
        <v>7091</v>
      </c>
      <c r="AH322" s="84"/>
      <c r="AI322" s="90" t="s">
        <v>6992</v>
      </c>
      <c r="AJ322" s="84" t="b">
        <v>0</v>
      </c>
      <c r="AK322" s="84">
        <v>0</v>
      </c>
      <c r="AL322" s="90" t="s">
        <v>6992</v>
      </c>
      <c r="AM322" s="84" t="s">
        <v>7172</v>
      </c>
      <c r="AN322" s="84" t="b">
        <v>0</v>
      </c>
      <c r="AO322" s="90" t="s">
        <v>6916</v>
      </c>
      <c r="AP322" s="84" t="s">
        <v>179</v>
      </c>
      <c r="AQ322" s="84">
        <v>0</v>
      </c>
      <c r="AR322" s="84">
        <v>0</v>
      </c>
      <c r="AS322" s="84"/>
      <c r="AT322" s="84"/>
      <c r="AU322" s="84"/>
      <c r="AV322" s="84"/>
      <c r="AW322" s="84"/>
      <c r="AX322" s="84"/>
      <c r="AY322" s="84"/>
      <c r="AZ322" s="84"/>
    </row>
    <row r="323" spans="1:52" x14ac:dyDescent="0.25">
      <c r="A323" s="69" t="s">
        <v>411</v>
      </c>
      <c r="B323" s="69" t="s">
        <v>1456</v>
      </c>
      <c r="C323" s="70"/>
      <c r="D323" s="71"/>
      <c r="E323" s="72"/>
      <c r="F323" s="73"/>
      <c r="G323" s="70"/>
      <c r="H323" s="74"/>
      <c r="I323" s="75"/>
      <c r="J323" s="75"/>
      <c r="K323" s="36"/>
      <c r="L323" s="82"/>
      <c r="M323" s="82"/>
      <c r="N323" s="77"/>
      <c r="O323" s="84" t="s">
        <v>1730</v>
      </c>
      <c r="P323" s="86">
        <v>43165.756712962961</v>
      </c>
      <c r="Q323" s="84" t="s">
        <v>1900</v>
      </c>
      <c r="R323" s="84"/>
      <c r="S323" s="84"/>
      <c r="T323" s="84" t="s">
        <v>3157</v>
      </c>
      <c r="U323" s="84"/>
      <c r="V323" s="87" t="s">
        <v>3794</v>
      </c>
      <c r="W323" s="86">
        <v>43165.756712962961</v>
      </c>
      <c r="X323" s="87" t="s">
        <v>4696</v>
      </c>
      <c r="Y323" s="84"/>
      <c r="Z323" s="84"/>
      <c r="AA323" s="90" t="s">
        <v>5899</v>
      </c>
      <c r="AB323" s="90" t="s">
        <v>6916</v>
      </c>
      <c r="AC323" s="84" t="b">
        <v>0</v>
      </c>
      <c r="AD323" s="84">
        <v>0</v>
      </c>
      <c r="AE323" s="90" t="s">
        <v>7006</v>
      </c>
      <c r="AF323" s="84" t="b">
        <v>0</v>
      </c>
      <c r="AG323" s="84" t="s">
        <v>7091</v>
      </c>
      <c r="AH323" s="84"/>
      <c r="AI323" s="90" t="s">
        <v>6992</v>
      </c>
      <c r="AJ323" s="84" t="b">
        <v>0</v>
      </c>
      <c r="AK323" s="84">
        <v>0</v>
      </c>
      <c r="AL323" s="90" t="s">
        <v>6992</v>
      </c>
      <c r="AM323" s="84" t="s">
        <v>7172</v>
      </c>
      <c r="AN323" s="84" t="b">
        <v>0</v>
      </c>
      <c r="AO323" s="90" t="s">
        <v>6916</v>
      </c>
      <c r="AP323" s="84" t="s">
        <v>179</v>
      </c>
      <c r="AQ323" s="84">
        <v>0</v>
      </c>
      <c r="AR323" s="84">
        <v>0</v>
      </c>
      <c r="AS323" s="84"/>
      <c r="AT323" s="84"/>
      <c r="AU323" s="84"/>
      <c r="AV323" s="84"/>
      <c r="AW323" s="84"/>
      <c r="AX323" s="84"/>
      <c r="AY323" s="84"/>
      <c r="AZ323" s="84"/>
    </row>
    <row r="324" spans="1:52" x14ac:dyDescent="0.25">
      <c r="A324" s="69" t="s">
        <v>412</v>
      </c>
      <c r="B324" s="69" t="s">
        <v>1457</v>
      </c>
      <c r="C324" s="70"/>
      <c r="D324" s="71"/>
      <c r="E324" s="72"/>
      <c r="F324" s="73"/>
      <c r="G324" s="70"/>
      <c r="H324" s="74"/>
      <c r="I324" s="75"/>
      <c r="J324" s="75"/>
      <c r="K324" s="36"/>
      <c r="L324" s="82"/>
      <c r="M324" s="82"/>
      <c r="N324" s="77"/>
      <c r="O324" s="84" t="s">
        <v>1729</v>
      </c>
      <c r="P324" s="86">
        <v>43165.072870370372</v>
      </c>
      <c r="Q324" s="84" t="s">
        <v>1901</v>
      </c>
      <c r="R324" s="87" t="s">
        <v>2698</v>
      </c>
      <c r="S324" s="84" t="s">
        <v>2983</v>
      </c>
      <c r="T324" s="84" t="s">
        <v>3217</v>
      </c>
      <c r="U324" s="84"/>
      <c r="V324" s="87" t="s">
        <v>3795</v>
      </c>
      <c r="W324" s="86">
        <v>43165.072870370372</v>
      </c>
      <c r="X324" s="87" t="s">
        <v>4697</v>
      </c>
      <c r="Y324" s="84"/>
      <c r="Z324" s="84"/>
      <c r="AA324" s="90" t="s">
        <v>5900</v>
      </c>
      <c r="AB324" s="84"/>
      <c r="AC324" s="84" t="b">
        <v>0</v>
      </c>
      <c r="AD324" s="84">
        <v>5</v>
      </c>
      <c r="AE324" s="90" t="s">
        <v>6992</v>
      </c>
      <c r="AF324" s="84" t="b">
        <v>1</v>
      </c>
      <c r="AG324" s="84" t="s">
        <v>7091</v>
      </c>
      <c r="AH324" s="84"/>
      <c r="AI324" s="90" t="s">
        <v>7122</v>
      </c>
      <c r="AJ324" s="84" t="b">
        <v>0</v>
      </c>
      <c r="AK324" s="84">
        <v>1</v>
      </c>
      <c r="AL324" s="90" t="s">
        <v>6992</v>
      </c>
      <c r="AM324" s="84" t="s">
        <v>7169</v>
      </c>
      <c r="AN324" s="84" t="b">
        <v>0</v>
      </c>
      <c r="AO324" s="90" t="s">
        <v>5900</v>
      </c>
      <c r="AP324" s="84" t="s">
        <v>7226</v>
      </c>
      <c r="AQ324" s="84">
        <v>0</v>
      </c>
      <c r="AR324" s="84">
        <v>0</v>
      </c>
      <c r="AS324" s="84" t="s">
        <v>7228</v>
      </c>
      <c r="AT324" s="84" t="s">
        <v>7243</v>
      </c>
      <c r="AU324" s="84" t="s">
        <v>7249</v>
      </c>
      <c r="AV324" s="84" t="s">
        <v>7256</v>
      </c>
      <c r="AW324" s="84" t="s">
        <v>7271</v>
      </c>
      <c r="AX324" s="84" t="s">
        <v>7287</v>
      </c>
      <c r="AY324" s="84" t="s">
        <v>7300</v>
      </c>
      <c r="AZ324" s="87" t="s">
        <v>7305</v>
      </c>
    </row>
    <row r="325" spans="1:52" x14ac:dyDescent="0.25">
      <c r="A325" s="69" t="s">
        <v>413</v>
      </c>
      <c r="B325" s="69" t="s">
        <v>1457</v>
      </c>
      <c r="C325" s="70"/>
      <c r="D325" s="71"/>
      <c r="E325" s="72"/>
      <c r="F325" s="73"/>
      <c r="G325" s="70"/>
      <c r="H325" s="74"/>
      <c r="I325" s="75"/>
      <c r="J325" s="75"/>
      <c r="K325" s="36"/>
      <c r="L325" s="82"/>
      <c r="M325" s="82"/>
      <c r="N325" s="77"/>
      <c r="O325" s="84" t="s">
        <v>1729</v>
      </c>
      <c r="P325" s="86">
        <v>43165.75677083333</v>
      </c>
      <c r="Q325" s="84" t="s">
        <v>1902</v>
      </c>
      <c r="R325" s="84"/>
      <c r="S325" s="84"/>
      <c r="T325" s="84" t="s">
        <v>3217</v>
      </c>
      <c r="U325" s="84"/>
      <c r="V325" s="87" t="s">
        <v>3796</v>
      </c>
      <c r="W325" s="86">
        <v>43165.75677083333</v>
      </c>
      <c r="X325" s="87" t="s">
        <v>4698</v>
      </c>
      <c r="Y325" s="84"/>
      <c r="Z325" s="84"/>
      <c r="AA325" s="90" t="s">
        <v>5901</v>
      </c>
      <c r="AB325" s="84"/>
      <c r="AC325" s="84" t="b">
        <v>0</v>
      </c>
      <c r="AD325" s="84">
        <v>0</v>
      </c>
      <c r="AE325" s="90" t="s">
        <v>6992</v>
      </c>
      <c r="AF325" s="84" t="b">
        <v>1</v>
      </c>
      <c r="AG325" s="84" t="s">
        <v>7091</v>
      </c>
      <c r="AH325" s="84"/>
      <c r="AI325" s="90" t="s">
        <v>7122</v>
      </c>
      <c r="AJ325" s="84" t="b">
        <v>0</v>
      </c>
      <c r="AK325" s="84">
        <v>1</v>
      </c>
      <c r="AL325" s="90" t="s">
        <v>5900</v>
      </c>
      <c r="AM325" s="84" t="s">
        <v>7171</v>
      </c>
      <c r="AN325" s="84" t="b">
        <v>0</v>
      </c>
      <c r="AO325" s="90" t="s">
        <v>5900</v>
      </c>
      <c r="AP325" s="84" t="s">
        <v>179</v>
      </c>
      <c r="AQ325" s="84">
        <v>0</v>
      </c>
      <c r="AR325" s="84">
        <v>0</v>
      </c>
      <c r="AS325" s="84"/>
      <c r="AT325" s="84"/>
      <c r="AU325" s="84"/>
      <c r="AV325" s="84"/>
      <c r="AW325" s="84"/>
      <c r="AX325" s="84"/>
      <c r="AY325" s="84"/>
      <c r="AZ325" s="84"/>
    </row>
    <row r="326" spans="1:52" x14ac:dyDescent="0.25">
      <c r="A326" s="69" t="s">
        <v>413</v>
      </c>
      <c r="B326" s="69" t="s">
        <v>412</v>
      </c>
      <c r="C326" s="70"/>
      <c r="D326" s="71"/>
      <c r="E326" s="72"/>
      <c r="F326" s="73"/>
      <c r="G326" s="70"/>
      <c r="H326" s="74"/>
      <c r="I326" s="75"/>
      <c r="J326" s="75"/>
      <c r="K326" s="36"/>
      <c r="L326" s="82"/>
      <c r="M326" s="82"/>
      <c r="N326" s="77"/>
      <c r="O326" s="84" t="s">
        <v>1729</v>
      </c>
      <c r="P326" s="86">
        <v>43165.75677083333</v>
      </c>
      <c r="Q326" s="84" t="s">
        <v>1902</v>
      </c>
      <c r="R326" s="84"/>
      <c r="S326" s="84"/>
      <c r="T326" s="84" t="s">
        <v>3217</v>
      </c>
      <c r="U326" s="84"/>
      <c r="V326" s="87" t="s">
        <v>3796</v>
      </c>
      <c r="W326" s="86">
        <v>43165.75677083333</v>
      </c>
      <c r="X326" s="87" t="s">
        <v>4698</v>
      </c>
      <c r="Y326" s="84"/>
      <c r="Z326" s="84"/>
      <c r="AA326" s="90" t="s">
        <v>5901</v>
      </c>
      <c r="AB326" s="84"/>
      <c r="AC326" s="84" t="b">
        <v>0</v>
      </c>
      <c r="AD326" s="84">
        <v>0</v>
      </c>
      <c r="AE326" s="90" t="s">
        <v>6992</v>
      </c>
      <c r="AF326" s="84" t="b">
        <v>1</v>
      </c>
      <c r="AG326" s="84" t="s">
        <v>7091</v>
      </c>
      <c r="AH326" s="84"/>
      <c r="AI326" s="90" t="s">
        <v>7122</v>
      </c>
      <c r="AJ326" s="84" t="b">
        <v>0</v>
      </c>
      <c r="AK326" s="84">
        <v>1</v>
      </c>
      <c r="AL326" s="90" t="s">
        <v>5900</v>
      </c>
      <c r="AM326" s="84" t="s">
        <v>7171</v>
      </c>
      <c r="AN326" s="84" t="b">
        <v>0</v>
      </c>
      <c r="AO326" s="90" t="s">
        <v>5900</v>
      </c>
      <c r="AP326" s="84" t="s">
        <v>179</v>
      </c>
      <c r="AQ326" s="84">
        <v>0</v>
      </c>
      <c r="AR326" s="84">
        <v>0</v>
      </c>
      <c r="AS326" s="84"/>
      <c r="AT326" s="84"/>
      <c r="AU326" s="84"/>
      <c r="AV326" s="84"/>
      <c r="AW326" s="84"/>
      <c r="AX326" s="84"/>
      <c r="AY326" s="84"/>
      <c r="AZ326" s="84"/>
    </row>
    <row r="327" spans="1:52" x14ac:dyDescent="0.25">
      <c r="A327" s="69" t="s">
        <v>413</v>
      </c>
      <c r="B327" s="69" t="s">
        <v>413</v>
      </c>
      <c r="C327" s="70"/>
      <c r="D327" s="71"/>
      <c r="E327" s="72"/>
      <c r="F327" s="73"/>
      <c r="G327" s="70"/>
      <c r="H327" s="74"/>
      <c r="I327" s="75"/>
      <c r="J327" s="75"/>
      <c r="K327" s="36"/>
      <c r="L327" s="82"/>
      <c r="M327" s="82"/>
      <c r="N327" s="77"/>
      <c r="O327" s="84" t="s">
        <v>179</v>
      </c>
      <c r="P327" s="86">
        <v>43161.780856481484</v>
      </c>
      <c r="Q327" s="84" t="s">
        <v>1903</v>
      </c>
      <c r="R327" s="87" t="s">
        <v>2699</v>
      </c>
      <c r="S327" s="84" t="s">
        <v>2996</v>
      </c>
      <c r="T327" s="84" t="s">
        <v>3218</v>
      </c>
      <c r="U327" s="87" t="s">
        <v>3490</v>
      </c>
      <c r="V327" s="87" t="s">
        <v>3490</v>
      </c>
      <c r="W327" s="86">
        <v>43161.780856481484</v>
      </c>
      <c r="X327" s="87" t="s">
        <v>4699</v>
      </c>
      <c r="Y327" s="84"/>
      <c r="Z327" s="84"/>
      <c r="AA327" s="90" t="s">
        <v>5902</v>
      </c>
      <c r="AB327" s="84"/>
      <c r="AC327" s="84" t="b">
        <v>0</v>
      </c>
      <c r="AD327" s="84">
        <v>3</v>
      </c>
      <c r="AE327" s="90" t="s">
        <v>6992</v>
      </c>
      <c r="AF327" s="84" t="b">
        <v>0</v>
      </c>
      <c r="AG327" s="84" t="s">
        <v>7091</v>
      </c>
      <c r="AH327" s="84"/>
      <c r="AI327" s="90" t="s">
        <v>6992</v>
      </c>
      <c r="AJ327" s="84" t="b">
        <v>0</v>
      </c>
      <c r="AK327" s="84">
        <v>1</v>
      </c>
      <c r="AL327" s="90" t="s">
        <v>6992</v>
      </c>
      <c r="AM327" s="84" t="s">
        <v>7171</v>
      </c>
      <c r="AN327" s="84" t="b">
        <v>0</v>
      </c>
      <c r="AO327" s="90" t="s">
        <v>5902</v>
      </c>
      <c r="AP327" s="84" t="s">
        <v>7226</v>
      </c>
      <c r="AQ327" s="84">
        <v>0</v>
      </c>
      <c r="AR327" s="84">
        <v>0</v>
      </c>
      <c r="AS327" s="84"/>
      <c r="AT327" s="84"/>
      <c r="AU327" s="84"/>
      <c r="AV327" s="84"/>
      <c r="AW327" s="84"/>
      <c r="AX327" s="84"/>
      <c r="AY327" s="84"/>
      <c r="AZ327" s="84"/>
    </row>
    <row r="328" spans="1:52" x14ac:dyDescent="0.25">
      <c r="A328" s="69" t="s">
        <v>413</v>
      </c>
      <c r="B328" s="69" t="s">
        <v>413</v>
      </c>
      <c r="C328" s="70"/>
      <c r="D328" s="71"/>
      <c r="E328" s="72"/>
      <c r="F328" s="73"/>
      <c r="G328" s="70"/>
      <c r="H328" s="74"/>
      <c r="I328" s="75"/>
      <c r="J328" s="75"/>
      <c r="K328" s="36"/>
      <c r="L328" s="82"/>
      <c r="M328" s="82"/>
      <c r="N328" s="77"/>
      <c r="O328" s="84" t="s">
        <v>179</v>
      </c>
      <c r="P328" s="86">
        <v>43165.752418981479</v>
      </c>
      <c r="Q328" s="84" t="s">
        <v>1904</v>
      </c>
      <c r="R328" s="84"/>
      <c r="S328" s="84"/>
      <c r="T328" s="84" t="s">
        <v>3157</v>
      </c>
      <c r="U328" s="84"/>
      <c r="V328" s="87" t="s">
        <v>3796</v>
      </c>
      <c r="W328" s="86">
        <v>43165.752418981479</v>
      </c>
      <c r="X328" s="87" t="s">
        <v>4700</v>
      </c>
      <c r="Y328" s="84"/>
      <c r="Z328" s="84"/>
      <c r="AA328" s="90" t="s">
        <v>5903</v>
      </c>
      <c r="AB328" s="84"/>
      <c r="AC328" s="84" t="b">
        <v>0</v>
      </c>
      <c r="AD328" s="84">
        <v>0</v>
      </c>
      <c r="AE328" s="90" t="s">
        <v>6992</v>
      </c>
      <c r="AF328" s="84" t="b">
        <v>0</v>
      </c>
      <c r="AG328" s="84" t="s">
        <v>7091</v>
      </c>
      <c r="AH328" s="84"/>
      <c r="AI328" s="90" t="s">
        <v>6992</v>
      </c>
      <c r="AJ328" s="84" t="b">
        <v>0</v>
      </c>
      <c r="AK328" s="84">
        <v>1</v>
      </c>
      <c r="AL328" s="90" t="s">
        <v>5902</v>
      </c>
      <c r="AM328" s="84" t="s">
        <v>7171</v>
      </c>
      <c r="AN328" s="84" t="b">
        <v>0</v>
      </c>
      <c r="AO328" s="90" t="s">
        <v>5902</v>
      </c>
      <c r="AP328" s="84" t="s">
        <v>179</v>
      </c>
      <c r="AQ328" s="84">
        <v>0</v>
      </c>
      <c r="AR328" s="84">
        <v>0</v>
      </c>
      <c r="AS328" s="84"/>
      <c r="AT328" s="84"/>
      <c r="AU328" s="84"/>
      <c r="AV328" s="84"/>
      <c r="AW328" s="84"/>
      <c r="AX328" s="84"/>
      <c r="AY328" s="84"/>
      <c r="AZ328" s="84"/>
    </row>
    <row r="329" spans="1:52" x14ac:dyDescent="0.25">
      <c r="A329" s="69" t="s">
        <v>414</v>
      </c>
      <c r="B329" s="69" t="s">
        <v>414</v>
      </c>
      <c r="C329" s="70"/>
      <c r="D329" s="71"/>
      <c r="E329" s="72"/>
      <c r="F329" s="73"/>
      <c r="G329" s="70"/>
      <c r="H329" s="74"/>
      <c r="I329" s="75"/>
      <c r="J329" s="75"/>
      <c r="K329" s="36"/>
      <c r="L329" s="82"/>
      <c r="M329" s="82"/>
      <c r="N329" s="77"/>
      <c r="O329" s="84" t="s">
        <v>179</v>
      </c>
      <c r="P329" s="86">
        <v>43165.756793981483</v>
      </c>
      <c r="Q329" s="84" t="s">
        <v>1905</v>
      </c>
      <c r="R329" s="87" t="s">
        <v>2700</v>
      </c>
      <c r="S329" s="84" t="s">
        <v>2983</v>
      </c>
      <c r="T329" s="84" t="s">
        <v>3157</v>
      </c>
      <c r="U329" s="84"/>
      <c r="V329" s="87" t="s">
        <v>3797</v>
      </c>
      <c r="W329" s="86">
        <v>43165.756793981483</v>
      </c>
      <c r="X329" s="87" t="s">
        <v>4701</v>
      </c>
      <c r="Y329" s="84"/>
      <c r="Z329" s="84"/>
      <c r="AA329" s="90" t="s">
        <v>5904</v>
      </c>
      <c r="AB329" s="84"/>
      <c r="AC329" s="84" t="b">
        <v>0</v>
      </c>
      <c r="AD329" s="84">
        <v>1</v>
      </c>
      <c r="AE329" s="90" t="s">
        <v>6992</v>
      </c>
      <c r="AF329" s="84" t="b">
        <v>1</v>
      </c>
      <c r="AG329" s="84" t="s">
        <v>7091</v>
      </c>
      <c r="AH329" s="84"/>
      <c r="AI329" s="90" t="s">
        <v>7123</v>
      </c>
      <c r="AJ329" s="84" t="b">
        <v>0</v>
      </c>
      <c r="AK329" s="84">
        <v>0</v>
      </c>
      <c r="AL329" s="90" t="s">
        <v>6992</v>
      </c>
      <c r="AM329" s="84" t="s">
        <v>7169</v>
      </c>
      <c r="AN329" s="84" t="b">
        <v>0</v>
      </c>
      <c r="AO329" s="90" t="s">
        <v>5904</v>
      </c>
      <c r="AP329" s="84" t="s">
        <v>179</v>
      </c>
      <c r="AQ329" s="84">
        <v>0</v>
      </c>
      <c r="AR329" s="84">
        <v>0</v>
      </c>
      <c r="AS329" s="84" t="s">
        <v>7229</v>
      </c>
      <c r="AT329" s="84" t="s">
        <v>7243</v>
      </c>
      <c r="AU329" s="84" t="s">
        <v>7249</v>
      </c>
      <c r="AV329" s="84" t="s">
        <v>7257</v>
      </c>
      <c r="AW329" s="84" t="s">
        <v>7272</v>
      </c>
      <c r="AX329" s="84" t="s">
        <v>7288</v>
      </c>
      <c r="AY329" s="84" t="s">
        <v>7300</v>
      </c>
      <c r="AZ329" s="87" t="s">
        <v>7306</v>
      </c>
    </row>
    <row r="330" spans="1:52" x14ac:dyDescent="0.25">
      <c r="A330" s="69" t="s">
        <v>415</v>
      </c>
      <c r="B330" s="69" t="s">
        <v>415</v>
      </c>
      <c r="C330" s="70"/>
      <c r="D330" s="71"/>
      <c r="E330" s="72"/>
      <c r="F330" s="73"/>
      <c r="G330" s="70"/>
      <c r="H330" s="74"/>
      <c r="I330" s="75"/>
      <c r="J330" s="75"/>
      <c r="K330" s="36"/>
      <c r="L330" s="82"/>
      <c r="M330" s="82"/>
      <c r="N330" s="77"/>
      <c r="O330" s="84" t="s">
        <v>179</v>
      </c>
      <c r="P330" s="86">
        <v>43165.756863425922</v>
      </c>
      <c r="Q330" s="84" t="s">
        <v>1906</v>
      </c>
      <c r="R330" s="87" t="s">
        <v>2701</v>
      </c>
      <c r="S330" s="84" t="s">
        <v>3004</v>
      </c>
      <c r="T330" s="84" t="s">
        <v>3157</v>
      </c>
      <c r="U330" s="87" t="s">
        <v>3491</v>
      </c>
      <c r="V330" s="87" t="s">
        <v>3491</v>
      </c>
      <c r="W330" s="86">
        <v>43165.756863425922</v>
      </c>
      <c r="X330" s="87" t="s">
        <v>4702</v>
      </c>
      <c r="Y330" s="84"/>
      <c r="Z330" s="84"/>
      <c r="AA330" s="90" t="s">
        <v>5905</v>
      </c>
      <c r="AB330" s="84"/>
      <c r="AC330" s="84" t="b">
        <v>0</v>
      </c>
      <c r="AD330" s="84">
        <v>1</v>
      </c>
      <c r="AE330" s="90" t="s">
        <v>6992</v>
      </c>
      <c r="AF330" s="84" t="b">
        <v>0</v>
      </c>
      <c r="AG330" s="84" t="s">
        <v>7091</v>
      </c>
      <c r="AH330" s="84"/>
      <c r="AI330" s="90" t="s">
        <v>6992</v>
      </c>
      <c r="AJ330" s="84" t="b">
        <v>0</v>
      </c>
      <c r="AK330" s="84">
        <v>0</v>
      </c>
      <c r="AL330" s="90" t="s">
        <v>6992</v>
      </c>
      <c r="AM330" s="84" t="s">
        <v>7171</v>
      </c>
      <c r="AN330" s="84" t="b">
        <v>0</v>
      </c>
      <c r="AO330" s="90" t="s">
        <v>5905</v>
      </c>
      <c r="AP330" s="84" t="s">
        <v>179</v>
      </c>
      <c r="AQ330" s="84">
        <v>0</v>
      </c>
      <c r="AR330" s="84">
        <v>0</v>
      </c>
      <c r="AS330" s="84"/>
      <c r="AT330" s="84"/>
      <c r="AU330" s="84"/>
      <c r="AV330" s="84"/>
      <c r="AW330" s="84"/>
      <c r="AX330" s="84"/>
      <c r="AY330" s="84"/>
      <c r="AZ330" s="84"/>
    </row>
    <row r="331" spans="1:52" x14ac:dyDescent="0.25">
      <c r="A331" s="69" t="s">
        <v>416</v>
      </c>
      <c r="B331" s="69" t="s">
        <v>1303</v>
      </c>
      <c r="C331" s="70"/>
      <c r="D331" s="71"/>
      <c r="E331" s="72"/>
      <c r="F331" s="73"/>
      <c r="G331" s="70"/>
      <c r="H331" s="74"/>
      <c r="I331" s="75"/>
      <c r="J331" s="75"/>
      <c r="K331" s="36"/>
      <c r="L331" s="82"/>
      <c r="M331" s="82"/>
      <c r="N331" s="77"/>
      <c r="O331" s="84" t="s">
        <v>1729</v>
      </c>
      <c r="P331" s="86">
        <v>43165.756863425922</v>
      </c>
      <c r="Q331" s="84" t="s">
        <v>1907</v>
      </c>
      <c r="R331" s="84"/>
      <c r="S331" s="84"/>
      <c r="T331" s="84" t="s">
        <v>3157</v>
      </c>
      <c r="U331" s="84"/>
      <c r="V331" s="87" t="s">
        <v>3798</v>
      </c>
      <c r="W331" s="86">
        <v>43165.756863425922</v>
      </c>
      <c r="X331" s="87" t="s">
        <v>4703</v>
      </c>
      <c r="Y331" s="84"/>
      <c r="Z331" s="84"/>
      <c r="AA331" s="90" t="s">
        <v>5906</v>
      </c>
      <c r="AB331" s="84"/>
      <c r="AC331" s="84" t="b">
        <v>0</v>
      </c>
      <c r="AD331" s="84">
        <v>0</v>
      </c>
      <c r="AE331" s="90" t="s">
        <v>6992</v>
      </c>
      <c r="AF331" s="84" t="b">
        <v>0</v>
      </c>
      <c r="AG331" s="84" t="s">
        <v>7097</v>
      </c>
      <c r="AH331" s="84"/>
      <c r="AI331" s="90" t="s">
        <v>6992</v>
      </c>
      <c r="AJ331" s="84" t="b">
        <v>0</v>
      </c>
      <c r="AK331" s="84">
        <v>223</v>
      </c>
      <c r="AL331" s="90" t="s">
        <v>6880</v>
      </c>
      <c r="AM331" s="84" t="s">
        <v>7172</v>
      </c>
      <c r="AN331" s="84" t="b">
        <v>0</v>
      </c>
      <c r="AO331" s="90" t="s">
        <v>6880</v>
      </c>
      <c r="AP331" s="84" t="s">
        <v>179</v>
      </c>
      <c r="AQ331" s="84">
        <v>0</v>
      </c>
      <c r="AR331" s="84">
        <v>0</v>
      </c>
      <c r="AS331" s="84"/>
      <c r="AT331" s="84"/>
      <c r="AU331" s="84"/>
      <c r="AV331" s="84"/>
      <c r="AW331" s="84"/>
      <c r="AX331" s="84"/>
      <c r="AY331" s="84"/>
      <c r="AZ331" s="84"/>
    </row>
    <row r="332" spans="1:52" x14ac:dyDescent="0.25">
      <c r="A332" s="69" t="s">
        <v>417</v>
      </c>
      <c r="B332" s="69" t="s">
        <v>1458</v>
      </c>
      <c r="C332" s="70"/>
      <c r="D332" s="71"/>
      <c r="E332" s="72"/>
      <c r="F332" s="73"/>
      <c r="G332" s="70"/>
      <c r="H332" s="74"/>
      <c r="I332" s="75"/>
      <c r="J332" s="75"/>
      <c r="K332" s="36"/>
      <c r="L332" s="82"/>
      <c r="M332" s="82"/>
      <c r="N332" s="77"/>
      <c r="O332" s="84" t="s">
        <v>1729</v>
      </c>
      <c r="P332" s="86">
        <v>43165.756874999999</v>
      </c>
      <c r="Q332" s="84" t="s">
        <v>1908</v>
      </c>
      <c r="R332" s="87" t="s">
        <v>2702</v>
      </c>
      <c r="S332" s="84" t="s">
        <v>3016</v>
      </c>
      <c r="T332" s="84" t="s">
        <v>3157</v>
      </c>
      <c r="U332" s="84"/>
      <c r="V332" s="87" t="s">
        <v>3799</v>
      </c>
      <c r="W332" s="86">
        <v>43165.756874999999</v>
      </c>
      <c r="X332" s="87" t="s">
        <v>4704</v>
      </c>
      <c r="Y332" s="84"/>
      <c r="Z332" s="84"/>
      <c r="AA332" s="90" t="s">
        <v>5907</v>
      </c>
      <c r="AB332" s="84"/>
      <c r="AC332" s="84" t="b">
        <v>0</v>
      </c>
      <c r="AD332" s="84">
        <v>0</v>
      </c>
      <c r="AE332" s="90" t="s">
        <v>6992</v>
      </c>
      <c r="AF332" s="84" t="b">
        <v>0</v>
      </c>
      <c r="AG332" s="84" t="s">
        <v>7094</v>
      </c>
      <c r="AH332" s="84"/>
      <c r="AI332" s="90" t="s">
        <v>6992</v>
      </c>
      <c r="AJ332" s="84" t="b">
        <v>0</v>
      </c>
      <c r="AK332" s="84">
        <v>0</v>
      </c>
      <c r="AL332" s="90" t="s">
        <v>6992</v>
      </c>
      <c r="AM332" s="84" t="s">
        <v>7172</v>
      </c>
      <c r="AN332" s="84" t="b">
        <v>0</v>
      </c>
      <c r="AO332" s="90" t="s">
        <v>5907</v>
      </c>
      <c r="AP332" s="84" t="s">
        <v>179</v>
      </c>
      <c r="AQ332" s="84">
        <v>0</v>
      </c>
      <c r="AR332" s="84">
        <v>0</v>
      </c>
      <c r="AS332" s="84"/>
      <c r="AT332" s="84"/>
      <c r="AU332" s="84"/>
      <c r="AV332" s="84"/>
      <c r="AW332" s="84"/>
      <c r="AX332" s="84"/>
      <c r="AY332" s="84"/>
      <c r="AZ332" s="84"/>
    </row>
    <row r="333" spans="1:52" x14ac:dyDescent="0.25">
      <c r="A333" s="69" t="s">
        <v>418</v>
      </c>
      <c r="B333" s="69" t="s">
        <v>418</v>
      </c>
      <c r="C333" s="70"/>
      <c r="D333" s="71"/>
      <c r="E333" s="72"/>
      <c r="F333" s="73"/>
      <c r="G333" s="70"/>
      <c r="H333" s="74"/>
      <c r="I333" s="75"/>
      <c r="J333" s="75"/>
      <c r="K333" s="36"/>
      <c r="L333" s="82"/>
      <c r="M333" s="82"/>
      <c r="N333" s="77"/>
      <c r="O333" s="84" t="s">
        <v>179</v>
      </c>
      <c r="P333" s="86">
        <v>43165.756967592592</v>
      </c>
      <c r="Q333" s="84" t="s">
        <v>1909</v>
      </c>
      <c r="R333" s="84"/>
      <c r="S333" s="84"/>
      <c r="T333" s="84" t="s">
        <v>3202</v>
      </c>
      <c r="U333" s="84"/>
      <c r="V333" s="87" t="s">
        <v>3654</v>
      </c>
      <c r="W333" s="86">
        <v>43165.756967592592</v>
      </c>
      <c r="X333" s="87" t="s">
        <v>4705</v>
      </c>
      <c r="Y333" s="84"/>
      <c r="Z333" s="84"/>
      <c r="AA333" s="90" t="s">
        <v>5908</v>
      </c>
      <c r="AB333" s="84"/>
      <c r="AC333" s="84" t="b">
        <v>0</v>
      </c>
      <c r="AD333" s="84">
        <v>1</v>
      </c>
      <c r="AE333" s="90" t="s">
        <v>6992</v>
      </c>
      <c r="AF333" s="84" t="b">
        <v>0</v>
      </c>
      <c r="AG333" s="84" t="s">
        <v>7100</v>
      </c>
      <c r="AH333" s="84"/>
      <c r="AI333" s="90" t="s">
        <v>6992</v>
      </c>
      <c r="AJ333" s="84" t="b">
        <v>0</v>
      </c>
      <c r="AK333" s="84">
        <v>0</v>
      </c>
      <c r="AL333" s="90" t="s">
        <v>6992</v>
      </c>
      <c r="AM333" s="84" t="s">
        <v>7172</v>
      </c>
      <c r="AN333" s="84" t="b">
        <v>0</v>
      </c>
      <c r="AO333" s="90" t="s">
        <v>5908</v>
      </c>
      <c r="AP333" s="84" t="s">
        <v>179</v>
      </c>
      <c r="AQ333" s="84">
        <v>0</v>
      </c>
      <c r="AR333" s="84">
        <v>0</v>
      </c>
      <c r="AS333" s="84"/>
      <c r="AT333" s="84"/>
      <c r="AU333" s="84"/>
      <c r="AV333" s="84"/>
      <c r="AW333" s="84"/>
      <c r="AX333" s="84"/>
      <c r="AY333" s="84"/>
      <c r="AZ333" s="84"/>
    </row>
    <row r="334" spans="1:52" x14ac:dyDescent="0.25">
      <c r="A334" s="69" t="s">
        <v>419</v>
      </c>
      <c r="B334" s="69" t="s">
        <v>419</v>
      </c>
      <c r="C334" s="70"/>
      <c r="D334" s="71"/>
      <c r="E334" s="72"/>
      <c r="F334" s="73"/>
      <c r="G334" s="70"/>
      <c r="H334" s="74"/>
      <c r="I334" s="75"/>
      <c r="J334" s="75"/>
      <c r="K334" s="36"/>
      <c r="L334" s="82"/>
      <c r="M334" s="82"/>
      <c r="N334" s="77"/>
      <c r="O334" s="84" t="s">
        <v>179</v>
      </c>
      <c r="P334" s="86">
        <v>43165.479930555557</v>
      </c>
      <c r="Q334" s="84" t="s">
        <v>1910</v>
      </c>
      <c r="R334" s="87" t="s">
        <v>2703</v>
      </c>
      <c r="S334" s="84" t="s">
        <v>3017</v>
      </c>
      <c r="T334" s="84" t="s">
        <v>3219</v>
      </c>
      <c r="U334" s="84"/>
      <c r="V334" s="87" t="s">
        <v>3800</v>
      </c>
      <c r="W334" s="86">
        <v>43165.479930555557</v>
      </c>
      <c r="X334" s="87" t="s">
        <v>4706</v>
      </c>
      <c r="Y334" s="84"/>
      <c r="Z334" s="84"/>
      <c r="AA334" s="90" t="s">
        <v>5909</v>
      </c>
      <c r="AB334" s="84"/>
      <c r="AC334" s="84" t="b">
        <v>0</v>
      </c>
      <c r="AD334" s="84">
        <v>35</v>
      </c>
      <c r="AE334" s="90" t="s">
        <v>6992</v>
      </c>
      <c r="AF334" s="84" t="b">
        <v>0</v>
      </c>
      <c r="AG334" s="84" t="s">
        <v>7091</v>
      </c>
      <c r="AH334" s="84"/>
      <c r="AI334" s="90" t="s">
        <v>6992</v>
      </c>
      <c r="AJ334" s="84" t="b">
        <v>0</v>
      </c>
      <c r="AK334" s="84">
        <v>19</v>
      </c>
      <c r="AL334" s="90" t="s">
        <v>6992</v>
      </c>
      <c r="AM334" s="84" t="s">
        <v>7173</v>
      </c>
      <c r="AN334" s="84" t="b">
        <v>0</v>
      </c>
      <c r="AO334" s="90" t="s">
        <v>5909</v>
      </c>
      <c r="AP334" s="84" t="s">
        <v>7226</v>
      </c>
      <c r="AQ334" s="84">
        <v>0</v>
      </c>
      <c r="AR334" s="84">
        <v>0</v>
      </c>
      <c r="AS334" s="84"/>
      <c r="AT334" s="84"/>
      <c r="AU334" s="84"/>
      <c r="AV334" s="84"/>
      <c r="AW334" s="84"/>
      <c r="AX334" s="84"/>
      <c r="AY334" s="84"/>
      <c r="AZ334" s="84"/>
    </row>
    <row r="335" spans="1:52" x14ac:dyDescent="0.25">
      <c r="A335" s="69" t="s">
        <v>232</v>
      </c>
      <c r="B335" s="69" t="s">
        <v>419</v>
      </c>
      <c r="C335" s="70"/>
      <c r="D335" s="71"/>
      <c r="E335" s="72"/>
      <c r="F335" s="73"/>
      <c r="G335" s="70"/>
      <c r="H335" s="74"/>
      <c r="I335" s="75"/>
      <c r="J335" s="75"/>
      <c r="K335" s="36"/>
      <c r="L335" s="82"/>
      <c r="M335" s="82"/>
      <c r="N335" s="77"/>
      <c r="O335" s="84" t="s">
        <v>1729</v>
      </c>
      <c r="P335" s="86">
        <v>43165.489884259259</v>
      </c>
      <c r="Q335" s="84" t="s">
        <v>1748</v>
      </c>
      <c r="R335" s="84"/>
      <c r="S335" s="84"/>
      <c r="T335" s="84" t="s">
        <v>3168</v>
      </c>
      <c r="U335" s="84"/>
      <c r="V335" s="87" t="s">
        <v>3646</v>
      </c>
      <c r="W335" s="86">
        <v>43165.489884259259</v>
      </c>
      <c r="X335" s="87" t="s">
        <v>4515</v>
      </c>
      <c r="Y335" s="84"/>
      <c r="Z335" s="84"/>
      <c r="AA335" s="90" t="s">
        <v>5718</v>
      </c>
      <c r="AB335" s="84"/>
      <c r="AC335" s="84" t="b">
        <v>0</v>
      </c>
      <c r="AD335" s="84">
        <v>7</v>
      </c>
      <c r="AE335" s="90" t="s">
        <v>6992</v>
      </c>
      <c r="AF335" s="84" t="b">
        <v>0</v>
      </c>
      <c r="AG335" s="84" t="s">
        <v>7091</v>
      </c>
      <c r="AH335" s="84"/>
      <c r="AI335" s="90" t="s">
        <v>6992</v>
      </c>
      <c r="AJ335" s="84" t="b">
        <v>0</v>
      </c>
      <c r="AK335" s="84">
        <v>3</v>
      </c>
      <c r="AL335" s="90" t="s">
        <v>6992</v>
      </c>
      <c r="AM335" s="84" t="s">
        <v>7175</v>
      </c>
      <c r="AN335" s="84" t="b">
        <v>0</v>
      </c>
      <c r="AO335" s="90" t="s">
        <v>5718</v>
      </c>
      <c r="AP335" s="84" t="s">
        <v>7226</v>
      </c>
      <c r="AQ335" s="84">
        <v>0</v>
      </c>
      <c r="AR335" s="84">
        <v>0</v>
      </c>
      <c r="AS335" s="84"/>
      <c r="AT335" s="84"/>
      <c r="AU335" s="84"/>
      <c r="AV335" s="84"/>
      <c r="AW335" s="84"/>
      <c r="AX335" s="84"/>
      <c r="AY335" s="84"/>
      <c r="AZ335" s="84"/>
    </row>
    <row r="336" spans="1:52" x14ac:dyDescent="0.25">
      <c r="A336" s="69" t="s">
        <v>420</v>
      </c>
      <c r="B336" s="69" t="s">
        <v>419</v>
      </c>
      <c r="C336" s="70"/>
      <c r="D336" s="71"/>
      <c r="E336" s="72"/>
      <c r="F336" s="73"/>
      <c r="G336" s="70"/>
      <c r="H336" s="74"/>
      <c r="I336" s="75"/>
      <c r="J336" s="75"/>
      <c r="K336" s="36"/>
      <c r="L336" s="82"/>
      <c r="M336" s="82"/>
      <c r="N336" s="77"/>
      <c r="O336" s="84" t="s">
        <v>1729</v>
      </c>
      <c r="P336" s="86">
        <v>43165.757013888891</v>
      </c>
      <c r="Q336" s="84" t="s">
        <v>1911</v>
      </c>
      <c r="R336" s="84"/>
      <c r="S336" s="84"/>
      <c r="T336" s="84" t="s">
        <v>3219</v>
      </c>
      <c r="U336" s="84"/>
      <c r="V336" s="87" t="s">
        <v>3801</v>
      </c>
      <c r="W336" s="86">
        <v>43165.757013888891</v>
      </c>
      <c r="X336" s="87" t="s">
        <v>4707</v>
      </c>
      <c r="Y336" s="84"/>
      <c r="Z336" s="84"/>
      <c r="AA336" s="90" t="s">
        <v>5910</v>
      </c>
      <c r="AB336" s="84"/>
      <c r="AC336" s="84" t="b">
        <v>0</v>
      </c>
      <c r="AD336" s="84">
        <v>0</v>
      </c>
      <c r="AE336" s="90" t="s">
        <v>6992</v>
      </c>
      <c r="AF336" s="84" t="b">
        <v>0</v>
      </c>
      <c r="AG336" s="84" t="s">
        <v>7091</v>
      </c>
      <c r="AH336" s="84"/>
      <c r="AI336" s="90" t="s">
        <v>6992</v>
      </c>
      <c r="AJ336" s="84" t="b">
        <v>0</v>
      </c>
      <c r="AK336" s="84">
        <v>19</v>
      </c>
      <c r="AL336" s="90" t="s">
        <v>5909</v>
      </c>
      <c r="AM336" s="84" t="s">
        <v>7175</v>
      </c>
      <c r="AN336" s="84" t="b">
        <v>0</v>
      </c>
      <c r="AO336" s="90" t="s">
        <v>5909</v>
      </c>
      <c r="AP336" s="84" t="s">
        <v>179</v>
      </c>
      <c r="AQ336" s="84">
        <v>0</v>
      </c>
      <c r="AR336" s="84">
        <v>0</v>
      </c>
      <c r="AS336" s="84"/>
      <c r="AT336" s="84"/>
      <c r="AU336" s="84"/>
      <c r="AV336" s="84"/>
      <c r="AW336" s="84"/>
      <c r="AX336" s="84"/>
      <c r="AY336" s="84"/>
      <c r="AZ336" s="84"/>
    </row>
    <row r="337" spans="1:52" x14ac:dyDescent="0.25">
      <c r="A337" s="69" t="s">
        <v>421</v>
      </c>
      <c r="B337" s="69" t="s">
        <v>421</v>
      </c>
      <c r="C337" s="70"/>
      <c r="D337" s="71"/>
      <c r="E337" s="72"/>
      <c r="F337" s="73"/>
      <c r="G337" s="70"/>
      <c r="H337" s="74"/>
      <c r="I337" s="75"/>
      <c r="J337" s="75"/>
      <c r="K337" s="36"/>
      <c r="L337" s="82"/>
      <c r="M337" s="82"/>
      <c r="N337" s="77"/>
      <c r="O337" s="84" t="s">
        <v>179</v>
      </c>
      <c r="P337" s="86">
        <v>43165.757060185184</v>
      </c>
      <c r="Q337" s="84" t="s">
        <v>1912</v>
      </c>
      <c r="R337" s="87" t="s">
        <v>2679</v>
      </c>
      <c r="S337" s="84" t="s">
        <v>3005</v>
      </c>
      <c r="T337" s="84" t="s">
        <v>3157</v>
      </c>
      <c r="U337" s="84"/>
      <c r="V337" s="87" t="s">
        <v>3654</v>
      </c>
      <c r="W337" s="86">
        <v>43165.757060185184</v>
      </c>
      <c r="X337" s="87" t="s">
        <v>4708</v>
      </c>
      <c r="Y337" s="84"/>
      <c r="Z337" s="84"/>
      <c r="AA337" s="90" t="s">
        <v>5911</v>
      </c>
      <c r="AB337" s="84"/>
      <c r="AC337" s="84" t="b">
        <v>0</v>
      </c>
      <c r="AD337" s="84">
        <v>0</v>
      </c>
      <c r="AE337" s="90" t="s">
        <v>6992</v>
      </c>
      <c r="AF337" s="84" t="b">
        <v>0</v>
      </c>
      <c r="AG337" s="84" t="s">
        <v>7091</v>
      </c>
      <c r="AH337" s="84"/>
      <c r="AI337" s="90" t="s">
        <v>6992</v>
      </c>
      <c r="AJ337" s="84" t="b">
        <v>0</v>
      </c>
      <c r="AK337" s="84">
        <v>0</v>
      </c>
      <c r="AL337" s="90" t="s">
        <v>6992</v>
      </c>
      <c r="AM337" s="84" t="s">
        <v>7183</v>
      </c>
      <c r="AN337" s="84" t="b">
        <v>0</v>
      </c>
      <c r="AO337" s="90" t="s">
        <v>5911</v>
      </c>
      <c r="AP337" s="84" t="s">
        <v>179</v>
      </c>
      <c r="AQ337" s="84">
        <v>0</v>
      </c>
      <c r="AR337" s="84">
        <v>0</v>
      </c>
      <c r="AS337" s="84"/>
      <c r="AT337" s="84"/>
      <c r="AU337" s="84"/>
      <c r="AV337" s="84"/>
      <c r="AW337" s="84"/>
      <c r="AX337" s="84"/>
      <c r="AY337" s="84"/>
      <c r="AZ337" s="84"/>
    </row>
    <row r="338" spans="1:52" x14ac:dyDescent="0.25">
      <c r="A338" s="69" t="s">
        <v>422</v>
      </c>
      <c r="B338" s="69" t="s">
        <v>422</v>
      </c>
      <c r="C338" s="70"/>
      <c r="D338" s="71"/>
      <c r="E338" s="72"/>
      <c r="F338" s="73"/>
      <c r="G338" s="70"/>
      <c r="H338" s="74"/>
      <c r="I338" s="75"/>
      <c r="J338" s="75"/>
      <c r="K338" s="36"/>
      <c r="L338" s="82"/>
      <c r="M338" s="82"/>
      <c r="N338" s="77"/>
      <c r="O338" s="84" t="s">
        <v>179</v>
      </c>
      <c r="P338" s="86">
        <v>43165.757060185184</v>
      </c>
      <c r="Q338" s="84" t="s">
        <v>1913</v>
      </c>
      <c r="R338" s="87" t="s">
        <v>2704</v>
      </c>
      <c r="S338" s="84" t="s">
        <v>3005</v>
      </c>
      <c r="T338" s="84" t="s">
        <v>3157</v>
      </c>
      <c r="U338" s="84"/>
      <c r="V338" s="87" t="s">
        <v>3802</v>
      </c>
      <c r="W338" s="86">
        <v>43165.757060185184</v>
      </c>
      <c r="X338" s="87" t="s">
        <v>4709</v>
      </c>
      <c r="Y338" s="84"/>
      <c r="Z338" s="84"/>
      <c r="AA338" s="90" t="s">
        <v>5912</v>
      </c>
      <c r="AB338" s="84"/>
      <c r="AC338" s="84" t="b">
        <v>0</v>
      </c>
      <c r="AD338" s="84">
        <v>0</v>
      </c>
      <c r="AE338" s="90" t="s">
        <v>6992</v>
      </c>
      <c r="AF338" s="84" t="b">
        <v>0</v>
      </c>
      <c r="AG338" s="84" t="s">
        <v>7091</v>
      </c>
      <c r="AH338" s="84"/>
      <c r="AI338" s="90" t="s">
        <v>6992</v>
      </c>
      <c r="AJ338" s="84" t="b">
        <v>0</v>
      </c>
      <c r="AK338" s="84">
        <v>0</v>
      </c>
      <c r="AL338" s="90" t="s">
        <v>6992</v>
      </c>
      <c r="AM338" s="84" t="s">
        <v>7183</v>
      </c>
      <c r="AN338" s="84" t="b">
        <v>0</v>
      </c>
      <c r="AO338" s="90" t="s">
        <v>5912</v>
      </c>
      <c r="AP338" s="84" t="s">
        <v>179</v>
      </c>
      <c r="AQ338" s="84">
        <v>0</v>
      </c>
      <c r="AR338" s="84">
        <v>0</v>
      </c>
      <c r="AS338" s="84"/>
      <c r="AT338" s="84"/>
      <c r="AU338" s="84"/>
      <c r="AV338" s="84"/>
      <c r="AW338" s="84"/>
      <c r="AX338" s="84"/>
      <c r="AY338" s="84"/>
      <c r="AZ338" s="84"/>
    </row>
    <row r="339" spans="1:52" x14ac:dyDescent="0.25">
      <c r="A339" s="69" t="s">
        <v>423</v>
      </c>
      <c r="B339" s="69" t="s">
        <v>423</v>
      </c>
      <c r="C339" s="70"/>
      <c r="D339" s="71"/>
      <c r="E339" s="72"/>
      <c r="F339" s="73"/>
      <c r="G339" s="70"/>
      <c r="H339" s="74"/>
      <c r="I339" s="75"/>
      <c r="J339" s="75"/>
      <c r="K339" s="36"/>
      <c r="L339" s="82"/>
      <c r="M339" s="82"/>
      <c r="N339" s="77"/>
      <c r="O339" s="84" t="s">
        <v>179</v>
      </c>
      <c r="P339" s="86">
        <v>43165.75708333333</v>
      </c>
      <c r="Q339" s="84" t="s">
        <v>1914</v>
      </c>
      <c r="R339" s="87" t="s">
        <v>2705</v>
      </c>
      <c r="S339" s="84" t="s">
        <v>3018</v>
      </c>
      <c r="T339" s="84" t="s">
        <v>3157</v>
      </c>
      <c r="U339" s="87" t="s">
        <v>3492</v>
      </c>
      <c r="V339" s="87" t="s">
        <v>3492</v>
      </c>
      <c r="W339" s="86">
        <v>43165.75708333333</v>
      </c>
      <c r="X339" s="87" t="s">
        <v>4710</v>
      </c>
      <c r="Y339" s="84"/>
      <c r="Z339" s="84"/>
      <c r="AA339" s="90" t="s">
        <v>5913</v>
      </c>
      <c r="AB339" s="84"/>
      <c r="AC339" s="84" t="b">
        <v>0</v>
      </c>
      <c r="AD339" s="84">
        <v>0</v>
      </c>
      <c r="AE339" s="90" t="s">
        <v>6992</v>
      </c>
      <c r="AF339" s="84" t="b">
        <v>0</v>
      </c>
      <c r="AG339" s="84" t="s">
        <v>7091</v>
      </c>
      <c r="AH339" s="84"/>
      <c r="AI339" s="90" t="s">
        <v>6992</v>
      </c>
      <c r="AJ339" s="84" t="b">
        <v>0</v>
      </c>
      <c r="AK339" s="84">
        <v>0</v>
      </c>
      <c r="AL339" s="90" t="s">
        <v>6992</v>
      </c>
      <c r="AM339" s="84" t="s">
        <v>7173</v>
      </c>
      <c r="AN339" s="84" t="b">
        <v>0</v>
      </c>
      <c r="AO339" s="90" t="s">
        <v>5913</v>
      </c>
      <c r="AP339" s="84" t="s">
        <v>179</v>
      </c>
      <c r="AQ339" s="84">
        <v>0</v>
      </c>
      <c r="AR339" s="84">
        <v>0</v>
      </c>
      <c r="AS339" s="84"/>
      <c r="AT339" s="84"/>
      <c r="AU339" s="84"/>
      <c r="AV339" s="84"/>
      <c r="AW339" s="84"/>
      <c r="AX339" s="84"/>
      <c r="AY339" s="84"/>
      <c r="AZ339" s="84"/>
    </row>
    <row r="340" spans="1:52" x14ac:dyDescent="0.25">
      <c r="A340" s="69" t="s">
        <v>424</v>
      </c>
      <c r="B340" s="69" t="s">
        <v>424</v>
      </c>
      <c r="C340" s="70"/>
      <c r="D340" s="71"/>
      <c r="E340" s="72"/>
      <c r="F340" s="73"/>
      <c r="G340" s="70"/>
      <c r="H340" s="74"/>
      <c r="I340" s="75"/>
      <c r="J340" s="75"/>
      <c r="K340" s="36"/>
      <c r="L340" s="82"/>
      <c r="M340" s="82"/>
      <c r="N340" s="77"/>
      <c r="O340" s="84" t="s">
        <v>179</v>
      </c>
      <c r="P340" s="86">
        <v>43165.75708333333</v>
      </c>
      <c r="Q340" s="84" t="s">
        <v>1915</v>
      </c>
      <c r="R340" s="87" t="s">
        <v>2679</v>
      </c>
      <c r="S340" s="84" t="s">
        <v>3005</v>
      </c>
      <c r="T340" s="84" t="s">
        <v>3157</v>
      </c>
      <c r="U340" s="84"/>
      <c r="V340" s="87" t="s">
        <v>3803</v>
      </c>
      <c r="W340" s="86">
        <v>43165.75708333333</v>
      </c>
      <c r="X340" s="87" t="s">
        <v>4711</v>
      </c>
      <c r="Y340" s="84"/>
      <c r="Z340" s="84"/>
      <c r="AA340" s="90" t="s">
        <v>5914</v>
      </c>
      <c r="AB340" s="84"/>
      <c r="AC340" s="84" t="b">
        <v>0</v>
      </c>
      <c r="AD340" s="84">
        <v>0</v>
      </c>
      <c r="AE340" s="90" t="s">
        <v>6992</v>
      </c>
      <c r="AF340" s="84" t="b">
        <v>0</v>
      </c>
      <c r="AG340" s="84" t="s">
        <v>7091</v>
      </c>
      <c r="AH340" s="84"/>
      <c r="AI340" s="90" t="s">
        <v>6992</v>
      </c>
      <c r="AJ340" s="84" t="b">
        <v>0</v>
      </c>
      <c r="AK340" s="84">
        <v>0</v>
      </c>
      <c r="AL340" s="90" t="s">
        <v>6992</v>
      </c>
      <c r="AM340" s="84" t="s">
        <v>7183</v>
      </c>
      <c r="AN340" s="84" t="b">
        <v>0</v>
      </c>
      <c r="AO340" s="90" t="s">
        <v>5914</v>
      </c>
      <c r="AP340" s="84" t="s">
        <v>179</v>
      </c>
      <c r="AQ340" s="84">
        <v>0</v>
      </c>
      <c r="AR340" s="84">
        <v>0</v>
      </c>
      <c r="AS340" s="84"/>
      <c r="AT340" s="84"/>
      <c r="AU340" s="84"/>
      <c r="AV340" s="84"/>
      <c r="AW340" s="84"/>
      <c r="AX340" s="84"/>
      <c r="AY340" s="84"/>
      <c r="AZ340" s="84"/>
    </row>
    <row r="341" spans="1:52" x14ac:dyDescent="0.25">
      <c r="A341" s="69" t="s">
        <v>425</v>
      </c>
      <c r="B341" s="69" t="s">
        <v>425</v>
      </c>
      <c r="C341" s="70"/>
      <c r="D341" s="71"/>
      <c r="E341" s="72"/>
      <c r="F341" s="73"/>
      <c r="G341" s="70"/>
      <c r="H341" s="74"/>
      <c r="I341" s="75"/>
      <c r="J341" s="75"/>
      <c r="K341" s="36"/>
      <c r="L341" s="82"/>
      <c r="M341" s="82"/>
      <c r="N341" s="77"/>
      <c r="O341" s="84" t="s">
        <v>179</v>
      </c>
      <c r="P341" s="86">
        <v>43165.75708333333</v>
      </c>
      <c r="Q341" s="84" t="s">
        <v>1916</v>
      </c>
      <c r="R341" s="87" t="s">
        <v>2706</v>
      </c>
      <c r="S341" s="84" t="s">
        <v>3019</v>
      </c>
      <c r="T341" s="84" t="s">
        <v>3220</v>
      </c>
      <c r="U341" s="84"/>
      <c r="V341" s="87" t="s">
        <v>3804</v>
      </c>
      <c r="W341" s="86">
        <v>43165.75708333333</v>
      </c>
      <c r="X341" s="87" t="s">
        <v>4712</v>
      </c>
      <c r="Y341" s="84"/>
      <c r="Z341" s="84"/>
      <c r="AA341" s="90" t="s">
        <v>5915</v>
      </c>
      <c r="AB341" s="84"/>
      <c r="AC341" s="84" t="b">
        <v>0</v>
      </c>
      <c r="AD341" s="84">
        <v>0</v>
      </c>
      <c r="AE341" s="90" t="s">
        <v>6992</v>
      </c>
      <c r="AF341" s="84" t="b">
        <v>0</v>
      </c>
      <c r="AG341" s="84" t="s">
        <v>7091</v>
      </c>
      <c r="AH341" s="84"/>
      <c r="AI341" s="90" t="s">
        <v>6992</v>
      </c>
      <c r="AJ341" s="84" t="b">
        <v>0</v>
      </c>
      <c r="AK341" s="84">
        <v>0</v>
      </c>
      <c r="AL341" s="90" t="s">
        <v>6992</v>
      </c>
      <c r="AM341" s="84" t="s">
        <v>7180</v>
      </c>
      <c r="AN341" s="84" t="b">
        <v>0</v>
      </c>
      <c r="AO341" s="90" t="s">
        <v>5915</v>
      </c>
      <c r="AP341" s="84" t="s">
        <v>179</v>
      </c>
      <c r="AQ341" s="84">
        <v>0</v>
      </c>
      <c r="AR341" s="84">
        <v>0</v>
      </c>
      <c r="AS341" s="84"/>
      <c r="AT341" s="84"/>
      <c r="AU341" s="84"/>
      <c r="AV341" s="84"/>
      <c r="AW341" s="84"/>
      <c r="AX341" s="84"/>
      <c r="AY341" s="84"/>
      <c r="AZ341" s="84"/>
    </row>
    <row r="342" spans="1:52" x14ac:dyDescent="0.25">
      <c r="A342" s="69" t="s">
        <v>426</v>
      </c>
      <c r="B342" s="69" t="s">
        <v>399</v>
      </c>
      <c r="C342" s="70"/>
      <c r="D342" s="71"/>
      <c r="E342" s="72"/>
      <c r="F342" s="73"/>
      <c r="G342" s="70"/>
      <c r="H342" s="74"/>
      <c r="I342" s="75"/>
      <c r="J342" s="75"/>
      <c r="K342" s="36"/>
      <c r="L342" s="82"/>
      <c r="M342" s="82"/>
      <c r="N342" s="77"/>
      <c r="O342" s="84" t="s">
        <v>1729</v>
      </c>
      <c r="P342" s="86">
        <v>43165.757094907407</v>
      </c>
      <c r="Q342" s="84" t="s">
        <v>1917</v>
      </c>
      <c r="R342" s="84"/>
      <c r="S342" s="84"/>
      <c r="T342" s="84" t="s">
        <v>3157</v>
      </c>
      <c r="U342" s="84"/>
      <c r="V342" s="87" t="s">
        <v>3805</v>
      </c>
      <c r="W342" s="86">
        <v>43165.757094907407</v>
      </c>
      <c r="X342" s="87" t="s">
        <v>4713</v>
      </c>
      <c r="Y342" s="84"/>
      <c r="Z342" s="84"/>
      <c r="AA342" s="90" t="s">
        <v>5916</v>
      </c>
      <c r="AB342" s="84"/>
      <c r="AC342" s="84" t="b">
        <v>0</v>
      </c>
      <c r="AD342" s="84">
        <v>0</v>
      </c>
      <c r="AE342" s="90" t="s">
        <v>6992</v>
      </c>
      <c r="AF342" s="84" t="b">
        <v>0</v>
      </c>
      <c r="AG342" s="84" t="s">
        <v>7091</v>
      </c>
      <c r="AH342" s="84"/>
      <c r="AI342" s="90" t="s">
        <v>6992</v>
      </c>
      <c r="AJ342" s="84" t="b">
        <v>0</v>
      </c>
      <c r="AK342" s="84">
        <v>11</v>
      </c>
      <c r="AL342" s="90" t="s">
        <v>5887</v>
      </c>
      <c r="AM342" s="84" t="s">
        <v>7171</v>
      </c>
      <c r="AN342" s="84" t="b">
        <v>0</v>
      </c>
      <c r="AO342" s="90" t="s">
        <v>5887</v>
      </c>
      <c r="AP342" s="84" t="s">
        <v>179</v>
      </c>
      <c r="AQ342" s="84">
        <v>0</v>
      </c>
      <c r="AR342" s="84">
        <v>0</v>
      </c>
      <c r="AS342" s="84"/>
      <c r="AT342" s="84"/>
      <c r="AU342" s="84"/>
      <c r="AV342" s="84"/>
      <c r="AW342" s="84"/>
      <c r="AX342" s="84"/>
      <c r="AY342" s="84"/>
      <c r="AZ342" s="84"/>
    </row>
    <row r="343" spans="1:52" x14ac:dyDescent="0.25">
      <c r="A343" s="69" t="s">
        <v>427</v>
      </c>
      <c r="B343" s="69" t="s">
        <v>427</v>
      </c>
      <c r="C343" s="70"/>
      <c r="D343" s="71"/>
      <c r="E343" s="72"/>
      <c r="F343" s="73"/>
      <c r="G343" s="70"/>
      <c r="H343" s="74"/>
      <c r="I343" s="75"/>
      <c r="J343" s="75"/>
      <c r="K343" s="36"/>
      <c r="L343" s="82"/>
      <c r="M343" s="82"/>
      <c r="N343" s="77"/>
      <c r="O343" s="84" t="s">
        <v>179</v>
      </c>
      <c r="P343" s="86">
        <v>43165.757094907407</v>
      </c>
      <c r="Q343" s="84" t="s">
        <v>1918</v>
      </c>
      <c r="R343" s="87" t="s">
        <v>2679</v>
      </c>
      <c r="S343" s="84" t="s">
        <v>3005</v>
      </c>
      <c r="T343" s="84" t="s">
        <v>3157</v>
      </c>
      <c r="U343" s="84"/>
      <c r="V343" s="87" t="s">
        <v>3806</v>
      </c>
      <c r="W343" s="86">
        <v>43165.757094907407</v>
      </c>
      <c r="X343" s="87" t="s">
        <v>4714</v>
      </c>
      <c r="Y343" s="84"/>
      <c r="Z343" s="84"/>
      <c r="AA343" s="90" t="s">
        <v>5917</v>
      </c>
      <c r="AB343" s="84"/>
      <c r="AC343" s="84" t="b">
        <v>0</v>
      </c>
      <c r="AD343" s="84">
        <v>0</v>
      </c>
      <c r="AE343" s="90" t="s">
        <v>6992</v>
      </c>
      <c r="AF343" s="84" t="b">
        <v>0</v>
      </c>
      <c r="AG343" s="84" t="s">
        <v>7091</v>
      </c>
      <c r="AH343" s="84"/>
      <c r="AI343" s="90" t="s">
        <v>6992</v>
      </c>
      <c r="AJ343" s="84" t="b">
        <v>0</v>
      </c>
      <c r="AK343" s="84">
        <v>0</v>
      </c>
      <c r="AL343" s="90" t="s">
        <v>6992</v>
      </c>
      <c r="AM343" s="84" t="s">
        <v>7183</v>
      </c>
      <c r="AN343" s="84" t="b">
        <v>0</v>
      </c>
      <c r="AO343" s="90" t="s">
        <v>5917</v>
      </c>
      <c r="AP343" s="84" t="s">
        <v>179</v>
      </c>
      <c r="AQ343" s="84">
        <v>0</v>
      </c>
      <c r="AR343" s="84">
        <v>0</v>
      </c>
      <c r="AS343" s="84"/>
      <c r="AT343" s="84"/>
      <c r="AU343" s="84"/>
      <c r="AV343" s="84"/>
      <c r="AW343" s="84"/>
      <c r="AX343" s="84"/>
      <c r="AY343" s="84"/>
      <c r="AZ343" s="84"/>
    </row>
    <row r="344" spans="1:52" x14ac:dyDescent="0.25">
      <c r="A344" s="69" t="s">
        <v>428</v>
      </c>
      <c r="B344" s="69" t="s">
        <v>428</v>
      </c>
      <c r="C344" s="70"/>
      <c r="D344" s="71"/>
      <c r="E344" s="72"/>
      <c r="F344" s="73"/>
      <c r="G344" s="70"/>
      <c r="H344" s="74"/>
      <c r="I344" s="75"/>
      <c r="J344" s="75"/>
      <c r="K344" s="36"/>
      <c r="L344" s="82"/>
      <c r="M344" s="82"/>
      <c r="N344" s="77"/>
      <c r="O344" s="84" t="s">
        <v>179</v>
      </c>
      <c r="P344" s="86">
        <v>43165.757118055553</v>
      </c>
      <c r="Q344" s="84" t="s">
        <v>1919</v>
      </c>
      <c r="R344" s="87" t="s">
        <v>2707</v>
      </c>
      <c r="S344" s="84" t="s">
        <v>3020</v>
      </c>
      <c r="T344" s="84" t="s">
        <v>3157</v>
      </c>
      <c r="U344" s="84"/>
      <c r="V344" s="87" t="s">
        <v>3807</v>
      </c>
      <c r="W344" s="86">
        <v>43165.757118055553</v>
      </c>
      <c r="X344" s="87" t="s">
        <v>4715</v>
      </c>
      <c r="Y344" s="84"/>
      <c r="Z344" s="84"/>
      <c r="AA344" s="90" t="s">
        <v>5918</v>
      </c>
      <c r="AB344" s="84"/>
      <c r="AC344" s="84" t="b">
        <v>0</v>
      </c>
      <c r="AD344" s="84">
        <v>0</v>
      </c>
      <c r="AE344" s="90" t="s">
        <v>6992</v>
      </c>
      <c r="AF344" s="84" t="b">
        <v>0</v>
      </c>
      <c r="AG344" s="84" t="s">
        <v>7091</v>
      </c>
      <c r="AH344" s="84"/>
      <c r="AI344" s="90" t="s">
        <v>6992</v>
      </c>
      <c r="AJ344" s="84" t="b">
        <v>0</v>
      </c>
      <c r="AK344" s="84">
        <v>0</v>
      </c>
      <c r="AL344" s="90" t="s">
        <v>6992</v>
      </c>
      <c r="AM344" s="84" t="s">
        <v>7180</v>
      </c>
      <c r="AN344" s="84" t="b">
        <v>0</v>
      </c>
      <c r="AO344" s="90" t="s">
        <v>5918</v>
      </c>
      <c r="AP344" s="84" t="s">
        <v>179</v>
      </c>
      <c r="AQ344" s="84">
        <v>0</v>
      </c>
      <c r="AR344" s="84">
        <v>0</v>
      </c>
      <c r="AS344" s="84"/>
      <c r="AT344" s="84"/>
      <c r="AU344" s="84"/>
      <c r="AV344" s="84"/>
      <c r="AW344" s="84"/>
      <c r="AX344" s="84"/>
      <c r="AY344" s="84"/>
      <c r="AZ344" s="84"/>
    </row>
    <row r="345" spans="1:52" x14ac:dyDescent="0.25">
      <c r="A345" s="69" t="s">
        <v>429</v>
      </c>
      <c r="B345" s="69" t="s">
        <v>1459</v>
      </c>
      <c r="C345" s="70"/>
      <c r="D345" s="71"/>
      <c r="E345" s="72"/>
      <c r="F345" s="73"/>
      <c r="G345" s="70"/>
      <c r="H345" s="74"/>
      <c r="I345" s="75"/>
      <c r="J345" s="75"/>
      <c r="K345" s="36"/>
      <c r="L345" s="82"/>
      <c r="M345" s="82"/>
      <c r="N345" s="77"/>
      <c r="O345" s="84" t="s">
        <v>1729</v>
      </c>
      <c r="P345" s="86">
        <v>43165.75712962963</v>
      </c>
      <c r="Q345" s="84" t="s">
        <v>1920</v>
      </c>
      <c r="R345" s="84"/>
      <c r="S345" s="84"/>
      <c r="T345" s="84" t="s">
        <v>3221</v>
      </c>
      <c r="U345" s="87" t="s">
        <v>3493</v>
      </c>
      <c r="V345" s="87" t="s">
        <v>3493</v>
      </c>
      <c r="W345" s="86">
        <v>43165.75712962963</v>
      </c>
      <c r="X345" s="87" t="s">
        <v>4716</v>
      </c>
      <c r="Y345" s="84"/>
      <c r="Z345" s="84"/>
      <c r="AA345" s="90" t="s">
        <v>5919</v>
      </c>
      <c r="AB345" s="84"/>
      <c r="AC345" s="84" t="b">
        <v>0</v>
      </c>
      <c r="AD345" s="84">
        <v>2</v>
      </c>
      <c r="AE345" s="90" t="s">
        <v>6992</v>
      </c>
      <c r="AF345" s="84" t="b">
        <v>0</v>
      </c>
      <c r="AG345" s="84" t="s">
        <v>7091</v>
      </c>
      <c r="AH345" s="84"/>
      <c r="AI345" s="90" t="s">
        <v>6992</v>
      </c>
      <c r="AJ345" s="84" t="b">
        <v>0</v>
      </c>
      <c r="AK345" s="84">
        <v>0</v>
      </c>
      <c r="AL345" s="90" t="s">
        <v>6992</v>
      </c>
      <c r="AM345" s="84" t="s">
        <v>7169</v>
      </c>
      <c r="AN345" s="84" t="b">
        <v>0</v>
      </c>
      <c r="AO345" s="90" t="s">
        <v>5919</v>
      </c>
      <c r="AP345" s="84" t="s">
        <v>179</v>
      </c>
      <c r="AQ345" s="84">
        <v>0</v>
      </c>
      <c r="AR345" s="84">
        <v>0</v>
      </c>
      <c r="AS345" s="84"/>
      <c r="AT345" s="84"/>
      <c r="AU345" s="84"/>
      <c r="AV345" s="84"/>
      <c r="AW345" s="84"/>
      <c r="AX345" s="84"/>
      <c r="AY345" s="84"/>
      <c r="AZ345" s="84"/>
    </row>
    <row r="346" spans="1:52" x14ac:dyDescent="0.25">
      <c r="A346" s="69" t="s">
        <v>430</v>
      </c>
      <c r="B346" s="69" t="s">
        <v>1303</v>
      </c>
      <c r="C346" s="70"/>
      <c r="D346" s="71"/>
      <c r="E346" s="72"/>
      <c r="F346" s="73"/>
      <c r="G346" s="70"/>
      <c r="H346" s="74"/>
      <c r="I346" s="75"/>
      <c r="J346" s="75"/>
      <c r="K346" s="36"/>
      <c r="L346" s="82"/>
      <c r="M346" s="82"/>
      <c r="N346" s="77"/>
      <c r="O346" s="84" t="s">
        <v>1729</v>
      </c>
      <c r="P346" s="86">
        <v>43165.757199074076</v>
      </c>
      <c r="Q346" s="84" t="s">
        <v>1907</v>
      </c>
      <c r="R346" s="84"/>
      <c r="S346" s="84"/>
      <c r="T346" s="84" t="s">
        <v>3157</v>
      </c>
      <c r="U346" s="84"/>
      <c r="V346" s="87" t="s">
        <v>3808</v>
      </c>
      <c r="W346" s="86">
        <v>43165.757199074076</v>
      </c>
      <c r="X346" s="87" t="s">
        <v>4717</v>
      </c>
      <c r="Y346" s="84"/>
      <c r="Z346" s="84"/>
      <c r="AA346" s="90" t="s">
        <v>5920</v>
      </c>
      <c r="AB346" s="84"/>
      <c r="AC346" s="84" t="b">
        <v>0</v>
      </c>
      <c r="AD346" s="84">
        <v>0</v>
      </c>
      <c r="AE346" s="90" t="s">
        <v>6992</v>
      </c>
      <c r="AF346" s="84" t="b">
        <v>0</v>
      </c>
      <c r="AG346" s="84" t="s">
        <v>7097</v>
      </c>
      <c r="AH346" s="84"/>
      <c r="AI346" s="90" t="s">
        <v>6992</v>
      </c>
      <c r="AJ346" s="84" t="b">
        <v>0</v>
      </c>
      <c r="AK346" s="84">
        <v>223</v>
      </c>
      <c r="AL346" s="90" t="s">
        <v>6880</v>
      </c>
      <c r="AM346" s="84" t="s">
        <v>7172</v>
      </c>
      <c r="AN346" s="84" t="b">
        <v>0</v>
      </c>
      <c r="AO346" s="90" t="s">
        <v>6880</v>
      </c>
      <c r="AP346" s="84" t="s">
        <v>179</v>
      </c>
      <c r="AQ346" s="84">
        <v>0</v>
      </c>
      <c r="AR346" s="84">
        <v>0</v>
      </c>
      <c r="AS346" s="84"/>
      <c r="AT346" s="84"/>
      <c r="AU346" s="84"/>
      <c r="AV346" s="84"/>
      <c r="AW346" s="84"/>
      <c r="AX346" s="84"/>
      <c r="AY346" s="84"/>
      <c r="AZ346" s="84"/>
    </row>
    <row r="347" spans="1:52" x14ac:dyDescent="0.25">
      <c r="A347" s="69" t="s">
        <v>431</v>
      </c>
      <c r="B347" s="69" t="s">
        <v>431</v>
      </c>
      <c r="C347" s="70"/>
      <c r="D347" s="71"/>
      <c r="E347" s="72"/>
      <c r="F347" s="73"/>
      <c r="G347" s="70"/>
      <c r="H347" s="74"/>
      <c r="I347" s="75"/>
      <c r="J347" s="75"/>
      <c r="K347" s="36"/>
      <c r="L347" s="82"/>
      <c r="M347" s="82"/>
      <c r="N347" s="77"/>
      <c r="O347" s="84" t="s">
        <v>179</v>
      </c>
      <c r="P347" s="86">
        <v>43165.208333333336</v>
      </c>
      <c r="Q347" s="84" t="s">
        <v>1921</v>
      </c>
      <c r="R347" s="84"/>
      <c r="S347" s="84"/>
      <c r="T347" s="84" t="s">
        <v>3222</v>
      </c>
      <c r="U347" s="87" t="s">
        <v>3494</v>
      </c>
      <c r="V347" s="87" t="s">
        <v>3494</v>
      </c>
      <c r="W347" s="86">
        <v>43165.208333333336</v>
      </c>
      <c r="X347" s="87" t="s">
        <v>4718</v>
      </c>
      <c r="Y347" s="84"/>
      <c r="Z347" s="84"/>
      <c r="AA347" s="90" t="s">
        <v>5921</v>
      </c>
      <c r="AB347" s="84"/>
      <c r="AC347" s="84" t="b">
        <v>0</v>
      </c>
      <c r="AD347" s="84">
        <v>106</v>
      </c>
      <c r="AE347" s="90" t="s">
        <v>6992</v>
      </c>
      <c r="AF347" s="84" t="b">
        <v>0</v>
      </c>
      <c r="AG347" s="84" t="s">
        <v>7097</v>
      </c>
      <c r="AH347" s="84"/>
      <c r="AI347" s="90" t="s">
        <v>6992</v>
      </c>
      <c r="AJ347" s="84" t="b">
        <v>0</v>
      </c>
      <c r="AK347" s="84">
        <v>91</v>
      </c>
      <c r="AL347" s="90" t="s">
        <v>6992</v>
      </c>
      <c r="AM347" s="84" t="s">
        <v>7174</v>
      </c>
      <c r="AN347" s="84" t="b">
        <v>0</v>
      </c>
      <c r="AO347" s="90" t="s">
        <v>5921</v>
      </c>
      <c r="AP347" s="84" t="s">
        <v>7226</v>
      </c>
      <c r="AQ347" s="84">
        <v>0</v>
      </c>
      <c r="AR347" s="84">
        <v>0</v>
      </c>
      <c r="AS347" s="84"/>
      <c r="AT347" s="84"/>
      <c r="AU347" s="84"/>
      <c r="AV347" s="84"/>
      <c r="AW347" s="84"/>
      <c r="AX347" s="84"/>
      <c r="AY347" s="84"/>
      <c r="AZ347" s="84"/>
    </row>
    <row r="348" spans="1:52" x14ac:dyDescent="0.25">
      <c r="A348" s="69" t="s">
        <v>432</v>
      </c>
      <c r="B348" s="69" t="s">
        <v>431</v>
      </c>
      <c r="C348" s="70"/>
      <c r="D348" s="71"/>
      <c r="E348" s="72"/>
      <c r="F348" s="73"/>
      <c r="G348" s="70"/>
      <c r="H348" s="74"/>
      <c r="I348" s="75"/>
      <c r="J348" s="75"/>
      <c r="K348" s="36"/>
      <c r="L348" s="82"/>
      <c r="M348" s="82"/>
      <c r="N348" s="77"/>
      <c r="O348" s="84" t="s">
        <v>1729</v>
      </c>
      <c r="P348" s="86">
        <v>43165.757210648146</v>
      </c>
      <c r="Q348" s="84" t="s">
        <v>1922</v>
      </c>
      <c r="R348" s="84"/>
      <c r="S348" s="84"/>
      <c r="T348" s="84" t="s">
        <v>3222</v>
      </c>
      <c r="U348" s="84"/>
      <c r="V348" s="87" t="s">
        <v>3809</v>
      </c>
      <c r="W348" s="86">
        <v>43165.757210648146</v>
      </c>
      <c r="X348" s="87" t="s">
        <v>4719</v>
      </c>
      <c r="Y348" s="84"/>
      <c r="Z348" s="84"/>
      <c r="AA348" s="90" t="s">
        <v>5922</v>
      </c>
      <c r="AB348" s="84"/>
      <c r="AC348" s="84" t="b">
        <v>0</v>
      </c>
      <c r="AD348" s="84">
        <v>0</v>
      </c>
      <c r="AE348" s="90" t="s">
        <v>6992</v>
      </c>
      <c r="AF348" s="84" t="b">
        <v>0</v>
      </c>
      <c r="AG348" s="84" t="s">
        <v>7097</v>
      </c>
      <c r="AH348" s="84"/>
      <c r="AI348" s="90" t="s">
        <v>6992</v>
      </c>
      <c r="AJ348" s="84" t="b">
        <v>0</v>
      </c>
      <c r="AK348" s="84">
        <v>91</v>
      </c>
      <c r="AL348" s="90" t="s">
        <v>5921</v>
      </c>
      <c r="AM348" s="84" t="s">
        <v>7169</v>
      </c>
      <c r="AN348" s="84" t="b">
        <v>0</v>
      </c>
      <c r="AO348" s="90" t="s">
        <v>5921</v>
      </c>
      <c r="AP348" s="84" t="s">
        <v>179</v>
      </c>
      <c r="AQ348" s="84">
        <v>0</v>
      </c>
      <c r="AR348" s="84">
        <v>0</v>
      </c>
      <c r="AS348" s="84"/>
      <c r="AT348" s="84"/>
      <c r="AU348" s="84"/>
      <c r="AV348" s="84"/>
      <c r="AW348" s="84"/>
      <c r="AX348" s="84"/>
      <c r="AY348" s="84"/>
      <c r="AZ348" s="84"/>
    </row>
    <row r="349" spans="1:52" x14ac:dyDescent="0.25">
      <c r="A349" s="69" t="s">
        <v>433</v>
      </c>
      <c r="B349" s="69" t="s">
        <v>216</v>
      </c>
      <c r="C349" s="70"/>
      <c r="D349" s="71"/>
      <c r="E349" s="72"/>
      <c r="F349" s="73"/>
      <c r="G349" s="70"/>
      <c r="H349" s="74"/>
      <c r="I349" s="75"/>
      <c r="J349" s="75"/>
      <c r="K349" s="36"/>
      <c r="L349" s="82"/>
      <c r="M349" s="82"/>
      <c r="N349" s="77"/>
      <c r="O349" s="84" t="s">
        <v>1729</v>
      </c>
      <c r="P349" s="86">
        <v>43165.757210648146</v>
      </c>
      <c r="Q349" s="84" t="s">
        <v>1923</v>
      </c>
      <c r="R349" s="84"/>
      <c r="S349" s="84"/>
      <c r="T349" s="84" t="s">
        <v>3157</v>
      </c>
      <c r="U349" s="84"/>
      <c r="V349" s="87" t="s">
        <v>3810</v>
      </c>
      <c r="W349" s="86">
        <v>43165.757210648146</v>
      </c>
      <c r="X349" s="87" t="s">
        <v>4720</v>
      </c>
      <c r="Y349" s="84"/>
      <c r="Z349" s="84"/>
      <c r="AA349" s="90" t="s">
        <v>5923</v>
      </c>
      <c r="AB349" s="84"/>
      <c r="AC349" s="84" t="b">
        <v>0</v>
      </c>
      <c r="AD349" s="84">
        <v>0</v>
      </c>
      <c r="AE349" s="90" t="s">
        <v>6992</v>
      </c>
      <c r="AF349" s="84" t="b">
        <v>0</v>
      </c>
      <c r="AG349" s="84" t="s">
        <v>7091</v>
      </c>
      <c r="AH349" s="84"/>
      <c r="AI349" s="90" t="s">
        <v>6992</v>
      </c>
      <c r="AJ349" s="84" t="b">
        <v>0</v>
      </c>
      <c r="AK349" s="84">
        <v>7</v>
      </c>
      <c r="AL349" s="90" t="s">
        <v>5702</v>
      </c>
      <c r="AM349" s="84" t="s">
        <v>7172</v>
      </c>
      <c r="AN349" s="84" t="b">
        <v>0</v>
      </c>
      <c r="AO349" s="90" t="s">
        <v>5702</v>
      </c>
      <c r="AP349" s="84" t="s">
        <v>179</v>
      </c>
      <c r="AQ349" s="84">
        <v>0</v>
      </c>
      <c r="AR349" s="84">
        <v>0</v>
      </c>
      <c r="AS349" s="84"/>
      <c r="AT349" s="84"/>
      <c r="AU349" s="84"/>
      <c r="AV349" s="84"/>
      <c r="AW349" s="84"/>
      <c r="AX349" s="84"/>
      <c r="AY349" s="84"/>
      <c r="AZ349" s="84"/>
    </row>
    <row r="350" spans="1:52" x14ac:dyDescent="0.25">
      <c r="A350" s="69" t="s">
        <v>434</v>
      </c>
      <c r="B350" s="69" t="s">
        <v>1082</v>
      </c>
      <c r="C350" s="70"/>
      <c r="D350" s="71"/>
      <c r="E350" s="72"/>
      <c r="F350" s="73"/>
      <c r="G350" s="70"/>
      <c r="H350" s="74"/>
      <c r="I350" s="75"/>
      <c r="J350" s="75"/>
      <c r="K350" s="36"/>
      <c r="L350" s="82"/>
      <c r="M350" s="82"/>
      <c r="N350" s="77"/>
      <c r="O350" s="84" t="s">
        <v>1729</v>
      </c>
      <c r="P350" s="86">
        <v>43165.755497685182</v>
      </c>
      <c r="Q350" s="84" t="s">
        <v>1786</v>
      </c>
      <c r="R350" s="84"/>
      <c r="S350" s="84"/>
      <c r="T350" s="84" t="s">
        <v>3183</v>
      </c>
      <c r="U350" s="84"/>
      <c r="V350" s="87" t="s">
        <v>3811</v>
      </c>
      <c r="W350" s="86">
        <v>43165.755497685182</v>
      </c>
      <c r="X350" s="87" t="s">
        <v>4721</v>
      </c>
      <c r="Y350" s="84"/>
      <c r="Z350" s="84"/>
      <c r="AA350" s="90" t="s">
        <v>5924</v>
      </c>
      <c r="AB350" s="84"/>
      <c r="AC350" s="84" t="b">
        <v>0</v>
      </c>
      <c r="AD350" s="84">
        <v>0</v>
      </c>
      <c r="AE350" s="90" t="s">
        <v>6992</v>
      </c>
      <c r="AF350" s="84" t="b">
        <v>1</v>
      </c>
      <c r="AG350" s="84" t="s">
        <v>7100</v>
      </c>
      <c r="AH350" s="84"/>
      <c r="AI350" s="90" t="s">
        <v>7124</v>
      </c>
      <c r="AJ350" s="84" t="b">
        <v>0</v>
      </c>
      <c r="AK350" s="84">
        <v>2</v>
      </c>
      <c r="AL350" s="90" t="s">
        <v>6633</v>
      </c>
      <c r="AM350" s="84" t="s">
        <v>7177</v>
      </c>
      <c r="AN350" s="84" t="b">
        <v>0</v>
      </c>
      <c r="AO350" s="90" t="s">
        <v>6633</v>
      </c>
      <c r="AP350" s="84" t="s">
        <v>179</v>
      </c>
      <c r="AQ350" s="84">
        <v>0</v>
      </c>
      <c r="AR350" s="84">
        <v>0</v>
      </c>
      <c r="AS350" s="84"/>
      <c r="AT350" s="84"/>
      <c r="AU350" s="84"/>
      <c r="AV350" s="84"/>
      <c r="AW350" s="84"/>
      <c r="AX350" s="84"/>
      <c r="AY350" s="84"/>
      <c r="AZ350" s="84"/>
    </row>
    <row r="351" spans="1:52" x14ac:dyDescent="0.25">
      <c r="A351" s="69" t="s">
        <v>434</v>
      </c>
      <c r="B351" s="69" t="s">
        <v>1082</v>
      </c>
      <c r="C351" s="70"/>
      <c r="D351" s="71"/>
      <c r="E351" s="72"/>
      <c r="F351" s="73"/>
      <c r="G351" s="70"/>
      <c r="H351" s="74"/>
      <c r="I351" s="75"/>
      <c r="J351" s="75"/>
      <c r="K351" s="36"/>
      <c r="L351" s="82"/>
      <c r="M351" s="82"/>
      <c r="N351" s="77"/>
      <c r="O351" s="84" t="s">
        <v>1729</v>
      </c>
      <c r="P351" s="86">
        <v>43165.757222222222</v>
      </c>
      <c r="Q351" s="84" t="s">
        <v>1924</v>
      </c>
      <c r="R351" s="84"/>
      <c r="S351" s="84"/>
      <c r="T351" s="84" t="s">
        <v>3183</v>
      </c>
      <c r="U351" s="84"/>
      <c r="V351" s="87" t="s">
        <v>3811</v>
      </c>
      <c r="W351" s="86">
        <v>43165.757222222222</v>
      </c>
      <c r="X351" s="87" t="s">
        <v>4722</v>
      </c>
      <c r="Y351" s="84"/>
      <c r="Z351" s="84"/>
      <c r="AA351" s="90" t="s">
        <v>5925</v>
      </c>
      <c r="AB351" s="84"/>
      <c r="AC351" s="84" t="b">
        <v>0</v>
      </c>
      <c r="AD351" s="84">
        <v>0</v>
      </c>
      <c r="AE351" s="90" t="s">
        <v>6992</v>
      </c>
      <c r="AF351" s="84" t="b">
        <v>1</v>
      </c>
      <c r="AG351" s="84" t="s">
        <v>7100</v>
      </c>
      <c r="AH351" s="84"/>
      <c r="AI351" s="90" t="s">
        <v>7125</v>
      </c>
      <c r="AJ351" s="84" t="b">
        <v>0</v>
      </c>
      <c r="AK351" s="84">
        <v>5</v>
      </c>
      <c r="AL351" s="90" t="s">
        <v>6634</v>
      </c>
      <c r="AM351" s="84" t="s">
        <v>7177</v>
      </c>
      <c r="AN351" s="84" t="b">
        <v>0</v>
      </c>
      <c r="AO351" s="90" t="s">
        <v>6634</v>
      </c>
      <c r="AP351" s="84" t="s">
        <v>179</v>
      </c>
      <c r="AQ351" s="84">
        <v>0</v>
      </c>
      <c r="AR351" s="84">
        <v>0</v>
      </c>
      <c r="AS351" s="84"/>
      <c r="AT351" s="84"/>
      <c r="AU351" s="84"/>
      <c r="AV351" s="84"/>
      <c r="AW351" s="84"/>
      <c r="AX351" s="84"/>
      <c r="AY351" s="84"/>
      <c r="AZ351" s="84"/>
    </row>
    <row r="352" spans="1:52" x14ac:dyDescent="0.25">
      <c r="A352" s="69" t="s">
        <v>435</v>
      </c>
      <c r="B352" s="69" t="s">
        <v>795</v>
      </c>
      <c r="C352" s="70"/>
      <c r="D352" s="71"/>
      <c r="E352" s="72"/>
      <c r="F352" s="73"/>
      <c r="G352" s="70"/>
      <c r="H352" s="74"/>
      <c r="I352" s="75"/>
      <c r="J352" s="75"/>
      <c r="K352" s="36"/>
      <c r="L352" s="82"/>
      <c r="M352" s="82"/>
      <c r="N352" s="77"/>
      <c r="O352" s="84" t="s">
        <v>1729</v>
      </c>
      <c r="P352" s="86">
        <v>43165.757245370369</v>
      </c>
      <c r="Q352" s="84" t="s">
        <v>1925</v>
      </c>
      <c r="R352" s="84"/>
      <c r="S352" s="84"/>
      <c r="T352" s="84" t="s">
        <v>3157</v>
      </c>
      <c r="U352" s="84"/>
      <c r="V352" s="87" t="s">
        <v>3654</v>
      </c>
      <c r="W352" s="86">
        <v>43165.757245370369</v>
      </c>
      <c r="X352" s="87" t="s">
        <v>4723</v>
      </c>
      <c r="Y352" s="84"/>
      <c r="Z352" s="84"/>
      <c r="AA352" s="90" t="s">
        <v>5926</v>
      </c>
      <c r="AB352" s="84"/>
      <c r="AC352" s="84" t="b">
        <v>0</v>
      </c>
      <c r="AD352" s="84">
        <v>0</v>
      </c>
      <c r="AE352" s="90" t="s">
        <v>6992</v>
      </c>
      <c r="AF352" s="84" t="b">
        <v>0</v>
      </c>
      <c r="AG352" s="84" t="s">
        <v>7091</v>
      </c>
      <c r="AH352" s="84"/>
      <c r="AI352" s="90" t="s">
        <v>6992</v>
      </c>
      <c r="AJ352" s="84" t="b">
        <v>0</v>
      </c>
      <c r="AK352" s="84">
        <v>5</v>
      </c>
      <c r="AL352" s="90" t="s">
        <v>6317</v>
      </c>
      <c r="AM352" s="84" t="s">
        <v>7177</v>
      </c>
      <c r="AN352" s="84" t="b">
        <v>0</v>
      </c>
      <c r="AO352" s="90" t="s">
        <v>6317</v>
      </c>
      <c r="AP352" s="84" t="s">
        <v>179</v>
      </c>
      <c r="AQ352" s="84">
        <v>0</v>
      </c>
      <c r="AR352" s="84">
        <v>0</v>
      </c>
      <c r="AS352" s="84"/>
      <c r="AT352" s="84"/>
      <c r="AU352" s="84"/>
      <c r="AV352" s="84"/>
      <c r="AW352" s="84"/>
      <c r="AX352" s="84"/>
      <c r="AY352" s="84"/>
      <c r="AZ352" s="84"/>
    </row>
    <row r="353" spans="1:52" x14ac:dyDescent="0.25">
      <c r="A353" s="69" t="s">
        <v>436</v>
      </c>
      <c r="B353" s="69" t="s">
        <v>436</v>
      </c>
      <c r="C353" s="70"/>
      <c r="D353" s="71"/>
      <c r="E353" s="72"/>
      <c r="F353" s="73"/>
      <c r="G353" s="70"/>
      <c r="H353" s="74"/>
      <c r="I353" s="75"/>
      <c r="J353" s="75"/>
      <c r="K353" s="36"/>
      <c r="L353" s="82"/>
      <c r="M353" s="82"/>
      <c r="N353" s="77"/>
      <c r="O353" s="84" t="s">
        <v>179</v>
      </c>
      <c r="P353" s="86">
        <v>43165.757268518515</v>
      </c>
      <c r="Q353" s="84" t="s">
        <v>1926</v>
      </c>
      <c r="R353" s="87" t="s">
        <v>2708</v>
      </c>
      <c r="S353" s="84" t="s">
        <v>3021</v>
      </c>
      <c r="T353" s="84" t="s">
        <v>3223</v>
      </c>
      <c r="U353" s="84"/>
      <c r="V353" s="87" t="s">
        <v>3812</v>
      </c>
      <c r="W353" s="86">
        <v>43165.757268518515</v>
      </c>
      <c r="X353" s="87" t="s">
        <v>4724</v>
      </c>
      <c r="Y353" s="84">
        <v>50.6</v>
      </c>
      <c r="Z353" s="84">
        <v>8.8333333300000003</v>
      </c>
      <c r="AA353" s="90" t="s">
        <v>5927</v>
      </c>
      <c r="AB353" s="84"/>
      <c r="AC353" s="84" t="b">
        <v>0</v>
      </c>
      <c r="AD353" s="84">
        <v>0</v>
      </c>
      <c r="AE353" s="90" t="s">
        <v>6992</v>
      </c>
      <c r="AF353" s="84" t="b">
        <v>0</v>
      </c>
      <c r="AG353" s="84" t="s">
        <v>7099</v>
      </c>
      <c r="AH353" s="84"/>
      <c r="AI353" s="90" t="s">
        <v>6992</v>
      </c>
      <c r="AJ353" s="84" t="b">
        <v>0</v>
      </c>
      <c r="AK353" s="84">
        <v>0</v>
      </c>
      <c r="AL353" s="90" t="s">
        <v>6992</v>
      </c>
      <c r="AM353" s="84" t="s">
        <v>7189</v>
      </c>
      <c r="AN353" s="84" t="b">
        <v>0</v>
      </c>
      <c r="AO353" s="90" t="s">
        <v>5927</v>
      </c>
      <c r="AP353" s="84" t="s">
        <v>179</v>
      </c>
      <c r="AQ353" s="84">
        <v>0</v>
      </c>
      <c r="AR353" s="84">
        <v>0</v>
      </c>
      <c r="AS353" s="84" t="s">
        <v>7230</v>
      </c>
      <c r="AT353" s="84" t="s">
        <v>7244</v>
      </c>
      <c r="AU353" s="84" t="s">
        <v>7250</v>
      </c>
      <c r="AV353" s="84" t="s">
        <v>7258</v>
      </c>
      <c r="AW353" s="84" t="s">
        <v>7273</v>
      </c>
      <c r="AX353" s="84" t="s">
        <v>7289</v>
      </c>
      <c r="AY353" s="84" t="s">
        <v>7300</v>
      </c>
      <c r="AZ353" s="87" t="s">
        <v>7307</v>
      </c>
    </row>
    <row r="354" spans="1:52" x14ac:dyDescent="0.25">
      <c r="A354" s="69" t="s">
        <v>437</v>
      </c>
      <c r="B354" s="69" t="s">
        <v>1263</v>
      </c>
      <c r="C354" s="70"/>
      <c r="D354" s="71"/>
      <c r="E354" s="72"/>
      <c r="F354" s="73"/>
      <c r="G354" s="70"/>
      <c r="H354" s="74"/>
      <c r="I354" s="75"/>
      <c r="J354" s="75"/>
      <c r="K354" s="36"/>
      <c r="L354" s="82"/>
      <c r="M354" s="82"/>
      <c r="N354" s="77"/>
      <c r="O354" s="84" t="s">
        <v>1729</v>
      </c>
      <c r="P354" s="86">
        <v>43165.757349537038</v>
      </c>
      <c r="Q354" s="84" t="s">
        <v>1770</v>
      </c>
      <c r="R354" s="84"/>
      <c r="S354" s="84"/>
      <c r="T354" s="84" t="s">
        <v>3157</v>
      </c>
      <c r="U354" s="84"/>
      <c r="V354" s="87" t="s">
        <v>3813</v>
      </c>
      <c r="W354" s="86">
        <v>43165.757349537038</v>
      </c>
      <c r="X354" s="87" t="s">
        <v>4725</v>
      </c>
      <c r="Y354" s="84"/>
      <c r="Z354" s="84"/>
      <c r="AA354" s="90" t="s">
        <v>5928</v>
      </c>
      <c r="AB354" s="84"/>
      <c r="AC354" s="84" t="b">
        <v>0</v>
      </c>
      <c r="AD354" s="84">
        <v>0</v>
      </c>
      <c r="AE354" s="90" t="s">
        <v>6992</v>
      </c>
      <c r="AF354" s="84" t="b">
        <v>0</v>
      </c>
      <c r="AG354" s="84" t="s">
        <v>7091</v>
      </c>
      <c r="AH354" s="84"/>
      <c r="AI354" s="90" t="s">
        <v>6992</v>
      </c>
      <c r="AJ354" s="84" t="b">
        <v>0</v>
      </c>
      <c r="AK354" s="84">
        <v>139</v>
      </c>
      <c r="AL354" s="90" t="s">
        <v>6837</v>
      </c>
      <c r="AM354" s="84" t="s">
        <v>7172</v>
      </c>
      <c r="AN354" s="84" t="b">
        <v>0</v>
      </c>
      <c r="AO354" s="90" t="s">
        <v>6837</v>
      </c>
      <c r="AP354" s="84" t="s">
        <v>179</v>
      </c>
      <c r="AQ354" s="84">
        <v>0</v>
      </c>
      <c r="AR354" s="84">
        <v>0</v>
      </c>
      <c r="AS354" s="84"/>
      <c r="AT354" s="84"/>
      <c r="AU354" s="84"/>
      <c r="AV354" s="84"/>
      <c r="AW354" s="84"/>
      <c r="AX354" s="84"/>
      <c r="AY354" s="84"/>
      <c r="AZ354" s="84"/>
    </row>
    <row r="355" spans="1:52" x14ac:dyDescent="0.25">
      <c r="A355" s="69" t="s">
        <v>438</v>
      </c>
      <c r="B355" s="69" t="s">
        <v>1460</v>
      </c>
      <c r="C355" s="70"/>
      <c r="D355" s="71"/>
      <c r="E355" s="72"/>
      <c r="F355" s="73"/>
      <c r="G355" s="70"/>
      <c r="H355" s="74"/>
      <c r="I355" s="75"/>
      <c r="J355" s="75"/>
      <c r="K355" s="36"/>
      <c r="L355" s="82"/>
      <c r="M355" s="82"/>
      <c r="N355" s="77"/>
      <c r="O355" s="84" t="s">
        <v>1730</v>
      </c>
      <c r="P355" s="86">
        <v>43165.757384259261</v>
      </c>
      <c r="Q355" s="84" t="s">
        <v>1927</v>
      </c>
      <c r="R355" s="87" t="s">
        <v>2709</v>
      </c>
      <c r="S355" s="84" t="s">
        <v>3005</v>
      </c>
      <c r="T355" s="84" t="s">
        <v>3157</v>
      </c>
      <c r="U355" s="84"/>
      <c r="V355" s="87" t="s">
        <v>3814</v>
      </c>
      <c r="W355" s="86">
        <v>43165.757384259261</v>
      </c>
      <c r="X355" s="87" t="s">
        <v>4726</v>
      </c>
      <c r="Y355" s="84"/>
      <c r="Z355" s="84"/>
      <c r="AA355" s="90" t="s">
        <v>5929</v>
      </c>
      <c r="AB355" s="84"/>
      <c r="AC355" s="84" t="b">
        <v>0</v>
      </c>
      <c r="AD355" s="84">
        <v>0</v>
      </c>
      <c r="AE355" s="90" t="s">
        <v>7007</v>
      </c>
      <c r="AF355" s="84" t="b">
        <v>0</v>
      </c>
      <c r="AG355" s="84" t="s">
        <v>7091</v>
      </c>
      <c r="AH355" s="84"/>
      <c r="AI355" s="90" t="s">
        <v>6992</v>
      </c>
      <c r="AJ355" s="84" t="b">
        <v>0</v>
      </c>
      <c r="AK355" s="84">
        <v>0</v>
      </c>
      <c r="AL355" s="90" t="s">
        <v>6992</v>
      </c>
      <c r="AM355" s="84" t="s">
        <v>7190</v>
      </c>
      <c r="AN355" s="84" t="b">
        <v>0</v>
      </c>
      <c r="AO355" s="90" t="s">
        <v>5929</v>
      </c>
      <c r="AP355" s="84" t="s">
        <v>179</v>
      </c>
      <c r="AQ355" s="84">
        <v>0</v>
      </c>
      <c r="AR355" s="84">
        <v>0</v>
      </c>
      <c r="AS355" s="84"/>
      <c r="AT355" s="84"/>
      <c r="AU355" s="84"/>
      <c r="AV355" s="84"/>
      <c r="AW355" s="84"/>
      <c r="AX355" s="84"/>
      <c r="AY355" s="84"/>
      <c r="AZ355" s="84"/>
    </row>
    <row r="356" spans="1:52" x14ac:dyDescent="0.25">
      <c r="A356" s="69" t="s">
        <v>439</v>
      </c>
      <c r="B356" s="69" t="s">
        <v>439</v>
      </c>
      <c r="C356" s="70"/>
      <c r="D356" s="71"/>
      <c r="E356" s="72"/>
      <c r="F356" s="73"/>
      <c r="G356" s="70"/>
      <c r="H356" s="74"/>
      <c r="I356" s="75"/>
      <c r="J356" s="75"/>
      <c r="K356" s="36"/>
      <c r="L356" s="82"/>
      <c r="M356" s="82"/>
      <c r="N356" s="77"/>
      <c r="O356" s="84" t="s">
        <v>179</v>
      </c>
      <c r="P356" s="86">
        <v>43165.757430555554</v>
      </c>
      <c r="Q356" s="84" t="s">
        <v>1928</v>
      </c>
      <c r="R356" s="87" t="s">
        <v>2710</v>
      </c>
      <c r="S356" s="84" t="s">
        <v>3004</v>
      </c>
      <c r="T356" s="84" t="s">
        <v>3157</v>
      </c>
      <c r="U356" s="84"/>
      <c r="V356" s="87" t="s">
        <v>3815</v>
      </c>
      <c r="W356" s="86">
        <v>43165.757430555554</v>
      </c>
      <c r="X356" s="87" t="s">
        <v>4727</v>
      </c>
      <c r="Y356" s="84"/>
      <c r="Z356" s="84"/>
      <c r="AA356" s="90" t="s">
        <v>5930</v>
      </c>
      <c r="AB356" s="84"/>
      <c r="AC356" s="84" t="b">
        <v>0</v>
      </c>
      <c r="AD356" s="84">
        <v>0</v>
      </c>
      <c r="AE356" s="90" t="s">
        <v>6992</v>
      </c>
      <c r="AF356" s="84" t="b">
        <v>0</v>
      </c>
      <c r="AG356" s="84" t="s">
        <v>7091</v>
      </c>
      <c r="AH356" s="84"/>
      <c r="AI356" s="90" t="s">
        <v>6992</v>
      </c>
      <c r="AJ356" s="84" t="b">
        <v>0</v>
      </c>
      <c r="AK356" s="84">
        <v>0</v>
      </c>
      <c r="AL356" s="90" t="s">
        <v>6992</v>
      </c>
      <c r="AM356" s="84" t="s">
        <v>7172</v>
      </c>
      <c r="AN356" s="84" t="b">
        <v>0</v>
      </c>
      <c r="AO356" s="90" t="s">
        <v>5930</v>
      </c>
      <c r="AP356" s="84" t="s">
        <v>179</v>
      </c>
      <c r="AQ356" s="84">
        <v>0</v>
      </c>
      <c r="AR356" s="84">
        <v>0</v>
      </c>
      <c r="AS356" s="84"/>
      <c r="AT356" s="84"/>
      <c r="AU356" s="84"/>
      <c r="AV356" s="84"/>
      <c r="AW356" s="84"/>
      <c r="AX356" s="84"/>
      <c r="AY356" s="84"/>
      <c r="AZ356" s="84"/>
    </row>
    <row r="357" spans="1:52" x14ac:dyDescent="0.25">
      <c r="A357" s="69" t="s">
        <v>440</v>
      </c>
      <c r="B357" s="69" t="s">
        <v>440</v>
      </c>
      <c r="C357" s="70"/>
      <c r="D357" s="71"/>
      <c r="E357" s="72"/>
      <c r="F357" s="73"/>
      <c r="G357" s="70"/>
      <c r="H357" s="74"/>
      <c r="I357" s="75"/>
      <c r="J357" s="75"/>
      <c r="K357" s="36"/>
      <c r="L357" s="82"/>
      <c r="M357" s="82"/>
      <c r="N357" s="77"/>
      <c r="O357" s="84" t="s">
        <v>179</v>
      </c>
      <c r="P357" s="86">
        <v>43165.757523148146</v>
      </c>
      <c r="Q357" s="84" t="s">
        <v>1929</v>
      </c>
      <c r="R357" s="87" t="s">
        <v>2711</v>
      </c>
      <c r="S357" s="84" t="s">
        <v>2989</v>
      </c>
      <c r="T357" s="84" t="s">
        <v>3198</v>
      </c>
      <c r="U357" s="84"/>
      <c r="V357" s="87" t="s">
        <v>3816</v>
      </c>
      <c r="W357" s="86">
        <v>43165.757523148146</v>
      </c>
      <c r="X357" s="87" t="s">
        <v>4728</v>
      </c>
      <c r="Y357" s="84"/>
      <c r="Z357" s="84"/>
      <c r="AA357" s="90" t="s">
        <v>5931</v>
      </c>
      <c r="AB357" s="84"/>
      <c r="AC357" s="84" t="b">
        <v>0</v>
      </c>
      <c r="AD357" s="84">
        <v>0</v>
      </c>
      <c r="AE357" s="90" t="s">
        <v>6992</v>
      </c>
      <c r="AF357" s="84" t="b">
        <v>0</v>
      </c>
      <c r="AG357" s="84" t="s">
        <v>7091</v>
      </c>
      <c r="AH357" s="84"/>
      <c r="AI357" s="90" t="s">
        <v>6992</v>
      </c>
      <c r="AJ357" s="84" t="b">
        <v>0</v>
      </c>
      <c r="AK357" s="84">
        <v>0</v>
      </c>
      <c r="AL357" s="90" t="s">
        <v>6992</v>
      </c>
      <c r="AM357" s="84" t="s">
        <v>7178</v>
      </c>
      <c r="AN357" s="84" t="b">
        <v>0</v>
      </c>
      <c r="AO357" s="90" t="s">
        <v>5931</v>
      </c>
      <c r="AP357" s="84" t="s">
        <v>179</v>
      </c>
      <c r="AQ357" s="84">
        <v>0</v>
      </c>
      <c r="AR357" s="84">
        <v>0</v>
      </c>
      <c r="AS357" s="84"/>
      <c r="AT357" s="84"/>
      <c r="AU357" s="84"/>
      <c r="AV357" s="84"/>
      <c r="AW357" s="84"/>
      <c r="AX357" s="84"/>
      <c r="AY357" s="84"/>
      <c r="AZ357" s="84"/>
    </row>
    <row r="358" spans="1:52" x14ac:dyDescent="0.25">
      <c r="A358" s="69" t="s">
        <v>441</v>
      </c>
      <c r="B358" s="69" t="s">
        <v>1285</v>
      </c>
      <c r="C358" s="70"/>
      <c r="D358" s="71"/>
      <c r="E358" s="72"/>
      <c r="F358" s="73"/>
      <c r="G358" s="70"/>
      <c r="H358" s="74"/>
      <c r="I358" s="75"/>
      <c r="J358" s="75"/>
      <c r="K358" s="36"/>
      <c r="L358" s="82"/>
      <c r="M358" s="82"/>
      <c r="N358" s="77"/>
      <c r="O358" s="84" t="s">
        <v>1729</v>
      </c>
      <c r="P358" s="86">
        <v>43165.757604166669</v>
      </c>
      <c r="Q358" s="84" t="s">
        <v>1873</v>
      </c>
      <c r="R358" s="87" t="s">
        <v>2692</v>
      </c>
      <c r="S358" s="84" t="s">
        <v>3013</v>
      </c>
      <c r="T358" s="84" t="s">
        <v>3157</v>
      </c>
      <c r="U358" s="84"/>
      <c r="V358" s="87" t="s">
        <v>3817</v>
      </c>
      <c r="W358" s="86">
        <v>43165.757604166669</v>
      </c>
      <c r="X358" s="87" t="s">
        <v>4729</v>
      </c>
      <c r="Y358" s="84"/>
      <c r="Z358" s="84"/>
      <c r="AA358" s="90" t="s">
        <v>5932</v>
      </c>
      <c r="AB358" s="84"/>
      <c r="AC358" s="84" t="b">
        <v>0</v>
      </c>
      <c r="AD358" s="84">
        <v>0</v>
      </c>
      <c r="AE358" s="90" t="s">
        <v>6992</v>
      </c>
      <c r="AF358" s="84" t="b">
        <v>0</v>
      </c>
      <c r="AG358" s="84" t="s">
        <v>7091</v>
      </c>
      <c r="AH358" s="84"/>
      <c r="AI358" s="90" t="s">
        <v>6992</v>
      </c>
      <c r="AJ358" s="84" t="b">
        <v>0</v>
      </c>
      <c r="AK358" s="84">
        <v>138</v>
      </c>
      <c r="AL358" s="90" t="s">
        <v>6862</v>
      </c>
      <c r="AM358" s="84" t="s">
        <v>7169</v>
      </c>
      <c r="AN358" s="84" t="b">
        <v>0</v>
      </c>
      <c r="AO358" s="90" t="s">
        <v>6862</v>
      </c>
      <c r="AP358" s="84" t="s">
        <v>179</v>
      </c>
      <c r="AQ358" s="84">
        <v>0</v>
      </c>
      <c r="AR358" s="84">
        <v>0</v>
      </c>
      <c r="AS358" s="84"/>
      <c r="AT358" s="84"/>
      <c r="AU358" s="84"/>
      <c r="AV358" s="84"/>
      <c r="AW358" s="84"/>
      <c r="AX358" s="84"/>
      <c r="AY358" s="84"/>
      <c r="AZ358" s="84"/>
    </row>
    <row r="359" spans="1:52" x14ac:dyDescent="0.25">
      <c r="A359" s="69" t="s">
        <v>442</v>
      </c>
      <c r="B359" s="69" t="s">
        <v>1250</v>
      </c>
      <c r="C359" s="70"/>
      <c r="D359" s="71"/>
      <c r="E359" s="72"/>
      <c r="F359" s="73"/>
      <c r="G359" s="70"/>
      <c r="H359" s="74"/>
      <c r="I359" s="75"/>
      <c r="J359" s="75"/>
      <c r="K359" s="36"/>
      <c r="L359" s="82"/>
      <c r="M359" s="82"/>
      <c r="N359" s="77"/>
      <c r="O359" s="84" t="s">
        <v>1729</v>
      </c>
      <c r="P359" s="86">
        <v>43165.757673611108</v>
      </c>
      <c r="Q359" s="84" t="s">
        <v>1930</v>
      </c>
      <c r="R359" s="84"/>
      <c r="S359" s="84"/>
      <c r="T359" s="84" t="s">
        <v>3157</v>
      </c>
      <c r="U359" s="84"/>
      <c r="V359" s="87" t="s">
        <v>3818</v>
      </c>
      <c r="W359" s="86">
        <v>43165.757673611108</v>
      </c>
      <c r="X359" s="87" t="s">
        <v>4730</v>
      </c>
      <c r="Y359" s="84"/>
      <c r="Z359" s="84"/>
      <c r="AA359" s="90" t="s">
        <v>5933</v>
      </c>
      <c r="AB359" s="84"/>
      <c r="AC359" s="84" t="b">
        <v>0</v>
      </c>
      <c r="AD359" s="84">
        <v>0</v>
      </c>
      <c r="AE359" s="90" t="s">
        <v>6992</v>
      </c>
      <c r="AF359" s="84" t="b">
        <v>1</v>
      </c>
      <c r="AG359" s="84" t="s">
        <v>7096</v>
      </c>
      <c r="AH359" s="84"/>
      <c r="AI359" s="90" t="s">
        <v>7126</v>
      </c>
      <c r="AJ359" s="84" t="b">
        <v>0</v>
      </c>
      <c r="AK359" s="84">
        <v>1013</v>
      </c>
      <c r="AL359" s="90" t="s">
        <v>6821</v>
      </c>
      <c r="AM359" s="84" t="s">
        <v>7172</v>
      </c>
      <c r="AN359" s="84" t="b">
        <v>0</v>
      </c>
      <c r="AO359" s="90" t="s">
        <v>6821</v>
      </c>
      <c r="AP359" s="84" t="s">
        <v>179</v>
      </c>
      <c r="AQ359" s="84">
        <v>0</v>
      </c>
      <c r="AR359" s="84">
        <v>0</v>
      </c>
      <c r="AS359" s="84"/>
      <c r="AT359" s="84"/>
      <c r="AU359" s="84"/>
      <c r="AV359" s="84"/>
      <c r="AW359" s="84"/>
      <c r="AX359" s="84"/>
      <c r="AY359" s="84"/>
      <c r="AZ359" s="84"/>
    </row>
    <row r="360" spans="1:52" x14ac:dyDescent="0.25">
      <c r="A360" s="69" t="s">
        <v>443</v>
      </c>
      <c r="B360" s="69" t="s">
        <v>1460</v>
      </c>
      <c r="C360" s="70"/>
      <c r="D360" s="71"/>
      <c r="E360" s="72"/>
      <c r="F360" s="73"/>
      <c r="G360" s="70"/>
      <c r="H360" s="74"/>
      <c r="I360" s="75"/>
      <c r="J360" s="75"/>
      <c r="K360" s="36"/>
      <c r="L360" s="82"/>
      <c r="M360" s="82"/>
      <c r="N360" s="77"/>
      <c r="O360" s="84" t="s">
        <v>1730</v>
      </c>
      <c r="P360" s="86">
        <v>43165.7577662037</v>
      </c>
      <c r="Q360" s="84" t="s">
        <v>1931</v>
      </c>
      <c r="R360" s="87" t="s">
        <v>2709</v>
      </c>
      <c r="S360" s="84" t="s">
        <v>3005</v>
      </c>
      <c r="T360" s="84" t="s">
        <v>3157</v>
      </c>
      <c r="U360" s="84"/>
      <c r="V360" s="87" t="s">
        <v>3819</v>
      </c>
      <c r="W360" s="86">
        <v>43165.7577662037</v>
      </c>
      <c r="X360" s="87" t="s">
        <v>4731</v>
      </c>
      <c r="Y360" s="84"/>
      <c r="Z360" s="84"/>
      <c r="AA360" s="90" t="s">
        <v>5934</v>
      </c>
      <c r="AB360" s="84"/>
      <c r="AC360" s="84" t="b">
        <v>0</v>
      </c>
      <c r="AD360" s="84">
        <v>0</v>
      </c>
      <c r="AE360" s="90" t="s">
        <v>7007</v>
      </c>
      <c r="AF360" s="84" t="b">
        <v>0</v>
      </c>
      <c r="AG360" s="84" t="s">
        <v>7091</v>
      </c>
      <c r="AH360" s="84"/>
      <c r="AI360" s="90" t="s">
        <v>6992</v>
      </c>
      <c r="AJ360" s="84" t="b">
        <v>0</v>
      </c>
      <c r="AK360" s="84">
        <v>0</v>
      </c>
      <c r="AL360" s="90" t="s">
        <v>6992</v>
      </c>
      <c r="AM360" s="84" t="s">
        <v>7190</v>
      </c>
      <c r="AN360" s="84" t="b">
        <v>0</v>
      </c>
      <c r="AO360" s="90" t="s">
        <v>5934</v>
      </c>
      <c r="AP360" s="84" t="s">
        <v>179</v>
      </c>
      <c r="AQ360" s="84">
        <v>0</v>
      </c>
      <c r="AR360" s="84">
        <v>0</v>
      </c>
      <c r="AS360" s="84"/>
      <c r="AT360" s="84"/>
      <c r="AU360" s="84"/>
      <c r="AV360" s="84"/>
      <c r="AW360" s="84"/>
      <c r="AX360" s="84"/>
      <c r="AY360" s="84"/>
      <c r="AZ360" s="84"/>
    </row>
    <row r="361" spans="1:52" x14ac:dyDescent="0.25">
      <c r="A361" s="69" t="s">
        <v>444</v>
      </c>
      <c r="B361" s="69" t="s">
        <v>444</v>
      </c>
      <c r="C361" s="70"/>
      <c r="D361" s="71"/>
      <c r="E361" s="72"/>
      <c r="F361" s="73"/>
      <c r="G361" s="70"/>
      <c r="H361" s="74"/>
      <c r="I361" s="75"/>
      <c r="J361" s="75"/>
      <c r="K361" s="36"/>
      <c r="L361" s="82"/>
      <c r="M361" s="82"/>
      <c r="N361" s="77"/>
      <c r="O361" s="84" t="s">
        <v>179</v>
      </c>
      <c r="P361" s="86">
        <v>43165.382002314815</v>
      </c>
      <c r="Q361" s="84" t="s">
        <v>1932</v>
      </c>
      <c r="R361" s="87" t="s">
        <v>2712</v>
      </c>
      <c r="S361" s="84" t="s">
        <v>3021</v>
      </c>
      <c r="T361" s="84" t="s">
        <v>3224</v>
      </c>
      <c r="U361" s="87" t="s">
        <v>3495</v>
      </c>
      <c r="V361" s="87" t="s">
        <v>3495</v>
      </c>
      <c r="W361" s="86">
        <v>43165.382002314815</v>
      </c>
      <c r="X361" s="87" t="s">
        <v>4732</v>
      </c>
      <c r="Y361" s="84"/>
      <c r="Z361" s="84"/>
      <c r="AA361" s="90" t="s">
        <v>5935</v>
      </c>
      <c r="AB361" s="84"/>
      <c r="AC361" s="84" t="b">
        <v>0</v>
      </c>
      <c r="AD361" s="84">
        <v>73</v>
      </c>
      <c r="AE361" s="90" t="s">
        <v>6992</v>
      </c>
      <c r="AF361" s="84" t="b">
        <v>0</v>
      </c>
      <c r="AG361" s="84" t="s">
        <v>7091</v>
      </c>
      <c r="AH361" s="84"/>
      <c r="AI361" s="90" t="s">
        <v>6992</v>
      </c>
      <c r="AJ361" s="84" t="b">
        <v>0</v>
      </c>
      <c r="AK361" s="84">
        <v>284</v>
      </c>
      <c r="AL361" s="90" t="s">
        <v>6992</v>
      </c>
      <c r="AM361" s="84" t="s">
        <v>7171</v>
      </c>
      <c r="AN361" s="84" t="b">
        <v>0</v>
      </c>
      <c r="AO361" s="90" t="s">
        <v>5935</v>
      </c>
      <c r="AP361" s="84" t="s">
        <v>7226</v>
      </c>
      <c r="AQ361" s="84">
        <v>0</v>
      </c>
      <c r="AR361" s="84">
        <v>0</v>
      </c>
      <c r="AS361" s="84"/>
      <c r="AT361" s="84"/>
      <c r="AU361" s="84"/>
      <c r="AV361" s="84"/>
      <c r="AW361" s="84"/>
      <c r="AX361" s="84"/>
      <c r="AY361" s="84"/>
      <c r="AZ361" s="84"/>
    </row>
    <row r="362" spans="1:52" x14ac:dyDescent="0.25">
      <c r="A362" s="69" t="s">
        <v>445</v>
      </c>
      <c r="B362" s="69" t="s">
        <v>444</v>
      </c>
      <c r="C362" s="70"/>
      <c r="D362" s="71"/>
      <c r="E362" s="72"/>
      <c r="F362" s="73"/>
      <c r="G362" s="70"/>
      <c r="H362" s="74"/>
      <c r="I362" s="75"/>
      <c r="J362" s="75"/>
      <c r="K362" s="36"/>
      <c r="L362" s="82"/>
      <c r="M362" s="82"/>
      <c r="N362" s="77"/>
      <c r="O362" s="84" t="s">
        <v>1729</v>
      </c>
      <c r="P362" s="86">
        <v>43165.7578125</v>
      </c>
      <c r="Q362" s="84" t="s">
        <v>1933</v>
      </c>
      <c r="R362" s="87" t="s">
        <v>2712</v>
      </c>
      <c r="S362" s="84" t="s">
        <v>3021</v>
      </c>
      <c r="T362" s="84" t="s">
        <v>3224</v>
      </c>
      <c r="U362" s="87" t="s">
        <v>3495</v>
      </c>
      <c r="V362" s="87" t="s">
        <v>3495</v>
      </c>
      <c r="W362" s="86">
        <v>43165.7578125</v>
      </c>
      <c r="X362" s="87" t="s">
        <v>4733</v>
      </c>
      <c r="Y362" s="84"/>
      <c r="Z362" s="84"/>
      <c r="AA362" s="90" t="s">
        <v>5936</v>
      </c>
      <c r="AB362" s="84"/>
      <c r="AC362" s="84" t="b">
        <v>0</v>
      </c>
      <c r="AD362" s="84">
        <v>0</v>
      </c>
      <c r="AE362" s="90" t="s">
        <v>6992</v>
      </c>
      <c r="AF362" s="84" t="b">
        <v>0</v>
      </c>
      <c r="AG362" s="84" t="s">
        <v>7091</v>
      </c>
      <c r="AH362" s="84"/>
      <c r="AI362" s="90" t="s">
        <v>6992</v>
      </c>
      <c r="AJ362" s="84" t="b">
        <v>0</v>
      </c>
      <c r="AK362" s="84">
        <v>284</v>
      </c>
      <c r="AL362" s="90" t="s">
        <v>5935</v>
      </c>
      <c r="AM362" s="84" t="s">
        <v>7172</v>
      </c>
      <c r="AN362" s="84" t="b">
        <v>0</v>
      </c>
      <c r="AO362" s="90" t="s">
        <v>5935</v>
      </c>
      <c r="AP362" s="84" t="s">
        <v>179</v>
      </c>
      <c r="AQ362" s="84">
        <v>0</v>
      </c>
      <c r="AR362" s="84">
        <v>0</v>
      </c>
      <c r="AS362" s="84"/>
      <c r="AT362" s="84"/>
      <c r="AU362" s="84"/>
      <c r="AV362" s="84"/>
      <c r="AW362" s="84"/>
      <c r="AX362" s="84"/>
      <c r="AY362" s="84"/>
      <c r="AZ362" s="84"/>
    </row>
    <row r="363" spans="1:52" x14ac:dyDescent="0.25">
      <c r="A363" s="69" t="s">
        <v>445</v>
      </c>
      <c r="B363" s="69" t="s">
        <v>1177</v>
      </c>
      <c r="C363" s="70"/>
      <c r="D363" s="71"/>
      <c r="E363" s="72"/>
      <c r="F363" s="73"/>
      <c r="G363" s="70"/>
      <c r="H363" s="74"/>
      <c r="I363" s="75"/>
      <c r="J363" s="75"/>
      <c r="K363" s="36"/>
      <c r="L363" s="82"/>
      <c r="M363" s="82"/>
      <c r="N363" s="77"/>
      <c r="O363" s="84" t="s">
        <v>1729</v>
      </c>
      <c r="P363" s="86">
        <v>43165.757337962961</v>
      </c>
      <c r="Q363" s="84" t="s">
        <v>1751</v>
      </c>
      <c r="R363" s="84"/>
      <c r="S363" s="84"/>
      <c r="T363" s="84" t="s">
        <v>3169</v>
      </c>
      <c r="U363" s="84"/>
      <c r="V363" s="87" t="s">
        <v>3820</v>
      </c>
      <c r="W363" s="86">
        <v>43165.757337962961</v>
      </c>
      <c r="X363" s="87" t="s">
        <v>4734</v>
      </c>
      <c r="Y363" s="84"/>
      <c r="Z363" s="84"/>
      <c r="AA363" s="90" t="s">
        <v>5937</v>
      </c>
      <c r="AB363" s="84"/>
      <c r="AC363" s="84" t="b">
        <v>0</v>
      </c>
      <c r="AD363" s="84">
        <v>0</v>
      </c>
      <c r="AE363" s="90" t="s">
        <v>6992</v>
      </c>
      <c r="AF363" s="84" t="b">
        <v>0</v>
      </c>
      <c r="AG363" s="84" t="s">
        <v>7097</v>
      </c>
      <c r="AH363" s="84"/>
      <c r="AI363" s="90" t="s">
        <v>6992</v>
      </c>
      <c r="AJ363" s="84" t="b">
        <v>0</v>
      </c>
      <c r="AK363" s="84">
        <v>23</v>
      </c>
      <c r="AL363" s="90" t="s">
        <v>6735</v>
      </c>
      <c r="AM363" s="84" t="s">
        <v>7172</v>
      </c>
      <c r="AN363" s="84" t="b">
        <v>0</v>
      </c>
      <c r="AO363" s="90" t="s">
        <v>6735</v>
      </c>
      <c r="AP363" s="84" t="s">
        <v>179</v>
      </c>
      <c r="AQ363" s="84">
        <v>0</v>
      </c>
      <c r="AR363" s="84">
        <v>0</v>
      </c>
      <c r="AS363" s="84"/>
      <c r="AT363" s="84"/>
      <c r="AU363" s="84"/>
      <c r="AV363" s="84"/>
      <c r="AW363" s="84"/>
      <c r="AX363" s="84"/>
      <c r="AY363" s="84"/>
      <c r="AZ363" s="84"/>
    </row>
    <row r="364" spans="1:52" x14ac:dyDescent="0.25">
      <c r="A364" s="69" t="s">
        <v>446</v>
      </c>
      <c r="B364" s="69" t="s">
        <v>446</v>
      </c>
      <c r="C364" s="70"/>
      <c r="D364" s="71"/>
      <c r="E364" s="72"/>
      <c r="F364" s="73"/>
      <c r="G364" s="70"/>
      <c r="H364" s="74"/>
      <c r="I364" s="75"/>
      <c r="J364" s="75"/>
      <c r="K364" s="36"/>
      <c r="L364" s="82"/>
      <c r="M364" s="82"/>
      <c r="N364" s="77"/>
      <c r="O364" s="84" t="s">
        <v>179</v>
      </c>
      <c r="P364" s="86">
        <v>43165.757870370369</v>
      </c>
      <c r="Q364" s="84" t="s">
        <v>1934</v>
      </c>
      <c r="R364" s="87" t="s">
        <v>2713</v>
      </c>
      <c r="S364" s="84" t="s">
        <v>3022</v>
      </c>
      <c r="T364" s="84" t="s">
        <v>3225</v>
      </c>
      <c r="U364" s="84"/>
      <c r="V364" s="87" t="s">
        <v>3821</v>
      </c>
      <c r="W364" s="86">
        <v>43165.757870370369</v>
      </c>
      <c r="X364" s="87" t="s">
        <v>4735</v>
      </c>
      <c r="Y364" s="84"/>
      <c r="Z364" s="84"/>
      <c r="AA364" s="90" t="s">
        <v>5938</v>
      </c>
      <c r="AB364" s="84"/>
      <c r="AC364" s="84" t="b">
        <v>0</v>
      </c>
      <c r="AD364" s="84">
        <v>0</v>
      </c>
      <c r="AE364" s="90" t="s">
        <v>6992</v>
      </c>
      <c r="AF364" s="84" t="b">
        <v>0</v>
      </c>
      <c r="AG364" s="84" t="s">
        <v>7095</v>
      </c>
      <c r="AH364" s="84"/>
      <c r="AI364" s="90" t="s">
        <v>6992</v>
      </c>
      <c r="AJ364" s="84" t="b">
        <v>0</v>
      </c>
      <c r="AK364" s="84">
        <v>0</v>
      </c>
      <c r="AL364" s="90" t="s">
        <v>6992</v>
      </c>
      <c r="AM364" s="84" t="s">
        <v>7177</v>
      </c>
      <c r="AN364" s="84" t="b">
        <v>0</v>
      </c>
      <c r="AO364" s="90" t="s">
        <v>5938</v>
      </c>
      <c r="AP364" s="84" t="s">
        <v>179</v>
      </c>
      <c r="AQ364" s="84">
        <v>0</v>
      </c>
      <c r="AR364" s="84">
        <v>0</v>
      </c>
      <c r="AS364" s="84"/>
      <c r="AT364" s="84"/>
      <c r="AU364" s="84"/>
      <c r="AV364" s="84"/>
      <c r="AW364" s="84"/>
      <c r="AX364" s="84"/>
      <c r="AY364" s="84"/>
      <c r="AZ364" s="84"/>
    </row>
    <row r="365" spans="1:52" x14ac:dyDescent="0.25">
      <c r="A365" s="69" t="s">
        <v>447</v>
      </c>
      <c r="B365" s="69" t="s">
        <v>447</v>
      </c>
      <c r="C365" s="70"/>
      <c r="D365" s="71"/>
      <c r="E365" s="72"/>
      <c r="F365" s="73"/>
      <c r="G365" s="70"/>
      <c r="H365" s="74"/>
      <c r="I365" s="75"/>
      <c r="J365" s="75"/>
      <c r="K365" s="36"/>
      <c r="L365" s="82"/>
      <c r="M365" s="82"/>
      <c r="N365" s="77"/>
      <c r="O365" s="84" t="s">
        <v>179</v>
      </c>
      <c r="P365" s="86">
        <v>43165.757881944446</v>
      </c>
      <c r="Q365" s="84" t="s">
        <v>1935</v>
      </c>
      <c r="R365" s="84"/>
      <c r="S365" s="84"/>
      <c r="T365" s="84" t="s">
        <v>3226</v>
      </c>
      <c r="U365" s="84"/>
      <c r="V365" s="87" t="s">
        <v>3822</v>
      </c>
      <c r="W365" s="86">
        <v>43165.757881944446</v>
      </c>
      <c r="X365" s="87" t="s">
        <v>4736</v>
      </c>
      <c r="Y365" s="84"/>
      <c r="Z365" s="84"/>
      <c r="AA365" s="90" t="s">
        <v>5939</v>
      </c>
      <c r="AB365" s="84"/>
      <c r="AC365" s="84" t="b">
        <v>0</v>
      </c>
      <c r="AD365" s="84">
        <v>0</v>
      </c>
      <c r="AE365" s="90" t="s">
        <v>6992</v>
      </c>
      <c r="AF365" s="84" t="b">
        <v>0</v>
      </c>
      <c r="AG365" s="84" t="s">
        <v>7091</v>
      </c>
      <c r="AH365" s="84"/>
      <c r="AI365" s="90" t="s">
        <v>6992</v>
      </c>
      <c r="AJ365" s="84" t="b">
        <v>0</v>
      </c>
      <c r="AK365" s="84">
        <v>0</v>
      </c>
      <c r="AL365" s="90" t="s">
        <v>6992</v>
      </c>
      <c r="AM365" s="84" t="s">
        <v>7171</v>
      </c>
      <c r="AN365" s="84" t="b">
        <v>0</v>
      </c>
      <c r="AO365" s="90" t="s">
        <v>5939</v>
      </c>
      <c r="AP365" s="84" t="s">
        <v>179</v>
      </c>
      <c r="AQ365" s="84">
        <v>0</v>
      </c>
      <c r="AR365" s="84">
        <v>0</v>
      </c>
      <c r="AS365" s="84"/>
      <c r="AT365" s="84"/>
      <c r="AU365" s="84"/>
      <c r="AV365" s="84"/>
      <c r="AW365" s="84"/>
      <c r="AX365" s="84"/>
      <c r="AY365" s="84"/>
      <c r="AZ365" s="84"/>
    </row>
    <row r="366" spans="1:52" x14ac:dyDescent="0.25">
      <c r="A366" s="69" t="s">
        <v>448</v>
      </c>
      <c r="B366" s="69" t="s">
        <v>448</v>
      </c>
      <c r="C366" s="70"/>
      <c r="D366" s="71"/>
      <c r="E366" s="72"/>
      <c r="F366" s="73"/>
      <c r="G366" s="70"/>
      <c r="H366" s="74"/>
      <c r="I366" s="75"/>
      <c r="J366" s="75"/>
      <c r="K366" s="36"/>
      <c r="L366" s="82"/>
      <c r="M366" s="82"/>
      <c r="N366" s="77"/>
      <c r="O366" s="84" t="s">
        <v>179</v>
      </c>
      <c r="P366" s="86">
        <v>43165.757905092592</v>
      </c>
      <c r="Q366" s="84" t="s">
        <v>1936</v>
      </c>
      <c r="R366" s="87" t="s">
        <v>2679</v>
      </c>
      <c r="S366" s="84" t="s">
        <v>3005</v>
      </c>
      <c r="T366" s="84" t="s">
        <v>3157</v>
      </c>
      <c r="U366" s="84"/>
      <c r="V366" s="87" t="s">
        <v>3823</v>
      </c>
      <c r="W366" s="86">
        <v>43165.757905092592</v>
      </c>
      <c r="X366" s="87" t="s">
        <v>4737</v>
      </c>
      <c r="Y366" s="84"/>
      <c r="Z366" s="84"/>
      <c r="AA366" s="90" t="s">
        <v>5940</v>
      </c>
      <c r="AB366" s="84"/>
      <c r="AC366" s="84" t="b">
        <v>0</v>
      </c>
      <c r="AD366" s="84">
        <v>0</v>
      </c>
      <c r="AE366" s="90" t="s">
        <v>6992</v>
      </c>
      <c r="AF366" s="84" t="b">
        <v>0</v>
      </c>
      <c r="AG366" s="84" t="s">
        <v>7091</v>
      </c>
      <c r="AH366" s="84"/>
      <c r="AI366" s="90" t="s">
        <v>6992</v>
      </c>
      <c r="AJ366" s="84" t="b">
        <v>0</v>
      </c>
      <c r="AK366" s="84">
        <v>0</v>
      </c>
      <c r="AL366" s="90" t="s">
        <v>6992</v>
      </c>
      <c r="AM366" s="84" t="s">
        <v>7183</v>
      </c>
      <c r="AN366" s="84" t="b">
        <v>0</v>
      </c>
      <c r="AO366" s="90" t="s">
        <v>5940</v>
      </c>
      <c r="AP366" s="84" t="s">
        <v>179</v>
      </c>
      <c r="AQ366" s="84">
        <v>0</v>
      </c>
      <c r="AR366" s="84">
        <v>0</v>
      </c>
      <c r="AS366" s="84"/>
      <c r="AT366" s="84"/>
      <c r="AU366" s="84"/>
      <c r="AV366" s="84"/>
      <c r="AW366" s="84"/>
      <c r="AX366" s="84"/>
      <c r="AY366" s="84"/>
      <c r="AZ366" s="84"/>
    </row>
    <row r="367" spans="1:52" x14ac:dyDescent="0.25">
      <c r="A367" s="69" t="s">
        <v>449</v>
      </c>
      <c r="B367" s="69" t="s">
        <v>449</v>
      </c>
      <c r="C367" s="70"/>
      <c r="D367" s="71"/>
      <c r="E367" s="72"/>
      <c r="F367" s="73"/>
      <c r="G367" s="70"/>
      <c r="H367" s="74"/>
      <c r="I367" s="75"/>
      <c r="J367" s="75"/>
      <c r="K367" s="36"/>
      <c r="L367" s="82"/>
      <c r="M367" s="82"/>
      <c r="N367" s="77"/>
      <c r="O367" s="84" t="s">
        <v>179</v>
      </c>
      <c r="P367" s="86">
        <v>43165.757928240739</v>
      </c>
      <c r="Q367" s="84" t="s">
        <v>1937</v>
      </c>
      <c r="R367" s="87" t="s">
        <v>2704</v>
      </c>
      <c r="S367" s="84" t="s">
        <v>3005</v>
      </c>
      <c r="T367" s="84" t="s">
        <v>3157</v>
      </c>
      <c r="U367" s="84"/>
      <c r="V367" s="87" t="s">
        <v>3654</v>
      </c>
      <c r="W367" s="86">
        <v>43165.757928240739</v>
      </c>
      <c r="X367" s="87" t="s">
        <v>4738</v>
      </c>
      <c r="Y367" s="84"/>
      <c r="Z367" s="84"/>
      <c r="AA367" s="90" t="s">
        <v>5941</v>
      </c>
      <c r="AB367" s="84"/>
      <c r="AC367" s="84" t="b">
        <v>0</v>
      </c>
      <c r="AD367" s="84">
        <v>0</v>
      </c>
      <c r="AE367" s="90" t="s">
        <v>6992</v>
      </c>
      <c r="AF367" s="84" t="b">
        <v>0</v>
      </c>
      <c r="AG367" s="84" t="s">
        <v>7091</v>
      </c>
      <c r="AH367" s="84"/>
      <c r="AI367" s="90" t="s">
        <v>6992</v>
      </c>
      <c r="AJ367" s="84" t="b">
        <v>0</v>
      </c>
      <c r="AK367" s="84">
        <v>0</v>
      </c>
      <c r="AL367" s="90" t="s">
        <v>6992</v>
      </c>
      <c r="AM367" s="84" t="s">
        <v>7183</v>
      </c>
      <c r="AN367" s="84" t="b">
        <v>0</v>
      </c>
      <c r="AO367" s="90" t="s">
        <v>5941</v>
      </c>
      <c r="AP367" s="84" t="s">
        <v>179</v>
      </c>
      <c r="AQ367" s="84">
        <v>0</v>
      </c>
      <c r="AR367" s="84">
        <v>0</v>
      </c>
      <c r="AS367" s="84"/>
      <c r="AT367" s="84"/>
      <c r="AU367" s="84"/>
      <c r="AV367" s="84"/>
      <c r="AW367" s="84"/>
      <c r="AX367" s="84"/>
      <c r="AY367" s="84"/>
      <c r="AZ367" s="84"/>
    </row>
    <row r="368" spans="1:52" x14ac:dyDescent="0.25">
      <c r="A368" s="69" t="s">
        <v>450</v>
      </c>
      <c r="B368" s="69" t="s">
        <v>1461</v>
      </c>
      <c r="C368" s="70"/>
      <c r="D368" s="71"/>
      <c r="E368" s="72"/>
      <c r="F368" s="73"/>
      <c r="G368" s="70"/>
      <c r="H368" s="74"/>
      <c r="I368" s="75"/>
      <c r="J368" s="75"/>
      <c r="K368" s="36"/>
      <c r="L368" s="82"/>
      <c r="M368" s="82"/>
      <c r="N368" s="77"/>
      <c r="O368" s="84" t="s">
        <v>1729</v>
      </c>
      <c r="P368" s="86">
        <v>43165.757962962962</v>
      </c>
      <c r="Q368" s="84" t="s">
        <v>1938</v>
      </c>
      <c r="R368" s="87" t="s">
        <v>2714</v>
      </c>
      <c r="S368" s="84" t="s">
        <v>3023</v>
      </c>
      <c r="T368" s="84" t="s">
        <v>3227</v>
      </c>
      <c r="U368" s="87" t="s">
        <v>3496</v>
      </c>
      <c r="V368" s="87" t="s">
        <v>3496</v>
      </c>
      <c r="W368" s="86">
        <v>43165.757962962962</v>
      </c>
      <c r="X368" s="87" t="s">
        <v>4739</v>
      </c>
      <c r="Y368" s="84"/>
      <c r="Z368" s="84"/>
      <c r="AA368" s="90" t="s">
        <v>5942</v>
      </c>
      <c r="AB368" s="84"/>
      <c r="AC368" s="84" t="b">
        <v>0</v>
      </c>
      <c r="AD368" s="84">
        <v>1</v>
      </c>
      <c r="AE368" s="90" t="s">
        <v>6992</v>
      </c>
      <c r="AF368" s="84" t="b">
        <v>0</v>
      </c>
      <c r="AG368" s="84" t="s">
        <v>7091</v>
      </c>
      <c r="AH368" s="84"/>
      <c r="AI368" s="90" t="s">
        <v>6992</v>
      </c>
      <c r="AJ368" s="84" t="b">
        <v>0</v>
      </c>
      <c r="AK368" s="84">
        <v>7</v>
      </c>
      <c r="AL368" s="90" t="s">
        <v>6992</v>
      </c>
      <c r="AM368" s="84" t="s">
        <v>7171</v>
      </c>
      <c r="AN368" s="84" t="b">
        <v>0</v>
      </c>
      <c r="AO368" s="90" t="s">
        <v>5942</v>
      </c>
      <c r="AP368" s="84" t="s">
        <v>179</v>
      </c>
      <c r="AQ368" s="84">
        <v>0</v>
      </c>
      <c r="AR368" s="84">
        <v>0</v>
      </c>
      <c r="AS368" s="84"/>
      <c r="AT368" s="84"/>
      <c r="AU368" s="84"/>
      <c r="AV368" s="84"/>
      <c r="AW368" s="84"/>
      <c r="AX368" s="84"/>
      <c r="AY368" s="84"/>
      <c r="AZ368" s="84"/>
    </row>
    <row r="369" spans="1:52" x14ac:dyDescent="0.25">
      <c r="A369" s="69" t="s">
        <v>450</v>
      </c>
      <c r="B369" s="69" t="s">
        <v>1462</v>
      </c>
      <c r="C369" s="70"/>
      <c r="D369" s="71"/>
      <c r="E369" s="72"/>
      <c r="F369" s="73"/>
      <c r="G369" s="70"/>
      <c r="H369" s="74"/>
      <c r="I369" s="75"/>
      <c r="J369" s="75"/>
      <c r="K369" s="36"/>
      <c r="L369" s="82"/>
      <c r="M369" s="82"/>
      <c r="N369" s="77"/>
      <c r="O369" s="84" t="s">
        <v>1729</v>
      </c>
      <c r="P369" s="86">
        <v>43165.757962962962</v>
      </c>
      <c r="Q369" s="84" t="s">
        <v>1938</v>
      </c>
      <c r="R369" s="87" t="s">
        <v>2714</v>
      </c>
      <c r="S369" s="84" t="s">
        <v>3023</v>
      </c>
      <c r="T369" s="84" t="s">
        <v>3227</v>
      </c>
      <c r="U369" s="87" t="s">
        <v>3496</v>
      </c>
      <c r="V369" s="87" t="s">
        <v>3496</v>
      </c>
      <c r="W369" s="86">
        <v>43165.757962962962</v>
      </c>
      <c r="X369" s="87" t="s">
        <v>4739</v>
      </c>
      <c r="Y369" s="84"/>
      <c r="Z369" s="84"/>
      <c r="AA369" s="90" t="s">
        <v>5942</v>
      </c>
      <c r="AB369" s="84"/>
      <c r="AC369" s="84" t="b">
        <v>0</v>
      </c>
      <c r="AD369" s="84">
        <v>1</v>
      </c>
      <c r="AE369" s="90" t="s">
        <v>6992</v>
      </c>
      <c r="AF369" s="84" t="b">
        <v>0</v>
      </c>
      <c r="AG369" s="84" t="s">
        <v>7091</v>
      </c>
      <c r="AH369" s="84"/>
      <c r="AI369" s="90" t="s">
        <v>6992</v>
      </c>
      <c r="AJ369" s="84" t="b">
        <v>0</v>
      </c>
      <c r="AK369" s="84">
        <v>7</v>
      </c>
      <c r="AL369" s="90" t="s">
        <v>6992</v>
      </c>
      <c r="AM369" s="84" t="s">
        <v>7171</v>
      </c>
      <c r="AN369" s="84" t="b">
        <v>0</v>
      </c>
      <c r="AO369" s="90" t="s">
        <v>5942</v>
      </c>
      <c r="AP369" s="84" t="s">
        <v>179</v>
      </c>
      <c r="AQ369" s="84">
        <v>0</v>
      </c>
      <c r="AR369" s="84">
        <v>0</v>
      </c>
      <c r="AS369" s="84"/>
      <c r="AT369" s="84"/>
      <c r="AU369" s="84"/>
      <c r="AV369" s="84"/>
      <c r="AW369" s="84"/>
      <c r="AX369" s="84"/>
      <c r="AY369" s="84"/>
      <c r="AZ369" s="84"/>
    </row>
    <row r="370" spans="1:52" x14ac:dyDescent="0.25">
      <c r="A370" s="69" t="s">
        <v>450</v>
      </c>
      <c r="B370" s="69" t="s">
        <v>1463</v>
      </c>
      <c r="C370" s="70"/>
      <c r="D370" s="71"/>
      <c r="E370" s="72"/>
      <c r="F370" s="73"/>
      <c r="G370" s="70"/>
      <c r="H370" s="74"/>
      <c r="I370" s="75"/>
      <c r="J370" s="75"/>
      <c r="K370" s="36"/>
      <c r="L370" s="82"/>
      <c r="M370" s="82"/>
      <c r="N370" s="77"/>
      <c r="O370" s="84" t="s">
        <v>1729</v>
      </c>
      <c r="P370" s="86">
        <v>43165.757962962962</v>
      </c>
      <c r="Q370" s="84" t="s">
        <v>1938</v>
      </c>
      <c r="R370" s="87" t="s">
        <v>2714</v>
      </c>
      <c r="S370" s="84" t="s">
        <v>3023</v>
      </c>
      <c r="T370" s="84" t="s">
        <v>3227</v>
      </c>
      <c r="U370" s="87" t="s">
        <v>3496</v>
      </c>
      <c r="V370" s="87" t="s">
        <v>3496</v>
      </c>
      <c r="W370" s="86">
        <v>43165.757962962962</v>
      </c>
      <c r="X370" s="87" t="s">
        <v>4739</v>
      </c>
      <c r="Y370" s="84"/>
      <c r="Z370" s="84"/>
      <c r="AA370" s="90" t="s">
        <v>5942</v>
      </c>
      <c r="AB370" s="84"/>
      <c r="AC370" s="84" t="b">
        <v>0</v>
      </c>
      <c r="AD370" s="84">
        <v>1</v>
      </c>
      <c r="AE370" s="90" t="s">
        <v>6992</v>
      </c>
      <c r="AF370" s="84" t="b">
        <v>0</v>
      </c>
      <c r="AG370" s="84" t="s">
        <v>7091</v>
      </c>
      <c r="AH370" s="84"/>
      <c r="AI370" s="90" t="s">
        <v>6992</v>
      </c>
      <c r="AJ370" s="84" t="b">
        <v>0</v>
      </c>
      <c r="AK370" s="84">
        <v>7</v>
      </c>
      <c r="AL370" s="90" t="s">
        <v>6992</v>
      </c>
      <c r="AM370" s="84" t="s">
        <v>7171</v>
      </c>
      <c r="AN370" s="84" t="b">
        <v>0</v>
      </c>
      <c r="AO370" s="90" t="s">
        <v>5942</v>
      </c>
      <c r="AP370" s="84" t="s">
        <v>179</v>
      </c>
      <c r="AQ370" s="84">
        <v>0</v>
      </c>
      <c r="AR370" s="84">
        <v>0</v>
      </c>
      <c r="AS370" s="84"/>
      <c r="AT370" s="84"/>
      <c r="AU370" s="84"/>
      <c r="AV370" s="84"/>
      <c r="AW370" s="84"/>
      <c r="AX370" s="84"/>
      <c r="AY370" s="84"/>
      <c r="AZ370" s="84"/>
    </row>
    <row r="371" spans="1:52" x14ac:dyDescent="0.25">
      <c r="A371" s="69" t="s">
        <v>450</v>
      </c>
      <c r="B371" s="69" t="s">
        <v>1464</v>
      </c>
      <c r="C371" s="70"/>
      <c r="D371" s="71"/>
      <c r="E371" s="72"/>
      <c r="F371" s="73"/>
      <c r="G371" s="70"/>
      <c r="H371" s="74"/>
      <c r="I371" s="75"/>
      <c r="J371" s="75"/>
      <c r="K371" s="36"/>
      <c r="L371" s="82"/>
      <c r="M371" s="82"/>
      <c r="N371" s="77"/>
      <c r="O371" s="84" t="s">
        <v>1729</v>
      </c>
      <c r="P371" s="86">
        <v>43165.757962962962</v>
      </c>
      <c r="Q371" s="84" t="s">
        <v>1938</v>
      </c>
      <c r="R371" s="87" t="s">
        <v>2714</v>
      </c>
      <c r="S371" s="84" t="s">
        <v>3023</v>
      </c>
      <c r="T371" s="84" t="s">
        <v>3227</v>
      </c>
      <c r="U371" s="87" t="s">
        <v>3496</v>
      </c>
      <c r="V371" s="87" t="s">
        <v>3496</v>
      </c>
      <c r="W371" s="86">
        <v>43165.757962962962</v>
      </c>
      <c r="X371" s="87" t="s">
        <v>4739</v>
      </c>
      <c r="Y371" s="84"/>
      <c r="Z371" s="84"/>
      <c r="AA371" s="90" t="s">
        <v>5942</v>
      </c>
      <c r="AB371" s="84"/>
      <c r="AC371" s="84" t="b">
        <v>0</v>
      </c>
      <c r="AD371" s="84">
        <v>1</v>
      </c>
      <c r="AE371" s="90" t="s">
        <v>6992</v>
      </c>
      <c r="AF371" s="84" t="b">
        <v>0</v>
      </c>
      <c r="AG371" s="84" t="s">
        <v>7091</v>
      </c>
      <c r="AH371" s="84"/>
      <c r="AI371" s="90" t="s">
        <v>6992</v>
      </c>
      <c r="AJ371" s="84" t="b">
        <v>0</v>
      </c>
      <c r="AK371" s="84">
        <v>7</v>
      </c>
      <c r="AL371" s="90" t="s">
        <v>6992</v>
      </c>
      <c r="AM371" s="84" t="s">
        <v>7171</v>
      </c>
      <c r="AN371" s="84" t="b">
        <v>0</v>
      </c>
      <c r="AO371" s="90" t="s">
        <v>5942</v>
      </c>
      <c r="AP371" s="84" t="s">
        <v>179</v>
      </c>
      <c r="AQ371" s="84">
        <v>0</v>
      </c>
      <c r="AR371" s="84">
        <v>0</v>
      </c>
      <c r="AS371" s="84"/>
      <c r="AT371" s="84"/>
      <c r="AU371" s="84"/>
      <c r="AV371" s="84"/>
      <c r="AW371" s="84"/>
      <c r="AX371" s="84"/>
      <c r="AY371" s="84"/>
      <c r="AZ371" s="84"/>
    </row>
    <row r="372" spans="1:52" x14ac:dyDescent="0.25">
      <c r="A372" s="69" t="s">
        <v>451</v>
      </c>
      <c r="B372" s="69" t="s">
        <v>451</v>
      </c>
      <c r="C372" s="70"/>
      <c r="D372" s="71"/>
      <c r="E372" s="72"/>
      <c r="F372" s="73"/>
      <c r="G372" s="70"/>
      <c r="H372" s="74"/>
      <c r="I372" s="75"/>
      <c r="J372" s="75"/>
      <c r="K372" s="36"/>
      <c r="L372" s="82"/>
      <c r="M372" s="82"/>
      <c r="N372" s="77"/>
      <c r="O372" s="84" t="s">
        <v>179</v>
      </c>
      <c r="P372" s="86">
        <v>43165.758009259262</v>
      </c>
      <c r="Q372" s="84" t="s">
        <v>1939</v>
      </c>
      <c r="R372" s="84"/>
      <c r="S372" s="84"/>
      <c r="T372" s="84" t="s">
        <v>3157</v>
      </c>
      <c r="U372" s="84"/>
      <c r="V372" s="87" t="s">
        <v>3824</v>
      </c>
      <c r="W372" s="86">
        <v>43165.758009259262</v>
      </c>
      <c r="X372" s="87" t="s">
        <v>4740</v>
      </c>
      <c r="Y372" s="84"/>
      <c r="Z372" s="84"/>
      <c r="AA372" s="90" t="s">
        <v>5943</v>
      </c>
      <c r="AB372" s="90" t="s">
        <v>6917</v>
      </c>
      <c r="AC372" s="84" t="b">
        <v>0</v>
      </c>
      <c r="AD372" s="84">
        <v>0</v>
      </c>
      <c r="AE372" s="90" t="s">
        <v>7008</v>
      </c>
      <c r="AF372" s="84" t="b">
        <v>0</v>
      </c>
      <c r="AG372" s="84" t="s">
        <v>7100</v>
      </c>
      <c r="AH372" s="84"/>
      <c r="AI372" s="90" t="s">
        <v>6992</v>
      </c>
      <c r="AJ372" s="84" t="b">
        <v>0</v>
      </c>
      <c r="AK372" s="84">
        <v>0</v>
      </c>
      <c r="AL372" s="90" t="s">
        <v>6992</v>
      </c>
      <c r="AM372" s="84" t="s">
        <v>7169</v>
      </c>
      <c r="AN372" s="84" t="b">
        <v>0</v>
      </c>
      <c r="AO372" s="90" t="s">
        <v>6917</v>
      </c>
      <c r="AP372" s="84" t="s">
        <v>179</v>
      </c>
      <c r="AQ372" s="84">
        <v>0</v>
      </c>
      <c r="AR372" s="84">
        <v>0</v>
      </c>
      <c r="AS372" s="84"/>
      <c r="AT372" s="84"/>
      <c r="AU372" s="84"/>
      <c r="AV372" s="84"/>
      <c r="AW372" s="84"/>
      <c r="AX372" s="84"/>
      <c r="AY372" s="84"/>
      <c r="AZ372" s="84"/>
    </row>
    <row r="373" spans="1:52" x14ac:dyDescent="0.25">
      <c r="A373" s="69" t="s">
        <v>452</v>
      </c>
      <c r="B373" s="69" t="s">
        <v>228</v>
      </c>
      <c r="C373" s="70"/>
      <c r="D373" s="71"/>
      <c r="E373" s="72"/>
      <c r="F373" s="73"/>
      <c r="G373" s="70"/>
      <c r="H373" s="74"/>
      <c r="I373" s="75"/>
      <c r="J373" s="75"/>
      <c r="K373" s="36"/>
      <c r="L373" s="82"/>
      <c r="M373" s="82"/>
      <c r="N373" s="77"/>
      <c r="O373" s="84" t="s">
        <v>1729</v>
      </c>
      <c r="P373" s="86">
        <v>43165.758020833331</v>
      </c>
      <c r="Q373" s="84" t="s">
        <v>1940</v>
      </c>
      <c r="R373" s="84"/>
      <c r="S373" s="84"/>
      <c r="T373" s="84" t="s">
        <v>3165</v>
      </c>
      <c r="U373" s="84"/>
      <c r="V373" s="87" t="s">
        <v>3825</v>
      </c>
      <c r="W373" s="86">
        <v>43165.758020833331</v>
      </c>
      <c r="X373" s="87" t="s">
        <v>4741</v>
      </c>
      <c r="Y373" s="84"/>
      <c r="Z373" s="84"/>
      <c r="AA373" s="90" t="s">
        <v>5944</v>
      </c>
      <c r="AB373" s="84"/>
      <c r="AC373" s="84" t="b">
        <v>0</v>
      </c>
      <c r="AD373" s="84">
        <v>0</v>
      </c>
      <c r="AE373" s="90" t="s">
        <v>6992</v>
      </c>
      <c r="AF373" s="84" t="b">
        <v>0</v>
      </c>
      <c r="AG373" s="84" t="s">
        <v>7094</v>
      </c>
      <c r="AH373" s="84"/>
      <c r="AI373" s="90" t="s">
        <v>6992</v>
      </c>
      <c r="AJ373" s="84" t="b">
        <v>0</v>
      </c>
      <c r="AK373" s="84">
        <v>58</v>
      </c>
      <c r="AL373" s="90" t="s">
        <v>5714</v>
      </c>
      <c r="AM373" s="84" t="s">
        <v>7172</v>
      </c>
      <c r="AN373" s="84" t="b">
        <v>0</v>
      </c>
      <c r="AO373" s="90" t="s">
        <v>5714</v>
      </c>
      <c r="AP373" s="84" t="s">
        <v>179</v>
      </c>
      <c r="AQ373" s="84">
        <v>0</v>
      </c>
      <c r="AR373" s="84">
        <v>0</v>
      </c>
      <c r="AS373" s="84"/>
      <c r="AT373" s="84"/>
      <c r="AU373" s="84"/>
      <c r="AV373" s="84"/>
      <c r="AW373" s="84"/>
      <c r="AX373" s="84"/>
      <c r="AY373" s="84"/>
      <c r="AZ373" s="84"/>
    </row>
    <row r="374" spans="1:52" x14ac:dyDescent="0.25">
      <c r="A374" s="69" t="s">
        <v>215</v>
      </c>
      <c r="B374" s="69" t="s">
        <v>753</v>
      </c>
      <c r="C374" s="70"/>
      <c r="D374" s="71"/>
      <c r="E374" s="72"/>
      <c r="F374" s="73"/>
      <c r="G374" s="70"/>
      <c r="H374" s="74"/>
      <c r="I374" s="75"/>
      <c r="J374" s="75"/>
      <c r="K374" s="36"/>
      <c r="L374" s="82"/>
      <c r="M374" s="82"/>
      <c r="N374" s="77"/>
      <c r="O374" s="84" t="s">
        <v>1729</v>
      </c>
      <c r="P374" s="86">
        <v>43165.744826388887</v>
      </c>
      <c r="Q374" s="84" t="s">
        <v>1731</v>
      </c>
      <c r="R374" s="84"/>
      <c r="S374" s="84"/>
      <c r="T374" s="84" t="s">
        <v>3157</v>
      </c>
      <c r="U374" s="87" t="s">
        <v>3457</v>
      </c>
      <c r="V374" s="87" t="s">
        <v>3457</v>
      </c>
      <c r="W374" s="86">
        <v>43165.744826388887</v>
      </c>
      <c r="X374" s="87" t="s">
        <v>4498</v>
      </c>
      <c r="Y374" s="84"/>
      <c r="Z374" s="84"/>
      <c r="AA374" s="90" t="s">
        <v>5701</v>
      </c>
      <c r="AB374" s="84"/>
      <c r="AC374" s="84" t="b">
        <v>0</v>
      </c>
      <c r="AD374" s="84">
        <v>2</v>
      </c>
      <c r="AE374" s="90" t="s">
        <v>6992</v>
      </c>
      <c r="AF374" s="84" t="b">
        <v>0</v>
      </c>
      <c r="AG374" s="84" t="s">
        <v>7091</v>
      </c>
      <c r="AH374" s="84"/>
      <c r="AI374" s="90" t="s">
        <v>6992</v>
      </c>
      <c r="AJ374" s="84" t="b">
        <v>0</v>
      </c>
      <c r="AK374" s="84">
        <v>2</v>
      </c>
      <c r="AL374" s="90" t="s">
        <v>6992</v>
      </c>
      <c r="AM374" s="84" t="s">
        <v>7169</v>
      </c>
      <c r="AN374" s="84" t="b">
        <v>0</v>
      </c>
      <c r="AO374" s="90" t="s">
        <v>5701</v>
      </c>
      <c r="AP374" s="84" t="s">
        <v>7226</v>
      </c>
      <c r="AQ374" s="84">
        <v>0</v>
      </c>
      <c r="AR374" s="84">
        <v>0</v>
      </c>
      <c r="AS374" s="84"/>
      <c r="AT374" s="84"/>
      <c r="AU374" s="84"/>
      <c r="AV374" s="84"/>
      <c r="AW374" s="84"/>
      <c r="AX374" s="84"/>
      <c r="AY374" s="84"/>
      <c r="AZ374" s="84"/>
    </row>
    <row r="375" spans="1:52" x14ac:dyDescent="0.25">
      <c r="A375" s="69" t="s">
        <v>453</v>
      </c>
      <c r="B375" s="69" t="s">
        <v>215</v>
      </c>
      <c r="C375" s="70"/>
      <c r="D375" s="71"/>
      <c r="E375" s="72"/>
      <c r="F375" s="73"/>
      <c r="G375" s="70"/>
      <c r="H375" s="74"/>
      <c r="I375" s="75"/>
      <c r="J375" s="75"/>
      <c r="K375" s="36"/>
      <c r="L375" s="82"/>
      <c r="M375" s="82"/>
      <c r="N375" s="77"/>
      <c r="O375" s="84" t="s">
        <v>1729</v>
      </c>
      <c r="P375" s="86">
        <v>43165.753136574072</v>
      </c>
      <c r="Q375" s="84" t="s">
        <v>1941</v>
      </c>
      <c r="R375" s="84"/>
      <c r="S375" s="84"/>
      <c r="T375" s="84" t="s">
        <v>3157</v>
      </c>
      <c r="U375" s="84"/>
      <c r="V375" s="87" t="s">
        <v>3826</v>
      </c>
      <c r="W375" s="86">
        <v>43165.753136574072</v>
      </c>
      <c r="X375" s="87" t="s">
        <v>4742</v>
      </c>
      <c r="Y375" s="84"/>
      <c r="Z375" s="84"/>
      <c r="AA375" s="90" t="s">
        <v>5945</v>
      </c>
      <c r="AB375" s="84"/>
      <c r="AC375" s="84" t="b">
        <v>0</v>
      </c>
      <c r="AD375" s="84">
        <v>0</v>
      </c>
      <c r="AE375" s="90" t="s">
        <v>6992</v>
      </c>
      <c r="AF375" s="84" t="b">
        <v>0</v>
      </c>
      <c r="AG375" s="84" t="s">
        <v>7091</v>
      </c>
      <c r="AH375" s="84"/>
      <c r="AI375" s="90" t="s">
        <v>6992</v>
      </c>
      <c r="AJ375" s="84" t="b">
        <v>0</v>
      </c>
      <c r="AK375" s="84">
        <v>2</v>
      </c>
      <c r="AL375" s="90" t="s">
        <v>5701</v>
      </c>
      <c r="AM375" s="84" t="s">
        <v>7172</v>
      </c>
      <c r="AN375" s="84" t="b">
        <v>0</v>
      </c>
      <c r="AO375" s="90" t="s">
        <v>5701</v>
      </c>
      <c r="AP375" s="84" t="s">
        <v>179</v>
      </c>
      <c r="AQ375" s="84">
        <v>0</v>
      </c>
      <c r="AR375" s="84">
        <v>0</v>
      </c>
      <c r="AS375" s="84"/>
      <c r="AT375" s="84"/>
      <c r="AU375" s="84"/>
      <c r="AV375" s="84"/>
      <c r="AW375" s="84"/>
      <c r="AX375" s="84"/>
      <c r="AY375" s="84"/>
      <c r="AZ375" s="84"/>
    </row>
    <row r="376" spans="1:52" x14ac:dyDescent="0.25">
      <c r="A376" s="69" t="s">
        <v>453</v>
      </c>
      <c r="B376" s="69" t="s">
        <v>753</v>
      </c>
      <c r="C376" s="70"/>
      <c r="D376" s="71"/>
      <c r="E376" s="72"/>
      <c r="F376" s="73"/>
      <c r="G376" s="70"/>
      <c r="H376" s="74"/>
      <c r="I376" s="75"/>
      <c r="J376" s="75"/>
      <c r="K376" s="36"/>
      <c r="L376" s="82"/>
      <c r="M376" s="82"/>
      <c r="N376" s="77"/>
      <c r="O376" s="84" t="s">
        <v>1729</v>
      </c>
      <c r="P376" s="86">
        <v>43165.752824074072</v>
      </c>
      <c r="Q376" s="84" t="s">
        <v>1942</v>
      </c>
      <c r="R376" s="87" t="s">
        <v>2715</v>
      </c>
      <c r="S376" s="84" t="s">
        <v>2983</v>
      </c>
      <c r="T376" s="84" t="s">
        <v>3228</v>
      </c>
      <c r="U376" s="84"/>
      <c r="V376" s="87" t="s">
        <v>3826</v>
      </c>
      <c r="W376" s="86">
        <v>43165.752824074072</v>
      </c>
      <c r="X376" s="87" t="s">
        <v>4743</v>
      </c>
      <c r="Y376" s="84"/>
      <c r="Z376" s="84"/>
      <c r="AA376" s="90" t="s">
        <v>5946</v>
      </c>
      <c r="AB376" s="84"/>
      <c r="AC376" s="84" t="b">
        <v>0</v>
      </c>
      <c r="AD376" s="84">
        <v>0</v>
      </c>
      <c r="AE376" s="90" t="s">
        <v>6992</v>
      </c>
      <c r="AF376" s="84" t="b">
        <v>1</v>
      </c>
      <c r="AG376" s="84" t="s">
        <v>7091</v>
      </c>
      <c r="AH376" s="84"/>
      <c r="AI376" s="90" t="s">
        <v>7127</v>
      </c>
      <c r="AJ376" s="84" t="b">
        <v>0</v>
      </c>
      <c r="AK376" s="84">
        <v>1</v>
      </c>
      <c r="AL376" s="90" t="s">
        <v>6992</v>
      </c>
      <c r="AM376" s="84" t="s">
        <v>7172</v>
      </c>
      <c r="AN376" s="84" t="b">
        <v>0</v>
      </c>
      <c r="AO376" s="90" t="s">
        <v>5946</v>
      </c>
      <c r="AP376" s="84" t="s">
        <v>179</v>
      </c>
      <c r="AQ376" s="84">
        <v>0</v>
      </c>
      <c r="AR376" s="84">
        <v>0</v>
      </c>
      <c r="AS376" s="84"/>
      <c r="AT376" s="84"/>
      <c r="AU376" s="84"/>
      <c r="AV376" s="84"/>
      <c r="AW376" s="84"/>
      <c r="AX376" s="84"/>
      <c r="AY376" s="84"/>
      <c r="AZ376" s="84"/>
    </row>
    <row r="377" spans="1:52" x14ac:dyDescent="0.25">
      <c r="A377" s="69" t="s">
        <v>453</v>
      </c>
      <c r="B377" s="69" t="s">
        <v>753</v>
      </c>
      <c r="C377" s="70"/>
      <c r="D377" s="71"/>
      <c r="E377" s="72"/>
      <c r="F377" s="73"/>
      <c r="G377" s="70"/>
      <c r="H377" s="74"/>
      <c r="I377" s="75"/>
      <c r="J377" s="75"/>
      <c r="K377" s="36"/>
      <c r="L377" s="82"/>
      <c r="M377" s="82"/>
      <c r="N377" s="77"/>
      <c r="O377" s="84" t="s">
        <v>1729</v>
      </c>
      <c r="P377" s="86">
        <v>43165.753136574072</v>
      </c>
      <c r="Q377" s="84" t="s">
        <v>1941</v>
      </c>
      <c r="R377" s="84"/>
      <c r="S377" s="84"/>
      <c r="T377" s="84" t="s">
        <v>3157</v>
      </c>
      <c r="U377" s="84"/>
      <c r="V377" s="87" t="s">
        <v>3826</v>
      </c>
      <c r="W377" s="86">
        <v>43165.753136574072</v>
      </c>
      <c r="X377" s="87" t="s">
        <v>4742</v>
      </c>
      <c r="Y377" s="84"/>
      <c r="Z377" s="84"/>
      <c r="AA377" s="90" t="s">
        <v>5945</v>
      </c>
      <c r="AB377" s="84"/>
      <c r="AC377" s="84" t="b">
        <v>0</v>
      </c>
      <c r="AD377" s="84">
        <v>0</v>
      </c>
      <c r="AE377" s="90" t="s">
        <v>6992</v>
      </c>
      <c r="AF377" s="84" t="b">
        <v>0</v>
      </c>
      <c r="AG377" s="84" t="s">
        <v>7091</v>
      </c>
      <c r="AH377" s="84"/>
      <c r="AI377" s="90" t="s">
        <v>6992</v>
      </c>
      <c r="AJ377" s="84" t="b">
        <v>0</v>
      </c>
      <c r="AK377" s="84">
        <v>2</v>
      </c>
      <c r="AL377" s="90" t="s">
        <v>5701</v>
      </c>
      <c r="AM377" s="84" t="s">
        <v>7172</v>
      </c>
      <c r="AN377" s="84" t="b">
        <v>0</v>
      </c>
      <c r="AO377" s="90" t="s">
        <v>5701</v>
      </c>
      <c r="AP377" s="84" t="s">
        <v>179</v>
      </c>
      <c r="AQ377" s="84">
        <v>0</v>
      </c>
      <c r="AR377" s="84">
        <v>0</v>
      </c>
      <c r="AS377" s="84"/>
      <c r="AT377" s="84"/>
      <c r="AU377" s="84"/>
      <c r="AV377" s="84"/>
      <c r="AW377" s="84"/>
      <c r="AX377" s="84"/>
      <c r="AY377" s="84"/>
      <c r="AZ377" s="84"/>
    </row>
    <row r="378" spans="1:52" x14ac:dyDescent="0.25">
      <c r="A378" s="69" t="s">
        <v>453</v>
      </c>
      <c r="B378" s="69" t="s">
        <v>753</v>
      </c>
      <c r="C378" s="70"/>
      <c r="D378" s="71"/>
      <c r="E378" s="72"/>
      <c r="F378" s="73"/>
      <c r="G378" s="70"/>
      <c r="H378" s="74"/>
      <c r="I378" s="75"/>
      <c r="J378" s="75"/>
      <c r="K378" s="36"/>
      <c r="L378" s="82"/>
      <c r="M378" s="82"/>
      <c r="N378" s="77"/>
      <c r="O378" s="84" t="s">
        <v>1729</v>
      </c>
      <c r="P378" s="86">
        <v>43165.758020833331</v>
      </c>
      <c r="Q378" s="84" t="s">
        <v>1943</v>
      </c>
      <c r="R378" s="84"/>
      <c r="S378" s="84"/>
      <c r="T378" s="84" t="s">
        <v>3229</v>
      </c>
      <c r="U378" s="84"/>
      <c r="V378" s="87" t="s">
        <v>3826</v>
      </c>
      <c r="W378" s="86">
        <v>43165.758020833331</v>
      </c>
      <c r="X378" s="87" t="s">
        <v>4744</v>
      </c>
      <c r="Y378" s="84"/>
      <c r="Z378" s="84"/>
      <c r="AA378" s="90" t="s">
        <v>5947</v>
      </c>
      <c r="AB378" s="84"/>
      <c r="AC378" s="84" t="b">
        <v>0</v>
      </c>
      <c r="AD378" s="84">
        <v>1</v>
      </c>
      <c r="AE378" s="90" t="s">
        <v>6992</v>
      </c>
      <c r="AF378" s="84" t="b">
        <v>0</v>
      </c>
      <c r="AG378" s="84" t="s">
        <v>7091</v>
      </c>
      <c r="AH378" s="84"/>
      <c r="AI378" s="90" t="s">
        <v>6992</v>
      </c>
      <c r="AJ378" s="84" t="b">
        <v>0</v>
      </c>
      <c r="AK378" s="84">
        <v>1</v>
      </c>
      <c r="AL378" s="90" t="s">
        <v>6992</v>
      </c>
      <c r="AM378" s="84" t="s">
        <v>7172</v>
      </c>
      <c r="AN378" s="84" t="b">
        <v>0</v>
      </c>
      <c r="AO378" s="90" t="s">
        <v>5947</v>
      </c>
      <c r="AP378" s="84" t="s">
        <v>179</v>
      </c>
      <c r="AQ378" s="84">
        <v>0</v>
      </c>
      <c r="AR378" s="84">
        <v>0</v>
      </c>
      <c r="AS378" s="84"/>
      <c r="AT378" s="84"/>
      <c r="AU378" s="84"/>
      <c r="AV378" s="84"/>
      <c r="AW378" s="84"/>
      <c r="AX378" s="84"/>
      <c r="AY378" s="84"/>
      <c r="AZ378" s="84"/>
    </row>
    <row r="379" spans="1:52" x14ac:dyDescent="0.25">
      <c r="A379" s="69" t="s">
        <v>454</v>
      </c>
      <c r="B379" s="69" t="s">
        <v>454</v>
      </c>
      <c r="C379" s="70"/>
      <c r="D379" s="71"/>
      <c r="E379" s="72"/>
      <c r="F379" s="73"/>
      <c r="G379" s="70"/>
      <c r="H379" s="74"/>
      <c r="I379" s="75"/>
      <c r="J379" s="75"/>
      <c r="K379" s="36"/>
      <c r="L379" s="82"/>
      <c r="M379" s="82"/>
      <c r="N379" s="77"/>
      <c r="O379" s="84" t="s">
        <v>179</v>
      </c>
      <c r="P379" s="86">
        <v>43165.758055555554</v>
      </c>
      <c r="Q379" s="84" t="s">
        <v>1944</v>
      </c>
      <c r="R379" s="87" t="s">
        <v>2716</v>
      </c>
      <c r="S379" s="84" t="s">
        <v>3024</v>
      </c>
      <c r="T379" s="84" t="s">
        <v>3157</v>
      </c>
      <c r="U379" s="84"/>
      <c r="V379" s="87" t="s">
        <v>3827</v>
      </c>
      <c r="W379" s="86">
        <v>43165.758055555554</v>
      </c>
      <c r="X379" s="87" t="s">
        <v>4745</v>
      </c>
      <c r="Y379" s="84"/>
      <c r="Z379" s="84"/>
      <c r="AA379" s="90" t="s">
        <v>5948</v>
      </c>
      <c r="AB379" s="84"/>
      <c r="AC379" s="84" t="b">
        <v>0</v>
      </c>
      <c r="AD379" s="84">
        <v>0</v>
      </c>
      <c r="AE379" s="90" t="s">
        <v>6992</v>
      </c>
      <c r="AF379" s="84" t="b">
        <v>0</v>
      </c>
      <c r="AG379" s="84" t="s">
        <v>7091</v>
      </c>
      <c r="AH379" s="84"/>
      <c r="AI379" s="90" t="s">
        <v>6992</v>
      </c>
      <c r="AJ379" s="84" t="b">
        <v>0</v>
      </c>
      <c r="AK379" s="84">
        <v>0</v>
      </c>
      <c r="AL379" s="90" t="s">
        <v>6992</v>
      </c>
      <c r="AM379" s="84" t="s">
        <v>7180</v>
      </c>
      <c r="AN379" s="84" t="b">
        <v>0</v>
      </c>
      <c r="AO379" s="90" t="s">
        <v>5948</v>
      </c>
      <c r="AP379" s="84" t="s">
        <v>179</v>
      </c>
      <c r="AQ379" s="84">
        <v>0</v>
      </c>
      <c r="AR379" s="84">
        <v>0</v>
      </c>
      <c r="AS379" s="84"/>
      <c r="AT379" s="84"/>
      <c r="AU379" s="84"/>
      <c r="AV379" s="84"/>
      <c r="AW379" s="84"/>
      <c r="AX379" s="84"/>
      <c r="AY379" s="84"/>
      <c r="AZ379" s="84"/>
    </row>
    <row r="380" spans="1:52" x14ac:dyDescent="0.25">
      <c r="A380" s="69" t="s">
        <v>455</v>
      </c>
      <c r="B380" s="69" t="s">
        <v>455</v>
      </c>
      <c r="C380" s="70"/>
      <c r="D380" s="71"/>
      <c r="E380" s="72"/>
      <c r="F380" s="73"/>
      <c r="G380" s="70"/>
      <c r="H380" s="74"/>
      <c r="I380" s="75"/>
      <c r="J380" s="75"/>
      <c r="K380" s="36"/>
      <c r="L380" s="82"/>
      <c r="M380" s="82"/>
      <c r="N380" s="77"/>
      <c r="O380" s="84" t="s">
        <v>179</v>
      </c>
      <c r="P380" s="86">
        <v>43165.67769675926</v>
      </c>
      <c r="Q380" s="84" t="s">
        <v>1945</v>
      </c>
      <c r="R380" s="84"/>
      <c r="S380" s="84"/>
      <c r="T380" s="84" t="s">
        <v>3157</v>
      </c>
      <c r="U380" s="84"/>
      <c r="V380" s="87" t="s">
        <v>3828</v>
      </c>
      <c r="W380" s="86">
        <v>43165.67769675926</v>
      </c>
      <c r="X380" s="87" t="s">
        <v>4746</v>
      </c>
      <c r="Y380" s="84"/>
      <c r="Z380" s="84"/>
      <c r="AA380" s="90" t="s">
        <v>5949</v>
      </c>
      <c r="AB380" s="84"/>
      <c r="AC380" s="84" t="b">
        <v>0</v>
      </c>
      <c r="AD380" s="84">
        <v>6</v>
      </c>
      <c r="AE380" s="90" t="s">
        <v>6992</v>
      </c>
      <c r="AF380" s="84" t="b">
        <v>0</v>
      </c>
      <c r="AG380" s="84" t="s">
        <v>7091</v>
      </c>
      <c r="AH380" s="84"/>
      <c r="AI380" s="90" t="s">
        <v>6992</v>
      </c>
      <c r="AJ380" s="84" t="b">
        <v>0</v>
      </c>
      <c r="AK380" s="84">
        <v>3</v>
      </c>
      <c r="AL380" s="90" t="s">
        <v>6992</v>
      </c>
      <c r="AM380" s="84" t="s">
        <v>7169</v>
      </c>
      <c r="AN380" s="84" t="b">
        <v>0</v>
      </c>
      <c r="AO380" s="90" t="s">
        <v>5949</v>
      </c>
      <c r="AP380" s="84" t="s">
        <v>7226</v>
      </c>
      <c r="AQ380" s="84">
        <v>0</v>
      </c>
      <c r="AR380" s="84">
        <v>0</v>
      </c>
      <c r="AS380" s="84"/>
      <c r="AT380" s="84"/>
      <c r="AU380" s="84"/>
      <c r="AV380" s="84"/>
      <c r="AW380" s="84"/>
      <c r="AX380" s="84"/>
      <c r="AY380" s="84"/>
      <c r="AZ380" s="84"/>
    </row>
    <row r="381" spans="1:52" x14ac:dyDescent="0.25">
      <c r="A381" s="69" t="s">
        <v>455</v>
      </c>
      <c r="B381" s="69" t="s">
        <v>455</v>
      </c>
      <c r="C381" s="70"/>
      <c r="D381" s="71"/>
      <c r="E381" s="72"/>
      <c r="F381" s="73"/>
      <c r="G381" s="70"/>
      <c r="H381" s="74"/>
      <c r="I381" s="75"/>
      <c r="J381" s="75"/>
      <c r="K381" s="36"/>
      <c r="L381" s="82"/>
      <c r="M381" s="82"/>
      <c r="N381" s="77"/>
      <c r="O381" s="84" t="s">
        <v>179</v>
      </c>
      <c r="P381" s="86">
        <v>43165.757893518516</v>
      </c>
      <c r="Q381" s="84" t="s">
        <v>1946</v>
      </c>
      <c r="R381" s="84"/>
      <c r="S381" s="84"/>
      <c r="T381" s="84" t="s">
        <v>3157</v>
      </c>
      <c r="U381" s="87" t="s">
        <v>3497</v>
      </c>
      <c r="V381" s="87" t="s">
        <v>3497</v>
      </c>
      <c r="W381" s="86">
        <v>43165.757893518516</v>
      </c>
      <c r="X381" s="87" t="s">
        <v>4747</v>
      </c>
      <c r="Y381" s="84"/>
      <c r="Z381" s="84"/>
      <c r="AA381" s="90" t="s">
        <v>5950</v>
      </c>
      <c r="AB381" s="84"/>
      <c r="AC381" s="84" t="b">
        <v>0</v>
      </c>
      <c r="AD381" s="84">
        <v>1</v>
      </c>
      <c r="AE381" s="90" t="s">
        <v>6992</v>
      </c>
      <c r="AF381" s="84" t="b">
        <v>0</v>
      </c>
      <c r="AG381" s="84" t="s">
        <v>7091</v>
      </c>
      <c r="AH381" s="84"/>
      <c r="AI381" s="90" t="s">
        <v>6992</v>
      </c>
      <c r="AJ381" s="84" t="b">
        <v>0</v>
      </c>
      <c r="AK381" s="84">
        <v>2</v>
      </c>
      <c r="AL381" s="90" t="s">
        <v>6992</v>
      </c>
      <c r="AM381" s="84" t="s">
        <v>7169</v>
      </c>
      <c r="AN381" s="84" t="b">
        <v>0</v>
      </c>
      <c r="AO381" s="90" t="s">
        <v>5950</v>
      </c>
      <c r="AP381" s="84" t="s">
        <v>179</v>
      </c>
      <c r="AQ381" s="84">
        <v>0</v>
      </c>
      <c r="AR381" s="84">
        <v>0</v>
      </c>
      <c r="AS381" s="84"/>
      <c r="AT381" s="84"/>
      <c r="AU381" s="84"/>
      <c r="AV381" s="84"/>
      <c r="AW381" s="84"/>
      <c r="AX381" s="84"/>
      <c r="AY381" s="84"/>
      <c r="AZ381" s="84"/>
    </row>
    <row r="382" spans="1:52" x14ac:dyDescent="0.25">
      <c r="A382" s="69" t="s">
        <v>456</v>
      </c>
      <c r="B382" s="69" t="s">
        <v>455</v>
      </c>
      <c r="C382" s="70"/>
      <c r="D382" s="71"/>
      <c r="E382" s="72"/>
      <c r="F382" s="73"/>
      <c r="G382" s="70"/>
      <c r="H382" s="74"/>
      <c r="I382" s="75"/>
      <c r="J382" s="75"/>
      <c r="K382" s="36"/>
      <c r="L382" s="82"/>
      <c r="M382" s="82"/>
      <c r="N382" s="77"/>
      <c r="O382" s="84" t="s">
        <v>1729</v>
      </c>
      <c r="P382" s="86">
        <v>43165.758263888885</v>
      </c>
      <c r="Q382" s="84" t="s">
        <v>1947</v>
      </c>
      <c r="R382" s="84"/>
      <c r="S382" s="84"/>
      <c r="T382" s="84" t="s">
        <v>3157</v>
      </c>
      <c r="U382" s="84"/>
      <c r="V382" s="87" t="s">
        <v>3829</v>
      </c>
      <c r="W382" s="86">
        <v>43165.758263888885</v>
      </c>
      <c r="X382" s="87" t="s">
        <v>4748</v>
      </c>
      <c r="Y382" s="84"/>
      <c r="Z382" s="84"/>
      <c r="AA382" s="90" t="s">
        <v>5951</v>
      </c>
      <c r="AB382" s="84"/>
      <c r="AC382" s="84" t="b">
        <v>0</v>
      </c>
      <c r="AD382" s="84">
        <v>0</v>
      </c>
      <c r="AE382" s="90" t="s">
        <v>6992</v>
      </c>
      <c r="AF382" s="84" t="b">
        <v>0</v>
      </c>
      <c r="AG382" s="84" t="s">
        <v>7091</v>
      </c>
      <c r="AH382" s="84"/>
      <c r="AI382" s="90" t="s">
        <v>6992</v>
      </c>
      <c r="AJ382" s="84" t="b">
        <v>0</v>
      </c>
      <c r="AK382" s="84">
        <v>3</v>
      </c>
      <c r="AL382" s="90" t="s">
        <v>5949</v>
      </c>
      <c r="AM382" s="84" t="s">
        <v>7169</v>
      </c>
      <c r="AN382" s="84" t="b">
        <v>0</v>
      </c>
      <c r="AO382" s="90" t="s">
        <v>5949</v>
      </c>
      <c r="AP382" s="84" t="s">
        <v>179</v>
      </c>
      <c r="AQ382" s="84">
        <v>0</v>
      </c>
      <c r="AR382" s="84">
        <v>0</v>
      </c>
      <c r="AS382" s="84"/>
      <c r="AT382" s="84"/>
      <c r="AU382" s="84"/>
      <c r="AV382" s="84"/>
      <c r="AW382" s="84"/>
      <c r="AX382" s="84"/>
      <c r="AY382" s="84"/>
      <c r="AZ382" s="84"/>
    </row>
    <row r="383" spans="1:52" x14ac:dyDescent="0.25">
      <c r="A383" s="69" t="s">
        <v>457</v>
      </c>
      <c r="B383" s="69" t="s">
        <v>457</v>
      </c>
      <c r="C383" s="70"/>
      <c r="D383" s="71"/>
      <c r="E383" s="72"/>
      <c r="F383" s="73"/>
      <c r="G383" s="70"/>
      <c r="H383" s="74"/>
      <c r="I383" s="75"/>
      <c r="J383" s="75"/>
      <c r="K383" s="36"/>
      <c r="L383" s="82"/>
      <c r="M383" s="82"/>
      <c r="N383" s="77"/>
      <c r="O383" s="84" t="s">
        <v>179</v>
      </c>
      <c r="P383" s="86">
        <v>43165.650266203702</v>
      </c>
      <c r="Q383" s="84" t="s">
        <v>1948</v>
      </c>
      <c r="R383" s="84"/>
      <c r="S383" s="84"/>
      <c r="T383" s="84" t="s">
        <v>3230</v>
      </c>
      <c r="U383" s="87" t="s">
        <v>3498</v>
      </c>
      <c r="V383" s="87" t="s">
        <v>3498</v>
      </c>
      <c r="W383" s="86">
        <v>43165.650266203702</v>
      </c>
      <c r="X383" s="87" t="s">
        <v>4749</v>
      </c>
      <c r="Y383" s="84"/>
      <c r="Z383" s="84"/>
      <c r="AA383" s="90" t="s">
        <v>5952</v>
      </c>
      <c r="AB383" s="84"/>
      <c r="AC383" s="84" t="b">
        <v>0</v>
      </c>
      <c r="AD383" s="84">
        <v>18</v>
      </c>
      <c r="AE383" s="90" t="s">
        <v>6992</v>
      </c>
      <c r="AF383" s="84" t="b">
        <v>0</v>
      </c>
      <c r="AG383" s="84" t="s">
        <v>7091</v>
      </c>
      <c r="AH383" s="84"/>
      <c r="AI383" s="90" t="s">
        <v>6992</v>
      </c>
      <c r="AJ383" s="84" t="b">
        <v>0</v>
      </c>
      <c r="AK383" s="84">
        <v>13</v>
      </c>
      <c r="AL383" s="90" t="s">
        <v>6992</v>
      </c>
      <c r="AM383" s="84" t="s">
        <v>7169</v>
      </c>
      <c r="AN383" s="84" t="b">
        <v>0</v>
      </c>
      <c r="AO383" s="90" t="s">
        <v>5952</v>
      </c>
      <c r="AP383" s="84" t="s">
        <v>7226</v>
      </c>
      <c r="AQ383" s="84">
        <v>0</v>
      </c>
      <c r="AR383" s="84">
        <v>0</v>
      </c>
      <c r="AS383" s="84"/>
      <c r="AT383" s="84"/>
      <c r="AU383" s="84"/>
      <c r="AV383" s="84"/>
      <c r="AW383" s="84"/>
      <c r="AX383" s="84"/>
      <c r="AY383" s="84"/>
      <c r="AZ383" s="84"/>
    </row>
    <row r="384" spans="1:52" x14ac:dyDescent="0.25">
      <c r="A384" s="69" t="s">
        <v>458</v>
      </c>
      <c r="B384" s="69" t="s">
        <v>457</v>
      </c>
      <c r="C384" s="70"/>
      <c r="D384" s="71"/>
      <c r="E384" s="72"/>
      <c r="F384" s="73"/>
      <c r="G384" s="70"/>
      <c r="H384" s="74"/>
      <c r="I384" s="75"/>
      <c r="J384" s="75"/>
      <c r="K384" s="36"/>
      <c r="L384" s="82"/>
      <c r="M384" s="82"/>
      <c r="N384" s="77"/>
      <c r="O384" s="84" t="s">
        <v>1729</v>
      </c>
      <c r="P384" s="86">
        <v>43165.758344907408</v>
      </c>
      <c r="Q384" s="84" t="s">
        <v>1949</v>
      </c>
      <c r="R384" s="84"/>
      <c r="S384" s="84"/>
      <c r="T384" s="84" t="s">
        <v>3230</v>
      </c>
      <c r="U384" s="87" t="s">
        <v>3498</v>
      </c>
      <c r="V384" s="87" t="s">
        <v>3498</v>
      </c>
      <c r="W384" s="86">
        <v>43165.758344907408</v>
      </c>
      <c r="X384" s="87" t="s">
        <v>4750</v>
      </c>
      <c r="Y384" s="84"/>
      <c r="Z384" s="84"/>
      <c r="AA384" s="90" t="s">
        <v>5953</v>
      </c>
      <c r="AB384" s="84"/>
      <c r="AC384" s="84" t="b">
        <v>0</v>
      </c>
      <c r="AD384" s="84">
        <v>0</v>
      </c>
      <c r="AE384" s="90" t="s">
        <v>6992</v>
      </c>
      <c r="AF384" s="84" t="b">
        <v>0</v>
      </c>
      <c r="AG384" s="84" t="s">
        <v>7091</v>
      </c>
      <c r="AH384" s="84"/>
      <c r="AI384" s="90" t="s">
        <v>6992</v>
      </c>
      <c r="AJ384" s="84" t="b">
        <v>0</v>
      </c>
      <c r="AK384" s="84">
        <v>13</v>
      </c>
      <c r="AL384" s="90" t="s">
        <v>5952</v>
      </c>
      <c r="AM384" s="84" t="s">
        <v>7172</v>
      </c>
      <c r="AN384" s="84" t="b">
        <v>0</v>
      </c>
      <c r="AO384" s="90" t="s">
        <v>5952</v>
      </c>
      <c r="AP384" s="84" t="s">
        <v>179</v>
      </c>
      <c r="AQ384" s="84">
        <v>0</v>
      </c>
      <c r="AR384" s="84">
        <v>0</v>
      </c>
      <c r="AS384" s="84"/>
      <c r="AT384" s="84"/>
      <c r="AU384" s="84"/>
      <c r="AV384" s="84"/>
      <c r="AW384" s="84"/>
      <c r="AX384" s="84"/>
      <c r="AY384" s="84"/>
      <c r="AZ384" s="84"/>
    </row>
    <row r="385" spans="1:52" x14ac:dyDescent="0.25">
      <c r="A385" s="69" t="s">
        <v>458</v>
      </c>
      <c r="B385" s="69" t="s">
        <v>1465</v>
      </c>
      <c r="C385" s="70"/>
      <c r="D385" s="71"/>
      <c r="E385" s="72"/>
      <c r="F385" s="73"/>
      <c r="G385" s="70"/>
      <c r="H385" s="74"/>
      <c r="I385" s="75"/>
      <c r="J385" s="75"/>
      <c r="K385" s="36"/>
      <c r="L385" s="82"/>
      <c r="M385" s="82"/>
      <c r="N385" s="77"/>
      <c r="O385" s="84" t="s">
        <v>1729</v>
      </c>
      <c r="P385" s="86">
        <v>43165.757314814815</v>
      </c>
      <c r="Q385" s="84" t="s">
        <v>1950</v>
      </c>
      <c r="R385" s="87" t="s">
        <v>2717</v>
      </c>
      <c r="S385" s="84" t="s">
        <v>3021</v>
      </c>
      <c r="T385" s="84" t="s">
        <v>3157</v>
      </c>
      <c r="U385" s="84"/>
      <c r="V385" s="87" t="s">
        <v>3830</v>
      </c>
      <c r="W385" s="86">
        <v>43165.757314814815</v>
      </c>
      <c r="X385" s="87" t="s">
        <v>4751</v>
      </c>
      <c r="Y385" s="84"/>
      <c r="Z385" s="84"/>
      <c r="AA385" s="90" t="s">
        <v>5954</v>
      </c>
      <c r="AB385" s="84"/>
      <c r="AC385" s="84" t="b">
        <v>0</v>
      </c>
      <c r="AD385" s="84">
        <v>0</v>
      </c>
      <c r="AE385" s="90" t="s">
        <v>6992</v>
      </c>
      <c r="AF385" s="84" t="b">
        <v>0</v>
      </c>
      <c r="AG385" s="84" t="s">
        <v>7091</v>
      </c>
      <c r="AH385" s="84"/>
      <c r="AI385" s="90" t="s">
        <v>6992</v>
      </c>
      <c r="AJ385" s="84" t="b">
        <v>0</v>
      </c>
      <c r="AK385" s="84">
        <v>12</v>
      </c>
      <c r="AL385" s="90" t="s">
        <v>6737</v>
      </c>
      <c r="AM385" s="84" t="s">
        <v>7172</v>
      </c>
      <c r="AN385" s="84" t="b">
        <v>0</v>
      </c>
      <c r="AO385" s="90" t="s">
        <v>6737</v>
      </c>
      <c r="AP385" s="84" t="s">
        <v>179</v>
      </c>
      <c r="AQ385" s="84">
        <v>0</v>
      </c>
      <c r="AR385" s="84">
        <v>0</v>
      </c>
      <c r="AS385" s="84"/>
      <c r="AT385" s="84"/>
      <c r="AU385" s="84"/>
      <c r="AV385" s="84"/>
      <c r="AW385" s="84"/>
      <c r="AX385" s="84"/>
      <c r="AY385" s="84"/>
      <c r="AZ385" s="84"/>
    </row>
    <row r="386" spans="1:52" x14ac:dyDescent="0.25">
      <c r="A386" s="69" t="s">
        <v>458</v>
      </c>
      <c r="B386" s="69" t="s">
        <v>1178</v>
      </c>
      <c r="C386" s="70"/>
      <c r="D386" s="71"/>
      <c r="E386" s="72"/>
      <c r="F386" s="73"/>
      <c r="G386" s="70"/>
      <c r="H386" s="74"/>
      <c r="I386" s="75"/>
      <c r="J386" s="75"/>
      <c r="K386" s="36"/>
      <c r="L386" s="82"/>
      <c r="M386" s="82"/>
      <c r="N386" s="77"/>
      <c r="O386" s="84" t="s">
        <v>1729</v>
      </c>
      <c r="P386" s="86">
        <v>43165.757314814815</v>
      </c>
      <c r="Q386" s="84" t="s">
        <v>1950</v>
      </c>
      <c r="R386" s="87" t="s">
        <v>2717</v>
      </c>
      <c r="S386" s="84" t="s">
        <v>3021</v>
      </c>
      <c r="T386" s="84" t="s">
        <v>3157</v>
      </c>
      <c r="U386" s="84"/>
      <c r="V386" s="87" t="s">
        <v>3830</v>
      </c>
      <c r="W386" s="86">
        <v>43165.757314814815</v>
      </c>
      <c r="X386" s="87" t="s">
        <v>4751</v>
      </c>
      <c r="Y386" s="84"/>
      <c r="Z386" s="84"/>
      <c r="AA386" s="90" t="s">
        <v>5954</v>
      </c>
      <c r="AB386" s="84"/>
      <c r="AC386" s="84" t="b">
        <v>0</v>
      </c>
      <c r="AD386" s="84">
        <v>0</v>
      </c>
      <c r="AE386" s="90" t="s">
        <v>6992</v>
      </c>
      <c r="AF386" s="84" t="b">
        <v>0</v>
      </c>
      <c r="AG386" s="84" t="s">
        <v>7091</v>
      </c>
      <c r="AH386" s="84"/>
      <c r="AI386" s="90" t="s">
        <v>6992</v>
      </c>
      <c r="AJ386" s="84" t="b">
        <v>0</v>
      </c>
      <c r="AK386" s="84">
        <v>12</v>
      </c>
      <c r="AL386" s="90" t="s">
        <v>6737</v>
      </c>
      <c r="AM386" s="84" t="s">
        <v>7172</v>
      </c>
      <c r="AN386" s="84" t="b">
        <v>0</v>
      </c>
      <c r="AO386" s="90" t="s">
        <v>6737</v>
      </c>
      <c r="AP386" s="84" t="s">
        <v>179</v>
      </c>
      <c r="AQ386" s="84">
        <v>0</v>
      </c>
      <c r="AR386" s="84">
        <v>0</v>
      </c>
      <c r="AS386" s="84"/>
      <c r="AT386" s="84"/>
      <c r="AU386" s="84"/>
      <c r="AV386" s="84"/>
      <c r="AW386" s="84"/>
      <c r="AX386" s="84"/>
      <c r="AY386" s="84"/>
      <c r="AZ386" s="84"/>
    </row>
    <row r="387" spans="1:52" x14ac:dyDescent="0.25">
      <c r="A387" s="69" t="s">
        <v>459</v>
      </c>
      <c r="B387" s="69" t="s">
        <v>1185</v>
      </c>
      <c r="C387" s="70"/>
      <c r="D387" s="71"/>
      <c r="E387" s="72"/>
      <c r="F387" s="73"/>
      <c r="G387" s="70"/>
      <c r="H387" s="74"/>
      <c r="I387" s="75"/>
      <c r="J387" s="75"/>
      <c r="K387" s="36"/>
      <c r="L387" s="82"/>
      <c r="M387" s="82"/>
      <c r="N387" s="77"/>
      <c r="O387" s="84" t="s">
        <v>1729</v>
      </c>
      <c r="P387" s="86">
        <v>43165.758344907408</v>
      </c>
      <c r="Q387" s="84" t="s">
        <v>1881</v>
      </c>
      <c r="R387" s="84"/>
      <c r="S387" s="84"/>
      <c r="T387" s="84" t="s">
        <v>3213</v>
      </c>
      <c r="U387" s="84"/>
      <c r="V387" s="87" t="s">
        <v>3831</v>
      </c>
      <c r="W387" s="86">
        <v>43165.758344907408</v>
      </c>
      <c r="X387" s="87" t="s">
        <v>4752</v>
      </c>
      <c r="Y387" s="84"/>
      <c r="Z387" s="84"/>
      <c r="AA387" s="90" t="s">
        <v>5955</v>
      </c>
      <c r="AB387" s="84"/>
      <c r="AC387" s="84" t="b">
        <v>0</v>
      </c>
      <c r="AD387" s="84">
        <v>0</v>
      </c>
      <c r="AE387" s="90" t="s">
        <v>6992</v>
      </c>
      <c r="AF387" s="84" t="b">
        <v>0</v>
      </c>
      <c r="AG387" s="84" t="s">
        <v>7091</v>
      </c>
      <c r="AH387" s="84"/>
      <c r="AI387" s="90" t="s">
        <v>6992</v>
      </c>
      <c r="AJ387" s="84" t="b">
        <v>0</v>
      </c>
      <c r="AK387" s="84">
        <v>824</v>
      </c>
      <c r="AL387" s="90" t="s">
        <v>6749</v>
      </c>
      <c r="AM387" s="84" t="s">
        <v>7172</v>
      </c>
      <c r="AN387" s="84" t="b">
        <v>0</v>
      </c>
      <c r="AO387" s="90" t="s">
        <v>6749</v>
      </c>
      <c r="AP387" s="84" t="s">
        <v>179</v>
      </c>
      <c r="AQ387" s="84">
        <v>0</v>
      </c>
      <c r="AR387" s="84">
        <v>0</v>
      </c>
      <c r="AS387" s="84"/>
      <c r="AT387" s="84"/>
      <c r="AU387" s="84"/>
      <c r="AV387" s="84"/>
      <c r="AW387" s="84"/>
      <c r="AX387" s="84"/>
      <c r="AY387" s="84"/>
      <c r="AZ387" s="84"/>
    </row>
    <row r="388" spans="1:52" x14ac:dyDescent="0.25">
      <c r="A388" s="69" t="s">
        <v>460</v>
      </c>
      <c r="B388" s="69" t="s">
        <v>460</v>
      </c>
      <c r="C388" s="70"/>
      <c r="D388" s="71"/>
      <c r="E388" s="72"/>
      <c r="F388" s="73"/>
      <c r="G388" s="70"/>
      <c r="H388" s="74"/>
      <c r="I388" s="75"/>
      <c r="J388" s="75"/>
      <c r="K388" s="36"/>
      <c r="L388" s="82"/>
      <c r="M388" s="82"/>
      <c r="N388" s="77"/>
      <c r="O388" s="84" t="s">
        <v>179</v>
      </c>
      <c r="P388" s="86">
        <v>43165.758368055554</v>
      </c>
      <c r="Q388" s="84" t="s">
        <v>1951</v>
      </c>
      <c r="R388" s="84"/>
      <c r="S388" s="84"/>
      <c r="T388" s="84" t="s">
        <v>3157</v>
      </c>
      <c r="U388" s="84"/>
      <c r="V388" s="87" t="s">
        <v>3832</v>
      </c>
      <c r="W388" s="86">
        <v>43165.758368055554</v>
      </c>
      <c r="X388" s="87" t="s">
        <v>4753</v>
      </c>
      <c r="Y388" s="84"/>
      <c r="Z388" s="84"/>
      <c r="AA388" s="90" t="s">
        <v>5956</v>
      </c>
      <c r="AB388" s="84"/>
      <c r="AC388" s="84" t="b">
        <v>0</v>
      </c>
      <c r="AD388" s="84">
        <v>2</v>
      </c>
      <c r="AE388" s="90" t="s">
        <v>6992</v>
      </c>
      <c r="AF388" s="84" t="b">
        <v>0</v>
      </c>
      <c r="AG388" s="84" t="s">
        <v>7091</v>
      </c>
      <c r="AH388" s="84"/>
      <c r="AI388" s="90" t="s">
        <v>6992</v>
      </c>
      <c r="AJ388" s="84" t="b">
        <v>0</v>
      </c>
      <c r="AK388" s="84">
        <v>0</v>
      </c>
      <c r="AL388" s="90" t="s">
        <v>6992</v>
      </c>
      <c r="AM388" s="84" t="s">
        <v>7171</v>
      </c>
      <c r="AN388" s="84" t="b">
        <v>0</v>
      </c>
      <c r="AO388" s="90" t="s">
        <v>5956</v>
      </c>
      <c r="AP388" s="84" t="s">
        <v>179</v>
      </c>
      <c r="AQ388" s="84">
        <v>0</v>
      </c>
      <c r="AR388" s="84">
        <v>0</v>
      </c>
      <c r="AS388" s="84"/>
      <c r="AT388" s="84"/>
      <c r="AU388" s="84"/>
      <c r="AV388" s="84"/>
      <c r="AW388" s="84"/>
      <c r="AX388" s="84"/>
      <c r="AY388" s="84"/>
      <c r="AZ388" s="84"/>
    </row>
    <row r="389" spans="1:52" x14ac:dyDescent="0.25">
      <c r="A389" s="69" t="s">
        <v>461</v>
      </c>
      <c r="B389" s="69" t="s">
        <v>1466</v>
      </c>
      <c r="C389" s="70"/>
      <c r="D389" s="71"/>
      <c r="E389" s="72"/>
      <c r="F389" s="73"/>
      <c r="G389" s="70"/>
      <c r="H389" s="74"/>
      <c r="I389" s="75"/>
      <c r="J389" s="75"/>
      <c r="K389" s="36"/>
      <c r="L389" s="82"/>
      <c r="M389" s="82"/>
      <c r="N389" s="77"/>
      <c r="O389" s="84" t="s">
        <v>1729</v>
      </c>
      <c r="P389" s="86">
        <v>43165.758391203701</v>
      </c>
      <c r="Q389" s="84" t="s">
        <v>1952</v>
      </c>
      <c r="R389" s="84"/>
      <c r="S389" s="84"/>
      <c r="T389" s="84" t="s">
        <v>3182</v>
      </c>
      <c r="U389" s="84"/>
      <c r="V389" s="87" t="s">
        <v>3833</v>
      </c>
      <c r="W389" s="86">
        <v>43165.758391203701</v>
      </c>
      <c r="X389" s="87" t="s">
        <v>4754</v>
      </c>
      <c r="Y389" s="84"/>
      <c r="Z389" s="84"/>
      <c r="AA389" s="90" t="s">
        <v>5957</v>
      </c>
      <c r="AB389" s="84"/>
      <c r="AC389" s="84" t="b">
        <v>0</v>
      </c>
      <c r="AD389" s="84">
        <v>0</v>
      </c>
      <c r="AE389" s="90" t="s">
        <v>6992</v>
      </c>
      <c r="AF389" s="84" t="b">
        <v>0</v>
      </c>
      <c r="AG389" s="84" t="s">
        <v>7091</v>
      </c>
      <c r="AH389" s="84"/>
      <c r="AI389" s="90" t="s">
        <v>6992</v>
      </c>
      <c r="AJ389" s="84" t="b">
        <v>0</v>
      </c>
      <c r="AK389" s="84">
        <v>5</v>
      </c>
      <c r="AL389" s="90" t="s">
        <v>6432</v>
      </c>
      <c r="AM389" s="84" t="s">
        <v>7191</v>
      </c>
      <c r="AN389" s="84" t="b">
        <v>0</v>
      </c>
      <c r="AO389" s="90" t="s">
        <v>6432</v>
      </c>
      <c r="AP389" s="84" t="s">
        <v>179</v>
      </c>
      <c r="AQ389" s="84">
        <v>0</v>
      </c>
      <c r="AR389" s="84">
        <v>0</v>
      </c>
      <c r="AS389" s="84"/>
      <c r="AT389" s="84"/>
      <c r="AU389" s="84"/>
      <c r="AV389" s="84"/>
      <c r="AW389" s="84"/>
      <c r="AX389" s="84"/>
      <c r="AY389" s="84"/>
      <c r="AZ389" s="84"/>
    </row>
    <row r="390" spans="1:52" x14ac:dyDescent="0.25">
      <c r="A390" s="69" t="s">
        <v>461</v>
      </c>
      <c r="B390" s="69" t="s">
        <v>903</v>
      </c>
      <c r="C390" s="70"/>
      <c r="D390" s="71"/>
      <c r="E390" s="72"/>
      <c r="F390" s="73"/>
      <c r="G390" s="70"/>
      <c r="H390" s="74"/>
      <c r="I390" s="75"/>
      <c r="J390" s="75"/>
      <c r="K390" s="36"/>
      <c r="L390" s="82"/>
      <c r="M390" s="82"/>
      <c r="N390" s="77"/>
      <c r="O390" s="84" t="s">
        <v>1729</v>
      </c>
      <c r="P390" s="86">
        <v>43165.758391203701</v>
      </c>
      <c r="Q390" s="84" t="s">
        <v>1952</v>
      </c>
      <c r="R390" s="84"/>
      <c r="S390" s="84"/>
      <c r="T390" s="84" t="s">
        <v>3182</v>
      </c>
      <c r="U390" s="84"/>
      <c r="V390" s="87" t="s">
        <v>3833</v>
      </c>
      <c r="W390" s="86">
        <v>43165.758391203701</v>
      </c>
      <c r="X390" s="87" t="s">
        <v>4754</v>
      </c>
      <c r="Y390" s="84"/>
      <c r="Z390" s="84"/>
      <c r="AA390" s="90" t="s">
        <v>5957</v>
      </c>
      <c r="AB390" s="84"/>
      <c r="AC390" s="84" t="b">
        <v>0</v>
      </c>
      <c r="AD390" s="84">
        <v>0</v>
      </c>
      <c r="AE390" s="90" t="s">
        <v>6992</v>
      </c>
      <c r="AF390" s="84" t="b">
        <v>0</v>
      </c>
      <c r="AG390" s="84" t="s">
        <v>7091</v>
      </c>
      <c r="AH390" s="84"/>
      <c r="AI390" s="90" t="s">
        <v>6992</v>
      </c>
      <c r="AJ390" s="84" t="b">
        <v>0</v>
      </c>
      <c r="AK390" s="84">
        <v>5</v>
      </c>
      <c r="AL390" s="90" t="s">
        <v>6432</v>
      </c>
      <c r="AM390" s="84" t="s">
        <v>7191</v>
      </c>
      <c r="AN390" s="84" t="b">
        <v>0</v>
      </c>
      <c r="AO390" s="90" t="s">
        <v>6432</v>
      </c>
      <c r="AP390" s="84" t="s">
        <v>179</v>
      </c>
      <c r="AQ390" s="84">
        <v>0</v>
      </c>
      <c r="AR390" s="84">
        <v>0</v>
      </c>
      <c r="AS390" s="84"/>
      <c r="AT390" s="84"/>
      <c r="AU390" s="84"/>
      <c r="AV390" s="84"/>
      <c r="AW390" s="84"/>
      <c r="AX390" s="84"/>
      <c r="AY390" s="84"/>
      <c r="AZ390" s="84"/>
    </row>
    <row r="391" spans="1:52" x14ac:dyDescent="0.25">
      <c r="A391" s="69" t="s">
        <v>462</v>
      </c>
      <c r="B391" s="69" t="s">
        <v>462</v>
      </c>
      <c r="C391" s="70"/>
      <c r="D391" s="71"/>
      <c r="E391" s="72"/>
      <c r="F391" s="73"/>
      <c r="G391" s="70"/>
      <c r="H391" s="74"/>
      <c r="I391" s="75"/>
      <c r="J391" s="75"/>
      <c r="K391" s="36"/>
      <c r="L391" s="82"/>
      <c r="M391" s="82"/>
      <c r="N391" s="77"/>
      <c r="O391" s="84" t="s">
        <v>179</v>
      </c>
      <c r="P391" s="86">
        <v>43165.758437500001</v>
      </c>
      <c r="Q391" s="84" t="s">
        <v>1953</v>
      </c>
      <c r="R391" s="84"/>
      <c r="S391" s="84"/>
      <c r="T391" s="84" t="s">
        <v>3157</v>
      </c>
      <c r="U391" s="84"/>
      <c r="V391" s="87" t="s">
        <v>3834</v>
      </c>
      <c r="W391" s="86">
        <v>43165.758437500001</v>
      </c>
      <c r="X391" s="87" t="s">
        <v>4755</v>
      </c>
      <c r="Y391" s="84"/>
      <c r="Z391" s="84"/>
      <c r="AA391" s="90" t="s">
        <v>5958</v>
      </c>
      <c r="AB391" s="84"/>
      <c r="AC391" s="84" t="b">
        <v>0</v>
      </c>
      <c r="AD391" s="84">
        <v>0</v>
      </c>
      <c r="AE391" s="90" t="s">
        <v>6992</v>
      </c>
      <c r="AF391" s="84" t="b">
        <v>0</v>
      </c>
      <c r="AG391" s="84" t="s">
        <v>7100</v>
      </c>
      <c r="AH391" s="84"/>
      <c r="AI391" s="90" t="s">
        <v>6992</v>
      </c>
      <c r="AJ391" s="84" t="b">
        <v>0</v>
      </c>
      <c r="AK391" s="84">
        <v>0</v>
      </c>
      <c r="AL391" s="90" t="s">
        <v>6992</v>
      </c>
      <c r="AM391" s="84" t="s">
        <v>7169</v>
      </c>
      <c r="AN391" s="84" t="b">
        <v>0</v>
      </c>
      <c r="AO391" s="90" t="s">
        <v>5958</v>
      </c>
      <c r="AP391" s="84" t="s">
        <v>179</v>
      </c>
      <c r="AQ391" s="84">
        <v>0</v>
      </c>
      <c r="AR391" s="84">
        <v>0</v>
      </c>
      <c r="AS391" s="84" t="s">
        <v>7231</v>
      </c>
      <c r="AT391" s="84" t="s">
        <v>7243</v>
      </c>
      <c r="AU391" s="84" t="s">
        <v>7249</v>
      </c>
      <c r="AV391" s="84" t="s">
        <v>7259</v>
      </c>
      <c r="AW391" s="84" t="s">
        <v>7274</v>
      </c>
      <c r="AX391" s="84" t="s">
        <v>7290</v>
      </c>
      <c r="AY391" s="84" t="s">
        <v>7300</v>
      </c>
      <c r="AZ391" s="87" t="s">
        <v>7308</v>
      </c>
    </row>
    <row r="392" spans="1:52" x14ac:dyDescent="0.25">
      <c r="A392" s="69" t="s">
        <v>463</v>
      </c>
      <c r="B392" s="69" t="s">
        <v>463</v>
      </c>
      <c r="C392" s="70"/>
      <c r="D392" s="71"/>
      <c r="E392" s="72"/>
      <c r="F392" s="73"/>
      <c r="G392" s="70"/>
      <c r="H392" s="74"/>
      <c r="I392" s="75"/>
      <c r="J392" s="75"/>
      <c r="K392" s="36"/>
      <c r="L392" s="82"/>
      <c r="M392" s="82"/>
      <c r="N392" s="77"/>
      <c r="O392" s="84" t="s">
        <v>179</v>
      </c>
      <c r="P392" s="86">
        <v>43165.721388888887</v>
      </c>
      <c r="Q392" s="84" t="s">
        <v>1954</v>
      </c>
      <c r="R392" s="87" t="s">
        <v>2718</v>
      </c>
      <c r="S392" s="84" t="s">
        <v>3025</v>
      </c>
      <c r="T392" s="84" t="s">
        <v>3231</v>
      </c>
      <c r="U392" s="87" t="s">
        <v>3499</v>
      </c>
      <c r="V392" s="87" t="s">
        <v>3499</v>
      </c>
      <c r="W392" s="86">
        <v>43165.721388888887</v>
      </c>
      <c r="X392" s="87" t="s">
        <v>4756</v>
      </c>
      <c r="Y392" s="84"/>
      <c r="Z392" s="84"/>
      <c r="AA392" s="90" t="s">
        <v>5959</v>
      </c>
      <c r="AB392" s="84"/>
      <c r="AC392" s="84" t="b">
        <v>0</v>
      </c>
      <c r="AD392" s="84">
        <v>2</v>
      </c>
      <c r="AE392" s="90" t="s">
        <v>6992</v>
      </c>
      <c r="AF392" s="84" t="b">
        <v>0</v>
      </c>
      <c r="AG392" s="84" t="s">
        <v>7091</v>
      </c>
      <c r="AH392" s="84"/>
      <c r="AI392" s="90" t="s">
        <v>6992</v>
      </c>
      <c r="AJ392" s="84" t="b">
        <v>0</v>
      </c>
      <c r="AK392" s="84">
        <v>2</v>
      </c>
      <c r="AL392" s="90" t="s">
        <v>6992</v>
      </c>
      <c r="AM392" s="84" t="s">
        <v>7192</v>
      </c>
      <c r="AN392" s="84" t="b">
        <v>0</v>
      </c>
      <c r="AO392" s="90" t="s">
        <v>5959</v>
      </c>
      <c r="AP392" s="84" t="s">
        <v>7226</v>
      </c>
      <c r="AQ392" s="84">
        <v>0</v>
      </c>
      <c r="AR392" s="84">
        <v>0</v>
      </c>
      <c r="AS392" s="84"/>
      <c r="AT392" s="84"/>
      <c r="AU392" s="84"/>
      <c r="AV392" s="84"/>
      <c r="AW392" s="84"/>
      <c r="AX392" s="84"/>
      <c r="AY392" s="84"/>
      <c r="AZ392" s="84"/>
    </row>
    <row r="393" spans="1:52" x14ac:dyDescent="0.25">
      <c r="A393" s="69" t="s">
        <v>464</v>
      </c>
      <c r="B393" s="69" t="s">
        <v>463</v>
      </c>
      <c r="C393" s="70"/>
      <c r="D393" s="71"/>
      <c r="E393" s="72"/>
      <c r="F393" s="73"/>
      <c r="G393" s="70"/>
      <c r="H393" s="74"/>
      <c r="I393" s="75"/>
      <c r="J393" s="75"/>
      <c r="K393" s="36"/>
      <c r="L393" s="82"/>
      <c r="M393" s="82"/>
      <c r="N393" s="77"/>
      <c r="O393" s="84" t="s">
        <v>1729</v>
      </c>
      <c r="P393" s="86">
        <v>43165.758460648147</v>
      </c>
      <c r="Q393" s="84" t="s">
        <v>1955</v>
      </c>
      <c r="R393" s="84"/>
      <c r="S393" s="84"/>
      <c r="T393" s="84" t="s">
        <v>3232</v>
      </c>
      <c r="U393" s="84"/>
      <c r="V393" s="87" t="s">
        <v>3835</v>
      </c>
      <c r="W393" s="86">
        <v>43165.758460648147</v>
      </c>
      <c r="X393" s="87" t="s">
        <v>4757</v>
      </c>
      <c r="Y393" s="84"/>
      <c r="Z393" s="84"/>
      <c r="AA393" s="90" t="s">
        <v>5960</v>
      </c>
      <c r="AB393" s="84"/>
      <c r="AC393" s="84" t="b">
        <v>0</v>
      </c>
      <c r="AD393" s="84">
        <v>0</v>
      </c>
      <c r="AE393" s="90" t="s">
        <v>6992</v>
      </c>
      <c r="AF393" s="84" t="b">
        <v>0</v>
      </c>
      <c r="AG393" s="84" t="s">
        <v>7091</v>
      </c>
      <c r="AH393" s="84"/>
      <c r="AI393" s="90" t="s">
        <v>6992</v>
      </c>
      <c r="AJ393" s="84" t="b">
        <v>0</v>
      </c>
      <c r="AK393" s="84">
        <v>2</v>
      </c>
      <c r="AL393" s="90" t="s">
        <v>5959</v>
      </c>
      <c r="AM393" s="84" t="s">
        <v>7193</v>
      </c>
      <c r="AN393" s="84" t="b">
        <v>0</v>
      </c>
      <c r="AO393" s="90" t="s">
        <v>5959</v>
      </c>
      <c r="AP393" s="84" t="s">
        <v>179</v>
      </c>
      <c r="AQ393" s="84">
        <v>0</v>
      </c>
      <c r="AR393" s="84">
        <v>0</v>
      </c>
      <c r="AS393" s="84"/>
      <c r="AT393" s="84"/>
      <c r="AU393" s="84"/>
      <c r="AV393" s="84"/>
      <c r="AW393" s="84"/>
      <c r="AX393" s="84"/>
      <c r="AY393" s="84"/>
      <c r="AZ393" s="84"/>
    </row>
    <row r="394" spans="1:52" x14ac:dyDescent="0.25">
      <c r="A394" s="69" t="s">
        <v>465</v>
      </c>
      <c r="B394" s="69" t="s">
        <v>1467</v>
      </c>
      <c r="C394" s="70"/>
      <c r="D394" s="71"/>
      <c r="E394" s="72"/>
      <c r="F394" s="73"/>
      <c r="G394" s="70"/>
      <c r="H394" s="74"/>
      <c r="I394" s="75"/>
      <c r="J394" s="75"/>
      <c r="K394" s="36"/>
      <c r="L394" s="82"/>
      <c r="M394" s="82"/>
      <c r="N394" s="77"/>
      <c r="O394" s="84" t="s">
        <v>1730</v>
      </c>
      <c r="P394" s="86">
        <v>43165.758564814816</v>
      </c>
      <c r="Q394" s="84" t="s">
        <v>1956</v>
      </c>
      <c r="R394" s="84"/>
      <c r="S394" s="84"/>
      <c r="T394" s="84" t="s">
        <v>3157</v>
      </c>
      <c r="U394" s="87" t="s">
        <v>3500</v>
      </c>
      <c r="V394" s="87" t="s">
        <v>3500</v>
      </c>
      <c r="W394" s="86">
        <v>43165.758564814816</v>
      </c>
      <c r="X394" s="87" t="s">
        <v>4758</v>
      </c>
      <c r="Y394" s="84"/>
      <c r="Z394" s="84"/>
      <c r="AA394" s="90" t="s">
        <v>5961</v>
      </c>
      <c r="AB394" s="90" t="s">
        <v>6918</v>
      </c>
      <c r="AC394" s="84" t="b">
        <v>0</v>
      </c>
      <c r="AD394" s="84">
        <v>0</v>
      </c>
      <c r="AE394" s="90" t="s">
        <v>7009</v>
      </c>
      <c r="AF394" s="84" t="b">
        <v>0</v>
      </c>
      <c r="AG394" s="84" t="s">
        <v>7091</v>
      </c>
      <c r="AH394" s="84"/>
      <c r="AI394" s="90" t="s">
        <v>6992</v>
      </c>
      <c r="AJ394" s="84" t="b">
        <v>0</v>
      </c>
      <c r="AK394" s="84">
        <v>0</v>
      </c>
      <c r="AL394" s="90" t="s">
        <v>6992</v>
      </c>
      <c r="AM394" s="84" t="s">
        <v>7169</v>
      </c>
      <c r="AN394" s="84" t="b">
        <v>0</v>
      </c>
      <c r="AO394" s="90" t="s">
        <v>6918</v>
      </c>
      <c r="AP394" s="84" t="s">
        <v>179</v>
      </c>
      <c r="AQ394" s="84">
        <v>0</v>
      </c>
      <c r="AR394" s="84">
        <v>0</v>
      </c>
      <c r="AS394" s="84"/>
      <c r="AT394" s="84"/>
      <c r="AU394" s="84"/>
      <c r="AV394" s="84"/>
      <c r="AW394" s="84"/>
      <c r="AX394" s="84"/>
      <c r="AY394" s="84"/>
      <c r="AZ394" s="84"/>
    </row>
    <row r="395" spans="1:52" x14ac:dyDescent="0.25">
      <c r="A395" s="69" t="s">
        <v>466</v>
      </c>
      <c r="B395" s="69" t="s">
        <v>466</v>
      </c>
      <c r="C395" s="70"/>
      <c r="D395" s="71"/>
      <c r="E395" s="72"/>
      <c r="F395" s="73"/>
      <c r="G395" s="70"/>
      <c r="H395" s="74"/>
      <c r="I395" s="75"/>
      <c r="J395" s="75"/>
      <c r="K395" s="36"/>
      <c r="L395" s="82"/>
      <c r="M395" s="82"/>
      <c r="N395" s="77"/>
      <c r="O395" s="84" t="s">
        <v>179</v>
      </c>
      <c r="P395" s="86">
        <v>43165.758599537039</v>
      </c>
      <c r="Q395" s="84" t="s">
        <v>1957</v>
      </c>
      <c r="R395" s="87" t="s">
        <v>2719</v>
      </c>
      <c r="S395" s="84" t="s">
        <v>3026</v>
      </c>
      <c r="T395" s="84" t="s">
        <v>3157</v>
      </c>
      <c r="U395" s="87" t="s">
        <v>3501</v>
      </c>
      <c r="V395" s="87" t="s">
        <v>3501</v>
      </c>
      <c r="W395" s="86">
        <v>43165.758599537039</v>
      </c>
      <c r="X395" s="87" t="s">
        <v>4759</v>
      </c>
      <c r="Y395" s="84"/>
      <c r="Z395" s="84"/>
      <c r="AA395" s="90" t="s">
        <v>5962</v>
      </c>
      <c r="AB395" s="84"/>
      <c r="AC395" s="84" t="b">
        <v>0</v>
      </c>
      <c r="AD395" s="84">
        <v>0</v>
      </c>
      <c r="AE395" s="90" t="s">
        <v>6992</v>
      </c>
      <c r="AF395" s="84" t="b">
        <v>0</v>
      </c>
      <c r="AG395" s="84" t="s">
        <v>7095</v>
      </c>
      <c r="AH395" s="84"/>
      <c r="AI395" s="90" t="s">
        <v>6992</v>
      </c>
      <c r="AJ395" s="84" t="b">
        <v>0</v>
      </c>
      <c r="AK395" s="84">
        <v>0</v>
      </c>
      <c r="AL395" s="90" t="s">
        <v>6992</v>
      </c>
      <c r="AM395" s="84" t="s">
        <v>7194</v>
      </c>
      <c r="AN395" s="84" t="b">
        <v>0</v>
      </c>
      <c r="AO395" s="90" t="s">
        <v>5962</v>
      </c>
      <c r="AP395" s="84" t="s">
        <v>179</v>
      </c>
      <c r="AQ395" s="84">
        <v>0</v>
      </c>
      <c r="AR395" s="84">
        <v>0</v>
      </c>
      <c r="AS395" s="84"/>
      <c r="AT395" s="84"/>
      <c r="AU395" s="84"/>
      <c r="AV395" s="84"/>
      <c r="AW395" s="84"/>
      <c r="AX395" s="84"/>
      <c r="AY395" s="84"/>
      <c r="AZ395" s="84"/>
    </row>
    <row r="396" spans="1:52" x14ac:dyDescent="0.25">
      <c r="A396" s="69" t="s">
        <v>467</v>
      </c>
      <c r="B396" s="69" t="s">
        <v>467</v>
      </c>
      <c r="C396" s="70"/>
      <c r="D396" s="71"/>
      <c r="E396" s="72"/>
      <c r="F396" s="73"/>
      <c r="G396" s="70"/>
      <c r="H396" s="74"/>
      <c r="I396" s="75"/>
      <c r="J396" s="75"/>
      <c r="K396" s="36"/>
      <c r="L396" s="82"/>
      <c r="M396" s="82"/>
      <c r="N396" s="77"/>
      <c r="O396" s="84" t="s">
        <v>179</v>
      </c>
      <c r="P396" s="86">
        <v>43165.600393518522</v>
      </c>
      <c r="Q396" s="84" t="s">
        <v>1958</v>
      </c>
      <c r="R396" s="84"/>
      <c r="S396" s="84"/>
      <c r="T396" s="84" t="s">
        <v>3233</v>
      </c>
      <c r="U396" s="87" t="s">
        <v>3502</v>
      </c>
      <c r="V396" s="87" t="s">
        <v>3502</v>
      </c>
      <c r="W396" s="86">
        <v>43165.600393518522</v>
      </c>
      <c r="X396" s="87" t="s">
        <v>4760</v>
      </c>
      <c r="Y396" s="84"/>
      <c r="Z396" s="84"/>
      <c r="AA396" s="90" t="s">
        <v>5963</v>
      </c>
      <c r="AB396" s="84"/>
      <c r="AC396" s="84" t="b">
        <v>0</v>
      </c>
      <c r="AD396" s="84">
        <v>1</v>
      </c>
      <c r="AE396" s="90" t="s">
        <v>6992</v>
      </c>
      <c r="AF396" s="84" t="b">
        <v>0</v>
      </c>
      <c r="AG396" s="84" t="s">
        <v>7091</v>
      </c>
      <c r="AH396" s="84"/>
      <c r="AI396" s="90" t="s">
        <v>6992</v>
      </c>
      <c r="AJ396" s="84" t="b">
        <v>0</v>
      </c>
      <c r="AK396" s="84">
        <v>2</v>
      </c>
      <c r="AL396" s="90" t="s">
        <v>6992</v>
      </c>
      <c r="AM396" s="84" t="s">
        <v>7171</v>
      </c>
      <c r="AN396" s="84" t="b">
        <v>0</v>
      </c>
      <c r="AO396" s="90" t="s">
        <v>5963</v>
      </c>
      <c r="AP396" s="84" t="s">
        <v>7226</v>
      </c>
      <c r="AQ396" s="84">
        <v>0</v>
      </c>
      <c r="AR396" s="84">
        <v>0</v>
      </c>
      <c r="AS396" s="84"/>
      <c r="AT396" s="84"/>
      <c r="AU396" s="84"/>
      <c r="AV396" s="84"/>
      <c r="AW396" s="84"/>
      <c r="AX396" s="84"/>
      <c r="AY396" s="84"/>
      <c r="AZ396" s="84"/>
    </row>
    <row r="397" spans="1:52" x14ac:dyDescent="0.25">
      <c r="A397" s="69" t="s">
        <v>467</v>
      </c>
      <c r="B397" s="69" t="s">
        <v>467</v>
      </c>
      <c r="C397" s="70"/>
      <c r="D397" s="71"/>
      <c r="E397" s="72"/>
      <c r="F397" s="73"/>
      <c r="G397" s="70"/>
      <c r="H397" s="74"/>
      <c r="I397" s="75"/>
      <c r="J397" s="75"/>
      <c r="K397" s="36"/>
      <c r="L397" s="82"/>
      <c r="M397" s="82"/>
      <c r="N397" s="77"/>
      <c r="O397" s="84" t="s">
        <v>179</v>
      </c>
      <c r="P397" s="86">
        <v>43165.596400462964</v>
      </c>
      <c r="Q397" s="84" t="s">
        <v>1959</v>
      </c>
      <c r="R397" s="84"/>
      <c r="S397" s="84"/>
      <c r="T397" s="84" t="s">
        <v>3233</v>
      </c>
      <c r="U397" s="87" t="s">
        <v>3503</v>
      </c>
      <c r="V397" s="87" t="s">
        <v>3503</v>
      </c>
      <c r="W397" s="86">
        <v>43165.596400462964</v>
      </c>
      <c r="X397" s="87" t="s">
        <v>4761</v>
      </c>
      <c r="Y397" s="84"/>
      <c r="Z397" s="84"/>
      <c r="AA397" s="90" t="s">
        <v>5964</v>
      </c>
      <c r="AB397" s="84"/>
      <c r="AC397" s="84" t="b">
        <v>0</v>
      </c>
      <c r="AD397" s="84">
        <v>1</v>
      </c>
      <c r="AE397" s="90" t="s">
        <v>6992</v>
      </c>
      <c r="AF397" s="84" t="b">
        <v>0</v>
      </c>
      <c r="AG397" s="84" t="s">
        <v>7091</v>
      </c>
      <c r="AH397" s="84"/>
      <c r="AI397" s="90" t="s">
        <v>6992</v>
      </c>
      <c r="AJ397" s="84" t="b">
        <v>0</v>
      </c>
      <c r="AK397" s="84">
        <v>4</v>
      </c>
      <c r="AL397" s="90" t="s">
        <v>6992</v>
      </c>
      <c r="AM397" s="84" t="s">
        <v>7171</v>
      </c>
      <c r="AN397" s="84" t="b">
        <v>0</v>
      </c>
      <c r="AO397" s="90" t="s">
        <v>5964</v>
      </c>
      <c r="AP397" s="84" t="s">
        <v>7226</v>
      </c>
      <c r="AQ397" s="84">
        <v>0</v>
      </c>
      <c r="AR397" s="84">
        <v>0</v>
      </c>
      <c r="AS397" s="84"/>
      <c r="AT397" s="84"/>
      <c r="AU397" s="84"/>
      <c r="AV397" s="84"/>
      <c r="AW397" s="84"/>
      <c r="AX397" s="84"/>
      <c r="AY397" s="84"/>
      <c r="AZ397" s="84"/>
    </row>
    <row r="398" spans="1:52" x14ac:dyDescent="0.25">
      <c r="A398" s="69" t="s">
        <v>468</v>
      </c>
      <c r="B398" s="69" t="s">
        <v>467</v>
      </c>
      <c r="C398" s="70"/>
      <c r="D398" s="71"/>
      <c r="E398" s="72"/>
      <c r="F398" s="73"/>
      <c r="G398" s="70"/>
      <c r="H398" s="74"/>
      <c r="I398" s="75"/>
      <c r="J398" s="75"/>
      <c r="K398" s="36"/>
      <c r="L398" s="82"/>
      <c r="M398" s="82"/>
      <c r="N398" s="77"/>
      <c r="O398" s="84" t="s">
        <v>1729</v>
      </c>
      <c r="P398" s="86">
        <v>43165.758599537039</v>
      </c>
      <c r="Q398" s="84" t="s">
        <v>1960</v>
      </c>
      <c r="R398" s="84"/>
      <c r="S398" s="84"/>
      <c r="T398" s="84" t="s">
        <v>3233</v>
      </c>
      <c r="U398" s="87" t="s">
        <v>3502</v>
      </c>
      <c r="V398" s="87" t="s">
        <v>3502</v>
      </c>
      <c r="W398" s="86">
        <v>43165.758599537039</v>
      </c>
      <c r="X398" s="87" t="s">
        <v>4762</v>
      </c>
      <c r="Y398" s="84"/>
      <c r="Z398" s="84"/>
      <c r="AA398" s="90" t="s">
        <v>5965</v>
      </c>
      <c r="AB398" s="84"/>
      <c r="AC398" s="84" t="b">
        <v>0</v>
      </c>
      <c r="AD398" s="84">
        <v>0</v>
      </c>
      <c r="AE398" s="90" t="s">
        <v>6992</v>
      </c>
      <c r="AF398" s="84" t="b">
        <v>0</v>
      </c>
      <c r="AG398" s="84" t="s">
        <v>7091</v>
      </c>
      <c r="AH398" s="84"/>
      <c r="AI398" s="90" t="s">
        <v>6992</v>
      </c>
      <c r="AJ398" s="84" t="b">
        <v>0</v>
      </c>
      <c r="AK398" s="84">
        <v>2</v>
      </c>
      <c r="AL398" s="90" t="s">
        <v>5963</v>
      </c>
      <c r="AM398" s="84" t="s">
        <v>7172</v>
      </c>
      <c r="AN398" s="84" t="b">
        <v>0</v>
      </c>
      <c r="AO398" s="90" t="s">
        <v>5963</v>
      </c>
      <c r="AP398" s="84" t="s">
        <v>179</v>
      </c>
      <c r="AQ398" s="84">
        <v>0</v>
      </c>
      <c r="AR398" s="84">
        <v>0</v>
      </c>
      <c r="AS398" s="84"/>
      <c r="AT398" s="84"/>
      <c r="AU398" s="84"/>
      <c r="AV398" s="84"/>
      <c r="AW398" s="84"/>
      <c r="AX398" s="84"/>
      <c r="AY398" s="84"/>
      <c r="AZ398" s="84"/>
    </row>
    <row r="399" spans="1:52" x14ac:dyDescent="0.25">
      <c r="A399" s="69" t="s">
        <v>468</v>
      </c>
      <c r="B399" s="69" t="s">
        <v>467</v>
      </c>
      <c r="C399" s="70"/>
      <c r="D399" s="71"/>
      <c r="E399" s="72"/>
      <c r="F399" s="73"/>
      <c r="G399" s="70"/>
      <c r="H399" s="74"/>
      <c r="I399" s="75"/>
      <c r="J399" s="75"/>
      <c r="K399" s="36"/>
      <c r="L399" s="82"/>
      <c r="M399" s="82"/>
      <c r="N399" s="77"/>
      <c r="O399" s="84" t="s">
        <v>1729</v>
      </c>
      <c r="P399" s="86">
        <v>43165.758622685185</v>
      </c>
      <c r="Q399" s="84" t="s">
        <v>1961</v>
      </c>
      <c r="R399" s="84"/>
      <c r="S399" s="84"/>
      <c r="T399" s="84" t="s">
        <v>3233</v>
      </c>
      <c r="U399" s="87" t="s">
        <v>3503</v>
      </c>
      <c r="V399" s="87" t="s">
        <v>3503</v>
      </c>
      <c r="W399" s="86">
        <v>43165.758622685185</v>
      </c>
      <c r="X399" s="87" t="s">
        <v>4763</v>
      </c>
      <c r="Y399" s="84"/>
      <c r="Z399" s="84"/>
      <c r="AA399" s="90" t="s">
        <v>5966</v>
      </c>
      <c r="AB399" s="84"/>
      <c r="AC399" s="84" t="b">
        <v>0</v>
      </c>
      <c r="AD399" s="84">
        <v>0</v>
      </c>
      <c r="AE399" s="90" t="s">
        <v>6992</v>
      </c>
      <c r="AF399" s="84" t="b">
        <v>0</v>
      </c>
      <c r="AG399" s="84" t="s">
        <v>7091</v>
      </c>
      <c r="AH399" s="84"/>
      <c r="AI399" s="90" t="s">
        <v>6992</v>
      </c>
      <c r="AJ399" s="84" t="b">
        <v>0</v>
      </c>
      <c r="AK399" s="84">
        <v>4</v>
      </c>
      <c r="AL399" s="90" t="s">
        <v>5964</v>
      </c>
      <c r="AM399" s="84" t="s">
        <v>7172</v>
      </c>
      <c r="AN399" s="84" t="b">
        <v>0</v>
      </c>
      <c r="AO399" s="90" t="s">
        <v>5964</v>
      </c>
      <c r="AP399" s="84" t="s">
        <v>179</v>
      </c>
      <c r="AQ399" s="84">
        <v>0</v>
      </c>
      <c r="AR399" s="84">
        <v>0</v>
      </c>
      <c r="AS399" s="84"/>
      <c r="AT399" s="84"/>
      <c r="AU399" s="84"/>
      <c r="AV399" s="84"/>
      <c r="AW399" s="84"/>
      <c r="AX399" s="84"/>
      <c r="AY399" s="84"/>
      <c r="AZ399" s="84"/>
    </row>
    <row r="400" spans="1:52" x14ac:dyDescent="0.25">
      <c r="A400" s="69" t="s">
        <v>469</v>
      </c>
      <c r="B400" s="69" t="s">
        <v>469</v>
      </c>
      <c r="C400" s="70"/>
      <c r="D400" s="71"/>
      <c r="E400" s="72"/>
      <c r="F400" s="73"/>
      <c r="G400" s="70"/>
      <c r="H400" s="74"/>
      <c r="I400" s="75"/>
      <c r="J400" s="75"/>
      <c r="K400" s="36"/>
      <c r="L400" s="82"/>
      <c r="M400" s="82"/>
      <c r="N400" s="77"/>
      <c r="O400" s="84" t="s">
        <v>179</v>
      </c>
      <c r="P400" s="86">
        <v>43165.302083333336</v>
      </c>
      <c r="Q400" s="84" t="s">
        <v>1962</v>
      </c>
      <c r="R400" s="84"/>
      <c r="S400" s="84"/>
      <c r="T400" s="84" t="s">
        <v>3203</v>
      </c>
      <c r="U400" s="87" t="s">
        <v>3481</v>
      </c>
      <c r="V400" s="87" t="s">
        <v>3481</v>
      </c>
      <c r="W400" s="86">
        <v>43165.302083333336</v>
      </c>
      <c r="X400" s="87" t="s">
        <v>4764</v>
      </c>
      <c r="Y400" s="84"/>
      <c r="Z400" s="84"/>
      <c r="AA400" s="90" t="s">
        <v>5967</v>
      </c>
      <c r="AB400" s="84"/>
      <c r="AC400" s="84" t="b">
        <v>0</v>
      </c>
      <c r="AD400" s="84">
        <v>191</v>
      </c>
      <c r="AE400" s="90" t="s">
        <v>6992</v>
      </c>
      <c r="AF400" s="84" t="b">
        <v>0</v>
      </c>
      <c r="AG400" s="84" t="s">
        <v>7091</v>
      </c>
      <c r="AH400" s="84"/>
      <c r="AI400" s="90" t="s">
        <v>6992</v>
      </c>
      <c r="AJ400" s="84" t="b">
        <v>0</v>
      </c>
      <c r="AK400" s="84">
        <v>46</v>
      </c>
      <c r="AL400" s="90" t="s">
        <v>6992</v>
      </c>
      <c r="AM400" s="84" t="s">
        <v>7173</v>
      </c>
      <c r="AN400" s="84" t="b">
        <v>0</v>
      </c>
      <c r="AO400" s="90" t="s">
        <v>5967</v>
      </c>
      <c r="AP400" s="84" t="s">
        <v>7226</v>
      </c>
      <c r="AQ400" s="84">
        <v>0</v>
      </c>
      <c r="AR400" s="84">
        <v>0</v>
      </c>
      <c r="AS400" s="84"/>
      <c r="AT400" s="84"/>
      <c r="AU400" s="84"/>
      <c r="AV400" s="84"/>
      <c r="AW400" s="84"/>
      <c r="AX400" s="84"/>
      <c r="AY400" s="84"/>
      <c r="AZ400" s="84"/>
    </row>
    <row r="401" spans="1:52" x14ac:dyDescent="0.25">
      <c r="A401" s="69" t="s">
        <v>470</v>
      </c>
      <c r="B401" s="69" t="s">
        <v>469</v>
      </c>
      <c r="C401" s="70"/>
      <c r="D401" s="71"/>
      <c r="E401" s="72"/>
      <c r="F401" s="73"/>
      <c r="G401" s="70"/>
      <c r="H401" s="74"/>
      <c r="I401" s="75"/>
      <c r="J401" s="75"/>
      <c r="K401" s="36"/>
      <c r="L401" s="82"/>
      <c r="M401" s="82"/>
      <c r="N401" s="77"/>
      <c r="O401" s="84" t="s">
        <v>1729</v>
      </c>
      <c r="P401" s="86">
        <v>43165.758645833332</v>
      </c>
      <c r="Q401" s="84" t="s">
        <v>1851</v>
      </c>
      <c r="R401" s="84"/>
      <c r="S401" s="84"/>
      <c r="T401" s="84" t="s">
        <v>3203</v>
      </c>
      <c r="U401" s="87" t="s">
        <v>3481</v>
      </c>
      <c r="V401" s="87" t="s">
        <v>3481</v>
      </c>
      <c r="W401" s="86">
        <v>43165.758645833332</v>
      </c>
      <c r="X401" s="87" t="s">
        <v>4765</v>
      </c>
      <c r="Y401" s="84"/>
      <c r="Z401" s="84"/>
      <c r="AA401" s="90" t="s">
        <v>5968</v>
      </c>
      <c r="AB401" s="84"/>
      <c r="AC401" s="84" t="b">
        <v>0</v>
      </c>
      <c r="AD401" s="84">
        <v>0</v>
      </c>
      <c r="AE401" s="90" t="s">
        <v>6992</v>
      </c>
      <c r="AF401" s="84" t="b">
        <v>0</v>
      </c>
      <c r="AG401" s="84" t="s">
        <v>7091</v>
      </c>
      <c r="AH401" s="84"/>
      <c r="AI401" s="90" t="s">
        <v>6992</v>
      </c>
      <c r="AJ401" s="84" t="b">
        <v>0</v>
      </c>
      <c r="AK401" s="84">
        <v>46</v>
      </c>
      <c r="AL401" s="90" t="s">
        <v>5967</v>
      </c>
      <c r="AM401" s="84" t="s">
        <v>7172</v>
      </c>
      <c r="AN401" s="84" t="b">
        <v>0</v>
      </c>
      <c r="AO401" s="90" t="s">
        <v>5967</v>
      </c>
      <c r="AP401" s="84" t="s">
        <v>179</v>
      </c>
      <c r="AQ401" s="84">
        <v>0</v>
      </c>
      <c r="AR401" s="84">
        <v>0</v>
      </c>
      <c r="AS401" s="84"/>
      <c r="AT401" s="84"/>
      <c r="AU401" s="84"/>
      <c r="AV401" s="84"/>
      <c r="AW401" s="84"/>
      <c r="AX401" s="84"/>
      <c r="AY401" s="84"/>
      <c r="AZ401" s="84"/>
    </row>
    <row r="402" spans="1:52" x14ac:dyDescent="0.25">
      <c r="A402" s="69" t="s">
        <v>471</v>
      </c>
      <c r="B402" s="69" t="s">
        <v>1089</v>
      </c>
      <c r="C402" s="70"/>
      <c r="D402" s="71"/>
      <c r="E402" s="72"/>
      <c r="F402" s="73"/>
      <c r="G402" s="70"/>
      <c r="H402" s="74"/>
      <c r="I402" s="75"/>
      <c r="J402" s="75"/>
      <c r="K402" s="36"/>
      <c r="L402" s="82"/>
      <c r="M402" s="82"/>
      <c r="N402" s="77"/>
      <c r="O402" s="84" t="s">
        <v>1729</v>
      </c>
      <c r="P402" s="86">
        <v>43165.758645833332</v>
      </c>
      <c r="Q402" s="84" t="s">
        <v>1963</v>
      </c>
      <c r="R402" s="84"/>
      <c r="S402" s="84"/>
      <c r="T402" s="84" t="s">
        <v>3157</v>
      </c>
      <c r="U402" s="84"/>
      <c r="V402" s="87" t="s">
        <v>3836</v>
      </c>
      <c r="W402" s="86">
        <v>43165.758645833332</v>
      </c>
      <c r="X402" s="87" t="s">
        <v>4766</v>
      </c>
      <c r="Y402" s="84"/>
      <c r="Z402" s="84"/>
      <c r="AA402" s="90" t="s">
        <v>5969</v>
      </c>
      <c r="AB402" s="84"/>
      <c r="AC402" s="84" t="b">
        <v>0</v>
      </c>
      <c r="AD402" s="84">
        <v>0</v>
      </c>
      <c r="AE402" s="90" t="s">
        <v>6992</v>
      </c>
      <c r="AF402" s="84" t="b">
        <v>0</v>
      </c>
      <c r="AG402" s="84" t="s">
        <v>7091</v>
      </c>
      <c r="AH402" s="84"/>
      <c r="AI402" s="90" t="s">
        <v>6992</v>
      </c>
      <c r="AJ402" s="84" t="b">
        <v>0</v>
      </c>
      <c r="AK402" s="84">
        <v>43</v>
      </c>
      <c r="AL402" s="90" t="s">
        <v>6643</v>
      </c>
      <c r="AM402" s="84" t="s">
        <v>7171</v>
      </c>
      <c r="AN402" s="84" t="b">
        <v>0</v>
      </c>
      <c r="AO402" s="90" t="s">
        <v>6643</v>
      </c>
      <c r="AP402" s="84" t="s">
        <v>179</v>
      </c>
      <c r="AQ402" s="84">
        <v>0</v>
      </c>
      <c r="AR402" s="84">
        <v>0</v>
      </c>
      <c r="AS402" s="84"/>
      <c r="AT402" s="84"/>
      <c r="AU402" s="84"/>
      <c r="AV402" s="84"/>
      <c r="AW402" s="84"/>
      <c r="AX402" s="84"/>
      <c r="AY402" s="84"/>
      <c r="AZ402" s="84"/>
    </row>
    <row r="403" spans="1:52" x14ac:dyDescent="0.25">
      <c r="A403" s="69" t="s">
        <v>471</v>
      </c>
      <c r="B403" s="69" t="s">
        <v>1089</v>
      </c>
      <c r="C403" s="70"/>
      <c r="D403" s="71"/>
      <c r="E403" s="72"/>
      <c r="F403" s="73"/>
      <c r="G403" s="70"/>
      <c r="H403" s="74"/>
      <c r="I403" s="75"/>
      <c r="J403" s="75"/>
      <c r="K403" s="36"/>
      <c r="L403" s="82"/>
      <c r="M403" s="82"/>
      <c r="N403" s="77"/>
      <c r="O403" s="84" t="s">
        <v>1729</v>
      </c>
      <c r="P403" s="86">
        <v>43165.758703703701</v>
      </c>
      <c r="Q403" s="84" t="s">
        <v>1964</v>
      </c>
      <c r="R403" s="84"/>
      <c r="S403" s="84"/>
      <c r="T403" s="84" t="s">
        <v>3234</v>
      </c>
      <c r="U403" s="84"/>
      <c r="V403" s="87" t="s">
        <v>3836</v>
      </c>
      <c r="W403" s="86">
        <v>43165.758703703701</v>
      </c>
      <c r="X403" s="87" t="s">
        <v>4767</v>
      </c>
      <c r="Y403" s="84"/>
      <c r="Z403" s="84"/>
      <c r="AA403" s="90" t="s">
        <v>5970</v>
      </c>
      <c r="AB403" s="84"/>
      <c r="AC403" s="84" t="b">
        <v>0</v>
      </c>
      <c r="AD403" s="84">
        <v>0</v>
      </c>
      <c r="AE403" s="90" t="s">
        <v>6992</v>
      </c>
      <c r="AF403" s="84" t="b">
        <v>0</v>
      </c>
      <c r="AG403" s="84" t="s">
        <v>7091</v>
      </c>
      <c r="AH403" s="84"/>
      <c r="AI403" s="90" t="s">
        <v>6992</v>
      </c>
      <c r="AJ403" s="84" t="b">
        <v>0</v>
      </c>
      <c r="AK403" s="84">
        <v>26</v>
      </c>
      <c r="AL403" s="90" t="s">
        <v>6642</v>
      </c>
      <c r="AM403" s="84" t="s">
        <v>7171</v>
      </c>
      <c r="AN403" s="84" t="b">
        <v>0</v>
      </c>
      <c r="AO403" s="90" t="s">
        <v>6642</v>
      </c>
      <c r="AP403" s="84" t="s">
        <v>179</v>
      </c>
      <c r="AQ403" s="84">
        <v>0</v>
      </c>
      <c r="AR403" s="84">
        <v>0</v>
      </c>
      <c r="AS403" s="84"/>
      <c r="AT403" s="84"/>
      <c r="AU403" s="84"/>
      <c r="AV403" s="84"/>
      <c r="AW403" s="84"/>
      <c r="AX403" s="84"/>
      <c r="AY403" s="84"/>
      <c r="AZ403" s="84"/>
    </row>
    <row r="404" spans="1:52" x14ac:dyDescent="0.25">
      <c r="A404" s="69" t="s">
        <v>472</v>
      </c>
      <c r="B404" s="69" t="s">
        <v>399</v>
      </c>
      <c r="C404" s="70"/>
      <c r="D404" s="71"/>
      <c r="E404" s="72"/>
      <c r="F404" s="73"/>
      <c r="G404" s="70"/>
      <c r="H404" s="74"/>
      <c r="I404" s="75"/>
      <c r="J404" s="75"/>
      <c r="K404" s="36"/>
      <c r="L404" s="82"/>
      <c r="M404" s="82"/>
      <c r="N404" s="77"/>
      <c r="O404" s="84" t="s">
        <v>1729</v>
      </c>
      <c r="P404" s="86">
        <v>43165.758738425924</v>
      </c>
      <c r="Q404" s="84" t="s">
        <v>1917</v>
      </c>
      <c r="R404" s="84"/>
      <c r="S404" s="84"/>
      <c r="T404" s="84" t="s">
        <v>3157</v>
      </c>
      <c r="U404" s="84"/>
      <c r="V404" s="87" t="s">
        <v>3837</v>
      </c>
      <c r="W404" s="86">
        <v>43165.758738425924</v>
      </c>
      <c r="X404" s="87" t="s">
        <v>4768</v>
      </c>
      <c r="Y404" s="84"/>
      <c r="Z404" s="84"/>
      <c r="AA404" s="90" t="s">
        <v>5971</v>
      </c>
      <c r="AB404" s="84"/>
      <c r="AC404" s="84" t="b">
        <v>0</v>
      </c>
      <c r="AD404" s="84">
        <v>0</v>
      </c>
      <c r="AE404" s="90" t="s">
        <v>6992</v>
      </c>
      <c r="AF404" s="84" t="b">
        <v>0</v>
      </c>
      <c r="AG404" s="84" t="s">
        <v>7091</v>
      </c>
      <c r="AH404" s="84"/>
      <c r="AI404" s="90" t="s">
        <v>6992</v>
      </c>
      <c r="AJ404" s="84" t="b">
        <v>0</v>
      </c>
      <c r="AK404" s="84">
        <v>11</v>
      </c>
      <c r="AL404" s="90" t="s">
        <v>5887</v>
      </c>
      <c r="AM404" s="84" t="s">
        <v>7180</v>
      </c>
      <c r="AN404" s="84" t="b">
        <v>0</v>
      </c>
      <c r="AO404" s="90" t="s">
        <v>5887</v>
      </c>
      <c r="AP404" s="84" t="s">
        <v>179</v>
      </c>
      <c r="AQ404" s="84">
        <v>0</v>
      </c>
      <c r="AR404" s="84">
        <v>0</v>
      </c>
      <c r="AS404" s="84"/>
      <c r="AT404" s="84"/>
      <c r="AU404" s="84"/>
      <c r="AV404" s="84"/>
      <c r="AW404" s="84"/>
      <c r="AX404" s="84"/>
      <c r="AY404" s="84"/>
      <c r="AZ404" s="84"/>
    </row>
    <row r="405" spans="1:52" x14ac:dyDescent="0.25">
      <c r="A405" s="69" t="s">
        <v>473</v>
      </c>
      <c r="B405" s="69" t="s">
        <v>1265</v>
      </c>
      <c r="C405" s="70"/>
      <c r="D405" s="71"/>
      <c r="E405" s="72"/>
      <c r="F405" s="73"/>
      <c r="G405" s="70"/>
      <c r="H405" s="74"/>
      <c r="I405" s="75"/>
      <c r="J405" s="75"/>
      <c r="K405" s="36"/>
      <c r="L405" s="82"/>
      <c r="M405" s="82"/>
      <c r="N405" s="77"/>
      <c r="O405" s="84" t="s">
        <v>1729</v>
      </c>
      <c r="P405" s="86">
        <v>43165.758738425924</v>
      </c>
      <c r="Q405" s="84" t="s">
        <v>1880</v>
      </c>
      <c r="R405" s="84"/>
      <c r="S405" s="84"/>
      <c r="T405" s="84" t="s">
        <v>3157</v>
      </c>
      <c r="U405" s="84"/>
      <c r="V405" s="87" t="s">
        <v>3654</v>
      </c>
      <c r="W405" s="86">
        <v>43165.758738425924</v>
      </c>
      <c r="X405" s="87" t="s">
        <v>4769</v>
      </c>
      <c r="Y405" s="84"/>
      <c r="Z405" s="84"/>
      <c r="AA405" s="90" t="s">
        <v>5972</v>
      </c>
      <c r="AB405" s="84"/>
      <c r="AC405" s="84" t="b">
        <v>0</v>
      </c>
      <c r="AD405" s="84">
        <v>0</v>
      </c>
      <c r="AE405" s="90" t="s">
        <v>6992</v>
      </c>
      <c r="AF405" s="84" t="b">
        <v>0</v>
      </c>
      <c r="AG405" s="84" t="s">
        <v>7091</v>
      </c>
      <c r="AH405" s="84"/>
      <c r="AI405" s="90" t="s">
        <v>6992</v>
      </c>
      <c r="AJ405" s="84" t="b">
        <v>0</v>
      </c>
      <c r="AK405" s="84">
        <v>3380</v>
      </c>
      <c r="AL405" s="90" t="s">
        <v>6839</v>
      </c>
      <c r="AM405" s="84" t="s">
        <v>7171</v>
      </c>
      <c r="AN405" s="84" t="b">
        <v>0</v>
      </c>
      <c r="AO405" s="90" t="s">
        <v>6839</v>
      </c>
      <c r="AP405" s="84" t="s">
        <v>179</v>
      </c>
      <c r="AQ405" s="84">
        <v>0</v>
      </c>
      <c r="AR405" s="84">
        <v>0</v>
      </c>
      <c r="AS405" s="84"/>
      <c r="AT405" s="84"/>
      <c r="AU405" s="84"/>
      <c r="AV405" s="84"/>
      <c r="AW405" s="84"/>
      <c r="AX405" s="84"/>
      <c r="AY405" s="84"/>
      <c r="AZ405" s="84"/>
    </row>
    <row r="406" spans="1:52" x14ac:dyDescent="0.25">
      <c r="A406" s="69" t="s">
        <v>474</v>
      </c>
      <c r="B406" s="69" t="s">
        <v>474</v>
      </c>
      <c r="C406" s="70"/>
      <c r="D406" s="71"/>
      <c r="E406" s="72"/>
      <c r="F406" s="73"/>
      <c r="G406" s="70"/>
      <c r="H406" s="74"/>
      <c r="I406" s="75"/>
      <c r="J406" s="75"/>
      <c r="K406" s="36"/>
      <c r="L406" s="82"/>
      <c r="M406" s="82"/>
      <c r="N406" s="77"/>
      <c r="O406" s="84" t="s">
        <v>179</v>
      </c>
      <c r="P406" s="86">
        <v>43165.758796296293</v>
      </c>
      <c r="Q406" s="84" t="s">
        <v>1965</v>
      </c>
      <c r="R406" s="87" t="s">
        <v>2720</v>
      </c>
      <c r="S406" s="84" t="s">
        <v>2983</v>
      </c>
      <c r="T406" s="84" t="s">
        <v>3157</v>
      </c>
      <c r="U406" s="84"/>
      <c r="V406" s="87" t="s">
        <v>3838</v>
      </c>
      <c r="W406" s="86">
        <v>43165.758796296293</v>
      </c>
      <c r="X406" s="87" t="s">
        <v>4770</v>
      </c>
      <c r="Y406" s="84"/>
      <c r="Z406" s="84"/>
      <c r="AA406" s="90" t="s">
        <v>5973</v>
      </c>
      <c r="AB406" s="84"/>
      <c r="AC406" s="84" t="b">
        <v>0</v>
      </c>
      <c r="AD406" s="84">
        <v>0</v>
      </c>
      <c r="AE406" s="90" t="s">
        <v>6992</v>
      </c>
      <c r="AF406" s="84" t="b">
        <v>1</v>
      </c>
      <c r="AG406" s="84" t="s">
        <v>7091</v>
      </c>
      <c r="AH406" s="84"/>
      <c r="AI406" s="90" t="s">
        <v>7128</v>
      </c>
      <c r="AJ406" s="84" t="b">
        <v>0</v>
      </c>
      <c r="AK406" s="84">
        <v>0</v>
      </c>
      <c r="AL406" s="90" t="s">
        <v>6992</v>
      </c>
      <c r="AM406" s="84" t="s">
        <v>7171</v>
      </c>
      <c r="AN406" s="84" t="b">
        <v>0</v>
      </c>
      <c r="AO406" s="90" t="s">
        <v>5973</v>
      </c>
      <c r="AP406" s="84" t="s">
        <v>179</v>
      </c>
      <c r="AQ406" s="84">
        <v>0</v>
      </c>
      <c r="AR406" s="84">
        <v>0</v>
      </c>
      <c r="AS406" s="84"/>
      <c r="AT406" s="84"/>
      <c r="AU406" s="84"/>
      <c r="AV406" s="84"/>
      <c r="AW406" s="84"/>
      <c r="AX406" s="84"/>
      <c r="AY406" s="84"/>
      <c r="AZ406" s="84"/>
    </row>
    <row r="407" spans="1:52" x14ac:dyDescent="0.25">
      <c r="A407" s="69" t="s">
        <v>475</v>
      </c>
      <c r="B407" s="69" t="s">
        <v>1297</v>
      </c>
      <c r="C407" s="70"/>
      <c r="D407" s="71"/>
      <c r="E407" s="72"/>
      <c r="F407" s="73"/>
      <c r="G407" s="70"/>
      <c r="H407" s="74"/>
      <c r="I407" s="75"/>
      <c r="J407" s="75"/>
      <c r="K407" s="36"/>
      <c r="L407" s="82"/>
      <c r="M407" s="82"/>
      <c r="N407" s="77"/>
      <c r="O407" s="84" t="s">
        <v>1729</v>
      </c>
      <c r="P407" s="86">
        <v>43165.75880787037</v>
      </c>
      <c r="Q407" s="84" t="s">
        <v>1758</v>
      </c>
      <c r="R407" s="87" t="s">
        <v>2651</v>
      </c>
      <c r="S407" s="84" t="s">
        <v>2986</v>
      </c>
      <c r="T407" s="84" t="s">
        <v>3171</v>
      </c>
      <c r="U407" s="84"/>
      <c r="V407" s="87" t="s">
        <v>3839</v>
      </c>
      <c r="W407" s="86">
        <v>43165.75880787037</v>
      </c>
      <c r="X407" s="87" t="s">
        <v>4771</v>
      </c>
      <c r="Y407" s="84"/>
      <c r="Z407" s="84"/>
      <c r="AA407" s="90" t="s">
        <v>5974</v>
      </c>
      <c r="AB407" s="84"/>
      <c r="AC407" s="84" t="b">
        <v>0</v>
      </c>
      <c r="AD407" s="84">
        <v>0</v>
      </c>
      <c r="AE407" s="90" t="s">
        <v>6992</v>
      </c>
      <c r="AF407" s="84" t="b">
        <v>0</v>
      </c>
      <c r="AG407" s="84" t="s">
        <v>7097</v>
      </c>
      <c r="AH407" s="84"/>
      <c r="AI407" s="90" t="s">
        <v>6992</v>
      </c>
      <c r="AJ407" s="84" t="b">
        <v>0</v>
      </c>
      <c r="AK407" s="84">
        <v>612</v>
      </c>
      <c r="AL407" s="90" t="s">
        <v>6874</v>
      </c>
      <c r="AM407" s="84" t="s">
        <v>7169</v>
      </c>
      <c r="AN407" s="84" t="b">
        <v>0</v>
      </c>
      <c r="AO407" s="90" t="s">
        <v>6874</v>
      </c>
      <c r="AP407" s="84" t="s">
        <v>179</v>
      </c>
      <c r="AQ407" s="84">
        <v>0</v>
      </c>
      <c r="AR407" s="84">
        <v>0</v>
      </c>
      <c r="AS407" s="84"/>
      <c r="AT407" s="84"/>
      <c r="AU407" s="84"/>
      <c r="AV407" s="84"/>
      <c r="AW407" s="84"/>
      <c r="AX407" s="84"/>
      <c r="AY407" s="84"/>
      <c r="AZ407" s="84"/>
    </row>
    <row r="408" spans="1:52" x14ac:dyDescent="0.25">
      <c r="A408" s="69" t="s">
        <v>476</v>
      </c>
      <c r="B408" s="69" t="s">
        <v>476</v>
      </c>
      <c r="C408" s="70"/>
      <c r="D408" s="71"/>
      <c r="E408" s="72"/>
      <c r="F408" s="73"/>
      <c r="G408" s="70"/>
      <c r="H408" s="74"/>
      <c r="I408" s="75"/>
      <c r="J408" s="75"/>
      <c r="K408" s="36"/>
      <c r="L408" s="82"/>
      <c r="M408" s="82"/>
      <c r="N408" s="77"/>
      <c r="O408" s="84" t="s">
        <v>179</v>
      </c>
      <c r="P408" s="86">
        <v>43165.668136574073</v>
      </c>
      <c r="Q408" s="84" t="s">
        <v>1966</v>
      </c>
      <c r="R408" s="84"/>
      <c r="S408" s="84"/>
      <c r="T408" s="84" t="s">
        <v>3157</v>
      </c>
      <c r="U408" s="87" t="s">
        <v>3504</v>
      </c>
      <c r="V408" s="87" t="s">
        <v>3504</v>
      </c>
      <c r="W408" s="86">
        <v>43165.668136574073</v>
      </c>
      <c r="X408" s="87" t="s">
        <v>4772</v>
      </c>
      <c r="Y408" s="84"/>
      <c r="Z408" s="84"/>
      <c r="AA408" s="90" t="s">
        <v>5975</v>
      </c>
      <c r="AB408" s="84"/>
      <c r="AC408" s="84" t="b">
        <v>0</v>
      </c>
      <c r="AD408" s="84">
        <v>7</v>
      </c>
      <c r="AE408" s="90" t="s">
        <v>6992</v>
      </c>
      <c r="AF408" s="84" t="b">
        <v>0</v>
      </c>
      <c r="AG408" s="84" t="s">
        <v>7099</v>
      </c>
      <c r="AH408" s="84"/>
      <c r="AI408" s="90" t="s">
        <v>6992</v>
      </c>
      <c r="AJ408" s="84" t="b">
        <v>0</v>
      </c>
      <c r="AK408" s="84">
        <v>2</v>
      </c>
      <c r="AL408" s="90" t="s">
        <v>6992</v>
      </c>
      <c r="AM408" s="84" t="s">
        <v>7195</v>
      </c>
      <c r="AN408" s="84" t="b">
        <v>0</v>
      </c>
      <c r="AO408" s="90" t="s">
        <v>5975</v>
      </c>
      <c r="AP408" s="84" t="s">
        <v>7226</v>
      </c>
      <c r="AQ408" s="84">
        <v>0</v>
      </c>
      <c r="AR408" s="84">
        <v>0</v>
      </c>
      <c r="AS408" s="84"/>
      <c r="AT408" s="84"/>
      <c r="AU408" s="84"/>
      <c r="AV408" s="84"/>
      <c r="AW408" s="84"/>
      <c r="AX408" s="84"/>
      <c r="AY408" s="84"/>
      <c r="AZ408" s="84"/>
    </row>
    <row r="409" spans="1:52" x14ac:dyDescent="0.25">
      <c r="A409" s="69" t="s">
        <v>477</v>
      </c>
      <c r="B409" s="69" t="s">
        <v>476</v>
      </c>
      <c r="C409" s="70"/>
      <c r="D409" s="71"/>
      <c r="E409" s="72"/>
      <c r="F409" s="73"/>
      <c r="G409" s="70"/>
      <c r="H409" s="74"/>
      <c r="I409" s="75"/>
      <c r="J409" s="75"/>
      <c r="K409" s="36"/>
      <c r="L409" s="82"/>
      <c r="M409" s="82"/>
      <c r="N409" s="77"/>
      <c r="O409" s="84" t="s">
        <v>1729</v>
      </c>
      <c r="P409" s="86">
        <v>43165.75880787037</v>
      </c>
      <c r="Q409" s="84" t="s">
        <v>1967</v>
      </c>
      <c r="R409" s="84"/>
      <c r="S409" s="84"/>
      <c r="T409" s="84" t="s">
        <v>3157</v>
      </c>
      <c r="U409" s="84"/>
      <c r="V409" s="87" t="s">
        <v>3840</v>
      </c>
      <c r="W409" s="86">
        <v>43165.75880787037</v>
      </c>
      <c r="X409" s="87" t="s">
        <v>4773</v>
      </c>
      <c r="Y409" s="84"/>
      <c r="Z409" s="84"/>
      <c r="AA409" s="90" t="s">
        <v>5976</v>
      </c>
      <c r="AB409" s="84"/>
      <c r="AC409" s="84" t="b">
        <v>0</v>
      </c>
      <c r="AD409" s="84">
        <v>0</v>
      </c>
      <c r="AE409" s="90" t="s">
        <v>6992</v>
      </c>
      <c r="AF409" s="84" t="b">
        <v>0</v>
      </c>
      <c r="AG409" s="84" t="s">
        <v>7099</v>
      </c>
      <c r="AH409" s="84"/>
      <c r="AI409" s="90" t="s">
        <v>6992</v>
      </c>
      <c r="AJ409" s="84" t="b">
        <v>0</v>
      </c>
      <c r="AK409" s="84">
        <v>2</v>
      </c>
      <c r="AL409" s="90" t="s">
        <v>5975</v>
      </c>
      <c r="AM409" s="84" t="s">
        <v>7169</v>
      </c>
      <c r="AN409" s="84" t="b">
        <v>0</v>
      </c>
      <c r="AO409" s="90" t="s">
        <v>5975</v>
      </c>
      <c r="AP409" s="84" t="s">
        <v>179</v>
      </c>
      <c r="AQ409" s="84">
        <v>0</v>
      </c>
      <c r="AR409" s="84">
        <v>0</v>
      </c>
      <c r="AS409" s="84"/>
      <c r="AT409" s="84"/>
      <c r="AU409" s="84"/>
      <c r="AV409" s="84"/>
      <c r="AW409" s="84"/>
      <c r="AX409" s="84"/>
      <c r="AY409" s="84"/>
      <c r="AZ409" s="84"/>
    </row>
    <row r="410" spans="1:52" x14ac:dyDescent="0.25">
      <c r="A410" s="69" t="s">
        <v>478</v>
      </c>
      <c r="B410" s="69" t="s">
        <v>1303</v>
      </c>
      <c r="C410" s="70"/>
      <c r="D410" s="71"/>
      <c r="E410" s="72"/>
      <c r="F410" s="73"/>
      <c r="G410" s="70"/>
      <c r="H410" s="74"/>
      <c r="I410" s="75"/>
      <c r="J410" s="75"/>
      <c r="K410" s="36"/>
      <c r="L410" s="82"/>
      <c r="M410" s="82"/>
      <c r="N410" s="77"/>
      <c r="O410" s="84" t="s">
        <v>1729</v>
      </c>
      <c r="P410" s="86">
        <v>43165.758831018517</v>
      </c>
      <c r="Q410" s="84" t="s">
        <v>1907</v>
      </c>
      <c r="R410" s="84"/>
      <c r="S410" s="84"/>
      <c r="T410" s="84" t="s">
        <v>3157</v>
      </c>
      <c r="U410" s="84"/>
      <c r="V410" s="87" t="s">
        <v>3841</v>
      </c>
      <c r="W410" s="86">
        <v>43165.758831018517</v>
      </c>
      <c r="X410" s="87" t="s">
        <v>4774</v>
      </c>
      <c r="Y410" s="84"/>
      <c r="Z410" s="84"/>
      <c r="AA410" s="90" t="s">
        <v>5977</v>
      </c>
      <c r="AB410" s="84"/>
      <c r="AC410" s="84" t="b">
        <v>0</v>
      </c>
      <c r="AD410" s="84">
        <v>0</v>
      </c>
      <c r="AE410" s="90" t="s">
        <v>6992</v>
      </c>
      <c r="AF410" s="84" t="b">
        <v>0</v>
      </c>
      <c r="AG410" s="84" t="s">
        <v>7097</v>
      </c>
      <c r="AH410" s="84"/>
      <c r="AI410" s="90" t="s">
        <v>6992</v>
      </c>
      <c r="AJ410" s="84" t="b">
        <v>0</v>
      </c>
      <c r="AK410" s="84">
        <v>223</v>
      </c>
      <c r="AL410" s="90" t="s">
        <v>6880</v>
      </c>
      <c r="AM410" s="84" t="s">
        <v>7172</v>
      </c>
      <c r="AN410" s="84" t="b">
        <v>0</v>
      </c>
      <c r="AO410" s="90" t="s">
        <v>6880</v>
      </c>
      <c r="AP410" s="84" t="s">
        <v>179</v>
      </c>
      <c r="AQ410" s="84">
        <v>0</v>
      </c>
      <c r="AR410" s="84">
        <v>0</v>
      </c>
      <c r="AS410" s="84"/>
      <c r="AT410" s="84"/>
      <c r="AU410" s="84"/>
      <c r="AV410" s="84"/>
      <c r="AW410" s="84"/>
      <c r="AX410" s="84"/>
      <c r="AY410" s="84"/>
      <c r="AZ410" s="84"/>
    </row>
    <row r="411" spans="1:52" x14ac:dyDescent="0.25">
      <c r="A411" s="69" t="s">
        <v>479</v>
      </c>
      <c r="B411" s="69" t="s">
        <v>1250</v>
      </c>
      <c r="C411" s="70"/>
      <c r="D411" s="71"/>
      <c r="E411" s="72"/>
      <c r="F411" s="73"/>
      <c r="G411" s="70"/>
      <c r="H411" s="74"/>
      <c r="I411" s="75"/>
      <c r="J411" s="75"/>
      <c r="K411" s="36"/>
      <c r="L411" s="82"/>
      <c r="M411" s="82"/>
      <c r="N411" s="77"/>
      <c r="O411" s="84" t="s">
        <v>1729</v>
      </c>
      <c r="P411" s="86">
        <v>43165.75886574074</v>
      </c>
      <c r="Q411" s="84" t="s">
        <v>1749</v>
      </c>
      <c r="R411" s="84"/>
      <c r="S411" s="84"/>
      <c r="T411" s="84" t="s">
        <v>3157</v>
      </c>
      <c r="U411" s="84"/>
      <c r="V411" s="87" t="s">
        <v>3842</v>
      </c>
      <c r="W411" s="86">
        <v>43165.75886574074</v>
      </c>
      <c r="X411" s="87" t="s">
        <v>4775</v>
      </c>
      <c r="Y411" s="84"/>
      <c r="Z411" s="84"/>
      <c r="AA411" s="90" t="s">
        <v>5978</v>
      </c>
      <c r="AB411" s="84"/>
      <c r="AC411" s="84" t="b">
        <v>0</v>
      </c>
      <c r="AD411" s="84">
        <v>0</v>
      </c>
      <c r="AE411" s="90" t="s">
        <v>6992</v>
      </c>
      <c r="AF411" s="84" t="b">
        <v>0</v>
      </c>
      <c r="AG411" s="84" t="s">
        <v>7096</v>
      </c>
      <c r="AH411" s="84"/>
      <c r="AI411" s="90" t="s">
        <v>6992</v>
      </c>
      <c r="AJ411" s="84" t="b">
        <v>0</v>
      </c>
      <c r="AK411" s="84">
        <v>2094</v>
      </c>
      <c r="AL411" s="90" t="s">
        <v>6822</v>
      </c>
      <c r="AM411" s="84" t="s">
        <v>7169</v>
      </c>
      <c r="AN411" s="84" t="b">
        <v>0</v>
      </c>
      <c r="AO411" s="90" t="s">
        <v>6822</v>
      </c>
      <c r="AP411" s="84" t="s">
        <v>179</v>
      </c>
      <c r="AQ411" s="84">
        <v>0</v>
      </c>
      <c r="AR411" s="84">
        <v>0</v>
      </c>
      <c r="AS411" s="84"/>
      <c r="AT411" s="84"/>
      <c r="AU411" s="84"/>
      <c r="AV411" s="84"/>
      <c r="AW411" s="84"/>
      <c r="AX411" s="84"/>
      <c r="AY411" s="84"/>
      <c r="AZ411" s="84"/>
    </row>
    <row r="412" spans="1:52" x14ac:dyDescent="0.25">
      <c r="A412" s="69" t="s">
        <v>480</v>
      </c>
      <c r="B412" s="69" t="s">
        <v>399</v>
      </c>
      <c r="C412" s="70"/>
      <c r="D412" s="71"/>
      <c r="E412" s="72"/>
      <c r="F412" s="73"/>
      <c r="G412" s="70"/>
      <c r="H412" s="74"/>
      <c r="I412" s="75"/>
      <c r="J412" s="75"/>
      <c r="K412" s="36"/>
      <c r="L412" s="82"/>
      <c r="M412" s="82"/>
      <c r="N412" s="77"/>
      <c r="O412" s="84" t="s">
        <v>1729</v>
      </c>
      <c r="P412" s="86">
        <v>43165.758900462963</v>
      </c>
      <c r="Q412" s="84" t="s">
        <v>1917</v>
      </c>
      <c r="R412" s="84"/>
      <c r="S412" s="84"/>
      <c r="T412" s="84" t="s">
        <v>3157</v>
      </c>
      <c r="U412" s="84"/>
      <c r="V412" s="87" t="s">
        <v>3843</v>
      </c>
      <c r="W412" s="86">
        <v>43165.758900462963</v>
      </c>
      <c r="X412" s="87" t="s">
        <v>4776</v>
      </c>
      <c r="Y412" s="84"/>
      <c r="Z412" s="84"/>
      <c r="AA412" s="90" t="s">
        <v>5979</v>
      </c>
      <c r="AB412" s="84"/>
      <c r="AC412" s="84" t="b">
        <v>0</v>
      </c>
      <c r="AD412" s="84">
        <v>0</v>
      </c>
      <c r="AE412" s="90" t="s">
        <v>6992</v>
      </c>
      <c r="AF412" s="84" t="b">
        <v>0</v>
      </c>
      <c r="AG412" s="84" t="s">
        <v>7091</v>
      </c>
      <c r="AH412" s="84"/>
      <c r="AI412" s="90" t="s">
        <v>6992</v>
      </c>
      <c r="AJ412" s="84" t="b">
        <v>0</v>
      </c>
      <c r="AK412" s="84">
        <v>11</v>
      </c>
      <c r="AL412" s="90" t="s">
        <v>5887</v>
      </c>
      <c r="AM412" s="84" t="s">
        <v>7171</v>
      </c>
      <c r="AN412" s="84" t="b">
        <v>0</v>
      </c>
      <c r="AO412" s="90" t="s">
        <v>5887</v>
      </c>
      <c r="AP412" s="84" t="s">
        <v>179</v>
      </c>
      <c r="AQ412" s="84">
        <v>0</v>
      </c>
      <c r="AR412" s="84">
        <v>0</v>
      </c>
      <c r="AS412" s="84"/>
      <c r="AT412" s="84"/>
      <c r="AU412" s="84"/>
      <c r="AV412" s="84"/>
      <c r="AW412" s="84"/>
      <c r="AX412" s="84"/>
      <c r="AY412" s="84"/>
      <c r="AZ412" s="84"/>
    </row>
    <row r="413" spans="1:52" x14ac:dyDescent="0.25">
      <c r="A413" s="69" t="s">
        <v>481</v>
      </c>
      <c r="B413" s="69" t="s">
        <v>1250</v>
      </c>
      <c r="C413" s="70"/>
      <c r="D413" s="71"/>
      <c r="E413" s="72"/>
      <c r="F413" s="73"/>
      <c r="G413" s="70"/>
      <c r="H413" s="74"/>
      <c r="I413" s="75"/>
      <c r="J413" s="75"/>
      <c r="K413" s="36"/>
      <c r="L413" s="82"/>
      <c r="M413" s="82"/>
      <c r="N413" s="77"/>
      <c r="O413" s="84" t="s">
        <v>1729</v>
      </c>
      <c r="P413" s="86">
        <v>43165.758912037039</v>
      </c>
      <c r="Q413" s="84" t="s">
        <v>1749</v>
      </c>
      <c r="R413" s="84"/>
      <c r="S413" s="84"/>
      <c r="T413" s="84" t="s">
        <v>3157</v>
      </c>
      <c r="U413" s="84"/>
      <c r="V413" s="87" t="s">
        <v>3844</v>
      </c>
      <c r="W413" s="86">
        <v>43165.758912037039</v>
      </c>
      <c r="X413" s="87" t="s">
        <v>4777</v>
      </c>
      <c r="Y413" s="84"/>
      <c r="Z413" s="84"/>
      <c r="AA413" s="90" t="s">
        <v>5980</v>
      </c>
      <c r="AB413" s="84"/>
      <c r="AC413" s="84" t="b">
        <v>0</v>
      </c>
      <c r="AD413" s="84">
        <v>0</v>
      </c>
      <c r="AE413" s="90" t="s">
        <v>6992</v>
      </c>
      <c r="AF413" s="84" t="b">
        <v>0</v>
      </c>
      <c r="AG413" s="84" t="s">
        <v>7096</v>
      </c>
      <c r="AH413" s="84"/>
      <c r="AI413" s="90" t="s">
        <v>6992</v>
      </c>
      <c r="AJ413" s="84" t="b">
        <v>0</v>
      </c>
      <c r="AK413" s="84">
        <v>2094</v>
      </c>
      <c r="AL413" s="90" t="s">
        <v>6822</v>
      </c>
      <c r="AM413" s="84" t="s">
        <v>7172</v>
      </c>
      <c r="AN413" s="84" t="b">
        <v>0</v>
      </c>
      <c r="AO413" s="90" t="s">
        <v>6822</v>
      </c>
      <c r="AP413" s="84" t="s">
        <v>179</v>
      </c>
      <c r="AQ413" s="84">
        <v>0</v>
      </c>
      <c r="AR413" s="84">
        <v>0</v>
      </c>
      <c r="AS413" s="84"/>
      <c r="AT413" s="84"/>
      <c r="AU413" s="84"/>
      <c r="AV413" s="84"/>
      <c r="AW413" s="84"/>
      <c r="AX413" s="84"/>
      <c r="AY413" s="84"/>
      <c r="AZ413" s="84"/>
    </row>
    <row r="414" spans="1:52" x14ac:dyDescent="0.25">
      <c r="A414" s="69" t="s">
        <v>482</v>
      </c>
      <c r="B414" s="69" t="s">
        <v>482</v>
      </c>
      <c r="C414" s="70"/>
      <c r="D414" s="71"/>
      <c r="E414" s="72"/>
      <c r="F414" s="73"/>
      <c r="G414" s="70"/>
      <c r="H414" s="74"/>
      <c r="I414" s="75"/>
      <c r="J414" s="75"/>
      <c r="K414" s="36"/>
      <c r="L414" s="82"/>
      <c r="M414" s="82"/>
      <c r="N414" s="77"/>
      <c r="O414" s="84" t="s">
        <v>179</v>
      </c>
      <c r="P414" s="86">
        <v>43165.371180555558</v>
      </c>
      <c r="Q414" s="84" t="s">
        <v>1968</v>
      </c>
      <c r="R414" s="87" t="s">
        <v>2721</v>
      </c>
      <c r="S414" s="84" t="s">
        <v>2992</v>
      </c>
      <c r="T414" s="84" t="s">
        <v>3235</v>
      </c>
      <c r="U414" s="87" t="s">
        <v>3505</v>
      </c>
      <c r="V414" s="87" t="s">
        <v>3505</v>
      </c>
      <c r="W414" s="86">
        <v>43165.371180555558</v>
      </c>
      <c r="X414" s="87" t="s">
        <v>4778</v>
      </c>
      <c r="Y414" s="84"/>
      <c r="Z414" s="84"/>
      <c r="AA414" s="90" t="s">
        <v>5981</v>
      </c>
      <c r="AB414" s="84"/>
      <c r="AC414" s="84" t="b">
        <v>0</v>
      </c>
      <c r="AD414" s="84">
        <v>1</v>
      </c>
      <c r="AE414" s="90" t="s">
        <v>6992</v>
      </c>
      <c r="AF414" s="84" t="b">
        <v>0</v>
      </c>
      <c r="AG414" s="84" t="s">
        <v>7091</v>
      </c>
      <c r="AH414" s="84"/>
      <c r="AI414" s="90" t="s">
        <v>6992</v>
      </c>
      <c r="AJ414" s="84" t="b">
        <v>0</v>
      </c>
      <c r="AK414" s="84">
        <v>1</v>
      </c>
      <c r="AL414" s="90" t="s">
        <v>6992</v>
      </c>
      <c r="AM414" s="84" t="s">
        <v>7171</v>
      </c>
      <c r="AN414" s="84" t="b">
        <v>0</v>
      </c>
      <c r="AO414" s="90" t="s">
        <v>5981</v>
      </c>
      <c r="AP414" s="84" t="s">
        <v>7226</v>
      </c>
      <c r="AQ414" s="84">
        <v>0</v>
      </c>
      <c r="AR414" s="84">
        <v>0</v>
      </c>
      <c r="AS414" s="84"/>
      <c r="AT414" s="84"/>
      <c r="AU414" s="84"/>
      <c r="AV414" s="84"/>
      <c r="AW414" s="84"/>
      <c r="AX414" s="84"/>
      <c r="AY414" s="84"/>
      <c r="AZ414" s="84"/>
    </row>
    <row r="415" spans="1:52" x14ac:dyDescent="0.25">
      <c r="A415" s="69" t="s">
        <v>483</v>
      </c>
      <c r="B415" s="69" t="s">
        <v>482</v>
      </c>
      <c r="C415" s="70"/>
      <c r="D415" s="71"/>
      <c r="E415" s="72"/>
      <c r="F415" s="73"/>
      <c r="G415" s="70"/>
      <c r="H415" s="74"/>
      <c r="I415" s="75"/>
      <c r="J415" s="75"/>
      <c r="K415" s="36"/>
      <c r="L415" s="82"/>
      <c r="M415" s="82"/>
      <c r="N415" s="77"/>
      <c r="O415" s="84" t="s">
        <v>1729</v>
      </c>
      <c r="P415" s="86">
        <v>43165.758923611109</v>
      </c>
      <c r="Q415" s="84" t="s">
        <v>1969</v>
      </c>
      <c r="R415" s="84"/>
      <c r="S415" s="84"/>
      <c r="T415" s="84" t="s">
        <v>3235</v>
      </c>
      <c r="U415" s="84"/>
      <c r="V415" s="87" t="s">
        <v>3845</v>
      </c>
      <c r="W415" s="86">
        <v>43165.758923611109</v>
      </c>
      <c r="X415" s="87" t="s">
        <v>4779</v>
      </c>
      <c r="Y415" s="84"/>
      <c r="Z415" s="84"/>
      <c r="AA415" s="90" t="s">
        <v>5982</v>
      </c>
      <c r="AB415" s="84"/>
      <c r="AC415" s="84" t="b">
        <v>0</v>
      </c>
      <c r="AD415" s="84">
        <v>0</v>
      </c>
      <c r="AE415" s="90" t="s">
        <v>6992</v>
      </c>
      <c r="AF415" s="84" t="b">
        <v>0</v>
      </c>
      <c r="AG415" s="84" t="s">
        <v>7091</v>
      </c>
      <c r="AH415" s="84"/>
      <c r="AI415" s="90" t="s">
        <v>6992</v>
      </c>
      <c r="AJ415" s="84" t="b">
        <v>0</v>
      </c>
      <c r="AK415" s="84">
        <v>1</v>
      </c>
      <c r="AL415" s="90" t="s">
        <v>5981</v>
      </c>
      <c r="AM415" s="84" t="s">
        <v>7171</v>
      </c>
      <c r="AN415" s="84" t="b">
        <v>0</v>
      </c>
      <c r="AO415" s="90" t="s">
        <v>5981</v>
      </c>
      <c r="AP415" s="84" t="s">
        <v>179</v>
      </c>
      <c r="AQ415" s="84">
        <v>0</v>
      </c>
      <c r="AR415" s="84">
        <v>0</v>
      </c>
      <c r="AS415" s="84"/>
      <c r="AT415" s="84"/>
      <c r="AU415" s="84"/>
      <c r="AV415" s="84"/>
      <c r="AW415" s="84"/>
      <c r="AX415" s="84"/>
      <c r="AY415" s="84"/>
      <c r="AZ415" s="84"/>
    </row>
    <row r="416" spans="1:52" x14ac:dyDescent="0.25">
      <c r="A416" s="69" t="s">
        <v>484</v>
      </c>
      <c r="B416" s="69" t="s">
        <v>1297</v>
      </c>
      <c r="C416" s="70"/>
      <c r="D416" s="71"/>
      <c r="E416" s="72"/>
      <c r="F416" s="73"/>
      <c r="G416" s="70"/>
      <c r="H416" s="74"/>
      <c r="I416" s="75"/>
      <c r="J416" s="75"/>
      <c r="K416" s="36"/>
      <c r="L416" s="82"/>
      <c r="M416" s="82"/>
      <c r="N416" s="77"/>
      <c r="O416" s="84" t="s">
        <v>1729</v>
      </c>
      <c r="P416" s="86">
        <v>43165.758923611109</v>
      </c>
      <c r="Q416" s="84" t="s">
        <v>1758</v>
      </c>
      <c r="R416" s="87" t="s">
        <v>2651</v>
      </c>
      <c r="S416" s="84" t="s">
        <v>2986</v>
      </c>
      <c r="T416" s="84" t="s">
        <v>3171</v>
      </c>
      <c r="U416" s="84"/>
      <c r="V416" s="87" t="s">
        <v>3846</v>
      </c>
      <c r="W416" s="86">
        <v>43165.758923611109</v>
      </c>
      <c r="X416" s="87" t="s">
        <v>4780</v>
      </c>
      <c r="Y416" s="84"/>
      <c r="Z416" s="84"/>
      <c r="AA416" s="90" t="s">
        <v>5983</v>
      </c>
      <c r="AB416" s="84"/>
      <c r="AC416" s="84" t="b">
        <v>0</v>
      </c>
      <c r="AD416" s="84">
        <v>0</v>
      </c>
      <c r="AE416" s="90" t="s">
        <v>6992</v>
      </c>
      <c r="AF416" s="84" t="b">
        <v>0</v>
      </c>
      <c r="AG416" s="84" t="s">
        <v>7097</v>
      </c>
      <c r="AH416" s="84"/>
      <c r="AI416" s="90" t="s">
        <v>6992</v>
      </c>
      <c r="AJ416" s="84" t="b">
        <v>0</v>
      </c>
      <c r="AK416" s="84">
        <v>612</v>
      </c>
      <c r="AL416" s="90" t="s">
        <v>6874</v>
      </c>
      <c r="AM416" s="84" t="s">
        <v>7169</v>
      </c>
      <c r="AN416" s="84" t="b">
        <v>0</v>
      </c>
      <c r="AO416" s="90" t="s">
        <v>6874</v>
      </c>
      <c r="AP416" s="84" t="s">
        <v>179</v>
      </c>
      <c r="AQ416" s="84">
        <v>0</v>
      </c>
      <c r="AR416" s="84">
        <v>0</v>
      </c>
      <c r="AS416" s="84"/>
      <c r="AT416" s="84"/>
      <c r="AU416" s="84"/>
      <c r="AV416" s="84"/>
      <c r="AW416" s="84"/>
      <c r="AX416" s="84"/>
      <c r="AY416" s="84"/>
      <c r="AZ416" s="84"/>
    </row>
    <row r="417" spans="1:52" x14ac:dyDescent="0.25">
      <c r="A417" s="69" t="s">
        <v>485</v>
      </c>
      <c r="B417" s="69" t="s">
        <v>1468</v>
      </c>
      <c r="C417" s="70"/>
      <c r="D417" s="71"/>
      <c r="E417" s="72"/>
      <c r="F417" s="73"/>
      <c r="G417" s="70"/>
      <c r="H417" s="74"/>
      <c r="I417" s="75"/>
      <c r="J417" s="75"/>
      <c r="K417" s="36"/>
      <c r="L417" s="82"/>
      <c r="M417" s="82"/>
      <c r="N417" s="77"/>
      <c r="O417" s="84" t="s">
        <v>1729</v>
      </c>
      <c r="P417" s="86">
        <v>43165.758981481478</v>
      </c>
      <c r="Q417" s="84" t="s">
        <v>1970</v>
      </c>
      <c r="R417" s="87" t="s">
        <v>2722</v>
      </c>
      <c r="S417" s="84" t="s">
        <v>3027</v>
      </c>
      <c r="T417" s="84" t="s">
        <v>3157</v>
      </c>
      <c r="U417" s="84"/>
      <c r="V417" s="87" t="s">
        <v>3847</v>
      </c>
      <c r="W417" s="86">
        <v>43165.758981481478</v>
      </c>
      <c r="X417" s="87" t="s">
        <v>4781</v>
      </c>
      <c r="Y417" s="84"/>
      <c r="Z417" s="84"/>
      <c r="AA417" s="90" t="s">
        <v>5984</v>
      </c>
      <c r="AB417" s="84"/>
      <c r="AC417" s="84" t="b">
        <v>0</v>
      </c>
      <c r="AD417" s="84">
        <v>0</v>
      </c>
      <c r="AE417" s="90" t="s">
        <v>6992</v>
      </c>
      <c r="AF417" s="84" t="b">
        <v>0</v>
      </c>
      <c r="AG417" s="84" t="s">
        <v>7091</v>
      </c>
      <c r="AH417" s="84"/>
      <c r="AI417" s="90" t="s">
        <v>6992</v>
      </c>
      <c r="AJ417" s="84" t="b">
        <v>0</v>
      </c>
      <c r="AK417" s="84">
        <v>0</v>
      </c>
      <c r="AL417" s="90" t="s">
        <v>6992</v>
      </c>
      <c r="AM417" s="84" t="s">
        <v>7171</v>
      </c>
      <c r="AN417" s="84" t="b">
        <v>0</v>
      </c>
      <c r="AO417" s="90" t="s">
        <v>5984</v>
      </c>
      <c r="AP417" s="84" t="s">
        <v>179</v>
      </c>
      <c r="AQ417" s="84">
        <v>0</v>
      </c>
      <c r="AR417" s="84">
        <v>0</v>
      </c>
      <c r="AS417" s="84"/>
      <c r="AT417" s="84"/>
      <c r="AU417" s="84"/>
      <c r="AV417" s="84"/>
      <c r="AW417" s="84"/>
      <c r="AX417" s="84"/>
      <c r="AY417" s="84"/>
      <c r="AZ417" s="84"/>
    </row>
    <row r="418" spans="1:52" x14ac:dyDescent="0.25">
      <c r="A418" s="69" t="s">
        <v>486</v>
      </c>
      <c r="B418" s="69" t="s">
        <v>486</v>
      </c>
      <c r="C418" s="70"/>
      <c r="D418" s="71"/>
      <c r="E418" s="72"/>
      <c r="F418" s="73"/>
      <c r="G418" s="70"/>
      <c r="H418" s="74"/>
      <c r="I418" s="75"/>
      <c r="J418" s="75"/>
      <c r="K418" s="36"/>
      <c r="L418" s="82"/>
      <c r="M418" s="82"/>
      <c r="N418" s="77"/>
      <c r="O418" s="84" t="s">
        <v>179</v>
      </c>
      <c r="P418" s="86">
        <v>43131.865763888891</v>
      </c>
      <c r="Q418" s="84" t="s">
        <v>1971</v>
      </c>
      <c r="R418" s="84"/>
      <c r="S418" s="84"/>
      <c r="T418" s="84" t="s">
        <v>3236</v>
      </c>
      <c r="U418" s="87" t="s">
        <v>3506</v>
      </c>
      <c r="V418" s="87" t="s">
        <v>3506</v>
      </c>
      <c r="W418" s="86">
        <v>43131.865763888891</v>
      </c>
      <c r="X418" s="87" t="s">
        <v>4782</v>
      </c>
      <c r="Y418" s="84"/>
      <c r="Z418" s="84"/>
      <c r="AA418" s="90" t="s">
        <v>5985</v>
      </c>
      <c r="AB418" s="84"/>
      <c r="AC418" s="84" t="b">
        <v>0</v>
      </c>
      <c r="AD418" s="84">
        <v>3925</v>
      </c>
      <c r="AE418" s="90" t="s">
        <v>6992</v>
      </c>
      <c r="AF418" s="84" t="b">
        <v>0</v>
      </c>
      <c r="AG418" s="84" t="s">
        <v>7091</v>
      </c>
      <c r="AH418" s="84"/>
      <c r="AI418" s="90" t="s">
        <v>6992</v>
      </c>
      <c r="AJ418" s="84" t="b">
        <v>0</v>
      </c>
      <c r="AK418" s="84">
        <v>2727</v>
      </c>
      <c r="AL418" s="90" t="s">
        <v>6992</v>
      </c>
      <c r="AM418" s="84" t="s">
        <v>7171</v>
      </c>
      <c r="AN418" s="84" t="b">
        <v>0</v>
      </c>
      <c r="AO418" s="90" t="s">
        <v>5985</v>
      </c>
      <c r="AP418" s="84" t="s">
        <v>7226</v>
      </c>
      <c r="AQ418" s="84">
        <v>0</v>
      </c>
      <c r="AR418" s="84">
        <v>0</v>
      </c>
      <c r="AS418" s="84"/>
      <c r="AT418" s="84"/>
      <c r="AU418" s="84"/>
      <c r="AV418" s="84"/>
      <c r="AW418" s="84"/>
      <c r="AX418" s="84"/>
      <c r="AY418" s="84"/>
      <c r="AZ418" s="84"/>
    </row>
    <row r="419" spans="1:52" x14ac:dyDescent="0.25">
      <c r="A419" s="69" t="s">
        <v>487</v>
      </c>
      <c r="B419" s="69" t="s">
        <v>486</v>
      </c>
      <c r="C419" s="70"/>
      <c r="D419" s="71"/>
      <c r="E419" s="72"/>
      <c r="F419" s="73"/>
      <c r="G419" s="70"/>
      <c r="H419" s="74"/>
      <c r="I419" s="75"/>
      <c r="J419" s="75"/>
      <c r="K419" s="36"/>
      <c r="L419" s="82"/>
      <c r="M419" s="82"/>
      <c r="N419" s="77"/>
      <c r="O419" s="84" t="s">
        <v>1729</v>
      </c>
      <c r="P419" s="86">
        <v>43165.759039351855</v>
      </c>
      <c r="Q419" s="84" t="s">
        <v>1972</v>
      </c>
      <c r="R419" s="84"/>
      <c r="S419" s="84"/>
      <c r="T419" s="84" t="s">
        <v>3236</v>
      </c>
      <c r="U419" s="87" t="s">
        <v>3506</v>
      </c>
      <c r="V419" s="87" t="s">
        <v>3506</v>
      </c>
      <c r="W419" s="86">
        <v>43165.759039351855</v>
      </c>
      <c r="X419" s="87" t="s">
        <v>4783</v>
      </c>
      <c r="Y419" s="84"/>
      <c r="Z419" s="84"/>
      <c r="AA419" s="90" t="s">
        <v>5986</v>
      </c>
      <c r="AB419" s="84"/>
      <c r="AC419" s="84" t="b">
        <v>0</v>
      </c>
      <c r="AD419" s="84">
        <v>0</v>
      </c>
      <c r="AE419" s="90" t="s">
        <v>6992</v>
      </c>
      <c r="AF419" s="84" t="b">
        <v>0</v>
      </c>
      <c r="AG419" s="84" t="s">
        <v>7091</v>
      </c>
      <c r="AH419" s="84"/>
      <c r="AI419" s="90" t="s">
        <v>6992</v>
      </c>
      <c r="AJ419" s="84" t="b">
        <v>0</v>
      </c>
      <c r="AK419" s="84">
        <v>2727</v>
      </c>
      <c r="AL419" s="90" t="s">
        <v>5985</v>
      </c>
      <c r="AM419" s="84" t="s">
        <v>7172</v>
      </c>
      <c r="AN419" s="84" t="b">
        <v>0</v>
      </c>
      <c r="AO419" s="90" t="s">
        <v>5985</v>
      </c>
      <c r="AP419" s="84" t="s">
        <v>179</v>
      </c>
      <c r="AQ419" s="84">
        <v>0</v>
      </c>
      <c r="AR419" s="84">
        <v>0</v>
      </c>
      <c r="AS419" s="84"/>
      <c r="AT419" s="84"/>
      <c r="AU419" s="84"/>
      <c r="AV419" s="84"/>
      <c r="AW419" s="84"/>
      <c r="AX419" s="84"/>
      <c r="AY419" s="84"/>
      <c r="AZ419" s="84"/>
    </row>
    <row r="420" spans="1:52" x14ac:dyDescent="0.25">
      <c r="A420" s="69" t="s">
        <v>488</v>
      </c>
      <c r="B420" s="69" t="s">
        <v>488</v>
      </c>
      <c r="C420" s="70"/>
      <c r="D420" s="71"/>
      <c r="E420" s="72"/>
      <c r="F420" s="73"/>
      <c r="G420" s="70"/>
      <c r="H420" s="74"/>
      <c r="I420" s="75"/>
      <c r="J420" s="75"/>
      <c r="K420" s="36"/>
      <c r="L420" s="82"/>
      <c r="M420" s="82"/>
      <c r="N420" s="77"/>
      <c r="O420" s="84" t="s">
        <v>179</v>
      </c>
      <c r="P420" s="86">
        <v>43165.464328703703</v>
      </c>
      <c r="Q420" s="84" t="s">
        <v>1973</v>
      </c>
      <c r="R420" s="87" t="s">
        <v>2723</v>
      </c>
      <c r="S420" s="84" t="s">
        <v>2994</v>
      </c>
      <c r="T420" s="84" t="s">
        <v>3157</v>
      </c>
      <c r="U420" s="87" t="s">
        <v>3507</v>
      </c>
      <c r="V420" s="87" t="s">
        <v>3507</v>
      </c>
      <c r="W420" s="86">
        <v>43165.464328703703</v>
      </c>
      <c r="X420" s="87" t="s">
        <v>4784</v>
      </c>
      <c r="Y420" s="84"/>
      <c r="Z420" s="84"/>
      <c r="AA420" s="90" t="s">
        <v>5987</v>
      </c>
      <c r="AB420" s="84"/>
      <c r="AC420" s="84" t="b">
        <v>0</v>
      </c>
      <c r="AD420" s="84">
        <v>6</v>
      </c>
      <c r="AE420" s="90" t="s">
        <v>6992</v>
      </c>
      <c r="AF420" s="84" t="b">
        <v>0</v>
      </c>
      <c r="AG420" s="84" t="s">
        <v>7099</v>
      </c>
      <c r="AH420" s="84"/>
      <c r="AI420" s="90" t="s">
        <v>6992</v>
      </c>
      <c r="AJ420" s="84" t="b">
        <v>0</v>
      </c>
      <c r="AK420" s="84">
        <v>4</v>
      </c>
      <c r="AL420" s="90" t="s">
        <v>6992</v>
      </c>
      <c r="AM420" s="84" t="s">
        <v>7171</v>
      </c>
      <c r="AN420" s="84" t="b">
        <v>0</v>
      </c>
      <c r="AO420" s="90" t="s">
        <v>5987</v>
      </c>
      <c r="AP420" s="84" t="s">
        <v>7226</v>
      </c>
      <c r="AQ420" s="84">
        <v>0</v>
      </c>
      <c r="AR420" s="84">
        <v>0</v>
      </c>
      <c r="AS420" s="84"/>
      <c r="AT420" s="84"/>
      <c r="AU420" s="84"/>
      <c r="AV420" s="84"/>
      <c r="AW420" s="84"/>
      <c r="AX420" s="84"/>
      <c r="AY420" s="84"/>
      <c r="AZ420" s="84"/>
    </row>
    <row r="421" spans="1:52" x14ac:dyDescent="0.25">
      <c r="A421" s="69" t="s">
        <v>488</v>
      </c>
      <c r="B421" s="69" t="s">
        <v>488</v>
      </c>
      <c r="C421" s="70"/>
      <c r="D421" s="71"/>
      <c r="E421" s="72"/>
      <c r="F421" s="73"/>
      <c r="G421" s="70"/>
      <c r="H421" s="74"/>
      <c r="I421" s="75"/>
      <c r="J421" s="75"/>
      <c r="K421" s="36"/>
      <c r="L421" s="82"/>
      <c r="M421" s="82"/>
      <c r="N421" s="77"/>
      <c r="O421" s="84" t="s">
        <v>179</v>
      </c>
      <c r="P421" s="86">
        <v>43165.759108796294</v>
      </c>
      <c r="Q421" s="84" t="s">
        <v>1974</v>
      </c>
      <c r="R421" s="84"/>
      <c r="S421" s="84"/>
      <c r="T421" s="84" t="s">
        <v>3157</v>
      </c>
      <c r="U421" s="84"/>
      <c r="V421" s="87" t="s">
        <v>3848</v>
      </c>
      <c r="W421" s="86">
        <v>43165.759108796294</v>
      </c>
      <c r="X421" s="87" t="s">
        <v>4785</v>
      </c>
      <c r="Y421" s="84"/>
      <c r="Z421" s="84"/>
      <c r="AA421" s="90" t="s">
        <v>5988</v>
      </c>
      <c r="AB421" s="84"/>
      <c r="AC421" s="84" t="b">
        <v>0</v>
      </c>
      <c r="AD421" s="84">
        <v>0</v>
      </c>
      <c r="AE421" s="90" t="s">
        <v>6992</v>
      </c>
      <c r="AF421" s="84" t="b">
        <v>0</v>
      </c>
      <c r="AG421" s="84" t="s">
        <v>7099</v>
      </c>
      <c r="AH421" s="84"/>
      <c r="AI421" s="90" t="s">
        <v>6992</v>
      </c>
      <c r="AJ421" s="84" t="b">
        <v>0</v>
      </c>
      <c r="AK421" s="84">
        <v>4</v>
      </c>
      <c r="AL421" s="90" t="s">
        <v>5987</v>
      </c>
      <c r="AM421" s="84" t="s">
        <v>7180</v>
      </c>
      <c r="AN421" s="84" t="b">
        <v>0</v>
      </c>
      <c r="AO421" s="90" t="s">
        <v>5987</v>
      </c>
      <c r="AP421" s="84" t="s">
        <v>179</v>
      </c>
      <c r="AQ421" s="84">
        <v>0</v>
      </c>
      <c r="AR421" s="84">
        <v>0</v>
      </c>
      <c r="AS421" s="84"/>
      <c r="AT421" s="84"/>
      <c r="AU421" s="84"/>
      <c r="AV421" s="84"/>
      <c r="AW421" s="84"/>
      <c r="AX421" s="84"/>
      <c r="AY421" s="84"/>
      <c r="AZ421" s="84"/>
    </row>
    <row r="422" spans="1:52" x14ac:dyDescent="0.25">
      <c r="A422" s="69" t="s">
        <v>489</v>
      </c>
      <c r="B422" s="69" t="s">
        <v>587</v>
      </c>
      <c r="C422" s="70"/>
      <c r="D422" s="71"/>
      <c r="E422" s="72"/>
      <c r="F422" s="73"/>
      <c r="G422" s="70"/>
      <c r="H422" s="74"/>
      <c r="I422" s="75"/>
      <c r="J422" s="75"/>
      <c r="K422" s="36"/>
      <c r="L422" s="82"/>
      <c r="M422" s="82"/>
      <c r="N422" s="77"/>
      <c r="O422" s="84" t="s">
        <v>1729</v>
      </c>
      <c r="P422" s="86">
        <v>43165.759143518517</v>
      </c>
      <c r="Q422" s="84" t="s">
        <v>1822</v>
      </c>
      <c r="R422" s="84"/>
      <c r="S422" s="84"/>
      <c r="T422" s="84" t="s">
        <v>3157</v>
      </c>
      <c r="U422" s="87" t="s">
        <v>3474</v>
      </c>
      <c r="V422" s="87" t="s">
        <v>3474</v>
      </c>
      <c r="W422" s="86">
        <v>43165.759143518517</v>
      </c>
      <c r="X422" s="87" t="s">
        <v>4786</v>
      </c>
      <c r="Y422" s="84"/>
      <c r="Z422" s="84"/>
      <c r="AA422" s="90" t="s">
        <v>5989</v>
      </c>
      <c r="AB422" s="84"/>
      <c r="AC422" s="84" t="b">
        <v>0</v>
      </c>
      <c r="AD422" s="84">
        <v>0</v>
      </c>
      <c r="AE422" s="90" t="s">
        <v>6992</v>
      </c>
      <c r="AF422" s="84" t="b">
        <v>0</v>
      </c>
      <c r="AG422" s="84" t="s">
        <v>7091</v>
      </c>
      <c r="AH422" s="84"/>
      <c r="AI422" s="90" t="s">
        <v>6992</v>
      </c>
      <c r="AJ422" s="84" t="b">
        <v>0</v>
      </c>
      <c r="AK422" s="84">
        <v>21</v>
      </c>
      <c r="AL422" s="90" t="s">
        <v>6093</v>
      </c>
      <c r="AM422" s="84" t="s">
        <v>7169</v>
      </c>
      <c r="AN422" s="84" t="b">
        <v>0</v>
      </c>
      <c r="AO422" s="90" t="s">
        <v>6093</v>
      </c>
      <c r="AP422" s="84" t="s">
        <v>179</v>
      </c>
      <c r="AQ422" s="84">
        <v>0</v>
      </c>
      <c r="AR422" s="84">
        <v>0</v>
      </c>
      <c r="AS422" s="84"/>
      <c r="AT422" s="84"/>
      <c r="AU422" s="84"/>
      <c r="AV422" s="84"/>
      <c r="AW422" s="84"/>
      <c r="AX422" s="84"/>
      <c r="AY422" s="84"/>
      <c r="AZ422" s="84"/>
    </row>
    <row r="423" spans="1:52" x14ac:dyDescent="0.25">
      <c r="A423" s="69" t="s">
        <v>490</v>
      </c>
      <c r="B423" s="69" t="s">
        <v>718</v>
      </c>
      <c r="C423" s="70"/>
      <c r="D423" s="71"/>
      <c r="E423" s="72"/>
      <c r="F423" s="73"/>
      <c r="G423" s="70"/>
      <c r="H423" s="74"/>
      <c r="I423" s="75"/>
      <c r="J423" s="75"/>
      <c r="K423" s="36"/>
      <c r="L423" s="82"/>
      <c r="M423" s="82"/>
      <c r="N423" s="77"/>
      <c r="O423" s="84" t="s">
        <v>1729</v>
      </c>
      <c r="P423" s="86">
        <v>43165.759155092594</v>
      </c>
      <c r="Q423" s="84" t="s">
        <v>1798</v>
      </c>
      <c r="R423" s="84"/>
      <c r="S423" s="84"/>
      <c r="T423" s="84" t="s">
        <v>3157</v>
      </c>
      <c r="U423" s="84"/>
      <c r="V423" s="87" t="s">
        <v>3849</v>
      </c>
      <c r="W423" s="86">
        <v>43165.759155092594</v>
      </c>
      <c r="X423" s="87" t="s">
        <v>4787</v>
      </c>
      <c r="Y423" s="84"/>
      <c r="Z423" s="84"/>
      <c r="AA423" s="90" t="s">
        <v>5990</v>
      </c>
      <c r="AB423" s="84"/>
      <c r="AC423" s="84" t="b">
        <v>0</v>
      </c>
      <c r="AD423" s="84">
        <v>0</v>
      </c>
      <c r="AE423" s="90" t="s">
        <v>6992</v>
      </c>
      <c r="AF423" s="84" t="b">
        <v>1</v>
      </c>
      <c r="AG423" s="84" t="s">
        <v>7091</v>
      </c>
      <c r="AH423" s="84"/>
      <c r="AI423" s="90" t="s">
        <v>7118</v>
      </c>
      <c r="AJ423" s="84" t="b">
        <v>0</v>
      </c>
      <c r="AK423" s="84">
        <v>25</v>
      </c>
      <c r="AL423" s="90" t="s">
        <v>6231</v>
      </c>
      <c r="AM423" s="84" t="s">
        <v>7172</v>
      </c>
      <c r="AN423" s="84" t="b">
        <v>0</v>
      </c>
      <c r="AO423" s="90" t="s">
        <v>6231</v>
      </c>
      <c r="AP423" s="84" t="s">
        <v>179</v>
      </c>
      <c r="AQ423" s="84">
        <v>0</v>
      </c>
      <c r="AR423" s="84">
        <v>0</v>
      </c>
      <c r="AS423" s="84"/>
      <c r="AT423" s="84"/>
      <c r="AU423" s="84"/>
      <c r="AV423" s="84"/>
      <c r="AW423" s="84"/>
      <c r="AX423" s="84"/>
      <c r="AY423" s="84"/>
      <c r="AZ423" s="84"/>
    </row>
    <row r="424" spans="1:52" x14ac:dyDescent="0.25">
      <c r="A424" s="69" t="s">
        <v>491</v>
      </c>
      <c r="B424" s="69" t="s">
        <v>491</v>
      </c>
      <c r="C424" s="70"/>
      <c r="D424" s="71"/>
      <c r="E424" s="72"/>
      <c r="F424" s="73"/>
      <c r="G424" s="70"/>
      <c r="H424" s="74"/>
      <c r="I424" s="75"/>
      <c r="J424" s="75"/>
      <c r="K424" s="36"/>
      <c r="L424" s="82"/>
      <c r="M424" s="82"/>
      <c r="N424" s="77"/>
      <c r="O424" s="84" t="s">
        <v>179</v>
      </c>
      <c r="P424" s="86">
        <v>43165.743125000001</v>
      </c>
      <c r="Q424" s="84" t="s">
        <v>1975</v>
      </c>
      <c r="R424" s="87" t="s">
        <v>2724</v>
      </c>
      <c r="S424" s="84" t="s">
        <v>3028</v>
      </c>
      <c r="T424" s="84" t="s">
        <v>3157</v>
      </c>
      <c r="U424" s="87" t="s">
        <v>3508</v>
      </c>
      <c r="V424" s="87" t="s">
        <v>3508</v>
      </c>
      <c r="W424" s="86">
        <v>43165.743125000001</v>
      </c>
      <c r="X424" s="87" t="s">
        <v>4788</v>
      </c>
      <c r="Y424" s="84"/>
      <c r="Z424" s="84"/>
      <c r="AA424" s="90" t="s">
        <v>5991</v>
      </c>
      <c r="AB424" s="84"/>
      <c r="AC424" s="84" t="b">
        <v>0</v>
      </c>
      <c r="AD424" s="84">
        <v>2</v>
      </c>
      <c r="AE424" s="90" t="s">
        <v>6992</v>
      </c>
      <c r="AF424" s="84" t="b">
        <v>0</v>
      </c>
      <c r="AG424" s="84" t="s">
        <v>7091</v>
      </c>
      <c r="AH424" s="84"/>
      <c r="AI424" s="90" t="s">
        <v>6992</v>
      </c>
      <c r="AJ424" s="84" t="b">
        <v>0</v>
      </c>
      <c r="AK424" s="84">
        <v>1</v>
      </c>
      <c r="AL424" s="90" t="s">
        <v>6992</v>
      </c>
      <c r="AM424" s="84" t="s">
        <v>7182</v>
      </c>
      <c r="AN424" s="84" t="b">
        <v>0</v>
      </c>
      <c r="AO424" s="90" t="s">
        <v>5991</v>
      </c>
      <c r="AP424" s="84" t="s">
        <v>7226</v>
      </c>
      <c r="AQ424" s="84">
        <v>0</v>
      </c>
      <c r="AR424" s="84">
        <v>0</v>
      </c>
      <c r="AS424" s="84"/>
      <c r="AT424" s="84"/>
      <c r="AU424" s="84"/>
      <c r="AV424" s="84"/>
      <c r="AW424" s="84"/>
      <c r="AX424" s="84"/>
      <c r="AY424" s="84"/>
      <c r="AZ424" s="84"/>
    </row>
    <row r="425" spans="1:52" x14ac:dyDescent="0.25">
      <c r="A425" s="69" t="s">
        <v>492</v>
      </c>
      <c r="B425" s="69" t="s">
        <v>491</v>
      </c>
      <c r="C425" s="70"/>
      <c r="D425" s="71"/>
      <c r="E425" s="72"/>
      <c r="F425" s="73"/>
      <c r="G425" s="70"/>
      <c r="H425" s="74"/>
      <c r="I425" s="75"/>
      <c r="J425" s="75"/>
      <c r="K425" s="36"/>
      <c r="L425" s="82"/>
      <c r="M425" s="82"/>
      <c r="N425" s="77"/>
      <c r="O425" s="84" t="s">
        <v>1729</v>
      </c>
      <c r="P425" s="86">
        <v>43165.759155092594</v>
      </c>
      <c r="Q425" s="84" t="s">
        <v>1976</v>
      </c>
      <c r="R425" s="87" t="s">
        <v>2724</v>
      </c>
      <c r="S425" s="84" t="s">
        <v>3028</v>
      </c>
      <c r="T425" s="84" t="s">
        <v>3157</v>
      </c>
      <c r="U425" s="87" t="s">
        <v>3508</v>
      </c>
      <c r="V425" s="87" t="s">
        <v>3508</v>
      </c>
      <c r="W425" s="86">
        <v>43165.759155092594</v>
      </c>
      <c r="X425" s="87" t="s">
        <v>4789</v>
      </c>
      <c r="Y425" s="84"/>
      <c r="Z425" s="84"/>
      <c r="AA425" s="90" t="s">
        <v>5992</v>
      </c>
      <c r="AB425" s="84"/>
      <c r="AC425" s="84" t="b">
        <v>0</v>
      </c>
      <c r="AD425" s="84">
        <v>0</v>
      </c>
      <c r="AE425" s="90" t="s">
        <v>6992</v>
      </c>
      <c r="AF425" s="84" t="b">
        <v>0</v>
      </c>
      <c r="AG425" s="84" t="s">
        <v>7091</v>
      </c>
      <c r="AH425" s="84"/>
      <c r="AI425" s="90" t="s">
        <v>6992</v>
      </c>
      <c r="AJ425" s="84" t="b">
        <v>0</v>
      </c>
      <c r="AK425" s="84">
        <v>1</v>
      </c>
      <c r="AL425" s="90" t="s">
        <v>5991</v>
      </c>
      <c r="AM425" s="84" t="s">
        <v>7171</v>
      </c>
      <c r="AN425" s="84" t="b">
        <v>0</v>
      </c>
      <c r="AO425" s="90" t="s">
        <v>5991</v>
      </c>
      <c r="AP425" s="84" t="s">
        <v>179</v>
      </c>
      <c r="AQ425" s="84">
        <v>0</v>
      </c>
      <c r="AR425" s="84">
        <v>0</v>
      </c>
      <c r="AS425" s="84"/>
      <c r="AT425" s="84"/>
      <c r="AU425" s="84"/>
      <c r="AV425" s="84"/>
      <c r="AW425" s="84"/>
      <c r="AX425" s="84"/>
      <c r="AY425" s="84"/>
      <c r="AZ425" s="84"/>
    </row>
    <row r="426" spans="1:52" x14ac:dyDescent="0.25">
      <c r="A426" s="69" t="s">
        <v>493</v>
      </c>
      <c r="B426" s="69" t="s">
        <v>1250</v>
      </c>
      <c r="C426" s="70"/>
      <c r="D426" s="71"/>
      <c r="E426" s="72"/>
      <c r="F426" s="73"/>
      <c r="G426" s="70"/>
      <c r="H426" s="74"/>
      <c r="I426" s="75"/>
      <c r="J426" s="75"/>
      <c r="K426" s="36"/>
      <c r="L426" s="82"/>
      <c r="M426" s="82"/>
      <c r="N426" s="77"/>
      <c r="O426" s="84" t="s">
        <v>1729</v>
      </c>
      <c r="P426" s="86">
        <v>43165.759097222224</v>
      </c>
      <c r="Q426" s="84" t="s">
        <v>1930</v>
      </c>
      <c r="R426" s="84"/>
      <c r="S426" s="84"/>
      <c r="T426" s="84" t="s">
        <v>3157</v>
      </c>
      <c r="U426" s="84"/>
      <c r="V426" s="87" t="s">
        <v>3850</v>
      </c>
      <c r="W426" s="86">
        <v>43165.759097222224</v>
      </c>
      <c r="X426" s="87" t="s">
        <v>4790</v>
      </c>
      <c r="Y426" s="84"/>
      <c r="Z426" s="84"/>
      <c r="AA426" s="90" t="s">
        <v>5993</v>
      </c>
      <c r="AB426" s="84"/>
      <c r="AC426" s="84" t="b">
        <v>0</v>
      </c>
      <c r="AD426" s="84">
        <v>0</v>
      </c>
      <c r="AE426" s="90" t="s">
        <v>6992</v>
      </c>
      <c r="AF426" s="84" t="b">
        <v>1</v>
      </c>
      <c r="AG426" s="84" t="s">
        <v>7096</v>
      </c>
      <c r="AH426" s="84"/>
      <c r="AI426" s="90" t="s">
        <v>7126</v>
      </c>
      <c r="AJ426" s="84" t="b">
        <v>0</v>
      </c>
      <c r="AK426" s="84">
        <v>1013</v>
      </c>
      <c r="AL426" s="90" t="s">
        <v>6821</v>
      </c>
      <c r="AM426" s="84" t="s">
        <v>7175</v>
      </c>
      <c r="AN426" s="84" t="b">
        <v>0</v>
      </c>
      <c r="AO426" s="90" t="s">
        <v>6821</v>
      </c>
      <c r="AP426" s="84" t="s">
        <v>179</v>
      </c>
      <c r="AQ426" s="84">
        <v>0</v>
      </c>
      <c r="AR426" s="84">
        <v>0</v>
      </c>
      <c r="AS426" s="84"/>
      <c r="AT426" s="84"/>
      <c r="AU426" s="84"/>
      <c r="AV426" s="84"/>
      <c r="AW426" s="84"/>
      <c r="AX426" s="84"/>
      <c r="AY426" s="84"/>
      <c r="AZ426" s="84"/>
    </row>
    <row r="427" spans="1:52" x14ac:dyDescent="0.25">
      <c r="A427" s="69" t="s">
        <v>493</v>
      </c>
      <c r="B427" s="69" t="s">
        <v>1250</v>
      </c>
      <c r="C427" s="70"/>
      <c r="D427" s="71"/>
      <c r="E427" s="72"/>
      <c r="F427" s="73"/>
      <c r="G427" s="70"/>
      <c r="H427" s="74"/>
      <c r="I427" s="75"/>
      <c r="J427" s="75"/>
      <c r="K427" s="36"/>
      <c r="L427" s="82"/>
      <c r="M427" s="82"/>
      <c r="N427" s="77"/>
      <c r="O427" s="84" t="s">
        <v>1729</v>
      </c>
      <c r="P427" s="86">
        <v>43165.759166666663</v>
      </c>
      <c r="Q427" s="84" t="s">
        <v>1749</v>
      </c>
      <c r="R427" s="84"/>
      <c r="S427" s="84"/>
      <c r="T427" s="84" t="s">
        <v>3157</v>
      </c>
      <c r="U427" s="84"/>
      <c r="V427" s="87" t="s">
        <v>3850</v>
      </c>
      <c r="W427" s="86">
        <v>43165.759166666663</v>
      </c>
      <c r="X427" s="87" t="s">
        <v>4791</v>
      </c>
      <c r="Y427" s="84"/>
      <c r="Z427" s="84"/>
      <c r="AA427" s="90" t="s">
        <v>5994</v>
      </c>
      <c r="AB427" s="84"/>
      <c r="AC427" s="84" t="b">
        <v>0</v>
      </c>
      <c r="AD427" s="84">
        <v>0</v>
      </c>
      <c r="AE427" s="90" t="s">
        <v>6992</v>
      </c>
      <c r="AF427" s="84" t="b">
        <v>0</v>
      </c>
      <c r="AG427" s="84" t="s">
        <v>7096</v>
      </c>
      <c r="AH427" s="84"/>
      <c r="AI427" s="90" t="s">
        <v>6992</v>
      </c>
      <c r="AJ427" s="84" t="b">
        <v>0</v>
      </c>
      <c r="AK427" s="84">
        <v>2094</v>
      </c>
      <c r="AL427" s="90" t="s">
        <v>6822</v>
      </c>
      <c r="AM427" s="84" t="s">
        <v>7175</v>
      </c>
      <c r="AN427" s="84" t="b">
        <v>0</v>
      </c>
      <c r="AO427" s="90" t="s">
        <v>6822</v>
      </c>
      <c r="AP427" s="84" t="s">
        <v>179</v>
      </c>
      <c r="AQ427" s="84">
        <v>0</v>
      </c>
      <c r="AR427" s="84">
        <v>0</v>
      </c>
      <c r="AS427" s="84"/>
      <c r="AT427" s="84"/>
      <c r="AU427" s="84"/>
      <c r="AV427" s="84"/>
      <c r="AW427" s="84"/>
      <c r="AX427" s="84"/>
      <c r="AY427" s="84"/>
      <c r="AZ427" s="84"/>
    </row>
    <row r="428" spans="1:52" x14ac:dyDescent="0.25">
      <c r="A428" s="69" t="s">
        <v>494</v>
      </c>
      <c r="B428" s="69" t="s">
        <v>1089</v>
      </c>
      <c r="C428" s="70"/>
      <c r="D428" s="71"/>
      <c r="E428" s="72"/>
      <c r="F428" s="73"/>
      <c r="G428" s="70"/>
      <c r="H428" s="74"/>
      <c r="I428" s="75"/>
      <c r="J428" s="75"/>
      <c r="K428" s="36"/>
      <c r="L428" s="82"/>
      <c r="M428" s="82"/>
      <c r="N428" s="77"/>
      <c r="O428" s="84" t="s">
        <v>1729</v>
      </c>
      <c r="P428" s="86">
        <v>43165.75917824074</v>
      </c>
      <c r="Q428" s="84" t="s">
        <v>1963</v>
      </c>
      <c r="R428" s="84"/>
      <c r="S428" s="84"/>
      <c r="T428" s="84" t="s">
        <v>3157</v>
      </c>
      <c r="U428" s="84"/>
      <c r="V428" s="87" t="s">
        <v>3851</v>
      </c>
      <c r="W428" s="86">
        <v>43165.75917824074</v>
      </c>
      <c r="X428" s="87" t="s">
        <v>4792</v>
      </c>
      <c r="Y428" s="84"/>
      <c r="Z428" s="84"/>
      <c r="AA428" s="90" t="s">
        <v>5995</v>
      </c>
      <c r="AB428" s="84"/>
      <c r="AC428" s="84" t="b">
        <v>0</v>
      </c>
      <c r="AD428" s="84">
        <v>0</v>
      </c>
      <c r="AE428" s="90" t="s">
        <v>6992</v>
      </c>
      <c r="AF428" s="84" t="b">
        <v>0</v>
      </c>
      <c r="AG428" s="84" t="s">
        <v>7091</v>
      </c>
      <c r="AH428" s="84"/>
      <c r="AI428" s="90" t="s">
        <v>6992</v>
      </c>
      <c r="AJ428" s="84" t="b">
        <v>0</v>
      </c>
      <c r="AK428" s="84">
        <v>43</v>
      </c>
      <c r="AL428" s="90" t="s">
        <v>6643</v>
      </c>
      <c r="AM428" s="84" t="s">
        <v>7171</v>
      </c>
      <c r="AN428" s="84" t="b">
        <v>0</v>
      </c>
      <c r="AO428" s="90" t="s">
        <v>6643</v>
      </c>
      <c r="AP428" s="84" t="s">
        <v>179</v>
      </c>
      <c r="AQ428" s="84">
        <v>0</v>
      </c>
      <c r="AR428" s="84">
        <v>0</v>
      </c>
      <c r="AS428" s="84"/>
      <c r="AT428" s="84"/>
      <c r="AU428" s="84"/>
      <c r="AV428" s="84"/>
      <c r="AW428" s="84"/>
      <c r="AX428" s="84"/>
      <c r="AY428" s="84"/>
      <c r="AZ428" s="84"/>
    </row>
    <row r="429" spans="1:52" x14ac:dyDescent="0.25">
      <c r="A429" s="69" t="s">
        <v>495</v>
      </c>
      <c r="B429" s="69" t="s">
        <v>1469</v>
      </c>
      <c r="C429" s="70"/>
      <c r="D429" s="71"/>
      <c r="E429" s="72"/>
      <c r="F429" s="73"/>
      <c r="G429" s="70"/>
      <c r="H429" s="74"/>
      <c r="I429" s="75"/>
      <c r="J429" s="75"/>
      <c r="K429" s="36"/>
      <c r="L429" s="82"/>
      <c r="M429" s="82"/>
      <c r="N429" s="77"/>
      <c r="O429" s="84" t="s">
        <v>1730</v>
      </c>
      <c r="P429" s="86">
        <v>43165.758773148147</v>
      </c>
      <c r="Q429" s="84" t="s">
        <v>1977</v>
      </c>
      <c r="R429" s="84"/>
      <c r="S429" s="84"/>
      <c r="T429" s="84" t="s">
        <v>3157</v>
      </c>
      <c r="U429" s="84"/>
      <c r="V429" s="87" t="s">
        <v>3852</v>
      </c>
      <c r="W429" s="86">
        <v>43165.758773148147</v>
      </c>
      <c r="X429" s="87" t="s">
        <v>4793</v>
      </c>
      <c r="Y429" s="84"/>
      <c r="Z429" s="84"/>
      <c r="AA429" s="90" t="s">
        <v>5996</v>
      </c>
      <c r="AB429" s="90" t="s">
        <v>6919</v>
      </c>
      <c r="AC429" s="84" t="b">
        <v>0</v>
      </c>
      <c r="AD429" s="84">
        <v>0</v>
      </c>
      <c r="AE429" s="90" t="s">
        <v>7010</v>
      </c>
      <c r="AF429" s="84" t="b">
        <v>0</v>
      </c>
      <c r="AG429" s="84" t="s">
        <v>7091</v>
      </c>
      <c r="AH429" s="84"/>
      <c r="AI429" s="90" t="s">
        <v>6992</v>
      </c>
      <c r="AJ429" s="84" t="b">
        <v>0</v>
      </c>
      <c r="AK429" s="84">
        <v>0</v>
      </c>
      <c r="AL429" s="90" t="s">
        <v>6992</v>
      </c>
      <c r="AM429" s="84" t="s">
        <v>7177</v>
      </c>
      <c r="AN429" s="84" t="b">
        <v>0</v>
      </c>
      <c r="AO429" s="90" t="s">
        <v>6919</v>
      </c>
      <c r="AP429" s="84" t="s">
        <v>179</v>
      </c>
      <c r="AQ429" s="84">
        <v>0</v>
      </c>
      <c r="AR429" s="84">
        <v>0</v>
      </c>
      <c r="AS429" s="84"/>
      <c r="AT429" s="84"/>
      <c r="AU429" s="84"/>
      <c r="AV429" s="84"/>
      <c r="AW429" s="84"/>
      <c r="AX429" s="84"/>
      <c r="AY429" s="84"/>
      <c r="AZ429" s="84"/>
    </row>
    <row r="430" spans="1:52" x14ac:dyDescent="0.25">
      <c r="A430" s="69" t="s">
        <v>495</v>
      </c>
      <c r="B430" s="69" t="s">
        <v>1263</v>
      </c>
      <c r="C430" s="70"/>
      <c r="D430" s="71"/>
      <c r="E430" s="72"/>
      <c r="F430" s="73"/>
      <c r="G430" s="70"/>
      <c r="H430" s="74"/>
      <c r="I430" s="75"/>
      <c r="J430" s="75"/>
      <c r="K430" s="36"/>
      <c r="L430" s="82"/>
      <c r="M430" s="82"/>
      <c r="N430" s="77"/>
      <c r="O430" s="84" t="s">
        <v>1729</v>
      </c>
      <c r="P430" s="86">
        <v>43165.75917824074</v>
      </c>
      <c r="Q430" s="84" t="s">
        <v>1770</v>
      </c>
      <c r="R430" s="84"/>
      <c r="S430" s="84"/>
      <c r="T430" s="84" t="s">
        <v>3157</v>
      </c>
      <c r="U430" s="84"/>
      <c r="V430" s="87" t="s">
        <v>3852</v>
      </c>
      <c r="W430" s="86">
        <v>43165.75917824074</v>
      </c>
      <c r="X430" s="87" t="s">
        <v>4794</v>
      </c>
      <c r="Y430" s="84"/>
      <c r="Z430" s="84"/>
      <c r="AA430" s="90" t="s">
        <v>5997</v>
      </c>
      <c r="AB430" s="84"/>
      <c r="AC430" s="84" t="b">
        <v>0</v>
      </c>
      <c r="AD430" s="84">
        <v>0</v>
      </c>
      <c r="AE430" s="90" t="s">
        <v>6992</v>
      </c>
      <c r="AF430" s="84" t="b">
        <v>0</v>
      </c>
      <c r="AG430" s="84" t="s">
        <v>7091</v>
      </c>
      <c r="AH430" s="84"/>
      <c r="AI430" s="90" t="s">
        <v>6992</v>
      </c>
      <c r="AJ430" s="84" t="b">
        <v>0</v>
      </c>
      <c r="AK430" s="84">
        <v>139</v>
      </c>
      <c r="AL430" s="90" t="s">
        <v>6837</v>
      </c>
      <c r="AM430" s="84" t="s">
        <v>7177</v>
      </c>
      <c r="AN430" s="84" t="b">
        <v>0</v>
      </c>
      <c r="AO430" s="90" t="s">
        <v>6837</v>
      </c>
      <c r="AP430" s="84" t="s">
        <v>179</v>
      </c>
      <c r="AQ430" s="84">
        <v>0</v>
      </c>
      <c r="AR430" s="84">
        <v>0</v>
      </c>
      <c r="AS430" s="84"/>
      <c r="AT430" s="84"/>
      <c r="AU430" s="84"/>
      <c r="AV430" s="84"/>
      <c r="AW430" s="84"/>
      <c r="AX430" s="84"/>
      <c r="AY430" s="84"/>
      <c r="AZ430" s="84"/>
    </row>
    <row r="431" spans="1:52" x14ac:dyDescent="0.25">
      <c r="A431" s="69" t="s">
        <v>496</v>
      </c>
      <c r="B431" s="69" t="s">
        <v>496</v>
      </c>
      <c r="C431" s="70"/>
      <c r="D431" s="71"/>
      <c r="E431" s="72"/>
      <c r="F431" s="73"/>
      <c r="G431" s="70"/>
      <c r="H431" s="74"/>
      <c r="I431" s="75"/>
      <c r="J431" s="75"/>
      <c r="K431" s="36"/>
      <c r="L431" s="82"/>
      <c r="M431" s="82"/>
      <c r="N431" s="77"/>
      <c r="O431" s="84" t="s">
        <v>179</v>
      </c>
      <c r="P431" s="86">
        <v>43165.514907407407</v>
      </c>
      <c r="Q431" s="84" t="s">
        <v>1978</v>
      </c>
      <c r="R431" s="84"/>
      <c r="S431" s="84"/>
      <c r="T431" s="84" t="s">
        <v>3237</v>
      </c>
      <c r="U431" s="84"/>
      <c r="V431" s="87" t="s">
        <v>3853</v>
      </c>
      <c r="W431" s="86">
        <v>43165.514907407407</v>
      </c>
      <c r="X431" s="87" t="s">
        <v>4795</v>
      </c>
      <c r="Y431" s="84"/>
      <c r="Z431" s="84"/>
      <c r="AA431" s="90" t="s">
        <v>5998</v>
      </c>
      <c r="AB431" s="84"/>
      <c r="AC431" s="84" t="b">
        <v>0</v>
      </c>
      <c r="AD431" s="84">
        <v>6</v>
      </c>
      <c r="AE431" s="90" t="s">
        <v>6992</v>
      </c>
      <c r="AF431" s="84" t="b">
        <v>0</v>
      </c>
      <c r="AG431" s="84" t="s">
        <v>7097</v>
      </c>
      <c r="AH431" s="84"/>
      <c r="AI431" s="90" t="s">
        <v>6992</v>
      </c>
      <c r="AJ431" s="84" t="b">
        <v>0</v>
      </c>
      <c r="AK431" s="84">
        <v>48</v>
      </c>
      <c r="AL431" s="90" t="s">
        <v>6992</v>
      </c>
      <c r="AM431" s="84" t="s">
        <v>7172</v>
      </c>
      <c r="AN431" s="84" t="b">
        <v>0</v>
      </c>
      <c r="AO431" s="90" t="s">
        <v>5998</v>
      </c>
      <c r="AP431" s="84" t="s">
        <v>7226</v>
      </c>
      <c r="AQ431" s="84">
        <v>0</v>
      </c>
      <c r="AR431" s="84">
        <v>0</v>
      </c>
      <c r="AS431" s="84"/>
      <c r="AT431" s="84"/>
      <c r="AU431" s="84"/>
      <c r="AV431" s="84"/>
      <c r="AW431" s="84"/>
      <c r="AX431" s="84"/>
      <c r="AY431" s="84"/>
      <c r="AZ431" s="84"/>
    </row>
    <row r="432" spans="1:52" x14ac:dyDescent="0.25">
      <c r="A432" s="69" t="s">
        <v>497</v>
      </c>
      <c r="B432" s="69" t="s">
        <v>496</v>
      </c>
      <c r="C432" s="70"/>
      <c r="D432" s="71"/>
      <c r="E432" s="72"/>
      <c r="F432" s="73"/>
      <c r="G432" s="70"/>
      <c r="H432" s="74"/>
      <c r="I432" s="75"/>
      <c r="J432" s="75"/>
      <c r="K432" s="36"/>
      <c r="L432" s="82"/>
      <c r="M432" s="82"/>
      <c r="N432" s="77"/>
      <c r="O432" s="84" t="s">
        <v>1729</v>
      </c>
      <c r="P432" s="86">
        <v>43165.759201388886</v>
      </c>
      <c r="Q432" s="84" t="s">
        <v>1979</v>
      </c>
      <c r="R432" s="84"/>
      <c r="S432" s="84"/>
      <c r="T432" s="84" t="s">
        <v>3238</v>
      </c>
      <c r="U432" s="84"/>
      <c r="V432" s="87" t="s">
        <v>3854</v>
      </c>
      <c r="W432" s="86">
        <v>43165.759201388886</v>
      </c>
      <c r="X432" s="87" t="s">
        <v>4796</v>
      </c>
      <c r="Y432" s="84"/>
      <c r="Z432" s="84"/>
      <c r="AA432" s="90" t="s">
        <v>5999</v>
      </c>
      <c r="AB432" s="84"/>
      <c r="AC432" s="84" t="b">
        <v>0</v>
      </c>
      <c r="AD432" s="84">
        <v>0</v>
      </c>
      <c r="AE432" s="90" t="s">
        <v>6992</v>
      </c>
      <c r="AF432" s="84" t="b">
        <v>0</v>
      </c>
      <c r="AG432" s="84" t="s">
        <v>7097</v>
      </c>
      <c r="AH432" s="84"/>
      <c r="AI432" s="90" t="s">
        <v>6992</v>
      </c>
      <c r="AJ432" s="84" t="b">
        <v>0</v>
      </c>
      <c r="AK432" s="84">
        <v>48</v>
      </c>
      <c r="AL432" s="90" t="s">
        <v>5998</v>
      </c>
      <c r="AM432" s="84" t="s">
        <v>7169</v>
      </c>
      <c r="AN432" s="84" t="b">
        <v>0</v>
      </c>
      <c r="AO432" s="90" t="s">
        <v>5998</v>
      </c>
      <c r="AP432" s="84" t="s">
        <v>179</v>
      </c>
      <c r="AQ432" s="84">
        <v>0</v>
      </c>
      <c r="AR432" s="84">
        <v>0</v>
      </c>
      <c r="AS432" s="84"/>
      <c r="AT432" s="84"/>
      <c r="AU432" s="84"/>
      <c r="AV432" s="84"/>
      <c r="AW432" s="84"/>
      <c r="AX432" s="84"/>
      <c r="AY432" s="84"/>
      <c r="AZ432" s="84"/>
    </row>
    <row r="433" spans="1:52" x14ac:dyDescent="0.25">
      <c r="A433" s="69" t="s">
        <v>498</v>
      </c>
      <c r="B433" s="69" t="s">
        <v>1265</v>
      </c>
      <c r="C433" s="70"/>
      <c r="D433" s="71"/>
      <c r="E433" s="72"/>
      <c r="F433" s="73"/>
      <c r="G433" s="70"/>
      <c r="H433" s="74"/>
      <c r="I433" s="75"/>
      <c r="J433" s="75"/>
      <c r="K433" s="36"/>
      <c r="L433" s="82"/>
      <c r="M433" s="82"/>
      <c r="N433" s="77"/>
      <c r="O433" s="84" t="s">
        <v>1729</v>
      </c>
      <c r="P433" s="86">
        <v>43165.759351851855</v>
      </c>
      <c r="Q433" s="84" t="s">
        <v>1880</v>
      </c>
      <c r="R433" s="84"/>
      <c r="S433" s="84"/>
      <c r="T433" s="84" t="s">
        <v>3157</v>
      </c>
      <c r="U433" s="84"/>
      <c r="V433" s="87" t="s">
        <v>3654</v>
      </c>
      <c r="W433" s="86">
        <v>43165.759351851855</v>
      </c>
      <c r="X433" s="87" t="s">
        <v>4797</v>
      </c>
      <c r="Y433" s="84"/>
      <c r="Z433" s="84"/>
      <c r="AA433" s="90" t="s">
        <v>6000</v>
      </c>
      <c r="AB433" s="84"/>
      <c r="AC433" s="84" t="b">
        <v>0</v>
      </c>
      <c r="AD433" s="84">
        <v>0</v>
      </c>
      <c r="AE433" s="90" t="s">
        <v>6992</v>
      </c>
      <c r="AF433" s="84" t="b">
        <v>0</v>
      </c>
      <c r="AG433" s="84" t="s">
        <v>7091</v>
      </c>
      <c r="AH433" s="84"/>
      <c r="AI433" s="90" t="s">
        <v>6992</v>
      </c>
      <c r="AJ433" s="84" t="b">
        <v>0</v>
      </c>
      <c r="AK433" s="84">
        <v>3380</v>
      </c>
      <c r="AL433" s="90" t="s">
        <v>6839</v>
      </c>
      <c r="AM433" s="84" t="s">
        <v>7171</v>
      </c>
      <c r="AN433" s="84" t="b">
        <v>0</v>
      </c>
      <c r="AO433" s="90" t="s">
        <v>6839</v>
      </c>
      <c r="AP433" s="84" t="s">
        <v>179</v>
      </c>
      <c r="AQ433" s="84">
        <v>0</v>
      </c>
      <c r="AR433" s="84">
        <v>0</v>
      </c>
      <c r="AS433" s="84"/>
      <c r="AT433" s="84"/>
      <c r="AU433" s="84"/>
      <c r="AV433" s="84"/>
      <c r="AW433" s="84"/>
      <c r="AX433" s="84"/>
      <c r="AY433" s="84"/>
      <c r="AZ433" s="84"/>
    </row>
    <row r="434" spans="1:52" x14ac:dyDescent="0.25">
      <c r="A434" s="69" t="s">
        <v>499</v>
      </c>
      <c r="B434" s="69" t="s">
        <v>1250</v>
      </c>
      <c r="C434" s="70"/>
      <c r="D434" s="71"/>
      <c r="E434" s="72"/>
      <c r="F434" s="73"/>
      <c r="G434" s="70"/>
      <c r="H434" s="74"/>
      <c r="I434" s="75"/>
      <c r="J434" s="75"/>
      <c r="K434" s="36"/>
      <c r="L434" s="82"/>
      <c r="M434" s="82"/>
      <c r="N434" s="77"/>
      <c r="O434" s="84" t="s">
        <v>1729</v>
      </c>
      <c r="P434" s="86">
        <v>43165.759363425925</v>
      </c>
      <c r="Q434" s="84" t="s">
        <v>1789</v>
      </c>
      <c r="R434" s="84"/>
      <c r="S434" s="84"/>
      <c r="T434" s="84" t="s">
        <v>3157</v>
      </c>
      <c r="U434" s="84"/>
      <c r="V434" s="87" t="s">
        <v>3855</v>
      </c>
      <c r="W434" s="86">
        <v>43165.759363425925</v>
      </c>
      <c r="X434" s="87" t="s">
        <v>4798</v>
      </c>
      <c r="Y434" s="84"/>
      <c r="Z434" s="84"/>
      <c r="AA434" s="90" t="s">
        <v>6001</v>
      </c>
      <c r="AB434" s="84"/>
      <c r="AC434" s="84" t="b">
        <v>0</v>
      </c>
      <c r="AD434" s="84">
        <v>0</v>
      </c>
      <c r="AE434" s="90" t="s">
        <v>6992</v>
      </c>
      <c r="AF434" s="84" t="b">
        <v>0</v>
      </c>
      <c r="AG434" s="84" t="s">
        <v>7096</v>
      </c>
      <c r="AH434" s="84"/>
      <c r="AI434" s="90" t="s">
        <v>6992</v>
      </c>
      <c r="AJ434" s="84" t="b">
        <v>0</v>
      </c>
      <c r="AK434" s="84">
        <v>14</v>
      </c>
      <c r="AL434" s="90" t="s">
        <v>6823</v>
      </c>
      <c r="AM434" s="84" t="s">
        <v>7172</v>
      </c>
      <c r="AN434" s="84" t="b">
        <v>0</v>
      </c>
      <c r="AO434" s="90" t="s">
        <v>6823</v>
      </c>
      <c r="AP434" s="84" t="s">
        <v>179</v>
      </c>
      <c r="AQ434" s="84">
        <v>0</v>
      </c>
      <c r="AR434" s="84">
        <v>0</v>
      </c>
      <c r="AS434" s="84"/>
      <c r="AT434" s="84"/>
      <c r="AU434" s="84"/>
      <c r="AV434" s="84"/>
      <c r="AW434" s="84"/>
      <c r="AX434" s="84"/>
      <c r="AY434" s="84"/>
      <c r="AZ434" s="84"/>
    </row>
    <row r="435" spans="1:52" x14ac:dyDescent="0.25">
      <c r="A435" s="69" t="s">
        <v>500</v>
      </c>
      <c r="B435" s="69" t="s">
        <v>1297</v>
      </c>
      <c r="C435" s="70"/>
      <c r="D435" s="71"/>
      <c r="E435" s="72"/>
      <c r="F435" s="73"/>
      <c r="G435" s="70"/>
      <c r="H435" s="74"/>
      <c r="I435" s="75"/>
      <c r="J435" s="75"/>
      <c r="K435" s="36"/>
      <c r="L435" s="82"/>
      <c r="M435" s="82"/>
      <c r="N435" s="77"/>
      <c r="O435" s="84" t="s">
        <v>1729</v>
      </c>
      <c r="P435" s="86">
        <v>43165.759386574071</v>
      </c>
      <c r="Q435" s="84" t="s">
        <v>1758</v>
      </c>
      <c r="R435" s="87" t="s">
        <v>2651</v>
      </c>
      <c r="S435" s="84" t="s">
        <v>2986</v>
      </c>
      <c r="T435" s="84" t="s">
        <v>3171</v>
      </c>
      <c r="U435" s="84"/>
      <c r="V435" s="87" t="s">
        <v>3856</v>
      </c>
      <c r="W435" s="86">
        <v>43165.759386574071</v>
      </c>
      <c r="X435" s="87" t="s">
        <v>4799</v>
      </c>
      <c r="Y435" s="84"/>
      <c r="Z435" s="84"/>
      <c r="AA435" s="90" t="s">
        <v>6002</v>
      </c>
      <c r="AB435" s="84"/>
      <c r="AC435" s="84" t="b">
        <v>0</v>
      </c>
      <c r="AD435" s="84">
        <v>0</v>
      </c>
      <c r="AE435" s="90" t="s">
        <v>6992</v>
      </c>
      <c r="AF435" s="84" t="b">
        <v>0</v>
      </c>
      <c r="AG435" s="84" t="s">
        <v>7097</v>
      </c>
      <c r="AH435" s="84"/>
      <c r="AI435" s="90" t="s">
        <v>6992</v>
      </c>
      <c r="AJ435" s="84" t="b">
        <v>0</v>
      </c>
      <c r="AK435" s="84">
        <v>612</v>
      </c>
      <c r="AL435" s="90" t="s">
        <v>6874</v>
      </c>
      <c r="AM435" s="84" t="s">
        <v>7172</v>
      </c>
      <c r="AN435" s="84" t="b">
        <v>0</v>
      </c>
      <c r="AO435" s="90" t="s">
        <v>6874</v>
      </c>
      <c r="AP435" s="84" t="s">
        <v>179</v>
      </c>
      <c r="AQ435" s="84">
        <v>0</v>
      </c>
      <c r="AR435" s="84">
        <v>0</v>
      </c>
      <c r="AS435" s="84"/>
      <c r="AT435" s="84"/>
      <c r="AU435" s="84"/>
      <c r="AV435" s="84"/>
      <c r="AW435" s="84"/>
      <c r="AX435" s="84"/>
      <c r="AY435" s="84"/>
      <c r="AZ435" s="84"/>
    </row>
    <row r="436" spans="1:52" x14ac:dyDescent="0.25">
      <c r="A436" s="69" t="s">
        <v>501</v>
      </c>
      <c r="B436" s="69" t="s">
        <v>1353</v>
      </c>
      <c r="C436" s="70"/>
      <c r="D436" s="71"/>
      <c r="E436" s="72"/>
      <c r="F436" s="73"/>
      <c r="G436" s="70"/>
      <c r="H436" s="74"/>
      <c r="I436" s="75"/>
      <c r="J436" s="75"/>
      <c r="K436" s="36"/>
      <c r="L436" s="82"/>
      <c r="M436" s="82"/>
      <c r="N436" s="77"/>
      <c r="O436" s="84" t="s">
        <v>1729</v>
      </c>
      <c r="P436" s="86">
        <v>43165.759432870371</v>
      </c>
      <c r="Q436" s="84" t="s">
        <v>1980</v>
      </c>
      <c r="R436" s="84"/>
      <c r="S436" s="84"/>
      <c r="T436" s="84" t="s">
        <v>3208</v>
      </c>
      <c r="U436" s="87" t="s">
        <v>3509</v>
      </c>
      <c r="V436" s="87" t="s">
        <v>3509</v>
      </c>
      <c r="W436" s="86">
        <v>43165.759432870371</v>
      </c>
      <c r="X436" s="87" t="s">
        <v>4800</v>
      </c>
      <c r="Y436" s="84"/>
      <c r="Z436" s="84"/>
      <c r="AA436" s="90" t="s">
        <v>6003</v>
      </c>
      <c r="AB436" s="84"/>
      <c r="AC436" s="84" t="b">
        <v>0</v>
      </c>
      <c r="AD436" s="84">
        <v>0</v>
      </c>
      <c r="AE436" s="90" t="s">
        <v>6992</v>
      </c>
      <c r="AF436" s="84" t="b">
        <v>0</v>
      </c>
      <c r="AG436" s="84" t="s">
        <v>7091</v>
      </c>
      <c r="AH436" s="84"/>
      <c r="AI436" s="90" t="s">
        <v>6992</v>
      </c>
      <c r="AJ436" s="84" t="b">
        <v>0</v>
      </c>
      <c r="AK436" s="84">
        <v>1</v>
      </c>
      <c r="AL436" s="90" t="s">
        <v>6992</v>
      </c>
      <c r="AM436" s="84" t="s">
        <v>7172</v>
      </c>
      <c r="AN436" s="84" t="b">
        <v>0</v>
      </c>
      <c r="AO436" s="90" t="s">
        <v>6003</v>
      </c>
      <c r="AP436" s="84" t="s">
        <v>179</v>
      </c>
      <c r="AQ436" s="84">
        <v>0</v>
      </c>
      <c r="AR436" s="84">
        <v>0</v>
      </c>
      <c r="AS436" s="84"/>
      <c r="AT436" s="84"/>
      <c r="AU436" s="84"/>
      <c r="AV436" s="84"/>
      <c r="AW436" s="84"/>
      <c r="AX436" s="84"/>
      <c r="AY436" s="84"/>
      <c r="AZ436" s="84"/>
    </row>
    <row r="437" spans="1:52" x14ac:dyDescent="0.25">
      <c r="A437" s="69" t="s">
        <v>502</v>
      </c>
      <c r="B437" s="69" t="s">
        <v>929</v>
      </c>
      <c r="C437" s="70"/>
      <c r="D437" s="71"/>
      <c r="E437" s="72"/>
      <c r="F437" s="73"/>
      <c r="G437" s="70"/>
      <c r="H437" s="74"/>
      <c r="I437" s="75"/>
      <c r="J437" s="75"/>
      <c r="K437" s="36"/>
      <c r="L437" s="82"/>
      <c r="M437" s="82"/>
      <c r="N437" s="77"/>
      <c r="O437" s="84" t="s">
        <v>1729</v>
      </c>
      <c r="P437" s="86">
        <v>43165.759432870371</v>
      </c>
      <c r="Q437" s="84" t="s">
        <v>1981</v>
      </c>
      <c r="R437" s="84"/>
      <c r="S437" s="84"/>
      <c r="T437" s="84" t="s">
        <v>3158</v>
      </c>
      <c r="U437" s="84"/>
      <c r="V437" s="87" t="s">
        <v>3857</v>
      </c>
      <c r="W437" s="86">
        <v>43165.759432870371</v>
      </c>
      <c r="X437" s="87" t="s">
        <v>4801</v>
      </c>
      <c r="Y437" s="84"/>
      <c r="Z437" s="84"/>
      <c r="AA437" s="90" t="s">
        <v>6004</v>
      </c>
      <c r="AB437" s="84"/>
      <c r="AC437" s="84" t="b">
        <v>0</v>
      </c>
      <c r="AD437" s="84">
        <v>0</v>
      </c>
      <c r="AE437" s="90" t="s">
        <v>6992</v>
      </c>
      <c r="AF437" s="84" t="b">
        <v>0</v>
      </c>
      <c r="AG437" s="84" t="s">
        <v>7091</v>
      </c>
      <c r="AH437" s="84"/>
      <c r="AI437" s="90" t="s">
        <v>6992</v>
      </c>
      <c r="AJ437" s="84" t="b">
        <v>0</v>
      </c>
      <c r="AK437" s="84">
        <v>1271</v>
      </c>
      <c r="AL437" s="90" t="s">
        <v>6461</v>
      </c>
      <c r="AM437" s="84" t="s">
        <v>7171</v>
      </c>
      <c r="AN437" s="84" t="b">
        <v>0</v>
      </c>
      <c r="AO437" s="90" t="s">
        <v>6461</v>
      </c>
      <c r="AP437" s="84" t="s">
        <v>179</v>
      </c>
      <c r="AQ437" s="84">
        <v>0</v>
      </c>
      <c r="AR437" s="84">
        <v>0</v>
      </c>
      <c r="AS437" s="84"/>
      <c r="AT437" s="84"/>
      <c r="AU437" s="84"/>
      <c r="AV437" s="84"/>
      <c r="AW437" s="84"/>
      <c r="AX437" s="84"/>
      <c r="AY437" s="84"/>
      <c r="AZ437" s="84"/>
    </row>
    <row r="438" spans="1:52" x14ac:dyDescent="0.25">
      <c r="A438" s="69" t="s">
        <v>503</v>
      </c>
      <c r="B438" s="69" t="s">
        <v>1470</v>
      </c>
      <c r="C438" s="70"/>
      <c r="D438" s="71"/>
      <c r="E438" s="72"/>
      <c r="F438" s="73"/>
      <c r="G438" s="70"/>
      <c r="H438" s="74"/>
      <c r="I438" s="75"/>
      <c r="J438" s="75"/>
      <c r="K438" s="36"/>
      <c r="L438" s="82"/>
      <c r="M438" s="82"/>
      <c r="N438" s="77"/>
      <c r="O438" s="84" t="s">
        <v>1730</v>
      </c>
      <c r="P438" s="86">
        <v>43165.759467592594</v>
      </c>
      <c r="Q438" s="84" t="s">
        <v>1982</v>
      </c>
      <c r="R438" s="84"/>
      <c r="S438" s="84"/>
      <c r="T438" s="84" t="s">
        <v>3157</v>
      </c>
      <c r="U438" s="84"/>
      <c r="V438" s="87" t="s">
        <v>3858</v>
      </c>
      <c r="W438" s="86">
        <v>43165.759467592594</v>
      </c>
      <c r="X438" s="87" t="s">
        <v>4802</v>
      </c>
      <c r="Y438" s="84"/>
      <c r="Z438" s="84"/>
      <c r="AA438" s="90" t="s">
        <v>6005</v>
      </c>
      <c r="AB438" s="90" t="s">
        <v>6920</v>
      </c>
      <c r="AC438" s="84" t="b">
        <v>0</v>
      </c>
      <c r="AD438" s="84">
        <v>0</v>
      </c>
      <c r="AE438" s="90" t="s">
        <v>7011</v>
      </c>
      <c r="AF438" s="84" t="b">
        <v>0</v>
      </c>
      <c r="AG438" s="84" t="s">
        <v>7091</v>
      </c>
      <c r="AH438" s="84"/>
      <c r="AI438" s="90" t="s">
        <v>6992</v>
      </c>
      <c r="AJ438" s="84" t="b">
        <v>0</v>
      </c>
      <c r="AK438" s="84">
        <v>0</v>
      </c>
      <c r="AL438" s="90" t="s">
        <v>6992</v>
      </c>
      <c r="AM438" s="84" t="s">
        <v>7171</v>
      </c>
      <c r="AN438" s="84" t="b">
        <v>0</v>
      </c>
      <c r="AO438" s="90" t="s">
        <v>6920</v>
      </c>
      <c r="AP438" s="84" t="s">
        <v>179</v>
      </c>
      <c r="AQ438" s="84">
        <v>0</v>
      </c>
      <c r="AR438" s="84">
        <v>0</v>
      </c>
      <c r="AS438" s="84"/>
      <c r="AT438" s="84"/>
      <c r="AU438" s="84"/>
      <c r="AV438" s="84"/>
      <c r="AW438" s="84"/>
      <c r="AX438" s="84"/>
      <c r="AY438" s="84"/>
      <c r="AZ438" s="84"/>
    </row>
    <row r="439" spans="1:52" x14ac:dyDescent="0.25">
      <c r="A439" s="69" t="s">
        <v>504</v>
      </c>
      <c r="B439" s="69" t="s">
        <v>504</v>
      </c>
      <c r="C439" s="70"/>
      <c r="D439" s="71"/>
      <c r="E439" s="72"/>
      <c r="F439" s="73"/>
      <c r="G439" s="70"/>
      <c r="H439" s="74"/>
      <c r="I439" s="75"/>
      <c r="J439" s="75"/>
      <c r="K439" s="36"/>
      <c r="L439" s="82"/>
      <c r="M439" s="82"/>
      <c r="N439" s="77"/>
      <c r="O439" s="84" t="s">
        <v>179</v>
      </c>
      <c r="P439" s="86">
        <v>43165.759502314817</v>
      </c>
      <c r="Q439" s="84" t="s">
        <v>1983</v>
      </c>
      <c r="R439" s="87" t="s">
        <v>2725</v>
      </c>
      <c r="S439" s="84" t="s">
        <v>2989</v>
      </c>
      <c r="T439" s="84" t="s">
        <v>3157</v>
      </c>
      <c r="U439" s="84"/>
      <c r="V439" s="87" t="s">
        <v>3859</v>
      </c>
      <c r="W439" s="86">
        <v>43165.759502314817</v>
      </c>
      <c r="X439" s="87" t="s">
        <v>4803</v>
      </c>
      <c r="Y439" s="84"/>
      <c r="Z439" s="84"/>
      <c r="AA439" s="90" t="s">
        <v>6006</v>
      </c>
      <c r="AB439" s="84"/>
      <c r="AC439" s="84" t="b">
        <v>0</v>
      </c>
      <c r="AD439" s="84">
        <v>0</v>
      </c>
      <c r="AE439" s="90" t="s">
        <v>6992</v>
      </c>
      <c r="AF439" s="84" t="b">
        <v>0</v>
      </c>
      <c r="AG439" s="84" t="s">
        <v>7091</v>
      </c>
      <c r="AH439" s="84"/>
      <c r="AI439" s="90" t="s">
        <v>6992</v>
      </c>
      <c r="AJ439" s="84" t="b">
        <v>0</v>
      </c>
      <c r="AK439" s="84">
        <v>0</v>
      </c>
      <c r="AL439" s="90" t="s">
        <v>6992</v>
      </c>
      <c r="AM439" s="84" t="s">
        <v>7178</v>
      </c>
      <c r="AN439" s="84" t="b">
        <v>0</v>
      </c>
      <c r="AO439" s="90" t="s">
        <v>6006</v>
      </c>
      <c r="AP439" s="84" t="s">
        <v>179</v>
      </c>
      <c r="AQ439" s="84">
        <v>0</v>
      </c>
      <c r="AR439" s="84">
        <v>0</v>
      </c>
      <c r="AS439" s="84"/>
      <c r="AT439" s="84"/>
      <c r="AU439" s="84"/>
      <c r="AV439" s="84"/>
      <c r="AW439" s="84"/>
      <c r="AX439" s="84"/>
      <c r="AY439" s="84"/>
      <c r="AZ439" s="84"/>
    </row>
    <row r="440" spans="1:52" x14ac:dyDescent="0.25">
      <c r="A440" s="69" t="s">
        <v>505</v>
      </c>
      <c r="B440" s="69" t="s">
        <v>505</v>
      </c>
      <c r="C440" s="70"/>
      <c r="D440" s="71"/>
      <c r="E440" s="72"/>
      <c r="F440" s="73"/>
      <c r="G440" s="70"/>
      <c r="H440" s="74"/>
      <c r="I440" s="75"/>
      <c r="J440" s="75"/>
      <c r="K440" s="36"/>
      <c r="L440" s="82"/>
      <c r="M440" s="82"/>
      <c r="N440" s="77"/>
      <c r="O440" s="84" t="s">
        <v>179</v>
      </c>
      <c r="P440" s="86">
        <v>43165.489374999997</v>
      </c>
      <c r="Q440" s="84" t="s">
        <v>1984</v>
      </c>
      <c r="R440" s="87" t="s">
        <v>2726</v>
      </c>
      <c r="S440" s="84" t="s">
        <v>3029</v>
      </c>
      <c r="T440" s="84" t="s">
        <v>3157</v>
      </c>
      <c r="U440" s="87" t="s">
        <v>3510</v>
      </c>
      <c r="V440" s="87" t="s">
        <v>3510</v>
      </c>
      <c r="W440" s="86">
        <v>43165.489374999997</v>
      </c>
      <c r="X440" s="87" t="s">
        <v>4804</v>
      </c>
      <c r="Y440" s="84"/>
      <c r="Z440" s="84"/>
      <c r="AA440" s="90" t="s">
        <v>6007</v>
      </c>
      <c r="AB440" s="84"/>
      <c r="AC440" s="84" t="b">
        <v>0</v>
      </c>
      <c r="AD440" s="84">
        <v>11</v>
      </c>
      <c r="AE440" s="90" t="s">
        <v>6992</v>
      </c>
      <c r="AF440" s="84" t="b">
        <v>0</v>
      </c>
      <c r="AG440" s="84" t="s">
        <v>7091</v>
      </c>
      <c r="AH440" s="84"/>
      <c r="AI440" s="90" t="s">
        <v>6992</v>
      </c>
      <c r="AJ440" s="84" t="b">
        <v>0</v>
      </c>
      <c r="AK440" s="84">
        <v>6</v>
      </c>
      <c r="AL440" s="90" t="s">
        <v>6992</v>
      </c>
      <c r="AM440" s="84" t="s">
        <v>7171</v>
      </c>
      <c r="AN440" s="84" t="b">
        <v>0</v>
      </c>
      <c r="AO440" s="90" t="s">
        <v>6007</v>
      </c>
      <c r="AP440" s="84" t="s">
        <v>7226</v>
      </c>
      <c r="AQ440" s="84">
        <v>0</v>
      </c>
      <c r="AR440" s="84">
        <v>0</v>
      </c>
      <c r="AS440" s="84"/>
      <c r="AT440" s="84"/>
      <c r="AU440" s="84"/>
      <c r="AV440" s="84"/>
      <c r="AW440" s="84"/>
      <c r="AX440" s="84"/>
      <c r="AY440" s="84"/>
      <c r="AZ440" s="84"/>
    </row>
    <row r="441" spans="1:52" x14ac:dyDescent="0.25">
      <c r="A441" s="69" t="s">
        <v>506</v>
      </c>
      <c r="B441" s="69" t="s">
        <v>505</v>
      </c>
      <c r="C441" s="70"/>
      <c r="D441" s="71"/>
      <c r="E441" s="72"/>
      <c r="F441" s="73"/>
      <c r="G441" s="70"/>
      <c r="H441" s="74"/>
      <c r="I441" s="75"/>
      <c r="J441" s="75"/>
      <c r="K441" s="36"/>
      <c r="L441" s="82"/>
      <c r="M441" s="82"/>
      <c r="N441" s="77"/>
      <c r="O441" s="84" t="s">
        <v>1729</v>
      </c>
      <c r="P441" s="86">
        <v>43165.759560185186</v>
      </c>
      <c r="Q441" s="84" t="s">
        <v>1985</v>
      </c>
      <c r="R441" s="84"/>
      <c r="S441" s="84"/>
      <c r="T441" s="84" t="s">
        <v>3157</v>
      </c>
      <c r="U441" s="84"/>
      <c r="V441" s="87" t="s">
        <v>3860</v>
      </c>
      <c r="W441" s="86">
        <v>43165.759560185186</v>
      </c>
      <c r="X441" s="87" t="s">
        <v>4805</v>
      </c>
      <c r="Y441" s="84"/>
      <c r="Z441" s="84"/>
      <c r="AA441" s="90" t="s">
        <v>6008</v>
      </c>
      <c r="AB441" s="84"/>
      <c r="AC441" s="84" t="b">
        <v>0</v>
      </c>
      <c r="AD441" s="84">
        <v>0</v>
      </c>
      <c r="AE441" s="90" t="s">
        <v>6992</v>
      </c>
      <c r="AF441" s="84" t="b">
        <v>0</v>
      </c>
      <c r="AG441" s="84" t="s">
        <v>7091</v>
      </c>
      <c r="AH441" s="84"/>
      <c r="AI441" s="90" t="s">
        <v>6992</v>
      </c>
      <c r="AJ441" s="84" t="b">
        <v>0</v>
      </c>
      <c r="AK441" s="84">
        <v>6</v>
      </c>
      <c r="AL441" s="90" t="s">
        <v>6007</v>
      </c>
      <c r="AM441" s="84" t="s">
        <v>7169</v>
      </c>
      <c r="AN441" s="84" t="b">
        <v>0</v>
      </c>
      <c r="AO441" s="90" t="s">
        <v>6007</v>
      </c>
      <c r="AP441" s="84" t="s">
        <v>179</v>
      </c>
      <c r="AQ441" s="84">
        <v>0</v>
      </c>
      <c r="AR441" s="84">
        <v>0</v>
      </c>
      <c r="AS441" s="84"/>
      <c r="AT441" s="84"/>
      <c r="AU441" s="84"/>
      <c r="AV441" s="84"/>
      <c r="AW441" s="84"/>
      <c r="AX441" s="84"/>
      <c r="AY441" s="84"/>
      <c r="AZ441" s="84"/>
    </row>
    <row r="442" spans="1:52" x14ac:dyDescent="0.25">
      <c r="A442" s="69" t="s">
        <v>507</v>
      </c>
      <c r="B442" s="69" t="s">
        <v>1092</v>
      </c>
      <c r="C442" s="70"/>
      <c r="D442" s="71"/>
      <c r="E442" s="72"/>
      <c r="F442" s="73"/>
      <c r="G442" s="70"/>
      <c r="H442" s="74"/>
      <c r="I442" s="75"/>
      <c r="J442" s="75"/>
      <c r="K442" s="36"/>
      <c r="L442" s="82"/>
      <c r="M442" s="82"/>
      <c r="N442" s="77"/>
      <c r="O442" s="84" t="s">
        <v>1729</v>
      </c>
      <c r="P442" s="86">
        <v>43165.759675925925</v>
      </c>
      <c r="Q442" s="84" t="s">
        <v>1986</v>
      </c>
      <c r="R442" s="87" t="s">
        <v>2727</v>
      </c>
      <c r="S442" s="84" t="s">
        <v>3030</v>
      </c>
      <c r="T442" s="84" t="s">
        <v>3157</v>
      </c>
      <c r="U442" s="87" t="s">
        <v>3511</v>
      </c>
      <c r="V442" s="87" t="s">
        <v>3511</v>
      </c>
      <c r="W442" s="86">
        <v>43165.759675925925</v>
      </c>
      <c r="X442" s="87" t="s">
        <v>4806</v>
      </c>
      <c r="Y442" s="84"/>
      <c r="Z442" s="84"/>
      <c r="AA442" s="90" t="s">
        <v>6009</v>
      </c>
      <c r="AB442" s="84"/>
      <c r="AC442" s="84" t="b">
        <v>0</v>
      </c>
      <c r="AD442" s="84">
        <v>0</v>
      </c>
      <c r="AE442" s="90" t="s">
        <v>6992</v>
      </c>
      <c r="AF442" s="84" t="b">
        <v>0</v>
      </c>
      <c r="AG442" s="84" t="s">
        <v>7091</v>
      </c>
      <c r="AH442" s="84"/>
      <c r="AI442" s="90" t="s">
        <v>6992</v>
      </c>
      <c r="AJ442" s="84" t="b">
        <v>0</v>
      </c>
      <c r="AK442" s="84">
        <v>2</v>
      </c>
      <c r="AL442" s="90" t="s">
        <v>6646</v>
      </c>
      <c r="AM442" s="84" t="s">
        <v>7169</v>
      </c>
      <c r="AN442" s="84" t="b">
        <v>0</v>
      </c>
      <c r="AO442" s="90" t="s">
        <v>6646</v>
      </c>
      <c r="AP442" s="84" t="s">
        <v>179</v>
      </c>
      <c r="AQ442" s="84">
        <v>0</v>
      </c>
      <c r="AR442" s="84">
        <v>0</v>
      </c>
      <c r="AS442" s="84"/>
      <c r="AT442" s="84"/>
      <c r="AU442" s="84"/>
      <c r="AV442" s="84"/>
      <c r="AW442" s="84"/>
      <c r="AX442" s="84"/>
      <c r="AY442" s="84"/>
      <c r="AZ442" s="84"/>
    </row>
    <row r="443" spans="1:52" x14ac:dyDescent="0.25">
      <c r="A443" s="69" t="s">
        <v>508</v>
      </c>
      <c r="B443" s="69" t="s">
        <v>1471</v>
      </c>
      <c r="C443" s="70"/>
      <c r="D443" s="71"/>
      <c r="E443" s="72"/>
      <c r="F443" s="73"/>
      <c r="G443" s="70"/>
      <c r="H443" s="74"/>
      <c r="I443" s="75"/>
      <c r="J443" s="75"/>
      <c r="K443" s="36"/>
      <c r="L443" s="82"/>
      <c r="M443" s="82"/>
      <c r="N443" s="77"/>
      <c r="O443" s="84" t="s">
        <v>1729</v>
      </c>
      <c r="P443" s="86">
        <v>43165.759745370371</v>
      </c>
      <c r="Q443" s="84" t="s">
        <v>1987</v>
      </c>
      <c r="R443" s="84"/>
      <c r="S443" s="84"/>
      <c r="T443" s="84" t="s">
        <v>3157</v>
      </c>
      <c r="U443" s="84"/>
      <c r="V443" s="87" t="s">
        <v>3861</v>
      </c>
      <c r="W443" s="86">
        <v>43165.759745370371</v>
      </c>
      <c r="X443" s="87" t="s">
        <v>4807</v>
      </c>
      <c r="Y443" s="84"/>
      <c r="Z443" s="84"/>
      <c r="AA443" s="90" t="s">
        <v>6010</v>
      </c>
      <c r="AB443" s="84"/>
      <c r="AC443" s="84" t="b">
        <v>0</v>
      </c>
      <c r="AD443" s="84">
        <v>0</v>
      </c>
      <c r="AE443" s="90" t="s">
        <v>6992</v>
      </c>
      <c r="AF443" s="84" t="b">
        <v>0</v>
      </c>
      <c r="AG443" s="84" t="s">
        <v>7091</v>
      </c>
      <c r="AH443" s="84"/>
      <c r="AI443" s="90" t="s">
        <v>6992</v>
      </c>
      <c r="AJ443" s="84" t="b">
        <v>0</v>
      </c>
      <c r="AK443" s="84">
        <v>3</v>
      </c>
      <c r="AL443" s="90" t="s">
        <v>6214</v>
      </c>
      <c r="AM443" s="84" t="s">
        <v>7177</v>
      </c>
      <c r="AN443" s="84" t="b">
        <v>0</v>
      </c>
      <c r="AO443" s="90" t="s">
        <v>6214</v>
      </c>
      <c r="AP443" s="84" t="s">
        <v>179</v>
      </c>
      <c r="AQ443" s="84">
        <v>0</v>
      </c>
      <c r="AR443" s="84">
        <v>0</v>
      </c>
      <c r="AS443" s="84"/>
      <c r="AT443" s="84"/>
      <c r="AU443" s="84"/>
      <c r="AV443" s="84"/>
      <c r="AW443" s="84"/>
      <c r="AX443" s="84"/>
      <c r="AY443" s="84"/>
      <c r="AZ443" s="84"/>
    </row>
    <row r="444" spans="1:52" x14ac:dyDescent="0.25">
      <c r="A444" s="69" t="s">
        <v>508</v>
      </c>
      <c r="B444" s="69" t="s">
        <v>702</v>
      </c>
      <c r="C444" s="70"/>
      <c r="D444" s="71"/>
      <c r="E444" s="72"/>
      <c r="F444" s="73"/>
      <c r="G444" s="70"/>
      <c r="H444" s="74"/>
      <c r="I444" s="75"/>
      <c r="J444" s="75"/>
      <c r="K444" s="36"/>
      <c r="L444" s="82"/>
      <c r="M444" s="82"/>
      <c r="N444" s="77"/>
      <c r="O444" s="84" t="s">
        <v>1729</v>
      </c>
      <c r="P444" s="86">
        <v>43165.759745370371</v>
      </c>
      <c r="Q444" s="84" t="s">
        <v>1987</v>
      </c>
      <c r="R444" s="84"/>
      <c r="S444" s="84"/>
      <c r="T444" s="84" t="s">
        <v>3157</v>
      </c>
      <c r="U444" s="84"/>
      <c r="V444" s="87" t="s">
        <v>3861</v>
      </c>
      <c r="W444" s="86">
        <v>43165.759745370371</v>
      </c>
      <c r="X444" s="87" t="s">
        <v>4807</v>
      </c>
      <c r="Y444" s="84"/>
      <c r="Z444" s="84"/>
      <c r="AA444" s="90" t="s">
        <v>6010</v>
      </c>
      <c r="AB444" s="84"/>
      <c r="AC444" s="84" t="b">
        <v>0</v>
      </c>
      <c r="AD444" s="84">
        <v>0</v>
      </c>
      <c r="AE444" s="90" t="s">
        <v>6992</v>
      </c>
      <c r="AF444" s="84" t="b">
        <v>0</v>
      </c>
      <c r="AG444" s="84" t="s">
        <v>7091</v>
      </c>
      <c r="AH444" s="84"/>
      <c r="AI444" s="90" t="s">
        <v>6992</v>
      </c>
      <c r="AJ444" s="84" t="b">
        <v>0</v>
      </c>
      <c r="AK444" s="84">
        <v>3</v>
      </c>
      <c r="AL444" s="90" t="s">
        <v>6214</v>
      </c>
      <c r="AM444" s="84" t="s">
        <v>7177</v>
      </c>
      <c r="AN444" s="84" t="b">
        <v>0</v>
      </c>
      <c r="AO444" s="90" t="s">
        <v>6214</v>
      </c>
      <c r="AP444" s="84" t="s">
        <v>179</v>
      </c>
      <c r="AQ444" s="84">
        <v>0</v>
      </c>
      <c r="AR444" s="84">
        <v>0</v>
      </c>
      <c r="AS444" s="84"/>
      <c r="AT444" s="84"/>
      <c r="AU444" s="84"/>
      <c r="AV444" s="84"/>
      <c r="AW444" s="84"/>
      <c r="AX444" s="84"/>
      <c r="AY444" s="84"/>
      <c r="AZ444" s="84"/>
    </row>
    <row r="445" spans="1:52" x14ac:dyDescent="0.25">
      <c r="A445" s="69" t="s">
        <v>509</v>
      </c>
      <c r="B445" s="69" t="s">
        <v>509</v>
      </c>
      <c r="C445" s="70"/>
      <c r="D445" s="71"/>
      <c r="E445" s="72"/>
      <c r="F445" s="73"/>
      <c r="G445" s="70"/>
      <c r="H445" s="74"/>
      <c r="I445" s="75"/>
      <c r="J445" s="75"/>
      <c r="K445" s="36"/>
      <c r="L445" s="82"/>
      <c r="M445" s="82"/>
      <c r="N445" s="77"/>
      <c r="O445" s="84" t="s">
        <v>179</v>
      </c>
      <c r="P445" s="86">
        <v>43165.759756944448</v>
      </c>
      <c r="Q445" s="84" t="s">
        <v>1988</v>
      </c>
      <c r="R445" s="87" t="s">
        <v>2728</v>
      </c>
      <c r="S445" s="84" t="s">
        <v>3031</v>
      </c>
      <c r="T445" s="84" t="s">
        <v>3157</v>
      </c>
      <c r="U445" s="84"/>
      <c r="V445" s="87" t="s">
        <v>3862</v>
      </c>
      <c r="W445" s="86">
        <v>43165.759756944448</v>
      </c>
      <c r="X445" s="87" t="s">
        <v>4808</v>
      </c>
      <c r="Y445" s="84"/>
      <c r="Z445" s="84"/>
      <c r="AA445" s="90" t="s">
        <v>6011</v>
      </c>
      <c r="AB445" s="84"/>
      <c r="AC445" s="84" t="b">
        <v>0</v>
      </c>
      <c r="AD445" s="84">
        <v>1</v>
      </c>
      <c r="AE445" s="90" t="s">
        <v>6992</v>
      </c>
      <c r="AF445" s="84" t="b">
        <v>0</v>
      </c>
      <c r="AG445" s="84" t="s">
        <v>7102</v>
      </c>
      <c r="AH445" s="84"/>
      <c r="AI445" s="90" t="s">
        <v>6992</v>
      </c>
      <c r="AJ445" s="84" t="b">
        <v>0</v>
      </c>
      <c r="AK445" s="84">
        <v>0</v>
      </c>
      <c r="AL445" s="90" t="s">
        <v>6992</v>
      </c>
      <c r="AM445" s="84" t="s">
        <v>7169</v>
      </c>
      <c r="AN445" s="84" t="b">
        <v>0</v>
      </c>
      <c r="AO445" s="90" t="s">
        <v>6011</v>
      </c>
      <c r="AP445" s="84" t="s">
        <v>179</v>
      </c>
      <c r="AQ445" s="84">
        <v>0</v>
      </c>
      <c r="AR445" s="84">
        <v>0</v>
      </c>
      <c r="AS445" s="84"/>
      <c r="AT445" s="84"/>
      <c r="AU445" s="84"/>
      <c r="AV445" s="84"/>
      <c r="AW445" s="84"/>
      <c r="AX445" s="84"/>
      <c r="AY445" s="84"/>
      <c r="AZ445" s="84"/>
    </row>
    <row r="446" spans="1:52" x14ac:dyDescent="0.25">
      <c r="A446" s="69" t="s">
        <v>510</v>
      </c>
      <c r="B446" s="69" t="s">
        <v>510</v>
      </c>
      <c r="C446" s="70"/>
      <c r="D446" s="71"/>
      <c r="E446" s="72"/>
      <c r="F446" s="73"/>
      <c r="G446" s="70"/>
      <c r="H446" s="74"/>
      <c r="I446" s="75"/>
      <c r="J446" s="75"/>
      <c r="K446" s="36"/>
      <c r="L446" s="82"/>
      <c r="M446" s="82"/>
      <c r="N446" s="77"/>
      <c r="O446" s="84" t="s">
        <v>179</v>
      </c>
      <c r="P446" s="86">
        <v>43165.759791666664</v>
      </c>
      <c r="Q446" s="84" t="s">
        <v>1989</v>
      </c>
      <c r="R446" s="87" t="s">
        <v>2729</v>
      </c>
      <c r="S446" s="84" t="s">
        <v>3004</v>
      </c>
      <c r="T446" s="84" t="s">
        <v>3239</v>
      </c>
      <c r="U446" s="84"/>
      <c r="V446" s="87" t="s">
        <v>3863</v>
      </c>
      <c r="W446" s="86">
        <v>43165.759791666664</v>
      </c>
      <c r="X446" s="87" t="s">
        <v>4809</v>
      </c>
      <c r="Y446" s="84"/>
      <c r="Z446" s="84"/>
      <c r="AA446" s="90" t="s">
        <v>6012</v>
      </c>
      <c r="AB446" s="84"/>
      <c r="AC446" s="84" t="b">
        <v>0</v>
      </c>
      <c r="AD446" s="84">
        <v>0</v>
      </c>
      <c r="AE446" s="90" t="s">
        <v>6992</v>
      </c>
      <c r="AF446" s="84" t="b">
        <v>0</v>
      </c>
      <c r="AG446" s="84" t="s">
        <v>7091</v>
      </c>
      <c r="AH446" s="84"/>
      <c r="AI446" s="90" t="s">
        <v>6992</v>
      </c>
      <c r="AJ446" s="84" t="b">
        <v>0</v>
      </c>
      <c r="AK446" s="84">
        <v>0</v>
      </c>
      <c r="AL446" s="90" t="s">
        <v>6992</v>
      </c>
      <c r="AM446" s="84" t="s">
        <v>7183</v>
      </c>
      <c r="AN446" s="84" t="b">
        <v>0</v>
      </c>
      <c r="AO446" s="90" t="s">
        <v>6012</v>
      </c>
      <c r="AP446" s="84" t="s">
        <v>179</v>
      </c>
      <c r="AQ446" s="84">
        <v>0</v>
      </c>
      <c r="AR446" s="84">
        <v>0</v>
      </c>
      <c r="AS446" s="84"/>
      <c r="AT446" s="84"/>
      <c r="AU446" s="84"/>
      <c r="AV446" s="84"/>
      <c r="AW446" s="84"/>
      <c r="AX446" s="84"/>
      <c r="AY446" s="84"/>
      <c r="AZ446" s="84"/>
    </row>
    <row r="447" spans="1:52" x14ac:dyDescent="0.25">
      <c r="A447" s="69" t="s">
        <v>511</v>
      </c>
      <c r="B447" s="69" t="s">
        <v>222</v>
      </c>
      <c r="C447" s="70"/>
      <c r="D447" s="71"/>
      <c r="E447" s="72"/>
      <c r="F447" s="73"/>
      <c r="G447" s="70"/>
      <c r="H447" s="74"/>
      <c r="I447" s="75"/>
      <c r="J447" s="75"/>
      <c r="K447" s="36"/>
      <c r="L447" s="82"/>
      <c r="M447" s="82"/>
      <c r="N447" s="77"/>
      <c r="O447" s="84" t="s">
        <v>1729</v>
      </c>
      <c r="P447" s="86">
        <v>43165.75980324074</v>
      </c>
      <c r="Q447" s="84" t="s">
        <v>1990</v>
      </c>
      <c r="R447" s="84"/>
      <c r="S447" s="84"/>
      <c r="T447" s="84" t="s">
        <v>3162</v>
      </c>
      <c r="U447" s="84"/>
      <c r="V447" s="87" t="s">
        <v>3864</v>
      </c>
      <c r="W447" s="86">
        <v>43165.75980324074</v>
      </c>
      <c r="X447" s="87" t="s">
        <v>4810</v>
      </c>
      <c r="Y447" s="84"/>
      <c r="Z447" s="84"/>
      <c r="AA447" s="90" t="s">
        <v>6013</v>
      </c>
      <c r="AB447" s="84"/>
      <c r="AC447" s="84" t="b">
        <v>0</v>
      </c>
      <c r="AD447" s="84">
        <v>0</v>
      </c>
      <c r="AE447" s="90" t="s">
        <v>6992</v>
      </c>
      <c r="AF447" s="84" t="b">
        <v>0</v>
      </c>
      <c r="AG447" s="84" t="s">
        <v>7091</v>
      </c>
      <c r="AH447" s="84"/>
      <c r="AI447" s="90" t="s">
        <v>6992</v>
      </c>
      <c r="AJ447" s="84" t="b">
        <v>0</v>
      </c>
      <c r="AK447" s="84">
        <v>132</v>
      </c>
      <c r="AL447" s="90" t="s">
        <v>5708</v>
      </c>
      <c r="AM447" s="84" t="s">
        <v>7171</v>
      </c>
      <c r="AN447" s="84" t="b">
        <v>0</v>
      </c>
      <c r="AO447" s="90" t="s">
        <v>5708</v>
      </c>
      <c r="AP447" s="84" t="s">
        <v>179</v>
      </c>
      <c r="AQ447" s="84">
        <v>0</v>
      </c>
      <c r="AR447" s="84">
        <v>0</v>
      </c>
      <c r="AS447" s="84"/>
      <c r="AT447" s="84"/>
      <c r="AU447" s="84"/>
      <c r="AV447" s="84"/>
      <c r="AW447" s="84"/>
      <c r="AX447" s="84"/>
      <c r="AY447" s="84"/>
      <c r="AZ447" s="84"/>
    </row>
    <row r="448" spans="1:52" x14ac:dyDescent="0.25">
      <c r="A448" s="69" t="s">
        <v>512</v>
      </c>
      <c r="B448" s="69" t="s">
        <v>512</v>
      </c>
      <c r="C448" s="70"/>
      <c r="D448" s="71"/>
      <c r="E448" s="72"/>
      <c r="F448" s="73"/>
      <c r="G448" s="70"/>
      <c r="H448" s="74"/>
      <c r="I448" s="75"/>
      <c r="J448" s="75"/>
      <c r="K448" s="36"/>
      <c r="L448" s="82"/>
      <c r="M448" s="82"/>
      <c r="N448" s="77"/>
      <c r="O448" s="84" t="s">
        <v>179</v>
      </c>
      <c r="P448" s="86">
        <v>43165.75984953704</v>
      </c>
      <c r="Q448" s="84" t="s">
        <v>1991</v>
      </c>
      <c r="R448" s="87" t="s">
        <v>2730</v>
      </c>
      <c r="S448" s="84" t="s">
        <v>3032</v>
      </c>
      <c r="T448" s="84" t="s">
        <v>3240</v>
      </c>
      <c r="U448" s="84"/>
      <c r="V448" s="87" t="s">
        <v>3865</v>
      </c>
      <c r="W448" s="86">
        <v>43165.75984953704</v>
      </c>
      <c r="X448" s="87" t="s">
        <v>4811</v>
      </c>
      <c r="Y448" s="84"/>
      <c r="Z448" s="84"/>
      <c r="AA448" s="90" t="s">
        <v>6014</v>
      </c>
      <c r="AB448" s="84"/>
      <c r="AC448" s="84" t="b">
        <v>0</v>
      </c>
      <c r="AD448" s="84">
        <v>0</v>
      </c>
      <c r="AE448" s="90" t="s">
        <v>6992</v>
      </c>
      <c r="AF448" s="84" t="b">
        <v>0</v>
      </c>
      <c r="AG448" s="84" t="s">
        <v>7095</v>
      </c>
      <c r="AH448" s="84"/>
      <c r="AI448" s="90" t="s">
        <v>6992</v>
      </c>
      <c r="AJ448" s="84" t="b">
        <v>0</v>
      </c>
      <c r="AK448" s="84">
        <v>0</v>
      </c>
      <c r="AL448" s="90" t="s">
        <v>6992</v>
      </c>
      <c r="AM448" s="84" t="s">
        <v>7173</v>
      </c>
      <c r="AN448" s="84" t="b">
        <v>0</v>
      </c>
      <c r="AO448" s="90" t="s">
        <v>6014</v>
      </c>
      <c r="AP448" s="84" t="s">
        <v>179</v>
      </c>
      <c r="AQ448" s="84">
        <v>0</v>
      </c>
      <c r="AR448" s="84">
        <v>0</v>
      </c>
      <c r="AS448" s="84"/>
      <c r="AT448" s="84"/>
      <c r="AU448" s="84"/>
      <c r="AV448" s="84"/>
      <c r="AW448" s="84"/>
      <c r="AX448" s="84"/>
      <c r="AY448" s="84"/>
      <c r="AZ448" s="84"/>
    </row>
    <row r="449" spans="1:52" x14ac:dyDescent="0.25">
      <c r="A449" s="69" t="s">
        <v>513</v>
      </c>
      <c r="B449" s="69" t="s">
        <v>222</v>
      </c>
      <c r="C449" s="70"/>
      <c r="D449" s="71"/>
      <c r="E449" s="72"/>
      <c r="F449" s="73"/>
      <c r="G449" s="70"/>
      <c r="H449" s="74"/>
      <c r="I449" s="75"/>
      <c r="J449" s="75"/>
      <c r="K449" s="36"/>
      <c r="L449" s="82"/>
      <c r="M449" s="82"/>
      <c r="N449" s="77"/>
      <c r="O449" s="84" t="s">
        <v>1729</v>
      </c>
      <c r="P449" s="86">
        <v>43165.759930555556</v>
      </c>
      <c r="Q449" s="84" t="s">
        <v>1990</v>
      </c>
      <c r="R449" s="84"/>
      <c r="S449" s="84"/>
      <c r="T449" s="84" t="s">
        <v>3162</v>
      </c>
      <c r="U449" s="84"/>
      <c r="V449" s="87" t="s">
        <v>3866</v>
      </c>
      <c r="W449" s="86">
        <v>43165.759930555556</v>
      </c>
      <c r="X449" s="87" t="s">
        <v>4812</v>
      </c>
      <c r="Y449" s="84"/>
      <c r="Z449" s="84"/>
      <c r="AA449" s="90" t="s">
        <v>6015</v>
      </c>
      <c r="AB449" s="84"/>
      <c r="AC449" s="84" t="b">
        <v>0</v>
      </c>
      <c r="AD449" s="84">
        <v>0</v>
      </c>
      <c r="AE449" s="90" t="s">
        <v>6992</v>
      </c>
      <c r="AF449" s="84" t="b">
        <v>0</v>
      </c>
      <c r="AG449" s="84" t="s">
        <v>7091</v>
      </c>
      <c r="AH449" s="84"/>
      <c r="AI449" s="90" t="s">
        <v>6992</v>
      </c>
      <c r="AJ449" s="84" t="b">
        <v>0</v>
      </c>
      <c r="AK449" s="84">
        <v>132</v>
      </c>
      <c r="AL449" s="90" t="s">
        <v>5708</v>
      </c>
      <c r="AM449" s="84" t="s">
        <v>7172</v>
      </c>
      <c r="AN449" s="84" t="b">
        <v>0</v>
      </c>
      <c r="AO449" s="90" t="s">
        <v>5708</v>
      </c>
      <c r="AP449" s="84" t="s">
        <v>179</v>
      </c>
      <c r="AQ449" s="84">
        <v>0</v>
      </c>
      <c r="AR449" s="84">
        <v>0</v>
      </c>
      <c r="AS449" s="84"/>
      <c r="AT449" s="84"/>
      <c r="AU449" s="84"/>
      <c r="AV449" s="84"/>
      <c r="AW449" s="84"/>
      <c r="AX449" s="84"/>
      <c r="AY449" s="84"/>
      <c r="AZ449" s="84"/>
    </row>
    <row r="450" spans="1:52" x14ac:dyDescent="0.25">
      <c r="A450" s="69" t="s">
        <v>514</v>
      </c>
      <c r="B450" s="69" t="s">
        <v>1265</v>
      </c>
      <c r="C450" s="70"/>
      <c r="D450" s="71"/>
      <c r="E450" s="72"/>
      <c r="F450" s="73"/>
      <c r="G450" s="70"/>
      <c r="H450" s="74"/>
      <c r="I450" s="75"/>
      <c r="J450" s="75"/>
      <c r="K450" s="36"/>
      <c r="L450" s="82"/>
      <c r="M450" s="82"/>
      <c r="N450" s="77"/>
      <c r="O450" s="84" t="s">
        <v>1729</v>
      </c>
      <c r="P450" s="86">
        <v>43165.759953703702</v>
      </c>
      <c r="Q450" s="84" t="s">
        <v>1880</v>
      </c>
      <c r="R450" s="84"/>
      <c r="S450" s="84"/>
      <c r="T450" s="84" t="s">
        <v>3157</v>
      </c>
      <c r="U450" s="84"/>
      <c r="V450" s="87" t="s">
        <v>3654</v>
      </c>
      <c r="W450" s="86">
        <v>43165.759953703702</v>
      </c>
      <c r="X450" s="87" t="s">
        <v>4813</v>
      </c>
      <c r="Y450" s="84"/>
      <c r="Z450" s="84"/>
      <c r="AA450" s="90" t="s">
        <v>6016</v>
      </c>
      <c r="AB450" s="84"/>
      <c r="AC450" s="84" t="b">
        <v>0</v>
      </c>
      <c r="AD450" s="84">
        <v>0</v>
      </c>
      <c r="AE450" s="90" t="s">
        <v>6992</v>
      </c>
      <c r="AF450" s="84" t="b">
        <v>0</v>
      </c>
      <c r="AG450" s="84" t="s">
        <v>7091</v>
      </c>
      <c r="AH450" s="84"/>
      <c r="AI450" s="90" t="s">
        <v>6992</v>
      </c>
      <c r="AJ450" s="84" t="b">
        <v>0</v>
      </c>
      <c r="AK450" s="84">
        <v>3380</v>
      </c>
      <c r="AL450" s="90" t="s">
        <v>6839</v>
      </c>
      <c r="AM450" s="84" t="s">
        <v>7171</v>
      </c>
      <c r="AN450" s="84" t="b">
        <v>0</v>
      </c>
      <c r="AO450" s="90" t="s">
        <v>6839</v>
      </c>
      <c r="AP450" s="84" t="s">
        <v>179</v>
      </c>
      <c r="AQ450" s="84">
        <v>0</v>
      </c>
      <c r="AR450" s="84">
        <v>0</v>
      </c>
      <c r="AS450" s="84"/>
      <c r="AT450" s="84"/>
      <c r="AU450" s="84"/>
      <c r="AV450" s="84"/>
      <c r="AW450" s="84"/>
      <c r="AX450" s="84"/>
      <c r="AY450" s="84"/>
      <c r="AZ450" s="84"/>
    </row>
    <row r="451" spans="1:52" x14ac:dyDescent="0.25">
      <c r="A451" s="69" t="s">
        <v>515</v>
      </c>
      <c r="B451" s="69" t="s">
        <v>1472</v>
      </c>
      <c r="C451" s="70"/>
      <c r="D451" s="71"/>
      <c r="E451" s="72"/>
      <c r="F451" s="73"/>
      <c r="G451" s="70"/>
      <c r="H451" s="74"/>
      <c r="I451" s="75"/>
      <c r="J451" s="75"/>
      <c r="K451" s="36"/>
      <c r="L451" s="82"/>
      <c r="M451" s="82"/>
      <c r="N451" s="77"/>
      <c r="O451" s="84" t="s">
        <v>1729</v>
      </c>
      <c r="P451" s="86">
        <v>43165.759965277779</v>
      </c>
      <c r="Q451" s="84" t="s">
        <v>1992</v>
      </c>
      <c r="R451" s="87" t="s">
        <v>2731</v>
      </c>
      <c r="S451" s="84" t="s">
        <v>3033</v>
      </c>
      <c r="T451" s="84" t="s">
        <v>3157</v>
      </c>
      <c r="U451" s="84"/>
      <c r="V451" s="87" t="s">
        <v>3867</v>
      </c>
      <c r="W451" s="86">
        <v>43165.759965277779</v>
      </c>
      <c r="X451" s="87" t="s">
        <v>4814</v>
      </c>
      <c r="Y451" s="84"/>
      <c r="Z451" s="84"/>
      <c r="AA451" s="90" t="s">
        <v>6017</v>
      </c>
      <c r="AB451" s="84"/>
      <c r="AC451" s="84" t="b">
        <v>0</v>
      </c>
      <c r="AD451" s="84">
        <v>0</v>
      </c>
      <c r="AE451" s="90" t="s">
        <v>6992</v>
      </c>
      <c r="AF451" s="84" t="b">
        <v>0</v>
      </c>
      <c r="AG451" s="84" t="s">
        <v>7091</v>
      </c>
      <c r="AH451" s="84"/>
      <c r="AI451" s="90" t="s">
        <v>6992</v>
      </c>
      <c r="AJ451" s="84" t="b">
        <v>0</v>
      </c>
      <c r="AK451" s="84">
        <v>0</v>
      </c>
      <c r="AL451" s="90" t="s">
        <v>6992</v>
      </c>
      <c r="AM451" s="84" t="s">
        <v>7196</v>
      </c>
      <c r="AN451" s="84" t="b">
        <v>0</v>
      </c>
      <c r="AO451" s="90" t="s">
        <v>6017</v>
      </c>
      <c r="AP451" s="84" t="s">
        <v>179</v>
      </c>
      <c r="AQ451" s="84">
        <v>0</v>
      </c>
      <c r="AR451" s="84">
        <v>0</v>
      </c>
      <c r="AS451" s="84"/>
      <c r="AT451" s="84"/>
      <c r="AU451" s="84"/>
      <c r="AV451" s="84"/>
      <c r="AW451" s="84"/>
      <c r="AX451" s="84"/>
      <c r="AY451" s="84"/>
      <c r="AZ451" s="84"/>
    </row>
    <row r="452" spans="1:52" x14ac:dyDescent="0.25">
      <c r="A452" s="69" t="s">
        <v>516</v>
      </c>
      <c r="B452" s="69" t="s">
        <v>516</v>
      </c>
      <c r="C452" s="70"/>
      <c r="D452" s="71"/>
      <c r="E452" s="72"/>
      <c r="F452" s="73"/>
      <c r="G452" s="70"/>
      <c r="H452" s="74"/>
      <c r="I452" s="75"/>
      <c r="J452" s="75"/>
      <c r="K452" s="36"/>
      <c r="L452" s="82"/>
      <c r="M452" s="82"/>
      <c r="N452" s="77"/>
      <c r="O452" s="84" t="s">
        <v>179</v>
      </c>
      <c r="P452" s="86">
        <v>43165.544675925928</v>
      </c>
      <c r="Q452" s="84" t="s">
        <v>1993</v>
      </c>
      <c r="R452" s="84"/>
      <c r="S452" s="84"/>
      <c r="T452" s="84" t="s">
        <v>3241</v>
      </c>
      <c r="U452" s="84"/>
      <c r="V452" s="87" t="s">
        <v>3868</v>
      </c>
      <c r="W452" s="86">
        <v>43165.544675925928</v>
      </c>
      <c r="X452" s="87" t="s">
        <v>4815</v>
      </c>
      <c r="Y452" s="84"/>
      <c r="Z452" s="84"/>
      <c r="AA452" s="90" t="s">
        <v>6018</v>
      </c>
      <c r="AB452" s="84"/>
      <c r="AC452" s="84" t="b">
        <v>0</v>
      </c>
      <c r="AD452" s="84">
        <v>11</v>
      </c>
      <c r="AE452" s="90" t="s">
        <v>6992</v>
      </c>
      <c r="AF452" s="84" t="b">
        <v>0</v>
      </c>
      <c r="AG452" s="84" t="s">
        <v>7102</v>
      </c>
      <c r="AH452" s="84"/>
      <c r="AI452" s="90" t="s">
        <v>6992</v>
      </c>
      <c r="AJ452" s="84" t="b">
        <v>0</v>
      </c>
      <c r="AK452" s="84">
        <v>9</v>
      </c>
      <c r="AL452" s="90" t="s">
        <v>6992</v>
      </c>
      <c r="AM452" s="84" t="s">
        <v>7177</v>
      </c>
      <c r="AN452" s="84" t="b">
        <v>0</v>
      </c>
      <c r="AO452" s="90" t="s">
        <v>6018</v>
      </c>
      <c r="AP452" s="84" t="s">
        <v>7226</v>
      </c>
      <c r="AQ452" s="84">
        <v>0</v>
      </c>
      <c r="AR452" s="84">
        <v>0</v>
      </c>
      <c r="AS452" s="84"/>
      <c r="AT452" s="84"/>
      <c r="AU452" s="84"/>
      <c r="AV452" s="84"/>
      <c r="AW452" s="84"/>
      <c r="AX452" s="84"/>
      <c r="AY452" s="84"/>
      <c r="AZ452" s="84"/>
    </row>
    <row r="453" spans="1:52" x14ac:dyDescent="0.25">
      <c r="A453" s="69" t="s">
        <v>517</v>
      </c>
      <c r="B453" s="69" t="s">
        <v>516</v>
      </c>
      <c r="C453" s="70"/>
      <c r="D453" s="71"/>
      <c r="E453" s="72"/>
      <c r="F453" s="73"/>
      <c r="G453" s="70"/>
      <c r="H453" s="74"/>
      <c r="I453" s="75"/>
      <c r="J453" s="75"/>
      <c r="K453" s="36"/>
      <c r="L453" s="82"/>
      <c r="M453" s="82"/>
      <c r="N453" s="77"/>
      <c r="O453" s="84" t="s">
        <v>1729</v>
      </c>
      <c r="P453" s="86">
        <v>43165.759965277779</v>
      </c>
      <c r="Q453" s="84" t="s">
        <v>1994</v>
      </c>
      <c r="R453" s="84"/>
      <c r="S453" s="84"/>
      <c r="T453" s="84" t="s">
        <v>3241</v>
      </c>
      <c r="U453" s="84"/>
      <c r="V453" s="87" t="s">
        <v>3869</v>
      </c>
      <c r="W453" s="86">
        <v>43165.759965277779</v>
      </c>
      <c r="X453" s="87" t="s">
        <v>4816</v>
      </c>
      <c r="Y453" s="84"/>
      <c r="Z453" s="84"/>
      <c r="AA453" s="90" t="s">
        <v>6019</v>
      </c>
      <c r="AB453" s="84"/>
      <c r="AC453" s="84" t="b">
        <v>0</v>
      </c>
      <c r="AD453" s="84">
        <v>0</v>
      </c>
      <c r="AE453" s="90" t="s">
        <v>6992</v>
      </c>
      <c r="AF453" s="84" t="b">
        <v>0</v>
      </c>
      <c r="AG453" s="84" t="s">
        <v>7102</v>
      </c>
      <c r="AH453" s="84"/>
      <c r="AI453" s="90" t="s">
        <v>6992</v>
      </c>
      <c r="AJ453" s="84" t="b">
        <v>0</v>
      </c>
      <c r="AK453" s="84">
        <v>9</v>
      </c>
      <c r="AL453" s="90" t="s">
        <v>6018</v>
      </c>
      <c r="AM453" s="84" t="s">
        <v>7169</v>
      </c>
      <c r="AN453" s="84" t="b">
        <v>0</v>
      </c>
      <c r="AO453" s="90" t="s">
        <v>6018</v>
      </c>
      <c r="AP453" s="84" t="s">
        <v>179</v>
      </c>
      <c r="AQ453" s="84">
        <v>0</v>
      </c>
      <c r="AR453" s="84">
        <v>0</v>
      </c>
      <c r="AS453" s="84"/>
      <c r="AT453" s="84"/>
      <c r="AU453" s="84"/>
      <c r="AV453" s="84"/>
      <c r="AW453" s="84"/>
      <c r="AX453" s="84"/>
      <c r="AY453" s="84"/>
      <c r="AZ453" s="84"/>
    </row>
    <row r="454" spans="1:52" x14ac:dyDescent="0.25">
      <c r="A454" s="69" t="s">
        <v>518</v>
      </c>
      <c r="B454" s="69" t="s">
        <v>518</v>
      </c>
      <c r="C454" s="70"/>
      <c r="D454" s="71"/>
      <c r="E454" s="72"/>
      <c r="F454" s="73"/>
      <c r="G454" s="70"/>
      <c r="H454" s="74"/>
      <c r="I454" s="75"/>
      <c r="J454" s="75"/>
      <c r="K454" s="36"/>
      <c r="L454" s="82"/>
      <c r="M454" s="82"/>
      <c r="N454" s="77"/>
      <c r="O454" s="84" t="s">
        <v>179</v>
      </c>
      <c r="P454" s="86">
        <v>43165.760000000002</v>
      </c>
      <c r="Q454" s="84" t="s">
        <v>1995</v>
      </c>
      <c r="R454" s="87" t="s">
        <v>2732</v>
      </c>
      <c r="S454" s="84" t="s">
        <v>3034</v>
      </c>
      <c r="T454" s="84" t="s">
        <v>3157</v>
      </c>
      <c r="U454" s="84"/>
      <c r="V454" s="87" t="s">
        <v>3870</v>
      </c>
      <c r="W454" s="86">
        <v>43165.760000000002</v>
      </c>
      <c r="X454" s="87" t="s">
        <v>4817</v>
      </c>
      <c r="Y454" s="84"/>
      <c r="Z454" s="84"/>
      <c r="AA454" s="90" t="s">
        <v>6020</v>
      </c>
      <c r="AB454" s="84"/>
      <c r="AC454" s="84" t="b">
        <v>0</v>
      </c>
      <c r="AD454" s="84">
        <v>0</v>
      </c>
      <c r="AE454" s="90" t="s">
        <v>6992</v>
      </c>
      <c r="AF454" s="84" t="b">
        <v>0</v>
      </c>
      <c r="AG454" s="84" t="s">
        <v>7091</v>
      </c>
      <c r="AH454" s="84"/>
      <c r="AI454" s="90" t="s">
        <v>6992</v>
      </c>
      <c r="AJ454" s="84" t="b">
        <v>0</v>
      </c>
      <c r="AK454" s="84">
        <v>0</v>
      </c>
      <c r="AL454" s="90" t="s">
        <v>6992</v>
      </c>
      <c r="AM454" s="84" t="s">
        <v>7183</v>
      </c>
      <c r="AN454" s="84" t="b">
        <v>0</v>
      </c>
      <c r="AO454" s="90" t="s">
        <v>6020</v>
      </c>
      <c r="AP454" s="84" t="s">
        <v>179</v>
      </c>
      <c r="AQ454" s="84">
        <v>0</v>
      </c>
      <c r="AR454" s="84">
        <v>0</v>
      </c>
      <c r="AS454" s="84"/>
      <c r="AT454" s="84"/>
      <c r="AU454" s="84"/>
      <c r="AV454" s="84"/>
      <c r="AW454" s="84"/>
      <c r="AX454" s="84"/>
      <c r="AY454" s="84"/>
      <c r="AZ454" s="84"/>
    </row>
    <row r="455" spans="1:52" x14ac:dyDescent="0.25">
      <c r="A455" s="69" t="s">
        <v>519</v>
      </c>
      <c r="B455" s="69" t="s">
        <v>1308</v>
      </c>
      <c r="C455" s="70"/>
      <c r="D455" s="71"/>
      <c r="E455" s="72"/>
      <c r="F455" s="73"/>
      <c r="G455" s="70"/>
      <c r="H455" s="74"/>
      <c r="I455" s="75"/>
      <c r="J455" s="75"/>
      <c r="K455" s="36"/>
      <c r="L455" s="82"/>
      <c r="M455" s="82"/>
      <c r="N455" s="77"/>
      <c r="O455" s="84" t="s">
        <v>1729</v>
      </c>
      <c r="P455" s="86">
        <v>43165.760011574072</v>
      </c>
      <c r="Q455" s="84" t="s">
        <v>1996</v>
      </c>
      <c r="R455" s="87" t="s">
        <v>2733</v>
      </c>
      <c r="S455" s="84" t="s">
        <v>3035</v>
      </c>
      <c r="T455" s="84" t="s">
        <v>3157</v>
      </c>
      <c r="U455" s="87" t="s">
        <v>3512</v>
      </c>
      <c r="V455" s="87" t="s">
        <v>3512</v>
      </c>
      <c r="W455" s="86">
        <v>43165.760011574072</v>
      </c>
      <c r="X455" s="87" t="s">
        <v>4818</v>
      </c>
      <c r="Y455" s="84"/>
      <c r="Z455" s="84"/>
      <c r="AA455" s="90" t="s">
        <v>6021</v>
      </c>
      <c r="AB455" s="84"/>
      <c r="AC455" s="84" t="b">
        <v>0</v>
      </c>
      <c r="AD455" s="84">
        <v>0</v>
      </c>
      <c r="AE455" s="90" t="s">
        <v>6992</v>
      </c>
      <c r="AF455" s="84" t="b">
        <v>0</v>
      </c>
      <c r="AG455" s="84" t="s">
        <v>7091</v>
      </c>
      <c r="AH455" s="84"/>
      <c r="AI455" s="90" t="s">
        <v>6992</v>
      </c>
      <c r="AJ455" s="84" t="b">
        <v>0</v>
      </c>
      <c r="AK455" s="84">
        <v>28</v>
      </c>
      <c r="AL455" s="90" t="s">
        <v>6886</v>
      </c>
      <c r="AM455" s="84" t="s">
        <v>7171</v>
      </c>
      <c r="AN455" s="84" t="b">
        <v>0</v>
      </c>
      <c r="AO455" s="90" t="s">
        <v>6886</v>
      </c>
      <c r="AP455" s="84" t="s">
        <v>179</v>
      </c>
      <c r="AQ455" s="84">
        <v>0</v>
      </c>
      <c r="AR455" s="84">
        <v>0</v>
      </c>
      <c r="AS455" s="84"/>
      <c r="AT455" s="84"/>
      <c r="AU455" s="84"/>
      <c r="AV455" s="84"/>
      <c r="AW455" s="84"/>
      <c r="AX455" s="84"/>
      <c r="AY455" s="84"/>
      <c r="AZ455" s="84"/>
    </row>
    <row r="456" spans="1:52" x14ac:dyDescent="0.25">
      <c r="A456" s="69" t="s">
        <v>520</v>
      </c>
      <c r="B456" s="69" t="s">
        <v>520</v>
      </c>
      <c r="C456" s="70"/>
      <c r="D456" s="71"/>
      <c r="E456" s="72"/>
      <c r="F456" s="73"/>
      <c r="G456" s="70"/>
      <c r="H456" s="74"/>
      <c r="I456" s="75"/>
      <c r="J456" s="75"/>
      <c r="K456" s="36"/>
      <c r="L456" s="82"/>
      <c r="M456" s="82"/>
      <c r="N456" s="77"/>
      <c r="O456" s="84" t="s">
        <v>179</v>
      </c>
      <c r="P456" s="86">
        <v>43165.760011574072</v>
      </c>
      <c r="Q456" s="84" t="s">
        <v>1997</v>
      </c>
      <c r="R456" s="87" t="s">
        <v>2734</v>
      </c>
      <c r="S456" s="84" t="s">
        <v>3036</v>
      </c>
      <c r="T456" s="84" t="s">
        <v>3157</v>
      </c>
      <c r="U456" s="84"/>
      <c r="V456" s="87" t="s">
        <v>3871</v>
      </c>
      <c r="W456" s="86">
        <v>43165.760011574072</v>
      </c>
      <c r="X456" s="87" t="s">
        <v>4819</v>
      </c>
      <c r="Y456" s="84"/>
      <c r="Z456" s="84"/>
      <c r="AA456" s="90" t="s">
        <v>6022</v>
      </c>
      <c r="AB456" s="84"/>
      <c r="AC456" s="84" t="b">
        <v>0</v>
      </c>
      <c r="AD456" s="84">
        <v>0</v>
      </c>
      <c r="AE456" s="90" t="s">
        <v>6992</v>
      </c>
      <c r="AF456" s="84" t="b">
        <v>0</v>
      </c>
      <c r="AG456" s="84" t="s">
        <v>7091</v>
      </c>
      <c r="AH456" s="84"/>
      <c r="AI456" s="90" t="s">
        <v>6992</v>
      </c>
      <c r="AJ456" s="84" t="b">
        <v>0</v>
      </c>
      <c r="AK456" s="84">
        <v>0</v>
      </c>
      <c r="AL456" s="90" t="s">
        <v>6992</v>
      </c>
      <c r="AM456" s="84" t="s">
        <v>7171</v>
      </c>
      <c r="AN456" s="84" t="b">
        <v>0</v>
      </c>
      <c r="AO456" s="90" t="s">
        <v>6022</v>
      </c>
      <c r="AP456" s="84" t="s">
        <v>179</v>
      </c>
      <c r="AQ456" s="84">
        <v>0</v>
      </c>
      <c r="AR456" s="84">
        <v>0</v>
      </c>
      <c r="AS456" s="84"/>
      <c r="AT456" s="84"/>
      <c r="AU456" s="84"/>
      <c r="AV456" s="84"/>
      <c r="AW456" s="84"/>
      <c r="AX456" s="84"/>
      <c r="AY456" s="84"/>
      <c r="AZ456" s="84"/>
    </row>
    <row r="457" spans="1:52" x14ac:dyDescent="0.25">
      <c r="A457" s="69" t="s">
        <v>521</v>
      </c>
      <c r="B457" s="69" t="s">
        <v>1473</v>
      </c>
      <c r="C457" s="70"/>
      <c r="D457" s="71"/>
      <c r="E457" s="72"/>
      <c r="F457" s="73"/>
      <c r="G457" s="70"/>
      <c r="H457" s="74"/>
      <c r="I457" s="75"/>
      <c r="J457" s="75"/>
      <c r="K457" s="36"/>
      <c r="L457" s="82"/>
      <c r="M457" s="82"/>
      <c r="N457" s="77"/>
      <c r="O457" s="84" t="s">
        <v>1729</v>
      </c>
      <c r="P457" s="86">
        <v>43165.004120370373</v>
      </c>
      <c r="Q457" s="84" t="s">
        <v>1998</v>
      </c>
      <c r="R457" s="87" t="s">
        <v>2735</v>
      </c>
      <c r="S457" s="84" t="s">
        <v>2989</v>
      </c>
      <c r="T457" s="84" t="s">
        <v>3198</v>
      </c>
      <c r="U457" s="84"/>
      <c r="V457" s="87" t="s">
        <v>3872</v>
      </c>
      <c r="W457" s="86">
        <v>43165.004120370373</v>
      </c>
      <c r="X457" s="87" t="s">
        <v>4820</v>
      </c>
      <c r="Y457" s="84"/>
      <c r="Z457" s="84"/>
      <c r="AA457" s="90" t="s">
        <v>6023</v>
      </c>
      <c r="AB457" s="84"/>
      <c r="AC457" s="84" t="b">
        <v>0</v>
      </c>
      <c r="AD457" s="84">
        <v>2</v>
      </c>
      <c r="AE457" s="90" t="s">
        <v>6992</v>
      </c>
      <c r="AF457" s="84" t="b">
        <v>0</v>
      </c>
      <c r="AG457" s="84" t="s">
        <v>7091</v>
      </c>
      <c r="AH457" s="84"/>
      <c r="AI457" s="90" t="s">
        <v>6992</v>
      </c>
      <c r="AJ457" s="84" t="b">
        <v>0</v>
      </c>
      <c r="AK457" s="84">
        <v>2</v>
      </c>
      <c r="AL457" s="90" t="s">
        <v>6992</v>
      </c>
      <c r="AM457" s="84" t="s">
        <v>7178</v>
      </c>
      <c r="AN457" s="84" t="b">
        <v>0</v>
      </c>
      <c r="AO457" s="90" t="s">
        <v>6023</v>
      </c>
      <c r="AP457" s="84" t="s">
        <v>7226</v>
      </c>
      <c r="AQ457" s="84">
        <v>0</v>
      </c>
      <c r="AR457" s="84">
        <v>0</v>
      </c>
      <c r="AS457" s="84"/>
      <c r="AT457" s="84"/>
      <c r="AU457" s="84"/>
      <c r="AV457" s="84"/>
      <c r="AW457" s="84"/>
      <c r="AX457" s="84"/>
      <c r="AY457" s="84"/>
      <c r="AZ457" s="84"/>
    </row>
    <row r="458" spans="1:52" x14ac:dyDescent="0.25">
      <c r="A458" s="69" t="s">
        <v>522</v>
      </c>
      <c r="B458" s="69" t="s">
        <v>1473</v>
      </c>
      <c r="C458" s="70"/>
      <c r="D458" s="71"/>
      <c r="E458" s="72"/>
      <c r="F458" s="73"/>
      <c r="G458" s="70"/>
      <c r="H458" s="74"/>
      <c r="I458" s="75"/>
      <c r="J458" s="75"/>
      <c r="K458" s="36"/>
      <c r="L458" s="82"/>
      <c r="M458" s="82"/>
      <c r="N458" s="77"/>
      <c r="O458" s="84" t="s">
        <v>1729</v>
      </c>
      <c r="P458" s="86">
        <v>43165.760046296295</v>
      </c>
      <c r="Q458" s="84" t="s">
        <v>1999</v>
      </c>
      <c r="R458" s="87" t="s">
        <v>2735</v>
      </c>
      <c r="S458" s="84" t="s">
        <v>2989</v>
      </c>
      <c r="T458" s="84" t="s">
        <v>3198</v>
      </c>
      <c r="U458" s="84"/>
      <c r="V458" s="87" t="s">
        <v>3873</v>
      </c>
      <c r="W458" s="86">
        <v>43165.760046296295</v>
      </c>
      <c r="X458" s="87" t="s">
        <v>4821</v>
      </c>
      <c r="Y458" s="84"/>
      <c r="Z458" s="84"/>
      <c r="AA458" s="90" t="s">
        <v>6024</v>
      </c>
      <c r="AB458" s="84"/>
      <c r="AC458" s="84" t="b">
        <v>0</v>
      </c>
      <c r="AD458" s="84">
        <v>0</v>
      </c>
      <c r="AE458" s="90" t="s">
        <v>6992</v>
      </c>
      <c r="AF458" s="84" t="b">
        <v>0</v>
      </c>
      <c r="AG458" s="84" t="s">
        <v>7091</v>
      </c>
      <c r="AH458" s="84"/>
      <c r="AI458" s="90" t="s">
        <v>6992</v>
      </c>
      <c r="AJ458" s="84" t="b">
        <v>0</v>
      </c>
      <c r="AK458" s="84">
        <v>2</v>
      </c>
      <c r="AL458" s="90" t="s">
        <v>6023</v>
      </c>
      <c r="AM458" s="84" t="s">
        <v>7169</v>
      </c>
      <c r="AN458" s="84" t="b">
        <v>0</v>
      </c>
      <c r="AO458" s="90" t="s">
        <v>6023</v>
      </c>
      <c r="AP458" s="84" t="s">
        <v>179</v>
      </c>
      <c r="AQ458" s="84">
        <v>0</v>
      </c>
      <c r="AR458" s="84">
        <v>0</v>
      </c>
      <c r="AS458" s="84"/>
      <c r="AT458" s="84"/>
      <c r="AU458" s="84"/>
      <c r="AV458" s="84"/>
      <c r="AW458" s="84"/>
      <c r="AX458" s="84"/>
      <c r="AY458" s="84"/>
      <c r="AZ458" s="84"/>
    </row>
    <row r="459" spans="1:52" x14ac:dyDescent="0.25">
      <c r="A459" s="69" t="s">
        <v>521</v>
      </c>
      <c r="B459" s="69" t="s">
        <v>1474</v>
      </c>
      <c r="C459" s="70"/>
      <c r="D459" s="71"/>
      <c r="E459" s="72"/>
      <c r="F459" s="73"/>
      <c r="G459" s="70"/>
      <c r="H459" s="74"/>
      <c r="I459" s="75"/>
      <c r="J459" s="75"/>
      <c r="K459" s="36"/>
      <c r="L459" s="82"/>
      <c r="M459" s="82"/>
      <c r="N459" s="77"/>
      <c r="O459" s="84" t="s">
        <v>1729</v>
      </c>
      <c r="P459" s="86">
        <v>43165.004120370373</v>
      </c>
      <c r="Q459" s="84" t="s">
        <v>1998</v>
      </c>
      <c r="R459" s="87" t="s">
        <v>2735</v>
      </c>
      <c r="S459" s="84" t="s">
        <v>2989</v>
      </c>
      <c r="T459" s="84" t="s">
        <v>3198</v>
      </c>
      <c r="U459" s="84"/>
      <c r="V459" s="87" t="s">
        <v>3872</v>
      </c>
      <c r="W459" s="86">
        <v>43165.004120370373</v>
      </c>
      <c r="X459" s="87" t="s">
        <v>4820</v>
      </c>
      <c r="Y459" s="84"/>
      <c r="Z459" s="84"/>
      <c r="AA459" s="90" t="s">
        <v>6023</v>
      </c>
      <c r="AB459" s="84"/>
      <c r="AC459" s="84" t="b">
        <v>0</v>
      </c>
      <c r="AD459" s="84">
        <v>2</v>
      </c>
      <c r="AE459" s="90" t="s">
        <v>6992</v>
      </c>
      <c r="AF459" s="84" t="b">
        <v>0</v>
      </c>
      <c r="AG459" s="84" t="s">
        <v>7091</v>
      </c>
      <c r="AH459" s="84"/>
      <c r="AI459" s="90" t="s">
        <v>6992</v>
      </c>
      <c r="AJ459" s="84" t="b">
        <v>0</v>
      </c>
      <c r="AK459" s="84">
        <v>2</v>
      </c>
      <c r="AL459" s="90" t="s">
        <v>6992</v>
      </c>
      <c r="AM459" s="84" t="s">
        <v>7178</v>
      </c>
      <c r="AN459" s="84" t="b">
        <v>0</v>
      </c>
      <c r="AO459" s="90" t="s">
        <v>6023</v>
      </c>
      <c r="AP459" s="84" t="s">
        <v>7226</v>
      </c>
      <c r="AQ459" s="84">
        <v>0</v>
      </c>
      <c r="AR459" s="84">
        <v>0</v>
      </c>
      <c r="AS459" s="84"/>
      <c r="AT459" s="84"/>
      <c r="AU459" s="84"/>
      <c r="AV459" s="84"/>
      <c r="AW459" s="84"/>
      <c r="AX459" s="84"/>
      <c r="AY459" s="84"/>
      <c r="AZ459" s="84"/>
    </row>
    <row r="460" spans="1:52" x14ac:dyDescent="0.25">
      <c r="A460" s="69" t="s">
        <v>522</v>
      </c>
      <c r="B460" s="69" t="s">
        <v>1474</v>
      </c>
      <c r="C460" s="70"/>
      <c r="D460" s="71"/>
      <c r="E460" s="72"/>
      <c r="F460" s="73"/>
      <c r="G460" s="70"/>
      <c r="H460" s="74"/>
      <c r="I460" s="75"/>
      <c r="J460" s="75"/>
      <c r="K460" s="36"/>
      <c r="L460" s="82"/>
      <c r="M460" s="82"/>
      <c r="N460" s="77"/>
      <c r="O460" s="84" t="s">
        <v>1729</v>
      </c>
      <c r="P460" s="86">
        <v>43165.760046296295</v>
      </c>
      <c r="Q460" s="84" t="s">
        <v>1999</v>
      </c>
      <c r="R460" s="87" t="s">
        <v>2735</v>
      </c>
      <c r="S460" s="84" t="s">
        <v>2989</v>
      </c>
      <c r="T460" s="84" t="s">
        <v>3198</v>
      </c>
      <c r="U460" s="84"/>
      <c r="V460" s="87" t="s">
        <v>3873</v>
      </c>
      <c r="W460" s="86">
        <v>43165.760046296295</v>
      </c>
      <c r="X460" s="87" t="s">
        <v>4821</v>
      </c>
      <c r="Y460" s="84"/>
      <c r="Z460" s="84"/>
      <c r="AA460" s="90" t="s">
        <v>6024</v>
      </c>
      <c r="AB460" s="84"/>
      <c r="AC460" s="84" t="b">
        <v>0</v>
      </c>
      <c r="AD460" s="84">
        <v>0</v>
      </c>
      <c r="AE460" s="90" t="s">
        <v>6992</v>
      </c>
      <c r="AF460" s="84" t="b">
        <v>0</v>
      </c>
      <c r="AG460" s="84" t="s">
        <v>7091</v>
      </c>
      <c r="AH460" s="84"/>
      <c r="AI460" s="90" t="s">
        <v>6992</v>
      </c>
      <c r="AJ460" s="84" t="b">
        <v>0</v>
      </c>
      <c r="AK460" s="84">
        <v>2</v>
      </c>
      <c r="AL460" s="90" t="s">
        <v>6023</v>
      </c>
      <c r="AM460" s="84" t="s">
        <v>7169</v>
      </c>
      <c r="AN460" s="84" t="b">
        <v>0</v>
      </c>
      <c r="AO460" s="90" t="s">
        <v>6023</v>
      </c>
      <c r="AP460" s="84" t="s">
        <v>179</v>
      </c>
      <c r="AQ460" s="84">
        <v>0</v>
      </c>
      <c r="AR460" s="84">
        <v>0</v>
      </c>
      <c r="AS460" s="84"/>
      <c r="AT460" s="84"/>
      <c r="AU460" s="84"/>
      <c r="AV460" s="84"/>
      <c r="AW460" s="84"/>
      <c r="AX460" s="84"/>
      <c r="AY460" s="84"/>
      <c r="AZ460" s="84"/>
    </row>
    <row r="461" spans="1:52" x14ac:dyDescent="0.25">
      <c r="A461" s="69" t="s">
        <v>521</v>
      </c>
      <c r="B461" s="69" t="s">
        <v>1475</v>
      </c>
      <c r="C461" s="70"/>
      <c r="D461" s="71"/>
      <c r="E461" s="72"/>
      <c r="F461" s="73"/>
      <c r="G461" s="70"/>
      <c r="H461" s="74"/>
      <c r="I461" s="75"/>
      <c r="J461" s="75"/>
      <c r="K461" s="36"/>
      <c r="L461" s="82"/>
      <c r="M461" s="82"/>
      <c r="N461" s="77"/>
      <c r="O461" s="84" t="s">
        <v>1729</v>
      </c>
      <c r="P461" s="86">
        <v>43165.004120370373</v>
      </c>
      <c r="Q461" s="84" t="s">
        <v>1998</v>
      </c>
      <c r="R461" s="87" t="s">
        <v>2735</v>
      </c>
      <c r="S461" s="84" t="s">
        <v>2989</v>
      </c>
      <c r="T461" s="84" t="s">
        <v>3198</v>
      </c>
      <c r="U461" s="84"/>
      <c r="V461" s="87" t="s">
        <v>3872</v>
      </c>
      <c r="W461" s="86">
        <v>43165.004120370373</v>
      </c>
      <c r="X461" s="87" t="s">
        <v>4820</v>
      </c>
      <c r="Y461" s="84"/>
      <c r="Z461" s="84"/>
      <c r="AA461" s="90" t="s">
        <v>6023</v>
      </c>
      <c r="AB461" s="84"/>
      <c r="AC461" s="84" t="b">
        <v>0</v>
      </c>
      <c r="AD461" s="84">
        <v>2</v>
      </c>
      <c r="AE461" s="90" t="s">
        <v>6992</v>
      </c>
      <c r="AF461" s="84" t="b">
        <v>0</v>
      </c>
      <c r="AG461" s="84" t="s">
        <v>7091</v>
      </c>
      <c r="AH461" s="84"/>
      <c r="AI461" s="90" t="s">
        <v>6992</v>
      </c>
      <c r="AJ461" s="84" t="b">
        <v>0</v>
      </c>
      <c r="AK461" s="84">
        <v>2</v>
      </c>
      <c r="AL461" s="90" t="s">
        <v>6992</v>
      </c>
      <c r="AM461" s="84" t="s">
        <v>7178</v>
      </c>
      <c r="AN461" s="84" t="b">
        <v>0</v>
      </c>
      <c r="AO461" s="90" t="s">
        <v>6023</v>
      </c>
      <c r="AP461" s="84" t="s">
        <v>7226</v>
      </c>
      <c r="AQ461" s="84">
        <v>0</v>
      </c>
      <c r="AR461" s="84">
        <v>0</v>
      </c>
      <c r="AS461" s="84"/>
      <c r="AT461" s="84"/>
      <c r="AU461" s="84"/>
      <c r="AV461" s="84"/>
      <c r="AW461" s="84"/>
      <c r="AX461" s="84"/>
      <c r="AY461" s="84"/>
      <c r="AZ461" s="84"/>
    </row>
    <row r="462" spans="1:52" x14ac:dyDescent="0.25">
      <c r="A462" s="69" t="s">
        <v>522</v>
      </c>
      <c r="B462" s="69" t="s">
        <v>1475</v>
      </c>
      <c r="C462" s="70"/>
      <c r="D462" s="71"/>
      <c r="E462" s="72"/>
      <c r="F462" s="73"/>
      <c r="G462" s="70"/>
      <c r="H462" s="74"/>
      <c r="I462" s="75"/>
      <c r="J462" s="75"/>
      <c r="K462" s="36"/>
      <c r="L462" s="82"/>
      <c r="M462" s="82"/>
      <c r="N462" s="77"/>
      <c r="O462" s="84" t="s">
        <v>1729</v>
      </c>
      <c r="P462" s="86">
        <v>43165.760046296295</v>
      </c>
      <c r="Q462" s="84" t="s">
        <v>1999</v>
      </c>
      <c r="R462" s="87" t="s">
        <v>2735</v>
      </c>
      <c r="S462" s="84" t="s">
        <v>2989</v>
      </c>
      <c r="T462" s="84" t="s">
        <v>3198</v>
      </c>
      <c r="U462" s="84"/>
      <c r="V462" s="87" t="s">
        <v>3873</v>
      </c>
      <c r="W462" s="86">
        <v>43165.760046296295</v>
      </c>
      <c r="X462" s="87" t="s">
        <v>4821</v>
      </c>
      <c r="Y462" s="84"/>
      <c r="Z462" s="84"/>
      <c r="AA462" s="90" t="s">
        <v>6024</v>
      </c>
      <c r="AB462" s="84"/>
      <c r="AC462" s="84" t="b">
        <v>0</v>
      </c>
      <c r="AD462" s="84">
        <v>0</v>
      </c>
      <c r="AE462" s="90" t="s">
        <v>6992</v>
      </c>
      <c r="AF462" s="84" t="b">
        <v>0</v>
      </c>
      <c r="AG462" s="84" t="s">
        <v>7091</v>
      </c>
      <c r="AH462" s="84"/>
      <c r="AI462" s="90" t="s">
        <v>6992</v>
      </c>
      <c r="AJ462" s="84" t="b">
        <v>0</v>
      </c>
      <c r="AK462" s="84">
        <v>2</v>
      </c>
      <c r="AL462" s="90" t="s">
        <v>6023</v>
      </c>
      <c r="AM462" s="84" t="s">
        <v>7169</v>
      </c>
      <c r="AN462" s="84" t="b">
        <v>0</v>
      </c>
      <c r="AO462" s="90" t="s">
        <v>6023</v>
      </c>
      <c r="AP462" s="84" t="s">
        <v>179</v>
      </c>
      <c r="AQ462" s="84">
        <v>0</v>
      </c>
      <c r="AR462" s="84">
        <v>0</v>
      </c>
      <c r="AS462" s="84"/>
      <c r="AT462" s="84"/>
      <c r="AU462" s="84"/>
      <c r="AV462" s="84"/>
      <c r="AW462" s="84"/>
      <c r="AX462" s="84"/>
      <c r="AY462" s="84"/>
      <c r="AZ462" s="84"/>
    </row>
    <row r="463" spans="1:52" x14ac:dyDescent="0.25">
      <c r="A463" s="69" t="s">
        <v>522</v>
      </c>
      <c r="B463" s="69" t="s">
        <v>521</v>
      </c>
      <c r="C463" s="70"/>
      <c r="D463" s="71"/>
      <c r="E463" s="72"/>
      <c r="F463" s="73"/>
      <c r="G463" s="70"/>
      <c r="H463" s="74"/>
      <c r="I463" s="75"/>
      <c r="J463" s="75"/>
      <c r="K463" s="36"/>
      <c r="L463" s="82"/>
      <c r="M463" s="82"/>
      <c r="N463" s="77"/>
      <c r="O463" s="84" t="s">
        <v>1729</v>
      </c>
      <c r="P463" s="86">
        <v>43165.760046296295</v>
      </c>
      <c r="Q463" s="84" t="s">
        <v>1999</v>
      </c>
      <c r="R463" s="87" t="s">
        <v>2735</v>
      </c>
      <c r="S463" s="84" t="s">
        <v>2989</v>
      </c>
      <c r="T463" s="84" t="s">
        <v>3198</v>
      </c>
      <c r="U463" s="84"/>
      <c r="V463" s="87" t="s">
        <v>3873</v>
      </c>
      <c r="W463" s="86">
        <v>43165.760046296295</v>
      </c>
      <c r="X463" s="87" t="s">
        <v>4821</v>
      </c>
      <c r="Y463" s="84"/>
      <c r="Z463" s="84"/>
      <c r="AA463" s="90" t="s">
        <v>6024</v>
      </c>
      <c r="AB463" s="84"/>
      <c r="AC463" s="84" t="b">
        <v>0</v>
      </c>
      <c r="AD463" s="84">
        <v>0</v>
      </c>
      <c r="AE463" s="90" t="s">
        <v>6992</v>
      </c>
      <c r="AF463" s="84" t="b">
        <v>0</v>
      </c>
      <c r="AG463" s="84" t="s">
        <v>7091</v>
      </c>
      <c r="AH463" s="84"/>
      <c r="AI463" s="90" t="s">
        <v>6992</v>
      </c>
      <c r="AJ463" s="84" t="b">
        <v>0</v>
      </c>
      <c r="AK463" s="84">
        <v>2</v>
      </c>
      <c r="AL463" s="90" t="s">
        <v>6023</v>
      </c>
      <c r="AM463" s="84" t="s">
        <v>7169</v>
      </c>
      <c r="AN463" s="84" t="b">
        <v>0</v>
      </c>
      <c r="AO463" s="90" t="s">
        <v>6023</v>
      </c>
      <c r="AP463" s="84" t="s">
        <v>179</v>
      </c>
      <c r="AQ463" s="84">
        <v>0</v>
      </c>
      <c r="AR463" s="84">
        <v>0</v>
      </c>
      <c r="AS463" s="84"/>
      <c r="AT463" s="84"/>
      <c r="AU463" s="84"/>
      <c r="AV463" s="84"/>
      <c r="AW463" s="84"/>
      <c r="AX463" s="84"/>
      <c r="AY463" s="84"/>
      <c r="AZ463" s="84"/>
    </row>
    <row r="464" spans="1:52" x14ac:dyDescent="0.25">
      <c r="A464" s="69" t="s">
        <v>523</v>
      </c>
      <c r="B464" s="69" t="s">
        <v>1148</v>
      </c>
      <c r="C464" s="70"/>
      <c r="D464" s="71"/>
      <c r="E464" s="72"/>
      <c r="F464" s="73"/>
      <c r="G464" s="70"/>
      <c r="H464" s="74"/>
      <c r="I464" s="75"/>
      <c r="J464" s="75"/>
      <c r="K464" s="36"/>
      <c r="L464" s="82"/>
      <c r="M464" s="82"/>
      <c r="N464" s="77"/>
      <c r="O464" s="84" t="s">
        <v>1729</v>
      </c>
      <c r="P464" s="86">
        <v>43165.760069444441</v>
      </c>
      <c r="Q464" s="84" t="s">
        <v>1782</v>
      </c>
      <c r="R464" s="84"/>
      <c r="S464" s="84"/>
      <c r="T464" s="84" t="s">
        <v>3157</v>
      </c>
      <c r="U464" s="84"/>
      <c r="V464" s="87" t="s">
        <v>3874</v>
      </c>
      <c r="W464" s="86">
        <v>43165.760069444441</v>
      </c>
      <c r="X464" s="87" t="s">
        <v>4822</v>
      </c>
      <c r="Y464" s="84"/>
      <c r="Z464" s="84"/>
      <c r="AA464" s="90" t="s">
        <v>6025</v>
      </c>
      <c r="AB464" s="84"/>
      <c r="AC464" s="84" t="b">
        <v>0</v>
      </c>
      <c r="AD464" s="84">
        <v>0</v>
      </c>
      <c r="AE464" s="90" t="s">
        <v>6992</v>
      </c>
      <c r="AF464" s="84" t="b">
        <v>0</v>
      </c>
      <c r="AG464" s="84" t="s">
        <v>7097</v>
      </c>
      <c r="AH464" s="84"/>
      <c r="AI464" s="90" t="s">
        <v>6992</v>
      </c>
      <c r="AJ464" s="84" t="b">
        <v>0</v>
      </c>
      <c r="AK464" s="84">
        <v>84</v>
      </c>
      <c r="AL464" s="90" t="s">
        <v>6705</v>
      </c>
      <c r="AM464" s="84" t="s">
        <v>7171</v>
      </c>
      <c r="AN464" s="84" t="b">
        <v>0</v>
      </c>
      <c r="AO464" s="90" t="s">
        <v>6705</v>
      </c>
      <c r="AP464" s="84" t="s">
        <v>179</v>
      </c>
      <c r="AQ464" s="84">
        <v>0</v>
      </c>
      <c r="AR464" s="84">
        <v>0</v>
      </c>
      <c r="AS464" s="84"/>
      <c r="AT464" s="84"/>
      <c r="AU464" s="84"/>
      <c r="AV464" s="84"/>
      <c r="AW464" s="84"/>
      <c r="AX464" s="84"/>
      <c r="AY464" s="84"/>
      <c r="AZ464" s="84"/>
    </row>
    <row r="465" spans="1:52" x14ac:dyDescent="0.25">
      <c r="A465" s="69" t="s">
        <v>524</v>
      </c>
      <c r="B465" s="69" t="s">
        <v>1476</v>
      </c>
      <c r="C465" s="70"/>
      <c r="D465" s="71"/>
      <c r="E465" s="72"/>
      <c r="F465" s="73"/>
      <c r="G465" s="70"/>
      <c r="H465" s="74"/>
      <c r="I465" s="75"/>
      <c r="J465" s="75"/>
      <c r="K465" s="36"/>
      <c r="L465" s="82"/>
      <c r="M465" s="82"/>
      <c r="N465" s="77"/>
      <c r="O465" s="84" t="s">
        <v>1729</v>
      </c>
      <c r="P465" s="86">
        <v>43165.760069444441</v>
      </c>
      <c r="Q465" s="84" t="s">
        <v>2000</v>
      </c>
      <c r="R465" s="87" t="s">
        <v>2736</v>
      </c>
      <c r="S465" s="84" t="s">
        <v>3037</v>
      </c>
      <c r="T465" s="84" t="s">
        <v>3157</v>
      </c>
      <c r="U465" s="84"/>
      <c r="V465" s="87" t="s">
        <v>3875</v>
      </c>
      <c r="W465" s="86">
        <v>43165.760069444441</v>
      </c>
      <c r="X465" s="87" t="s">
        <v>4823</v>
      </c>
      <c r="Y465" s="84"/>
      <c r="Z465" s="84"/>
      <c r="AA465" s="90" t="s">
        <v>6026</v>
      </c>
      <c r="AB465" s="84"/>
      <c r="AC465" s="84" t="b">
        <v>0</v>
      </c>
      <c r="AD465" s="84">
        <v>0</v>
      </c>
      <c r="AE465" s="90" t="s">
        <v>6992</v>
      </c>
      <c r="AF465" s="84" t="b">
        <v>0</v>
      </c>
      <c r="AG465" s="84" t="s">
        <v>7091</v>
      </c>
      <c r="AH465" s="84"/>
      <c r="AI465" s="90" t="s">
        <v>6992</v>
      </c>
      <c r="AJ465" s="84" t="b">
        <v>0</v>
      </c>
      <c r="AK465" s="84">
        <v>0</v>
      </c>
      <c r="AL465" s="90" t="s">
        <v>6992</v>
      </c>
      <c r="AM465" s="84" t="s">
        <v>7180</v>
      </c>
      <c r="AN465" s="84" t="b">
        <v>0</v>
      </c>
      <c r="AO465" s="90" t="s">
        <v>6026</v>
      </c>
      <c r="AP465" s="84" t="s">
        <v>179</v>
      </c>
      <c r="AQ465" s="84">
        <v>0</v>
      </c>
      <c r="AR465" s="84">
        <v>0</v>
      </c>
      <c r="AS465" s="84"/>
      <c r="AT465" s="84"/>
      <c r="AU465" s="84"/>
      <c r="AV465" s="84"/>
      <c r="AW465" s="84"/>
      <c r="AX465" s="84"/>
      <c r="AY465" s="84"/>
      <c r="AZ465" s="84"/>
    </row>
    <row r="466" spans="1:52" x14ac:dyDescent="0.25">
      <c r="A466" s="69" t="s">
        <v>525</v>
      </c>
      <c r="B466" s="69" t="s">
        <v>1477</v>
      </c>
      <c r="C466" s="70"/>
      <c r="D466" s="71"/>
      <c r="E466" s="72"/>
      <c r="F466" s="73"/>
      <c r="G466" s="70"/>
      <c r="H466" s="74"/>
      <c r="I466" s="75"/>
      <c r="J466" s="75"/>
      <c r="K466" s="36"/>
      <c r="L466" s="82"/>
      <c r="M466" s="82"/>
      <c r="N466" s="77"/>
      <c r="O466" s="84" t="s">
        <v>1729</v>
      </c>
      <c r="P466" s="86">
        <v>43165.760196759256</v>
      </c>
      <c r="Q466" s="84" t="s">
        <v>2001</v>
      </c>
      <c r="R466" s="87" t="s">
        <v>2737</v>
      </c>
      <c r="S466" s="84" t="s">
        <v>3038</v>
      </c>
      <c r="T466" s="84" t="s">
        <v>3157</v>
      </c>
      <c r="U466" s="84"/>
      <c r="V466" s="87" t="s">
        <v>3876</v>
      </c>
      <c r="W466" s="86">
        <v>43165.760196759256</v>
      </c>
      <c r="X466" s="87" t="s">
        <v>4824</v>
      </c>
      <c r="Y466" s="84"/>
      <c r="Z466" s="84"/>
      <c r="AA466" s="90" t="s">
        <v>6027</v>
      </c>
      <c r="AB466" s="84"/>
      <c r="AC466" s="84" t="b">
        <v>0</v>
      </c>
      <c r="AD466" s="84">
        <v>0</v>
      </c>
      <c r="AE466" s="90" t="s">
        <v>6992</v>
      </c>
      <c r="AF466" s="84" t="b">
        <v>0</v>
      </c>
      <c r="AG466" s="84" t="s">
        <v>7100</v>
      </c>
      <c r="AH466" s="84"/>
      <c r="AI466" s="90" t="s">
        <v>6992</v>
      </c>
      <c r="AJ466" s="84" t="b">
        <v>0</v>
      </c>
      <c r="AK466" s="84">
        <v>0</v>
      </c>
      <c r="AL466" s="90" t="s">
        <v>6992</v>
      </c>
      <c r="AM466" s="84" t="s">
        <v>7171</v>
      </c>
      <c r="AN466" s="84" t="b">
        <v>0</v>
      </c>
      <c r="AO466" s="90" t="s">
        <v>6027</v>
      </c>
      <c r="AP466" s="84" t="s">
        <v>179</v>
      </c>
      <c r="AQ466" s="84">
        <v>0</v>
      </c>
      <c r="AR466" s="84">
        <v>0</v>
      </c>
      <c r="AS466" s="84"/>
      <c r="AT466" s="84"/>
      <c r="AU466" s="84"/>
      <c r="AV466" s="84"/>
      <c r="AW466" s="84"/>
      <c r="AX466" s="84"/>
      <c r="AY466" s="84"/>
      <c r="AZ466" s="84"/>
    </row>
    <row r="467" spans="1:52" x14ac:dyDescent="0.25">
      <c r="A467" s="69" t="s">
        <v>526</v>
      </c>
      <c r="B467" s="69" t="s">
        <v>1011</v>
      </c>
      <c r="C467" s="70"/>
      <c r="D467" s="71"/>
      <c r="E467" s="72"/>
      <c r="F467" s="73"/>
      <c r="G467" s="70"/>
      <c r="H467" s="74"/>
      <c r="I467" s="75"/>
      <c r="J467" s="75"/>
      <c r="K467" s="36"/>
      <c r="L467" s="82"/>
      <c r="M467" s="82"/>
      <c r="N467" s="77"/>
      <c r="O467" s="84" t="s">
        <v>1729</v>
      </c>
      <c r="P467" s="86">
        <v>43165.76021990741</v>
      </c>
      <c r="Q467" s="84" t="s">
        <v>1844</v>
      </c>
      <c r="R467" s="87" t="s">
        <v>2682</v>
      </c>
      <c r="S467" s="84" t="s">
        <v>3008</v>
      </c>
      <c r="T467" s="84" t="s">
        <v>3157</v>
      </c>
      <c r="U467" s="87" t="s">
        <v>3480</v>
      </c>
      <c r="V467" s="87" t="s">
        <v>3480</v>
      </c>
      <c r="W467" s="86">
        <v>43165.76021990741</v>
      </c>
      <c r="X467" s="87" t="s">
        <v>4825</v>
      </c>
      <c r="Y467" s="84"/>
      <c r="Z467" s="84"/>
      <c r="AA467" s="90" t="s">
        <v>6028</v>
      </c>
      <c r="AB467" s="84"/>
      <c r="AC467" s="84" t="b">
        <v>0</v>
      </c>
      <c r="AD467" s="84">
        <v>0</v>
      </c>
      <c r="AE467" s="90" t="s">
        <v>6992</v>
      </c>
      <c r="AF467" s="84" t="b">
        <v>0</v>
      </c>
      <c r="AG467" s="84" t="s">
        <v>7096</v>
      </c>
      <c r="AH467" s="84"/>
      <c r="AI467" s="90" t="s">
        <v>6992</v>
      </c>
      <c r="AJ467" s="84" t="b">
        <v>0</v>
      </c>
      <c r="AK467" s="84">
        <v>91</v>
      </c>
      <c r="AL467" s="90" t="s">
        <v>6555</v>
      </c>
      <c r="AM467" s="84" t="s">
        <v>7169</v>
      </c>
      <c r="AN467" s="84" t="b">
        <v>0</v>
      </c>
      <c r="AO467" s="90" t="s">
        <v>6555</v>
      </c>
      <c r="AP467" s="84" t="s">
        <v>179</v>
      </c>
      <c r="AQ467" s="84">
        <v>0</v>
      </c>
      <c r="AR467" s="84">
        <v>0</v>
      </c>
      <c r="AS467" s="84"/>
      <c r="AT467" s="84"/>
      <c r="AU467" s="84"/>
      <c r="AV467" s="84"/>
      <c r="AW467" s="84"/>
      <c r="AX467" s="84"/>
      <c r="AY467" s="84"/>
      <c r="AZ467" s="84"/>
    </row>
    <row r="468" spans="1:52" x14ac:dyDescent="0.25">
      <c r="A468" s="69" t="s">
        <v>527</v>
      </c>
      <c r="B468" s="69" t="s">
        <v>1011</v>
      </c>
      <c r="C468" s="70"/>
      <c r="D468" s="71"/>
      <c r="E468" s="72"/>
      <c r="F468" s="73"/>
      <c r="G468" s="70"/>
      <c r="H468" s="74"/>
      <c r="I468" s="75"/>
      <c r="J468" s="75"/>
      <c r="K468" s="36"/>
      <c r="L468" s="82"/>
      <c r="M468" s="82"/>
      <c r="N468" s="77"/>
      <c r="O468" s="84" t="s">
        <v>1729</v>
      </c>
      <c r="P468" s="86">
        <v>43165.760231481479</v>
      </c>
      <c r="Q468" s="84" t="s">
        <v>1844</v>
      </c>
      <c r="R468" s="87" t="s">
        <v>2682</v>
      </c>
      <c r="S468" s="84" t="s">
        <v>3008</v>
      </c>
      <c r="T468" s="84" t="s">
        <v>3157</v>
      </c>
      <c r="U468" s="87" t="s">
        <v>3480</v>
      </c>
      <c r="V468" s="87" t="s">
        <v>3480</v>
      </c>
      <c r="W468" s="86">
        <v>43165.760231481479</v>
      </c>
      <c r="X468" s="87" t="s">
        <v>4826</v>
      </c>
      <c r="Y468" s="84"/>
      <c r="Z468" s="84"/>
      <c r="AA468" s="90" t="s">
        <v>6029</v>
      </c>
      <c r="AB468" s="84"/>
      <c r="AC468" s="84" t="b">
        <v>0</v>
      </c>
      <c r="AD468" s="84">
        <v>0</v>
      </c>
      <c r="AE468" s="90" t="s">
        <v>6992</v>
      </c>
      <c r="AF468" s="84" t="b">
        <v>0</v>
      </c>
      <c r="AG468" s="84" t="s">
        <v>7096</v>
      </c>
      <c r="AH468" s="84"/>
      <c r="AI468" s="90" t="s">
        <v>6992</v>
      </c>
      <c r="AJ468" s="84" t="b">
        <v>0</v>
      </c>
      <c r="AK468" s="84">
        <v>91</v>
      </c>
      <c r="AL468" s="90" t="s">
        <v>6555</v>
      </c>
      <c r="AM468" s="84" t="s">
        <v>7172</v>
      </c>
      <c r="AN468" s="84" t="b">
        <v>0</v>
      </c>
      <c r="AO468" s="90" t="s">
        <v>6555</v>
      </c>
      <c r="AP468" s="84" t="s">
        <v>179</v>
      </c>
      <c r="AQ468" s="84">
        <v>0</v>
      </c>
      <c r="AR468" s="84">
        <v>0</v>
      </c>
      <c r="AS468" s="84"/>
      <c r="AT468" s="84"/>
      <c r="AU468" s="84"/>
      <c r="AV468" s="84"/>
      <c r="AW468" s="84"/>
      <c r="AX468" s="84"/>
      <c r="AY468" s="84"/>
      <c r="AZ468" s="84"/>
    </row>
    <row r="469" spans="1:52" x14ac:dyDescent="0.25">
      <c r="A469" s="69" t="s">
        <v>528</v>
      </c>
      <c r="B469" s="69" t="s">
        <v>1478</v>
      </c>
      <c r="C469" s="70"/>
      <c r="D469" s="71"/>
      <c r="E469" s="72"/>
      <c r="F469" s="73"/>
      <c r="G469" s="70"/>
      <c r="H469" s="74"/>
      <c r="I469" s="75"/>
      <c r="J469" s="75"/>
      <c r="K469" s="36"/>
      <c r="L469" s="82"/>
      <c r="M469" s="82"/>
      <c r="N469" s="77"/>
      <c r="O469" s="84" t="s">
        <v>1729</v>
      </c>
      <c r="P469" s="86">
        <v>43165.760254629633</v>
      </c>
      <c r="Q469" s="84" t="s">
        <v>2002</v>
      </c>
      <c r="R469" s="84"/>
      <c r="S469" s="84"/>
      <c r="T469" s="84" t="s">
        <v>3157</v>
      </c>
      <c r="U469" s="84"/>
      <c r="V469" s="87" t="s">
        <v>3877</v>
      </c>
      <c r="W469" s="86">
        <v>43165.760254629633</v>
      </c>
      <c r="X469" s="87" t="s">
        <v>4827</v>
      </c>
      <c r="Y469" s="84"/>
      <c r="Z469" s="84"/>
      <c r="AA469" s="90" t="s">
        <v>6030</v>
      </c>
      <c r="AB469" s="84"/>
      <c r="AC469" s="84" t="b">
        <v>0</v>
      </c>
      <c r="AD469" s="84">
        <v>0</v>
      </c>
      <c r="AE469" s="90" t="s">
        <v>6992</v>
      </c>
      <c r="AF469" s="84" t="b">
        <v>0</v>
      </c>
      <c r="AG469" s="84" t="s">
        <v>7092</v>
      </c>
      <c r="AH469" s="84"/>
      <c r="AI469" s="90" t="s">
        <v>6992</v>
      </c>
      <c r="AJ469" s="84" t="b">
        <v>0</v>
      </c>
      <c r="AK469" s="84">
        <v>9</v>
      </c>
      <c r="AL469" s="90" t="s">
        <v>6163</v>
      </c>
      <c r="AM469" s="84" t="s">
        <v>7169</v>
      </c>
      <c r="AN469" s="84" t="b">
        <v>0</v>
      </c>
      <c r="AO469" s="90" t="s">
        <v>6163</v>
      </c>
      <c r="AP469" s="84" t="s">
        <v>179</v>
      </c>
      <c r="AQ469" s="84">
        <v>0</v>
      </c>
      <c r="AR469" s="84">
        <v>0</v>
      </c>
      <c r="AS469" s="84"/>
      <c r="AT469" s="84"/>
      <c r="AU469" s="84"/>
      <c r="AV469" s="84"/>
      <c r="AW469" s="84"/>
      <c r="AX469" s="84"/>
      <c r="AY469" s="84"/>
      <c r="AZ469" s="84"/>
    </row>
    <row r="470" spans="1:52" x14ac:dyDescent="0.25">
      <c r="A470" s="69" t="s">
        <v>528</v>
      </c>
      <c r="B470" s="69" t="s">
        <v>655</v>
      </c>
      <c r="C470" s="70"/>
      <c r="D470" s="71"/>
      <c r="E470" s="72"/>
      <c r="F470" s="73"/>
      <c r="G470" s="70"/>
      <c r="H470" s="74"/>
      <c r="I470" s="75"/>
      <c r="J470" s="75"/>
      <c r="K470" s="36"/>
      <c r="L470" s="82"/>
      <c r="M470" s="82"/>
      <c r="N470" s="77"/>
      <c r="O470" s="84" t="s">
        <v>1729</v>
      </c>
      <c r="P470" s="86">
        <v>43165.760254629633</v>
      </c>
      <c r="Q470" s="84" t="s">
        <v>2002</v>
      </c>
      <c r="R470" s="84"/>
      <c r="S470" s="84"/>
      <c r="T470" s="84" t="s">
        <v>3157</v>
      </c>
      <c r="U470" s="84"/>
      <c r="V470" s="87" t="s">
        <v>3877</v>
      </c>
      <c r="W470" s="86">
        <v>43165.760254629633</v>
      </c>
      <c r="X470" s="87" t="s">
        <v>4827</v>
      </c>
      <c r="Y470" s="84"/>
      <c r="Z470" s="84"/>
      <c r="AA470" s="90" t="s">
        <v>6030</v>
      </c>
      <c r="AB470" s="84"/>
      <c r="AC470" s="84" t="b">
        <v>0</v>
      </c>
      <c r="AD470" s="84">
        <v>0</v>
      </c>
      <c r="AE470" s="90" t="s">
        <v>6992</v>
      </c>
      <c r="AF470" s="84" t="b">
        <v>0</v>
      </c>
      <c r="AG470" s="84" t="s">
        <v>7092</v>
      </c>
      <c r="AH470" s="84"/>
      <c r="AI470" s="90" t="s">
        <v>6992</v>
      </c>
      <c r="AJ470" s="84" t="b">
        <v>0</v>
      </c>
      <c r="AK470" s="84">
        <v>9</v>
      </c>
      <c r="AL470" s="90" t="s">
        <v>6163</v>
      </c>
      <c r="AM470" s="84" t="s">
        <v>7169</v>
      </c>
      <c r="AN470" s="84" t="b">
        <v>0</v>
      </c>
      <c r="AO470" s="90" t="s">
        <v>6163</v>
      </c>
      <c r="AP470" s="84" t="s">
        <v>179</v>
      </c>
      <c r="AQ470" s="84">
        <v>0</v>
      </c>
      <c r="AR470" s="84">
        <v>0</v>
      </c>
      <c r="AS470" s="84"/>
      <c r="AT470" s="84"/>
      <c r="AU470" s="84"/>
      <c r="AV470" s="84"/>
      <c r="AW470" s="84"/>
      <c r="AX470" s="84"/>
      <c r="AY470" s="84"/>
      <c r="AZ470" s="84"/>
    </row>
    <row r="471" spans="1:52" x14ac:dyDescent="0.25">
      <c r="A471" s="69" t="s">
        <v>529</v>
      </c>
      <c r="B471" s="69" t="s">
        <v>1263</v>
      </c>
      <c r="C471" s="70"/>
      <c r="D471" s="71"/>
      <c r="E471" s="72"/>
      <c r="F471" s="73"/>
      <c r="G471" s="70"/>
      <c r="H471" s="74"/>
      <c r="I471" s="75"/>
      <c r="J471" s="75"/>
      <c r="K471" s="36"/>
      <c r="L471" s="82"/>
      <c r="M471" s="82"/>
      <c r="N471" s="77"/>
      <c r="O471" s="84" t="s">
        <v>1729</v>
      </c>
      <c r="P471" s="86">
        <v>43165.760312500002</v>
      </c>
      <c r="Q471" s="84" t="s">
        <v>1770</v>
      </c>
      <c r="R471" s="84"/>
      <c r="S471" s="84"/>
      <c r="T471" s="84" t="s">
        <v>3157</v>
      </c>
      <c r="U471" s="84"/>
      <c r="V471" s="87" t="s">
        <v>3878</v>
      </c>
      <c r="W471" s="86">
        <v>43165.760312500002</v>
      </c>
      <c r="X471" s="87" t="s">
        <v>4828</v>
      </c>
      <c r="Y471" s="84"/>
      <c r="Z471" s="84"/>
      <c r="AA471" s="90" t="s">
        <v>6031</v>
      </c>
      <c r="AB471" s="84"/>
      <c r="AC471" s="84" t="b">
        <v>0</v>
      </c>
      <c r="AD471" s="84">
        <v>0</v>
      </c>
      <c r="AE471" s="90" t="s">
        <v>6992</v>
      </c>
      <c r="AF471" s="84" t="b">
        <v>0</v>
      </c>
      <c r="AG471" s="84" t="s">
        <v>7091</v>
      </c>
      <c r="AH471" s="84"/>
      <c r="AI471" s="90" t="s">
        <v>6992</v>
      </c>
      <c r="AJ471" s="84" t="b">
        <v>0</v>
      </c>
      <c r="AK471" s="84">
        <v>139</v>
      </c>
      <c r="AL471" s="90" t="s">
        <v>6837</v>
      </c>
      <c r="AM471" s="84" t="s">
        <v>7172</v>
      </c>
      <c r="AN471" s="84" t="b">
        <v>0</v>
      </c>
      <c r="AO471" s="90" t="s">
        <v>6837</v>
      </c>
      <c r="AP471" s="84" t="s">
        <v>179</v>
      </c>
      <c r="AQ471" s="84">
        <v>0</v>
      </c>
      <c r="AR471" s="84">
        <v>0</v>
      </c>
      <c r="AS471" s="84"/>
      <c r="AT471" s="84"/>
      <c r="AU471" s="84"/>
      <c r="AV471" s="84"/>
      <c r="AW471" s="84"/>
      <c r="AX471" s="84"/>
      <c r="AY471" s="84"/>
      <c r="AZ471" s="84"/>
    </row>
    <row r="472" spans="1:52" x14ac:dyDescent="0.25">
      <c r="A472" s="69" t="s">
        <v>530</v>
      </c>
      <c r="B472" s="69" t="s">
        <v>530</v>
      </c>
      <c r="C472" s="70"/>
      <c r="D472" s="71"/>
      <c r="E472" s="72"/>
      <c r="F472" s="73"/>
      <c r="G472" s="70"/>
      <c r="H472" s="74"/>
      <c r="I472" s="75"/>
      <c r="J472" s="75"/>
      <c r="K472" s="36"/>
      <c r="L472" s="82"/>
      <c r="M472" s="82"/>
      <c r="N472" s="77"/>
      <c r="O472" s="84" t="s">
        <v>179</v>
      </c>
      <c r="P472" s="86">
        <v>43165.760312500002</v>
      </c>
      <c r="Q472" s="84" t="s">
        <v>2003</v>
      </c>
      <c r="R472" s="87" t="s">
        <v>2738</v>
      </c>
      <c r="S472" s="84" t="s">
        <v>3039</v>
      </c>
      <c r="T472" s="84" t="s">
        <v>3242</v>
      </c>
      <c r="U472" s="84"/>
      <c r="V472" s="87" t="s">
        <v>3879</v>
      </c>
      <c r="W472" s="86">
        <v>43165.760312500002</v>
      </c>
      <c r="X472" s="87" t="s">
        <v>4829</v>
      </c>
      <c r="Y472" s="84"/>
      <c r="Z472" s="84"/>
      <c r="AA472" s="90" t="s">
        <v>6032</v>
      </c>
      <c r="AB472" s="84"/>
      <c r="AC472" s="84" t="b">
        <v>0</v>
      </c>
      <c r="AD472" s="84">
        <v>0</v>
      </c>
      <c r="AE472" s="90" t="s">
        <v>6992</v>
      </c>
      <c r="AF472" s="84" t="b">
        <v>0</v>
      </c>
      <c r="AG472" s="84" t="s">
        <v>7091</v>
      </c>
      <c r="AH472" s="84"/>
      <c r="AI472" s="90" t="s">
        <v>6992</v>
      </c>
      <c r="AJ472" s="84" t="b">
        <v>0</v>
      </c>
      <c r="AK472" s="84">
        <v>0</v>
      </c>
      <c r="AL472" s="90" t="s">
        <v>6992</v>
      </c>
      <c r="AM472" s="84" t="s">
        <v>7197</v>
      </c>
      <c r="AN472" s="84" t="b">
        <v>0</v>
      </c>
      <c r="AO472" s="90" t="s">
        <v>6032</v>
      </c>
      <c r="AP472" s="84" t="s">
        <v>179</v>
      </c>
      <c r="AQ472" s="84">
        <v>0</v>
      </c>
      <c r="AR472" s="84">
        <v>0</v>
      </c>
      <c r="AS472" s="84"/>
      <c r="AT472" s="84"/>
      <c r="AU472" s="84"/>
      <c r="AV472" s="84"/>
      <c r="AW472" s="84"/>
      <c r="AX472" s="84"/>
      <c r="AY472" s="84"/>
      <c r="AZ472" s="84"/>
    </row>
    <row r="473" spans="1:52" x14ac:dyDescent="0.25">
      <c r="A473" s="69" t="s">
        <v>531</v>
      </c>
      <c r="B473" s="69" t="s">
        <v>1479</v>
      </c>
      <c r="C473" s="70"/>
      <c r="D473" s="71"/>
      <c r="E473" s="72"/>
      <c r="F473" s="73"/>
      <c r="G473" s="70"/>
      <c r="H473" s="74"/>
      <c r="I473" s="75"/>
      <c r="J473" s="75"/>
      <c r="K473" s="36"/>
      <c r="L473" s="82"/>
      <c r="M473" s="82"/>
      <c r="N473" s="77"/>
      <c r="O473" s="84" t="s">
        <v>1729</v>
      </c>
      <c r="P473" s="86">
        <v>43165.760358796295</v>
      </c>
      <c r="Q473" s="84" t="s">
        <v>2004</v>
      </c>
      <c r="R473" s="84"/>
      <c r="S473" s="84"/>
      <c r="T473" s="84" t="s">
        <v>3243</v>
      </c>
      <c r="U473" s="87" t="s">
        <v>3513</v>
      </c>
      <c r="V473" s="87" t="s">
        <v>3513</v>
      </c>
      <c r="W473" s="86">
        <v>43165.760358796295</v>
      </c>
      <c r="X473" s="87" t="s">
        <v>4830</v>
      </c>
      <c r="Y473" s="84"/>
      <c r="Z473" s="84"/>
      <c r="AA473" s="90" t="s">
        <v>6033</v>
      </c>
      <c r="AB473" s="90" t="s">
        <v>6921</v>
      </c>
      <c r="AC473" s="84" t="b">
        <v>0</v>
      </c>
      <c r="AD473" s="84">
        <v>0</v>
      </c>
      <c r="AE473" s="90" t="s">
        <v>7012</v>
      </c>
      <c r="AF473" s="84" t="b">
        <v>0</v>
      </c>
      <c r="AG473" s="84" t="s">
        <v>7091</v>
      </c>
      <c r="AH473" s="84"/>
      <c r="AI473" s="90" t="s">
        <v>6992</v>
      </c>
      <c r="AJ473" s="84" t="b">
        <v>0</v>
      </c>
      <c r="AK473" s="84">
        <v>0</v>
      </c>
      <c r="AL473" s="90" t="s">
        <v>6992</v>
      </c>
      <c r="AM473" s="84" t="s">
        <v>7169</v>
      </c>
      <c r="AN473" s="84" t="b">
        <v>0</v>
      </c>
      <c r="AO473" s="90" t="s">
        <v>6921</v>
      </c>
      <c r="AP473" s="84" t="s">
        <v>179</v>
      </c>
      <c r="AQ473" s="84">
        <v>0</v>
      </c>
      <c r="AR473" s="84">
        <v>0</v>
      </c>
      <c r="AS473" s="84"/>
      <c r="AT473" s="84"/>
      <c r="AU473" s="84"/>
      <c r="AV473" s="84"/>
      <c r="AW473" s="84"/>
      <c r="AX473" s="84"/>
      <c r="AY473" s="84"/>
      <c r="AZ473" s="84"/>
    </row>
    <row r="474" spans="1:52" x14ac:dyDescent="0.25">
      <c r="A474" s="69" t="s">
        <v>531</v>
      </c>
      <c r="B474" s="69" t="s">
        <v>1480</v>
      </c>
      <c r="C474" s="70"/>
      <c r="D474" s="71"/>
      <c r="E474" s="72"/>
      <c r="F474" s="73"/>
      <c r="G474" s="70"/>
      <c r="H474" s="74"/>
      <c r="I474" s="75"/>
      <c r="J474" s="75"/>
      <c r="K474" s="36"/>
      <c r="L474" s="82"/>
      <c r="M474" s="82"/>
      <c r="N474" s="77"/>
      <c r="O474" s="84" t="s">
        <v>1729</v>
      </c>
      <c r="P474" s="86">
        <v>43165.760358796295</v>
      </c>
      <c r="Q474" s="84" t="s">
        <v>2004</v>
      </c>
      <c r="R474" s="84"/>
      <c r="S474" s="84"/>
      <c r="T474" s="84" t="s">
        <v>3243</v>
      </c>
      <c r="U474" s="87" t="s">
        <v>3513</v>
      </c>
      <c r="V474" s="87" t="s">
        <v>3513</v>
      </c>
      <c r="W474" s="86">
        <v>43165.760358796295</v>
      </c>
      <c r="X474" s="87" t="s">
        <v>4830</v>
      </c>
      <c r="Y474" s="84"/>
      <c r="Z474" s="84"/>
      <c r="AA474" s="90" t="s">
        <v>6033</v>
      </c>
      <c r="AB474" s="90" t="s">
        <v>6921</v>
      </c>
      <c r="AC474" s="84" t="b">
        <v>0</v>
      </c>
      <c r="AD474" s="84">
        <v>0</v>
      </c>
      <c r="AE474" s="90" t="s">
        <v>7012</v>
      </c>
      <c r="AF474" s="84" t="b">
        <v>0</v>
      </c>
      <c r="AG474" s="84" t="s">
        <v>7091</v>
      </c>
      <c r="AH474" s="84"/>
      <c r="AI474" s="90" t="s">
        <v>6992</v>
      </c>
      <c r="AJ474" s="84" t="b">
        <v>0</v>
      </c>
      <c r="AK474" s="84">
        <v>0</v>
      </c>
      <c r="AL474" s="90" t="s">
        <v>6992</v>
      </c>
      <c r="AM474" s="84" t="s">
        <v>7169</v>
      </c>
      <c r="AN474" s="84" t="b">
        <v>0</v>
      </c>
      <c r="AO474" s="90" t="s">
        <v>6921</v>
      </c>
      <c r="AP474" s="84" t="s">
        <v>179</v>
      </c>
      <c r="AQ474" s="84">
        <v>0</v>
      </c>
      <c r="AR474" s="84">
        <v>0</v>
      </c>
      <c r="AS474" s="84"/>
      <c r="AT474" s="84"/>
      <c r="AU474" s="84"/>
      <c r="AV474" s="84"/>
      <c r="AW474" s="84"/>
      <c r="AX474" s="84"/>
      <c r="AY474" s="84"/>
      <c r="AZ474" s="84"/>
    </row>
    <row r="475" spans="1:52" x14ac:dyDescent="0.25">
      <c r="A475" s="69" t="s">
        <v>531</v>
      </c>
      <c r="B475" s="69" t="s">
        <v>1481</v>
      </c>
      <c r="C475" s="70"/>
      <c r="D475" s="71"/>
      <c r="E475" s="72"/>
      <c r="F475" s="73"/>
      <c r="G475" s="70"/>
      <c r="H475" s="74"/>
      <c r="I475" s="75"/>
      <c r="J475" s="75"/>
      <c r="K475" s="36"/>
      <c r="L475" s="82"/>
      <c r="M475" s="82"/>
      <c r="N475" s="77"/>
      <c r="O475" s="84" t="s">
        <v>1729</v>
      </c>
      <c r="P475" s="86">
        <v>43165.760358796295</v>
      </c>
      <c r="Q475" s="84" t="s">
        <v>2004</v>
      </c>
      <c r="R475" s="84"/>
      <c r="S475" s="84"/>
      <c r="T475" s="84" t="s">
        <v>3243</v>
      </c>
      <c r="U475" s="87" t="s">
        <v>3513</v>
      </c>
      <c r="V475" s="87" t="s">
        <v>3513</v>
      </c>
      <c r="W475" s="86">
        <v>43165.760358796295</v>
      </c>
      <c r="X475" s="87" t="s">
        <v>4830</v>
      </c>
      <c r="Y475" s="84"/>
      <c r="Z475" s="84"/>
      <c r="AA475" s="90" t="s">
        <v>6033</v>
      </c>
      <c r="AB475" s="90" t="s">
        <v>6921</v>
      </c>
      <c r="AC475" s="84" t="b">
        <v>0</v>
      </c>
      <c r="AD475" s="84">
        <v>0</v>
      </c>
      <c r="AE475" s="90" t="s">
        <v>7012</v>
      </c>
      <c r="AF475" s="84" t="b">
        <v>0</v>
      </c>
      <c r="AG475" s="84" t="s">
        <v>7091</v>
      </c>
      <c r="AH475" s="84"/>
      <c r="AI475" s="90" t="s">
        <v>6992</v>
      </c>
      <c r="AJ475" s="84" t="b">
        <v>0</v>
      </c>
      <c r="AK475" s="84">
        <v>0</v>
      </c>
      <c r="AL475" s="90" t="s">
        <v>6992</v>
      </c>
      <c r="AM475" s="84" t="s">
        <v>7169</v>
      </c>
      <c r="AN475" s="84" t="b">
        <v>0</v>
      </c>
      <c r="AO475" s="90" t="s">
        <v>6921</v>
      </c>
      <c r="AP475" s="84" t="s">
        <v>179</v>
      </c>
      <c r="AQ475" s="84">
        <v>0</v>
      </c>
      <c r="AR475" s="84">
        <v>0</v>
      </c>
      <c r="AS475" s="84"/>
      <c r="AT475" s="84"/>
      <c r="AU475" s="84"/>
      <c r="AV475" s="84"/>
      <c r="AW475" s="84"/>
      <c r="AX475" s="84"/>
      <c r="AY475" s="84"/>
      <c r="AZ475" s="84"/>
    </row>
    <row r="476" spans="1:52" x14ac:dyDescent="0.25">
      <c r="A476" s="69" t="s">
        <v>531</v>
      </c>
      <c r="B476" s="69" t="s">
        <v>1482</v>
      </c>
      <c r="C476" s="70"/>
      <c r="D476" s="71"/>
      <c r="E476" s="72"/>
      <c r="F476" s="73"/>
      <c r="G476" s="70"/>
      <c r="H476" s="74"/>
      <c r="I476" s="75"/>
      <c r="J476" s="75"/>
      <c r="K476" s="36"/>
      <c r="L476" s="82"/>
      <c r="M476" s="82"/>
      <c r="N476" s="77"/>
      <c r="O476" s="84" t="s">
        <v>1730</v>
      </c>
      <c r="P476" s="86">
        <v>43165.760358796295</v>
      </c>
      <c r="Q476" s="84" t="s">
        <v>2004</v>
      </c>
      <c r="R476" s="84"/>
      <c r="S476" s="84"/>
      <c r="T476" s="84" t="s">
        <v>3243</v>
      </c>
      <c r="U476" s="87" t="s">
        <v>3513</v>
      </c>
      <c r="V476" s="87" t="s">
        <v>3513</v>
      </c>
      <c r="W476" s="86">
        <v>43165.760358796295</v>
      </c>
      <c r="X476" s="87" t="s">
        <v>4830</v>
      </c>
      <c r="Y476" s="84"/>
      <c r="Z476" s="84"/>
      <c r="AA476" s="90" t="s">
        <v>6033</v>
      </c>
      <c r="AB476" s="90" t="s">
        <v>6921</v>
      </c>
      <c r="AC476" s="84" t="b">
        <v>0</v>
      </c>
      <c r="AD476" s="84">
        <v>0</v>
      </c>
      <c r="AE476" s="90" t="s">
        <v>7012</v>
      </c>
      <c r="AF476" s="84" t="b">
        <v>0</v>
      </c>
      <c r="AG476" s="84" t="s">
        <v>7091</v>
      </c>
      <c r="AH476" s="84"/>
      <c r="AI476" s="90" t="s">
        <v>6992</v>
      </c>
      <c r="AJ476" s="84" t="b">
        <v>0</v>
      </c>
      <c r="AK476" s="84">
        <v>0</v>
      </c>
      <c r="AL476" s="90" t="s">
        <v>6992</v>
      </c>
      <c r="AM476" s="84" t="s">
        <v>7169</v>
      </c>
      <c r="AN476" s="84" t="b">
        <v>0</v>
      </c>
      <c r="AO476" s="90" t="s">
        <v>6921</v>
      </c>
      <c r="AP476" s="84" t="s">
        <v>179</v>
      </c>
      <c r="AQ476" s="84">
        <v>0</v>
      </c>
      <c r="AR476" s="84">
        <v>0</v>
      </c>
      <c r="AS476" s="84"/>
      <c r="AT476" s="84"/>
      <c r="AU476" s="84"/>
      <c r="AV476" s="84"/>
      <c r="AW476" s="84"/>
      <c r="AX476" s="84"/>
      <c r="AY476" s="84"/>
      <c r="AZ476" s="84"/>
    </row>
    <row r="477" spans="1:52" x14ac:dyDescent="0.25">
      <c r="A477" s="69" t="s">
        <v>532</v>
      </c>
      <c r="B477" s="69" t="s">
        <v>217</v>
      </c>
      <c r="C477" s="70"/>
      <c r="D477" s="71"/>
      <c r="E477" s="72"/>
      <c r="F477" s="73"/>
      <c r="G477" s="70"/>
      <c r="H477" s="74"/>
      <c r="I477" s="75"/>
      <c r="J477" s="75"/>
      <c r="K477" s="36"/>
      <c r="L477" s="82"/>
      <c r="M477" s="82"/>
      <c r="N477" s="77"/>
      <c r="O477" s="84" t="s">
        <v>1729</v>
      </c>
      <c r="P477" s="86">
        <v>43165.760370370372</v>
      </c>
      <c r="Q477" s="84" t="s">
        <v>2005</v>
      </c>
      <c r="R477" s="84"/>
      <c r="S477" s="84"/>
      <c r="T477" s="84" t="s">
        <v>3157</v>
      </c>
      <c r="U477" s="84"/>
      <c r="V477" s="87" t="s">
        <v>3880</v>
      </c>
      <c r="W477" s="86">
        <v>43165.760370370372</v>
      </c>
      <c r="X477" s="87" t="s">
        <v>4831</v>
      </c>
      <c r="Y477" s="84"/>
      <c r="Z477" s="84"/>
      <c r="AA477" s="90" t="s">
        <v>6034</v>
      </c>
      <c r="AB477" s="84"/>
      <c r="AC477" s="84" t="b">
        <v>0</v>
      </c>
      <c r="AD477" s="84">
        <v>0</v>
      </c>
      <c r="AE477" s="90" t="s">
        <v>6992</v>
      </c>
      <c r="AF477" s="84" t="b">
        <v>0</v>
      </c>
      <c r="AG477" s="84" t="s">
        <v>7091</v>
      </c>
      <c r="AH477" s="84"/>
      <c r="AI477" s="90" t="s">
        <v>6992</v>
      </c>
      <c r="AJ477" s="84" t="b">
        <v>0</v>
      </c>
      <c r="AK477" s="84">
        <v>133</v>
      </c>
      <c r="AL477" s="90" t="s">
        <v>5703</v>
      </c>
      <c r="AM477" s="84" t="s">
        <v>7171</v>
      </c>
      <c r="AN477" s="84" t="b">
        <v>0</v>
      </c>
      <c r="AO477" s="90" t="s">
        <v>5703</v>
      </c>
      <c r="AP477" s="84" t="s">
        <v>179</v>
      </c>
      <c r="AQ477" s="84">
        <v>0</v>
      </c>
      <c r="AR477" s="84">
        <v>0</v>
      </c>
      <c r="AS477" s="84"/>
      <c r="AT477" s="84"/>
      <c r="AU477" s="84"/>
      <c r="AV477" s="84"/>
      <c r="AW477" s="84"/>
      <c r="AX477" s="84"/>
      <c r="AY477" s="84"/>
      <c r="AZ477" s="84"/>
    </row>
    <row r="478" spans="1:52" x14ac:dyDescent="0.25">
      <c r="A478" s="69" t="s">
        <v>533</v>
      </c>
      <c r="B478" s="69" t="s">
        <v>1297</v>
      </c>
      <c r="C478" s="70"/>
      <c r="D478" s="71"/>
      <c r="E478" s="72"/>
      <c r="F478" s="73"/>
      <c r="G478" s="70"/>
      <c r="H478" s="74"/>
      <c r="I478" s="75"/>
      <c r="J478" s="75"/>
      <c r="K478" s="36"/>
      <c r="L478" s="82"/>
      <c r="M478" s="82"/>
      <c r="N478" s="77"/>
      <c r="O478" s="84" t="s">
        <v>1729</v>
      </c>
      <c r="P478" s="86">
        <v>43165.76053240741</v>
      </c>
      <c r="Q478" s="84" t="s">
        <v>1758</v>
      </c>
      <c r="R478" s="87" t="s">
        <v>2651</v>
      </c>
      <c r="S478" s="84" t="s">
        <v>2986</v>
      </c>
      <c r="T478" s="84" t="s">
        <v>3171</v>
      </c>
      <c r="U478" s="84"/>
      <c r="V478" s="87" t="s">
        <v>3881</v>
      </c>
      <c r="W478" s="86">
        <v>43165.76053240741</v>
      </c>
      <c r="X478" s="87" t="s">
        <v>4832</v>
      </c>
      <c r="Y478" s="84"/>
      <c r="Z478" s="84"/>
      <c r="AA478" s="90" t="s">
        <v>6035</v>
      </c>
      <c r="AB478" s="84"/>
      <c r="AC478" s="84" t="b">
        <v>0</v>
      </c>
      <c r="AD478" s="84">
        <v>0</v>
      </c>
      <c r="AE478" s="90" t="s">
        <v>6992</v>
      </c>
      <c r="AF478" s="84" t="b">
        <v>0</v>
      </c>
      <c r="AG478" s="84" t="s">
        <v>7097</v>
      </c>
      <c r="AH478" s="84"/>
      <c r="AI478" s="90" t="s">
        <v>6992</v>
      </c>
      <c r="AJ478" s="84" t="b">
        <v>0</v>
      </c>
      <c r="AK478" s="84">
        <v>612</v>
      </c>
      <c r="AL478" s="90" t="s">
        <v>6874</v>
      </c>
      <c r="AM478" s="84" t="s">
        <v>7169</v>
      </c>
      <c r="AN478" s="84" t="b">
        <v>0</v>
      </c>
      <c r="AO478" s="90" t="s">
        <v>6874</v>
      </c>
      <c r="AP478" s="84" t="s">
        <v>179</v>
      </c>
      <c r="AQ478" s="84">
        <v>0</v>
      </c>
      <c r="AR478" s="84">
        <v>0</v>
      </c>
      <c r="AS478" s="84"/>
      <c r="AT478" s="84"/>
      <c r="AU478" s="84"/>
      <c r="AV478" s="84"/>
      <c r="AW478" s="84"/>
      <c r="AX478" s="84"/>
      <c r="AY478" s="84"/>
      <c r="AZ478" s="84"/>
    </row>
    <row r="479" spans="1:52" x14ac:dyDescent="0.25">
      <c r="A479" s="69" t="s">
        <v>534</v>
      </c>
      <c r="B479" s="69" t="s">
        <v>534</v>
      </c>
      <c r="C479" s="70"/>
      <c r="D479" s="71"/>
      <c r="E479" s="72"/>
      <c r="F479" s="73"/>
      <c r="G479" s="70"/>
      <c r="H479" s="74"/>
      <c r="I479" s="75"/>
      <c r="J479" s="75"/>
      <c r="K479" s="36"/>
      <c r="L479" s="82"/>
      <c r="M479" s="82"/>
      <c r="N479" s="77"/>
      <c r="O479" s="84" t="s">
        <v>179</v>
      </c>
      <c r="P479" s="86">
        <v>43165.76054398148</v>
      </c>
      <c r="Q479" s="84" t="s">
        <v>2006</v>
      </c>
      <c r="R479" s="84"/>
      <c r="S479" s="84"/>
      <c r="T479" s="84" t="s">
        <v>3244</v>
      </c>
      <c r="U479" s="84"/>
      <c r="V479" s="87" t="s">
        <v>3882</v>
      </c>
      <c r="W479" s="86">
        <v>43165.76054398148</v>
      </c>
      <c r="X479" s="87" t="s">
        <v>4833</v>
      </c>
      <c r="Y479" s="84"/>
      <c r="Z479" s="84"/>
      <c r="AA479" s="90" t="s">
        <v>6036</v>
      </c>
      <c r="AB479" s="84"/>
      <c r="AC479" s="84" t="b">
        <v>0</v>
      </c>
      <c r="AD479" s="84">
        <v>0</v>
      </c>
      <c r="AE479" s="90" t="s">
        <v>6992</v>
      </c>
      <c r="AF479" s="84" t="b">
        <v>0</v>
      </c>
      <c r="AG479" s="84" t="s">
        <v>7091</v>
      </c>
      <c r="AH479" s="84"/>
      <c r="AI479" s="90" t="s">
        <v>6992</v>
      </c>
      <c r="AJ479" s="84" t="b">
        <v>0</v>
      </c>
      <c r="AK479" s="84">
        <v>0</v>
      </c>
      <c r="AL479" s="90" t="s">
        <v>6992</v>
      </c>
      <c r="AM479" s="84" t="s">
        <v>7171</v>
      </c>
      <c r="AN479" s="84" t="b">
        <v>0</v>
      </c>
      <c r="AO479" s="90" t="s">
        <v>6036</v>
      </c>
      <c r="AP479" s="84" t="s">
        <v>179</v>
      </c>
      <c r="AQ479" s="84">
        <v>0</v>
      </c>
      <c r="AR479" s="84">
        <v>0</v>
      </c>
      <c r="AS479" s="84"/>
      <c r="AT479" s="84"/>
      <c r="AU479" s="84"/>
      <c r="AV479" s="84"/>
      <c r="AW479" s="84"/>
      <c r="AX479" s="84"/>
      <c r="AY479" s="84"/>
      <c r="AZ479" s="84"/>
    </row>
    <row r="480" spans="1:52" x14ac:dyDescent="0.25">
      <c r="A480" s="69" t="s">
        <v>535</v>
      </c>
      <c r="B480" s="69" t="s">
        <v>399</v>
      </c>
      <c r="C480" s="70"/>
      <c r="D480" s="71"/>
      <c r="E480" s="72"/>
      <c r="F480" s="73"/>
      <c r="G480" s="70"/>
      <c r="H480" s="74"/>
      <c r="I480" s="75"/>
      <c r="J480" s="75"/>
      <c r="K480" s="36"/>
      <c r="L480" s="82"/>
      <c r="M480" s="82"/>
      <c r="N480" s="77"/>
      <c r="O480" s="84" t="s">
        <v>1729</v>
      </c>
      <c r="P480" s="86">
        <v>43165.76054398148</v>
      </c>
      <c r="Q480" s="84" t="s">
        <v>1917</v>
      </c>
      <c r="R480" s="84"/>
      <c r="S480" s="84"/>
      <c r="T480" s="84" t="s">
        <v>3157</v>
      </c>
      <c r="U480" s="84"/>
      <c r="V480" s="87" t="s">
        <v>3883</v>
      </c>
      <c r="W480" s="86">
        <v>43165.76054398148</v>
      </c>
      <c r="X480" s="87" t="s">
        <v>4834</v>
      </c>
      <c r="Y480" s="84"/>
      <c r="Z480" s="84"/>
      <c r="AA480" s="90" t="s">
        <v>6037</v>
      </c>
      <c r="AB480" s="84"/>
      <c r="AC480" s="84" t="b">
        <v>0</v>
      </c>
      <c r="AD480" s="84">
        <v>0</v>
      </c>
      <c r="AE480" s="90" t="s">
        <v>6992</v>
      </c>
      <c r="AF480" s="84" t="b">
        <v>0</v>
      </c>
      <c r="AG480" s="84" t="s">
        <v>7091</v>
      </c>
      <c r="AH480" s="84"/>
      <c r="AI480" s="90" t="s">
        <v>6992</v>
      </c>
      <c r="AJ480" s="84" t="b">
        <v>0</v>
      </c>
      <c r="AK480" s="84">
        <v>11</v>
      </c>
      <c r="AL480" s="90" t="s">
        <v>5887</v>
      </c>
      <c r="AM480" s="84" t="s">
        <v>7169</v>
      </c>
      <c r="AN480" s="84" t="b">
        <v>0</v>
      </c>
      <c r="AO480" s="90" t="s">
        <v>5887</v>
      </c>
      <c r="AP480" s="84" t="s">
        <v>179</v>
      </c>
      <c r="AQ480" s="84">
        <v>0</v>
      </c>
      <c r="AR480" s="84">
        <v>0</v>
      </c>
      <c r="AS480" s="84"/>
      <c r="AT480" s="84"/>
      <c r="AU480" s="84"/>
      <c r="AV480" s="84"/>
      <c r="AW480" s="84"/>
      <c r="AX480" s="84"/>
      <c r="AY480" s="84"/>
      <c r="AZ480" s="84"/>
    </row>
    <row r="481" spans="1:52" x14ac:dyDescent="0.25">
      <c r="A481" s="69" t="s">
        <v>536</v>
      </c>
      <c r="B481" s="69" t="s">
        <v>536</v>
      </c>
      <c r="C481" s="70"/>
      <c r="D481" s="71"/>
      <c r="E481" s="72"/>
      <c r="F481" s="73"/>
      <c r="G481" s="70"/>
      <c r="H481" s="74"/>
      <c r="I481" s="75"/>
      <c r="J481" s="75"/>
      <c r="K481" s="36"/>
      <c r="L481" s="82"/>
      <c r="M481" s="82"/>
      <c r="N481" s="77"/>
      <c r="O481" s="84" t="s">
        <v>179</v>
      </c>
      <c r="P481" s="86">
        <v>43165.760578703703</v>
      </c>
      <c r="Q481" s="84" t="s">
        <v>2007</v>
      </c>
      <c r="R481" s="87" t="s">
        <v>2704</v>
      </c>
      <c r="S481" s="84" t="s">
        <v>3005</v>
      </c>
      <c r="T481" s="84" t="s">
        <v>3157</v>
      </c>
      <c r="U481" s="84"/>
      <c r="V481" s="87" t="s">
        <v>3654</v>
      </c>
      <c r="W481" s="86">
        <v>43165.760578703703</v>
      </c>
      <c r="X481" s="87" t="s">
        <v>4835</v>
      </c>
      <c r="Y481" s="84"/>
      <c r="Z481" s="84"/>
      <c r="AA481" s="90" t="s">
        <v>6038</v>
      </c>
      <c r="AB481" s="84"/>
      <c r="AC481" s="84" t="b">
        <v>0</v>
      </c>
      <c r="AD481" s="84">
        <v>0</v>
      </c>
      <c r="AE481" s="90" t="s">
        <v>6992</v>
      </c>
      <c r="AF481" s="84" t="b">
        <v>0</v>
      </c>
      <c r="AG481" s="84" t="s">
        <v>7091</v>
      </c>
      <c r="AH481" s="84"/>
      <c r="AI481" s="90" t="s">
        <v>6992</v>
      </c>
      <c r="AJ481" s="84" t="b">
        <v>0</v>
      </c>
      <c r="AK481" s="84">
        <v>0</v>
      </c>
      <c r="AL481" s="90" t="s">
        <v>6992</v>
      </c>
      <c r="AM481" s="84" t="s">
        <v>7183</v>
      </c>
      <c r="AN481" s="84" t="b">
        <v>0</v>
      </c>
      <c r="AO481" s="90" t="s">
        <v>6038</v>
      </c>
      <c r="AP481" s="84" t="s">
        <v>179</v>
      </c>
      <c r="AQ481" s="84">
        <v>0</v>
      </c>
      <c r="AR481" s="84">
        <v>0</v>
      </c>
      <c r="AS481" s="84"/>
      <c r="AT481" s="84"/>
      <c r="AU481" s="84"/>
      <c r="AV481" s="84"/>
      <c r="AW481" s="84"/>
      <c r="AX481" s="84"/>
      <c r="AY481" s="84"/>
      <c r="AZ481" s="84"/>
    </row>
    <row r="482" spans="1:52" x14ac:dyDescent="0.25">
      <c r="A482" s="69" t="s">
        <v>537</v>
      </c>
      <c r="B482" s="69" t="s">
        <v>1483</v>
      </c>
      <c r="C482" s="70"/>
      <c r="D482" s="71"/>
      <c r="E482" s="72"/>
      <c r="F482" s="73"/>
      <c r="G482" s="70"/>
      <c r="H482" s="74"/>
      <c r="I482" s="75"/>
      <c r="J482" s="75"/>
      <c r="K482" s="36"/>
      <c r="L482" s="82"/>
      <c r="M482" s="82"/>
      <c r="N482" s="77"/>
      <c r="O482" s="84" t="s">
        <v>1730</v>
      </c>
      <c r="P482" s="86">
        <v>43165.760636574072</v>
      </c>
      <c r="Q482" s="84" t="s">
        <v>2008</v>
      </c>
      <c r="R482" s="84"/>
      <c r="S482" s="84"/>
      <c r="T482" s="84" t="s">
        <v>3157</v>
      </c>
      <c r="U482" s="84"/>
      <c r="V482" s="87" t="s">
        <v>3884</v>
      </c>
      <c r="W482" s="86">
        <v>43165.760636574072</v>
      </c>
      <c r="X482" s="87" t="s">
        <v>4836</v>
      </c>
      <c r="Y482" s="84"/>
      <c r="Z482" s="84"/>
      <c r="AA482" s="90" t="s">
        <v>6039</v>
      </c>
      <c r="AB482" s="90" t="s">
        <v>6922</v>
      </c>
      <c r="AC482" s="84" t="b">
        <v>0</v>
      </c>
      <c r="AD482" s="84">
        <v>0</v>
      </c>
      <c r="AE482" s="90" t="s">
        <v>7013</v>
      </c>
      <c r="AF482" s="84" t="b">
        <v>0</v>
      </c>
      <c r="AG482" s="84" t="s">
        <v>7100</v>
      </c>
      <c r="AH482" s="84"/>
      <c r="AI482" s="90" t="s">
        <v>6992</v>
      </c>
      <c r="AJ482" s="84" t="b">
        <v>0</v>
      </c>
      <c r="AK482" s="84">
        <v>0</v>
      </c>
      <c r="AL482" s="90" t="s">
        <v>6992</v>
      </c>
      <c r="AM482" s="84" t="s">
        <v>7172</v>
      </c>
      <c r="AN482" s="84" t="b">
        <v>0</v>
      </c>
      <c r="AO482" s="90" t="s">
        <v>6922</v>
      </c>
      <c r="AP482" s="84" t="s">
        <v>179</v>
      </c>
      <c r="AQ482" s="84">
        <v>0</v>
      </c>
      <c r="AR482" s="84">
        <v>0</v>
      </c>
      <c r="AS482" s="84" t="s">
        <v>7232</v>
      </c>
      <c r="AT482" s="84" t="s">
        <v>7243</v>
      </c>
      <c r="AU482" s="84" t="s">
        <v>7249</v>
      </c>
      <c r="AV482" s="84" t="s">
        <v>7260</v>
      </c>
      <c r="AW482" s="84" t="s">
        <v>7275</v>
      </c>
      <c r="AX482" s="84" t="s">
        <v>7291</v>
      </c>
      <c r="AY482" s="84" t="s">
        <v>7300</v>
      </c>
      <c r="AZ482" s="87" t="s">
        <v>7309</v>
      </c>
    </row>
    <row r="483" spans="1:52" x14ac:dyDescent="0.25">
      <c r="A483" s="69" t="s">
        <v>538</v>
      </c>
      <c r="B483" s="69" t="s">
        <v>1308</v>
      </c>
      <c r="C483" s="70"/>
      <c r="D483" s="71"/>
      <c r="E483" s="72"/>
      <c r="F483" s="73"/>
      <c r="G483" s="70"/>
      <c r="H483" s="74"/>
      <c r="I483" s="75"/>
      <c r="J483" s="75"/>
      <c r="K483" s="36"/>
      <c r="L483" s="82"/>
      <c r="M483" s="82"/>
      <c r="N483" s="77"/>
      <c r="O483" s="84" t="s">
        <v>1729</v>
      </c>
      <c r="P483" s="86">
        <v>43165.760659722226</v>
      </c>
      <c r="Q483" s="84" t="s">
        <v>1996</v>
      </c>
      <c r="R483" s="87" t="s">
        <v>2733</v>
      </c>
      <c r="S483" s="84" t="s">
        <v>3035</v>
      </c>
      <c r="T483" s="84" t="s">
        <v>3157</v>
      </c>
      <c r="U483" s="87" t="s">
        <v>3512</v>
      </c>
      <c r="V483" s="87" t="s">
        <v>3512</v>
      </c>
      <c r="W483" s="86">
        <v>43165.760659722226</v>
      </c>
      <c r="X483" s="87" t="s">
        <v>4837</v>
      </c>
      <c r="Y483" s="84"/>
      <c r="Z483" s="84"/>
      <c r="AA483" s="90" t="s">
        <v>6040</v>
      </c>
      <c r="AB483" s="84"/>
      <c r="AC483" s="84" t="b">
        <v>0</v>
      </c>
      <c r="AD483" s="84">
        <v>0</v>
      </c>
      <c r="AE483" s="90" t="s">
        <v>6992</v>
      </c>
      <c r="AF483" s="84" t="b">
        <v>0</v>
      </c>
      <c r="AG483" s="84" t="s">
        <v>7091</v>
      </c>
      <c r="AH483" s="84"/>
      <c r="AI483" s="90" t="s">
        <v>6992</v>
      </c>
      <c r="AJ483" s="84" t="b">
        <v>0</v>
      </c>
      <c r="AK483" s="84">
        <v>28</v>
      </c>
      <c r="AL483" s="90" t="s">
        <v>6886</v>
      </c>
      <c r="AM483" s="84" t="s">
        <v>7169</v>
      </c>
      <c r="AN483" s="84" t="b">
        <v>0</v>
      </c>
      <c r="AO483" s="90" t="s">
        <v>6886</v>
      </c>
      <c r="AP483" s="84" t="s">
        <v>179</v>
      </c>
      <c r="AQ483" s="84">
        <v>0</v>
      </c>
      <c r="AR483" s="84">
        <v>0</v>
      </c>
      <c r="AS483" s="84"/>
      <c r="AT483" s="84"/>
      <c r="AU483" s="84"/>
      <c r="AV483" s="84"/>
      <c r="AW483" s="84"/>
      <c r="AX483" s="84"/>
      <c r="AY483" s="84"/>
      <c r="AZ483" s="84"/>
    </row>
    <row r="484" spans="1:52" x14ac:dyDescent="0.25">
      <c r="A484" s="69" t="s">
        <v>539</v>
      </c>
      <c r="B484" s="69" t="s">
        <v>1484</v>
      </c>
      <c r="C484" s="70"/>
      <c r="D484" s="71"/>
      <c r="E484" s="72"/>
      <c r="F484" s="73"/>
      <c r="G484" s="70"/>
      <c r="H484" s="74"/>
      <c r="I484" s="75"/>
      <c r="J484" s="75"/>
      <c r="K484" s="36"/>
      <c r="L484" s="82"/>
      <c r="M484" s="82"/>
      <c r="N484" s="77"/>
      <c r="O484" s="84" t="s">
        <v>1730</v>
      </c>
      <c r="P484" s="86">
        <v>43164.903148148151</v>
      </c>
      <c r="Q484" s="84" t="s">
        <v>2009</v>
      </c>
      <c r="R484" s="84"/>
      <c r="S484" s="84"/>
      <c r="T484" s="84" t="s">
        <v>3157</v>
      </c>
      <c r="U484" s="84"/>
      <c r="V484" s="87" t="s">
        <v>3885</v>
      </c>
      <c r="W484" s="86">
        <v>43164.903148148151</v>
      </c>
      <c r="X484" s="87" t="s">
        <v>4838</v>
      </c>
      <c r="Y484" s="84"/>
      <c r="Z484" s="84"/>
      <c r="AA484" s="90" t="s">
        <v>6041</v>
      </c>
      <c r="AB484" s="90" t="s">
        <v>6923</v>
      </c>
      <c r="AC484" s="84" t="b">
        <v>0</v>
      </c>
      <c r="AD484" s="84">
        <v>4</v>
      </c>
      <c r="AE484" s="90" t="s">
        <v>7014</v>
      </c>
      <c r="AF484" s="84" t="b">
        <v>0</v>
      </c>
      <c r="AG484" s="84" t="s">
        <v>7091</v>
      </c>
      <c r="AH484" s="84"/>
      <c r="AI484" s="90" t="s">
        <v>6992</v>
      </c>
      <c r="AJ484" s="84" t="b">
        <v>0</v>
      </c>
      <c r="AK484" s="84">
        <v>3</v>
      </c>
      <c r="AL484" s="90" t="s">
        <v>6992</v>
      </c>
      <c r="AM484" s="84" t="s">
        <v>7169</v>
      </c>
      <c r="AN484" s="84" t="b">
        <v>0</v>
      </c>
      <c r="AO484" s="90" t="s">
        <v>6923</v>
      </c>
      <c r="AP484" s="84" t="s">
        <v>7226</v>
      </c>
      <c r="AQ484" s="84">
        <v>0</v>
      </c>
      <c r="AR484" s="84">
        <v>0</v>
      </c>
      <c r="AS484" s="84"/>
      <c r="AT484" s="84"/>
      <c r="AU484" s="84"/>
      <c r="AV484" s="84"/>
      <c r="AW484" s="84"/>
      <c r="AX484" s="84"/>
      <c r="AY484" s="84"/>
      <c r="AZ484" s="84"/>
    </row>
    <row r="485" spans="1:52" x14ac:dyDescent="0.25">
      <c r="A485" s="69" t="s">
        <v>540</v>
      </c>
      <c r="B485" s="69" t="s">
        <v>1484</v>
      </c>
      <c r="C485" s="70"/>
      <c r="D485" s="71"/>
      <c r="E485" s="72"/>
      <c r="F485" s="73"/>
      <c r="G485" s="70"/>
      <c r="H485" s="74"/>
      <c r="I485" s="75"/>
      <c r="J485" s="75"/>
      <c r="K485" s="36"/>
      <c r="L485" s="82"/>
      <c r="M485" s="82"/>
      <c r="N485" s="77"/>
      <c r="O485" s="84" t="s">
        <v>1729</v>
      </c>
      <c r="P485" s="86">
        <v>43165.760787037034</v>
      </c>
      <c r="Q485" s="84" t="s">
        <v>2010</v>
      </c>
      <c r="R485" s="84"/>
      <c r="S485" s="84"/>
      <c r="T485" s="84" t="s">
        <v>3157</v>
      </c>
      <c r="U485" s="84"/>
      <c r="V485" s="87" t="s">
        <v>3886</v>
      </c>
      <c r="W485" s="86">
        <v>43165.760787037034</v>
      </c>
      <c r="X485" s="87" t="s">
        <v>4839</v>
      </c>
      <c r="Y485" s="84"/>
      <c r="Z485" s="84"/>
      <c r="AA485" s="90" t="s">
        <v>6042</v>
      </c>
      <c r="AB485" s="84"/>
      <c r="AC485" s="84" t="b">
        <v>0</v>
      </c>
      <c r="AD485" s="84">
        <v>0</v>
      </c>
      <c r="AE485" s="90" t="s">
        <v>6992</v>
      </c>
      <c r="AF485" s="84" t="b">
        <v>0</v>
      </c>
      <c r="AG485" s="84" t="s">
        <v>7091</v>
      </c>
      <c r="AH485" s="84"/>
      <c r="AI485" s="90" t="s">
        <v>6992</v>
      </c>
      <c r="AJ485" s="84" t="b">
        <v>0</v>
      </c>
      <c r="AK485" s="84">
        <v>3</v>
      </c>
      <c r="AL485" s="90" t="s">
        <v>6041</v>
      </c>
      <c r="AM485" s="84" t="s">
        <v>7172</v>
      </c>
      <c r="AN485" s="84" t="b">
        <v>0</v>
      </c>
      <c r="AO485" s="90" t="s">
        <v>6041</v>
      </c>
      <c r="AP485" s="84" t="s">
        <v>179</v>
      </c>
      <c r="AQ485" s="84">
        <v>0</v>
      </c>
      <c r="AR485" s="84">
        <v>0</v>
      </c>
      <c r="AS485" s="84"/>
      <c r="AT485" s="84"/>
      <c r="AU485" s="84"/>
      <c r="AV485" s="84"/>
      <c r="AW485" s="84"/>
      <c r="AX485" s="84"/>
      <c r="AY485" s="84"/>
      <c r="AZ485" s="84"/>
    </row>
    <row r="486" spans="1:52" x14ac:dyDescent="0.25">
      <c r="A486" s="69" t="s">
        <v>540</v>
      </c>
      <c r="B486" s="69" t="s">
        <v>539</v>
      </c>
      <c r="C486" s="70"/>
      <c r="D486" s="71"/>
      <c r="E486" s="72"/>
      <c r="F486" s="73"/>
      <c r="G486" s="70"/>
      <c r="H486" s="74"/>
      <c r="I486" s="75"/>
      <c r="J486" s="75"/>
      <c r="K486" s="36"/>
      <c r="L486" s="82"/>
      <c r="M486" s="82"/>
      <c r="N486" s="77"/>
      <c r="O486" s="84" t="s">
        <v>1729</v>
      </c>
      <c r="P486" s="86">
        <v>43165.760787037034</v>
      </c>
      <c r="Q486" s="84" t="s">
        <v>2010</v>
      </c>
      <c r="R486" s="84"/>
      <c r="S486" s="84"/>
      <c r="T486" s="84" t="s">
        <v>3157</v>
      </c>
      <c r="U486" s="84"/>
      <c r="V486" s="87" t="s">
        <v>3886</v>
      </c>
      <c r="W486" s="86">
        <v>43165.760787037034</v>
      </c>
      <c r="X486" s="87" t="s">
        <v>4839</v>
      </c>
      <c r="Y486" s="84"/>
      <c r="Z486" s="84"/>
      <c r="AA486" s="90" t="s">
        <v>6042</v>
      </c>
      <c r="AB486" s="84"/>
      <c r="AC486" s="84" t="b">
        <v>0</v>
      </c>
      <c r="AD486" s="84">
        <v>0</v>
      </c>
      <c r="AE486" s="90" t="s">
        <v>6992</v>
      </c>
      <c r="AF486" s="84" t="b">
        <v>0</v>
      </c>
      <c r="AG486" s="84" t="s">
        <v>7091</v>
      </c>
      <c r="AH486" s="84"/>
      <c r="AI486" s="90" t="s">
        <v>6992</v>
      </c>
      <c r="AJ486" s="84" t="b">
        <v>0</v>
      </c>
      <c r="AK486" s="84">
        <v>3</v>
      </c>
      <c r="AL486" s="90" t="s">
        <v>6041</v>
      </c>
      <c r="AM486" s="84" t="s">
        <v>7172</v>
      </c>
      <c r="AN486" s="84" t="b">
        <v>0</v>
      </c>
      <c r="AO486" s="90" t="s">
        <v>6041</v>
      </c>
      <c r="AP486" s="84" t="s">
        <v>179</v>
      </c>
      <c r="AQ486" s="84">
        <v>0</v>
      </c>
      <c r="AR486" s="84">
        <v>0</v>
      </c>
      <c r="AS486" s="84"/>
      <c r="AT486" s="84"/>
      <c r="AU486" s="84"/>
      <c r="AV486" s="84"/>
      <c r="AW486" s="84"/>
      <c r="AX486" s="84"/>
      <c r="AY486" s="84"/>
      <c r="AZ486" s="84"/>
    </row>
    <row r="487" spans="1:52" x14ac:dyDescent="0.25">
      <c r="A487" s="69" t="s">
        <v>541</v>
      </c>
      <c r="B487" s="69" t="s">
        <v>1308</v>
      </c>
      <c r="C487" s="70"/>
      <c r="D487" s="71"/>
      <c r="E487" s="72"/>
      <c r="F487" s="73"/>
      <c r="G487" s="70"/>
      <c r="H487" s="74"/>
      <c r="I487" s="75"/>
      <c r="J487" s="75"/>
      <c r="K487" s="36"/>
      <c r="L487" s="82"/>
      <c r="M487" s="82"/>
      <c r="N487" s="77"/>
      <c r="O487" s="84" t="s">
        <v>1729</v>
      </c>
      <c r="P487" s="86">
        <v>43165.760821759257</v>
      </c>
      <c r="Q487" s="84" t="s">
        <v>1996</v>
      </c>
      <c r="R487" s="87" t="s">
        <v>2733</v>
      </c>
      <c r="S487" s="84" t="s">
        <v>3035</v>
      </c>
      <c r="T487" s="84" t="s">
        <v>3157</v>
      </c>
      <c r="U487" s="87" t="s">
        <v>3512</v>
      </c>
      <c r="V487" s="87" t="s">
        <v>3512</v>
      </c>
      <c r="W487" s="86">
        <v>43165.760821759257</v>
      </c>
      <c r="X487" s="87" t="s">
        <v>4840</v>
      </c>
      <c r="Y487" s="84"/>
      <c r="Z487" s="84"/>
      <c r="AA487" s="90" t="s">
        <v>6043</v>
      </c>
      <c r="AB487" s="84"/>
      <c r="AC487" s="84" t="b">
        <v>0</v>
      </c>
      <c r="AD487" s="84">
        <v>0</v>
      </c>
      <c r="AE487" s="90" t="s">
        <v>6992</v>
      </c>
      <c r="AF487" s="84" t="b">
        <v>0</v>
      </c>
      <c r="AG487" s="84" t="s">
        <v>7091</v>
      </c>
      <c r="AH487" s="84"/>
      <c r="AI487" s="90" t="s">
        <v>6992</v>
      </c>
      <c r="AJ487" s="84" t="b">
        <v>0</v>
      </c>
      <c r="AK487" s="84">
        <v>28</v>
      </c>
      <c r="AL487" s="90" t="s">
        <v>6886</v>
      </c>
      <c r="AM487" s="84" t="s">
        <v>7169</v>
      </c>
      <c r="AN487" s="84" t="b">
        <v>0</v>
      </c>
      <c r="AO487" s="90" t="s">
        <v>6886</v>
      </c>
      <c r="AP487" s="84" t="s">
        <v>179</v>
      </c>
      <c r="AQ487" s="84">
        <v>0</v>
      </c>
      <c r="AR487" s="84">
        <v>0</v>
      </c>
      <c r="AS487" s="84"/>
      <c r="AT487" s="84"/>
      <c r="AU487" s="84"/>
      <c r="AV487" s="84"/>
      <c r="AW487" s="84"/>
      <c r="AX487" s="84"/>
      <c r="AY487" s="84"/>
      <c r="AZ487" s="84"/>
    </row>
    <row r="488" spans="1:52" x14ac:dyDescent="0.25">
      <c r="A488" s="69" t="s">
        <v>542</v>
      </c>
      <c r="B488" s="69" t="s">
        <v>1485</v>
      </c>
      <c r="C488" s="70"/>
      <c r="D488" s="71"/>
      <c r="E488" s="72"/>
      <c r="F488" s="73"/>
      <c r="G488" s="70"/>
      <c r="H488" s="74"/>
      <c r="I488" s="75"/>
      <c r="J488" s="75"/>
      <c r="K488" s="36"/>
      <c r="L488" s="82"/>
      <c r="M488" s="82"/>
      <c r="N488" s="77"/>
      <c r="O488" s="84" t="s">
        <v>1730</v>
      </c>
      <c r="P488" s="86">
        <v>43165.760844907411</v>
      </c>
      <c r="Q488" s="84" t="s">
        <v>2011</v>
      </c>
      <c r="R488" s="84"/>
      <c r="S488" s="84"/>
      <c r="T488" s="84" t="s">
        <v>3157</v>
      </c>
      <c r="U488" s="84"/>
      <c r="V488" s="87" t="s">
        <v>3887</v>
      </c>
      <c r="W488" s="86">
        <v>43165.760844907411</v>
      </c>
      <c r="X488" s="87" t="s">
        <v>4841</v>
      </c>
      <c r="Y488" s="84"/>
      <c r="Z488" s="84"/>
      <c r="AA488" s="90" t="s">
        <v>6044</v>
      </c>
      <c r="AB488" s="90" t="s">
        <v>6924</v>
      </c>
      <c r="AC488" s="84" t="b">
        <v>0</v>
      </c>
      <c r="AD488" s="84">
        <v>0</v>
      </c>
      <c r="AE488" s="90" t="s">
        <v>7015</v>
      </c>
      <c r="AF488" s="84" t="b">
        <v>0</v>
      </c>
      <c r="AG488" s="84" t="s">
        <v>7094</v>
      </c>
      <c r="AH488" s="84"/>
      <c r="AI488" s="90" t="s">
        <v>6992</v>
      </c>
      <c r="AJ488" s="84" t="b">
        <v>0</v>
      </c>
      <c r="AK488" s="84">
        <v>0</v>
      </c>
      <c r="AL488" s="90" t="s">
        <v>6992</v>
      </c>
      <c r="AM488" s="84" t="s">
        <v>7169</v>
      </c>
      <c r="AN488" s="84" t="b">
        <v>0</v>
      </c>
      <c r="AO488" s="90" t="s">
        <v>6924</v>
      </c>
      <c r="AP488" s="84" t="s">
        <v>179</v>
      </c>
      <c r="AQ488" s="84">
        <v>0</v>
      </c>
      <c r="AR488" s="84">
        <v>0</v>
      </c>
      <c r="AS488" s="84"/>
      <c r="AT488" s="84"/>
      <c r="AU488" s="84"/>
      <c r="AV488" s="84"/>
      <c r="AW488" s="84"/>
      <c r="AX488" s="84"/>
      <c r="AY488" s="84"/>
      <c r="AZ488" s="84"/>
    </row>
    <row r="489" spans="1:52" x14ac:dyDescent="0.25">
      <c r="A489" s="69" t="s">
        <v>543</v>
      </c>
      <c r="B489" s="69" t="s">
        <v>543</v>
      </c>
      <c r="C489" s="70"/>
      <c r="D489" s="71"/>
      <c r="E489" s="72"/>
      <c r="F489" s="73"/>
      <c r="G489" s="70"/>
      <c r="H489" s="74"/>
      <c r="I489" s="75"/>
      <c r="J489" s="75"/>
      <c r="K489" s="36"/>
      <c r="L489" s="82"/>
      <c r="M489" s="82"/>
      <c r="N489" s="77"/>
      <c r="O489" s="84" t="s">
        <v>179</v>
      </c>
      <c r="P489" s="86">
        <v>43165.760868055557</v>
      </c>
      <c r="Q489" s="84" t="s">
        <v>2012</v>
      </c>
      <c r="R489" s="84"/>
      <c r="S489" s="84"/>
      <c r="T489" s="84" t="s">
        <v>3245</v>
      </c>
      <c r="U489" s="84"/>
      <c r="V489" s="87" t="s">
        <v>3888</v>
      </c>
      <c r="W489" s="86">
        <v>43165.760868055557</v>
      </c>
      <c r="X489" s="87" t="s">
        <v>4842</v>
      </c>
      <c r="Y489" s="84"/>
      <c r="Z489" s="84"/>
      <c r="AA489" s="90" t="s">
        <v>6045</v>
      </c>
      <c r="AB489" s="84"/>
      <c r="AC489" s="84" t="b">
        <v>0</v>
      </c>
      <c r="AD489" s="84">
        <v>1</v>
      </c>
      <c r="AE489" s="90" t="s">
        <v>6992</v>
      </c>
      <c r="AF489" s="84" t="b">
        <v>0</v>
      </c>
      <c r="AG489" s="84" t="s">
        <v>7091</v>
      </c>
      <c r="AH489" s="84"/>
      <c r="AI489" s="90" t="s">
        <v>6992</v>
      </c>
      <c r="AJ489" s="84" t="b">
        <v>0</v>
      </c>
      <c r="AK489" s="84">
        <v>1</v>
      </c>
      <c r="AL489" s="90" t="s">
        <v>6992</v>
      </c>
      <c r="AM489" s="84" t="s">
        <v>7169</v>
      </c>
      <c r="AN489" s="84" t="b">
        <v>0</v>
      </c>
      <c r="AO489" s="90" t="s">
        <v>6045</v>
      </c>
      <c r="AP489" s="84" t="s">
        <v>179</v>
      </c>
      <c r="AQ489" s="84">
        <v>0</v>
      </c>
      <c r="AR489" s="84">
        <v>0</v>
      </c>
      <c r="AS489" s="84"/>
      <c r="AT489" s="84"/>
      <c r="AU489" s="84"/>
      <c r="AV489" s="84"/>
      <c r="AW489" s="84"/>
      <c r="AX489" s="84"/>
      <c r="AY489" s="84"/>
      <c r="AZ489" s="84"/>
    </row>
    <row r="490" spans="1:52" x14ac:dyDescent="0.25">
      <c r="A490" s="69" t="s">
        <v>544</v>
      </c>
      <c r="B490" s="69" t="s">
        <v>544</v>
      </c>
      <c r="C490" s="70"/>
      <c r="D490" s="71"/>
      <c r="E490" s="72"/>
      <c r="F490" s="73"/>
      <c r="G490" s="70"/>
      <c r="H490" s="74"/>
      <c r="I490" s="75"/>
      <c r="J490" s="75"/>
      <c r="K490" s="36"/>
      <c r="L490" s="82"/>
      <c r="M490" s="82"/>
      <c r="N490" s="77"/>
      <c r="O490" s="84" t="s">
        <v>179</v>
      </c>
      <c r="P490" s="86">
        <v>43165.760937500003</v>
      </c>
      <c r="Q490" s="84" t="s">
        <v>2013</v>
      </c>
      <c r="R490" s="87" t="s">
        <v>2739</v>
      </c>
      <c r="S490" s="84" t="s">
        <v>3040</v>
      </c>
      <c r="T490" s="84" t="s">
        <v>3157</v>
      </c>
      <c r="U490" s="84"/>
      <c r="V490" s="87" t="s">
        <v>3889</v>
      </c>
      <c r="W490" s="86">
        <v>43165.760937500003</v>
      </c>
      <c r="X490" s="87" t="s">
        <v>4843</v>
      </c>
      <c r="Y490" s="84"/>
      <c r="Z490" s="84"/>
      <c r="AA490" s="90" t="s">
        <v>6046</v>
      </c>
      <c r="AB490" s="84"/>
      <c r="AC490" s="84" t="b">
        <v>0</v>
      </c>
      <c r="AD490" s="84">
        <v>0</v>
      </c>
      <c r="AE490" s="90" t="s">
        <v>6992</v>
      </c>
      <c r="AF490" s="84" t="b">
        <v>0</v>
      </c>
      <c r="AG490" s="84" t="s">
        <v>7099</v>
      </c>
      <c r="AH490" s="84"/>
      <c r="AI490" s="90" t="s">
        <v>6992</v>
      </c>
      <c r="AJ490" s="84" t="b">
        <v>0</v>
      </c>
      <c r="AK490" s="84">
        <v>0</v>
      </c>
      <c r="AL490" s="90" t="s">
        <v>6992</v>
      </c>
      <c r="AM490" s="84" t="s">
        <v>7171</v>
      </c>
      <c r="AN490" s="84" t="b">
        <v>0</v>
      </c>
      <c r="AO490" s="90" t="s">
        <v>6046</v>
      </c>
      <c r="AP490" s="84" t="s">
        <v>179</v>
      </c>
      <c r="AQ490" s="84">
        <v>0</v>
      </c>
      <c r="AR490" s="84">
        <v>0</v>
      </c>
      <c r="AS490" s="84"/>
      <c r="AT490" s="84"/>
      <c r="AU490" s="84"/>
      <c r="AV490" s="84"/>
      <c r="AW490" s="84"/>
      <c r="AX490" s="84"/>
      <c r="AY490" s="84"/>
      <c r="AZ490" s="84"/>
    </row>
    <row r="491" spans="1:52" x14ac:dyDescent="0.25">
      <c r="A491" s="69" t="s">
        <v>545</v>
      </c>
      <c r="B491" s="69" t="s">
        <v>1308</v>
      </c>
      <c r="C491" s="70"/>
      <c r="D491" s="71"/>
      <c r="E491" s="72"/>
      <c r="F491" s="73"/>
      <c r="G491" s="70"/>
      <c r="H491" s="74"/>
      <c r="I491" s="75"/>
      <c r="J491" s="75"/>
      <c r="K491" s="36"/>
      <c r="L491" s="82"/>
      <c r="M491" s="82"/>
      <c r="N491" s="77"/>
      <c r="O491" s="84" t="s">
        <v>1729</v>
      </c>
      <c r="P491" s="86">
        <v>43165.760972222219</v>
      </c>
      <c r="Q491" s="84" t="s">
        <v>1996</v>
      </c>
      <c r="R491" s="87" t="s">
        <v>2733</v>
      </c>
      <c r="S491" s="84" t="s">
        <v>3035</v>
      </c>
      <c r="T491" s="84" t="s">
        <v>3157</v>
      </c>
      <c r="U491" s="87" t="s">
        <v>3512</v>
      </c>
      <c r="V491" s="87" t="s">
        <v>3512</v>
      </c>
      <c r="W491" s="86">
        <v>43165.760972222219</v>
      </c>
      <c r="X491" s="87" t="s">
        <v>4844</v>
      </c>
      <c r="Y491" s="84"/>
      <c r="Z491" s="84"/>
      <c r="AA491" s="90" t="s">
        <v>6047</v>
      </c>
      <c r="AB491" s="84"/>
      <c r="AC491" s="84" t="b">
        <v>0</v>
      </c>
      <c r="AD491" s="84">
        <v>0</v>
      </c>
      <c r="AE491" s="90" t="s">
        <v>6992</v>
      </c>
      <c r="AF491" s="84" t="b">
        <v>0</v>
      </c>
      <c r="AG491" s="84" t="s">
        <v>7091</v>
      </c>
      <c r="AH491" s="84"/>
      <c r="AI491" s="90" t="s">
        <v>6992</v>
      </c>
      <c r="AJ491" s="84" t="b">
        <v>0</v>
      </c>
      <c r="AK491" s="84">
        <v>28</v>
      </c>
      <c r="AL491" s="90" t="s">
        <v>6886</v>
      </c>
      <c r="AM491" s="84" t="s">
        <v>7171</v>
      </c>
      <c r="AN491" s="84" t="b">
        <v>0</v>
      </c>
      <c r="AO491" s="90" t="s">
        <v>6886</v>
      </c>
      <c r="AP491" s="84" t="s">
        <v>179</v>
      </c>
      <c r="AQ491" s="84">
        <v>0</v>
      </c>
      <c r="AR491" s="84">
        <v>0</v>
      </c>
      <c r="AS491" s="84"/>
      <c r="AT491" s="84"/>
      <c r="AU491" s="84"/>
      <c r="AV491" s="84"/>
      <c r="AW491" s="84"/>
      <c r="AX491" s="84"/>
      <c r="AY491" s="84"/>
      <c r="AZ491" s="84"/>
    </row>
    <row r="492" spans="1:52" x14ac:dyDescent="0.25">
      <c r="A492" s="69" t="s">
        <v>546</v>
      </c>
      <c r="B492" s="69" t="s">
        <v>546</v>
      </c>
      <c r="C492" s="70"/>
      <c r="D492" s="71"/>
      <c r="E492" s="72"/>
      <c r="F492" s="73"/>
      <c r="G492" s="70"/>
      <c r="H492" s="74"/>
      <c r="I492" s="75"/>
      <c r="J492" s="75"/>
      <c r="K492" s="36"/>
      <c r="L492" s="82"/>
      <c r="M492" s="82"/>
      <c r="N492" s="77"/>
      <c r="O492" s="84" t="s">
        <v>179</v>
      </c>
      <c r="P492" s="86">
        <v>43165.760983796295</v>
      </c>
      <c r="Q492" s="84" t="s">
        <v>2014</v>
      </c>
      <c r="R492" s="87" t="s">
        <v>2693</v>
      </c>
      <c r="S492" s="84" t="s">
        <v>2978</v>
      </c>
      <c r="T492" s="84" t="s">
        <v>3246</v>
      </c>
      <c r="U492" s="84"/>
      <c r="V492" s="87" t="s">
        <v>3890</v>
      </c>
      <c r="W492" s="86">
        <v>43165.760983796295</v>
      </c>
      <c r="X492" s="87" t="s">
        <v>4845</v>
      </c>
      <c r="Y492" s="84"/>
      <c r="Z492" s="84"/>
      <c r="AA492" s="90" t="s">
        <v>6048</v>
      </c>
      <c r="AB492" s="84"/>
      <c r="AC492" s="84" t="b">
        <v>0</v>
      </c>
      <c r="AD492" s="84">
        <v>0</v>
      </c>
      <c r="AE492" s="90" t="s">
        <v>6992</v>
      </c>
      <c r="AF492" s="84" t="b">
        <v>0</v>
      </c>
      <c r="AG492" s="84" t="s">
        <v>7091</v>
      </c>
      <c r="AH492" s="84"/>
      <c r="AI492" s="90" t="s">
        <v>6992</v>
      </c>
      <c r="AJ492" s="84" t="b">
        <v>0</v>
      </c>
      <c r="AK492" s="84">
        <v>0</v>
      </c>
      <c r="AL492" s="90" t="s">
        <v>6992</v>
      </c>
      <c r="AM492" s="84" t="s">
        <v>7169</v>
      </c>
      <c r="AN492" s="84" t="b">
        <v>0</v>
      </c>
      <c r="AO492" s="90" t="s">
        <v>6048</v>
      </c>
      <c r="AP492" s="84" t="s">
        <v>179</v>
      </c>
      <c r="AQ492" s="84">
        <v>0</v>
      </c>
      <c r="AR492" s="84">
        <v>0</v>
      </c>
      <c r="AS492" s="84"/>
      <c r="AT492" s="84"/>
      <c r="AU492" s="84"/>
      <c r="AV492" s="84"/>
      <c r="AW492" s="84"/>
      <c r="AX492" s="84"/>
      <c r="AY492" s="84"/>
      <c r="AZ492" s="84"/>
    </row>
    <row r="493" spans="1:52" x14ac:dyDescent="0.25">
      <c r="A493" s="69" t="s">
        <v>547</v>
      </c>
      <c r="B493" s="69" t="s">
        <v>1486</v>
      </c>
      <c r="C493" s="70"/>
      <c r="D493" s="71"/>
      <c r="E493" s="72"/>
      <c r="F493" s="73"/>
      <c r="G493" s="70"/>
      <c r="H493" s="74"/>
      <c r="I493" s="75"/>
      <c r="J493" s="75"/>
      <c r="K493" s="36"/>
      <c r="L493" s="82"/>
      <c r="M493" s="82"/>
      <c r="N493" s="77"/>
      <c r="O493" s="84" t="s">
        <v>1729</v>
      </c>
      <c r="P493" s="86">
        <v>43165.756793981483</v>
      </c>
      <c r="Q493" s="84" t="s">
        <v>2015</v>
      </c>
      <c r="R493" s="87" t="s">
        <v>2740</v>
      </c>
      <c r="S493" s="84" t="s">
        <v>2983</v>
      </c>
      <c r="T493" s="84" t="s">
        <v>3247</v>
      </c>
      <c r="U493" s="84"/>
      <c r="V493" s="87" t="s">
        <v>3891</v>
      </c>
      <c r="W493" s="86">
        <v>43165.756793981483</v>
      </c>
      <c r="X493" s="87" t="s">
        <v>4846</v>
      </c>
      <c r="Y493" s="84"/>
      <c r="Z493" s="84"/>
      <c r="AA493" s="90" t="s">
        <v>6049</v>
      </c>
      <c r="AB493" s="84"/>
      <c r="AC493" s="84" t="b">
        <v>0</v>
      </c>
      <c r="AD493" s="84">
        <v>0</v>
      </c>
      <c r="AE493" s="90" t="s">
        <v>6992</v>
      </c>
      <c r="AF493" s="84" t="b">
        <v>1</v>
      </c>
      <c r="AG493" s="84" t="s">
        <v>7091</v>
      </c>
      <c r="AH493" s="84"/>
      <c r="AI493" s="90" t="s">
        <v>7129</v>
      </c>
      <c r="AJ493" s="84" t="b">
        <v>0</v>
      </c>
      <c r="AK493" s="84">
        <v>0</v>
      </c>
      <c r="AL493" s="90" t="s">
        <v>6992</v>
      </c>
      <c r="AM493" s="84" t="s">
        <v>7172</v>
      </c>
      <c r="AN493" s="84" t="b">
        <v>0</v>
      </c>
      <c r="AO493" s="90" t="s">
        <v>6049</v>
      </c>
      <c r="AP493" s="84" t="s">
        <v>179</v>
      </c>
      <c r="AQ493" s="84">
        <v>0</v>
      </c>
      <c r="AR493" s="84">
        <v>0</v>
      </c>
      <c r="AS493" s="84"/>
      <c r="AT493" s="84"/>
      <c r="AU493" s="84"/>
      <c r="AV493" s="84"/>
      <c r="AW493" s="84"/>
      <c r="AX493" s="84"/>
      <c r="AY493" s="84"/>
      <c r="AZ493" s="84"/>
    </row>
    <row r="494" spans="1:52" x14ac:dyDescent="0.25">
      <c r="A494" s="69" t="s">
        <v>547</v>
      </c>
      <c r="B494" s="69" t="s">
        <v>1486</v>
      </c>
      <c r="C494" s="70"/>
      <c r="D494" s="71"/>
      <c r="E494" s="72"/>
      <c r="F494" s="73"/>
      <c r="G494" s="70"/>
      <c r="H494" s="74"/>
      <c r="I494" s="75"/>
      <c r="J494" s="75"/>
      <c r="K494" s="36"/>
      <c r="L494" s="82"/>
      <c r="M494" s="82"/>
      <c r="N494" s="77"/>
      <c r="O494" s="84" t="s">
        <v>1729</v>
      </c>
      <c r="P494" s="86">
        <v>43165.760983796295</v>
      </c>
      <c r="Q494" s="84" t="s">
        <v>2016</v>
      </c>
      <c r="R494" s="84"/>
      <c r="S494" s="84"/>
      <c r="T494" s="84" t="s">
        <v>3248</v>
      </c>
      <c r="U494" s="84"/>
      <c r="V494" s="87" t="s">
        <v>3891</v>
      </c>
      <c r="W494" s="86">
        <v>43165.760983796295</v>
      </c>
      <c r="X494" s="87" t="s">
        <v>4847</v>
      </c>
      <c r="Y494" s="84"/>
      <c r="Z494" s="84"/>
      <c r="AA494" s="90" t="s">
        <v>6050</v>
      </c>
      <c r="AB494" s="84"/>
      <c r="AC494" s="84" t="b">
        <v>0</v>
      </c>
      <c r="AD494" s="84">
        <v>0</v>
      </c>
      <c r="AE494" s="90" t="s">
        <v>6992</v>
      </c>
      <c r="AF494" s="84" t="b">
        <v>0</v>
      </c>
      <c r="AG494" s="84" t="s">
        <v>7091</v>
      </c>
      <c r="AH494" s="84"/>
      <c r="AI494" s="90" t="s">
        <v>6992</v>
      </c>
      <c r="AJ494" s="84" t="b">
        <v>0</v>
      </c>
      <c r="AK494" s="84">
        <v>0</v>
      </c>
      <c r="AL494" s="90" t="s">
        <v>6992</v>
      </c>
      <c r="AM494" s="84" t="s">
        <v>7172</v>
      </c>
      <c r="AN494" s="84" t="b">
        <v>0</v>
      </c>
      <c r="AO494" s="90" t="s">
        <v>6050</v>
      </c>
      <c r="AP494" s="84" t="s">
        <v>179</v>
      </c>
      <c r="AQ494" s="84">
        <v>0</v>
      </c>
      <c r="AR494" s="84">
        <v>0</v>
      </c>
      <c r="AS494" s="84"/>
      <c r="AT494" s="84"/>
      <c r="AU494" s="84"/>
      <c r="AV494" s="84"/>
      <c r="AW494" s="84"/>
      <c r="AX494" s="84"/>
      <c r="AY494" s="84"/>
      <c r="AZ494" s="84"/>
    </row>
    <row r="495" spans="1:52" x14ac:dyDescent="0.25">
      <c r="A495" s="69" t="s">
        <v>547</v>
      </c>
      <c r="B495" s="69" t="s">
        <v>1487</v>
      </c>
      <c r="C495" s="70"/>
      <c r="D495" s="71"/>
      <c r="E495" s="72"/>
      <c r="F495" s="73"/>
      <c r="G495" s="70"/>
      <c r="H495" s="74"/>
      <c r="I495" s="75"/>
      <c r="J495" s="75"/>
      <c r="K495" s="36"/>
      <c r="L495" s="82"/>
      <c r="M495" s="82"/>
      <c r="N495" s="77"/>
      <c r="O495" s="84" t="s">
        <v>1729</v>
      </c>
      <c r="P495" s="86">
        <v>43165.760983796295</v>
      </c>
      <c r="Q495" s="84" t="s">
        <v>2016</v>
      </c>
      <c r="R495" s="84"/>
      <c r="S495" s="84"/>
      <c r="T495" s="84" t="s">
        <v>3248</v>
      </c>
      <c r="U495" s="84"/>
      <c r="V495" s="87" t="s">
        <v>3891</v>
      </c>
      <c r="W495" s="86">
        <v>43165.760983796295</v>
      </c>
      <c r="X495" s="87" t="s">
        <v>4847</v>
      </c>
      <c r="Y495" s="84"/>
      <c r="Z495" s="84"/>
      <c r="AA495" s="90" t="s">
        <v>6050</v>
      </c>
      <c r="AB495" s="84"/>
      <c r="AC495" s="84" t="b">
        <v>0</v>
      </c>
      <c r="AD495" s="84">
        <v>0</v>
      </c>
      <c r="AE495" s="90" t="s">
        <v>6992</v>
      </c>
      <c r="AF495" s="84" t="b">
        <v>0</v>
      </c>
      <c r="AG495" s="84" t="s">
        <v>7091</v>
      </c>
      <c r="AH495" s="84"/>
      <c r="AI495" s="90" t="s">
        <v>6992</v>
      </c>
      <c r="AJ495" s="84" t="b">
        <v>0</v>
      </c>
      <c r="AK495" s="84">
        <v>0</v>
      </c>
      <c r="AL495" s="90" t="s">
        <v>6992</v>
      </c>
      <c r="AM495" s="84" t="s">
        <v>7172</v>
      </c>
      <c r="AN495" s="84" t="b">
        <v>0</v>
      </c>
      <c r="AO495" s="90" t="s">
        <v>6050</v>
      </c>
      <c r="AP495" s="84" t="s">
        <v>179</v>
      </c>
      <c r="AQ495" s="84">
        <v>0</v>
      </c>
      <c r="AR495" s="84">
        <v>0</v>
      </c>
      <c r="AS495" s="84"/>
      <c r="AT495" s="84"/>
      <c r="AU495" s="84"/>
      <c r="AV495" s="84"/>
      <c r="AW495" s="84"/>
      <c r="AX495" s="84"/>
      <c r="AY495" s="84"/>
      <c r="AZ495" s="84"/>
    </row>
    <row r="496" spans="1:52" x14ac:dyDescent="0.25">
      <c r="A496" s="69" t="s">
        <v>548</v>
      </c>
      <c r="B496" s="69" t="s">
        <v>718</v>
      </c>
      <c r="C496" s="70"/>
      <c r="D496" s="71"/>
      <c r="E496" s="72"/>
      <c r="F496" s="73"/>
      <c r="G496" s="70"/>
      <c r="H496" s="74"/>
      <c r="I496" s="75"/>
      <c r="J496" s="75"/>
      <c r="K496" s="36"/>
      <c r="L496" s="82"/>
      <c r="M496" s="82"/>
      <c r="N496" s="77"/>
      <c r="O496" s="84" t="s">
        <v>1729</v>
      </c>
      <c r="P496" s="86">
        <v>43165.761076388888</v>
      </c>
      <c r="Q496" s="84" t="s">
        <v>1798</v>
      </c>
      <c r="R496" s="84"/>
      <c r="S496" s="84"/>
      <c r="T496" s="84" t="s">
        <v>3157</v>
      </c>
      <c r="U496" s="84"/>
      <c r="V496" s="87" t="s">
        <v>3892</v>
      </c>
      <c r="W496" s="86">
        <v>43165.761076388888</v>
      </c>
      <c r="X496" s="87" t="s">
        <v>4848</v>
      </c>
      <c r="Y496" s="84"/>
      <c r="Z496" s="84"/>
      <c r="AA496" s="90" t="s">
        <v>6051</v>
      </c>
      <c r="AB496" s="84"/>
      <c r="AC496" s="84" t="b">
        <v>0</v>
      </c>
      <c r="AD496" s="84">
        <v>0</v>
      </c>
      <c r="AE496" s="90" t="s">
        <v>6992</v>
      </c>
      <c r="AF496" s="84" t="b">
        <v>1</v>
      </c>
      <c r="AG496" s="84" t="s">
        <v>7091</v>
      </c>
      <c r="AH496" s="84"/>
      <c r="AI496" s="90" t="s">
        <v>7118</v>
      </c>
      <c r="AJ496" s="84" t="b">
        <v>0</v>
      </c>
      <c r="AK496" s="84">
        <v>25</v>
      </c>
      <c r="AL496" s="90" t="s">
        <v>6231</v>
      </c>
      <c r="AM496" s="84" t="s">
        <v>7172</v>
      </c>
      <c r="AN496" s="84" t="b">
        <v>0</v>
      </c>
      <c r="AO496" s="90" t="s">
        <v>6231</v>
      </c>
      <c r="AP496" s="84" t="s">
        <v>179</v>
      </c>
      <c r="AQ496" s="84">
        <v>0</v>
      </c>
      <c r="AR496" s="84">
        <v>0</v>
      </c>
      <c r="AS496" s="84"/>
      <c r="AT496" s="84"/>
      <c r="AU496" s="84"/>
      <c r="AV496" s="84"/>
      <c r="AW496" s="84"/>
      <c r="AX496" s="84"/>
      <c r="AY496" s="84"/>
      <c r="AZ496" s="84"/>
    </row>
    <row r="497" spans="1:52" x14ac:dyDescent="0.25">
      <c r="A497" s="69" t="s">
        <v>549</v>
      </c>
      <c r="B497" s="69" t="s">
        <v>1488</v>
      </c>
      <c r="C497" s="70"/>
      <c r="D497" s="71"/>
      <c r="E497" s="72"/>
      <c r="F497" s="73"/>
      <c r="G497" s="70"/>
      <c r="H497" s="74"/>
      <c r="I497" s="75"/>
      <c r="J497" s="75"/>
      <c r="K497" s="36"/>
      <c r="L497" s="82"/>
      <c r="M497" s="82"/>
      <c r="N497" s="77"/>
      <c r="O497" s="84" t="s">
        <v>1729</v>
      </c>
      <c r="P497" s="86">
        <v>43165.761099537034</v>
      </c>
      <c r="Q497" s="84" t="s">
        <v>2017</v>
      </c>
      <c r="R497" s="84"/>
      <c r="S497" s="84"/>
      <c r="T497" s="84" t="s">
        <v>3157</v>
      </c>
      <c r="U497" s="84"/>
      <c r="V497" s="87" t="s">
        <v>3893</v>
      </c>
      <c r="W497" s="86">
        <v>43165.761099537034</v>
      </c>
      <c r="X497" s="87" t="s">
        <v>4849</v>
      </c>
      <c r="Y497" s="84"/>
      <c r="Z497" s="84"/>
      <c r="AA497" s="90" t="s">
        <v>6052</v>
      </c>
      <c r="AB497" s="90" t="s">
        <v>6925</v>
      </c>
      <c r="AC497" s="84" t="b">
        <v>0</v>
      </c>
      <c r="AD497" s="84">
        <v>0</v>
      </c>
      <c r="AE497" s="90" t="s">
        <v>7016</v>
      </c>
      <c r="AF497" s="84" t="b">
        <v>0</v>
      </c>
      <c r="AG497" s="84" t="s">
        <v>7091</v>
      </c>
      <c r="AH497" s="84"/>
      <c r="AI497" s="90" t="s">
        <v>6992</v>
      </c>
      <c r="AJ497" s="84" t="b">
        <v>0</v>
      </c>
      <c r="AK497" s="84">
        <v>0</v>
      </c>
      <c r="AL497" s="90" t="s">
        <v>6992</v>
      </c>
      <c r="AM497" s="84" t="s">
        <v>7169</v>
      </c>
      <c r="AN497" s="84" t="b">
        <v>0</v>
      </c>
      <c r="AO497" s="90" t="s">
        <v>6925</v>
      </c>
      <c r="AP497" s="84" t="s">
        <v>179</v>
      </c>
      <c r="AQ497" s="84">
        <v>0</v>
      </c>
      <c r="AR497" s="84">
        <v>0</v>
      </c>
      <c r="AS497" s="84"/>
      <c r="AT497" s="84"/>
      <c r="AU497" s="84"/>
      <c r="AV497" s="84"/>
      <c r="AW497" s="84"/>
      <c r="AX497" s="84"/>
      <c r="AY497" s="84"/>
      <c r="AZ497" s="84"/>
    </row>
    <row r="498" spans="1:52" x14ac:dyDescent="0.25">
      <c r="A498" s="69" t="s">
        <v>549</v>
      </c>
      <c r="B498" s="69" t="s">
        <v>1489</v>
      </c>
      <c r="C498" s="70"/>
      <c r="D498" s="71"/>
      <c r="E498" s="72"/>
      <c r="F498" s="73"/>
      <c r="G498" s="70"/>
      <c r="H498" s="74"/>
      <c r="I498" s="75"/>
      <c r="J498" s="75"/>
      <c r="K498" s="36"/>
      <c r="L498" s="82"/>
      <c r="M498" s="82"/>
      <c r="N498" s="77"/>
      <c r="O498" s="84" t="s">
        <v>1729</v>
      </c>
      <c r="P498" s="86">
        <v>43165.761099537034</v>
      </c>
      <c r="Q498" s="84" t="s">
        <v>2017</v>
      </c>
      <c r="R498" s="84"/>
      <c r="S498" s="84"/>
      <c r="T498" s="84" t="s">
        <v>3157</v>
      </c>
      <c r="U498" s="84"/>
      <c r="V498" s="87" t="s">
        <v>3893</v>
      </c>
      <c r="W498" s="86">
        <v>43165.761099537034</v>
      </c>
      <c r="X498" s="87" t="s">
        <v>4849</v>
      </c>
      <c r="Y498" s="84"/>
      <c r="Z498" s="84"/>
      <c r="AA498" s="90" t="s">
        <v>6052</v>
      </c>
      <c r="AB498" s="90" t="s">
        <v>6925</v>
      </c>
      <c r="AC498" s="84" t="b">
        <v>0</v>
      </c>
      <c r="AD498" s="84">
        <v>0</v>
      </c>
      <c r="AE498" s="90" t="s">
        <v>7016</v>
      </c>
      <c r="AF498" s="84" t="b">
        <v>0</v>
      </c>
      <c r="AG498" s="84" t="s">
        <v>7091</v>
      </c>
      <c r="AH498" s="84"/>
      <c r="AI498" s="90" t="s">
        <v>6992</v>
      </c>
      <c r="AJ498" s="84" t="b">
        <v>0</v>
      </c>
      <c r="AK498" s="84">
        <v>0</v>
      </c>
      <c r="AL498" s="90" t="s">
        <v>6992</v>
      </c>
      <c r="AM498" s="84" t="s">
        <v>7169</v>
      </c>
      <c r="AN498" s="84" t="b">
        <v>0</v>
      </c>
      <c r="AO498" s="90" t="s">
        <v>6925</v>
      </c>
      <c r="AP498" s="84" t="s">
        <v>179</v>
      </c>
      <c r="AQ498" s="84">
        <v>0</v>
      </c>
      <c r="AR498" s="84">
        <v>0</v>
      </c>
      <c r="AS498" s="84"/>
      <c r="AT498" s="84"/>
      <c r="AU498" s="84"/>
      <c r="AV498" s="84"/>
      <c r="AW498" s="84"/>
      <c r="AX498" s="84"/>
      <c r="AY498" s="84"/>
      <c r="AZ498" s="84"/>
    </row>
    <row r="499" spans="1:52" x14ac:dyDescent="0.25">
      <c r="A499" s="69" t="s">
        <v>549</v>
      </c>
      <c r="B499" s="69" t="s">
        <v>1490</v>
      </c>
      <c r="C499" s="70"/>
      <c r="D499" s="71"/>
      <c r="E499" s="72"/>
      <c r="F499" s="73"/>
      <c r="G499" s="70"/>
      <c r="H499" s="74"/>
      <c r="I499" s="75"/>
      <c r="J499" s="75"/>
      <c r="K499" s="36"/>
      <c r="L499" s="82"/>
      <c r="M499" s="82"/>
      <c r="N499" s="77"/>
      <c r="O499" s="84" t="s">
        <v>1730</v>
      </c>
      <c r="P499" s="86">
        <v>43165.761099537034</v>
      </c>
      <c r="Q499" s="84" t="s">
        <v>2017</v>
      </c>
      <c r="R499" s="84"/>
      <c r="S499" s="84"/>
      <c r="T499" s="84" t="s">
        <v>3157</v>
      </c>
      <c r="U499" s="84"/>
      <c r="V499" s="87" t="s">
        <v>3893</v>
      </c>
      <c r="W499" s="86">
        <v>43165.761099537034</v>
      </c>
      <c r="X499" s="87" t="s">
        <v>4849</v>
      </c>
      <c r="Y499" s="84"/>
      <c r="Z499" s="84"/>
      <c r="AA499" s="90" t="s">
        <v>6052</v>
      </c>
      <c r="AB499" s="90" t="s">
        <v>6925</v>
      </c>
      <c r="AC499" s="84" t="b">
        <v>0</v>
      </c>
      <c r="AD499" s="84">
        <v>0</v>
      </c>
      <c r="AE499" s="90" t="s">
        <v>7016</v>
      </c>
      <c r="AF499" s="84" t="b">
        <v>0</v>
      </c>
      <c r="AG499" s="84" t="s">
        <v>7091</v>
      </c>
      <c r="AH499" s="84"/>
      <c r="AI499" s="90" t="s">
        <v>6992</v>
      </c>
      <c r="AJ499" s="84" t="b">
        <v>0</v>
      </c>
      <c r="AK499" s="84">
        <v>0</v>
      </c>
      <c r="AL499" s="90" t="s">
        <v>6992</v>
      </c>
      <c r="AM499" s="84" t="s">
        <v>7169</v>
      </c>
      <c r="AN499" s="84" t="b">
        <v>0</v>
      </c>
      <c r="AO499" s="90" t="s">
        <v>6925</v>
      </c>
      <c r="AP499" s="84" t="s">
        <v>179</v>
      </c>
      <c r="AQ499" s="84">
        <v>0</v>
      </c>
      <c r="AR499" s="84">
        <v>0</v>
      </c>
      <c r="AS499" s="84"/>
      <c r="AT499" s="84"/>
      <c r="AU499" s="84"/>
      <c r="AV499" s="84"/>
      <c r="AW499" s="84"/>
      <c r="AX499" s="84"/>
      <c r="AY499" s="84"/>
      <c r="AZ499" s="84"/>
    </row>
    <row r="500" spans="1:52" x14ac:dyDescent="0.25">
      <c r="A500" s="69" t="s">
        <v>550</v>
      </c>
      <c r="B500" s="69" t="s">
        <v>1491</v>
      </c>
      <c r="C500" s="70"/>
      <c r="D500" s="71"/>
      <c r="E500" s="72"/>
      <c r="F500" s="73"/>
      <c r="G500" s="70"/>
      <c r="H500" s="74"/>
      <c r="I500" s="75"/>
      <c r="J500" s="75"/>
      <c r="K500" s="36"/>
      <c r="L500" s="82"/>
      <c r="M500" s="82"/>
      <c r="N500" s="77"/>
      <c r="O500" s="84" t="s">
        <v>1729</v>
      </c>
      <c r="P500" s="86">
        <v>43165.761180555557</v>
      </c>
      <c r="Q500" s="84" t="s">
        <v>2018</v>
      </c>
      <c r="R500" s="84" t="s">
        <v>2741</v>
      </c>
      <c r="S500" s="84" t="s">
        <v>3041</v>
      </c>
      <c r="T500" s="84" t="s">
        <v>3157</v>
      </c>
      <c r="U500" s="84"/>
      <c r="V500" s="87" t="s">
        <v>3894</v>
      </c>
      <c r="W500" s="86">
        <v>43165.761180555557</v>
      </c>
      <c r="X500" s="87" t="s">
        <v>4850</v>
      </c>
      <c r="Y500" s="84"/>
      <c r="Z500" s="84"/>
      <c r="AA500" s="90" t="s">
        <v>6053</v>
      </c>
      <c r="AB500" s="84"/>
      <c r="AC500" s="84" t="b">
        <v>0</v>
      </c>
      <c r="AD500" s="84">
        <v>0</v>
      </c>
      <c r="AE500" s="90" t="s">
        <v>6992</v>
      </c>
      <c r="AF500" s="84" t="b">
        <v>0</v>
      </c>
      <c r="AG500" s="84" t="s">
        <v>7091</v>
      </c>
      <c r="AH500" s="84"/>
      <c r="AI500" s="90" t="s">
        <v>6992</v>
      </c>
      <c r="AJ500" s="84" t="b">
        <v>0</v>
      </c>
      <c r="AK500" s="84">
        <v>0</v>
      </c>
      <c r="AL500" s="90" t="s">
        <v>6992</v>
      </c>
      <c r="AM500" s="84" t="s">
        <v>7197</v>
      </c>
      <c r="AN500" s="84" t="b">
        <v>0</v>
      </c>
      <c r="AO500" s="90" t="s">
        <v>6053</v>
      </c>
      <c r="AP500" s="84" t="s">
        <v>179</v>
      </c>
      <c r="AQ500" s="84">
        <v>0</v>
      </c>
      <c r="AR500" s="84">
        <v>0</v>
      </c>
      <c r="AS500" s="84"/>
      <c r="AT500" s="84"/>
      <c r="AU500" s="84"/>
      <c r="AV500" s="84"/>
      <c r="AW500" s="84"/>
      <c r="AX500" s="84"/>
      <c r="AY500" s="84"/>
      <c r="AZ500" s="84"/>
    </row>
    <row r="501" spans="1:52" x14ac:dyDescent="0.25">
      <c r="A501" s="69" t="s">
        <v>551</v>
      </c>
      <c r="B501" s="69" t="s">
        <v>551</v>
      </c>
      <c r="C501" s="70"/>
      <c r="D501" s="71"/>
      <c r="E501" s="72"/>
      <c r="F501" s="73"/>
      <c r="G501" s="70"/>
      <c r="H501" s="74"/>
      <c r="I501" s="75"/>
      <c r="J501" s="75"/>
      <c r="K501" s="36"/>
      <c r="L501" s="82"/>
      <c r="M501" s="82"/>
      <c r="N501" s="77"/>
      <c r="O501" s="84" t="s">
        <v>179</v>
      </c>
      <c r="P501" s="86">
        <v>43165.761180555557</v>
      </c>
      <c r="Q501" s="84" t="s">
        <v>2019</v>
      </c>
      <c r="R501" s="87" t="s">
        <v>2742</v>
      </c>
      <c r="S501" s="84" t="s">
        <v>3005</v>
      </c>
      <c r="T501" s="84" t="s">
        <v>3249</v>
      </c>
      <c r="U501" s="84"/>
      <c r="V501" s="87" t="s">
        <v>3895</v>
      </c>
      <c r="W501" s="86">
        <v>43165.761180555557</v>
      </c>
      <c r="X501" s="87" t="s">
        <v>4851</v>
      </c>
      <c r="Y501" s="84"/>
      <c r="Z501" s="84"/>
      <c r="AA501" s="90" t="s">
        <v>6054</v>
      </c>
      <c r="AB501" s="84"/>
      <c r="AC501" s="84" t="b">
        <v>0</v>
      </c>
      <c r="AD501" s="84">
        <v>0</v>
      </c>
      <c r="AE501" s="90" t="s">
        <v>6992</v>
      </c>
      <c r="AF501" s="84" t="b">
        <v>0</v>
      </c>
      <c r="AG501" s="84" t="s">
        <v>7091</v>
      </c>
      <c r="AH501" s="84"/>
      <c r="AI501" s="90" t="s">
        <v>6992</v>
      </c>
      <c r="AJ501" s="84" t="b">
        <v>0</v>
      </c>
      <c r="AK501" s="84">
        <v>0</v>
      </c>
      <c r="AL501" s="90" t="s">
        <v>6992</v>
      </c>
      <c r="AM501" s="84" t="s">
        <v>7180</v>
      </c>
      <c r="AN501" s="84" t="b">
        <v>0</v>
      </c>
      <c r="AO501" s="90" t="s">
        <v>6054</v>
      </c>
      <c r="AP501" s="84" t="s">
        <v>179</v>
      </c>
      <c r="AQ501" s="84">
        <v>0</v>
      </c>
      <c r="AR501" s="84">
        <v>0</v>
      </c>
      <c r="AS501" s="84"/>
      <c r="AT501" s="84"/>
      <c r="AU501" s="84"/>
      <c r="AV501" s="84"/>
      <c r="AW501" s="84"/>
      <c r="AX501" s="84"/>
      <c r="AY501" s="84"/>
      <c r="AZ501" s="84"/>
    </row>
    <row r="502" spans="1:52" x14ac:dyDescent="0.25">
      <c r="A502" s="69" t="s">
        <v>552</v>
      </c>
      <c r="B502" s="69" t="s">
        <v>399</v>
      </c>
      <c r="C502" s="70"/>
      <c r="D502" s="71"/>
      <c r="E502" s="72"/>
      <c r="F502" s="73"/>
      <c r="G502" s="70"/>
      <c r="H502" s="74"/>
      <c r="I502" s="75"/>
      <c r="J502" s="75"/>
      <c r="K502" s="36"/>
      <c r="L502" s="82"/>
      <c r="M502" s="82"/>
      <c r="N502" s="77"/>
      <c r="O502" s="84" t="s">
        <v>1729</v>
      </c>
      <c r="P502" s="86">
        <v>43165.761192129627</v>
      </c>
      <c r="Q502" s="84" t="s">
        <v>1917</v>
      </c>
      <c r="R502" s="84"/>
      <c r="S502" s="84"/>
      <c r="T502" s="84" t="s">
        <v>3157</v>
      </c>
      <c r="U502" s="84"/>
      <c r="V502" s="87" t="s">
        <v>3896</v>
      </c>
      <c r="W502" s="86">
        <v>43165.761192129627</v>
      </c>
      <c r="X502" s="87" t="s">
        <v>4852</v>
      </c>
      <c r="Y502" s="84"/>
      <c r="Z502" s="84"/>
      <c r="AA502" s="90" t="s">
        <v>6055</v>
      </c>
      <c r="AB502" s="84"/>
      <c r="AC502" s="84" t="b">
        <v>0</v>
      </c>
      <c r="AD502" s="84">
        <v>0</v>
      </c>
      <c r="AE502" s="90" t="s">
        <v>6992</v>
      </c>
      <c r="AF502" s="84" t="b">
        <v>0</v>
      </c>
      <c r="AG502" s="84" t="s">
        <v>7091</v>
      </c>
      <c r="AH502" s="84"/>
      <c r="AI502" s="90" t="s">
        <v>6992</v>
      </c>
      <c r="AJ502" s="84" t="b">
        <v>0</v>
      </c>
      <c r="AK502" s="84">
        <v>11</v>
      </c>
      <c r="AL502" s="90" t="s">
        <v>5887</v>
      </c>
      <c r="AM502" s="84" t="s">
        <v>7172</v>
      </c>
      <c r="AN502" s="84" t="b">
        <v>0</v>
      </c>
      <c r="AO502" s="90" t="s">
        <v>5887</v>
      </c>
      <c r="AP502" s="84" t="s">
        <v>179</v>
      </c>
      <c r="AQ502" s="84">
        <v>0</v>
      </c>
      <c r="AR502" s="84">
        <v>0</v>
      </c>
      <c r="AS502" s="84"/>
      <c r="AT502" s="84"/>
      <c r="AU502" s="84"/>
      <c r="AV502" s="84"/>
      <c r="AW502" s="84"/>
      <c r="AX502" s="84"/>
      <c r="AY502" s="84"/>
      <c r="AZ502" s="84"/>
    </row>
    <row r="503" spans="1:52" x14ac:dyDescent="0.25">
      <c r="A503" s="69" t="s">
        <v>553</v>
      </c>
      <c r="B503" s="69" t="s">
        <v>1250</v>
      </c>
      <c r="C503" s="70"/>
      <c r="D503" s="71"/>
      <c r="E503" s="72"/>
      <c r="F503" s="73"/>
      <c r="G503" s="70"/>
      <c r="H503" s="74"/>
      <c r="I503" s="75"/>
      <c r="J503" s="75"/>
      <c r="K503" s="36"/>
      <c r="L503" s="82"/>
      <c r="M503" s="82"/>
      <c r="N503" s="77"/>
      <c r="O503" s="84" t="s">
        <v>1729</v>
      </c>
      <c r="P503" s="86">
        <v>43165.76122685185</v>
      </c>
      <c r="Q503" s="84" t="s">
        <v>1749</v>
      </c>
      <c r="R503" s="84"/>
      <c r="S503" s="84"/>
      <c r="T503" s="84" t="s">
        <v>3157</v>
      </c>
      <c r="U503" s="84"/>
      <c r="V503" s="87" t="s">
        <v>3897</v>
      </c>
      <c r="W503" s="86">
        <v>43165.76122685185</v>
      </c>
      <c r="X503" s="87" t="s">
        <v>4853</v>
      </c>
      <c r="Y503" s="84"/>
      <c r="Z503" s="84"/>
      <c r="AA503" s="90" t="s">
        <v>6056</v>
      </c>
      <c r="AB503" s="84"/>
      <c r="AC503" s="84" t="b">
        <v>0</v>
      </c>
      <c r="AD503" s="84">
        <v>0</v>
      </c>
      <c r="AE503" s="90" t="s">
        <v>6992</v>
      </c>
      <c r="AF503" s="84" t="b">
        <v>0</v>
      </c>
      <c r="AG503" s="84" t="s">
        <v>7096</v>
      </c>
      <c r="AH503" s="84"/>
      <c r="AI503" s="90" t="s">
        <v>6992</v>
      </c>
      <c r="AJ503" s="84" t="b">
        <v>0</v>
      </c>
      <c r="AK503" s="84">
        <v>2094</v>
      </c>
      <c r="AL503" s="90" t="s">
        <v>6822</v>
      </c>
      <c r="AM503" s="84" t="s">
        <v>7172</v>
      </c>
      <c r="AN503" s="84" t="b">
        <v>0</v>
      </c>
      <c r="AO503" s="90" t="s">
        <v>6822</v>
      </c>
      <c r="AP503" s="84" t="s">
        <v>179</v>
      </c>
      <c r="AQ503" s="84">
        <v>0</v>
      </c>
      <c r="AR503" s="84">
        <v>0</v>
      </c>
      <c r="AS503" s="84"/>
      <c r="AT503" s="84"/>
      <c r="AU503" s="84"/>
      <c r="AV503" s="84"/>
      <c r="AW503" s="84"/>
      <c r="AX503" s="84"/>
      <c r="AY503" s="84"/>
      <c r="AZ503" s="84"/>
    </row>
    <row r="504" spans="1:52" x14ac:dyDescent="0.25">
      <c r="A504" s="69" t="s">
        <v>554</v>
      </c>
      <c r="B504" s="69" t="s">
        <v>554</v>
      </c>
      <c r="C504" s="70"/>
      <c r="D504" s="71"/>
      <c r="E504" s="72"/>
      <c r="F504" s="73"/>
      <c r="G504" s="70"/>
      <c r="H504" s="74"/>
      <c r="I504" s="75"/>
      <c r="J504" s="75"/>
      <c r="K504" s="36"/>
      <c r="L504" s="82"/>
      <c r="M504" s="82"/>
      <c r="N504" s="77"/>
      <c r="O504" s="84" t="s">
        <v>179</v>
      </c>
      <c r="P504" s="86">
        <v>43164.936076388891</v>
      </c>
      <c r="Q504" s="84" t="s">
        <v>2020</v>
      </c>
      <c r="R504" s="87" t="s">
        <v>2691</v>
      </c>
      <c r="S504" s="84" t="s">
        <v>2983</v>
      </c>
      <c r="T504" s="84" t="s">
        <v>3182</v>
      </c>
      <c r="U504" s="84"/>
      <c r="V504" s="87" t="s">
        <v>3898</v>
      </c>
      <c r="W504" s="86">
        <v>43164.936076388891</v>
      </c>
      <c r="X504" s="87" t="s">
        <v>4854</v>
      </c>
      <c r="Y504" s="84"/>
      <c r="Z504" s="84"/>
      <c r="AA504" s="90" t="s">
        <v>6057</v>
      </c>
      <c r="AB504" s="84"/>
      <c r="AC504" s="84" t="b">
        <v>0</v>
      </c>
      <c r="AD504" s="84">
        <v>20</v>
      </c>
      <c r="AE504" s="90" t="s">
        <v>6992</v>
      </c>
      <c r="AF504" s="84" t="b">
        <v>1</v>
      </c>
      <c r="AG504" s="84" t="s">
        <v>7091</v>
      </c>
      <c r="AH504" s="84"/>
      <c r="AI504" s="90" t="s">
        <v>6520</v>
      </c>
      <c r="AJ504" s="84" t="b">
        <v>0</v>
      </c>
      <c r="AK504" s="84">
        <v>19</v>
      </c>
      <c r="AL504" s="90" t="s">
        <v>6992</v>
      </c>
      <c r="AM504" s="84" t="s">
        <v>7171</v>
      </c>
      <c r="AN504" s="84" t="b">
        <v>0</v>
      </c>
      <c r="AO504" s="90" t="s">
        <v>6057</v>
      </c>
      <c r="AP504" s="84" t="s">
        <v>7226</v>
      </c>
      <c r="AQ504" s="84">
        <v>0</v>
      </c>
      <c r="AR504" s="84">
        <v>0</v>
      </c>
      <c r="AS504" s="84"/>
      <c r="AT504" s="84"/>
      <c r="AU504" s="84"/>
      <c r="AV504" s="84"/>
      <c r="AW504" s="84"/>
      <c r="AX504" s="84"/>
      <c r="AY504" s="84"/>
      <c r="AZ504" s="84"/>
    </row>
    <row r="505" spans="1:52" x14ac:dyDescent="0.25">
      <c r="A505" s="69" t="s">
        <v>555</v>
      </c>
      <c r="B505" s="69" t="s">
        <v>554</v>
      </c>
      <c r="C505" s="70"/>
      <c r="D505" s="71"/>
      <c r="E505" s="72"/>
      <c r="F505" s="73"/>
      <c r="G505" s="70"/>
      <c r="H505" s="74"/>
      <c r="I505" s="75"/>
      <c r="J505" s="75"/>
      <c r="K505" s="36"/>
      <c r="L505" s="82"/>
      <c r="M505" s="82"/>
      <c r="N505" s="77"/>
      <c r="O505" s="84" t="s">
        <v>1729</v>
      </c>
      <c r="P505" s="86">
        <v>43165.76122685185</v>
      </c>
      <c r="Q505" s="84" t="s">
        <v>2021</v>
      </c>
      <c r="R505" s="84"/>
      <c r="S505" s="84"/>
      <c r="T505" s="84" t="s">
        <v>3157</v>
      </c>
      <c r="U505" s="84"/>
      <c r="V505" s="87" t="s">
        <v>3899</v>
      </c>
      <c r="W505" s="86">
        <v>43165.76122685185</v>
      </c>
      <c r="X505" s="87" t="s">
        <v>4855</v>
      </c>
      <c r="Y505" s="84"/>
      <c r="Z505" s="84"/>
      <c r="AA505" s="90" t="s">
        <v>6058</v>
      </c>
      <c r="AB505" s="84"/>
      <c r="AC505" s="84" t="b">
        <v>0</v>
      </c>
      <c r="AD505" s="84">
        <v>0</v>
      </c>
      <c r="AE505" s="90" t="s">
        <v>6992</v>
      </c>
      <c r="AF505" s="84" t="b">
        <v>1</v>
      </c>
      <c r="AG505" s="84" t="s">
        <v>7091</v>
      </c>
      <c r="AH505" s="84"/>
      <c r="AI505" s="90" t="s">
        <v>6520</v>
      </c>
      <c r="AJ505" s="84" t="b">
        <v>0</v>
      </c>
      <c r="AK505" s="84">
        <v>19</v>
      </c>
      <c r="AL505" s="90" t="s">
        <v>6057</v>
      </c>
      <c r="AM505" s="84" t="s">
        <v>7169</v>
      </c>
      <c r="AN505" s="84" t="b">
        <v>0</v>
      </c>
      <c r="AO505" s="90" t="s">
        <v>6057</v>
      </c>
      <c r="AP505" s="84" t="s">
        <v>179</v>
      </c>
      <c r="AQ505" s="84">
        <v>0</v>
      </c>
      <c r="AR505" s="84">
        <v>0</v>
      </c>
      <c r="AS505" s="84"/>
      <c r="AT505" s="84"/>
      <c r="AU505" s="84"/>
      <c r="AV505" s="84"/>
      <c r="AW505" s="84"/>
      <c r="AX505" s="84"/>
      <c r="AY505" s="84"/>
      <c r="AZ505" s="84"/>
    </row>
    <row r="506" spans="1:52" x14ac:dyDescent="0.25">
      <c r="A506" s="69" t="s">
        <v>556</v>
      </c>
      <c r="B506" s="69" t="s">
        <v>1466</v>
      </c>
      <c r="C506" s="70"/>
      <c r="D506" s="71"/>
      <c r="E506" s="72"/>
      <c r="F506" s="73"/>
      <c r="G506" s="70"/>
      <c r="H506" s="74"/>
      <c r="I506" s="75"/>
      <c r="J506" s="75"/>
      <c r="K506" s="36"/>
      <c r="L506" s="82"/>
      <c r="M506" s="82"/>
      <c r="N506" s="77"/>
      <c r="O506" s="84" t="s">
        <v>1729</v>
      </c>
      <c r="P506" s="86">
        <v>43165.761296296296</v>
      </c>
      <c r="Q506" s="84" t="s">
        <v>1952</v>
      </c>
      <c r="R506" s="84"/>
      <c r="S506" s="84"/>
      <c r="T506" s="84" t="s">
        <v>3182</v>
      </c>
      <c r="U506" s="84"/>
      <c r="V506" s="87" t="s">
        <v>3900</v>
      </c>
      <c r="W506" s="86">
        <v>43165.761296296296</v>
      </c>
      <c r="X506" s="87" t="s">
        <v>4856</v>
      </c>
      <c r="Y506" s="84"/>
      <c r="Z506" s="84"/>
      <c r="AA506" s="90" t="s">
        <v>6059</v>
      </c>
      <c r="AB506" s="84"/>
      <c r="AC506" s="84" t="b">
        <v>0</v>
      </c>
      <c r="AD506" s="84">
        <v>0</v>
      </c>
      <c r="AE506" s="90" t="s">
        <v>6992</v>
      </c>
      <c r="AF506" s="84" t="b">
        <v>0</v>
      </c>
      <c r="AG506" s="84" t="s">
        <v>7091</v>
      </c>
      <c r="AH506" s="84"/>
      <c r="AI506" s="90" t="s">
        <v>6992</v>
      </c>
      <c r="AJ506" s="84" t="b">
        <v>0</v>
      </c>
      <c r="AK506" s="84">
        <v>5</v>
      </c>
      <c r="AL506" s="90" t="s">
        <v>6432</v>
      </c>
      <c r="AM506" s="84" t="s">
        <v>7175</v>
      </c>
      <c r="AN506" s="84" t="b">
        <v>0</v>
      </c>
      <c r="AO506" s="90" t="s">
        <v>6432</v>
      </c>
      <c r="AP506" s="84" t="s">
        <v>179</v>
      </c>
      <c r="AQ506" s="84">
        <v>0</v>
      </c>
      <c r="AR506" s="84">
        <v>0</v>
      </c>
      <c r="AS506" s="84"/>
      <c r="AT506" s="84"/>
      <c r="AU506" s="84"/>
      <c r="AV506" s="84"/>
      <c r="AW506" s="84"/>
      <c r="AX506" s="84"/>
      <c r="AY506" s="84"/>
      <c r="AZ506" s="84"/>
    </row>
    <row r="507" spans="1:52" x14ac:dyDescent="0.25">
      <c r="A507" s="69" t="s">
        <v>556</v>
      </c>
      <c r="B507" s="69" t="s">
        <v>903</v>
      </c>
      <c r="C507" s="70"/>
      <c r="D507" s="71"/>
      <c r="E507" s="72"/>
      <c r="F507" s="73"/>
      <c r="G507" s="70"/>
      <c r="H507" s="74"/>
      <c r="I507" s="75"/>
      <c r="J507" s="75"/>
      <c r="K507" s="36"/>
      <c r="L507" s="82"/>
      <c r="M507" s="82"/>
      <c r="N507" s="77"/>
      <c r="O507" s="84" t="s">
        <v>1729</v>
      </c>
      <c r="P507" s="86">
        <v>43165.761296296296</v>
      </c>
      <c r="Q507" s="84" t="s">
        <v>1952</v>
      </c>
      <c r="R507" s="84"/>
      <c r="S507" s="84"/>
      <c r="T507" s="84" t="s">
        <v>3182</v>
      </c>
      <c r="U507" s="84"/>
      <c r="V507" s="87" t="s">
        <v>3900</v>
      </c>
      <c r="W507" s="86">
        <v>43165.761296296296</v>
      </c>
      <c r="X507" s="87" t="s">
        <v>4856</v>
      </c>
      <c r="Y507" s="84"/>
      <c r="Z507" s="84"/>
      <c r="AA507" s="90" t="s">
        <v>6059</v>
      </c>
      <c r="AB507" s="84"/>
      <c r="AC507" s="84" t="b">
        <v>0</v>
      </c>
      <c r="AD507" s="84">
        <v>0</v>
      </c>
      <c r="AE507" s="90" t="s">
        <v>6992</v>
      </c>
      <c r="AF507" s="84" t="b">
        <v>0</v>
      </c>
      <c r="AG507" s="84" t="s">
        <v>7091</v>
      </c>
      <c r="AH507" s="84"/>
      <c r="AI507" s="90" t="s">
        <v>6992</v>
      </c>
      <c r="AJ507" s="84" t="b">
        <v>0</v>
      </c>
      <c r="AK507" s="84">
        <v>5</v>
      </c>
      <c r="AL507" s="90" t="s">
        <v>6432</v>
      </c>
      <c r="AM507" s="84" t="s">
        <v>7175</v>
      </c>
      <c r="AN507" s="84" t="b">
        <v>0</v>
      </c>
      <c r="AO507" s="90" t="s">
        <v>6432</v>
      </c>
      <c r="AP507" s="84" t="s">
        <v>179</v>
      </c>
      <c r="AQ507" s="84">
        <v>0</v>
      </c>
      <c r="AR507" s="84">
        <v>0</v>
      </c>
      <c r="AS507" s="84"/>
      <c r="AT507" s="84"/>
      <c r="AU507" s="84"/>
      <c r="AV507" s="84"/>
      <c r="AW507" s="84"/>
      <c r="AX507" s="84"/>
      <c r="AY507" s="84"/>
      <c r="AZ507" s="84"/>
    </row>
    <row r="508" spans="1:52" x14ac:dyDescent="0.25">
      <c r="A508" s="69" t="s">
        <v>557</v>
      </c>
      <c r="B508" s="69" t="s">
        <v>1250</v>
      </c>
      <c r="C508" s="70"/>
      <c r="D508" s="71"/>
      <c r="E508" s="72"/>
      <c r="F508" s="73"/>
      <c r="G508" s="70"/>
      <c r="H508" s="74"/>
      <c r="I508" s="75"/>
      <c r="J508" s="75"/>
      <c r="K508" s="36"/>
      <c r="L508" s="82"/>
      <c r="M508" s="82"/>
      <c r="N508" s="77"/>
      <c r="O508" s="84" t="s">
        <v>1729</v>
      </c>
      <c r="P508" s="86">
        <v>43165.761307870373</v>
      </c>
      <c r="Q508" s="84" t="s">
        <v>1789</v>
      </c>
      <c r="R508" s="84"/>
      <c r="S508" s="84"/>
      <c r="T508" s="84" t="s">
        <v>3157</v>
      </c>
      <c r="U508" s="84"/>
      <c r="V508" s="87" t="s">
        <v>3901</v>
      </c>
      <c r="W508" s="86">
        <v>43165.761307870373</v>
      </c>
      <c r="X508" s="87" t="s">
        <v>4857</v>
      </c>
      <c r="Y508" s="84"/>
      <c r="Z508" s="84"/>
      <c r="AA508" s="90" t="s">
        <v>6060</v>
      </c>
      <c r="AB508" s="84"/>
      <c r="AC508" s="84" t="b">
        <v>0</v>
      </c>
      <c r="AD508" s="84">
        <v>0</v>
      </c>
      <c r="AE508" s="90" t="s">
        <v>6992</v>
      </c>
      <c r="AF508" s="84" t="b">
        <v>0</v>
      </c>
      <c r="AG508" s="84" t="s">
        <v>7096</v>
      </c>
      <c r="AH508" s="84"/>
      <c r="AI508" s="90" t="s">
        <v>6992</v>
      </c>
      <c r="AJ508" s="84" t="b">
        <v>0</v>
      </c>
      <c r="AK508" s="84">
        <v>14</v>
      </c>
      <c r="AL508" s="90" t="s">
        <v>6823</v>
      </c>
      <c r="AM508" s="84" t="s">
        <v>7172</v>
      </c>
      <c r="AN508" s="84" t="b">
        <v>0</v>
      </c>
      <c r="AO508" s="90" t="s">
        <v>6823</v>
      </c>
      <c r="AP508" s="84" t="s">
        <v>179</v>
      </c>
      <c r="AQ508" s="84">
        <v>0</v>
      </c>
      <c r="AR508" s="84">
        <v>0</v>
      </c>
      <c r="AS508" s="84"/>
      <c r="AT508" s="84"/>
      <c r="AU508" s="84"/>
      <c r="AV508" s="84"/>
      <c r="AW508" s="84"/>
      <c r="AX508" s="84"/>
      <c r="AY508" s="84"/>
      <c r="AZ508" s="84"/>
    </row>
    <row r="509" spans="1:52" x14ac:dyDescent="0.25">
      <c r="A509" s="69" t="s">
        <v>558</v>
      </c>
      <c r="B509" s="69" t="s">
        <v>558</v>
      </c>
      <c r="C509" s="70"/>
      <c r="D509" s="71"/>
      <c r="E509" s="72"/>
      <c r="F509" s="73"/>
      <c r="G509" s="70"/>
      <c r="H509" s="74"/>
      <c r="I509" s="75"/>
      <c r="J509" s="75"/>
      <c r="K509" s="36"/>
      <c r="L509" s="82"/>
      <c r="M509" s="82"/>
      <c r="N509" s="77"/>
      <c r="O509" s="84" t="s">
        <v>179</v>
      </c>
      <c r="P509" s="86">
        <v>43165.761342592596</v>
      </c>
      <c r="Q509" s="84" t="s">
        <v>2022</v>
      </c>
      <c r="R509" s="87" t="s">
        <v>2743</v>
      </c>
      <c r="S509" s="84" t="s">
        <v>3035</v>
      </c>
      <c r="T509" s="84" t="s">
        <v>3157</v>
      </c>
      <c r="U509" s="84"/>
      <c r="V509" s="87" t="s">
        <v>3902</v>
      </c>
      <c r="W509" s="86">
        <v>43165.761342592596</v>
      </c>
      <c r="X509" s="87" t="s">
        <v>4858</v>
      </c>
      <c r="Y509" s="84"/>
      <c r="Z509" s="84"/>
      <c r="AA509" s="90" t="s">
        <v>6061</v>
      </c>
      <c r="AB509" s="84"/>
      <c r="AC509" s="84" t="b">
        <v>0</v>
      </c>
      <c r="AD509" s="84">
        <v>0</v>
      </c>
      <c r="AE509" s="90" t="s">
        <v>6992</v>
      </c>
      <c r="AF509" s="84" t="b">
        <v>0</v>
      </c>
      <c r="AG509" s="84" t="s">
        <v>7091</v>
      </c>
      <c r="AH509" s="84"/>
      <c r="AI509" s="90" t="s">
        <v>6992</v>
      </c>
      <c r="AJ509" s="84" t="b">
        <v>0</v>
      </c>
      <c r="AK509" s="84">
        <v>0</v>
      </c>
      <c r="AL509" s="90" t="s">
        <v>6992</v>
      </c>
      <c r="AM509" s="84" t="s">
        <v>7180</v>
      </c>
      <c r="AN509" s="84" t="b">
        <v>0</v>
      </c>
      <c r="AO509" s="90" t="s">
        <v>6061</v>
      </c>
      <c r="AP509" s="84" t="s">
        <v>179</v>
      </c>
      <c r="AQ509" s="84">
        <v>0</v>
      </c>
      <c r="AR509" s="84">
        <v>0</v>
      </c>
      <c r="AS509" s="84"/>
      <c r="AT509" s="84"/>
      <c r="AU509" s="84"/>
      <c r="AV509" s="84"/>
      <c r="AW509" s="84"/>
      <c r="AX509" s="84"/>
      <c r="AY509" s="84"/>
      <c r="AZ509" s="84"/>
    </row>
    <row r="510" spans="1:52" x14ac:dyDescent="0.25">
      <c r="A510" s="69" t="s">
        <v>559</v>
      </c>
      <c r="B510" s="69" t="s">
        <v>1492</v>
      </c>
      <c r="C510" s="70"/>
      <c r="D510" s="71"/>
      <c r="E510" s="72"/>
      <c r="F510" s="73"/>
      <c r="G510" s="70"/>
      <c r="H510" s="74"/>
      <c r="I510" s="75"/>
      <c r="J510" s="75"/>
      <c r="K510" s="36"/>
      <c r="L510" s="82"/>
      <c r="M510" s="82"/>
      <c r="N510" s="77"/>
      <c r="O510" s="84" t="s">
        <v>1730</v>
      </c>
      <c r="P510" s="86">
        <v>43165.761342592596</v>
      </c>
      <c r="Q510" s="84" t="s">
        <v>2023</v>
      </c>
      <c r="R510" s="84"/>
      <c r="S510" s="84"/>
      <c r="T510" s="84" t="s">
        <v>3157</v>
      </c>
      <c r="U510" s="84"/>
      <c r="V510" s="87" t="s">
        <v>3903</v>
      </c>
      <c r="W510" s="86">
        <v>43165.761342592596</v>
      </c>
      <c r="X510" s="87" t="s">
        <v>4859</v>
      </c>
      <c r="Y510" s="84"/>
      <c r="Z510" s="84"/>
      <c r="AA510" s="90" t="s">
        <v>6062</v>
      </c>
      <c r="AB510" s="90" t="s">
        <v>6926</v>
      </c>
      <c r="AC510" s="84" t="b">
        <v>0</v>
      </c>
      <c r="AD510" s="84">
        <v>0</v>
      </c>
      <c r="AE510" s="90" t="s">
        <v>7017</v>
      </c>
      <c r="AF510" s="84" t="b">
        <v>0</v>
      </c>
      <c r="AG510" s="84" t="s">
        <v>7091</v>
      </c>
      <c r="AH510" s="84"/>
      <c r="AI510" s="90" t="s">
        <v>6992</v>
      </c>
      <c r="AJ510" s="84" t="b">
        <v>0</v>
      </c>
      <c r="AK510" s="84">
        <v>0</v>
      </c>
      <c r="AL510" s="90" t="s">
        <v>6992</v>
      </c>
      <c r="AM510" s="84" t="s">
        <v>7177</v>
      </c>
      <c r="AN510" s="84" t="b">
        <v>0</v>
      </c>
      <c r="AO510" s="90" t="s">
        <v>6926</v>
      </c>
      <c r="AP510" s="84" t="s">
        <v>179</v>
      </c>
      <c r="AQ510" s="84">
        <v>0</v>
      </c>
      <c r="AR510" s="84">
        <v>0</v>
      </c>
      <c r="AS510" s="84"/>
      <c r="AT510" s="84"/>
      <c r="AU510" s="84"/>
      <c r="AV510" s="84"/>
      <c r="AW510" s="84"/>
      <c r="AX510" s="84"/>
      <c r="AY510" s="84"/>
      <c r="AZ510" s="84"/>
    </row>
    <row r="511" spans="1:52" x14ac:dyDescent="0.25">
      <c r="A511" s="69" t="s">
        <v>560</v>
      </c>
      <c r="B511" s="69" t="s">
        <v>560</v>
      </c>
      <c r="C511" s="70"/>
      <c r="D511" s="71"/>
      <c r="E511" s="72"/>
      <c r="F511" s="73"/>
      <c r="G511" s="70"/>
      <c r="H511" s="74"/>
      <c r="I511" s="75"/>
      <c r="J511" s="75"/>
      <c r="K511" s="36"/>
      <c r="L511" s="82"/>
      <c r="M511" s="82"/>
      <c r="N511" s="77"/>
      <c r="O511" s="84" t="s">
        <v>179</v>
      </c>
      <c r="P511" s="86">
        <v>43165.761377314811</v>
      </c>
      <c r="Q511" s="84" t="s">
        <v>2024</v>
      </c>
      <c r="R511" s="87" t="s">
        <v>2744</v>
      </c>
      <c r="S511" s="84" t="s">
        <v>3042</v>
      </c>
      <c r="T511" s="84" t="s">
        <v>3157</v>
      </c>
      <c r="U511" s="87" t="s">
        <v>3514</v>
      </c>
      <c r="V511" s="87" t="s">
        <v>3514</v>
      </c>
      <c r="W511" s="86">
        <v>43165.761377314811</v>
      </c>
      <c r="X511" s="87" t="s">
        <v>4860</v>
      </c>
      <c r="Y511" s="84"/>
      <c r="Z511" s="84"/>
      <c r="AA511" s="90" t="s">
        <v>6063</v>
      </c>
      <c r="AB511" s="84"/>
      <c r="AC511" s="84" t="b">
        <v>0</v>
      </c>
      <c r="AD511" s="84">
        <v>0</v>
      </c>
      <c r="AE511" s="90" t="s">
        <v>6992</v>
      </c>
      <c r="AF511" s="84" t="b">
        <v>0</v>
      </c>
      <c r="AG511" s="84" t="s">
        <v>7091</v>
      </c>
      <c r="AH511" s="84"/>
      <c r="AI511" s="90" t="s">
        <v>6992</v>
      </c>
      <c r="AJ511" s="84" t="b">
        <v>0</v>
      </c>
      <c r="AK511" s="84">
        <v>0</v>
      </c>
      <c r="AL511" s="90" t="s">
        <v>6992</v>
      </c>
      <c r="AM511" s="84" t="s">
        <v>7198</v>
      </c>
      <c r="AN511" s="84" t="b">
        <v>0</v>
      </c>
      <c r="AO511" s="90" t="s">
        <v>6063</v>
      </c>
      <c r="AP511" s="84" t="s">
        <v>179</v>
      </c>
      <c r="AQ511" s="84">
        <v>0</v>
      </c>
      <c r="AR511" s="84">
        <v>0</v>
      </c>
      <c r="AS511" s="84"/>
      <c r="AT511" s="84"/>
      <c r="AU511" s="84"/>
      <c r="AV511" s="84"/>
      <c r="AW511" s="84"/>
      <c r="AX511" s="84"/>
      <c r="AY511" s="84"/>
      <c r="AZ511" s="84"/>
    </row>
    <row r="512" spans="1:52" x14ac:dyDescent="0.25">
      <c r="A512" s="69" t="s">
        <v>561</v>
      </c>
      <c r="B512" s="69" t="s">
        <v>561</v>
      </c>
      <c r="C512" s="70"/>
      <c r="D512" s="71"/>
      <c r="E512" s="72"/>
      <c r="F512" s="73"/>
      <c r="G512" s="70"/>
      <c r="H512" s="74"/>
      <c r="I512" s="75"/>
      <c r="J512" s="75"/>
      <c r="K512" s="36"/>
      <c r="L512" s="82"/>
      <c r="M512" s="82"/>
      <c r="N512" s="77"/>
      <c r="O512" s="84" t="s">
        <v>179</v>
      </c>
      <c r="P512" s="86">
        <v>43165.761388888888</v>
      </c>
      <c r="Q512" s="84" t="s">
        <v>2025</v>
      </c>
      <c r="R512" s="87" t="s">
        <v>2745</v>
      </c>
      <c r="S512" s="84" t="s">
        <v>2989</v>
      </c>
      <c r="T512" s="84" t="s">
        <v>3198</v>
      </c>
      <c r="U512" s="84"/>
      <c r="V512" s="87" t="s">
        <v>3904</v>
      </c>
      <c r="W512" s="86">
        <v>43165.761388888888</v>
      </c>
      <c r="X512" s="87" t="s">
        <v>4861</v>
      </c>
      <c r="Y512" s="84"/>
      <c r="Z512" s="84"/>
      <c r="AA512" s="90" t="s">
        <v>6064</v>
      </c>
      <c r="AB512" s="84"/>
      <c r="AC512" s="84" t="b">
        <v>0</v>
      </c>
      <c r="AD512" s="84">
        <v>0</v>
      </c>
      <c r="AE512" s="90" t="s">
        <v>6992</v>
      </c>
      <c r="AF512" s="84" t="b">
        <v>0</v>
      </c>
      <c r="AG512" s="84" t="s">
        <v>7091</v>
      </c>
      <c r="AH512" s="84"/>
      <c r="AI512" s="90" t="s">
        <v>6992</v>
      </c>
      <c r="AJ512" s="84" t="b">
        <v>0</v>
      </c>
      <c r="AK512" s="84">
        <v>0</v>
      </c>
      <c r="AL512" s="90" t="s">
        <v>6992</v>
      </c>
      <c r="AM512" s="84" t="s">
        <v>7178</v>
      </c>
      <c r="AN512" s="84" t="b">
        <v>0</v>
      </c>
      <c r="AO512" s="90" t="s">
        <v>6064</v>
      </c>
      <c r="AP512" s="84" t="s">
        <v>179</v>
      </c>
      <c r="AQ512" s="84">
        <v>0</v>
      </c>
      <c r="AR512" s="84">
        <v>0</v>
      </c>
      <c r="AS512" s="84"/>
      <c r="AT512" s="84"/>
      <c r="AU512" s="84"/>
      <c r="AV512" s="84"/>
      <c r="AW512" s="84"/>
      <c r="AX512" s="84"/>
      <c r="AY512" s="84"/>
      <c r="AZ512" s="84"/>
    </row>
    <row r="513" spans="1:52" x14ac:dyDescent="0.25">
      <c r="A513" s="69" t="s">
        <v>562</v>
      </c>
      <c r="B513" s="69" t="s">
        <v>562</v>
      </c>
      <c r="C513" s="70"/>
      <c r="D513" s="71"/>
      <c r="E513" s="72"/>
      <c r="F513" s="73"/>
      <c r="G513" s="70"/>
      <c r="H513" s="74"/>
      <c r="I513" s="75"/>
      <c r="J513" s="75"/>
      <c r="K513" s="36"/>
      <c r="L513" s="82"/>
      <c r="M513" s="82"/>
      <c r="N513" s="77"/>
      <c r="O513" s="84" t="s">
        <v>179</v>
      </c>
      <c r="P513" s="86">
        <v>43165.761400462965</v>
      </c>
      <c r="Q513" s="84" t="s">
        <v>2026</v>
      </c>
      <c r="R513" s="87" t="s">
        <v>2746</v>
      </c>
      <c r="S513" s="84" t="s">
        <v>3043</v>
      </c>
      <c r="T513" s="84" t="s">
        <v>3157</v>
      </c>
      <c r="U513" s="84"/>
      <c r="V513" s="87" t="s">
        <v>3905</v>
      </c>
      <c r="W513" s="86">
        <v>43165.761400462965</v>
      </c>
      <c r="X513" s="87" t="s">
        <v>4862</v>
      </c>
      <c r="Y513" s="84"/>
      <c r="Z513" s="84"/>
      <c r="AA513" s="90" t="s">
        <v>6065</v>
      </c>
      <c r="AB513" s="84"/>
      <c r="AC513" s="84" t="b">
        <v>0</v>
      </c>
      <c r="AD513" s="84">
        <v>0</v>
      </c>
      <c r="AE513" s="90" t="s">
        <v>6992</v>
      </c>
      <c r="AF513" s="84" t="b">
        <v>0</v>
      </c>
      <c r="AG513" s="84" t="s">
        <v>7091</v>
      </c>
      <c r="AH513" s="84"/>
      <c r="AI513" s="90" t="s">
        <v>6992</v>
      </c>
      <c r="AJ513" s="84" t="b">
        <v>0</v>
      </c>
      <c r="AK513" s="84">
        <v>0</v>
      </c>
      <c r="AL513" s="90" t="s">
        <v>6992</v>
      </c>
      <c r="AM513" s="84" t="s">
        <v>7180</v>
      </c>
      <c r="AN513" s="84" t="b">
        <v>0</v>
      </c>
      <c r="AO513" s="90" t="s">
        <v>6065</v>
      </c>
      <c r="AP513" s="84" t="s">
        <v>179</v>
      </c>
      <c r="AQ513" s="84">
        <v>0</v>
      </c>
      <c r="AR513" s="84">
        <v>0</v>
      </c>
      <c r="AS513" s="84"/>
      <c r="AT513" s="84"/>
      <c r="AU513" s="84"/>
      <c r="AV513" s="84"/>
      <c r="AW513" s="84"/>
      <c r="AX513" s="84"/>
      <c r="AY513" s="84"/>
      <c r="AZ513" s="84"/>
    </row>
    <row r="514" spans="1:52" x14ac:dyDescent="0.25">
      <c r="A514" s="69" t="s">
        <v>563</v>
      </c>
      <c r="B514" s="69" t="s">
        <v>1471</v>
      </c>
      <c r="C514" s="70"/>
      <c r="D514" s="71"/>
      <c r="E514" s="72"/>
      <c r="F514" s="73"/>
      <c r="G514" s="70"/>
      <c r="H514" s="74"/>
      <c r="I514" s="75"/>
      <c r="J514" s="75"/>
      <c r="K514" s="36"/>
      <c r="L514" s="82"/>
      <c r="M514" s="82"/>
      <c r="N514" s="77"/>
      <c r="O514" s="84" t="s">
        <v>1729</v>
      </c>
      <c r="P514" s="86">
        <v>43165.761423611111</v>
      </c>
      <c r="Q514" s="84" t="s">
        <v>1987</v>
      </c>
      <c r="R514" s="84"/>
      <c r="S514" s="84"/>
      <c r="T514" s="84" t="s">
        <v>3157</v>
      </c>
      <c r="U514" s="84"/>
      <c r="V514" s="87" t="s">
        <v>3906</v>
      </c>
      <c r="W514" s="86">
        <v>43165.761423611111</v>
      </c>
      <c r="X514" s="87" t="s">
        <v>4863</v>
      </c>
      <c r="Y514" s="84"/>
      <c r="Z514" s="84"/>
      <c r="AA514" s="90" t="s">
        <v>6066</v>
      </c>
      <c r="AB514" s="84"/>
      <c r="AC514" s="84" t="b">
        <v>0</v>
      </c>
      <c r="AD514" s="84">
        <v>0</v>
      </c>
      <c r="AE514" s="90" t="s">
        <v>6992</v>
      </c>
      <c r="AF514" s="84" t="b">
        <v>0</v>
      </c>
      <c r="AG514" s="84" t="s">
        <v>7091</v>
      </c>
      <c r="AH514" s="84"/>
      <c r="AI514" s="90" t="s">
        <v>6992</v>
      </c>
      <c r="AJ514" s="84" t="b">
        <v>0</v>
      </c>
      <c r="AK514" s="84">
        <v>3</v>
      </c>
      <c r="AL514" s="90" t="s">
        <v>6214</v>
      </c>
      <c r="AM514" s="84" t="s">
        <v>7171</v>
      </c>
      <c r="AN514" s="84" t="b">
        <v>0</v>
      </c>
      <c r="AO514" s="90" t="s">
        <v>6214</v>
      </c>
      <c r="AP514" s="84" t="s">
        <v>179</v>
      </c>
      <c r="AQ514" s="84">
        <v>0</v>
      </c>
      <c r="AR514" s="84">
        <v>0</v>
      </c>
      <c r="AS514" s="84"/>
      <c r="AT514" s="84"/>
      <c r="AU514" s="84"/>
      <c r="AV514" s="84"/>
      <c r="AW514" s="84"/>
      <c r="AX514" s="84"/>
      <c r="AY514" s="84"/>
      <c r="AZ514" s="84"/>
    </row>
    <row r="515" spans="1:52" x14ac:dyDescent="0.25">
      <c r="A515" s="69" t="s">
        <v>563</v>
      </c>
      <c r="B515" s="69" t="s">
        <v>702</v>
      </c>
      <c r="C515" s="70"/>
      <c r="D515" s="71"/>
      <c r="E515" s="72"/>
      <c r="F515" s="73"/>
      <c r="G515" s="70"/>
      <c r="H515" s="74"/>
      <c r="I515" s="75"/>
      <c r="J515" s="75"/>
      <c r="K515" s="36"/>
      <c r="L515" s="82"/>
      <c r="M515" s="82"/>
      <c r="N515" s="77"/>
      <c r="O515" s="84" t="s">
        <v>1729</v>
      </c>
      <c r="P515" s="86">
        <v>43165.761423611111</v>
      </c>
      <c r="Q515" s="84" t="s">
        <v>1987</v>
      </c>
      <c r="R515" s="84"/>
      <c r="S515" s="84"/>
      <c r="T515" s="84" t="s">
        <v>3157</v>
      </c>
      <c r="U515" s="84"/>
      <c r="V515" s="87" t="s">
        <v>3906</v>
      </c>
      <c r="W515" s="86">
        <v>43165.761423611111</v>
      </c>
      <c r="X515" s="87" t="s">
        <v>4863</v>
      </c>
      <c r="Y515" s="84"/>
      <c r="Z515" s="84"/>
      <c r="AA515" s="90" t="s">
        <v>6066</v>
      </c>
      <c r="AB515" s="84"/>
      <c r="AC515" s="84" t="b">
        <v>0</v>
      </c>
      <c r="AD515" s="84">
        <v>0</v>
      </c>
      <c r="AE515" s="90" t="s">
        <v>6992</v>
      </c>
      <c r="AF515" s="84" t="b">
        <v>0</v>
      </c>
      <c r="AG515" s="84" t="s">
        <v>7091</v>
      </c>
      <c r="AH515" s="84"/>
      <c r="AI515" s="90" t="s">
        <v>6992</v>
      </c>
      <c r="AJ515" s="84" t="b">
        <v>0</v>
      </c>
      <c r="AK515" s="84">
        <v>3</v>
      </c>
      <c r="AL515" s="90" t="s">
        <v>6214</v>
      </c>
      <c r="AM515" s="84" t="s">
        <v>7171</v>
      </c>
      <c r="AN515" s="84" t="b">
        <v>0</v>
      </c>
      <c r="AO515" s="90" t="s">
        <v>6214</v>
      </c>
      <c r="AP515" s="84" t="s">
        <v>179</v>
      </c>
      <c r="AQ515" s="84">
        <v>0</v>
      </c>
      <c r="AR515" s="84">
        <v>0</v>
      </c>
      <c r="AS515" s="84"/>
      <c r="AT515" s="84"/>
      <c r="AU515" s="84"/>
      <c r="AV515" s="84"/>
      <c r="AW515" s="84"/>
      <c r="AX515" s="84"/>
      <c r="AY515" s="84"/>
      <c r="AZ515" s="84"/>
    </row>
    <row r="516" spans="1:52" x14ac:dyDescent="0.25">
      <c r="A516" s="69" t="s">
        <v>564</v>
      </c>
      <c r="B516" s="69" t="s">
        <v>564</v>
      </c>
      <c r="C516" s="70"/>
      <c r="D516" s="71"/>
      <c r="E516" s="72"/>
      <c r="F516" s="73"/>
      <c r="G516" s="70"/>
      <c r="H516" s="74"/>
      <c r="I516" s="75"/>
      <c r="J516" s="75"/>
      <c r="K516" s="36"/>
      <c r="L516" s="82"/>
      <c r="M516" s="82"/>
      <c r="N516" s="77"/>
      <c r="O516" s="84" t="s">
        <v>179</v>
      </c>
      <c r="P516" s="86">
        <v>43165.761423611111</v>
      </c>
      <c r="Q516" s="84" t="s">
        <v>2027</v>
      </c>
      <c r="R516" s="87" t="s">
        <v>2747</v>
      </c>
      <c r="S516" s="84" t="s">
        <v>2977</v>
      </c>
      <c r="T516" s="84" t="s">
        <v>3250</v>
      </c>
      <c r="U516" s="84"/>
      <c r="V516" s="87" t="s">
        <v>3907</v>
      </c>
      <c r="W516" s="86">
        <v>43165.761423611111</v>
      </c>
      <c r="X516" s="87" t="s">
        <v>4864</v>
      </c>
      <c r="Y516" s="84"/>
      <c r="Z516" s="84"/>
      <c r="AA516" s="90" t="s">
        <v>6067</v>
      </c>
      <c r="AB516" s="84"/>
      <c r="AC516" s="84" t="b">
        <v>0</v>
      </c>
      <c r="AD516" s="84">
        <v>0</v>
      </c>
      <c r="AE516" s="90" t="s">
        <v>6992</v>
      </c>
      <c r="AF516" s="84" t="b">
        <v>0</v>
      </c>
      <c r="AG516" s="84" t="s">
        <v>7091</v>
      </c>
      <c r="AH516" s="84"/>
      <c r="AI516" s="90" t="s">
        <v>6992</v>
      </c>
      <c r="AJ516" s="84" t="b">
        <v>0</v>
      </c>
      <c r="AK516" s="84">
        <v>0</v>
      </c>
      <c r="AL516" s="90" t="s">
        <v>6992</v>
      </c>
      <c r="AM516" s="84" t="s">
        <v>7171</v>
      </c>
      <c r="AN516" s="84" t="b">
        <v>0</v>
      </c>
      <c r="AO516" s="90" t="s">
        <v>6067</v>
      </c>
      <c r="AP516" s="84" t="s">
        <v>179</v>
      </c>
      <c r="AQ516" s="84">
        <v>0</v>
      </c>
      <c r="AR516" s="84">
        <v>0</v>
      </c>
      <c r="AS516" s="84"/>
      <c r="AT516" s="84"/>
      <c r="AU516" s="84"/>
      <c r="AV516" s="84"/>
      <c r="AW516" s="84"/>
      <c r="AX516" s="84"/>
      <c r="AY516" s="84"/>
      <c r="AZ516" s="84"/>
    </row>
    <row r="517" spans="1:52" x14ac:dyDescent="0.25">
      <c r="A517" s="69" t="s">
        <v>565</v>
      </c>
      <c r="B517" s="69" t="s">
        <v>565</v>
      </c>
      <c r="C517" s="70"/>
      <c r="D517" s="71"/>
      <c r="E517" s="72"/>
      <c r="F517" s="73"/>
      <c r="G517" s="70"/>
      <c r="H517" s="74"/>
      <c r="I517" s="75"/>
      <c r="J517" s="75"/>
      <c r="K517" s="36"/>
      <c r="L517" s="82"/>
      <c r="M517" s="82"/>
      <c r="N517" s="77"/>
      <c r="O517" s="84" t="s">
        <v>179</v>
      </c>
      <c r="P517" s="86">
        <v>43165.761446759258</v>
      </c>
      <c r="Q517" s="84" t="s">
        <v>2028</v>
      </c>
      <c r="R517" s="87" t="s">
        <v>2748</v>
      </c>
      <c r="S517" s="84" t="s">
        <v>2983</v>
      </c>
      <c r="T517" s="84" t="s">
        <v>3182</v>
      </c>
      <c r="U517" s="84"/>
      <c r="V517" s="87" t="s">
        <v>3908</v>
      </c>
      <c r="W517" s="86">
        <v>43165.761446759258</v>
      </c>
      <c r="X517" s="87" t="s">
        <v>4865</v>
      </c>
      <c r="Y517" s="84"/>
      <c r="Z517" s="84"/>
      <c r="AA517" s="90" t="s">
        <v>6068</v>
      </c>
      <c r="AB517" s="84"/>
      <c r="AC517" s="84" t="b">
        <v>0</v>
      </c>
      <c r="AD517" s="84">
        <v>1</v>
      </c>
      <c r="AE517" s="90" t="s">
        <v>6992</v>
      </c>
      <c r="AF517" s="84" t="b">
        <v>1</v>
      </c>
      <c r="AG517" s="84" t="s">
        <v>7091</v>
      </c>
      <c r="AH517" s="84"/>
      <c r="AI517" s="90" t="s">
        <v>7130</v>
      </c>
      <c r="AJ517" s="84" t="b">
        <v>0</v>
      </c>
      <c r="AK517" s="84">
        <v>0</v>
      </c>
      <c r="AL517" s="90" t="s">
        <v>6992</v>
      </c>
      <c r="AM517" s="84" t="s">
        <v>7171</v>
      </c>
      <c r="AN517" s="84" t="b">
        <v>0</v>
      </c>
      <c r="AO517" s="90" t="s">
        <v>6068</v>
      </c>
      <c r="AP517" s="84" t="s">
        <v>179</v>
      </c>
      <c r="AQ517" s="84">
        <v>0</v>
      </c>
      <c r="AR517" s="84">
        <v>0</v>
      </c>
      <c r="AS517" s="84"/>
      <c r="AT517" s="84"/>
      <c r="AU517" s="84"/>
      <c r="AV517" s="84"/>
      <c r="AW517" s="84"/>
      <c r="AX517" s="84"/>
      <c r="AY517" s="84"/>
      <c r="AZ517" s="84"/>
    </row>
    <row r="518" spans="1:52" x14ac:dyDescent="0.25">
      <c r="A518" s="69" t="s">
        <v>566</v>
      </c>
      <c r="B518" s="69" t="s">
        <v>1493</v>
      </c>
      <c r="C518" s="70"/>
      <c r="D518" s="71"/>
      <c r="E518" s="72"/>
      <c r="F518" s="73"/>
      <c r="G518" s="70"/>
      <c r="H518" s="74"/>
      <c r="I518" s="75"/>
      <c r="J518" s="75"/>
      <c r="K518" s="36"/>
      <c r="L518" s="82"/>
      <c r="M518" s="82"/>
      <c r="N518" s="77"/>
      <c r="O518" s="84" t="s">
        <v>1729</v>
      </c>
      <c r="P518" s="86">
        <v>43165.761493055557</v>
      </c>
      <c r="Q518" s="84" t="s">
        <v>2029</v>
      </c>
      <c r="R518" s="84"/>
      <c r="S518" s="84"/>
      <c r="T518" s="84" t="s">
        <v>3157</v>
      </c>
      <c r="U518" s="84"/>
      <c r="V518" s="87" t="s">
        <v>3909</v>
      </c>
      <c r="W518" s="86">
        <v>43165.761493055557</v>
      </c>
      <c r="X518" s="87" t="s">
        <v>4866</v>
      </c>
      <c r="Y518" s="84"/>
      <c r="Z518" s="84"/>
      <c r="AA518" s="90" t="s">
        <v>6069</v>
      </c>
      <c r="AB518" s="90" t="s">
        <v>6927</v>
      </c>
      <c r="AC518" s="84" t="b">
        <v>0</v>
      </c>
      <c r="AD518" s="84">
        <v>1</v>
      </c>
      <c r="AE518" s="90" t="s">
        <v>7018</v>
      </c>
      <c r="AF518" s="84" t="b">
        <v>0</v>
      </c>
      <c r="AG518" s="84" t="s">
        <v>7092</v>
      </c>
      <c r="AH518" s="84"/>
      <c r="AI518" s="90" t="s">
        <v>6992</v>
      </c>
      <c r="AJ518" s="84" t="b">
        <v>0</v>
      </c>
      <c r="AK518" s="84">
        <v>0</v>
      </c>
      <c r="AL518" s="90" t="s">
        <v>6992</v>
      </c>
      <c r="AM518" s="84" t="s">
        <v>7171</v>
      </c>
      <c r="AN518" s="84" t="b">
        <v>0</v>
      </c>
      <c r="AO518" s="90" t="s">
        <v>6927</v>
      </c>
      <c r="AP518" s="84" t="s">
        <v>179</v>
      </c>
      <c r="AQ518" s="84">
        <v>0</v>
      </c>
      <c r="AR518" s="84">
        <v>0</v>
      </c>
      <c r="AS518" s="84"/>
      <c r="AT518" s="84"/>
      <c r="AU518" s="84"/>
      <c r="AV518" s="84"/>
      <c r="AW518" s="84"/>
      <c r="AX518" s="84"/>
      <c r="AY518" s="84"/>
      <c r="AZ518" s="84"/>
    </row>
    <row r="519" spans="1:52" x14ac:dyDescent="0.25">
      <c r="A519" s="69" t="s">
        <v>566</v>
      </c>
      <c r="B519" s="69" t="s">
        <v>1494</v>
      </c>
      <c r="C519" s="70"/>
      <c r="D519" s="71"/>
      <c r="E519" s="72"/>
      <c r="F519" s="73"/>
      <c r="G519" s="70"/>
      <c r="H519" s="74"/>
      <c r="I519" s="75"/>
      <c r="J519" s="75"/>
      <c r="K519" s="36"/>
      <c r="L519" s="82"/>
      <c r="M519" s="82"/>
      <c r="N519" s="77"/>
      <c r="O519" s="84" t="s">
        <v>1730</v>
      </c>
      <c r="P519" s="86">
        <v>43165.761493055557</v>
      </c>
      <c r="Q519" s="84" t="s">
        <v>2029</v>
      </c>
      <c r="R519" s="84"/>
      <c r="S519" s="84"/>
      <c r="T519" s="84" t="s">
        <v>3157</v>
      </c>
      <c r="U519" s="84"/>
      <c r="V519" s="87" t="s">
        <v>3909</v>
      </c>
      <c r="W519" s="86">
        <v>43165.761493055557</v>
      </c>
      <c r="X519" s="87" t="s">
        <v>4866</v>
      </c>
      <c r="Y519" s="84"/>
      <c r="Z519" s="84"/>
      <c r="AA519" s="90" t="s">
        <v>6069</v>
      </c>
      <c r="AB519" s="90" t="s">
        <v>6927</v>
      </c>
      <c r="AC519" s="84" t="b">
        <v>0</v>
      </c>
      <c r="AD519" s="84">
        <v>1</v>
      </c>
      <c r="AE519" s="90" t="s">
        <v>7018</v>
      </c>
      <c r="AF519" s="84" t="b">
        <v>0</v>
      </c>
      <c r="AG519" s="84" t="s">
        <v>7092</v>
      </c>
      <c r="AH519" s="84"/>
      <c r="AI519" s="90" t="s">
        <v>6992</v>
      </c>
      <c r="AJ519" s="84" t="b">
        <v>0</v>
      </c>
      <c r="AK519" s="84">
        <v>0</v>
      </c>
      <c r="AL519" s="90" t="s">
        <v>6992</v>
      </c>
      <c r="AM519" s="84" t="s">
        <v>7171</v>
      </c>
      <c r="AN519" s="84" t="b">
        <v>0</v>
      </c>
      <c r="AO519" s="90" t="s">
        <v>6927</v>
      </c>
      <c r="AP519" s="84" t="s">
        <v>179</v>
      </c>
      <c r="AQ519" s="84">
        <v>0</v>
      </c>
      <c r="AR519" s="84">
        <v>0</v>
      </c>
      <c r="AS519" s="84"/>
      <c r="AT519" s="84"/>
      <c r="AU519" s="84"/>
      <c r="AV519" s="84"/>
      <c r="AW519" s="84"/>
      <c r="AX519" s="84"/>
      <c r="AY519" s="84"/>
      <c r="AZ519" s="84"/>
    </row>
    <row r="520" spans="1:52" x14ac:dyDescent="0.25">
      <c r="A520" s="69" t="s">
        <v>567</v>
      </c>
      <c r="B520" s="69" t="s">
        <v>1297</v>
      </c>
      <c r="C520" s="70"/>
      <c r="D520" s="71"/>
      <c r="E520" s="72"/>
      <c r="F520" s="73"/>
      <c r="G520" s="70"/>
      <c r="H520" s="74"/>
      <c r="I520" s="75"/>
      <c r="J520" s="75"/>
      <c r="K520" s="36"/>
      <c r="L520" s="82"/>
      <c r="M520" s="82"/>
      <c r="N520" s="77"/>
      <c r="O520" s="84" t="s">
        <v>1729</v>
      </c>
      <c r="P520" s="86">
        <v>43165.761562500003</v>
      </c>
      <c r="Q520" s="84" t="s">
        <v>1758</v>
      </c>
      <c r="R520" s="87" t="s">
        <v>2651</v>
      </c>
      <c r="S520" s="84" t="s">
        <v>2986</v>
      </c>
      <c r="T520" s="84" t="s">
        <v>3171</v>
      </c>
      <c r="U520" s="84"/>
      <c r="V520" s="87" t="s">
        <v>3910</v>
      </c>
      <c r="W520" s="86">
        <v>43165.761562500003</v>
      </c>
      <c r="X520" s="87" t="s">
        <v>4867</v>
      </c>
      <c r="Y520" s="84"/>
      <c r="Z520" s="84"/>
      <c r="AA520" s="90" t="s">
        <v>6070</v>
      </c>
      <c r="AB520" s="84"/>
      <c r="AC520" s="84" t="b">
        <v>0</v>
      </c>
      <c r="AD520" s="84">
        <v>0</v>
      </c>
      <c r="AE520" s="90" t="s">
        <v>6992</v>
      </c>
      <c r="AF520" s="84" t="b">
        <v>0</v>
      </c>
      <c r="AG520" s="84" t="s">
        <v>7097</v>
      </c>
      <c r="AH520" s="84"/>
      <c r="AI520" s="90" t="s">
        <v>6992</v>
      </c>
      <c r="AJ520" s="84" t="b">
        <v>0</v>
      </c>
      <c r="AK520" s="84">
        <v>612</v>
      </c>
      <c r="AL520" s="90" t="s">
        <v>6874</v>
      </c>
      <c r="AM520" s="84" t="s">
        <v>7169</v>
      </c>
      <c r="AN520" s="84" t="b">
        <v>0</v>
      </c>
      <c r="AO520" s="90" t="s">
        <v>6874</v>
      </c>
      <c r="AP520" s="84" t="s">
        <v>179</v>
      </c>
      <c r="AQ520" s="84">
        <v>0</v>
      </c>
      <c r="AR520" s="84">
        <v>0</v>
      </c>
      <c r="AS520" s="84"/>
      <c r="AT520" s="84"/>
      <c r="AU520" s="84"/>
      <c r="AV520" s="84"/>
      <c r="AW520" s="84"/>
      <c r="AX520" s="84"/>
      <c r="AY520" s="84"/>
      <c r="AZ520" s="84"/>
    </row>
    <row r="521" spans="1:52" x14ac:dyDescent="0.25">
      <c r="A521" s="69" t="s">
        <v>568</v>
      </c>
      <c r="B521" s="69" t="s">
        <v>1308</v>
      </c>
      <c r="C521" s="70"/>
      <c r="D521" s="71"/>
      <c r="E521" s="72"/>
      <c r="F521" s="73"/>
      <c r="G521" s="70"/>
      <c r="H521" s="74"/>
      <c r="I521" s="75"/>
      <c r="J521" s="75"/>
      <c r="K521" s="36"/>
      <c r="L521" s="82"/>
      <c r="M521" s="82"/>
      <c r="N521" s="77"/>
      <c r="O521" s="84" t="s">
        <v>1729</v>
      </c>
      <c r="P521" s="86">
        <v>43165.761643518519</v>
      </c>
      <c r="Q521" s="84" t="s">
        <v>1996</v>
      </c>
      <c r="R521" s="87" t="s">
        <v>2733</v>
      </c>
      <c r="S521" s="84" t="s">
        <v>3035</v>
      </c>
      <c r="T521" s="84" t="s">
        <v>3157</v>
      </c>
      <c r="U521" s="87" t="s">
        <v>3512</v>
      </c>
      <c r="V521" s="87" t="s">
        <v>3512</v>
      </c>
      <c r="W521" s="86">
        <v>43165.761643518519</v>
      </c>
      <c r="X521" s="87" t="s">
        <v>4868</v>
      </c>
      <c r="Y521" s="84"/>
      <c r="Z521" s="84"/>
      <c r="AA521" s="90" t="s">
        <v>6071</v>
      </c>
      <c r="AB521" s="84"/>
      <c r="AC521" s="84" t="b">
        <v>0</v>
      </c>
      <c r="AD521" s="84">
        <v>0</v>
      </c>
      <c r="AE521" s="90" t="s">
        <v>6992</v>
      </c>
      <c r="AF521" s="84" t="b">
        <v>0</v>
      </c>
      <c r="AG521" s="84" t="s">
        <v>7091</v>
      </c>
      <c r="AH521" s="84"/>
      <c r="AI521" s="90" t="s">
        <v>6992</v>
      </c>
      <c r="AJ521" s="84" t="b">
        <v>0</v>
      </c>
      <c r="AK521" s="84">
        <v>28</v>
      </c>
      <c r="AL521" s="90" t="s">
        <v>6886</v>
      </c>
      <c r="AM521" s="84" t="s">
        <v>7172</v>
      </c>
      <c r="AN521" s="84" t="b">
        <v>0</v>
      </c>
      <c r="AO521" s="90" t="s">
        <v>6886</v>
      </c>
      <c r="AP521" s="84" t="s">
        <v>179</v>
      </c>
      <c r="AQ521" s="84">
        <v>0</v>
      </c>
      <c r="AR521" s="84">
        <v>0</v>
      </c>
      <c r="AS521" s="84"/>
      <c r="AT521" s="84"/>
      <c r="AU521" s="84"/>
      <c r="AV521" s="84"/>
      <c r="AW521" s="84"/>
      <c r="AX521" s="84"/>
      <c r="AY521" s="84"/>
      <c r="AZ521" s="84"/>
    </row>
    <row r="522" spans="1:52" x14ac:dyDescent="0.25">
      <c r="A522" s="69" t="s">
        <v>569</v>
      </c>
      <c r="B522" s="69" t="s">
        <v>1089</v>
      </c>
      <c r="C522" s="70"/>
      <c r="D522" s="71"/>
      <c r="E522" s="72"/>
      <c r="F522" s="73"/>
      <c r="G522" s="70"/>
      <c r="H522" s="74"/>
      <c r="I522" s="75"/>
      <c r="J522" s="75"/>
      <c r="K522" s="36"/>
      <c r="L522" s="82"/>
      <c r="M522" s="82"/>
      <c r="N522" s="77"/>
      <c r="O522" s="84" t="s">
        <v>1729</v>
      </c>
      <c r="P522" s="86">
        <v>43165.761643518519</v>
      </c>
      <c r="Q522" s="84" t="s">
        <v>1963</v>
      </c>
      <c r="R522" s="84"/>
      <c r="S522" s="84"/>
      <c r="T522" s="84" t="s">
        <v>3157</v>
      </c>
      <c r="U522" s="84"/>
      <c r="V522" s="87" t="s">
        <v>3911</v>
      </c>
      <c r="W522" s="86">
        <v>43165.761643518519</v>
      </c>
      <c r="X522" s="87" t="s">
        <v>4869</v>
      </c>
      <c r="Y522" s="84"/>
      <c r="Z522" s="84"/>
      <c r="AA522" s="90" t="s">
        <v>6072</v>
      </c>
      <c r="AB522" s="84"/>
      <c r="AC522" s="84" t="b">
        <v>0</v>
      </c>
      <c r="AD522" s="84">
        <v>0</v>
      </c>
      <c r="AE522" s="90" t="s">
        <v>6992</v>
      </c>
      <c r="AF522" s="84" t="b">
        <v>0</v>
      </c>
      <c r="AG522" s="84" t="s">
        <v>7091</v>
      </c>
      <c r="AH522" s="84"/>
      <c r="AI522" s="90" t="s">
        <v>6992</v>
      </c>
      <c r="AJ522" s="84" t="b">
        <v>0</v>
      </c>
      <c r="AK522" s="84">
        <v>43</v>
      </c>
      <c r="AL522" s="90" t="s">
        <v>6643</v>
      </c>
      <c r="AM522" s="84" t="s">
        <v>7172</v>
      </c>
      <c r="AN522" s="84" t="b">
        <v>0</v>
      </c>
      <c r="AO522" s="90" t="s">
        <v>6643</v>
      </c>
      <c r="AP522" s="84" t="s">
        <v>179</v>
      </c>
      <c r="AQ522" s="84">
        <v>0</v>
      </c>
      <c r="AR522" s="84">
        <v>0</v>
      </c>
      <c r="AS522" s="84"/>
      <c r="AT522" s="84"/>
      <c r="AU522" s="84"/>
      <c r="AV522" s="84"/>
      <c r="AW522" s="84"/>
      <c r="AX522" s="84"/>
      <c r="AY522" s="84"/>
      <c r="AZ522" s="84"/>
    </row>
    <row r="523" spans="1:52" x14ac:dyDescent="0.25">
      <c r="A523" s="69" t="s">
        <v>570</v>
      </c>
      <c r="B523" s="69" t="s">
        <v>1211</v>
      </c>
      <c r="C523" s="70"/>
      <c r="D523" s="71"/>
      <c r="E523" s="72"/>
      <c r="F523" s="73"/>
      <c r="G523" s="70"/>
      <c r="H523" s="74"/>
      <c r="I523" s="75"/>
      <c r="J523" s="75"/>
      <c r="K523" s="36"/>
      <c r="L523" s="82"/>
      <c r="M523" s="82"/>
      <c r="N523" s="77"/>
      <c r="O523" s="84" t="s">
        <v>1729</v>
      </c>
      <c r="P523" s="86">
        <v>43165.761689814812</v>
      </c>
      <c r="Q523" s="84" t="s">
        <v>2030</v>
      </c>
      <c r="R523" s="87" t="s">
        <v>2749</v>
      </c>
      <c r="S523" s="84" t="s">
        <v>3044</v>
      </c>
      <c r="T523" s="84" t="s">
        <v>3157</v>
      </c>
      <c r="U523" s="84"/>
      <c r="V523" s="87" t="s">
        <v>3912</v>
      </c>
      <c r="W523" s="86">
        <v>43165.761689814812</v>
      </c>
      <c r="X523" s="87" t="s">
        <v>4870</v>
      </c>
      <c r="Y523" s="84"/>
      <c r="Z523" s="84"/>
      <c r="AA523" s="90" t="s">
        <v>6073</v>
      </c>
      <c r="AB523" s="84"/>
      <c r="AC523" s="84" t="b">
        <v>0</v>
      </c>
      <c r="AD523" s="84">
        <v>0</v>
      </c>
      <c r="AE523" s="90" t="s">
        <v>6992</v>
      </c>
      <c r="AF523" s="84" t="b">
        <v>0</v>
      </c>
      <c r="AG523" s="84" t="s">
        <v>7097</v>
      </c>
      <c r="AH523" s="84"/>
      <c r="AI523" s="90" t="s">
        <v>6992</v>
      </c>
      <c r="AJ523" s="84" t="b">
        <v>0</v>
      </c>
      <c r="AK523" s="84">
        <v>4149</v>
      </c>
      <c r="AL523" s="90" t="s">
        <v>6781</v>
      </c>
      <c r="AM523" s="84" t="s">
        <v>7169</v>
      </c>
      <c r="AN523" s="84" t="b">
        <v>0</v>
      </c>
      <c r="AO523" s="90" t="s">
        <v>6781</v>
      </c>
      <c r="AP523" s="84" t="s">
        <v>179</v>
      </c>
      <c r="AQ523" s="84">
        <v>0</v>
      </c>
      <c r="AR523" s="84">
        <v>0</v>
      </c>
      <c r="AS523" s="84"/>
      <c r="AT523" s="84"/>
      <c r="AU523" s="84"/>
      <c r="AV523" s="84"/>
      <c r="AW523" s="84"/>
      <c r="AX523" s="84"/>
      <c r="AY523" s="84"/>
      <c r="AZ523" s="84"/>
    </row>
    <row r="524" spans="1:52" x14ac:dyDescent="0.25">
      <c r="A524" s="69" t="s">
        <v>571</v>
      </c>
      <c r="B524" s="69" t="s">
        <v>571</v>
      </c>
      <c r="C524" s="70"/>
      <c r="D524" s="71"/>
      <c r="E524" s="72"/>
      <c r="F524" s="73"/>
      <c r="G524" s="70"/>
      <c r="H524" s="74"/>
      <c r="I524" s="75"/>
      <c r="J524" s="75"/>
      <c r="K524" s="36"/>
      <c r="L524" s="82"/>
      <c r="M524" s="82"/>
      <c r="N524" s="77"/>
      <c r="O524" s="84" t="s">
        <v>179</v>
      </c>
      <c r="P524" s="86">
        <v>43165.761701388888</v>
      </c>
      <c r="Q524" s="84" t="s">
        <v>2031</v>
      </c>
      <c r="R524" s="87" t="s">
        <v>2750</v>
      </c>
      <c r="S524" s="84" t="s">
        <v>3045</v>
      </c>
      <c r="T524" s="84" t="s">
        <v>3157</v>
      </c>
      <c r="U524" s="84"/>
      <c r="V524" s="87" t="s">
        <v>3913</v>
      </c>
      <c r="W524" s="86">
        <v>43165.761701388888</v>
      </c>
      <c r="X524" s="87" t="s">
        <v>4871</v>
      </c>
      <c r="Y524" s="84"/>
      <c r="Z524" s="84"/>
      <c r="AA524" s="90" t="s">
        <v>6074</v>
      </c>
      <c r="AB524" s="84"/>
      <c r="AC524" s="84" t="b">
        <v>0</v>
      </c>
      <c r="AD524" s="84">
        <v>0</v>
      </c>
      <c r="AE524" s="90" t="s">
        <v>6992</v>
      </c>
      <c r="AF524" s="84" t="b">
        <v>0</v>
      </c>
      <c r="AG524" s="84" t="s">
        <v>7091</v>
      </c>
      <c r="AH524" s="84"/>
      <c r="AI524" s="90" t="s">
        <v>6992</v>
      </c>
      <c r="AJ524" s="84" t="b">
        <v>0</v>
      </c>
      <c r="AK524" s="84">
        <v>0</v>
      </c>
      <c r="AL524" s="90" t="s">
        <v>6992</v>
      </c>
      <c r="AM524" s="84" t="s">
        <v>7172</v>
      </c>
      <c r="AN524" s="84" t="b">
        <v>0</v>
      </c>
      <c r="AO524" s="90" t="s">
        <v>6074</v>
      </c>
      <c r="AP524" s="84" t="s">
        <v>179</v>
      </c>
      <c r="AQ524" s="84">
        <v>0</v>
      </c>
      <c r="AR524" s="84">
        <v>0</v>
      </c>
      <c r="AS524" s="84"/>
      <c r="AT524" s="84"/>
      <c r="AU524" s="84"/>
      <c r="AV524" s="84"/>
      <c r="AW524" s="84"/>
      <c r="AX524" s="84"/>
      <c r="AY524" s="84"/>
      <c r="AZ524" s="84"/>
    </row>
    <row r="525" spans="1:52" x14ac:dyDescent="0.25">
      <c r="A525" s="69" t="s">
        <v>572</v>
      </c>
      <c r="B525" s="69" t="s">
        <v>572</v>
      </c>
      <c r="C525" s="70"/>
      <c r="D525" s="71"/>
      <c r="E525" s="72"/>
      <c r="F525" s="73"/>
      <c r="G525" s="70"/>
      <c r="H525" s="74"/>
      <c r="I525" s="75"/>
      <c r="J525" s="75"/>
      <c r="K525" s="36"/>
      <c r="L525" s="82"/>
      <c r="M525" s="82"/>
      <c r="N525" s="77"/>
      <c r="O525" s="84" t="s">
        <v>179</v>
      </c>
      <c r="P525" s="86">
        <v>43165.761701388888</v>
      </c>
      <c r="Q525" s="84" t="s">
        <v>2032</v>
      </c>
      <c r="R525" s="87" t="s">
        <v>2751</v>
      </c>
      <c r="S525" s="84" t="s">
        <v>2983</v>
      </c>
      <c r="T525" s="84" t="s">
        <v>3157</v>
      </c>
      <c r="U525" s="84"/>
      <c r="V525" s="87" t="s">
        <v>3914</v>
      </c>
      <c r="W525" s="86">
        <v>43165.761701388888</v>
      </c>
      <c r="X525" s="87" t="s">
        <v>4872</v>
      </c>
      <c r="Y525" s="84"/>
      <c r="Z525" s="84"/>
      <c r="AA525" s="90" t="s">
        <v>6075</v>
      </c>
      <c r="AB525" s="84"/>
      <c r="AC525" s="84" t="b">
        <v>0</v>
      </c>
      <c r="AD525" s="84">
        <v>1</v>
      </c>
      <c r="AE525" s="90" t="s">
        <v>6992</v>
      </c>
      <c r="AF525" s="84" t="b">
        <v>1</v>
      </c>
      <c r="AG525" s="84" t="s">
        <v>7091</v>
      </c>
      <c r="AH525" s="84"/>
      <c r="AI525" s="90" t="s">
        <v>7131</v>
      </c>
      <c r="AJ525" s="84" t="b">
        <v>0</v>
      </c>
      <c r="AK525" s="84">
        <v>0</v>
      </c>
      <c r="AL525" s="90" t="s">
        <v>6992</v>
      </c>
      <c r="AM525" s="84" t="s">
        <v>7177</v>
      </c>
      <c r="AN525" s="84" t="b">
        <v>0</v>
      </c>
      <c r="AO525" s="90" t="s">
        <v>6075</v>
      </c>
      <c r="AP525" s="84" t="s">
        <v>179</v>
      </c>
      <c r="AQ525" s="84">
        <v>0</v>
      </c>
      <c r="AR525" s="84">
        <v>0</v>
      </c>
      <c r="AS525" s="84"/>
      <c r="AT525" s="84"/>
      <c r="AU525" s="84"/>
      <c r="AV525" s="84"/>
      <c r="AW525" s="84"/>
      <c r="AX525" s="84"/>
      <c r="AY525" s="84"/>
      <c r="AZ525" s="84"/>
    </row>
    <row r="526" spans="1:52" x14ac:dyDescent="0.25">
      <c r="A526" s="69" t="s">
        <v>573</v>
      </c>
      <c r="B526" s="69" t="s">
        <v>1308</v>
      </c>
      <c r="C526" s="70"/>
      <c r="D526" s="71"/>
      <c r="E526" s="72"/>
      <c r="F526" s="73"/>
      <c r="G526" s="70"/>
      <c r="H526" s="74"/>
      <c r="I526" s="75"/>
      <c r="J526" s="75"/>
      <c r="K526" s="36"/>
      <c r="L526" s="82"/>
      <c r="M526" s="82"/>
      <c r="N526" s="77"/>
      <c r="O526" s="84" t="s">
        <v>1729</v>
      </c>
      <c r="P526" s="86">
        <v>43165.761805555558</v>
      </c>
      <c r="Q526" s="84" t="s">
        <v>1996</v>
      </c>
      <c r="R526" s="87" t="s">
        <v>2733</v>
      </c>
      <c r="S526" s="84" t="s">
        <v>3035</v>
      </c>
      <c r="T526" s="84" t="s">
        <v>3157</v>
      </c>
      <c r="U526" s="87" t="s">
        <v>3512</v>
      </c>
      <c r="V526" s="87" t="s">
        <v>3512</v>
      </c>
      <c r="W526" s="86">
        <v>43165.761805555558</v>
      </c>
      <c r="X526" s="87" t="s">
        <v>4873</v>
      </c>
      <c r="Y526" s="84"/>
      <c r="Z526" s="84"/>
      <c r="AA526" s="90" t="s">
        <v>6076</v>
      </c>
      <c r="AB526" s="84"/>
      <c r="AC526" s="84" t="b">
        <v>0</v>
      </c>
      <c r="AD526" s="84">
        <v>0</v>
      </c>
      <c r="AE526" s="90" t="s">
        <v>6992</v>
      </c>
      <c r="AF526" s="84" t="b">
        <v>0</v>
      </c>
      <c r="AG526" s="84" t="s">
        <v>7091</v>
      </c>
      <c r="AH526" s="84"/>
      <c r="AI526" s="90" t="s">
        <v>6992</v>
      </c>
      <c r="AJ526" s="84" t="b">
        <v>0</v>
      </c>
      <c r="AK526" s="84">
        <v>28</v>
      </c>
      <c r="AL526" s="90" t="s">
        <v>6886</v>
      </c>
      <c r="AM526" s="84" t="s">
        <v>7172</v>
      </c>
      <c r="AN526" s="84" t="b">
        <v>0</v>
      </c>
      <c r="AO526" s="90" t="s">
        <v>6886</v>
      </c>
      <c r="AP526" s="84" t="s">
        <v>179</v>
      </c>
      <c r="AQ526" s="84">
        <v>0</v>
      </c>
      <c r="AR526" s="84">
        <v>0</v>
      </c>
      <c r="AS526" s="84"/>
      <c r="AT526" s="84"/>
      <c r="AU526" s="84"/>
      <c r="AV526" s="84"/>
      <c r="AW526" s="84"/>
      <c r="AX526" s="84"/>
      <c r="AY526" s="84"/>
      <c r="AZ526" s="84"/>
    </row>
    <row r="527" spans="1:52" x14ac:dyDescent="0.25">
      <c r="A527" s="69" t="s">
        <v>574</v>
      </c>
      <c r="B527" s="69" t="s">
        <v>1303</v>
      </c>
      <c r="C527" s="70"/>
      <c r="D527" s="71"/>
      <c r="E527" s="72"/>
      <c r="F527" s="73"/>
      <c r="G527" s="70"/>
      <c r="H527" s="74"/>
      <c r="I527" s="75"/>
      <c r="J527" s="75"/>
      <c r="K527" s="36"/>
      <c r="L527" s="82"/>
      <c r="M527" s="82"/>
      <c r="N527" s="77"/>
      <c r="O527" s="84" t="s">
        <v>1729</v>
      </c>
      <c r="P527" s="86">
        <v>43165.761840277781</v>
      </c>
      <c r="Q527" s="84" t="s">
        <v>1907</v>
      </c>
      <c r="R527" s="84"/>
      <c r="S527" s="84"/>
      <c r="T527" s="84" t="s">
        <v>3157</v>
      </c>
      <c r="U527" s="84"/>
      <c r="V527" s="87" t="s">
        <v>3915</v>
      </c>
      <c r="W527" s="86">
        <v>43165.761840277781</v>
      </c>
      <c r="X527" s="87" t="s">
        <v>4874</v>
      </c>
      <c r="Y527" s="84"/>
      <c r="Z527" s="84"/>
      <c r="AA527" s="90" t="s">
        <v>6077</v>
      </c>
      <c r="AB527" s="84"/>
      <c r="AC527" s="84" t="b">
        <v>0</v>
      </c>
      <c r="AD527" s="84">
        <v>0</v>
      </c>
      <c r="AE527" s="90" t="s">
        <v>6992</v>
      </c>
      <c r="AF527" s="84" t="b">
        <v>0</v>
      </c>
      <c r="AG527" s="84" t="s">
        <v>7097</v>
      </c>
      <c r="AH527" s="84"/>
      <c r="AI527" s="90" t="s">
        <v>6992</v>
      </c>
      <c r="AJ527" s="84" t="b">
        <v>0</v>
      </c>
      <c r="AK527" s="84">
        <v>223</v>
      </c>
      <c r="AL527" s="90" t="s">
        <v>6880</v>
      </c>
      <c r="AM527" s="84" t="s">
        <v>7172</v>
      </c>
      <c r="AN527" s="84" t="b">
        <v>0</v>
      </c>
      <c r="AO527" s="90" t="s">
        <v>6880</v>
      </c>
      <c r="AP527" s="84" t="s">
        <v>179</v>
      </c>
      <c r="AQ527" s="84">
        <v>0</v>
      </c>
      <c r="AR527" s="84">
        <v>0</v>
      </c>
      <c r="AS527" s="84"/>
      <c r="AT527" s="84"/>
      <c r="AU527" s="84"/>
      <c r="AV527" s="84"/>
      <c r="AW527" s="84"/>
      <c r="AX527" s="84"/>
      <c r="AY527" s="84"/>
      <c r="AZ527" s="84"/>
    </row>
    <row r="528" spans="1:52" x14ac:dyDescent="0.25">
      <c r="A528" s="69" t="s">
        <v>575</v>
      </c>
      <c r="B528" s="69" t="s">
        <v>575</v>
      </c>
      <c r="C528" s="70"/>
      <c r="D528" s="71"/>
      <c r="E528" s="72"/>
      <c r="F528" s="73"/>
      <c r="G528" s="70"/>
      <c r="H528" s="74"/>
      <c r="I528" s="75"/>
      <c r="J528" s="75"/>
      <c r="K528" s="36"/>
      <c r="L528" s="82"/>
      <c r="M528" s="82"/>
      <c r="N528" s="77"/>
      <c r="O528" s="84" t="s">
        <v>179</v>
      </c>
      <c r="P528" s="86">
        <v>43165.761863425927</v>
      </c>
      <c r="Q528" s="84" t="s">
        <v>2033</v>
      </c>
      <c r="R528" s="84" t="s">
        <v>2752</v>
      </c>
      <c r="S528" s="84" t="s">
        <v>3046</v>
      </c>
      <c r="T528" s="84" t="s">
        <v>3157</v>
      </c>
      <c r="U528" s="84"/>
      <c r="V528" s="87" t="s">
        <v>3916</v>
      </c>
      <c r="W528" s="86">
        <v>43165.761863425927</v>
      </c>
      <c r="X528" s="87" t="s">
        <v>4875</v>
      </c>
      <c r="Y528" s="84"/>
      <c r="Z528" s="84"/>
      <c r="AA528" s="90" t="s">
        <v>6078</v>
      </c>
      <c r="AB528" s="84"/>
      <c r="AC528" s="84" t="b">
        <v>0</v>
      </c>
      <c r="AD528" s="84">
        <v>1</v>
      </c>
      <c r="AE528" s="90" t="s">
        <v>6992</v>
      </c>
      <c r="AF528" s="84" t="b">
        <v>0</v>
      </c>
      <c r="AG528" s="84" t="s">
        <v>7091</v>
      </c>
      <c r="AH528" s="84"/>
      <c r="AI528" s="90" t="s">
        <v>6992</v>
      </c>
      <c r="AJ528" s="84" t="b">
        <v>0</v>
      </c>
      <c r="AK528" s="84">
        <v>0</v>
      </c>
      <c r="AL528" s="90" t="s">
        <v>6992</v>
      </c>
      <c r="AM528" s="84" t="s">
        <v>7199</v>
      </c>
      <c r="AN528" s="84" t="b">
        <v>0</v>
      </c>
      <c r="AO528" s="90" t="s">
        <v>6078</v>
      </c>
      <c r="AP528" s="84" t="s">
        <v>179</v>
      </c>
      <c r="AQ528" s="84">
        <v>0</v>
      </c>
      <c r="AR528" s="84">
        <v>0</v>
      </c>
      <c r="AS528" s="84"/>
      <c r="AT528" s="84"/>
      <c r="AU528" s="84"/>
      <c r="AV528" s="84"/>
      <c r="AW528" s="84"/>
      <c r="AX528" s="84"/>
      <c r="AY528" s="84"/>
      <c r="AZ528" s="84"/>
    </row>
    <row r="529" spans="1:52" x14ac:dyDescent="0.25">
      <c r="A529" s="69" t="s">
        <v>576</v>
      </c>
      <c r="B529" s="69" t="s">
        <v>1495</v>
      </c>
      <c r="C529" s="70"/>
      <c r="D529" s="71"/>
      <c r="E529" s="72"/>
      <c r="F529" s="73"/>
      <c r="G529" s="70"/>
      <c r="H529" s="74"/>
      <c r="I529" s="75"/>
      <c r="J529" s="75"/>
      <c r="K529" s="36"/>
      <c r="L529" s="82"/>
      <c r="M529" s="82"/>
      <c r="N529" s="77"/>
      <c r="O529" s="84" t="s">
        <v>1729</v>
      </c>
      <c r="P529" s="86">
        <v>43165.58666666667</v>
      </c>
      <c r="Q529" s="84" t="s">
        <v>2034</v>
      </c>
      <c r="R529" s="84"/>
      <c r="S529" s="84"/>
      <c r="T529" s="84" t="s">
        <v>3157</v>
      </c>
      <c r="U529" s="84"/>
      <c r="V529" s="87" t="s">
        <v>3917</v>
      </c>
      <c r="W529" s="86">
        <v>43165.58666666667</v>
      </c>
      <c r="X529" s="87" t="s">
        <v>4876</v>
      </c>
      <c r="Y529" s="84"/>
      <c r="Z529" s="84"/>
      <c r="AA529" s="90" t="s">
        <v>6079</v>
      </c>
      <c r="AB529" s="84"/>
      <c r="AC529" s="84" t="b">
        <v>0</v>
      </c>
      <c r="AD529" s="84">
        <v>3</v>
      </c>
      <c r="AE529" s="90" t="s">
        <v>6992</v>
      </c>
      <c r="AF529" s="84" t="b">
        <v>0</v>
      </c>
      <c r="AG529" s="84" t="s">
        <v>7091</v>
      </c>
      <c r="AH529" s="84"/>
      <c r="AI529" s="90" t="s">
        <v>6992</v>
      </c>
      <c r="AJ529" s="84" t="b">
        <v>0</v>
      </c>
      <c r="AK529" s="84">
        <v>0</v>
      </c>
      <c r="AL529" s="90" t="s">
        <v>6992</v>
      </c>
      <c r="AM529" s="84" t="s">
        <v>7169</v>
      </c>
      <c r="AN529" s="84" t="b">
        <v>0</v>
      </c>
      <c r="AO529" s="90" t="s">
        <v>6079</v>
      </c>
      <c r="AP529" s="84" t="s">
        <v>7226</v>
      </c>
      <c r="AQ529" s="84">
        <v>0</v>
      </c>
      <c r="AR529" s="84">
        <v>0</v>
      </c>
      <c r="AS529" s="84"/>
      <c r="AT529" s="84"/>
      <c r="AU529" s="84"/>
      <c r="AV529" s="84"/>
      <c r="AW529" s="84"/>
      <c r="AX529" s="84"/>
      <c r="AY529" s="84"/>
      <c r="AZ529" s="84"/>
    </row>
    <row r="530" spans="1:52" x14ac:dyDescent="0.25">
      <c r="A530" s="69" t="s">
        <v>577</v>
      </c>
      <c r="B530" s="69" t="s">
        <v>1495</v>
      </c>
      <c r="C530" s="70"/>
      <c r="D530" s="71"/>
      <c r="E530" s="72"/>
      <c r="F530" s="73"/>
      <c r="G530" s="70"/>
      <c r="H530" s="74"/>
      <c r="I530" s="75"/>
      <c r="J530" s="75"/>
      <c r="K530" s="36"/>
      <c r="L530" s="82"/>
      <c r="M530" s="82"/>
      <c r="N530" s="77"/>
      <c r="O530" s="84" t="s">
        <v>1729</v>
      </c>
      <c r="P530" s="86">
        <v>43165.761874999997</v>
      </c>
      <c r="Q530" s="84" t="s">
        <v>2035</v>
      </c>
      <c r="R530" s="84"/>
      <c r="S530" s="84"/>
      <c r="T530" s="84" t="s">
        <v>3157</v>
      </c>
      <c r="U530" s="84"/>
      <c r="V530" s="87" t="s">
        <v>3918</v>
      </c>
      <c r="W530" s="86">
        <v>43165.761874999997</v>
      </c>
      <c r="X530" s="87" t="s">
        <v>4877</v>
      </c>
      <c r="Y530" s="84"/>
      <c r="Z530" s="84"/>
      <c r="AA530" s="90" t="s">
        <v>6080</v>
      </c>
      <c r="AB530" s="84"/>
      <c r="AC530" s="84" t="b">
        <v>0</v>
      </c>
      <c r="AD530" s="84">
        <v>0</v>
      </c>
      <c r="AE530" s="90" t="s">
        <v>6992</v>
      </c>
      <c r="AF530" s="84" t="b">
        <v>0</v>
      </c>
      <c r="AG530" s="84" t="s">
        <v>7091</v>
      </c>
      <c r="AH530" s="84"/>
      <c r="AI530" s="90" t="s">
        <v>6992</v>
      </c>
      <c r="AJ530" s="84" t="b">
        <v>0</v>
      </c>
      <c r="AK530" s="84">
        <v>0</v>
      </c>
      <c r="AL530" s="90" t="s">
        <v>6079</v>
      </c>
      <c r="AM530" s="84" t="s">
        <v>7175</v>
      </c>
      <c r="AN530" s="84" t="b">
        <v>0</v>
      </c>
      <c r="AO530" s="90" t="s">
        <v>6079</v>
      </c>
      <c r="AP530" s="84" t="s">
        <v>179</v>
      </c>
      <c r="AQ530" s="84">
        <v>0</v>
      </c>
      <c r="AR530" s="84">
        <v>0</v>
      </c>
      <c r="AS530" s="84"/>
      <c r="AT530" s="84"/>
      <c r="AU530" s="84"/>
      <c r="AV530" s="84"/>
      <c r="AW530" s="84"/>
      <c r="AX530" s="84"/>
      <c r="AY530" s="84"/>
      <c r="AZ530" s="84"/>
    </row>
    <row r="531" spans="1:52" x14ac:dyDescent="0.25">
      <c r="A531" s="69" t="s">
        <v>577</v>
      </c>
      <c r="B531" s="69" t="s">
        <v>576</v>
      </c>
      <c r="C531" s="70"/>
      <c r="D531" s="71"/>
      <c r="E531" s="72"/>
      <c r="F531" s="73"/>
      <c r="G531" s="70"/>
      <c r="H531" s="74"/>
      <c r="I531" s="75"/>
      <c r="J531" s="75"/>
      <c r="K531" s="36"/>
      <c r="L531" s="82"/>
      <c r="M531" s="82"/>
      <c r="N531" s="77"/>
      <c r="O531" s="84" t="s">
        <v>1729</v>
      </c>
      <c r="P531" s="86">
        <v>43165.761874999997</v>
      </c>
      <c r="Q531" s="84" t="s">
        <v>2035</v>
      </c>
      <c r="R531" s="84"/>
      <c r="S531" s="84"/>
      <c r="T531" s="84" t="s">
        <v>3157</v>
      </c>
      <c r="U531" s="84"/>
      <c r="V531" s="87" t="s">
        <v>3918</v>
      </c>
      <c r="W531" s="86">
        <v>43165.761874999997</v>
      </c>
      <c r="X531" s="87" t="s">
        <v>4877</v>
      </c>
      <c r="Y531" s="84"/>
      <c r="Z531" s="84"/>
      <c r="AA531" s="90" t="s">
        <v>6080</v>
      </c>
      <c r="AB531" s="84"/>
      <c r="AC531" s="84" t="b">
        <v>0</v>
      </c>
      <c r="AD531" s="84">
        <v>0</v>
      </c>
      <c r="AE531" s="90" t="s">
        <v>6992</v>
      </c>
      <c r="AF531" s="84" t="b">
        <v>0</v>
      </c>
      <c r="AG531" s="84" t="s">
        <v>7091</v>
      </c>
      <c r="AH531" s="84"/>
      <c r="AI531" s="90" t="s">
        <v>6992</v>
      </c>
      <c r="AJ531" s="84" t="b">
        <v>0</v>
      </c>
      <c r="AK531" s="84">
        <v>0</v>
      </c>
      <c r="AL531" s="90" t="s">
        <v>6079</v>
      </c>
      <c r="AM531" s="84" t="s">
        <v>7175</v>
      </c>
      <c r="AN531" s="84" t="b">
        <v>0</v>
      </c>
      <c r="AO531" s="90" t="s">
        <v>6079</v>
      </c>
      <c r="AP531" s="84" t="s">
        <v>179</v>
      </c>
      <c r="AQ531" s="84">
        <v>0</v>
      </c>
      <c r="AR531" s="84">
        <v>0</v>
      </c>
      <c r="AS531" s="84"/>
      <c r="AT531" s="84"/>
      <c r="AU531" s="84"/>
      <c r="AV531" s="84"/>
      <c r="AW531" s="84"/>
      <c r="AX531" s="84"/>
      <c r="AY531" s="84"/>
      <c r="AZ531" s="84"/>
    </row>
    <row r="532" spans="1:52" x14ac:dyDescent="0.25">
      <c r="A532" s="69" t="s">
        <v>578</v>
      </c>
      <c r="B532" s="69" t="s">
        <v>1496</v>
      </c>
      <c r="C532" s="70"/>
      <c r="D532" s="71"/>
      <c r="E532" s="72"/>
      <c r="F532" s="73"/>
      <c r="G532" s="70"/>
      <c r="H532" s="74"/>
      <c r="I532" s="75"/>
      <c r="J532" s="75"/>
      <c r="K532" s="36"/>
      <c r="L532" s="82"/>
      <c r="M532" s="82"/>
      <c r="N532" s="77"/>
      <c r="O532" s="84" t="s">
        <v>1729</v>
      </c>
      <c r="P532" s="86">
        <v>43165.761874999997</v>
      </c>
      <c r="Q532" s="84" t="s">
        <v>2036</v>
      </c>
      <c r="R532" s="84"/>
      <c r="S532" s="84"/>
      <c r="T532" s="84" t="s">
        <v>3157</v>
      </c>
      <c r="U532" s="84"/>
      <c r="V532" s="87" t="s">
        <v>3654</v>
      </c>
      <c r="W532" s="86">
        <v>43165.761874999997</v>
      </c>
      <c r="X532" s="87" t="s">
        <v>4878</v>
      </c>
      <c r="Y532" s="84"/>
      <c r="Z532" s="84"/>
      <c r="AA532" s="90" t="s">
        <v>6081</v>
      </c>
      <c r="AB532" s="90" t="s">
        <v>6928</v>
      </c>
      <c r="AC532" s="84" t="b">
        <v>0</v>
      </c>
      <c r="AD532" s="84">
        <v>0</v>
      </c>
      <c r="AE532" s="90" t="s">
        <v>7019</v>
      </c>
      <c r="AF532" s="84" t="b">
        <v>0</v>
      </c>
      <c r="AG532" s="84" t="s">
        <v>7091</v>
      </c>
      <c r="AH532" s="84"/>
      <c r="AI532" s="90" t="s">
        <v>6992</v>
      </c>
      <c r="AJ532" s="84" t="b">
        <v>0</v>
      </c>
      <c r="AK532" s="84">
        <v>0</v>
      </c>
      <c r="AL532" s="90" t="s">
        <v>6992</v>
      </c>
      <c r="AM532" s="84" t="s">
        <v>7172</v>
      </c>
      <c r="AN532" s="84" t="b">
        <v>0</v>
      </c>
      <c r="AO532" s="90" t="s">
        <v>6928</v>
      </c>
      <c r="AP532" s="84" t="s">
        <v>179</v>
      </c>
      <c r="AQ532" s="84">
        <v>0</v>
      </c>
      <c r="AR532" s="84">
        <v>0</v>
      </c>
      <c r="AS532" s="84"/>
      <c r="AT532" s="84"/>
      <c r="AU532" s="84"/>
      <c r="AV532" s="84"/>
      <c r="AW532" s="84"/>
      <c r="AX532" s="84"/>
      <c r="AY532" s="84"/>
      <c r="AZ532" s="84"/>
    </row>
    <row r="533" spans="1:52" x14ac:dyDescent="0.25">
      <c r="A533" s="69" t="s">
        <v>578</v>
      </c>
      <c r="B533" s="69" t="s">
        <v>1497</v>
      </c>
      <c r="C533" s="70"/>
      <c r="D533" s="71"/>
      <c r="E533" s="72"/>
      <c r="F533" s="73"/>
      <c r="G533" s="70"/>
      <c r="H533" s="74"/>
      <c r="I533" s="75"/>
      <c r="J533" s="75"/>
      <c r="K533" s="36"/>
      <c r="L533" s="82"/>
      <c r="M533" s="82"/>
      <c r="N533" s="77"/>
      <c r="O533" s="84" t="s">
        <v>1730</v>
      </c>
      <c r="P533" s="86">
        <v>43165.761874999997</v>
      </c>
      <c r="Q533" s="84" t="s">
        <v>2036</v>
      </c>
      <c r="R533" s="84"/>
      <c r="S533" s="84"/>
      <c r="T533" s="84" t="s">
        <v>3157</v>
      </c>
      <c r="U533" s="84"/>
      <c r="V533" s="87" t="s">
        <v>3654</v>
      </c>
      <c r="W533" s="86">
        <v>43165.761874999997</v>
      </c>
      <c r="X533" s="87" t="s">
        <v>4878</v>
      </c>
      <c r="Y533" s="84"/>
      <c r="Z533" s="84"/>
      <c r="AA533" s="90" t="s">
        <v>6081</v>
      </c>
      <c r="AB533" s="90" t="s">
        <v>6928</v>
      </c>
      <c r="AC533" s="84" t="b">
        <v>0</v>
      </c>
      <c r="AD533" s="84">
        <v>0</v>
      </c>
      <c r="AE533" s="90" t="s">
        <v>7019</v>
      </c>
      <c r="AF533" s="84" t="b">
        <v>0</v>
      </c>
      <c r="AG533" s="84" t="s">
        <v>7091</v>
      </c>
      <c r="AH533" s="84"/>
      <c r="AI533" s="90" t="s">
        <v>6992</v>
      </c>
      <c r="AJ533" s="84" t="b">
        <v>0</v>
      </c>
      <c r="AK533" s="84">
        <v>0</v>
      </c>
      <c r="AL533" s="90" t="s">
        <v>6992</v>
      </c>
      <c r="AM533" s="84" t="s">
        <v>7172</v>
      </c>
      <c r="AN533" s="84" t="b">
        <v>0</v>
      </c>
      <c r="AO533" s="90" t="s">
        <v>6928</v>
      </c>
      <c r="AP533" s="84" t="s">
        <v>179</v>
      </c>
      <c r="AQ533" s="84">
        <v>0</v>
      </c>
      <c r="AR533" s="84">
        <v>0</v>
      </c>
      <c r="AS533" s="84"/>
      <c r="AT533" s="84"/>
      <c r="AU533" s="84"/>
      <c r="AV533" s="84"/>
      <c r="AW533" s="84"/>
      <c r="AX533" s="84"/>
      <c r="AY533" s="84"/>
      <c r="AZ533" s="84"/>
    </row>
    <row r="534" spans="1:52" x14ac:dyDescent="0.25">
      <c r="A534" s="69" t="s">
        <v>579</v>
      </c>
      <c r="B534" s="69" t="s">
        <v>1498</v>
      </c>
      <c r="C534" s="70"/>
      <c r="D534" s="71"/>
      <c r="E534" s="72"/>
      <c r="F534" s="73"/>
      <c r="G534" s="70"/>
      <c r="H534" s="74"/>
      <c r="I534" s="75"/>
      <c r="J534" s="75"/>
      <c r="K534" s="36"/>
      <c r="L534" s="82"/>
      <c r="M534" s="82"/>
      <c r="N534" s="77"/>
      <c r="O534" s="84" t="s">
        <v>1730</v>
      </c>
      <c r="P534" s="86">
        <v>43165.758425925924</v>
      </c>
      <c r="Q534" s="84" t="s">
        <v>2037</v>
      </c>
      <c r="R534" s="84"/>
      <c r="S534" s="84"/>
      <c r="T534" s="84" t="s">
        <v>3182</v>
      </c>
      <c r="U534" s="84"/>
      <c r="V534" s="87" t="s">
        <v>3919</v>
      </c>
      <c r="W534" s="86">
        <v>43165.758425925924</v>
      </c>
      <c r="X534" s="87" t="s">
        <v>4879</v>
      </c>
      <c r="Y534" s="84"/>
      <c r="Z534" s="84"/>
      <c r="AA534" s="90" t="s">
        <v>6082</v>
      </c>
      <c r="AB534" s="90" t="s">
        <v>6929</v>
      </c>
      <c r="AC534" s="84" t="b">
        <v>0</v>
      </c>
      <c r="AD534" s="84">
        <v>3</v>
      </c>
      <c r="AE534" s="90" t="s">
        <v>7020</v>
      </c>
      <c r="AF534" s="84" t="b">
        <v>0</v>
      </c>
      <c r="AG534" s="84" t="s">
        <v>7091</v>
      </c>
      <c r="AH534" s="84"/>
      <c r="AI534" s="90" t="s">
        <v>6992</v>
      </c>
      <c r="AJ534" s="84" t="b">
        <v>0</v>
      </c>
      <c r="AK534" s="84">
        <v>1</v>
      </c>
      <c r="AL534" s="90" t="s">
        <v>6992</v>
      </c>
      <c r="AM534" s="84" t="s">
        <v>7169</v>
      </c>
      <c r="AN534" s="84" t="b">
        <v>0</v>
      </c>
      <c r="AO534" s="90" t="s">
        <v>6929</v>
      </c>
      <c r="AP534" s="84" t="s">
        <v>179</v>
      </c>
      <c r="AQ534" s="84">
        <v>0</v>
      </c>
      <c r="AR534" s="84">
        <v>0</v>
      </c>
      <c r="AS534" s="84"/>
      <c r="AT534" s="84"/>
      <c r="AU534" s="84"/>
      <c r="AV534" s="84"/>
      <c r="AW534" s="84"/>
      <c r="AX534" s="84"/>
      <c r="AY534" s="84"/>
      <c r="AZ534" s="84"/>
    </row>
    <row r="535" spans="1:52" x14ac:dyDescent="0.25">
      <c r="A535" s="69" t="s">
        <v>580</v>
      </c>
      <c r="B535" s="69" t="s">
        <v>1498</v>
      </c>
      <c r="C535" s="70"/>
      <c r="D535" s="71"/>
      <c r="E535" s="72"/>
      <c r="F535" s="73"/>
      <c r="G535" s="70"/>
      <c r="H535" s="74"/>
      <c r="I535" s="75"/>
      <c r="J535" s="75"/>
      <c r="K535" s="36"/>
      <c r="L535" s="82"/>
      <c r="M535" s="82"/>
      <c r="N535" s="77"/>
      <c r="O535" s="84" t="s">
        <v>1729</v>
      </c>
      <c r="P535" s="86">
        <v>43165.761886574073</v>
      </c>
      <c r="Q535" s="84" t="s">
        <v>2038</v>
      </c>
      <c r="R535" s="84"/>
      <c r="S535" s="84"/>
      <c r="T535" s="84" t="s">
        <v>3182</v>
      </c>
      <c r="U535" s="84"/>
      <c r="V535" s="87" t="s">
        <v>3920</v>
      </c>
      <c r="W535" s="86">
        <v>43165.761886574073</v>
      </c>
      <c r="X535" s="87" t="s">
        <v>4880</v>
      </c>
      <c r="Y535" s="84"/>
      <c r="Z535" s="84"/>
      <c r="AA535" s="90" t="s">
        <v>6083</v>
      </c>
      <c r="AB535" s="84"/>
      <c r="AC535" s="84" t="b">
        <v>0</v>
      </c>
      <c r="AD535" s="84">
        <v>0</v>
      </c>
      <c r="AE535" s="90" t="s">
        <v>6992</v>
      </c>
      <c r="AF535" s="84" t="b">
        <v>0</v>
      </c>
      <c r="AG535" s="84" t="s">
        <v>7091</v>
      </c>
      <c r="AH535" s="84"/>
      <c r="AI535" s="90" t="s">
        <v>6992</v>
      </c>
      <c r="AJ535" s="84" t="b">
        <v>0</v>
      </c>
      <c r="AK535" s="84">
        <v>1</v>
      </c>
      <c r="AL535" s="90" t="s">
        <v>6082</v>
      </c>
      <c r="AM535" s="84" t="s">
        <v>7172</v>
      </c>
      <c r="AN535" s="84" t="b">
        <v>0</v>
      </c>
      <c r="AO535" s="90" t="s">
        <v>6082</v>
      </c>
      <c r="AP535" s="84" t="s">
        <v>179</v>
      </c>
      <c r="AQ535" s="84">
        <v>0</v>
      </c>
      <c r="AR535" s="84">
        <v>0</v>
      </c>
      <c r="AS535" s="84"/>
      <c r="AT535" s="84"/>
      <c r="AU535" s="84"/>
      <c r="AV535" s="84"/>
      <c r="AW535" s="84"/>
      <c r="AX535" s="84"/>
      <c r="AY535" s="84"/>
      <c r="AZ535" s="84"/>
    </row>
    <row r="536" spans="1:52" x14ac:dyDescent="0.25">
      <c r="A536" s="69" t="s">
        <v>580</v>
      </c>
      <c r="B536" s="69" t="s">
        <v>579</v>
      </c>
      <c r="C536" s="70"/>
      <c r="D536" s="71"/>
      <c r="E536" s="72"/>
      <c r="F536" s="73"/>
      <c r="G536" s="70"/>
      <c r="H536" s="74"/>
      <c r="I536" s="75"/>
      <c r="J536" s="75"/>
      <c r="K536" s="36"/>
      <c r="L536" s="82"/>
      <c r="M536" s="82"/>
      <c r="N536" s="77"/>
      <c r="O536" s="84" t="s">
        <v>1729</v>
      </c>
      <c r="P536" s="86">
        <v>43165.761886574073</v>
      </c>
      <c r="Q536" s="84" t="s">
        <v>2038</v>
      </c>
      <c r="R536" s="84"/>
      <c r="S536" s="84"/>
      <c r="T536" s="84" t="s">
        <v>3182</v>
      </c>
      <c r="U536" s="84"/>
      <c r="V536" s="87" t="s">
        <v>3920</v>
      </c>
      <c r="W536" s="86">
        <v>43165.761886574073</v>
      </c>
      <c r="X536" s="87" t="s">
        <v>4880</v>
      </c>
      <c r="Y536" s="84"/>
      <c r="Z536" s="84"/>
      <c r="AA536" s="90" t="s">
        <v>6083</v>
      </c>
      <c r="AB536" s="84"/>
      <c r="AC536" s="84" t="b">
        <v>0</v>
      </c>
      <c r="AD536" s="84">
        <v>0</v>
      </c>
      <c r="AE536" s="90" t="s">
        <v>6992</v>
      </c>
      <c r="AF536" s="84" t="b">
        <v>0</v>
      </c>
      <c r="AG536" s="84" t="s">
        <v>7091</v>
      </c>
      <c r="AH536" s="84"/>
      <c r="AI536" s="90" t="s">
        <v>6992</v>
      </c>
      <c r="AJ536" s="84" t="b">
        <v>0</v>
      </c>
      <c r="AK536" s="84">
        <v>1</v>
      </c>
      <c r="AL536" s="90" t="s">
        <v>6082</v>
      </c>
      <c r="AM536" s="84" t="s">
        <v>7172</v>
      </c>
      <c r="AN536" s="84" t="b">
        <v>0</v>
      </c>
      <c r="AO536" s="90" t="s">
        <v>6082</v>
      </c>
      <c r="AP536" s="84" t="s">
        <v>179</v>
      </c>
      <c r="AQ536" s="84">
        <v>0</v>
      </c>
      <c r="AR536" s="84">
        <v>0</v>
      </c>
      <c r="AS536" s="84"/>
      <c r="AT536" s="84"/>
      <c r="AU536" s="84"/>
      <c r="AV536" s="84"/>
      <c r="AW536" s="84"/>
      <c r="AX536" s="84"/>
      <c r="AY536" s="84"/>
      <c r="AZ536" s="84"/>
    </row>
    <row r="537" spans="1:52" x14ac:dyDescent="0.25">
      <c r="A537" s="69" t="s">
        <v>581</v>
      </c>
      <c r="B537" s="69" t="s">
        <v>929</v>
      </c>
      <c r="C537" s="70"/>
      <c r="D537" s="71"/>
      <c r="E537" s="72"/>
      <c r="F537" s="73"/>
      <c r="G537" s="70"/>
      <c r="H537" s="74"/>
      <c r="I537" s="75"/>
      <c r="J537" s="75"/>
      <c r="K537" s="36"/>
      <c r="L537" s="82"/>
      <c r="M537" s="82"/>
      <c r="N537" s="77"/>
      <c r="O537" s="84" t="s">
        <v>1729</v>
      </c>
      <c r="P537" s="86">
        <v>43165.761886574073</v>
      </c>
      <c r="Q537" s="84" t="s">
        <v>1981</v>
      </c>
      <c r="R537" s="84"/>
      <c r="S537" s="84"/>
      <c r="T537" s="84" t="s">
        <v>3158</v>
      </c>
      <c r="U537" s="84"/>
      <c r="V537" s="87" t="s">
        <v>3921</v>
      </c>
      <c r="W537" s="86">
        <v>43165.761886574073</v>
      </c>
      <c r="X537" s="87" t="s">
        <v>4881</v>
      </c>
      <c r="Y537" s="84"/>
      <c r="Z537" s="84"/>
      <c r="AA537" s="90" t="s">
        <v>6084</v>
      </c>
      <c r="AB537" s="84"/>
      <c r="AC537" s="84" t="b">
        <v>0</v>
      </c>
      <c r="AD537" s="84">
        <v>0</v>
      </c>
      <c r="AE537" s="90" t="s">
        <v>6992</v>
      </c>
      <c r="AF537" s="84" t="b">
        <v>0</v>
      </c>
      <c r="AG537" s="84" t="s">
        <v>7091</v>
      </c>
      <c r="AH537" s="84"/>
      <c r="AI537" s="90" t="s">
        <v>6992</v>
      </c>
      <c r="AJ537" s="84" t="b">
        <v>0</v>
      </c>
      <c r="AK537" s="84">
        <v>1271</v>
      </c>
      <c r="AL537" s="90" t="s">
        <v>6461</v>
      </c>
      <c r="AM537" s="84" t="s">
        <v>7172</v>
      </c>
      <c r="AN537" s="84" t="b">
        <v>0</v>
      </c>
      <c r="AO537" s="90" t="s">
        <v>6461</v>
      </c>
      <c r="AP537" s="84" t="s">
        <v>179</v>
      </c>
      <c r="AQ537" s="84">
        <v>0</v>
      </c>
      <c r="AR537" s="84">
        <v>0</v>
      </c>
      <c r="AS537" s="84"/>
      <c r="AT537" s="84"/>
      <c r="AU537" s="84"/>
      <c r="AV537" s="84"/>
      <c r="AW537" s="84"/>
      <c r="AX537" s="84"/>
      <c r="AY537" s="84"/>
      <c r="AZ537" s="84"/>
    </row>
    <row r="538" spans="1:52" x14ac:dyDescent="0.25">
      <c r="A538" s="69" t="s">
        <v>582</v>
      </c>
      <c r="B538" s="69" t="s">
        <v>1499</v>
      </c>
      <c r="C538" s="70"/>
      <c r="D538" s="71"/>
      <c r="E538" s="72"/>
      <c r="F538" s="73"/>
      <c r="G538" s="70"/>
      <c r="H538" s="74"/>
      <c r="I538" s="75"/>
      <c r="J538" s="75"/>
      <c r="K538" s="36"/>
      <c r="L538" s="82"/>
      <c r="M538" s="82"/>
      <c r="N538" s="77"/>
      <c r="O538" s="84" t="s">
        <v>1729</v>
      </c>
      <c r="P538" s="86">
        <v>43165.761921296296</v>
      </c>
      <c r="Q538" s="84" t="s">
        <v>2039</v>
      </c>
      <c r="R538" s="84"/>
      <c r="S538" s="84"/>
      <c r="T538" s="84" t="s">
        <v>3251</v>
      </c>
      <c r="U538" s="84"/>
      <c r="V538" s="87" t="s">
        <v>3922</v>
      </c>
      <c r="W538" s="86">
        <v>43165.761921296296</v>
      </c>
      <c r="X538" s="87" t="s">
        <v>4882</v>
      </c>
      <c r="Y538" s="84"/>
      <c r="Z538" s="84"/>
      <c r="AA538" s="90" t="s">
        <v>6085</v>
      </c>
      <c r="AB538" s="90" t="s">
        <v>6930</v>
      </c>
      <c r="AC538" s="84" t="b">
        <v>0</v>
      </c>
      <c r="AD538" s="84">
        <v>0</v>
      </c>
      <c r="AE538" s="90" t="s">
        <v>7021</v>
      </c>
      <c r="AF538" s="84" t="b">
        <v>0</v>
      </c>
      <c r="AG538" s="84" t="s">
        <v>7100</v>
      </c>
      <c r="AH538" s="84"/>
      <c r="AI538" s="90" t="s">
        <v>6992</v>
      </c>
      <c r="AJ538" s="84" t="b">
        <v>0</v>
      </c>
      <c r="AK538" s="84">
        <v>0</v>
      </c>
      <c r="AL538" s="90" t="s">
        <v>6992</v>
      </c>
      <c r="AM538" s="84" t="s">
        <v>7169</v>
      </c>
      <c r="AN538" s="84" t="b">
        <v>0</v>
      </c>
      <c r="AO538" s="90" t="s">
        <v>6930</v>
      </c>
      <c r="AP538" s="84" t="s">
        <v>179</v>
      </c>
      <c r="AQ538" s="84">
        <v>0</v>
      </c>
      <c r="AR538" s="84">
        <v>0</v>
      </c>
      <c r="AS538" s="84"/>
      <c r="AT538" s="84"/>
      <c r="AU538" s="84"/>
      <c r="AV538" s="84"/>
      <c r="AW538" s="84"/>
      <c r="AX538" s="84"/>
      <c r="AY538" s="84"/>
      <c r="AZ538" s="84"/>
    </row>
    <row r="539" spans="1:52" x14ac:dyDescent="0.25">
      <c r="A539" s="69" t="s">
        <v>582</v>
      </c>
      <c r="B539" s="69" t="s">
        <v>1500</v>
      </c>
      <c r="C539" s="70"/>
      <c r="D539" s="71"/>
      <c r="E539" s="72"/>
      <c r="F539" s="73"/>
      <c r="G539" s="70"/>
      <c r="H539" s="74"/>
      <c r="I539" s="75"/>
      <c r="J539" s="75"/>
      <c r="K539" s="36"/>
      <c r="L539" s="82"/>
      <c r="M539" s="82"/>
      <c r="N539" s="77"/>
      <c r="O539" s="84" t="s">
        <v>1729</v>
      </c>
      <c r="P539" s="86">
        <v>43165.761921296296</v>
      </c>
      <c r="Q539" s="84" t="s">
        <v>2039</v>
      </c>
      <c r="R539" s="84"/>
      <c r="S539" s="84"/>
      <c r="T539" s="84" t="s">
        <v>3251</v>
      </c>
      <c r="U539" s="84"/>
      <c r="V539" s="87" t="s">
        <v>3922</v>
      </c>
      <c r="W539" s="86">
        <v>43165.761921296296</v>
      </c>
      <c r="X539" s="87" t="s">
        <v>4882</v>
      </c>
      <c r="Y539" s="84"/>
      <c r="Z539" s="84"/>
      <c r="AA539" s="90" t="s">
        <v>6085</v>
      </c>
      <c r="AB539" s="90" t="s">
        <v>6930</v>
      </c>
      <c r="AC539" s="84" t="b">
        <v>0</v>
      </c>
      <c r="AD539" s="84">
        <v>0</v>
      </c>
      <c r="AE539" s="90" t="s">
        <v>7021</v>
      </c>
      <c r="AF539" s="84" t="b">
        <v>0</v>
      </c>
      <c r="AG539" s="84" t="s">
        <v>7100</v>
      </c>
      <c r="AH539" s="84"/>
      <c r="AI539" s="90" t="s">
        <v>6992</v>
      </c>
      <c r="AJ539" s="84" t="b">
        <v>0</v>
      </c>
      <c r="AK539" s="84">
        <v>0</v>
      </c>
      <c r="AL539" s="90" t="s">
        <v>6992</v>
      </c>
      <c r="AM539" s="84" t="s">
        <v>7169</v>
      </c>
      <c r="AN539" s="84" t="b">
        <v>0</v>
      </c>
      <c r="AO539" s="90" t="s">
        <v>6930</v>
      </c>
      <c r="AP539" s="84" t="s">
        <v>179</v>
      </c>
      <c r="AQ539" s="84">
        <v>0</v>
      </c>
      <c r="AR539" s="84">
        <v>0</v>
      </c>
      <c r="AS539" s="84"/>
      <c r="AT539" s="84"/>
      <c r="AU539" s="84"/>
      <c r="AV539" s="84"/>
      <c r="AW539" s="84"/>
      <c r="AX539" s="84"/>
      <c r="AY539" s="84"/>
      <c r="AZ539" s="84"/>
    </row>
    <row r="540" spans="1:52" x14ac:dyDescent="0.25">
      <c r="A540" s="69" t="s">
        <v>582</v>
      </c>
      <c r="B540" s="69" t="s">
        <v>1501</v>
      </c>
      <c r="C540" s="70"/>
      <c r="D540" s="71"/>
      <c r="E540" s="72"/>
      <c r="F540" s="73"/>
      <c r="G540" s="70"/>
      <c r="H540" s="74"/>
      <c r="I540" s="75"/>
      <c r="J540" s="75"/>
      <c r="K540" s="36"/>
      <c r="L540" s="82"/>
      <c r="M540" s="82"/>
      <c r="N540" s="77"/>
      <c r="O540" s="84" t="s">
        <v>1729</v>
      </c>
      <c r="P540" s="86">
        <v>43165.761921296296</v>
      </c>
      <c r="Q540" s="84" t="s">
        <v>2039</v>
      </c>
      <c r="R540" s="84"/>
      <c r="S540" s="84"/>
      <c r="T540" s="84" t="s">
        <v>3251</v>
      </c>
      <c r="U540" s="84"/>
      <c r="V540" s="87" t="s">
        <v>3922</v>
      </c>
      <c r="W540" s="86">
        <v>43165.761921296296</v>
      </c>
      <c r="X540" s="87" t="s">
        <v>4882</v>
      </c>
      <c r="Y540" s="84"/>
      <c r="Z540" s="84"/>
      <c r="AA540" s="90" t="s">
        <v>6085</v>
      </c>
      <c r="AB540" s="90" t="s">
        <v>6930</v>
      </c>
      <c r="AC540" s="84" t="b">
        <v>0</v>
      </c>
      <c r="AD540" s="84">
        <v>0</v>
      </c>
      <c r="AE540" s="90" t="s">
        <v>7021</v>
      </c>
      <c r="AF540" s="84" t="b">
        <v>0</v>
      </c>
      <c r="AG540" s="84" t="s">
        <v>7100</v>
      </c>
      <c r="AH540" s="84"/>
      <c r="AI540" s="90" t="s">
        <v>6992</v>
      </c>
      <c r="AJ540" s="84" t="b">
        <v>0</v>
      </c>
      <c r="AK540" s="84">
        <v>0</v>
      </c>
      <c r="AL540" s="90" t="s">
        <v>6992</v>
      </c>
      <c r="AM540" s="84" t="s">
        <v>7169</v>
      </c>
      <c r="AN540" s="84" t="b">
        <v>0</v>
      </c>
      <c r="AO540" s="90" t="s">
        <v>6930</v>
      </c>
      <c r="AP540" s="84" t="s">
        <v>179</v>
      </c>
      <c r="AQ540" s="84">
        <v>0</v>
      </c>
      <c r="AR540" s="84">
        <v>0</v>
      </c>
      <c r="AS540" s="84"/>
      <c r="AT540" s="84"/>
      <c r="AU540" s="84"/>
      <c r="AV540" s="84"/>
      <c r="AW540" s="84"/>
      <c r="AX540" s="84"/>
      <c r="AY540" s="84"/>
      <c r="AZ540" s="84"/>
    </row>
    <row r="541" spans="1:52" x14ac:dyDescent="0.25">
      <c r="A541" s="69" t="s">
        <v>582</v>
      </c>
      <c r="B541" s="69" t="s">
        <v>1502</v>
      </c>
      <c r="C541" s="70"/>
      <c r="D541" s="71"/>
      <c r="E541" s="72"/>
      <c r="F541" s="73"/>
      <c r="G541" s="70"/>
      <c r="H541" s="74"/>
      <c r="I541" s="75"/>
      <c r="J541" s="75"/>
      <c r="K541" s="36"/>
      <c r="L541" s="82"/>
      <c r="M541" s="82"/>
      <c r="N541" s="77"/>
      <c r="O541" s="84" t="s">
        <v>1730</v>
      </c>
      <c r="P541" s="86">
        <v>43165.761921296296</v>
      </c>
      <c r="Q541" s="84" t="s">
        <v>2039</v>
      </c>
      <c r="R541" s="84"/>
      <c r="S541" s="84"/>
      <c r="T541" s="84" t="s">
        <v>3251</v>
      </c>
      <c r="U541" s="84"/>
      <c r="V541" s="87" t="s">
        <v>3922</v>
      </c>
      <c r="W541" s="86">
        <v>43165.761921296296</v>
      </c>
      <c r="X541" s="87" t="s">
        <v>4882</v>
      </c>
      <c r="Y541" s="84"/>
      <c r="Z541" s="84"/>
      <c r="AA541" s="90" t="s">
        <v>6085</v>
      </c>
      <c r="AB541" s="90" t="s">
        <v>6930</v>
      </c>
      <c r="AC541" s="84" t="b">
        <v>0</v>
      </c>
      <c r="AD541" s="84">
        <v>0</v>
      </c>
      <c r="AE541" s="90" t="s">
        <v>7021</v>
      </c>
      <c r="AF541" s="84" t="b">
        <v>0</v>
      </c>
      <c r="AG541" s="84" t="s">
        <v>7100</v>
      </c>
      <c r="AH541" s="84"/>
      <c r="AI541" s="90" t="s">
        <v>6992</v>
      </c>
      <c r="AJ541" s="84" t="b">
        <v>0</v>
      </c>
      <c r="AK541" s="84">
        <v>0</v>
      </c>
      <c r="AL541" s="90" t="s">
        <v>6992</v>
      </c>
      <c r="AM541" s="84" t="s">
        <v>7169</v>
      </c>
      <c r="AN541" s="84" t="b">
        <v>0</v>
      </c>
      <c r="AO541" s="90" t="s">
        <v>6930</v>
      </c>
      <c r="AP541" s="84" t="s">
        <v>179</v>
      </c>
      <c r="AQ541" s="84">
        <v>0</v>
      </c>
      <c r="AR541" s="84">
        <v>0</v>
      </c>
      <c r="AS541" s="84"/>
      <c r="AT541" s="84"/>
      <c r="AU541" s="84"/>
      <c r="AV541" s="84"/>
      <c r="AW541" s="84"/>
      <c r="AX541" s="84"/>
      <c r="AY541" s="84"/>
      <c r="AZ541" s="84"/>
    </row>
    <row r="542" spans="1:52" x14ac:dyDescent="0.25">
      <c r="A542" s="69" t="s">
        <v>583</v>
      </c>
      <c r="B542" s="69" t="s">
        <v>718</v>
      </c>
      <c r="C542" s="70"/>
      <c r="D542" s="71"/>
      <c r="E542" s="72"/>
      <c r="F542" s="73"/>
      <c r="G542" s="70"/>
      <c r="H542" s="74"/>
      <c r="I542" s="75"/>
      <c r="J542" s="75"/>
      <c r="K542" s="36"/>
      <c r="L542" s="82"/>
      <c r="M542" s="82"/>
      <c r="N542" s="77"/>
      <c r="O542" s="84" t="s">
        <v>1729</v>
      </c>
      <c r="P542" s="86">
        <v>43165.761956018519</v>
      </c>
      <c r="Q542" s="84" t="s">
        <v>1798</v>
      </c>
      <c r="R542" s="84"/>
      <c r="S542" s="84"/>
      <c r="T542" s="84" t="s">
        <v>3157</v>
      </c>
      <c r="U542" s="84"/>
      <c r="V542" s="87" t="s">
        <v>3923</v>
      </c>
      <c r="W542" s="86">
        <v>43165.761956018519</v>
      </c>
      <c r="X542" s="87" t="s">
        <v>4883</v>
      </c>
      <c r="Y542" s="84"/>
      <c r="Z542" s="84"/>
      <c r="AA542" s="90" t="s">
        <v>6086</v>
      </c>
      <c r="AB542" s="84"/>
      <c r="AC542" s="84" t="b">
        <v>0</v>
      </c>
      <c r="AD542" s="84">
        <v>0</v>
      </c>
      <c r="AE542" s="90" t="s">
        <v>6992</v>
      </c>
      <c r="AF542" s="84" t="b">
        <v>1</v>
      </c>
      <c r="AG542" s="84" t="s">
        <v>7091</v>
      </c>
      <c r="AH542" s="84"/>
      <c r="AI542" s="90" t="s">
        <v>7118</v>
      </c>
      <c r="AJ542" s="84" t="b">
        <v>0</v>
      </c>
      <c r="AK542" s="84">
        <v>25</v>
      </c>
      <c r="AL542" s="90" t="s">
        <v>6231</v>
      </c>
      <c r="AM542" s="84" t="s">
        <v>7169</v>
      </c>
      <c r="AN542" s="84" t="b">
        <v>0</v>
      </c>
      <c r="AO542" s="90" t="s">
        <v>6231</v>
      </c>
      <c r="AP542" s="84" t="s">
        <v>179</v>
      </c>
      <c r="AQ542" s="84">
        <v>0</v>
      </c>
      <c r="AR542" s="84">
        <v>0</v>
      </c>
      <c r="AS542" s="84"/>
      <c r="AT542" s="84"/>
      <c r="AU542" s="84"/>
      <c r="AV542" s="84"/>
      <c r="AW542" s="84"/>
      <c r="AX542" s="84"/>
      <c r="AY542" s="84"/>
      <c r="AZ542" s="84"/>
    </row>
    <row r="543" spans="1:52" x14ac:dyDescent="0.25">
      <c r="A543" s="69" t="s">
        <v>584</v>
      </c>
      <c r="B543" s="69" t="s">
        <v>1060</v>
      </c>
      <c r="C543" s="70"/>
      <c r="D543" s="71"/>
      <c r="E543" s="72"/>
      <c r="F543" s="73"/>
      <c r="G543" s="70"/>
      <c r="H543" s="74"/>
      <c r="I543" s="75"/>
      <c r="J543" s="75"/>
      <c r="K543" s="36"/>
      <c r="L543" s="82"/>
      <c r="M543" s="82"/>
      <c r="N543" s="77"/>
      <c r="O543" s="84" t="s">
        <v>1729</v>
      </c>
      <c r="P543" s="86">
        <v>43165.761979166666</v>
      </c>
      <c r="Q543" s="84" t="s">
        <v>2040</v>
      </c>
      <c r="R543" s="84"/>
      <c r="S543" s="84"/>
      <c r="T543" s="84" t="s">
        <v>3157</v>
      </c>
      <c r="U543" s="84"/>
      <c r="V543" s="87" t="s">
        <v>3924</v>
      </c>
      <c r="W543" s="86">
        <v>43165.761979166666</v>
      </c>
      <c r="X543" s="87" t="s">
        <v>4884</v>
      </c>
      <c r="Y543" s="84"/>
      <c r="Z543" s="84"/>
      <c r="AA543" s="90" t="s">
        <v>6087</v>
      </c>
      <c r="AB543" s="84"/>
      <c r="AC543" s="84" t="b">
        <v>0</v>
      </c>
      <c r="AD543" s="84">
        <v>0</v>
      </c>
      <c r="AE543" s="90" t="s">
        <v>6992</v>
      </c>
      <c r="AF543" s="84" t="b">
        <v>0</v>
      </c>
      <c r="AG543" s="84" t="s">
        <v>7097</v>
      </c>
      <c r="AH543" s="84"/>
      <c r="AI543" s="90" t="s">
        <v>6992</v>
      </c>
      <c r="AJ543" s="84" t="b">
        <v>0</v>
      </c>
      <c r="AK543" s="84">
        <v>32</v>
      </c>
      <c r="AL543" s="90" t="s">
        <v>6607</v>
      </c>
      <c r="AM543" s="84" t="s">
        <v>7172</v>
      </c>
      <c r="AN543" s="84" t="b">
        <v>0</v>
      </c>
      <c r="AO543" s="90" t="s">
        <v>6607</v>
      </c>
      <c r="AP543" s="84" t="s">
        <v>179</v>
      </c>
      <c r="AQ543" s="84">
        <v>0</v>
      </c>
      <c r="AR543" s="84">
        <v>0</v>
      </c>
      <c r="AS543" s="84"/>
      <c r="AT543" s="84"/>
      <c r="AU543" s="84"/>
      <c r="AV543" s="84"/>
      <c r="AW543" s="84"/>
      <c r="AX543" s="84"/>
      <c r="AY543" s="84"/>
      <c r="AZ543" s="84"/>
    </row>
    <row r="544" spans="1:52" x14ac:dyDescent="0.25">
      <c r="A544" s="69" t="s">
        <v>585</v>
      </c>
      <c r="B544" s="69" t="s">
        <v>585</v>
      </c>
      <c r="C544" s="70"/>
      <c r="D544" s="71"/>
      <c r="E544" s="72"/>
      <c r="F544" s="73"/>
      <c r="G544" s="70"/>
      <c r="H544" s="74"/>
      <c r="I544" s="75"/>
      <c r="J544" s="75"/>
      <c r="K544" s="36"/>
      <c r="L544" s="82"/>
      <c r="M544" s="82"/>
      <c r="N544" s="77"/>
      <c r="O544" s="84" t="s">
        <v>179</v>
      </c>
      <c r="P544" s="86">
        <v>43164.202997685185</v>
      </c>
      <c r="Q544" s="84" t="s">
        <v>2041</v>
      </c>
      <c r="R544" s="84"/>
      <c r="S544" s="84"/>
      <c r="T544" s="84" t="s">
        <v>3182</v>
      </c>
      <c r="U544" s="84"/>
      <c r="V544" s="87" t="s">
        <v>3925</v>
      </c>
      <c r="W544" s="86">
        <v>43164.202997685185</v>
      </c>
      <c r="X544" s="87" t="s">
        <v>4885</v>
      </c>
      <c r="Y544" s="84"/>
      <c r="Z544" s="84"/>
      <c r="AA544" s="90" t="s">
        <v>6088</v>
      </c>
      <c r="AB544" s="84"/>
      <c r="AC544" s="84" t="b">
        <v>0</v>
      </c>
      <c r="AD544" s="84">
        <v>3072</v>
      </c>
      <c r="AE544" s="90" t="s">
        <v>6992</v>
      </c>
      <c r="AF544" s="84" t="b">
        <v>0</v>
      </c>
      <c r="AG544" s="84" t="s">
        <v>7091</v>
      </c>
      <c r="AH544" s="84"/>
      <c r="AI544" s="90" t="s">
        <v>6992</v>
      </c>
      <c r="AJ544" s="84" t="b">
        <v>0</v>
      </c>
      <c r="AK544" s="84">
        <v>1277</v>
      </c>
      <c r="AL544" s="90" t="s">
        <v>6992</v>
      </c>
      <c r="AM544" s="84" t="s">
        <v>7171</v>
      </c>
      <c r="AN544" s="84" t="b">
        <v>0</v>
      </c>
      <c r="AO544" s="90" t="s">
        <v>6088</v>
      </c>
      <c r="AP544" s="84" t="s">
        <v>7226</v>
      </c>
      <c r="AQ544" s="84">
        <v>0</v>
      </c>
      <c r="AR544" s="84">
        <v>0</v>
      </c>
      <c r="AS544" s="84"/>
      <c r="AT544" s="84"/>
      <c r="AU544" s="84"/>
      <c r="AV544" s="84"/>
      <c r="AW544" s="84"/>
      <c r="AX544" s="84"/>
      <c r="AY544" s="84"/>
      <c r="AZ544" s="84"/>
    </row>
    <row r="545" spans="1:52" x14ac:dyDescent="0.25">
      <c r="A545" s="69" t="s">
        <v>586</v>
      </c>
      <c r="B545" s="69" t="s">
        <v>585</v>
      </c>
      <c r="C545" s="70"/>
      <c r="D545" s="71"/>
      <c r="E545" s="72"/>
      <c r="F545" s="73"/>
      <c r="G545" s="70"/>
      <c r="H545" s="74"/>
      <c r="I545" s="75"/>
      <c r="J545" s="75"/>
      <c r="K545" s="36"/>
      <c r="L545" s="82"/>
      <c r="M545" s="82"/>
      <c r="N545" s="77"/>
      <c r="O545" s="84" t="s">
        <v>1729</v>
      </c>
      <c r="P545" s="86">
        <v>43165.761620370373</v>
      </c>
      <c r="Q545" s="84" t="s">
        <v>2042</v>
      </c>
      <c r="R545" s="84"/>
      <c r="S545" s="84"/>
      <c r="T545" s="84" t="s">
        <v>3182</v>
      </c>
      <c r="U545" s="84"/>
      <c r="V545" s="87" t="s">
        <v>3926</v>
      </c>
      <c r="W545" s="86">
        <v>43165.761620370373</v>
      </c>
      <c r="X545" s="87" t="s">
        <v>4886</v>
      </c>
      <c r="Y545" s="84"/>
      <c r="Z545" s="84"/>
      <c r="AA545" s="90" t="s">
        <v>6089</v>
      </c>
      <c r="AB545" s="84"/>
      <c r="AC545" s="84" t="b">
        <v>0</v>
      </c>
      <c r="AD545" s="84">
        <v>0</v>
      </c>
      <c r="AE545" s="90" t="s">
        <v>6992</v>
      </c>
      <c r="AF545" s="84" t="b">
        <v>0</v>
      </c>
      <c r="AG545" s="84" t="s">
        <v>7091</v>
      </c>
      <c r="AH545" s="84"/>
      <c r="AI545" s="90" t="s">
        <v>6992</v>
      </c>
      <c r="AJ545" s="84" t="b">
        <v>0</v>
      </c>
      <c r="AK545" s="84">
        <v>1277</v>
      </c>
      <c r="AL545" s="90" t="s">
        <v>6088</v>
      </c>
      <c r="AM545" s="84" t="s">
        <v>7172</v>
      </c>
      <c r="AN545" s="84" t="b">
        <v>0</v>
      </c>
      <c r="AO545" s="90" t="s">
        <v>6088</v>
      </c>
      <c r="AP545" s="84" t="s">
        <v>179</v>
      </c>
      <c r="AQ545" s="84">
        <v>0</v>
      </c>
      <c r="AR545" s="84">
        <v>0</v>
      </c>
      <c r="AS545" s="84"/>
      <c r="AT545" s="84"/>
      <c r="AU545" s="84"/>
      <c r="AV545" s="84"/>
      <c r="AW545" s="84"/>
      <c r="AX545" s="84"/>
      <c r="AY545" s="84"/>
      <c r="AZ545" s="84"/>
    </row>
    <row r="546" spans="1:52" x14ac:dyDescent="0.25">
      <c r="A546" s="69" t="s">
        <v>586</v>
      </c>
      <c r="B546" s="69" t="s">
        <v>1250</v>
      </c>
      <c r="C546" s="70"/>
      <c r="D546" s="71"/>
      <c r="E546" s="72"/>
      <c r="F546" s="73"/>
      <c r="G546" s="70"/>
      <c r="H546" s="74"/>
      <c r="I546" s="75"/>
      <c r="J546" s="75"/>
      <c r="K546" s="36"/>
      <c r="L546" s="82"/>
      <c r="M546" s="82"/>
      <c r="N546" s="77"/>
      <c r="O546" s="84" t="s">
        <v>1729</v>
      </c>
      <c r="P546" s="86">
        <v>43165.760787037034</v>
      </c>
      <c r="Q546" s="84" t="s">
        <v>1749</v>
      </c>
      <c r="R546" s="84"/>
      <c r="S546" s="84"/>
      <c r="T546" s="84" t="s">
        <v>3157</v>
      </c>
      <c r="U546" s="84"/>
      <c r="V546" s="87" t="s">
        <v>3926</v>
      </c>
      <c r="W546" s="86">
        <v>43165.760787037034</v>
      </c>
      <c r="X546" s="87" t="s">
        <v>4887</v>
      </c>
      <c r="Y546" s="84"/>
      <c r="Z546" s="84"/>
      <c r="AA546" s="90" t="s">
        <v>6090</v>
      </c>
      <c r="AB546" s="84"/>
      <c r="AC546" s="84" t="b">
        <v>0</v>
      </c>
      <c r="AD546" s="84">
        <v>0</v>
      </c>
      <c r="AE546" s="90" t="s">
        <v>6992</v>
      </c>
      <c r="AF546" s="84" t="b">
        <v>0</v>
      </c>
      <c r="AG546" s="84" t="s">
        <v>7096</v>
      </c>
      <c r="AH546" s="84"/>
      <c r="AI546" s="90" t="s">
        <v>6992</v>
      </c>
      <c r="AJ546" s="84" t="b">
        <v>0</v>
      </c>
      <c r="AK546" s="84">
        <v>2094</v>
      </c>
      <c r="AL546" s="90" t="s">
        <v>6822</v>
      </c>
      <c r="AM546" s="84" t="s">
        <v>7172</v>
      </c>
      <c r="AN546" s="84" t="b">
        <v>0</v>
      </c>
      <c r="AO546" s="90" t="s">
        <v>6822</v>
      </c>
      <c r="AP546" s="84" t="s">
        <v>179</v>
      </c>
      <c r="AQ546" s="84">
        <v>0</v>
      </c>
      <c r="AR546" s="84">
        <v>0</v>
      </c>
      <c r="AS546" s="84"/>
      <c r="AT546" s="84"/>
      <c r="AU546" s="84"/>
      <c r="AV546" s="84"/>
      <c r="AW546" s="84"/>
      <c r="AX546" s="84"/>
      <c r="AY546" s="84"/>
      <c r="AZ546" s="84"/>
    </row>
    <row r="547" spans="1:52" x14ac:dyDescent="0.25">
      <c r="A547" s="69" t="s">
        <v>586</v>
      </c>
      <c r="B547" s="69" t="s">
        <v>1503</v>
      </c>
      <c r="C547" s="70"/>
      <c r="D547" s="71"/>
      <c r="E547" s="72"/>
      <c r="F547" s="73"/>
      <c r="G547" s="70"/>
      <c r="H547" s="74"/>
      <c r="I547" s="75"/>
      <c r="J547" s="75"/>
      <c r="K547" s="36"/>
      <c r="L547" s="82"/>
      <c r="M547" s="82"/>
      <c r="N547" s="77"/>
      <c r="O547" s="84" t="s">
        <v>1729</v>
      </c>
      <c r="P547" s="86">
        <v>43165.761678240742</v>
      </c>
      <c r="Q547" s="84" t="s">
        <v>2043</v>
      </c>
      <c r="R547" s="84"/>
      <c r="S547" s="84"/>
      <c r="T547" s="84" t="s">
        <v>3157</v>
      </c>
      <c r="U547" s="84"/>
      <c r="V547" s="87" t="s">
        <v>3926</v>
      </c>
      <c r="W547" s="86">
        <v>43165.761678240742</v>
      </c>
      <c r="X547" s="87" t="s">
        <v>4888</v>
      </c>
      <c r="Y547" s="84"/>
      <c r="Z547" s="84"/>
      <c r="AA547" s="90" t="s">
        <v>6091</v>
      </c>
      <c r="AB547" s="84"/>
      <c r="AC547" s="84" t="b">
        <v>0</v>
      </c>
      <c r="AD547" s="84">
        <v>0</v>
      </c>
      <c r="AE547" s="90" t="s">
        <v>6992</v>
      </c>
      <c r="AF547" s="84" t="b">
        <v>0</v>
      </c>
      <c r="AG547" s="84" t="s">
        <v>7091</v>
      </c>
      <c r="AH547" s="84"/>
      <c r="AI547" s="90" t="s">
        <v>6992</v>
      </c>
      <c r="AJ547" s="84" t="b">
        <v>0</v>
      </c>
      <c r="AK547" s="84">
        <v>1173</v>
      </c>
      <c r="AL547" s="90" t="s">
        <v>6794</v>
      </c>
      <c r="AM547" s="84" t="s">
        <v>7172</v>
      </c>
      <c r="AN547" s="84" t="b">
        <v>0</v>
      </c>
      <c r="AO547" s="90" t="s">
        <v>6794</v>
      </c>
      <c r="AP547" s="84" t="s">
        <v>179</v>
      </c>
      <c r="AQ547" s="84">
        <v>0</v>
      </c>
      <c r="AR547" s="84">
        <v>0</v>
      </c>
      <c r="AS547" s="84"/>
      <c r="AT547" s="84"/>
      <c r="AU547" s="84"/>
      <c r="AV547" s="84"/>
      <c r="AW547" s="84"/>
      <c r="AX547" s="84"/>
      <c r="AY547" s="84"/>
      <c r="AZ547" s="84"/>
    </row>
    <row r="548" spans="1:52" x14ac:dyDescent="0.25">
      <c r="A548" s="69" t="s">
        <v>586</v>
      </c>
      <c r="B548" s="69" t="s">
        <v>1223</v>
      </c>
      <c r="C548" s="70"/>
      <c r="D548" s="71"/>
      <c r="E548" s="72"/>
      <c r="F548" s="73"/>
      <c r="G548" s="70"/>
      <c r="H548" s="74"/>
      <c r="I548" s="75"/>
      <c r="J548" s="75"/>
      <c r="K548" s="36"/>
      <c r="L548" s="82"/>
      <c r="M548" s="82"/>
      <c r="N548" s="77"/>
      <c r="O548" s="84" t="s">
        <v>1729</v>
      </c>
      <c r="P548" s="86">
        <v>43165.761678240742</v>
      </c>
      <c r="Q548" s="84" t="s">
        <v>2043</v>
      </c>
      <c r="R548" s="84"/>
      <c r="S548" s="84"/>
      <c r="T548" s="84" t="s">
        <v>3157</v>
      </c>
      <c r="U548" s="84"/>
      <c r="V548" s="87" t="s">
        <v>3926</v>
      </c>
      <c r="W548" s="86">
        <v>43165.761678240742</v>
      </c>
      <c r="X548" s="87" t="s">
        <v>4888</v>
      </c>
      <c r="Y548" s="84"/>
      <c r="Z548" s="84"/>
      <c r="AA548" s="90" t="s">
        <v>6091</v>
      </c>
      <c r="AB548" s="84"/>
      <c r="AC548" s="84" t="b">
        <v>0</v>
      </c>
      <c r="AD548" s="84">
        <v>0</v>
      </c>
      <c r="AE548" s="90" t="s">
        <v>6992</v>
      </c>
      <c r="AF548" s="84" t="b">
        <v>0</v>
      </c>
      <c r="AG548" s="84" t="s">
        <v>7091</v>
      </c>
      <c r="AH548" s="84"/>
      <c r="AI548" s="90" t="s">
        <v>6992</v>
      </c>
      <c r="AJ548" s="84" t="b">
        <v>0</v>
      </c>
      <c r="AK548" s="84">
        <v>1173</v>
      </c>
      <c r="AL548" s="90" t="s">
        <v>6794</v>
      </c>
      <c r="AM548" s="84" t="s">
        <v>7172</v>
      </c>
      <c r="AN548" s="84" t="b">
        <v>0</v>
      </c>
      <c r="AO548" s="90" t="s">
        <v>6794</v>
      </c>
      <c r="AP548" s="84" t="s">
        <v>179</v>
      </c>
      <c r="AQ548" s="84">
        <v>0</v>
      </c>
      <c r="AR548" s="84">
        <v>0</v>
      </c>
      <c r="AS548" s="84"/>
      <c r="AT548" s="84"/>
      <c r="AU548" s="84"/>
      <c r="AV548" s="84"/>
      <c r="AW548" s="84"/>
      <c r="AX548" s="84"/>
      <c r="AY548" s="84"/>
      <c r="AZ548" s="84"/>
    </row>
    <row r="549" spans="1:52" x14ac:dyDescent="0.25">
      <c r="A549" s="69" t="s">
        <v>586</v>
      </c>
      <c r="B549" s="69" t="s">
        <v>1250</v>
      </c>
      <c r="C549" s="70"/>
      <c r="D549" s="71"/>
      <c r="E549" s="72"/>
      <c r="F549" s="73"/>
      <c r="G549" s="70"/>
      <c r="H549" s="74"/>
      <c r="I549" s="75"/>
      <c r="J549" s="75"/>
      <c r="K549" s="36"/>
      <c r="L549" s="82"/>
      <c r="M549" s="82"/>
      <c r="N549" s="77"/>
      <c r="O549" s="84" t="s">
        <v>1729</v>
      </c>
      <c r="P549" s="86">
        <v>43165.762013888889</v>
      </c>
      <c r="Q549" s="84" t="s">
        <v>1930</v>
      </c>
      <c r="R549" s="84"/>
      <c r="S549" s="84"/>
      <c r="T549" s="84" t="s">
        <v>3157</v>
      </c>
      <c r="U549" s="84"/>
      <c r="V549" s="87" t="s">
        <v>3926</v>
      </c>
      <c r="W549" s="86">
        <v>43165.762013888889</v>
      </c>
      <c r="X549" s="87" t="s">
        <v>4889</v>
      </c>
      <c r="Y549" s="84"/>
      <c r="Z549" s="84"/>
      <c r="AA549" s="90" t="s">
        <v>6092</v>
      </c>
      <c r="AB549" s="84"/>
      <c r="AC549" s="84" t="b">
        <v>0</v>
      </c>
      <c r="AD549" s="84">
        <v>0</v>
      </c>
      <c r="AE549" s="90" t="s">
        <v>6992</v>
      </c>
      <c r="AF549" s="84" t="b">
        <v>1</v>
      </c>
      <c r="AG549" s="84" t="s">
        <v>7096</v>
      </c>
      <c r="AH549" s="84"/>
      <c r="AI549" s="90" t="s">
        <v>7126</v>
      </c>
      <c r="AJ549" s="84" t="b">
        <v>0</v>
      </c>
      <c r="AK549" s="84">
        <v>1013</v>
      </c>
      <c r="AL549" s="90" t="s">
        <v>6821</v>
      </c>
      <c r="AM549" s="84" t="s">
        <v>7172</v>
      </c>
      <c r="AN549" s="84" t="b">
        <v>0</v>
      </c>
      <c r="AO549" s="90" t="s">
        <v>6821</v>
      </c>
      <c r="AP549" s="84" t="s">
        <v>179</v>
      </c>
      <c r="AQ549" s="84">
        <v>0</v>
      </c>
      <c r="AR549" s="84">
        <v>0</v>
      </c>
      <c r="AS549" s="84"/>
      <c r="AT549" s="84"/>
      <c r="AU549" s="84"/>
      <c r="AV549" s="84"/>
      <c r="AW549" s="84"/>
      <c r="AX549" s="84"/>
      <c r="AY549" s="84"/>
      <c r="AZ549" s="84"/>
    </row>
    <row r="550" spans="1:52" x14ac:dyDescent="0.25">
      <c r="A550" s="69" t="s">
        <v>587</v>
      </c>
      <c r="B550" s="69" t="s">
        <v>587</v>
      </c>
      <c r="C550" s="70"/>
      <c r="D550" s="71"/>
      <c r="E550" s="72"/>
      <c r="F550" s="73"/>
      <c r="G550" s="70"/>
      <c r="H550" s="74"/>
      <c r="I550" s="75"/>
      <c r="J550" s="75"/>
      <c r="K550" s="36"/>
      <c r="L550" s="82"/>
      <c r="M550" s="82"/>
      <c r="N550" s="77"/>
      <c r="O550" s="84" t="s">
        <v>179</v>
      </c>
      <c r="P550" s="86">
        <v>43165.708356481482</v>
      </c>
      <c r="Q550" s="84" t="s">
        <v>2044</v>
      </c>
      <c r="R550" s="84"/>
      <c r="S550" s="84"/>
      <c r="T550" s="84" t="s">
        <v>3157</v>
      </c>
      <c r="U550" s="87" t="s">
        <v>3474</v>
      </c>
      <c r="V550" s="87" t="s">
        <v>3474</v>
      </c>
      <c r="W550" s="86">
        <v>43165.708356481482</v>
      </c>
      <c r="X550" s="87" t="s">
        <v>4890</v>
      </c>
      <c r="Y550" s="84"/>
      <c r="Z550" s="84"/>
      <c r="AA550" s="90" t="s">
        <v>6093</v>
      </c>
      <c r="AB550" s="84"/>
      <c r="AC550" s="84" t="b">
        <v>0</v>
      </c>
      <c r="AD550" s="84">
        <v>81</v>
      </c>
      <c r="AE550" s="90" t="s">
        <v>6992</v>
      </c>
      <c r="AF550" s="84" t="b">
        <v>0</v>
      </c>
      <c r="AG550" s="84" t="s">
        <v>7091</v>
      </c>
      <c r="AH550" s="84"/>
      <c r="AI550" s="90" t="s">
        <v>6992</v>
      </c>
      <c r="AJ550" s="84" t="b">
        <v>0</v>
      </c>
      <c r="AK550" s="84">
        <v>21</v>
      </c>
      <c r="AL550" s="90" t="s">
        <v>6992</v>
      </c>
      <c r="AM550" s="84" t="s">
        <v>7174</v>
      </c>
      <c r="AN550" s="84" t="b">
        <v>0</v>
      </c>
      <c r="AO550" s="90" t="s">
        <v>6093</v>
      </c>
      <c r="AP550" s="84" t="s">
        <v>7226</v>
      </c>
      <c r="AQ550" s="84">
        <v>0</v>
      </c>
      <c r="AR550" s="84">
        <v>0</v>
      </c>
      <c r="AS550" s="84"/>
      <c r="AT550" s="84"/>
      <c r="AU550" s="84"/>
      <c r="AV550" s="84"/>
      <c r="AW550" s="84"/>
      <c r="AX550" s="84"/>
      <c r="AY550" s="84"/>
      <c r="AZ550" s="84"/>
    </row>
    <row r="551" spans="1:52" x14ac:dyDescent="0.25">
      <c r="A551" s="69" t="s">
        <v>588</v>
      </c>
      <c r="B551" s="69" t="s">
        <v>587</v>
      </c>
      <c r="C551" s="70"/>
      <c r="D551" s="71"/>
      <c r="E551" s="72"/>
      <c r="F551" s="73"/>
      <c r="G551" s="70"/>
      <c r="H551" s="74"/>
      <c r="I551" s="75"/>
      <c r="J551" s="75"/>
      <c r="K551" s="36"/>
      <c r="L551" s="82"/>
      <c r="M551" s="82"/>
      <c r="N551" s="77"/>
      <c r="O551" s="84" t="s">
        <v>1729</v>
      </c>
      <c r="P551" s="86">
        <v>43165.762060185189</v>
      </c>
      <c r="Q551" s="84" t="s">
        <v>1822</v>
      </c>
      <c r="R551" s="84"/>
      <c r="S551" s="84"/>
      <c r="T551" s="84" t="s">
        <v>3157</v>
      </c>
      <c r="U551" s="87" t="s">
        <v>3474</v>
      </c>
      <c r="V551" s="87" t="s">
        <v>3474</v>
      </c>
      <c r="W551" s="86">
        <v>43165.762060185189</v>
      </c>
      <c r="X551" s="87" t="s">
        <v>4891</v>
      </c>
      <c r="Y551" s="84"/>
      <c r="Z551" s="84"/>
      <c r="AA551" s="90" t="s">
        <v>6094</v>
      </c>
      <c r="AB551" s="84"/>
      <c r="AC551" s="84" t="b">
        <v>0</v>
      </c>
      <c r="AD551" s="84">
        <v>0</v>
      </c>
      <c r="AE551" s="90" t="s">
        <v>6992</v>
      </c>
      <c r="AF551" s="84" t="b">
        <v>0</v>
      </c>
      <c r="AG551" s="84" t="s">
        <v>7091</v>
      </c>
      <c r="AH551" s="84"/>
      <c r="AI551" s="90" t="s">
        <v>6992</v>
      </c>
      <c r="AJ551" s="84" t="b">
        <v>0</v>
      </c>
      <c r="AK551" s="84">
        <v>21</v>
      </c>
      <c r="AL551" s="90" t="s">
        <v>6093</v>
      </c>
      <c r="AM551" s="84" t="s">
        <v>7169</v>
      </c>
      <c r="AN551" s="84" t="b">
        <v>0</v>
      </c>
      <c r="AO551" s="90" t="s">
        <v>6093</v>
      </c>
      <c r="AP551" s="84" t="s">
        <v>179</v>
      </c>
      <c r="AQ551" s="84">
        <v>0</v>
      </c>
      <c r="AR551" s="84">
        <v>0</v>
      </c>
      <c r="AS551" s="84"/>
      <c r="AT551" s="84"/>
      <c r="AU551" s="84"/>
      <c r="AV551" s="84"/>
      <c r="AW551" s="84"/>
      <c r="AX551" s="84"/>
      <c r="AY551" s="84"/>
      <c r="AZ551" s="84"/>
    </row>
    <row r="552" spans="1:52" x14ac:dyDescent="0.25">
      <c r="A552" s="69" t="s">
        <v>589</v>
      </c>
      <c r="B552" s="69" t="s">
        <v>1504</v>
      </c>
      <c r="C552" s="70"/>
      <c r="D552" s="71"/>
      <c r="E552" s="72"/>
      <c r="F552" s="73"/>
      <c r="G552" s="70"/>
      <c r="H552" s="74"/>
      <c r="I552" s="75"/>
      <c r="J552" s="75"/>
      <c r="K552" s="36"/>
      <c r="L552" s="82"/>
      <c r="M552" s="82"/>
      <c r="N552" s="77"/>
      <c r="O552" s="84" t="s">
        <v>1729</v>
      </c>
      <c r="P552" s="86">
        <v>43165.762094907404</v>
      </c>
      <c r="Q552" s="84" t="s">
        <v>2045</v>
      </c>
      <c r="R552" s="84" t="s">
        <v>2753</v>
      </c>
      <c r="S552" s="84" t="s">
        <v>3047</v>
      </c>
      <c r="T552" s="84" t="s">
        <v>3252</v>
      </c>
      <c r="U552" s="84"/>
      <c r="V552" s="87" t="s">
        <v>3927</v>
      </c>
      <c r="W552" s="86">
        <v>43165.762094907404</v>
      </c>
      <c r="X552" s="87" t="s">
        <v>4892</v>
      </c>
      <c r="Y552" s="84"/>
      <c r="Z552" s="84"/>
      <c r="AA552" s="90" t="s">
        <v>6095</v>
      </c>
      <c r="AB552" s="84"/>
      <c r="AC552" s="84" t="b">
        <v>0</v>
      </c>
      <c r="AD552" s="84">
        <v>0</v>
      </c>
      <c r="AE552" s="90" t="s">
        <v>6992</v>
      </c>
      <c r="AF552" s="84" t="b">
        <v>0</v>
      </c>
      <c r="AG552" s="84" t="s">
        <v>7091</v>
      </c>
      <c r="AH552" s="84"/>
      <c r="AI552" s="90" t="s">
        <v>6992</v>
      </c>
      <c r="AJ552" s="84" t="b">
        <v>0</v>
      </c>
      <c r="AK552" s="84">
        <v>1</v>
      </c>
      <c r="AL552" s="90" t="s">
        <v>6992</v>
      </c>
      <c r="AM552" s="84" t="s">
        <v>7171</v>
      </c>
      <c r="AN552" s="84" t="b">
        <v>0</v>
      </c>
      <c r="AO552" s="90" t="s">
        <v>6095</v>
      </c>
      <c r="AP552" s="84" t="s">
        <v>179</v>
      </c>
      <c r="AQ552" s="84">
        <v>0</v>
      </c>
      <c r="AR552" s="84">
        <v>0</v>
      </c>
      <c r="AS552" s="84"/>
      <c r="AT552" s="84"/>
      <c r="AU552" s="84"/>
      <c r="AV552" s="84"/>
      <c r="AW552" s="84"/>
      <c r="AX552" s="84"/>
      <c r="AY552" s="84"/>
      <c r="AZ552" s="84"/>
    </row>
    <row r="553" spans="1:52" x14ac:dyDescent="0.25">
      <c r="A553" s="69" t="s">
        <v>590</v>
      </c>
      <c r="B553" s="69" t="s">
        <v>590</v>
      </c>
      <c r="C553" s="70"/>
      <c r="D553" s="71"/>
      <c r="E553" s="72"/>
      <c r="F553" s="73"/>
      <c r="G553" s="70"/>
      <c r="H553" s="74"/>
      <c r="I553" s="75"/>
      <c r="J553" s="75"/>
      <c r="K553" s="36"/>
      <c r="L553" s="82"/>
      <c r="M553" s="82"/>
      <c r="N553" s="77"/>
      <c r="O553" s="84" t="s">
        <v>179</v>
      </c>
      <c r="P553" s="86">
        <v>43165.762118055558</v>
      </c>
      <c r="Q553" s="84" t="s">
        <v>2046</v>
      </c>
      <c r="R553" s="87" t="s">
        <v>2754</v>
      </c>
      <c r="S553" s="84" t="s">
        <v>2983</v>
      </c>
      <c r="T553" s="84" t="s">
        <v>3157</v>
      </c>
      <c r="U553" s="84"/>
      <c r="V553" s="87" t="s">
        <v>3928</v>
      </c>
      <c r="W553" s="86">
        <v>43165.762118055558</v>
      </c>
      <c r="X553" s="87" t="s">
        <v>4893</v>
      </c>
      <c r="Y553" s="84"/>
      <c r="Z553" s="84"/>
      <c r="AA553" s="90" t="s">
        <v>6096</v>
      </c>
      <c r="AB553" s="84"/>
      <c r="AC553" s="84" t="b">
        <v>0</v>
      </c>
      <c r="AD553" s="84">
        <v>2</v>
      </c>
      <c r="AE553" s="90" t="s">
        <v>6992</v>
      </c>
      <c r="AF553" s="84" t="b">
        <v>1</v>
      </c>
      <c r="AG553" s="84" t="s">
        <v>7091</v>
      </c>
      <c r="AH553" s="84"/>
      <c r="AI553" s="90" t="s">
        <v>6936</v>
      </c>
      <c r="AJ553" s="84" t="b">
        <v>0</v>
      </c>
      <c r="AK553" s="84">
        <v>0</v>
      </c>
      <c r="AL553" s="90" t="s">
        <v>6992</v>
      </c>
      <c r="AM553" s="84" t="s">
        <v>7171</v>
      </c>
      <c r="AN553" s="84" t="b">
        <v>0</v>
      </c>
      <c r="AO553" s="90" t="s">
        <v>6096</v>
      </c>
      <c r="AP553" s="84" t="s">
        <v>179</v>
      </c>
      <c r="AQ553" s="84">
        <v>0</v>
      </c>
      <c r="AR553" s="84">
        <v>0</v>
      </c>
      <c r="AS553" s="84"/>
      <c r="AT553" s="84"/>
      <c r="AU553" s="84"/>
      <c r="AV553" s="84"/>
      <c r="AW553" s="84"/>
      <c r="AX553" s="84"/>
      <c r="AY553" s="84"/>
      <c r="AZ553" s="84"/>
    </row>
    <row r="554" spans="1:52" x14ac:dyDescent="0.25">
      <c r="A554" s="69" t="s">
        <v>591</v>
      </c>
      <c r="B554" s="69" t="s">
        <v>1148</v>
      </c>
      <c r="C554" s="70"/>
      <c r="D554" s="71"/>
      <c r="E554" s="72"/>
      <c r="F554" s="73"/>
      <c r="G554" s="70"/>
      <c r="H554" s="74"/>
      <c r="I554" s="75"/>
      <c r="J554" s="75"/>
      <c r="K554" s="36"/>
      <c r="L554" s="82"/>
      <c r="M554" s="82"/>
      <c r="N554" s="77"/>
      <c r="O554" s="84" t="s">
        <v>1729</v>
      </c>
      <c r="P554" s="86">
        <v>43165.762037037035</v>
      </c>
      <c r="Q554" s="84" t="s">
        <v>1782</v>
      </c>
      <c r="R554" s="84"/>
      <c r="S554" s="84"/>
      <c r="T554" s="84" t="s">
        <v>3157</v>
      </c>
      <c r="U554" s="84"/>
      <c r="V554" s="87" t="s">
        <v>3929</v>
      </c>
      <c r="W554" s="86">
        <v>43165.762037037035</v>
      </c>
      <c r="X554" s="87" t="s">
        <v>4894</v>
      </c>
      <c r="Y554" s="84"/>
      <c r="Z554" s="84"/>
      <c r="AA554" s="90" t="s">
        <v>6097</v>
      </c>
      <c r="AB554" s="84"/>
      <c r="AC554" s="84" t="b">
        <v>0</v>
      </c>
      <c r="AD554" s="84">
        <v>0</v>
      </c>
      <c r="AE554" s="90" t="s">
        <v>6992</v>
      </c>
      <c r="AF554" s="84" t="b">
        <v>0</v>
      </c>
      <c r="AG554" s="84" t="s">
        <v>7097</v>
      </c>
      <c r="AH554" s="84"/>
      <c r="AI554" s="90" t="s">
        <v>6992</v>
      </c>
      <c r="AJ554" s="84" t="b">
        <v>0</v>
      </c>
      <c r="AK554" s="84">
        <v>84</v>
      </c>
      <c r="AL554" s="90" t="s">
        <v>6705</v>
      </c>
      <c r="AM554" s="84" t="s">
        <v>7169</v>
      </c>
      <c r="AN554" s="84" t="b">
        <v>0</v>
      </c>
      <c r="AO554" s="90" t="s">
        <v>6705</v>
      </c>
      <c r="AP554" s="84" t="s">
        <v>179</v>
      </c>
      <c r="AQ554" s="84">
        <v>0</v>
      </c>
      <c r="AR554" s="84">
        <v>0</v>
      </c>
      <c r="AS554" s="84"/>
      <c r="AT554" s="84"/>
      <c r="AU554" s="84"/>
      <c r="AV554" s="84"/>
      <c r="AW554" s="84"/>
      <c r="AX554" s="84"/>
      <c r="AY554" s="84"/>
      <c r="AZ554" s="84"/>
    </row>
    <row r="555" spans="1:52" x14ac:dyDescent="0.25">
      <c r="A555" s="69" t="s">
        <v>591</v>
      </c>
      <c r="B555" s="69" t="s">
        <v>1297</v>
      </c>
      <c r="C555" s="70"/>
      <c r="D555" s="71"/>
      <c r="E555" s="72"/>
      <c r="F555" s="73"/>
      <c r="G555" s="70"/>
      <c r="H555" s="74"/>
      <c r="I555" s="75"/>
      <c r="J555" s="75"/>
      <c r="K555" s="36"/>
      <c r="L555" s="82"/>
      <c r="M555" s="82"/>
      <c r="N555" s="77"/>
      <c r="O555" s="84" t="s">
        <v>1729</v>
      </c>
      <c r="P555" s="86">
        <v>43165.762141203704</v>
      </c>
      <c r="Q555" s="84" t="s">
        <v>1758</v>
      </c>
      <c r="R555" s="87" t="s">
        <v>2651</v>
      </c>
      <c r="S555" s="84" t="s">
        <v>2986</v>
      </c>
      <c r="T555" s="84" t="s">
        <v>3171</v>
      </c>
      <c r="U555" s="84"/>
      <c r="V555" s="87" t="s">
        <v>3929</v>
      </c>
      <c r="W555" s="86">
        <v>43165.762141203704</v>
      </c>
      <c r="X555" s="87" t="s">
        <v>4895</v>
      </c>
      <c r="Y555" s="84"/>
      <c r="Z555" s="84"/>
      <c r="AA555" s="90" t="s">
        <v>6098</v>
      </c>
      <c r="AB555" s="84"/>
      <c r="AC555" s="84" t="b">
        <v>0</v>
      </c>
      <c r="AD555" s="84">
        <v>0</v>
      </c>
      <c r="AE555" s="90" t="s">
        <v>6992</v>
      </c>
      <c r="AF555" s="84" t="b">
        <v>0</v>
      </c>
      <c r="AG555" s="84" t="s">
        <v>7097</v>
      </c>
      <c r="AH555" s="84"/>
      <c r="AI555" s="90" t="s">
        <v>6992</v>
      </c>
      <c r="AJ555" s="84" t="b">
        <v>0</v>
      </c>
      <c r="AK555" s="84">
        <v>612</v>
      </c>
      <c r="AL555" s="90" t="s">
        <v>6874</v>
      </c>
      <c r="AM555" s="84" t="s">
        <v>7169</v>
      </c>
      <c r="AN555" s="84" t="b">
        <v>0</v>
      </c>
      <c r="AO555" s="90" t="s">
        <v>6874</v>
      </c>
      <c r="AP555" s="84" t="s">
        <v>179</v>
      </c>
      <c r="AQ555" s="84">
        <v>0</v>
      </c>
      <c r="AR555" s="84">
        <v>0</v>
      </c>
      <c r="AS555" s="84"/>
      <c r="AT555" s="84"/>
      <c r="AU555" s="84"/>
      <c r="AV555" s="84"/>
      <c r="AW555" s="84"/>
      <c r="AX555" s="84"/>
      <c r="AY555" s="84"/>
      <c r="AZ555" s="84"/>
    </row>
    <row r="556" spans="1:52" x14ac:dyDescent="0.25">
      <c r="A556" s="69" t="s">
        <v>592</v>
      </c>
      <c r="B556" s="69" t="s">
        <v>592</v>
      </c>
      <c r="C556" s="70"/>
      <c r="D556" s="71"/>
      <c r="E556" s="72"/>
      <c r="F556" s="73"/>
      <c r="G556" s="70"/>
      <c r="H556" s="74"/>
      <c r="I556" s="75"/>
      <c r="J556" s="75"/>
      <c r="K556" s="36"/>
      <c r="L556" s="82"/>
      <c r="M556" s="82"/>
      <c r="N556" s="77"/>
      <c r="O556" s="84" t="s">
        <v>179</v>
      </c>
      <c r="P556" s="86">
        <v>43162.026458333334</v>
      </c>
      <c r="Q556" s="84" t="s">
        <v>2047</v>
      </c>
      <c r="R556" s="84"/>
      <c r="S556" s="84"/>
      <c r="T556" s="84" t="s">
        <v>3253</v>
      </c>
      <c r="U556" s="87" t="s">
        <v>3515</v>
      </c>
      <c r="V556" s="87" t="s">
        <v>3515</v>
      </c>
      <c r="W556" s="86">
        <v>43162.026458333334</v>
      </c>
      <c r="X556" s="87" t="s">
        <v>4896</v>
      </c>
      <c r="Y556" s="84"/>
      <c r="Z556" s="84"/>
      <c r="AA556" s="90" t="s">
        <v>6099</v>
      </c>
      <c r="AB556" s="84"/>
      <c r="AC556" s="84" t="b">
        <v>0</v>
      </c>
      <c r="AD556" s="84">
        <v>110</v>
      </c>
      <c r="AE556" s="90" t="s">
        <v>6992</v>
      </c>
      <c r="AF556" s="84" t="b">
        <v>0</v>
      </c>
      <c r="AG556" s="84" t="s">
        <v>7097</v>
      </c>
      <c r="AH556" s="84"/>
      <c r="AI556" s="90" t="s">
        <v>6992</v>
      </c>
      <c r="AJ556" s="84" t="b">
        <v>0</v>
      </c>
      <c r="AK556" s="84">
        <v>207</v>
      </c>
      <c r="AL556" s="90" t="s">
        <v>6992</v>
      </c>
      <c r="AM556" s="84" t="s">
        <v>7169</v>
      </c>
      <c r="AN556" s="84" t="b">
        <v>0</v>
      </c>
      <c r="AO556" s="90" t="s">
        <v>6099</v>
      </c>
      <c r="AP556" s="84" t="s">
        <v>7226</v>
      </c>
      <c r="AQ556" s="84">
        <v>0</v>
      </c>
      <c r="AR556" s="84">
        <v>0</v>
      </c>
      <c r="AS556" s="84"/>
      <c r="AT556" s="84"/>
      <c r="AU556" s="84"/>
      <c r="AV556" s="84"/>
      <c r="AW556" s="84"/>
      <c r="AX556" s="84"/>
      <c r="AY556" s="84"/>
      <c r="AZ556" s="84"/>
    </row>
    <row r="557" spans="1:52" x14ac:dyDescent="0.25">
      <c r="A557" s="69" t="s">
        <v>593</v>
      </c>
      <c r="B557" s="69" t="s">
        <v>592</v>
      </c>
      <c r="C557" s="70"/>
      <c r="D557" s="71"/>
      <c r="E557" s="72"/>
      <c r="F557" s="73"/>
      <c r="G557" s="70"/>
      <c r="H557" s="74"/>
      <c r="I557" s="75"/>
      <c r="J557" s="75"/>
      <c r="K557" s="36"/>
      <c r="L557" s="82"/>
      <c r="M557" s="82"/>
      <c r="N557" s="77"/>
      <c r="O557" s="84" t="s">
        <v>1729</v>
      </c>
      <c r="P557" s="86">
        <v>43165.762164351851</v>
      </c>
      <c r="Q557" s="84" t="s">
        <v>2048</v>
      </c>
      <c r="R557" s="84"/>
      <c r="S557" s="84"/>
      <c r="T557" s="84" t="s">
        <v>3253</v>
      </c>
      <c r="U557" s="84"/>
      <c r="V557" s="87" t="s">
        <v>3930</v>
      </c>
      <c r="W557" s="86">
        <v>43165.762164351851</v>
      </c>
      <c r="X557" s="87" t="s">
        <v>4897</v>
      </c>
      <c r="Y557" s="84"/>
      <c r="Z557" s="84"/>
      <c r="AA557" s="90" t="s">
        <v>6100</v>
      </c>
      <c r="AB557" s="84"/>
      <c r="AC557" s="84" t="b">
        <v>0</v>
      </c>
      <c r="AD557" s="84">
        <v>0</v>
      </c>
      <c r="AE557" s="90" t="s">
        <v>6992</v>
      </c>
      <c r="AF557" s="84" t="b">
        <v>0</v>
      </c>
      <c r="AG557" s="84" t="s">
        <v>7097</v>
      </c>
      <c r="AH557" s="84"/>
      <c r="AI557" s="90" t="s">
        <v>6992</v>
      </c>
      <c r="AJ557" s="84" t="b">
        <v>0</v>
      </c>
      <c r="AK557" s="84">
        <v>207</v>
      </c>
      <c r="AL557" s="90" t="s">
        <v>6099</v>
      </c>
      <c r="AM557" s="84" t="s">
        <v>7172</v>
      </c>
      <c r="AN557" s="84" t="b">
        <v>0</v>
      </c>
      <c r="AO557" s="90" t="s">
        <v>6099</v>
      </c>
      <c r="AP557" s="84" t="s">
        <v>179</v>
      </c>
      <c r="AQ557" s="84">
        <v>0</v>
      </c>
      <c r="AR557" s="84">
        <v>0</v>
      </c>
      <c r="AS557" s="84"/>
      <c r="AT557" s="84"/>
      <c r="AU557" s="84"/>
      <c r="AV557" s="84"/>
      <c r="AW557" s="84"/>
      <c r="AX557" s="84"/>
      <c r="AY557" s="84"/>
      <c r="AZ557" s="84"/>
    </row>
    <row r="558" spans="1:52" x14ac:dyDescent="0.25">
      <c r="A558" s="69" t="s">
        <v>218</v>
      </c>
      <c r="B558" s="69" t="s">
        <v>216</v>
      </c>
      <c r="C558" s="70"/>
      <c r="D558" s="71"/>
      <c r="E558" s="72"/>
      <c r="F558" s="73"/>
      <c r="G558" s="70"/>
      <c r="H558" s="74"/>
      <c r="I558" s="75"/>
      <c r="J558" s="75"/>
      <c r="K558" s="36"/>
      <c r="L558" s="82"/>
      <c r="M558" s="82"/>
      <c r="N558" s="77"/>
      <c r="O558" s="84" t="s">
        <v>1729</v>
      </c>
      <c r="P558" s="86">
        <v>43165.653946759259</v>
      </c>
      <c r="Q558" s="84" t="s">
        <v>1734</v>
      </c>
      <c r="R558" s="87" t="s">
        <v>2639</v>
      </c>
      <c r="S558" s="84" t="s">
        <v>2975</v>
      </c>
      <c r="T558" s="84" t="s">
        <v>3157</v>
      </c>
      <c r="U558" s="84"/>
      <c r="V558" s="87" t="s">
        <v>3636</v>
      </c>
      <c r="W558" s="86">
        <v>43165.653946759259</v>
      </c>
      <c r="X558" s="87" t="s">
        <v>4501</v>
      </c>
      <c r="Y558" s="84"/>
      <c r="Z558" s="84"/>
      <c r="AA558" s="90" t="s">
        <v>5704</v>
      </c>
      <c r="AB558" s="84"/>
      <c r="AC558" s="84" t="b">
        <v>0</v>
      </c>
      <c r="AD558" s="84">
        <v>5</v>
      </c>
      <c r="AE558" s="90" t="s">
        <v>6992</v>
      </c>
      <c r="AF558" s="84" t="b">
        <v>0</v>
      </c>
      <c r="AG558" s="84" t="s">
        <v>7091</v>
      </c>
      <c r="AH558" s="84"/>
      <c r="AI558" s="90" t="s">
        <v>6992</v>
      </c>
      <c r="AJ558" s="84" t="b">
        <v>0</v>
      </c>
      <c r="AK558" s="84">
        <v>4</v>
      </c>
      <c r="AL558" s="90" t="s">
        <v>6992</v>
      </c>
      <c r="AM558" s="84" t="s">
        <v>7169</v>
      </c>
      <c r="AN558" s="84" t="b">
        <v>0</v>
      </c>
      <c r="AO558" s="90" t="s">
        <v>5704</v>
      </c>
      <c r="AP558" s="84" t="s">
        <v>7226</v>
      </c>
      <c r="AQ558" s="84">
        <v>0</v>
      </c>
      <c r="AR558" s="84">
        <v>0</v>
      </c>
      <c r="AS558" s="84"/>
      <c r="AT558" s="84"/>
      <c r="AU558" s="84"/>
      <c r="AV558" s="84"/>
      <c r="AW558" s="84"/>
      <c r="AX558" s="84"/>
      <c r="AY558" s="84"/>
      <c r="AZ558" s="84"/>
    </row>
    <row r="559" spans="1:52" x14ac:dyDescent="0.25">
      <c r="A559" s="69" t="s">
        <v>594</v>
      </c>
      <c r="B559" s="69" t="s">
        <v>216</v>
      </c>
      <c r="C559" s="70"/>
      <c r="D559" s="71"/>
      <c r="E559" s="72"/>
      <c r="F559" s="73"/>
      <c r="G559" s="70"/>
      <c r="H559" s="74"/>
      <c r="I559" s="75"/>
      <c r="J559" s="75"/>
      <c r="K559" s="36"/>
      <c r="L559" s="82"/>
      <c r="M559" s="82"/>
      <c r="N559" s="77"/>
      <c r="O559" s="84" t="s">
        <v>1729</v>
      </c>
      <c r="P559" s="86">
        <v>43165.76221064815</v>
      </c>
      <c r="Q559" s="84" t="s">
        <v>2049</v>
      </c>
      <c r="R559" s="84"/>
      <c r="S559" s="84"/>
      <c r="T559" s="84" t="s">
        <v>3157</v>
      </c>
      <c r="U559" s="84"/>
      <c r="V559" s="87" t="s">
        <v>3931</v>
      </c>
      <c r="W559" s="86">
        <v>43165.76221064815</v>
      </c>
      <c r="X559" s="87" t="s">
        <v>4898</v>
      </c>
      <c r="Y559" s="84"/>
      <c r="Z559" s="84"/>
      <c r="AA559" s="90" t="s">
        <v>6101</v>
      </c>
      <c r="AB559" s="84"/>
      <c r="AC559" s="84" t="b">
        <v>0</v>
      </c>
      <c r="AD559" s="84">
        <v>0</v>
      </c>
      <c r="AE559" s="90" t="s">
        <v>6992</v>
      </c>
      <c r="AF559" s="84" t="b">
        <v>0</v>
      </c>
      <c r="AG559" s="84" t="s">
        <v>7091</v>
      </c>
      <c r="AH559" s="84"/>
      <c r="AI559" s="90" t="s">
        <v>6992</v>
      </c>
      <c r="AJ559" s="84" t="b">
        <v>0</v>
      </c>
      <c r="AK559" s="84">
        <v>4</v>
      </c>
      <c r="AL559" s="90" t="s">
        <v>5704</v>
      </c>
      <c r="AM559" s="84" t="s">
        <v>7169</v>
      </c>
      <c r="AN559" s="84" t="b">
        <v>0</v>
      </c>
      <c r="AO559" s="90" t="s">
        <v>5704</v>
      </c>
      <c r="AP559" s="84" t="s">
        <v>179</v>
      </c>
      <c r="AQ559" s="84">
        <v>0</v>
      </c>
      <c r="AR559" s="84">
        <v>0</v>
      </c>
      <c r="AS559" s="84"/>
      <c r="AT559" s="84"/>
      <c r="AU559" s="84"/>
      <c r="AV559" s="84"/>
      <c r="AW559" s="84"/>
      <c r="AX559" s="84"/>
      <c r="AY559" s="84"/>
      <c r="AZ559" s="84"/>
    </row>
    <row r="560" spans="1:52" x14ac:dyDescent="0.25">
      <c r="A560" s="69" t="s">
        <v>218</v>
      </c>
      <c r="B560" s="69" t="s">
        <v>1505</v>
      </c>
      <c r="C560" s="70"/>
      <c r="D560" s="71"/>
      <c r="E560" s="72"/>
      <c r="F560" s="73"/>
      <c r="G560" s="70"/>
      <c r="H560" s="74"/>
      <c r="I560" s="75"/>
      <c r="J560" s="75"/>
      <c r="K560" s="36"/>
      <c r="L560" s="82"/>
      <c r="M560" s="82"/>
      <c r="N560" s="77"/>
      <c r="O560" s="84" t="s">
        <v>1729</v>
      </c>
      <c r="P560" s="86">
        <v>43165.653946759259</v>
      </c>
      <c r="Q560" s="84" t="s">
        <v>1734</v>
      </c>
      <c r="R560" s="87" t="s">
        <v>2639</v>
      </c>
      <c r="S560" s="84" t="s">
        <v>2975</v>
      </c>
      <c r="T560" s="84" t="s">
        <v>3157</v>
      </c>
      <c r="U560" s="84"/>
      <c r="V560" s="87" t="s">
        <v>3636</v>
      </c>
      <c r="W560" s="86">
        <v>43165.653946759259</v>
      </c>
      <c r="X560" s="87" t="s">
        <v>4501</v>
      </c>
      <c r="Y560" s="84"/>
      <c r="Z560" s="84"/>
      <c r="AA560" s="90" t="s">
        <v>5704</v>
      </c>
      <c r="AB560" s="84"/>
      <c r="AC560" s="84" t="b">
        <v>0</v>
      </c>
      <c r="AD560" s="84">
        <v>5</v>
      </c>
      <c r="AE560" s="90" t="s">
        <v>6992</v>
      </c>
      <c r="AF560" s="84" t="b">
        <v>0</v>
      </c>
      <c r="AG560" s="84" t="s">
        <v>7091</v>
      </c>
      <c r="AH560" s="84"/>
      <c r="AI560" s="90" t="s">
        <v>6992</v>
      </c>
      <c r="AJ560" s="84" t="b">
        <v>0</v>
      </c>
      <c r="AK560" s="84">
        <v>4</v>
      </c>
      <c r="AL560" s="90" t="s">
        <v>6992</v>
      </c>
      <c r="AM560" s="84" t="s">
        <v>7169</v>
      </c>
      <c r="AN560" s="84" t="b">
        <v>0</v>
      </c>
      <c r="AO560" s="90" t="s">
        <v>5704</v>
      </c>
      <c r="AP560" s="84" t="s">
        <v>7226</v>
      </c>
      <c r="AQ560" s="84">
        <v>0</v>
      </c>
      <c r="AR560" s="84">
        <v>0</v>
      </c>
      <c r="AS560" s="84"/>
      <c r="AT560" s="84"/>
      <c r="AU560" s="84"/>
      <c r="AV560" s="84"/>
      <c r="AW560" s="84"/>
      <c r="AX560" s="84"/>
      <c r="AY560" s="84"/>
      <c r="AZ560" s="84"/>
    </row>
    <row r="561" spans="1:52" x14ac:dyDescent="0.25">
      <c r="A561" s="69" t="s">
        <v>594</v>
      </c>
      <c r="B561" s="69" t="s">
        <v>1505</v>
      </c>
      <c r="C561" s="70"/>
      <c r="D561" s="71"/>
      <c r="E561" s="72"/>
      <c r="F561" s="73"/>
      <c r="G561" s="70"/>
      <c r="H561" s="74"/>
      <c r="I561" s="75"/>
      <c r="J561" s="75"/>
      <c r="K561" s="36"/>
      <c r="L561" s="82"/>
      <c r="M561" s="82"/>
      <c r="N561" s="77"/>
      <c r="O561" s="84" t="s">
        <v>1729</v>
      </c>
      <c r="P561" s="86">
        <v>43165.76221064815</v>
      </c>
      <c r="Q561" s="84" t="s">
        <v>2049</v>
      </c>
      <c r="R561" s="84"/>
      <c r="S561" s="84"/>
      <c r="T561" s="84" t="s">
        <v>3157</v>
      </c>
      <c r="U561" s="84"/>
      <c r="V561" s="87" t="s">
        <v>3931</v>
      </c>
      <c r="W561" s="86">
        <v>43165.76221064815</v>
      </c>
      <c r="X561" s="87" t="s">
        <v>4898</v>
      </c>
      <c r="Y561" s="84"/>
      <c r="Z561" s="84"/>
      <c r="AA561" s="90" t="s">
        <v>6101</v>
      </c>
      <c r="AB561" s="84"/>
      <c r="AC561" s="84" t="b">
        <v>0</v>
      </c>
      <c r="AD561" s="84">
        <v>0</v>
      </c>
      <c r="AE561" s="90" t="s">
        <v>6992</v>
      </c>
      <c r="AF561" s="84" t="b">
        <v>0</v>
      </c>
      <c r="AG561" s="84" t="s">
        <v>7091</v>
      </c>
      <c r="AH561" s="84"/>
      <c r="AI561" s="90" t="s">
        <v>6992</v>
      </c>
      <c r="AJ561" s="84" t="b">
        <v>0</v>
      </c>
      <c r="AK561" s="84">
        <v>4</v>
      </c>
      <c r="AL561" s="90" t="s">
        <v>5704</v>
      </c>
      <c r="AM561" s="84" t="s">
        <v>7169</v>
      </c>
      <c r="AN561" s="84" t="b">
        <v>0</v>
      </c>
      <c r="AO561" s="90" t="s">
        <v>5704</v>
      </c>
      <c r="AP561" s="84" t="s">
        <v>179</v>
      </c>
      <c r="AQ561" s="84">
        <v>0</v>
      </c>
      <c r="AR561" s="84">
        <v>0</v>
      </c>
      <c r="AS561" s="84"/>
      <c r="AT561" s="84"/>
      <c r="AU561" s="84"/>
      <c r="AV561" s="84"/>
      <c r="AW561" s="84"/>
      <c r="AX561" s="84"/>
      <c r="AY561" s="84"/>
      <c r="AZ561" s="84"/>
    </row>
    <row r="562" spans="1:52" x14ac:dyDescent="0.25">
      <c r="A562" s="69" t="s">
        <v>594</v>
      </c>
      <c r="B562" s="69" t="s">
        <v>218</v>
      </c>
      <c r="C562" s="70"/>
      <c r="D562" s="71"/>
      <c r="E562" s="72"/>
      <c r="F562" s="73"/>
      <c r="G562" s="70"/>
      <c r="H562" s="74"/>
      <c r="I562" s="75"/>
      <c r="J562" s="75"/>
      <c r="K562" s="36"/>
      <c r="L562" s="82"/>
      <c r="M562" s="82"/>
      <c r="N562" s="77"/>
      <c r="O562" s="84" t="s">
        <v>1729</v>
      </c>
      <c r="P562" s="86">
        <v>43165.76221064815</v>
      </c>
      <c r="Q562" s="84" t="s">
        <v>2049</v>
      </c>
      <c r="R562" s="84"/>
      <c r="S562" s="84"/>
      <c r="T562" s="84" t="s">
        <v>3157</v>
      </c>
      <c r="U562" s="84"/>
      <c r="V562" s="87" t="s">
        <v>3931</v>
      </c>
      <c r="W562" s="86">
        <v>43165.76221064815</v>
      </c>
      <c r="X562" s="87" t="s">
        <v>4898</v>
      </c>
      <c r="Y562" s="84"/>
      <c r="Z562" s="84"/>
      <c r="AA562" s="90" t="s">
        <v>6101</v>
      </c>
      <c r="AB562" s="84"/>
      <c r="AC562" s="84" t="b">
        <v>0</v>
      </c>
      <c r="AD562" s="84">
        <v>0</v>
      </c>
      <c r="AE562" s="90" t="s">
        <v>6992</v>
      </c>
      <c r="AF562" s="84" t="b">
        <v>0</v>
      </c>
      <c r="AG562" s="84" t="s">
        <v>7091</v>
      </c>
      <c r="AH562" s="84"/>
      <c r="AI562" s="90" t="s">
        <v>6992</v>
      </c>
      <c r="AJ562" s="84" t="b">
        <v>0</v>
      </c>
      <c r="AK562" s="84">
        <v>4</v>
      </c>
      <c r="AL562" s="90" t="s">
        <v>5704</v>
      </c>
      <c r="AM562" s="84" t="s">
        <v>7169</v>
      </c>
      <c r="AN562" s="84" t="b">
        <v>0</v>
      </c>
      <c r="AO562" s="90" t="s">
        <v>5704</v>
      </c>
      <c r="AP562" s="84" t="s">
        <v>179</v>
      </c>
      <c r="AQ562" s="84">
        <v>0</v>
      </c>
      <c r="AR562" s="84">
        <v>0</v>
      </c>
      <c r="AS562" s="84"/>
      <c r="AT562" s="84"/>
      <c r="AU562" s="84"/>
      <c r="AV562" s="84"/>
      <c r="AW562" s="84"/>
      <c r="AX562" s="84"/>
      <c r="AY562" s="84"/>
      <c r="AZ562" s="84"/>
    </row>
    <row r="563" spans="1:52" x14ac:dyDescent="0.25">
      <c r="A563" s="69" t="s">
        <v>595</v>
      </c>
      <c r="B563" s="69" t="s">
        <v>595</v>
      </c>
      <c r="C563" s="70"/>
      <c r="D563" s="71"/>
      <c r="E563" s="72"/>
      <c r="F563" s="73"/>
      <c r="G563" s="70"/>
      <c r="H563" s="74"/>
      <c r="I563" s="75"/>
      <c r="J563" s="75"/>
      <c r="K563" s="36"/>
      <c r="L563" s="82"/>
      <c r="M563" s="82"/>
      <c r="N563" s="77"/>
      <c r="O563" s="84" t="s">
        <v>179</v>
      </c>
      <c r="P563" s="86">
        <v>43165.76222222222</v>
      </c>
      <c r="Q563" s="84" t="s">
        <v>2050</v>
      </c>
      <c r="R563" s="84"/>
      <c r="S563" s="84"/>
      <c r="T563" s="84" t="s">
        <v>3254</v>
      </c>
      <c r="U563" s="84"/>
      <c r="V563" s="87" t="s">
        <v>3932</v>
      </c>
      <c r="W563" s="86">
        <v>43165.76222222222</v>
      </c>
      <c r="X563" s="87" t="s">
        <v>4899</v>
      </c>
      <c r="Y563" s="84"/>
      <c r="Z563" s="84"/>
      <c r="AA563" s="90" t="s">
        <v>6102</v>
      </c>
      <c r="AB563" s="84"/>
      <c r="AC563" s="84" t="b">
        <v>0</v>
      </c>
      <c r="AD563" s="84">
        <v>0</v>
      </c>
      <c r="AE563" s="90" t="s">
        <v>6992</v>
      </c>
      <c r="AF563" s="84" t="b">
        <v>0</v>
      </c>
      <c r="AG563" s="84" t="s">
        <v>7091</v>
      </c>
      <c r="AH563" s="84"/>
      <c r="AI563" s="90" t="s">
        <v>6992</v>
      </c>
      <c r="AJ563" s="84" t="b">
        <v>0</v>
      </c>
      <c r="AK563" s="84">
        <v>0</v>
      </c>
      <c r="AL563" s="90" t="s">
        <v>6992</v>
      </c>
      <c r="AM563" s="84" t="s">
        <v>7171</v>
      </c>
      <c r="AN563" s="84" t="b">
        <v>0</v>
      </c>
      <c r="AO563" s="90" t="s">
        <v>6102</v>
      </c>
      <c r="AP563" s="84" t="s">
        <v>179</v>
      </c>
      <c r="AQ563" s="84">
        <v>0</v>
      </c>
      <c r="AR563" s="84">
        <v>0</v>
      </c>
      <c r="AS563" s="84"/>
      <c r="AT563" s="84"/>
      <c r="AU563" s="84"/>
      <c r="AV563" s="84"/>
      <c r="AW563" s="84"/>
      <c r="AX563" s="84"/>
      <c r="AY563" s="84"/>
      <c r="AZ563" s="84"/>
    </row>
    <row r="564" spans="1:52" x14ac:dyDescent="0.25">
      <c r="A564" s="69" t="s">
        <v>596</v>
      </c>
      <c r="B564" s="69" t="s">
        <v>596</v>
      </c>
      <c r="C564" s="70"/>
      <c r="D564" s="71"/>
      <c r="E564" s="72"/>
      <c r="F564" s="73"/>
      <c r="G564" s="70"/>
      <c r="H564" s="74"/>
      <c r="I564" s="75"/>
      <c r="J564" s="75"/>
      <c r="K564" s="36"/>
      <c r="L564" s="82"/>
      <c r="M564" s="82"/>
      <c r="N564" s="77"/>
      <c r="O564" s="84" t="s">
        <v>179</v>
      </c>
      <c r="P564" s="86">
        <v>43165.76222222222</v>
      </c>
      <c r="Q564" s="84" t="s">
        <v>2051</v>
      </c>
      <c r="R564" s="84"/>
      <c r="S564" s="84"/>
      <c r="T564" s="84" t="s">
        <v>3255</v>
      </c>
      <c r="U564" s="84"/>
      <c r="V564" s="87" t="s">
        <v>3933</v>
      </c>
      <c r="W564" s="86">
        <v>43165.76222222222</v>
      </c>
      <c r="X564" s="87" t="s">
        <v>4900</v>
      </c>
      <c r="Y564" s="84"/>
      <c r="Z564" s="84"/>
      <c r="AA564" s="90" t="s">
        <v>6103</v>
      </c>
      <c r="AB564" s="84"/>
      <c r="AC564" s="84" t="b">
        <v>0</v>
      </c>
      <c r="AD564" s="84">
        <v>6</v>
      </c>
      <c r="AE564" s="90" t="s">
        <v>6992</v>
      </c>
      <c r="AF564" s="84" t="b">
        <v>0</v>
      </c>
      <c r="AG564" s="84" t="s">
        <v>7091</v>
      </c>
      <c r="AH564" s="84"/>
      <c r="AI564" s="90" t="s">
        <v>6992</v>
      </c>
      <c r="AJ564" s="84" t="b">
        <v>0</v>
      </c>
      <c r="AK564" s="84">
        <v>4</v>
      </c>
      <c r="AL564" s="90" t="s">
        <v>6992</v>
      </c>
      <c r="AM564" s="84" t="s">
        <v>7171</v>
      </c>
      <c r="AN564" s="84" t="b">
        <v>0</v>
      </c>
      <c r="AO564" s="90" t="s">
        <v>6103</v>
      </c>
      <c r="AP564" s="84" t="s">
        <v>179</v>
      </c>
      <c r="AQ564" s="84">
        <v>0</v>
      </c>
      <c r="AR564" s="84">
        <v>0</v>
      </c>
      <c r="AS564" s="84"/>
      <c r="AT564" s="84"/>
      <c r="AU564" s="84"/>
      <c r="AV564" s="84"/>
      <c r="AW564" s="84"/>
      <c r="AX564" s="84"/>
      <c r="AY564" s="84"/>
      <c r="AZ564" s="84"/>
    </row>
    <row r="565" spans="1:52" x14ac:dyDescent="0.25">
      <c r="A565" s="69" t="s">
        <v>597</v>
      </c>
      <c r="B565" s="69" t="s">
        <v>1303</v>
      </c>
      <c r="C565" s="70"/>
      <c r="D565" s="71"/>
      <c r="E565" s="72"/>
      <c r="F565" s="73"/>
      <c r="G565" s="70"/>
      <c r="H565" s="74"/>
      <c r="I565" s="75"/>
      <c r="J565" s="75"/>
      <c r="K565" s="36"/>
      <c r="L565" s="82"/>
      <c r="M565" s="82"/>
      <c r="N565" s="77"/>
      <c r="O565" s="84" t="s">
        <v>1729</v>
      </c>
      <c r="P565" s="86">
        <v>43165.762349537035</v>
      </c>
      <c r="Q565" s="84" t="s">
        <v>1907</v>
      </c>
      <c r="R565" s="84"/>
      <c r="S565" s="84"/>
      <c r="T565" s="84" t="s">
        <v>3157</v>
      </c>
      <c r="U565" s="84"/>
      <c r="V565" s="87" t="s">
        <v>3934</v>
      </c>
      <c r="W565" s="86">
        <v>43165.762349537035</v>
      </c>
      <c r="X565" s="87" t="s">
        <v>4901</v>
      </c>
      <c r="Y565" s="84"/>
      <c r="Z565" s="84"/>
      <c r="AA565" s="90" t="s">
        <v>6104</v>
      </c>
      <c r="AB565" s="84"/>
      <c r="AC565" s="84" t="b">
        <v>0</v>
      </c>
      <c r="AD565" s="84">
        <v>0</v>
      </c>
      <c r="AE565" s="90" t="s">
        <v>6992</v>
      </c>
      <c r="AF565" s="84" t="b">
        <v>0</v>
      </c>
      <c r="AG565" s="84" t="s">
        <v>7097</v>
      </c>
      <c r="AH565" s="84"/>
      <c r="AI565" s="90" t="s">
        <v>6992</v>
      </c>
      <c r="AJ565" s="84" t="b">
        <v>0</v>
      </c>
      <c r="AK565" s="84">
        <v>223</v>
      </c>
      <c r="AL565" s="90" t="s">
        <v>6880</v>
      </c>
      <c r="AM565" s="84" t="s">
        <v>7172</v>
      </c>
      <c r="AN565" s="84" t="b">
        <v>0</v>
      </c>
      <c r="AO565" s="90" t="s">
        <v>6880</v>
      </c>
      <c r="AP565" s="84" t="s">
        <v>179</v>
      </c>
      <c r="AQ565" s="84">
        <v>0</v>
      </c>
      <c r="AR565" s="84">
        <v>0</v>
      </c>
      <c r="AS565" s="84"/>
      <c r="AT565" s="84"/>
      <c r="AU565" s="84"/>
      <c r="AV565" s="84"/>
      <c r="AW565" s="84"/>
      <c r="AX565" s="84"/>
      <c r="AY565" s="84"/>
      <c r="AZ565" s="84"/>
    </row>
    <row r="566" spans="1:52" x14ac:dyDescent="0.25">
      <c r="A566" s="69" t="s">
        <v>598</v>
      </c>
      <c r="B566" s="69" t="s">
        <v>1506</v>
      </c>
      <c r="C566" s="70"/>
      <c r="D566" s="71"/>
      <c r="E566" s="72"/>
      <c r="F566" s="73"/>
      <c r="G566" s="70"/>
      <c r="H566" s="74"/>
      <c r="I566" s="75"/>
      <c r="J566" s="75"/>
      <c r="K566" s="36"/>
      <c r="L566" s="82"/>
      <c r="M566" s="82"/>
      <c r="N566" s="77"/>
      <c r="O566" s="84" t="s">
        <v>1729</v>
      </c>
      <c r="P566" s="86">
        <v>43165.762418981481</v>
      </c>
      <c r="Q566" s="84" t="s">
        <v>2052</v>
      </c>
      <c r="R566" s="84"/>
      <c r="S566" s="84"/>
      <c r="T566" s="84" t="s">
        <v>3256</v>
      </c>
      <c r="U566" s="87" t="s">
        <v>3516</v>
      </c>
      <c r="V566" s="87" t="s">
        <v>3516</v>
      </c>
      <c r="W566" s="86">
        <v>43165.762418981481</v>
      </c>
      <c r="X566" s="87" t="s">
        <v>4902</v>
      </c>
      <c r="Y566" s="84"/>
      <c r="Z566" s="84"/>
      <c r="AA566" s="90" t="s">
        <v>6105</v>
      </c>
      <c r="AB566" s="84"/>
      <c r="AC566" s="84" t="b">
        <v>0</v>
      </c>
      <c r="AD566" s="84">
        <v>1</v>
      </c>
      <c r="AE566" s="90" t="s">
        <v>6992</v>
      </c>
      <c r="AF566" s="84" t="b">
        <v>0</v>
      </c>
      <c r="AG566" s="84" t="s">
        <v>7100</v>
      </c>
      <c r="AH566" s="84"/>
      <c r="AI566" s="90" t="s">
        <v>6992</v>
      </c>
      <c r="AJ566" s="84" t="b">
        <v>0</v>
      </c>
      <c r="AK566" s="84">
        <v>0</v>
      </c>
      <c r="AL566" s="90" t="s">
        <v>6992</v>
      </c>
      <c r="AM566" s="84" t="s">
        <v>7171</v>
      </c>
      <c r="AN566" s="84" t="b">
        <v>0</v>
      </c>
      <c r="AO566" s="90" t="s">
        <v>6105</v>
      </c>
      <c r="AP566" s="84" t="s">
        <v>179</v>
      </c>
      <c r="AQ566" s="84">
        <v>0</v>
      </c>
      <c r="AR566" s="84">
        <v>0</v>
      </c>
      <c r="AS566" s="84"/>
      <c r="AT566" s="84"/>
      <c r="AU566" s="84"/>
      <c r="AV566" s="84"/>
      <c r="AW566" s="84"/>
      <c r="AX566" s="84"/>
      <c r="AY566" s="84"/>
      <c r="AZ566" s="84"/>
    </row>
    <row r="567" spans="1:52" x14ac:dyDescent="0.25">
      <c r="A567" s="69" t="s">
        <v>599</v>
      </c>
      <c r="B567" s="69" t="s">
        <v>1507</v>
      </c>
      <c r="C567" s="70"/>
      <c r="D567" s="71"/>
      <c r="E567" s="72"/>
      <c r="F567" s="73"/>
      <c r="G567" s="70"/>
      <c r="H567" s="74"/>
      <c r="I567" s="75"/>
      <c r="J567" s="75"/>
      <c r="K567" s="36"/>
      <c r="L567" s="82"/>
      <c r="M567" s="82"/>
      <c r="N567" s="77"/>
      <c r="O567" s="84" t="s">
        <v>1729</v>
      </c>
      <c r="P567" s="86">
        <v>43165.762430555558</v>
      </c>
      <c r="Q567" s="84" t="s">
        <v>2053</v>
      </c>
      <c r="R567" s="84"/>
      <c r="S567" s="84"/>
      <c r="T567" s="84" t="s">
        <v>3157</v>
      </c>
      <c r="U567" s="84"/>
      <c r="V567" s="87" t="s">
        <v>3935</v>
      </c>
      <c r="W567" s="86">
        <v>43165.762430555558</v>
      </c>
      <c r="X567" s="87" t="s">
        <v>4903</v>
      </c>
      <c r="Y567" s="84"/>
      <c r="Z567" s="84"/>
      <c r="AA567" s="90" t="s">
        <v>6106</v>
      </c>
      <c r="AB567" s="90" t="s">
        <v>6931</v>
      </c>
      <c r="AC567" s="84" t="b">
        <v>0</v>
      </c>
      <c r="AD567" s="84">
        <v>0</v>
      </c>
      <c r="AE567" s="90" t="s">
        <v>7022</v>
      </c>
      <c r="AF567" s="84" t="b">
        <v>0</v>
      </c>
      <c r="AG567" s="84" t="s">
        <v>7091</v>
      </c>
      <c r="AH567" s="84"/>
      <c r="AI567" s="90" t="s">
        <v>6992</v>
      </c>
      <c r="AJ567" s="84" t="b">
        <v>0</v>
      </c>
      <c r="AK567" s="84">
        <v>0</v>
      </c>
      <c r="AL567" s="90" t="s">
        <v>6992</v>
      </c>
      <c r="AM567" s="84" t="s">
        <v>7169</v>
      </c>
      <c r="AN567" s="84" t="b">
        <v>0</v>
      </c>
      <c r="AO567" s="90" t="s">
        <v>6931</v>
      </c>
      <c r="AP567" s="84" t="s">
        <v>179</v>
      </c>
      <c r="AQ567" s="84">
        <v>0</v>
      </c>
      <c r="AR567" s="84">
        <v>0</v>
      </c>
      <c r="AS567" s="84"/>
      <c r="AT567" s="84"/>
      <c r="AU567" s="84"/>
      <c r="AV567" s="84"/>
      <c r="AW567" s="84"/>
      <c r="AX567" s="84"/>
      <c r="AY567" s="84"/>
      <c r="AZ567" s="84"/>
    </row>
    <row r="568" spans="1:52" x14ac:dyDescent="0.25">
      <c r="A568" s="69" t="s">
        <v>599</v>
      </c>
      <c r="B568" s="69" t="s">
        <v>1508</v>
      </c>
      <c r="C568" s="70"/>
      <c r="D568" s="71"/>
      <c r="E568" s="72"/>
      <c r="F568" s="73"/>
      <c r="G568" s="70"/>
      <c r="H568" s="74"/>
      <c r="I568" s="75"/>
      <c r="J568" s="75"/>
      <c r="K568" s="36"/>
      <c r="L568" s="82"/>
      <c r="M568" s="82"/>
      <c r="N568" s="77"/>
      <c r="O568" s="84" t="s">
        <v>1729</v>
      </c>
      <c r="P568" s="86">
        <v>43165.762430555558</v>
      </c>
      <c r="Q568" s="84" t="s">
        <v>2053</v>
      </c>
      <c r="R568" s="84"/>
      <c r="S568" s="84"/>
      <c r="T568" s="84" t="s">
        <v>3157</v>
      </c>
      <c r="U568" s="84"/>
      <c r="V568" s="87" t="s">
        <v>3935</v>
      </c>
      <c r="W568" s="86">
        <v>43165.762430555558</v>
      </c>
      <c r="X568" s="87" t="s">
        <v>4903</v>
      </c>
      <c r="Y568" s="84"/>
      <c r="Z568" s="84"/>
      <c r="AA568" s="90" t="s">
        <v>6106</v>
      </c>
      <c r="AB568" s="90" t="s">
        <v>6931</v>
      </c>
      <c r="AC568" s="84" t="b">
        <v>0</v>
      </c>
      <c r="AD568" s="84">
        <v>0</v>
      </c>
      <c r="AE568" s="90" t="s">
        <v>7022</v>
      </c>
      <c r="AF568" s="84" t="b">
        <v>0</v>
      </c>
      <c r="AG568" s="84" t="s">
        <v>7091</v>
      </c>
      <c r="AH568" s="84"/>
      <c r="AI568" s="90" t="s">
        <v>6992</v>
      </c>
      <c r="AJ568" s="84" t="b">
        <v>0</v>
      </c>
      <c r="AK568" s="84">
        <v>0</v>
      </c>
      <c r="AL568" s="90" t="s">
        <v>6992</v>
      </c>
      <c r="AM568" s="84" t="s">
        <v>7169</v>
      </c>
      <c r="AN568" s="84" t="b">
        <v>0</v>
      </c>
      <c r="AO568" s="90" t="s">
        <v>6931</v>
      </c>
      <c r="AP568" s="84" t="s">
        <v>179</v>
      </c>
      <c r="AQ568" s="84">
        <v>0</v>
      </c>
      <c r="AR568" s="84">
        <v>0</v>
      </c>
      <c r="AS568" s="84"/>
      <c r="AT568" s="84"/>
      <c r="AU568" s="84"/>
      <c r="AV568" s="84"/>
      <c r="AW568" s="84"/>
      <c r="AX568" s="84"/>
      <c r="AY568" s="84"/>
      <c r="AZ568" s="84"/>
    </row>
    <row r="569" spans="1:52" x14ac:dyDescent="0.25">
      <c r="A569" s="69" t="s">
        <v>599</v>
      </c>
      <c r="B569" s="69" t="s">
        <v>1509</v>
      </c>
      <c r="C569" s="70"/>
      <c r="D569" s="71"/>
      <c r="E569" s="72"/>
      <c r="F569" s="73"/>
      <c r="G569" s="70"/>
      <c r="H569" s="74"/>
      <c r="I569" s="75"/>
      <c r="J569" s="75"/>
      <c r="K569" s="36"/>
      <c r="L569" s="82"/>
      <c r="M569" s="82"/>
      <c r="N569" s="77"/>
      <c r="O569" s="84" t="s">
        <v>1729</v>
      </c>
      <c r="P569" s="86">
        <v>43165.762430555558</v>
      </c>
      <c r="Q569" s="84" t="s">
        <v>2053</v>
      </c>
      <c r="R569" s="84"/>
      <c r="S569" s="84"/>
      <c r="T569" s="84" t="s">
        <v>3157</v>
      </c>
      <c r="U569" s="84"/>
      <c r="V569" s="87" t="s">
        <v>3935</v>
      </c>
      <c r="W569" s="86">
        <v>43165.762430555558</v>
      </c>
      <c r="X569" s="87" t="s">
        <v>4903</v>
      </c>
      <c r="Y569" s="84"/>
      <c r="Z569" s="84"/>
      <c r="AA569" s="90" t="s">
        <v>6106</v>
      </c>
      <c r="AB569" s="90" t="s">
        <v>6931</v>
      </c>
      <c r="AC569" s="84" t="b">
        <v>0</v>
      </c>
      <c r="AD569" s="84">
        <v>0</v>
      </c>
      <c r="AE569" s="90" t="s">
        <v>7022</v>
      </c>
      <c r="AF569" s="84" t="b">
        <v>0</v>
      </c>
      <c r="AG569" s="84" t="s">
        <v>7091</v>
      </c>
      <c r="AH569" s="84"/>
      <c r="AI569" s="90" t="s">
        <v>6992</v>
      </c>
      <c r="AJ569" s="84" t="b">
        <v>0</v>
      </c>
      <c r="AK569" s="84">
        <v>0</v>
      </c>
      <c r="AL569" s="90" t="s">
        <v>6992</v>
      </c>
      <c r="AM569" s="84" t="s">
        <v>7169</v>
      </c>
      <c r="AN569" s="84" t="b">
        <v>0</v>
      </c>
      <c r="AO569" s="90" t="s">
        <v>6931</v>
      </c>
      <c r="AP569" s="84" t="s">
        <v>179</v>
      </c>
      <c r="AQ569" s="84">
        <v>0</v>
      </c>
      <c r="AR569" s="84">
        <v>0</v>
      </c>
      <c r="AS569" s="84"/>
      <c r="AT569" s="84"/>
      <c r="AU569" s="84"/>
      <c r="AV569" s="84"/>
      <c r="AW569" s="84"/>
      <c r="AX569" s="84"/>
      <c r="AY569" s="84"/>
      <c r="AZ569" s="84"/>
    </row>
    <row r="570" spans="1:52" x14ac:dyDescent="0.25">
      <c r="A570" s="69" t="s">
        <v>599</v>
      </c>
      <c r="B570" s="69" t="s">
        <v>1510</v>
      </c>
      <c r="C570" s="70"/>
      <c r="D570" s="71"/>
      <c r="E570" s="72"/>
      <c r="F570" s="73"/>
      <c r="G570" s="70"/>
      <c r="H570" s="74"/>
      <c r="I570" s="75"/>
      <c r="J570" s="75"/>
      <c r="K570" s="36"/>
      <c r="L570" s="82"/>
      <c r="M570" s="82"/>
      <c r="N570" s="77"/>
      <c r="O570" s="84" t="s">
        <v>1730</v>
      </c>
      <c r="P570" s="86">
        <v>43165.762430555558</v>
      </c>
      <c r="Q570" s="84" t="s">
        <v>2053</v>
      </c>
      <c r="R570" s="84"/>
      <c r="S570" s="84"/>
      <c r="T570" s="84" t="s">
        <v>3157</v>
      </c>
      <c r="U570" s="84"/>
      <c r="V570" s="87" t="s">
        <v>3935</v>
      </c>
      <c r="W570" s="86">
        <v>43165.762430555558</v>
      </c>
      <c r="X570" s="87" t="s">
        <v>4903</v>
      </c>
      <c r="Y570" s="84"/>
      <c r="Z570" s="84"/>
      <c r="AA570" s="90" t="s">
        <v>6106</v>
      </c>
      <c r="AB570" s="90" t="s">
        <v>6931</v>
      </c>
      <c r="AC570" s="84" t="b">
        <v>0</v>
      </c>
      <c r="AD570" s="84">
        <v>0</v>
      </c>
      <c r="AE570" s="90" t="s">
        <v>7022</v>
      </c>
      <c r="AF570" s="84" t="b">
        <v>0</v>
      </c>
      <c r="AG570" s="84" t="s">
        <v>7091</v>
      </c>
      <c r="AH570" s="84"/>
      <c r="AI570" s="90" t="s">
        <v>6992</v>
      </c>
      <c r="AJ570" s="84" t="b">
        <v>0</v>
      </c>
      <c r="AK570" s="84">
        <v>0</v>
      </c>
      <c r="AL570" s="90" t="s">
        <v>6992</v>
      </c>
      <c r="AM570" s="84" t="s">
        <v>7169</v>
      </c>
      <c r="AN570" s="84" t="b">
        <v>0</v>
      </c>
      <c r="AO570" s="90" t="s">
        <v>6931</v>
      </c>
      <c r="AP570" s="84" t="s">
        <v>179</v>
      </c>
      <c r="AQ570" s="84">
        <v>0</v>
      </c>
      <c r="AR570" s="84">
        <v>0</v>
      </c>
      <c r="AS570" s="84"/>
      <c r="AT570" s="84"/>
      <c r="AU570" s="84"/>
      <c r="AV570" s="84"/>
      <c r="AW570" s="84"/>
      <c r="AX570" s="84"/>
      <c r="AY570" s="84"/>
      <c r="AZ570" s="84"/>
    </row>
    <row r="571" spans="1:52" x14ac:dyDescent="0.25">
      <c r="A571" s="69" t="s">
        <v>600</v>
      </c>
      <c r="B571" s="69" t="s">
        <v>600</v>
      </c>
      <c r="C571" s="70"/>
      <c r="D571" s="71"/>
      <c r="E571" s="72"/>
      <c r="F571" s="73"/>
      <c r="G571" s="70"/>
      <c r="H571" s="74"/>
      <c r="I571" s="75"/>
      <c r="J571" s="75"/>
      <c r="K571" s="36"/>
      <c r="L571" s="82"/>
      <c r="M571" s="82"/>
      <c r="N571" s="77"/>
      <c r="O571" s="84" t="s">
        <v>179</v>
      </c>
      <c r="P571" s="86">
        <v>43165.762523148151</v>
      </c>
      <c r="Q571" s="84" t="s">
        <v>2054</v>
      </c>
      <c r="R571" s="87" t="s">
        <v>2755</v>
      </c>
      <c r="S571" s="84" t="s">
        <v>3048</v>
      </c>
      <c r="T571" s="84" t="s">
        <v>3157</v>
      </c>
      <c r="U571" s="84"/>
      <c r="V571" s="87" t="s">
        <v>3936</v>
      </c>
      <c r="W571" s="86">
        <v>43165.762523148151</v>
      </c>
      <c r="X571" s="87" t="s">
        <v>4904</v>
      </c>
      <c r="Y571" s="84"/>
      <c r="Z571" s="84"/>
      <c r="AA571" s="90" t="s">
        <v>6107</v>
      </c>
      <c r="AB571" s="84"/>
      <c r="AC571" s="84" t="b">
        <v>0</v>
      </c>
      <c r="AD571" s="84">
        <v>0</v>
      </c>
      <c r="AE571" s="90" t="s">
        <v>6992</v>
      </c>
      <c r="AF571" s="84" t="b">
        <v>0</v>
      </c>
      <c r="AG571" s="84" t="s">
        <v>7091</v>
      </c>
      <c r="AH571" s="84"/>
      <c r="AI571" s="90" t="s">
        <v>6992</v>
      </c>
      <c r="AJ571" s="84" t="b">
        <v>0</v>
      </c>
      <c r="AK571" s="84">
        <v>0</v>
      </c>
      <c r="AL571" s="90" t="s">
        <v>6992</v>
      </c>
      <c r="AM571" s="84" t="s">
        <v>7171</v>
      </c>
      <c r="AN571" s="84" t="b">
        <v>0</v>
      </c>
      <c r="AO571" s="90" t="s">
        <v>6107</v>
      </c>
      <c r="AP571" s="84" t="s">
        <v>179</v>
      </c>
      <c r="AQ571" s="84">
        <v>0</v>
      </c>
      <c r="AR571" s="84">
        <v>0</v>
      </c>
      <c r="AS571" s="84"/>
      <c r="AT571" s="84"/>
      <c r="AU571" s="84"/>
      <c r="AV571" s="84"/>
      <c r="AW571" s="84"/>
      <c r="AX571" s="84"/>
      <c r="AY571" s="84"/>
      <c r="AZ571" s="84"/>
    </row>
    <row r="572" spans="1:52" x14ac:dyDescent="0.25">
      <c r="A572" s="69" t="s">
        <v>601</v>
      </c>
      <c r="B572" s="69" t="s">
        <v>601</v>
      </c>
      <c r="C572" s="70"/>
      <c r="D572" s="71"/>
      <c r="E572" s="72"/>
      <c r="F572" s="73"/>
      <c r="G572" s="70"/>
      <c r="H572" s="74"/>
      <c r="I572" s="75"/>
      <c r="J572" s="75"/>
      <c r="K572" s="36"/>
      <c r="L572" s="82"/>
      <c r="M572" s="82"/>
      <c r="N572" s="77"/>
      <c r="O572" s="84" t="s">
        <v>179</v>
      </c>
      <c r="P572" s="86">
        <v>43165.762546296297</v>
      </c>
      <c r="Q572" s="84" t="s">
        <v>2055</v>
      </c>
      <c r="R572" s="87" t="s">
        <v>2681</v>
      </c>
      <c r="S572" s="84" t="s">
        <v>3007</v>
      </c>
      <c r="T572" s="84" t="s">
        <v>3157</v>
      </c>
      <c r="U572" s="84"/>
      <c r="V572" s="87" t="s">
        <v>3937</v>
      </c>
      <c r="W572" s="86">
        <v>43165.762546296297</v>
      </c>
      <c r="X572" s="87" t="s">
        <v>4905</v>
      </c>
      <c r="Y572" s="84"/>
      <c r="Z572" s="84"/>
      <c r="AA572" s="90" t="s">
        <v>6108</v>
      </c>
      <c r="AB572" s="84"/>
      <c r="AC572" s="84" t="b">
        <v>0</v>
      </c>
      <c r="AD572" s="84">
        <v>1</v>
      </c>
      <c r="AE572" s="90" t="s">
        <v>6992</v>
      </c>
      <c r="AF572" s="84" t="b">
        <v>0</v>
      </c>
      <c r="AG572" s="84" t="s">
        <v>7091</v>
      </c>
      <c r="AH572" s="84"/>
      <c r="AI572" s="90" t="s">
        <v>6992</v>
      </c>
      <c r="AJ572" s="84" t="b">
        <v>0</v>
      </c>
      <c r="AK572" s="84">
        <v>0</v>
      </c>
      <c r="AL572" s="90" t="s">
        <v>6992</v>
      </c>
      <c r="AM572" s="84" t="s">
        <v>7171</v>
      </c>
      <c r="AN572" s="84" t="b">
        <v>0</v>
      </c>
      <c r="AO572" s="90" t="s">
        <v>6108</v>
      </c>
      <c r="AP572" s="84" t="s">
        <v>179</v>
      </c>
      <c r="AQ572" s="84">
        <v>0</v>
      </c>
      <c r="AR572" s="84">
        <v>0</v>
      </c>
      <c r="AS572" s="84"/>
      <c r="AT572" s="84"/>
      <c r="AU572" s="84"/>
      <c r="AV572" s="84"/>
      <c r="AW572" s="84"/>
      <c r="AX572" s="84"/>
      <c r="AY572" s="84"/>
      <c r="AZ572" s="84"/>
    </row>
    <row r="573" spans="1:52" x14ac:dyDescent="0.25">
      <c r="A573" s="69" t="s">
        <v>602</v>
      </c>
      <c r="B573" s="69" t="s">
        <v>1511</v>
      </c>
      <c r="C573" s="70"/>
      <c r="D573" s="71"/>
      <c r="E573" s="72"/>
      <c r="F573" s="73"/>
      <c r="G573" s="70"/>
      <c r="H573" s="74"/>
      <c r="I573" s="75"/>
      <c r="J573" s="75"/>
      <c r="K573" s="36"/>
      <c r="L573" s="82"/>
      <c r="M573" s="82"/>
      <c r="N573" s="77"/>
      <c r="O573" s="84" t="s">
        <v>1729</v>
      </c>
      <c r="P573" s="86">
        <v>43165.762592592589</v>
      </c>
      <c r="Q573" s="84" t="s">
        <v>2056</v>
      </c>
      <c r="R573" s="84"/>
      <c r="S573" s="84"/>
      <c r="T573" s="84" t="s">
        <v>3257</v>
      </c>
      <c r="U573" s="84"/>
      <c r="V573" s="87" t="s">
        <v>3938</v>
      </c>
      <c r="W573" s="86">
        <v>43165.762592592589</v>
      </c>
      <c r="X573" s="87" t="s">
        <v>4906</v>
      </c>
      <c r="Y573" s="84"/>
      <c r="Z573" s="84"/>
      <c r="AA573" s="90" t="s">
        <v>6109</v>
      </c>
      <c r="AB573" s="84"/>
      <c r="AC573" s="84" t="b">
        <v>0</v>
      </c>
      <c r="AD573" s="84">
        <v>0</v>
      </c>
      <c r="AE573" s="90" t="s">
        <v>6992</v>
      </c>
      <c r="AF573" s="84" t="b">
        <v>0</v>
      </c>
      <c r="AG573" s="84" t="s">
        <v>7107</v>
      </c>
      <c r="AH573" s="84"/>
      <c r="AI573" s="90" t="s">
        <v>6992</v>
      </c>
      <c r="AJ573" s="84" t="b">
        <v>0</v>
      </c>
      <c r="AK573" s="84">
        <v>43</v>
      </c>
      <c r="AL573" s="90" t="s">
        <v>6361</v>
      </c>
      <c r="AM573" s="84" t="s">
        <v>7172</v>
      </c>
      <c r="AN573" s="84" t="b">
        <v>0</v>
      </c>
      <c r="AO573" s="90" t="s">
        <v>6361</v>
      </c>
      <c r="AP573" s="84" t="s">
        <v>179</v>
      </c>
      <c r="AQ573" s="84">
        <v>0</v>
      </c>
      <c r="AR573" s="84">
        <v>0</v>
      </c>
      <c r="AS573" s="84"/>
      <c r="AT573" s="84"/>
      <c r="AU573" s="84"/>
      <c r="AV573" s="84"/>
      <c r="AW573" s="84"/>
      <c r="AX573" s="84"/>
      <c r="AY573" s="84"/>
      <c r="AZ573" s="84"/>
    </row>
    <row r="574" spans="1:52" x14ac:dyDescent="0.25">
      <c r="A574" s="69" t="s">
        <v>602</v>
      </c>
      <c r="B574" s="69" t="s">
        <v>837</v>
      </c>
      <c r="C574" s="70"/>
      <c r="D574" s="71"/>
      <c r="E574" s="72"/>
      <c r="F574" s="73"/>
      <c r="G574" s="70"/>
      <c r="H574" s="74"/>
      <c r="I574" s="75"/>
      <c r="J574" s="75"/>
      <c r="K574" s="36"/>
      <c r="L574" s="82"/>
      <c r="M574" s="82"/>
      <c r="N574" s="77"/>
      <c r="O574" s="84" t="s">
        <v>1729</v>
      </c>
      <c r="P574" s="86">
        <v>43165.762592592589</v>
      </c>
      <c r="Q574" s="84" t="s">
        <v>2056</v>
      </c>
      <c r="R574" s="84"/>
      <c r="S574" s="84"/>
      <c r="T574" s="84" t="s">
        <v>3257</v>
      </c>
      <c r="U574" s="84"/>
      <c r="V574" s="87" t="s">
        <v>3938</v>
      </c>
      <c r="W574" s="86">
        <v>43165.762592592589</v>
      </c>
      <c r="X574" s="87" t="s">
        <v>4906</v>
      </c>
      <c r="Y574" s="84"/>
      <c r="Z574" s="84"/>
      <c r="AA574" s="90" t="s">
        <v>6109</v>
      </c>
      <c r="AB574" s="84"/>
      <c r="AC574" s="84" t="b">
        <v>0</v>
      </c>
      <c r="AD574" s="84">
        <v>0</v>
      </c>
      <c r="AE574" s="90" t="s">
        <v>6992</v>
      </c>
      <c r="AF574" s="84" t="b">
        <v>0</v>
      </c>
      <c r="AG574" s="84" t="s">
        <v>7107</v>
      </c>
      <c r="AH574" s="84"/>
      <c r="AI574" s="90" t="s">
        <v>6992</v>
      </c>
      <c r="AJ574" s="84" t="b">
        <v>0</v>
      </c>
      <c r="AK574" s="84">
        <v>43</v>
      </c>
      <c r="AL574" s="90" t="s">
        <v>6361</v>
      </c>
      <c r="AM574" s="84" t="s">
        <v>7172</v>
      </c>
      <c r="AN574" s="84" t="b">
        <v>0</v>
      </c>
      <c r="AO574" s="90" t="s">
        <v>6361</v>
      </c>
      <c r="AP574" s="84" t="s">
        <v>179</v>
      </c>
      <c r="AQ574" s="84">
        <v>0</v>
      </c>
      <c r="AR574" s="84">
        <v>0</v>
      </c>
      <c r="AS574" s="84"/>
      <c r="AT574" s="84"/>
      <c r="AU574" s="84"/>
      <c r="AV574" s="84"/>
      <c r="AW574" s="84"/>
      <c r="AX574" s="84"/>
      <c r="AY574" s="84"/>
      <c r="AZ574" s="84"/>
    </row>
    <row r="575" spans="1:52" x14ac:dyDescent="0.25">
      <c r="A575" s="69" t="s">
        <v>603</v>
      </c>
      <c r="B575" s="69" t="s">
        <v>1352</v>
      </c>
      <c r="C575" s="70"/>
      <c r="D575" s="71"/>
      <c r="E575" s="72"/>
      <c r="F575" s="73"/>
      <c r="G575" s="70"/>
      <c r="H575" s="74"/>
      <c r="I575" s="75"/>
      <c r="J575" s="75"/>
      <c r="K575" s="36"/>
      <c r="L575" s="82"/>
      <c r="M575" s="82"/>
      <c r="N575" s="77"/>
      <c r="O575" s="84" t="s">
        <v>1729</v>
      </c>
      <c r="P575" s="86">
        <v>43165.762604166666</v>
      </c>
      <c r="Q575" s="84" t="s">
        <v>2057</v>
      </c>
      <c r="R575" s="84"/>
      <c r="S575" s="84"/>
      <c r="T575" s="84" t="s">
        <v>3258</v>
      </c>
      <c r="U575" s="87" t="s">
        <v>3517</v>
      </c>
      <c r="V575" s="87" t="s">
        <v>3517</v>
      </c>
      <c r="W575" s="86">
        <v>43165.762604166666</v>
      </c>
      <c r="X575" s="87" t="s">
        <v>4907</v>
      </c>
      <c r="Y575" s="84"/>
      <c r="Z575" s="84"/>
      <c r="AA575" s="90" t="s">
        <v>6110</v>
      </c>
      <c r="AB575" s="84"/>
      <c r="AC575" s="84" t="b">
        <v>0</v>
      </c>
      <c r="AD575" s="84">
        <v>0</v>
      </c>
      <c r="AE575" s="90" t="s">
        <v>6992</v>
      </c>
      <c r="AF575" s="84" t="b">
        <v>0</v>
      </c>
      <c r="AG575" s="84" t="s">
        <v>7091</v>
      </c>
      <c r="AH575" s="84"/>
      <c r="AI575" s="90" t="s">
        <v>6992</v>
      </c>
      <c r="AJ575" s="84" t="b">
        <v>0</v>
      </c>
      <c r="AK575" s="84">
        <v>0</v>
      </c>
      <c r="AL575" s="90" t="s">
        <v>6992</v>
      </c>
      <c r="AM575" s="84" t="s">
        <v>7172</v>
      </c>
      <c r="AN575" s="84" t="b">
        <v>0</v>
      </c>
      <c r="AO575" s="90" t="s">
        <v>6110</v>
      </c>
      <c r="AP575" s="84" t="s">
        <v>179</v>
      </c>
      <c r="AQ575" s="84">
        <v>0</v>
      </c>
      <c r="AR575" s="84">
        <v>0</v>
      </c>
      <c r="AS575" s="84"/>
      <c r="AT575" s="84"/>
      <c r="AU575" s="84"/>
      <c r="AV575" s="84"/>
      <c r="AW575" s="84"/>
      <c r="AX575" s="84"/>
      <c r="AY575" s="84"/>
      <c r="AZ575" s="84"/>
    </row>
    <row r="576" spans="1:52" x14ac:dyDescent="0.25">
      <c r="A576" s="69" t="s">
        <v>604</v>
      </c>
      <c r="B576" s="69" t="s">
        <v>908</v>
      </c>
      <c r="C576" s="70"/>
      <c r="D576" s="71"/>
      <c r="E576" s="72"/>
      <c r="F576" s="73"/>
      <c r="G576" s="70"/>
      <c r="H576" s="74"/>
      <c r="I576" s="75"/>
      <c r="J576" s="75"/>
      <c r="K576" s="36"/>
      <c r="L576" s="82"/>
      <c r="M576" s="82"/>
      <c r="N576" s="77"/>
      <c r="O576" s="84" t="s">
        <v>1729</v>
      </c>
      <c r="P576" s="86">
        <v>43165.762650462966</v>
      </c>
      <c r="Q576" s="84" t="s">
        <v>1799</v>
      </c>
      <c r="R576" s="84"/>
      <c r="S576" s="84"/>
      <c r="T576" s="84" t="s">
        <v>3157</v>
      </c>
      <c r="U576" s="84"/>
      <c r="V576" s="87" t="s">
        <v>3939</v>
      </c>
      <c r="W576" s="86">
        <v>43165.762650462966</v>
      </c>
      <c r="X576" s="87" t="s">
        <v>4908</v>
      </c>
      <c r="Y576" s="84"/>
      <c r="Z576" s="84"/>
      <c r="AA576" s="90" t="s">
        <v>6111</v>
      </c>
      <c r="AB576" s="84"/>
      <c r="AC576" s="84" t="b">
        <v>0</v>
      </c>
      <c r="AD576" s="84">
        <v>0</v>
      </c>
      <c r="AE576" s="90" t="s">
        <v>6992</v>
      </c>
      <c r="AF576" s="84" t="b">
        <v>0</v>
      </c>
      <c r="AG576" s="84" t="s">
        <v>7091</v>
      </c>
      <c r="AH576" s="84"/>
      <c r="AI576" s="90" t="s">
        <v>6992</v>
      </c>
      <c r="AJ576" s="84" t="b">
        <v>0</v>
      </c>
      <c r="AK576" s="84">
        <v>3</v>
      </c>
      <c r="AL576" s="90" t="s">
        <v>6437</v>
      </c>
      <c r="AM576" s="84" t="s">
        <v>7172</v>
      </c>
      <c r="AN576" s="84" t="b">
        <v>0</v>
      </c>
      <c r="AO576" s="90" t="s">
        <v>6437</v>
      </c>
      <c r="AP576" s="84" t="s">
        <v>179</v>
      </c>
      <c r="AQ576" s="84">
        <v>0</v>
      </c>
      <c r="AR576" s="84">
        <v>0</v>
      </c>
      <c r="AS576" s="84"/>
      <c r="AT576" s="84"/>
      <c r="AU576" s="84"/>
      <c r="AV576" s="84"/>
      <c r="AW576" s="84"/>
      <c r="AX576" s="84"/>
      <c r="AY576" s="84"/>
      <c r="AZ576" s="84"/>
    </row>
    <row r="577" spans="1:52" x14ac:dyDescent="0.25">
      <c r="A577" s="69" t="s">
        <v>605</v>
      </c>
      <c r="B577" s="69" t="s">
        <v>934</v>
      </c>
      <c r="C577" s="70"/>
      <c r="D577" s="71"/>
      <c r="E577" s="72"/>
      <c r="F577" s="73"/>
      <c r="G577" s="70"/>
      <c r="H577" s="74"/>
      <c r="I577" s="75"/>
      <c r="J577" s="75"/>
      <c r="K577" s="36"/>
      <c r="L577" s="82"/>
      <c r="M577" s="82"/>
      <c r="N577" s="77"/>
      <c r="O577" s="84" t="s">
        <v>1729</v>
      </c>
      <c r="P577" s="86">
        <v>43165.762731481482</v>
      </c>
      <c r="Q577" s="84" t="s">
        <v>1837</v>
      </c>
      <c r="R577" s="84"/>
      <c r="S577" s="84"/>
      <c r="T577" s="84" t="s">
        <v>3157</v>
      </c>
      <c r="U577" s="84"/>
      <c r="V577" s="87" t="s">
        <v>3940</v>
      </c>
      <c r="W577" s="86">
        <v>43165.762731481482</v>
      </c>
      <c r="X577" s="87" t="s">
        <v>4909</v>
      </c>
      <c r="Y577" s="84"/>
      <c r="Z577" s="84"/>
      <c r="AA577" s="90" t="s">
        <v>6112</v>
      </c>
      <c r="AB577" s="84"/>
      <c r="AC577" s="84" t="b">
        <v>0</v>
      </c>
      <c r="AD577" s="84">
        <v>0</v>
      </c>
      <c r="AE577" s="90" t="s">
        <v>6992</v>
      </c>
      <c r="AF577" s="84" t="b">
        <v>0</v>
      </c>
      <c r="AG577" s="84" t="s">
        <v>7091</v>
      </c>
      <c r="AH577" s="84"/>
      <c r="AI577" s="90" t="s">
        <v>6992</v>
      </c>
      <c r="AJ577" s="84" t="b">
        <v>0</v>
      </c>
      <c r="AK577" s="84">
        <v>180</v>
      </c>
      <c r="AL577" s="90" t="s">
        <v>6467</v>
      </c>
      <c r="AM577" s="84" t="s">
        <v>7172</v>
      </c>
      <c r="AN577" s="84" t="b">
        <v>0</v>
      </c>
      <c r="AO577" s="90" t="s">
        <v>6467</v>
      </c>
      <c r="AP577" s="84" t="s">
        <v>179</v>
      </c>
      <c r="AQ577" s="84">
        <v>0</v>
      </c>
      <c r="AR577" s="84">
        <v>0</v>
      </c>
      <c r="AS577" s="84"/>
      <c r="AT577" s="84"/>
      <c r="AU577" s="84"/>
      <c r="AV577" s="84"/>
      <c r="AW577" s="84"/>
      <c r="AX577" s="84"/>
      <c r="AY577" s="84"/>
      <c r="AZ577" s="84"/>
    </row>
    <row r="578" spans="1:52" x14ac:dyDescent="0.25">
      <c r="A578" s="69" t="s">
        <v>605</v>
      </c>
      <c r="B578" s="69" t="s">
        <v>935</v>
      </c>
      <c r="C578" s="70"/>
      <c r="D578" s="71"/>
      <c r="E578" s="72"/>
      <c r="F578" s="73"/>
      <c r="G578" s="70"/>
      <c r="H578" s="74"/>
      <c r="I578" s="75"/>
      <c r="J578" s="75"/>
      <c r="K578" s="36"/>
      <c r="L578" s="82"/>
      <c r="M578" s="82"/>
      <c r="N578" s="77"/>
      <c r="O578" s="84" t="s">
        <v>1729</v>
      </c>
      <c r="P578" s="86">
        <v>43165.762731481482</v>
      </c>
      <c r="Q578" s="84" t="s">
        <v>1837</v>
      </c>
      <c r="R578" s="84"/>
      <c r="S578" s="84"/>
      <c r="T578" s="84" t="s">
        <v>3157</v>
      </c>
      <c r="U578" s="84"/>
      <c r="V578" s="87" t="s">
        <v>3940</v>
      </c>
      <c r="W578" s="86">
        <v>43165.762731481482</v>
      </c>
      <c r="X578" s="87" t="s">
        <v>4909</v>
      </c>
      <c r="Y578" s="84"/>
      <c r="Z578" s="84"/>
      <c r="AA578" s="90" t="s">
        <v>6112</v>
      </c>
      <c r="AB578" s="84"/>
      <c r="AC578" s="84" t="b">
        <v>0</v>
      </c>
      <c r="AD578" s="84">
        <v>0</v>
      </c>
      <c r="AE578" s="90" t="s">
        <v>6992</v>
      </c>
      <c r="AF578" s="84" t="b">
        <v>0</v>
      </c>
      <c r="AG578" s="84" t="s">
        <v>7091</v>
      </c>
      <c r="AH578" s="84"/>
      <c r="AI578" s="90" t="s">
        <v>6992</v>
      </c>
      <c r="AJ578" s="84" t="b">
        <v>0</v>
      </c>
      <c r="AK578" s="84">
        <v>180</v>
      </c>
      <c r="AL578" s="90" t="s">
        <v>6467</v>
      </c>
      <c r="AM578" s="84" t="s">
        <v>7172</v>
      </c>
      <c r="AN578" s="84" t="b">
        <v>0</v>
      </c>
      <c r="AO578" s="90" t="s">
        <v>6467</v>
      </c>
      <c r="AP578" s="84" t="s">
        <v>179</v>
      </c>
      <c r="AQ578" s="84">
        <v>0</v>
      </c>
      <c r="AR578" s="84">
        <v>0</v>
      </c>
      <c r="AS578" s="84"/>
      <c r="AT578" s="84"/>
      <c r="AU578" s="84"/>
      <c r="AV578" s="84"/>
      <c r="AW578" s="84"/>
      <c r="AX578" s="84"/>
      <c r="AY578" s="84"/>
      <c r="AZ578" s="84"/>
    </row>
    <row r="579" spans="1:52" x14ac:dyDescent="0.25">
      <c r="A579" s="69" t="s">
        <v>606</v>
      </c>
      <c r="B579" s="69" t="s">
        <v>1303</v>
      </c>
      <c r="C579" s="70"/>
      <c r="D579" s="71"/>
      <c r="E579" s="72"/>
      <c r="F579" s="73"/>
      <c r="G579" s="70"/>
      <c r="H579" s="74"/>
      <c r="I579" s="75"/>
      <c r="J579" s="75"/>
      <c r="K579" s="36"/>
      <c r="L579" s="82"/>
      <c r="M579" s="82"/>
      <c r="N579" s="77"/>
      <c r="O579" s="84" t="s">
        <v>1729</v>
      </c>
      <c r="P579" s="86">
        <v>43165.762731481482</v>
      </c>
      <c r="Q579" s="84" t="s">
        <v>1907</v>
      </c>
      <c r="R579" s="84"/>
      <c r="S579" s="84"/>
      <c r="T579" s="84" t="s">
        <v>3157</v>
      </c>
      <c r="U579" s="84"/>
      <c r="V579" s="87" t="s">
        <v>3654</v>
      </c>
      <c r="W579" s="86">
        <v>43165.762731481482</v>
      </c>
      <c r="X579" s="87" t="s">
        <v>4910</v>
      </c>
      <c r="Y579" s="84"/>
      <c r="Z579" s="84"/>
      <c r="AA579" s="90" t="s">
        <v>6113</v>
      </c>
      <c r="AB579" s="84"/>
      <c r="AC579" s="84" t="b">
        <v>0</v>
      </c>
      <c r="AD579" s="84">
        <v>0</v>
      </c>
      <c r="AE579" s="90" t="s">
        <v>6992</v>
      </c>
      <c r="AF579" s="84" t="b">
        <v>0</v>
      </c>
      <c r="AG579" s="84" t="s">
        <v>7097</v>
      </c>
      <c r="AH579" s="84"/>
      <c r="AI579" s="90" t="s">
        <v>6992</v>
      </c>
      <c r="AJ579" s="84" t="b">
        <v>0</v>
      </c>
      <c r="AK579" s="84">
        <v>223</v>
      </c>
      <c r="AL579" s="90" t="s">
        <v>6880</v>
      </c>
      <c r="AM579" s="84" t="s">
        <v>7172</v>
      </c>
      <c r="AN579" s="84" t="b">
        <v>0</v>
      </c>
      <c r="AO579" s="90" t="s">
        <v>6880</v>
      </c>
      <c r="AP579" s="84" t="s">
        <v>179</v>
      </c>
      <c r="AQ579" s="84">
        <v>0</v>
      </c>
      <c r="AR579" s="84">
        <v>0</v>
      </c>
      <c r="AS579" s="84"/>
      <c r="AT579" s="84"/>
      <c r="AU579" s="84"/>
      <c r="AV579" s="84"/>
      <c r="AW579" s="84"/>
      <c r="AX579" s="84"/>
      <c r="AY579" s="84"/>
      <c r="AZ579" s="84"/>
    </row>
    <row r="580" spans="1:52" x14ac:dyDescent="0.25">
      <c r="A580" s="69" t="s">
        <v>607</v>
      </c>
      <c r="B580" s="69" t="s">
        <v>1308</v>
      </c>
      <c r="C580" s="70"/>
      <c r="D580" s="71"/>
      <c r="E580" s="72"/>
      <c r="F580" s="73"/>
      <c r="G580" s="70"/>
      <c r="H580" s="74"/>
      <c r="I580" s="75"/>
      <c r="J580" s="75"/>
      <c r="K580" s="36"/>
      <c r="L580" s="82"/>
      <c r="M580" s="82"/>
      <c r="N580" s="77"/>
      <c r="O580" s="84" t="s">
        <v>1729</v>
      </c>
      <c r="P580" s="86">
        <v>43165.762731481482</v>
      </c>
      <c r="Q580" s="84" t="s">
        <v>1996</v>
      </c>
      <c r="R580" s="87" t="s">
        <v>2733</v>
      </c>
      <c r="S580" s="84" t="s">
        <v>3035</v>
      </c>
      <c r="T580" s="84" t="s">
        <v>3157</v>
      </c>
      <c r="U580" s="87" t="s">
        <v>3512</v>
      </c>
      <c r="V580" s="87" t="s">
        <v>3512</v>
      </c>
      <c r="W580" s="86">
        <v>43165.762731481482</v>
      </c>
      <c r="X580" s="87" t="s">
        <v>4911</v>
      </c>
      <c r="Y580" s="84"/>
      <c r="Z580" s="84"/>
      <c r="AA580" s="90" t="s">
        <v>6114</v>
      </c>
      <c r="AB580" s="84"/>
      <c r="AC580" s="84" t="b">
        <v>0</v>
      </c>
      <c r="AD580" s="84">
        <v>0</v>
      </c>
      <c r="AE580" s="90" t="s">
        <v>6992</v>
      </c>
      <c r="AF580" s="84" t="b">
        <v>0</v>
      </c>
      <c r="AG580" s="84" t="s">
        <v>7091</v>
      </c>
      <c r="AH580" s="84"/>
      <c r="AI580" s="90" t="s">
        <v>6992</v>
      </c>
      <c r="AJ580" s="84" t="b">
        <v>0</v>
      </c>
      <c r="AK580" s="84">
        <v>28</v>
      </c>
      <c r="AL580" s="90" t="s">
        <v>6886</v>
      </c>
      <c r="AM580" s="84" t="s">
        <v>7171</v>
      </c>
      <c r="AN580" s="84" t="b">
        <v>0</v>
      </c>
      <c r="AO580" s="90" t="s">
        <v>6886</v>
      </c>
      <c r="AP580" s="84" t="s">
        <v>179</v>
      </c>
      <c r="AQ580" s="84">
        <v>0</v>
      </c>
      <c r="AR580" s="84">
        <v>0</v>
      </c>
      <c r="AS580" s="84"/>
      <c r="AT580" s="84"/>
      <c r="AU580" s="84"/>
      <c r="AV580" s="84"/>
      <c r="AW580" s="84"/>
      <c r="AX580" s="84"/>
      <c r="AY580" s="84"/>
      <c r="AZ580" s="84"/>
    </row>
    <row r="581" spans="1:52" x14ac:dyDescent="0.25">
      <c r="A581" s="69" t="s">
        <v>608</v>
      </c>
      <c r="B581" s="69" t="s">
        <v>608</v>
      </c>
      <c r="C581" s="70"/>
      <c r="D581" s="71"/>
      <c r="E581" s="72"/>
      <c r="F581" s="73"/>
      <c r="G581" s="70"/>
      <c r="H581" s="74"/>
      <c r="I581" s="75"/>
      <c r="J581" s="75"/>
      <c r="K581" s="36"/>
      <c r="L581" s="82"/>
      <c r="M581" s="82"/>
      <c r="N581" s="77"/>
      <c r="O581" s="84" t="s">
        <v>179</v>
      </c>
      <c r="P581" s="86">
        <v>43165.762789351851</v>
      </c>
      <c r="Q581" s="84" t="s">
        <v>2058</v>
      </c>
      <c r="R581" s="84"/>
      <c r="S581" s="84"/>
      <c r="T581" s="84" t="s">
        <v>3157</v>
      </c>
      <c r="U581" s="84"/>
      <c r="V581" s="87" t="s">
        <v>3941</v>
      </c>
      <c r="W581" s="86">
        <v>43165.762789351851</v>
      </c>
      <c r="X581" s="87" t="s">
        <v>4912</v>
      </c>
      <c r="Y581" s="84"/>
      <c r="Z581" s="84"/>
      <c r="AA581" s="90" t="s">
        <v>6115</v>
      </c>
      <c r="AB581" s="84"/>
      <c r="AC581" s="84" t="b">
        <v>0</v>
      </c>
      <c r="AD581" s="84">
        <v>0</v>
      </c>
      <c r="AE581" s="90" t="s">
        <v>6992</v>
      </c>
      <c r="AF581" s="84" t="b">
        <v>0</v>
      </c>
      <c r="AG581" s="84" t="s">
        <v>7091</v>
      </c>
      <c r="AH581" s="84"/>
      <c r="AI581" s="90" t="s">
        <v>6992</v>
      </c>
      <c r="AJ581" s="84" t="b">
        <v>0</v>
      </c>
      <c r="AK581" s="84">
        <v>0</v>
      </c>
      <c r="AL581" s="90" t="s">
        <v>6992</v>
      </c>
      <c r="AM581" s="84" t="s">
        <v>7175</v>
      </c>
      <c r="AN581" s="84" t="b">
        <v>0</v>
      </c>
      <c r="AO581" s="90" t="s">
        <v>6115</v>
      </c>
      <c r="AP581" s="84" t="s">
        <v>179</v>
      </c>
      <c r="AQ581" s="84">
        <v>0</v>
      </c>
      <c r="AR581" s="84">
        <v>0</v>
      </c>
      <c r="AS581" s="84"/>
      <c r="AT581" s="84"/>
      <c r="AU581" s="84"/>
      <c r="AV581" s="84"/>
      <c r="AW581" s="84"/>
      <c r="AX581" s="84"/>
      <c r="AY581" s="84"/>
      <c r="AZ581" s="84"/>
    </row>
    <row r="582" spans="1:52" x14ac:dyDescent="0.25">
      <c r="A582" s="69" t="s">
        <v>609</v>
      </c>
      <c r="B582" s="69" t="s">
        <v>609</v>
      </c>
      <c r="C582" s="70"/>
      <c r="D582" s="71"/>
      <c r="E582" s="72"/>
      <c r="F582" s="73"/>
      <c r="G582" s="70"/>
      <c r="H582" s="74"/>
      <c r="I582" s="75"/>
      <c r="J582" s="75"/>
      <c r="K582" s="36"/>
      <c r="L582" s="82"/>
      <c r="M582" s="82"/>
      <c r="N582" s="77"/>
      <c r="O582" s="84" t="s">
        <v>179</v>
      </c>
      <c r="P582" s="86">
        <v>43165.66337962963</v>
      </c>
      <c r="Q582" s="84" t="s">
        <v>2059</v>
      </c>
      <c r="R582" s="87" t="s">
        <v>2756</v>
      </c>
      <c r="S582" s="84" t="s">
        <v>2983</v>
      </c>
      <c r="T582" s="84" t="s">
        <v>3157</v>
      </c>
      <c r="U582" s="84"/>
      <c r="V582" s="87" t="s">
        <v>3942</v>
      </c>
      <c r="W582" s="86">
        <v>43165.66337962963</v>
      </c>
      <c r="X582" s="87" t="s">
        <v>4913</v>
      </c>
      <c r="Y582" s="84"/>
      <c r="Z582" s="84"/>
      <c r="AA582" s="90" t="s">
        <v>6116</v>
      </c>
      <c r="AB582" s="84"/>
      <c r="AC582" s="84" t="b">
        <v>0</v>
      </c>
      <c r="AD582" s="84">
        <v>4</v>
      </c>
      <c r="AE582" s="90" t="s">
        <v>6992</v>
      </c>
      <c r="AF582" s="84" t="b">
        <v>1</v>
      </c>
      <c r="AG582" s="84" t="s">
        <v>7097</v>
      </c>
      <c r="AH582" s="84"/>
      <c r="AI582" s="90" t="s">
        <v>7120</v>
      </c>
      <c r="AJ582" s="84" t="b">
        <v>0</v>
      </c>
      <c r="AK582" s="84">
        <v>8</v>
      </c>
      <c r="AL582" s="90" t="s">
        <v>6992</v>
      </c>
      <c r="AM582" s="84" t="s">
        <v>7169</v>
      </c>
      <c r="AN582" s="84" t="b">
        <v>0</v>
      </c>
      <c r="AO582" s="90" t="s">
        <v>6116</v>
      </c>
      <c r="AP582" s="84" t="s">
        <v>7226</v>
      </c>
      <c r="AQ582" s="84">
        <v>0</v>
      </c>
      <c r="AR582" s="84">
        <v>0</v>
      </c>
      <c r="AS582" s="84"/>
      <c r="AT582" s="84"/>
      <c r="AU582" s="84"/>
      <c r="AV582" s="84"/>
      <c r="AW582" s="84"/>
      <c r="AX582" s="84"/>
      <c r="AY582" s="84"/>
      <c r="AZ582" s="84"/>
    </row>
    <row r="583" spans="1:52" x14ac:dyDescent="0.25">
      <c r="A583" s="69" t="s">
        <v>609</v>
      </c>
      <c r="B583" s="69" t="s">
        <v>609</v>
      </c>
      <c r="C583" s="70"/>
      <c r="D583" s="71"/>
      <c r="E583" s="72"/>
      <c r="F583" s="73"/>
      <c r="G583" s="70"/>
      <c r="H583" s="74"/>
      <c r="I583" s="75"/>
      <c r="J583" s="75"/>
      <c r="K583" s="36"/>
      <c r="L583" s="82"/>
      <c r="M583" s="82"/>
      <c r="N583" s="77"/>
      <c r="O583" s="84" t="s">
        <v>179</v>
      </c>
      <c r="P583" s="86">
        <v>43165.749259259261</v>
      </c>
      <c r="Q583" s="84" t="s">
        <v>2060</v>
      </c>
      <c r="R583" s="87" t="s">
        <v>2757</v>
      </c>
      <c r="S583" s="84" t="s">
        <v>2983</v>
      </c>
      <c r="T583" s="84" t="s">
        <v>3259</v>
      </c>
      <c r="U583" s="84"/>
      <c r="V583" s="87" t="s">
        <v>3942</v>
      </c>
      <c r="W583" s="86">
        <v>43165.749259259261</v>
      </c>
      <c r="X583" s="87" t="s">
        <v>4914</v>
      </c>
      <c r="Y583" s="84"/>
      <c r="Z583" s="84"/>
      <c r="AA583" s="90" t="s">
        <v>6117</v>
      </c>
      <c r="AB583" s="84"/>
      <c r="AC583" s="84" t="b">
        <v>0</v>
      </c>
      <c r="AD583" s="84">
        <v>2</v>
      </c>
      <c r="AE583" s="90" t="s">
        <v>6992</v>
      </c>
      <c r="AF583" s="84" t="b">
        <v>1</v>
      </c>
      <c r="AG583" s="84" t="s">
        <v>7097</v>
      </c>
      <c r="AH583" s="84"/>
      <c r="AI583" s="90" t="s">
        <v>7132</v>
      </c>
      <c r="AJ583" s="84" t="b">
        <v>0</v>
      </c>
      <c r="AK583" s="84">
        <v>3</v>
      </c>
      <c r="AL583" s="90" t="s">
        <v>6992</v>
      </c>
      <c r="AM583" s="84" t="s">
        <v>7169</v>
      </c>
      <c r="AN583" s="84" t="b">
        <v>0</v>
      </c>
      <c r="AO583" s="90" t="s">
        <v>6117</v>
      </c>
      <c r="AP583" s="84" t="s">
        <v>7226</v>
      </c>
      <c r="AQ583" s="84">
        <v>0</v>
      </c>
      <c r="AR583" s="84">
        <v>0</v>
      </c>
      <c r="AS583" s="84"/>
      <c r="AT583" s="84"/>
      <c r="AU583" s="84"/>
      <c r="AV583" s="84"/>
      <c r="AW583" s="84"/>
      <c r="AX583" s="84"/>
      <c r="AY583" s="84"/>
      <c r="AZ583" s="84"/>
    </row>
    <row r="584" spans="1:52" x14ac:dyDescent="0.25">
      <c r="A584" s="69" t="s">
        <v>610</v>
      </c>
      <c r="B584" s="69" t="s">
        <v>609</v>
      </c>
      <c r="C584" s="70"/>
      <c r="D584" s="71"/>
      <c r="E584" s="72"/>
      <c r="F584" s="73"/>
      <c r="G584" s="70"/>
      <c r="H584" s="74"/>
      <c r="I584" s="75"/>
      <c r="J584" s="75"/>
      <c r="K584" s="36"/>
      <c r="L584" s="82"/>
      <c r="M584" s="82"/>
      <c r="N584" s="77"/>
      <c r="O584" s="84" t="s">
        <v>1729</v>
      </c>
      <c r="P584" s="86">
        <v>43165.762812499997</v>
      </c>
      <c r="Q584" s="84" t="s">
        <v>2061</v>
      </c>
      <c r="R584" s="84"/>
      <c r="S584" s="84"/>
      <c r="T584" s="84" t="s">
        <v>3259</v>
      </c>
      <c r="U584" s="84"/>
      <c r="V584" s="87" t="s">
        <v>3943</v>
      </c>
      <c r="W584" s="86">
        <v>43165.762812499997</v>
      </c>
      <c r="X584" s="87" t="s">
        <v>4915</v>
      </c>
      <c r="Y584" s="84"/>
      <c r="Z584" s="84"/>
      <c r="AA584" s="90" t="s">
        <v>6118</v>
      </c>
      <c r="AB584" s="84"/>
      <c r="AC584" s="84" t="b">
        <v>0</v>
      </c>
      <c r="AD584" s="84">
        <v>0</v>
      </c>
      <c r="AE584" s="90" t="s">
        <v>6992</v>
      </c>
      <c r="AF584" s="84" t="b">
        <v>1</v>
      </c>
      <c r="AG584" s="84" t="s">
        <v>7097</v>
      </c>
      <c r="AH584" s="84"/>
      <c r="AI584" s="90" t="s">
        <v>7132</v>
      </c>
      <c r="AJ584" s="84" t="b">
        <v>0</v>
      </c>
      <c r="AK584" s="84">
        <v>3</v>
      </c>
      <c r="AL584" s="90" t="s">
        <v>6117</v>
      </c>
      <c r="AM584" s="84" t="s">
        <v>7172</v>
      </c>
      <c r="AN584" s="84" t="b">
        <v>0</v>
      </c>
      <c r="AO584" s="90" t="s">
        <v>6117</v>
      </c>
      <c r="AP584" s="84" t="s">
        <v>179</v>
      </c>
      <c r="AQ584" s="84">
        <v>0</v>
      </c>
      <c r="AR584" s="84">
        <v>0</v>
      </c>
      <c r="AS584" s="84"/>
      <c r="AT584" s="84"/>
      <c r="AU584" s="84"/>
      <c r="AV584" s="84"/>
      <c r="AW584" s="84"/>
      <c r="AX584" s="84"/>
      <c r="AY584" s="84"/>
      <c r="AZ584" s="84"/>
    </row>
    <row r="585" spans="1:52" x14ac:dyDescent="0.25">
      <c r="A585" s="69" t="s">
        <v>611</v>
      </c>
      <c r="B585" s="69" t="s">
        <v>1173</v>
      </c>
      <c r="C585" s="70"/>
      <c r="D585" s="71"/>
      <c r="E585" s="72"/>
      <c r="F585" s="73"/>
      <c r="G585" s="70"/>
      <c r="H585" s="74"/>
      <c r="I585" s="75"/>
      <c r="J585" s="75"/>
      <c r="K585" s="36"/>
      <c r="L585" s="82"/>
      <c r="M585" s="82"/>
      <c r="N585" s="77"/>
      <c r="O585" s="84" t="s">
        <v>1729</v>
      </c>
      <c r="P585" s="86">
        <v>43165.762881944444</v>
      </c>
      <c r="Q585" s="84" t="s">
        <v>1843</v>
      </c>
      <c r="R585" s="84"/>
      <c r="S585" s="84"/>
      <c r="T585" s="84" t="s">
        <v>3157</v>
      </c>
      <c r="U585" s="84"/>
      <c r="V585" s="87" t="s">
        <v>3944</v>
      </c>
      <c r="W585" s="86">
        <v>43165.762881944444</v>
      </c>
      <c r="X585" s="87" t="s">
        <v>4916</v>
      </c>
      <c r="Y585" s="84"/>
      <c r="Z585" s="84"/>
      <c r="AA585" s="90" t="s">
        <v>6119</v>
      </c>
      <c r="AB585" s="84"/>
      <c r="AC585" s="84" t="b">
        <v>0</v>
      </c>
      <c r="AD585" s="84">
        <v>0</v>
      </c>
      <c r="AE585" s="90" t="s">
        <v>6992</v>
      </c>
      <c r="AF585" s="84" t="b">
        <v>0</v>
      </c>
      <c r="AG585" s="84" t="s">
        <v>7091</v>
      </c>
      <c r="AH585" s="84"/>
      <c r="AI585" s="90" t="s">
        <v>6992</v>
      </c>
      <c r="AJ585" s="84" t="b">
        <v>0</v>
      </c>
      <c r="AK585" s="84">
        <v>3554</v>
      </c>
      <c r="AL585" s="90" t="s">
        <v>6731</v>
      </c>
      <c r="AM585" s="84" t="s">
        <v>7171</v>
      </c>
      <c r="AN585" s="84" t="b">
        <v>0</v>
      </c>
      <c r="AO585" s="90" t="s">
        <v>6731</v>
      </c>
      <c r="AP585" s="84" t="s">
        <v>179</v>
      </c>
      <c r="AQ585" s="84">
        <v>0</v>
      </c>
      <c r="AR585" s="84">
        <v>0</v>
      </c>
      <c r="AS585" s="84"/>
      <c r="AT585" s="84"/>
      <c r="AU585" s="84"/>
      <c r="AV585" s="84"/>
      <c r="AW585" s="84"/>
      <c r="AX585" s="84"/>
      <c r="AY585" s="84"/>
      <c r="AZ585" s="84"/>
    </row>
    <row r="586" spans="1:52" x14ac:dyDescent="0.25">
      <c r="A586" s="69" t="s">
        <v>612</v>
      </c>
      <c r="B586" s="69" t="s">
        <v>612</v>
      </c>
      <c r="C586" s="70"/>
      <c r="D586" s="71"/>
      <c r="E586" s="72"/>
      <c r="F586" s="73"/>
      <c r="G586" s="70"/>
      <c r="H586" s="74"/>
      <c r="I586" s="75"/>
      <c r="J586" s="75"/>
      <c r="K586" s="36"/>
      <c r="L586" s="82"/>
      <c r="M586" s="82"/>
      <c r="N586" s="77"/>
      <c r="O586" s="84" t="s">
        <v>179</v>
      </c>
      <c r="P586" s="86">
        <v>43027.954953703702</v>
      </c>
      <c r="Q586" s="84" t="s">
        <v>2062</v>
      </c>
      <c r="R586" s="84"/>
      <c r="S586" s="84"/>
      <c r="T586" s="84" t="s">
        <v>3260</v>
      </c>
      <c r="U586" s="84"/>
      <c r="V586" s="87" t="s">
        <v>3945</v>
      </c>
      <c r="W586" s="86">
        <v>43027.954953703702</v>
      </c>
      <c r="X586" s="87" t="s">
        <v>4917</v>
      </c>
      <c r="Y586" s="84"/>
      <c r="Z586" s="84"/>
      <c r="AA586" s="90" t="s">
        <v>6120</v>
      </c>
      <c r="AB586" s="84"/>
      <c r="AC586" s="84" t="b">
        <v>0</v>
      </c>
      <c r="AD586" s="84">
        <v>11</v>
      </c>
      <c r="AE586" s="90" t="s">
        <v>6992</v>
      </c>
      <c r="AF586" s="84" t="b">
        <v>0</v>
      </c>
      <c r="AG586" s="84" t="s">
        <v>7091</v>
      </c>
      <c r="AH586" s="84"/>
      <c r="AI586" s="90" t="s">
        <v>6992</v>
      </c>
      <c r="AJ586" s="84" t="b">
        <v>0</v>
      </c>
      <c r="AK586" s="84">
        <v>11</v>
      </c>
      <c r="AL586" s="90" t="s">
        <v>6992</v>
      </c>
      <c r="AM586" s="84" t="s">
        <v>7173</v>
      </c>
      <c r="AN586" s="84" t="b">
        <v>0</v>
      </c>
      <c r="AO586" s="90" t="s">
        <v>6120</v>
      </c>
      <c r="AP586" s="84" t="s">
        <v>7226</v>
      </c>
      <c r="AQ586" s="84">
        <v>0</v>
      </c>
      <c r="AR586" s="84">
        <v>0</v>
      </c>
      <c r="AS586" s="84"/>
      <c r="AT586" s="84"/>
      <c r="AU586" s="84"/>
      <c r="AV586" s="84"/>
      <c r="AW586" s="84"/>
      <c r="AX586" s="84"/>
      <c r="AY586" s="84"/>
      <c r="AZ586" s="84"/>
    </row>
    <row r="587" spans="1:52" x14ac:dyDescent="0.25">
      <c r="A587" s="69" t="s">
        <v>613</v>
      </c>
      <c r="B587" s="69" t="s">
        <v>612</v>
      </c>
      <c r="C587" s="70"/>
      <c r="D587" s="71"/>
      <c r="E587" s="72"/>
      <c r="F587" s="73"/>
      <c r="G587" s="70"/>
      <c r="H587" s="74"/>
      <c r="I587" s="75"/>
      <c r="J587" s="75"/>
      <c r="K587" s="36"/>
      <c r="L587" s="82"/>
      <c r="M587" s="82"/>
      <c r="N587" s="77"/>
      <c r="O587" s="84" t="s">
        <v>1729</v>
      </c>
      <c r="P587" s="86">
        <v>43165.762916666667</v>
      </c>
      <c r="Q587" s="84" t="s">
        <v>2063</v>
      </c>
      <c r="R587" s="84"/>
      <c r="S587" s="84"/>
      <c r="T587" s="84" t="s">
        <v>3157</v>
      </c>
      <c r="U587" s="84"/>
      <c r="V587" s="87" t="s">
        <v>3946</v>
      </c>
      <c r="W587" s="86">
        <v>43165.762916666667</v>
      </c>
      <c r="X587" s="87" t="s">
        <v>4918</v>
      </c>
      <c r="Y587" s="84"/>
      <c r="Z587" s="84"/>
      <c r="AA587" s="90" t="s">
        <v>6121</v>
      </c>
      <c r="AB587" s="84"/>
      <c r="AC587" s="84" t="b">
        <v>0</v>
      </c>
      <c r="AD587" s="84">
        <v>0</v>
      </c>
      <c r="AE587" s="90" t="s">
        <v>6992</v>
      </c>
      <c r="AF587" s="84" t="b">
        <v>0</v>
      </c>
      <c r="AG587" s="84" t="s">
        <v>7091</v>
      </c>
      <c r="AH587" s="84"/>
      <c r="AI587" s="90" t="s">
        <v>6992</v>
      </c>
      <c r="AJ587" s="84" t="b">
        <v>0</v>
      </c>
      <c r="AK587" s="84">
        <v>11</v>
      </c>
      <c r="AL587" s="90" t="s">
        <v>6120</v>
      </c>
      <c r="AM587" s="84" t="s">
        <v>7172</v>
      </c>
      <c r="AN587" s="84" t="b">
        <v>0</v>
      </c>
      <c r="AO587" s="90" t="s">
        <v>6120</v>
      </c>
      <c r="AP587" s="84" t="s">
        <v>179</v>
      </c>
      <c r="AQ587" s="84">
        <v>0</v>
      </c>
      <c r="AR587" s="84">
        <v>0</v>
      </c>
      <c r="AS587" s="84"/>
      <c r="AT587" s="84"/>
      <c r="AU587" s="84"/>
      <c r="AV587" s="84"/>
      <c r="AW587" s="84"/>
      <c r="AX587" s="84"/>
      <c r="AY587" s="84"/>
      <c r="AZ587" s="84"/>
    </row>
    <row r="588" spans="1:52" x14ac:dyDescent="0.25">
      <c r="A588" s="69" t="s">
        <v>614</v>
      </c>
      <c r="B588" s="69" t="s">
        <v>1512</v>
      </c>
      <c r="C588" s="70"/>
      <c r="D588" s="71"/>
      <c r="E588" s="72"/>
      <c r="F588" s="73"/>
      <c r="G588" s="70"/>
      <c r="H588" s="74"/>
      <c r="I588" s="75"/>
      <c r="J588" s="75"/>
      <c r="K588" s="36"/>
      <c r="L588" s="82"/>
      <c r="M588" s="82"/>
      <c r="N588" s="77"/>
      <c r="O588" s="84" t="s">
        <v>1729</v>
      </c>
      <c r="P588" s="86">
        <v>43165.762939814813</v>
      </c>
      <c r="Q588" s="84" t="s">
        <v>2064</v>
      </c>
      <c r="R588" s="84"/>
      <c r="S588" s="84"/>
      <c r="T588" s="84" t="s">
        <v>3157</v>
      </c>
      <c r="U588" s="84"/>
      <c r="V588" s="87" t="s">
        <v>3947</v>
      </c>
      <c r="W588" s="86">
        <v>43165.762939814813</v>
      </c>
      <c r="X588" s="87" t="s">
        <v>4919</v>
      </c>
      <c r="Y588" s="84"/>
      <c r="Z588" s="84"/>
      <c r="AA588" s="90" t="s">
        <v>6122</v>
      </c>
      <c r="AB588" s="84"/>
      <c r="AC588" s="84" t="b">
        <v>0</v>
      </c>
      <c r="AD588" s="84">
        <v>0</v>
      </c>
      <c r="AE588" s="90" t="s">
        <v>7023</v>
      </c>
      <c r="AF588" s="84" t="b">
        <v>0</v>
      </c>
      <c r="AG588" s="84" t="s">
        <v>7091</v>
      </c>
      <c r="AH588" s="84"/>
      <c r="AI588" s="90" t="s">
        <v>6992</v>
      </c>
      <c r="AJ588" s="84" t="b">
        <v>0</v>
      </c>
      <c r="AK588" s="84">
        <v>0</v>
      </c>
      <c r="AL588" s="90" t="s">
        <v>6992</v>
      </c>
      <c r="AM588" s="84" t="s">
        <v>7172</v>
      </c>
      <c r="AN588" s="84" t="b">
        <v>0</v>
      </c>
      <c r="AO588" s="90" t="s">
        <v>6122</v>
      </c>
      <c r="AP588" s="84" t="s">
        <v>179</v>
      </c>
      <c r="AQ588" s="84">
        <v>0</v>
      </c>
      <c r="AR588" s="84">
        <v>0</v>
      </c>
      <c r="AS588" s="84"/>
      <c r="AT588" s="84"/>
      <c r="AU588" s="84"/>
      <c r="AV588" s="84"/>
      <c r="AW588" s="84"/>
      <c r="AX588" s="84"/>
      <c r="AY588" s="84"/>
      <c r="AZ588" s="84"/>
    </row>
    <row r="589" spans="1:52" x14ac:dyDescent="0.25">
      <c r="A589" s="69" t="s">
        <v>614</v>
      </c>
      <c r="B589" s="69" t="s">
        <v>1513</v>
      </c>
      <c r="C589" s="70"/>
      <c r="D589" s="71"/>
      <c r="E589" s="72"/>
      <c r="F589" s="73"/>
      <c r="G589" s="70"/>
      <c r="H589" s="74"/>
      <c r="I589" s="75"/>
      <c r="J589" s="75"/>
      <c r="K589" s="36"/>
      <c r="L589" s="82"/>
      <c r="M589" s="82"/>
      <c r="N589" s="77"/>
      <c r="O589" s="84" t="s">
        <v>1729</v>
      </c>
      <c r="P589" s="86">
        <v>43165.762939814813</v>
      </c>
      <c r="Q589" s="84" t="s">
        <v>2064</v>
      </c>
      <c r="R589" s="84"/>
      <c r="S589" s="84"/>
      <c r="T589" s="84" t="s">
        <v>3157</v>
      </c>
      <c r="U589" s="84"/>
      <c r="V589" s="87" t="s">
        <v>3947</v>
      </c>
      <c r="W589" s="86">
        <v>43165.762939814813</v>
      </c>
      <c r="X589" s="87" t="s">
        <v>4919</v>
      </c>
      <c r="Y589" s="84"/>
      <c r="Z589" s="84"/>
      <c r="AA589" s="90" t="s">
        <v>6122</v>
      </c>
      <c r="AB589" s="84"/>
      <c r="AC589" s="84" t="b">
        <v>0</v>
      </c>
      <c r="AD589" s="84">
        <v>0</v>
      </c>
      <c r="AE589" s="90" t="s">
        <v>7023</v>
      </c>
      <c r="AF589" s="84" t="b">
        <v>0</v>
      </c>
      <c r="AG589" s="84" t="s">
        <v>7091</v>
      </c>
      <c r="AH589" s="84"/>
      <c r="AI589" s="90" t="s">
        <v>6992</v>
      </c>
      <c r="AJ589" s="84" t="b">
        <v>0</v>
      </c>
      <c r="AK589" s="84">
        <v>0</v>
      </c>
      <c r="AL589" s="90" t="s">
        <v>6992</v>
      </c>
      <c r="AM589" s="84" t="s">
        <v>7172</v>
      </c>
      <c r="AN589" s="84" t="b">
        <v>0</v>
      </c>
      <c r="AO589" s="90" t="s">
        <v>6122</v>
      </c>
      <c r="AP589" s="84" t="s">
        <v>179</v>
      </c>
      <c r="AQ589" s="84">
        <v>0</v>
      </c>
      <c r="AR589" s="84">
        <v>0</v>
      </c>
      <c r="AS589" s="84"/>
      <c r="AT589" s="84"/>
      <c r="AU589" s="84"/>
      <c r="AV589" s="84"/>
      <c r="AW589" s="84"/>
      <c r="AX589" s="84"/>
      <c r="AY589" s="84"/>
      <c r="AZ589" s="84"/>
    </row>
    <row r="590" spans="1:52" x14ac:dyDescent="0.25">
      <c r="A590" s="69" t="s">
        <v>614</v>
      </c>
      <c r="B590" s="69" t="s">
        <v>1514</v>
      </c>
      <c r="C590" s="70"/>
      <c r="D590" s="71"/>
      <c r="E590" s="72"/>
      <c r="F590" s="73"/>
      <c r="G590" s="70"/>
      <c r="H590" s="74"/>
      <c r="I590" s="75"/>
      <c r="J590" s="75"/>
      <c r="K590" s="36"/>
      <c r="L590" s="82"/>
      <c r="M590" s="82"/>
      <c r="N590" s="77"/>
      <c r="O590" s="84" t="s">
        <v>1729</v>
      </c>
      <c r="P590" s="86">
        <v>43165.762939814813</v>
      </c>
      <c r="Q590" s="84" t="s">
        <v>2064</v>
      </c>
      <c r="R590" s="84"/>
      <c r="S590" s="84"/>
      <c r="T590" s="84" t="s">
        <v>3157</v>
      </c>
      <c r="U590" s="84"/>
      <c r="V590" s="87" t="s">
        <v>3947</v>
      </c>
      <c r="W590" s="86">
        <v>43165.762939814813</v>
      </c>
      <c r="X590" s="87" t="s">
        <v>4919</v>
      </c>
      <c r="Y590" s="84"/>
      <c r="Z590" s="84"/>
      <c r="AA590" s="90" t="s">
        <v>6122</v>
      </c>
      <c r="AB590" s="84"/>
      <c r="AC590" s="84" t="b">
        <v>0</v>
      </c>
      <c r="AD590" s="84">
        <v>0</v>
      </c>
      <c r="AE590" s="90" t="s">
        <v>7023</v>
      </c>
      <c r="AF590" s="84" t="b">
        <v>0</v>
      </c>
      <c r="AG590" s="84" t="s">
        <v>7091</v>
      </c>
      <c r="AH590" s="84"/>
      <c r="AI590" s="90" t="s">
        <v>6992</v>
      </c>
      <c r="AJ590" s="84" t="b">
        <v>0</v>
      </c>
      <c r="AK590" s="84">
        <v>0</v>
      </c>
      <c r="AL590" s="90" t="s">
        <v>6992</v>
      </c>
      <c r="AM590" s="84" t="s">
        <v>7172</v>
      </c>
      <c r="AN590" s="84" t="b">
        <v>0</v>
      </c>
      <c r="AO590" s="90" t="s">
        <v>6122</v>
      </c>
      <c r="AP590" s="84" t="s">
        <v>179</v>
      </c>
      <c r="AQ590" s="84">
        <v>0</v>
      </c>
      <c r="AR590" s="84">
        <v>0</v>
      </c>
      <c r="AS590" s="84"/>
      <c r="AT590" s="84"/>
      <c r="AU590" s="84"/>
      <c r="AV590" s="84"/>
      <c r="AW590" s="84"/>
      <c r="AX590" s="84"/>
      <c r="AY590" s="84"/>
      <c r="AZ590" s="84"/>
    </row>
    <row r="591" spans="1:52" x14ac:dyDescent="0.25">
      <c r="A591" s="69" t="s">
        <v>614</v>
      </c>
      <c r="B591" s="69" t="s">
        <v>1515</v>
      </c>
      <c r="C591" s="70"/>
      <c r="D591" s="71"/>
      <c r="E591" s="72"/>
      <c r="F591" s="73"/>
      <c r="G591" s="70"/>
      <c r="H591" s="74"/>
      <c r="I591" s="75"/>
      <c r="J591" s="75"/>
      <c r="K591" s="36"/>
      <c r="L591" s="82"/>
      <c r="M591" s="82"/>
      <c r="N591" s="77"/>
      <c r="O591" s="84" t="s">
        <v>1729</v>
      </c>
      <c r="P591" s="86">
        <v>43165.762939814813</v>
      </c>
      <c r="Q591" s="84" t="s">
        <v>2064</v>
      </c>
      <c r="R591" s="84"/>
      <c r="S591" s="84"/>
      <c r="T591" s="84" t="s">
        <v>3157</v>
      </c>
      <c r="U591" s="84"/>
      <c r="V591" s="87" t="s">
        <v>3947</v>
      </c>
      <c r="W591" s="86">
        <v>43165.762939814813</v>
      </c>
      <c r="X591" s="87" t="s">
        <v>4919</v>
      </c>
      <c r="Y591" s="84"/>
      <c r="Z591" s="84"/>
      <c r="AA591" s="90" t="s">
        <v>6122</v>
      </c>
      <c r="AB591" s="84"/>
      <c r="AC591" s="84" t="b">
        <v>0</v>
      </c>
      <c r="AD591" s="84">
        <v>0</v>
      </c>
      <c r="AE591" s="90" t="s">
        <v>7023</v>
      </c>
      <c r="AF591" s="84" t="b">
        <v>0</v>
      </c>
      <c r="AG591" s="84" t="s">
        <v>7091</v>
      </c>
      <c r="AH591" s="84"/>
      <c r="AI591" s="90" t="s">
        <v>6992</v>
      </c>
      <c r="AJ591" s="84" t="b">
        <v>0</v>
      </c>
      <c r="AK591" s="84">
        <v>0</v>
      </c>
      <c r="AL591" s="90" t="s">
        <v>6992</v>
      </c>
      <c r="AM591" s="84" t="s">
        <v>7172</v>
      </c>
      <c r="AN591" s="84" t="b">
        <v>0</v>
      </c>
      <c r="AO591" s="90" t="s">
        <v>6122</v>
      </c>
      <c r="AP591" s="84" t="s">
        <v>179</v>
      </c>
      <c r="AQ591" s="84">
        <v>0</v>
      </c>
      <c r="AR591" s="84">
        <v>0</v>
      </c>
      <c r="AS591" s="84"/>
      <c r="AT591" s="84"/>
      <c r="AU591" s="84"/>
      <c r="AV591" s="84"/>
      <c r="AW591" s="84"/>
      <c r="AX591" s="84"/>
      <c r="AY591" s="84"/>
      <c r="AZ591" s="84"/>
    </row>
    <row r="592" spans="1:52" x14ac:dyDescent="0.25">
      <c r="A592" s="69" t="s">
        <v>615</v>
      </c>
      <c r="B592" s="69" t="s">
        <v>1516</v>
      </c>
      <c r="C592" s="70"/>
      <c r="D592" s="71"/>
      <c r="E592" s="72"/>
      <c r="F592" s="73"/>
      <c r="G592" s="70"/>
      <c r="H592" s="74"/>
      <c r="I592" s="75"/>
      <c r="J592" s="75"/>
      <c r="K592" s="36"/>
      <c r="L592" s="82"/>
      <c r="M592" s="82"/>
      <c r="N592" s="77"/>
      <c r="O592" s="84" t="s">
        <v>1729</v>
      </c>
      <c r="P592" s="86">
        <v>43154.698379629626</v>
      </c>
      <c r="Q592" s="84" t="s">
        <v>2065</v>
      </c>
      <c r="R592" s="84"/>
      <c r="S592" s="84"/>
      <c r="T592" s="84" t="s">
        <v>3261</v>
      </c>
      <c r="U592" s="87" t="s">
        <v>3518</v>
      </c>
      <c r="V592" s="87" t="s">
        <v>3518</v>
      </c>
      <c r="W592" s="86">
        <v>43154.698379629626</v>
      </c>
      <c r="X592" s="87" t="s">
        <v>4920</v>
      </c>
      <c r="Y592" s="84"/>
      <c r="Z592" s="84"/>
      <c r="AA592" s="90" t="s">
        <v>6123</v>
      </c>
      <c r="AB592" s="84"/>
      <c r="AC592" s="84" t="b">
        <v>0</v>
      </c>
      <c r="AD592" s="84">
        <v>8</v>
      </c>
      <c r="AE592" s="90" t="s">
        <v>6992</v>
      </c>
      <c r="AF592" s="84" t="b">
        <v>0</v>
      </c>
      <c r="AG592" s="84" t="s">
        <v>7091</v>
      </c>
      <c r="AH592" s="84"/>
      <c r="AI592" s="90" t="s">
        <v>6992</v>
      </c>
      <c r="AJ592" s="84" t="b">
        <v>0</v>
      </c>
      <c r="AK592" s="84">
        <v>6</v>
      </c>
      <c r="AL592" s="90" t="s">
        <v>6992</v>
      </c>
      <c r="AM592" s="84" t="s">
        <v>7171</v>
      </c>
      <c r="AN592" s="84" t="b">
        <v>0</v>
      </c>
      <c r="AO592" s="90" t="s">
        <v>6123</v>
      </c>
      <c r="AP592" s="84" t="s">
        <v>7226</v>
      </c>
      <c r="AQ592" s="84">
        <v>0</v>
      </c>
      <c r="AR592" s="84">
        <v>0</v>
      </c>
      <c r="AS592" s="84"/>
      <c r="AT592" s="84"/>
      <c r="AU592" s="84"/>
      <c r="AV592" s="84"/>
      <c r="AW592" s="84"/>
      <c r="AX592" s="84"/>
      <c r="AY592" s="84"/>
      <c r="AZ592" s="84"/>
    </row>
    <row r="593" spans="1:52" x14ac:dyDescent="0.25">
      <c r="A593" s="69" t="s">
        <v>614</v>
      </c>
      <c r="B593" s="69" t="s">
        <v>1516</v>
      </c>
      <c r="C593" s="70"/>
      <c r="D593" s="71"/>
      <c r="E593" s="72"/>
      <c r="F593" s="73"/>
      <c r="G593" s="70"/>
      <c r="H593" s="74"/>
      <c r="I593" s="75"/>
      <c r="J593" s="75"/>
      <c r="K593" s="36"/>
      <c r="L593" s="82"/>
      <c r="M593" s="82"/>
      <c r="N593" s="77"/>
      <c r="O593" s="84" t="s">
        <v>1730</v>
      </c>
      <c r="P593" s="86">
        <v>43165.762939814813</v>
      </c>
      <c r="Q593" s="84" t="s">
        <v>2064</v>
      </c>
      <c r="R593" s="84"/>
      <c r="S593" s="84"/>
      <c r="T593" s="84" t="s">
        <v>3157</v>
      </c>
      <c r="U593" s="84"/>
      <c r="V593" s="87" t="s">
        <v>3947</v>
      </c>
      <c r="W593" s="86">
        <v>43165.762939814813</v>
      </c>
      <c r="X593" s="87" t="s">
        <v>4919</v>
      </c>
      <c r="Y593" s="84"/>
      <c r="Z593" s="84"/>
      <c r="AA593" s="90" t="s">
        <v>6122</v>
      </c>
      <c r="AB593" s="84"/>
      <c r="AC593" s="84" t="b">
        <v>0</v>
      </c>
      <c r="AD593" s="84">
        <v>0</v>
      </c>
      <c r="AE593" s="90" t="s">
        <v>7023</v>
      </c>
      <c r="AF593" s="84" t="b">
        <v>0</v>
      </c>
      <c r="AG593" s="84" t="s">
        <v>7091</v>
      </c>
      <c r="AH593" s="84"/>
      <c r="AI593" s="90" t="s">
        <v>6992</v>
      </c>
      <c r="AJ593" s="84" t="b">
        <v>0</v>
      </c>
      <c r="AK593" s="84">
        <v>0</v>
      </c>
      <c r="AL593" s="90" t="s">
        <v>6992</v>
      </c>
      <c r="AM593" s="84" t="s">
        <v>7172</v>
      </c>
      <c r="AN593" s="84" t="b">
        <v>0</v>
      </c>
      <c r="AO593" s="90" t="s">
        <v>6122</v>
      </c>
      <c r="AP593" s="84" t="s">
        <v>179</v>
      </c>
      <c r="AQ593" s="84">
        <v>0</v>
      </c>
      <c r="AR593" s="84">
        <v>0</v>
      </c>
      <c r="AS593" s="84"/>
      <c r="AT593" s="84"/>
      <c r="AU593" s="84"/>
      <c r="AV593" s="84"/>
      <c r="AW593" s="84"/>
      <c r="AX593" s="84"/>
      <c r="AY593" s="84"/>
      <c r="AZ593" s="84"/>
    </row>
    <row r="594" spans="1:52" x14ac:dyDescent="0.25">
      <c r="A594" s="69" t="s">
        <v>614</v>
      </c>
      <c r="B594" s="69" t="s">
        <v>1517</v>
      </c>
      <c r="C594" s="70"/>
      <c r="D594" s="71"/>
      <c r="E594" s="72"/>
      <c r="F594" s="73"/>
      <c r="G594" s="70"/>
      <c r="H594" s="74"/>
      <c r="I594" s="75"/>
      <c r="J594" s="75"/>
      <c r="K594" s="36"/>
      <c r="L594" s="82"/>
      <c r="M594" s="82"/>
      <c r="N594" s="77"/>
      <c r="O594" s="84" t="s">
        <v>1729</v>
      </c>
      <c r="P594" s="86">
        <v>43165.762939814813</v>
      </c>
      <c r="Q594" s="84" t="s">
        <v>2064</v>
      </c>
      <c r="R594" s="84"/>
      <c r="S594" s="84"/>
      <c r="T594" s="84" t="s">
        <v>3157</v>
      </c>
      <c r="U594" s="84"/>
      <c r="V594" s="87" t="s">
        <v>3947</v>
      </c>
      <c r="W594" s="86">
        <v>43165.762939814813</v>
      </c>
      <c r="X594" s="87" t="s">
        <v>4919</v>
      </c>
      <c r="Y594" s="84"/>
      <c r="Z594" s="84"/>
      <c r="AA594" s="90" t="s">
        <v>6122</v>
      </c>
      <c r="AB594" s="84"/>
      <c r="AC594" s="84" t="b">
        <v>0</v>
      </c>
      <c r="AD594" s="84">
        <v>0</v>
      </c>
      <c r="AE594" s="90" t="s">
        <v>7023</v>
      </c>
      <c r="AF594" s="84" t="b">
        <v>0</v>
      </c>
      <c r="AG594" s="84" t="s">
        <v>7091</v>
      </c>
      <c r="AH594" s="84"/>
      <c r="AI594" s="90" t="s">
        <v>6992</v>
      </c>
      <c r="AJ594" s="84" t="b">
        <v>0</v>
      </c>
      <c r="AK594" s="84">
        <v>0</v>
      </c>
      <c r="AL594" s="90" t="s">
        <v>6992</v>
      </c>
      <c r="AM594" s="84" t="s">
        <v>7172</v>
      </c>
      <c r="AN594" s="84" t="b">
        <v>0</v>
      </c>
      <c r="AO594" s="90" t="s">
        <v>6122</v>
      </c>
      <c r="AP594" s="84" t="s">
        <v>179</v>
      </c>
      <c r="AQ594" s="84">
        <v>0</v>
      </c>
      <c r="AR594" s="84">
        <v>0</v>
      </c>
      <c r="AS594" s="84"/>
      <c r="AT594" s="84"/>
      <c r="AU594" s="84"/>
      <c r="AV594" s="84"/>
      <c r="AW594" s="84"/>
      <c r="AX594" s="84"/>
      <c r="AY594" s="84"/>
      <c r="AZ594" s="84"/>
    </row>
    <row r="595" spans="1:52" x14ac:dyDescent="0.25">
      <c r="A595" s="69" t="s">
        <v>616</v>
      </c>
      <c r="B595" s="69" t="s">
        <v>589</v>
      </c>
      <c r="C595" s="70"/>
      <c r="D595" s="71"/>
      <c r="E595" s="72"/>
      <c r="F595" s="73"/>
      <c r="G595" s="70"/>
      <c r="H595" s="74"/>
      <c r="I595" s="75"/>
      <c r="J595" s="75"/>
      <c r="K595" s="36"/>
      <c r="L595" s="82"/>
      <c r="M595" s="82"/>
      <c r="N595" s="77"/>
      <c r="O595" s="84" t="s">
        <v>1729</v>
      </c>
      <c r="P595" s="86">
        <v>43165.76295138889</v>
      </c>
      <c r="Q595" s="84" t="s">
        <v>2066</v>
      </c>
      <c r="R595" s="84"/>
      <c r="S595" s="84"/>
      <c r="T595" s="84" t="s">
        <v>3252</v>
      </c>
      <c r="U595" s="84"/>
      <c r="V595" s="87" t="s">
        <v>3948</v>
      </c>
      <c r="W595" s="86">
        <v>43165.76295138889</v>
      </c>
      <c r="X595" s="87" t="s">
        <v>4921</v>
      </c>
      <c r="Y595" s="84"/>
      <c r="Z595" s="84"/>
      <c r="AA595" s="90" t="s">
        <v>6124</v>
      </c>
      <c r="AB595" s="84"/>
      <c r="AC595" s="84" t="b">
        <v>0</v>
      </c>
      <c r="AD595" s="84">
        <v>0</v>
      </c>
      <c r="AE595" s="90" t="s">
        <v>6992</v>
      </c>
      <c r="AF595" s="84" t="b">
        <v>0</v>
      </c>
      <c r="AG595" s="84" t="s">
        <v>7091</v>
      </c>
      <c r="AH595" s="84"/>
      <c r="AI595" s="90" t="s">
        <v>6992</v>
      </c>
      <c r="AJ595" s="84" t="b">
        <v>0</v>
      </c>
      <c r="AK595" s="84">
        <v>1</v>
      </c>
      <c r="AL595" s="90" t="s">
        <v>6095</v>
      </c>
      <c r="AM595" s="84" t="s">
        <v>7175</v>
      </c>
      <c r="AN595" s="84" t="b">
        <v>0</v>
      </c>
      <c r="AO595" s="90" t="s">
        <v>6095</v>
      </c>
      <c r="AP595" s="84" t="s">
        <v>179</v>
      </c>
      <c r="AQ595" s="84">
        <v>0</v>
      </c>
      <c r="AR595" s="84">
        <v>0</v>
      </c>
      <c r="AS595" s="84"/>
      <c r="AT595" s="84"/>
      <c r="AU595" s="84"/>
      <c r="AV595" s="84"/>
      <c r="AW595" s="84"/>
      <c r="AX595" s="84"/>
      <c r="AY595" s="84"/>
      <c r="AZ595" s="84"/>
    </row>
    <row r="596" spans="1:52" x14ac:dyDescent="0.25">
      <c r="A596" s="69" t="s">
        <v>617</v>
      </c>
      <c r="B596" s="69" t="s">
        <v>868</v>
      </c>
      <c r="C596" s="70"/>
      <c r="D596" s="71"/>
      <c r="E596" s="72"/>
      <c r="F596" s="73"/>
      <c r="G596" s="70"/>
      <c r="H596" s="74"/>
      <c r="I596" s="75"/>
      <c r="J596" s="75"/>
      <c r="K596" s="36"/>
      <c r="L596" s="82"/>
      <c r="M596" s="82"/>
      <c r="N596" s="77"/>
      <c r="O596" s="84" t="s">
        <v>1729</v>
      </c>
      <c r="P596" s="86">
        <v>43165.763043981482</v>
      </c>
      <c r="Q596" s="84" t="s">
        <v>2067</v>
      </c>
      <c r="R596" s="84"/>
      <c r="S596" s="84"/>
      <c r="T596" s="84" t="s">
        <v>3157</v>
      </c>
      <c r="U596" s="84"/>
      <c r="V596" s="87" t="s">
        <v>3949</v>
      </c>
      <c r="W596" s="86">
        <v>43165.763043981482</v>
      </c>
      <c r="X596" s="87" t="s">
        <v>4922</v>
      </c>
      <c r="Y596" s="84"/>
      <c r="Z596" s="84"/>
      <c r="AA596" s="90" t="s">
        <v>6125</v>
      </c>
      <c r="AB596" s="84"/>
      <c r="AC596" s="84" t="b">
        <v>0</v>
      </c>
      <c r="AD596" s="84">
        <v>0</v>
      </c>
      <c r="AE596" s="90" t="s">
        <v>6992</v>
      </c>
      <c r="AF596" s="84" t="b">
        <v>1</v>
      </c>
      <c r="AG596" s="84" t="s">
        <v>7099</v>
      </c>
      <c r="AH596" s="84"/>
      <c r="AI596" s="90" t="s">
        <v>7133</v>
      </c>
      <c r="AJ596" s="84" t="b">
        <v>0</v>
      </c>
      <c r="AK596" s="84">
        <v>96</v>
      </c>
      <c r="AL596" s="90" t="s">
        <v>6393</v>
      </c>
      <c r="AM596" s="84" t="s">
        <v>7177</v>
      </c>
      <c r="AN596" s="84" t="b">
        <v>0</v>
      </c>
      <c r="AO596" s="90" t="s">
        <v>6393</v>
      </c>
      <c r="AP596" s="84" t="s">
        <v>179</v>
      </c>
      <c r="AQ596" s="84">
        <v>0</v>
      </c>
      <c r="AR596" s="84">
        <v>0</v>
      </c>
      <c r="AS596" s="84"/>
      <c r="AT596" s="84"/>
      <c r="AU596" s="84"/>
      <c r="AV596" s="84"/>
      <c r="AW596" s="84"/>
      <c r="AX596" s="84"/>
      <c r="AY596" s="84"/>
      <c r="AZ596" s="84"/>
    </row>
    <row r="597" spans="1:52" x14ac:dyDescent="0.25">
      <c r="A597" s="69" t="s">
        <v>618</v>
      </c>
      <c r="B597" s="69" t="s">
        <v>1518</v>
      </c>
      <c r="C597" s="70"/>
      <c r="D597" s="71"/>
      <c r="E597" s="72"/>
      <c r="F597" s="73"/>
      <c r="G597" s="70"/>
      <c r="H597" s="74"/>
      <c r="I597" s="75"/>
      <c r="J597" s="75"/>
      <c r="K597" s="36"/>
      <c r="L597" s="82"/>
      <c r="M597" s="82"/>
      <c r="N597" s="77"/>
      <c r="O597" s="84" t="s">
        <v>1729</v>
      </c>
      <c r="P597" s="86">
        <v>43165.763043981482</v>
      </c>
      <c r="Q597" s="84" t="s">
        <v>2068</v>
      </c>
      <c r="R597" s="87" t="s">
        <v>2758</v>
      </c>
      <c r="S597" s="84" t="s">
        <v>2977</v>
      </c>
      <c r="T597" s="84" t="s">
        <v>3262</v>
      </c>
      <c r="U597" s="84"/>
      <c r="V597" s="87" t="s">
        <v>3950</v>
      </c>
      <c r="W597" s="86">
        <v>43165.763043981482</v>
      </c>
      <c r="X597" s="87" t="s">
        <v>4923</v>
      </c>
      <c r="Y597" s="84"/>
      <c r="Z597" s="84"/>
      <c r="AA597" s="90" t="s">
        <v>6126</v>
      </c>
      <c r="AB597" s="90" t="s">
        <v>6932</v>
      </c>
      <c r="AC597" s="84" t="b">
        <v>0</v>
      </c>
      <c r="AD597" s="84">
        <v>0</v>
      </c>
      <c r="AE597" s="90" t="s">
        <v>7024</v>
      </c>
      <c r="AF597" s="84" t="b">
        <v>0</v>
      </c>
      <c r="AG597" s="84" t="s">
        <v>7091</v>
      </c>
      <c r="AH597" s="84"/>
      <c r="AI597" s="90" t="s">
        <v>6992</v>
      </c>
      <c r="AJ597" s="84" t="b">
        <v>0</v>
      </c>
      <c r="AK597" s="84">
        <v>0</v>
      </c>
      <c r="AL597" s="90" t="s">
        <v>6992</v>
      </c>
      <c r="AM597" s="84" t="s">
        <v>7171</v>
      </c>
      <c r="AN597" s="84" t="b">
        <v>0</v>
      </c>
      <c r="AO597" s="90" t="s">
        <v>6932</v>
      </c>
      <c r="AP597" s="84" t="s">
        <v>179</v>
      </c>
      <c r="AQ597" s="84">
        <v>0</v>
      </c>
      <c r="AR597" s="84">
        <v>0</v>
      </c>
      <c r="AS597" s="84" t="s">
        <v>7233</v>
      </c>
      <c r="AT597" s="84" t="s">
        <v>7245</v>
      </c>
      <c r="AU597" s="84" t="s">
        <v>7251</v>
      </c>
      <c r="AV597" s="84" t="s">
        <v>7261</v>
      </c>
      <c r="AW597" s="84" t="s">
        <v>7276</v>
      </c>
      <c r="AX597" s="84" t="s">
        <v>7292</v>
      </c>
      <c r="AY597" s="84" t="s">
        <v>7300</v>
      </c>
      <c r="AZ597" s="87" t="s">
        <v>7310</v>
      </c>
    </row>
    <row r="598" spans="1:52" x14ac:dyDescent="0.25">
      <c r="A598" s="69" t="s">
        <v>618</v>
      </c>
      <c r="B598" s="69" t="s">
        <v>1519</v>
      </c>
      <c r="C598" s="70"/>
      <c r="D598" s="71"/>
      <c r="E598" s="72"/>
      <c r="F598" s="73"/>
      <c r="G598" s="70"/>
      <c r="H598" s="74"/>
      <c r="I598" s="75"/>
      <c r="J598" s="75"/>
      <c r="K598" s="36"/>
      <c r="L598" s="82"/>
      <c r="M598" s="82"/>
      <c r="N598" s="77"/>
      <c r="O598" s="84" t="s">
        <v>1729</v>
      </c>
      <c r="P598" s="86">
        <v>43165.763043981482</v>
      </c>
      <c r="Q598" s="84" t="s">
        <v>2068</v>
      </c>
      <c r="R598" s="87" t="s">
        <v>2758</v>
      </c>
      <c r="S598" s="84" t="s">
        <v>2977</v>
      </c>
      <c r="T598" s="84" t="s">
        <v>3262</v>
      </c>
      <c r="U598" s="84"/>
      <c r="V598" s="87" t="s">
        <v>3950</v>
      </c>
      <c r="W598" s="86">
        <v>43165.763043981482</v>
      </c>
      <c r="X598" s="87" t="s">
        <v>4923</v>
      </c>
      <c r="Y598" s="84"/>
      <c r="Z598" s="84"/>
      <c r="AA598" s="90" t="s">
        <v>6126</v>
      </c>
      <c r="AB598" s="90" t="s">
        <v>6932</v>
      </c>
      <c r="AC598" s="84" t="b">
        <v>0</v>
      </c>
      <c r="AD598" s="84">
        <v>0</v>
      </c>
      <c r="AE598" s="90" t="s">
        <v>7024</v>
      </c>
      <c r="AF598" s="84" t="b">
        <v>0</v>
      </c>
      <c r="AG598" s="84" t="s">
        <v>7091</v>
      </c>
      <c r="AH598" s="84"/>
      <c r="AI598" s="90" t="s">
        <v>6992</v>
      </c>
      <c r="AJ598" s="84" t="b">
        <v>0</v>
      </c>
      <c r="AK598" s="84">
        <v>0</v>
      </c>
      <c r="AL598" s="90" t="s">
        <v>6992</v>
      </c>
      <c r="AM598" s="84" t="s">
        <v>7171</v>
      </c>
      <c r="AN598" s="84" t="b">
        <v>0</v>
      </c>
      <c r="AO598" s="90" t="s">
        <v>6932</v>
      </c>
      <c r="AP598" s="84" t="s">
        <v>179</v>
      </c>
      <c r="AQ598" s="84">
        <v>0</v>
      </c>
      <c r="AR598" s="84">
        <v>0</v>
      </c>
      <c r="AS598" s="84" t="s">
        <v>7233</v>
      </c>
      <c r="AT598" s="84" t="s">
        <v>7245</v>
      </c>
      <c r="AU598" s="84" t="s">
        <v>7251</v>
      </c>
      <c r="AV598" s="84" t="s">
        <v>7261</v>
      </c>
      <c r="AW598" s="84" t="s">
        <v>7276</v>
      </c>
      <c r="AX598" s="84" t="s">
        <v>7292</v>
      </c>
      <c r="AY598" s="84" t="s">
        <v>7300</v>
      </c>
      <c r="AZ598" s="87" t="s">
        <v>7310</v>
      </c>
    </row>
    <row r="599" spans="1:52" x14ac:dyDescent="0.25">
      <c r="A599" s="69" t="s">
        <v>619</v>
      </c>
      <c r="B599" s="69" t="s">
        <v>619</v>
      </c>
      <c r="C599" s="70"/>
      <c r="D599" s="71"/>
      <c r="E599" s="72"/>
      <c r="F599" s="73"/>
      <c r="G599" s="70"/>
      <c r="H599" s="74"/>
      <c r="I599" s="75"/>
      <c r="J599" s="75"/>
      <c r="K599" s="36"/>
      <c r="L599" s="82"/>
      <c r="M599" s="82"/>
      <c r="N599" s="77"/>
      <c r="O599" s="84" t="s">
        <v>179</v>
      </c>
      <c r="P599" s="86">
        <v>43165.708460648151</v>
      </c>
      <c r="Q599" s="84" t="s">
        <v>2069</v>
      </c>
      <c r="R599" s="84" t="s">
        <v>2759</v>
      </c>
      <c r="S599" s="84" t="s">
        <v>3049</v>
      </c>
      <c r="T599" s="84" t="s">
        <v>3263</v>
      </c>
      <c r="U599" s="84"/>
      <c r="V599" s="87" t="s">
        <v>3951</v>
      </c>
      <c r="W599" s="86">
        <v>43165.708460648151</v>
      </c>
      <c r="X599" s="87" t="s">
        <v>4924</v>
      </c>
      <c r="Y599" s="84"/>
      <c r="Z599" s="84"/>
      <c r="AA599" s="90" t="s">
        <v>6127</v>
      </c>
      <c r="AB599" s="84"/>
      <c r="AC599" s="84" t="b">
        <v>0</v>
      </c>
      <c r="AD599" s="84">
        <v>3</v>
      </c>
      <c r="AE599" s="90" t="s">
        <v>6992</v>
      </c>
      <c r="AF599" s="84" t="b">
        <v>0</v>
      </c>
      <c r="AG599" s="84" t="s">
        <v>7091</v>
      </c>
      <c r="AH599" s="84"/>
      <c r="AI599" s="90" t="s">
        <v>6992</v>
      </c>
      <c r="AJ599" s="84" t="b">
        <v>0</v>
      </c>
      <c r="AK599" s="84">
        <v>1</v>
      </c>
      <c r="AL599" s="90" t="s">
        <v>6992</v>
      </c>
      <c r="AM599" s="84" t="s">
        <v>7200</v>
      </c>
      <c r="AN599" s="84" t="b">
        <v>0</v>
      </c>
      <c r="AO599" s="90" t="s">
        <v>6127</v>
      </c>
      <c r="AP599" s="84" t="s">
        <v>7226</v>
      </c>
      <c r="AQ599" s="84">
        <v>0</v>
      </c>
      <c r="AR599" s="84">
        <v>0</v>
      </c>
      <c r="AS599" s="84"/>
      <c r="AT599" s="84"/>
      <c r="AU599" s="84"/>
      <c r="AV599" s="84"/>
      <c r="AW599" s="84"/>
      <c r="AX599" s="84"/>
      <c r="AY599" s="84"/>
      <c r="AZ599" s="84"/>
    </row>
    <row r="600" spans="1:52" x14ac:dyDescent="0.25">
      <c r="A600" s="69" t="s">
        <v>620</v>
      </c>
      <c r="B600" s="69" t="s">
        <v>619</v>
      </c>
      <c r="C600" s="70"/>
      <c r="D600" s="71"/>
      <c r="E600" s="72"/>
      <c r="F600" s="73"/>
      <c r="G600" s="70"/>
      <c r="H600" s="74"/>
      <c r="I600" s="75"/>
      <c r="J600" s="75"/>
      <c r="K600" s="36"/>
      <c r="L600" s="82"/>
      <c r="M600" s="82"/>
      <c r="N600" s="77"/>
      <c r="O600" s="84" t="s">
        <v>1729</v>
      </c>
      <c r="P600" s="86">
        <v>43165.763055555559</v>
      </c>
      <c r="Q600" s="84" t="s">
        <v>2070</v>
      </c>
      <c r="R600" s="87" t="s">
        <v>2760</v>
      </c>
      <c r="S600" s="84" t="s">
        <v>3050</v>
      </c>
      <c r="T600" s="84" t="s">
        <v>3157</v>
      </c>
      <c r="U600" s="84"/>
      <c r="V600" s="87" t="s">
        <v>3952</v>
      </c>
      <c r="W600" s="86">
        <v>43165.763055555559</v>
      </c>
      <c r="X600" s="87" t="s">
        <v>4925</v>
      </c>
      <c r="Y600" s="84"/>
      <c r="Z600" s="84"/>
      <c r="AA600" s="90" t="s">
        <v>6128</v>
      </c>
      <c r="AB600" s="84"/>
      <c r="AC600" s="84" t="b">
        <v>0</v>
      </c>
      <c r="AD600" s="84">
        <v>0</v>
      </c>
      <c r="AE600" s="90" t="s">
        <v>6992</v>
      </c>
      <c r="AF600" s="84" t="b">
        <v>0</v>
      </c>
      <c r="AG600" s="84" t="s">
        <v>7091</v>
      </c>
      <c r="AH600" s="84"/>
      <c r="AI600" s="90" t="s">
        <v>6992</v>
      </c>
      <c r="AJ600" s="84" t="b">
        <v>0</v>
      </c>
      <c r="AK600" s="84">
        <v>1</v>
      </c>
      <c r="AL600" s="90" t="s">
        <v>6127</v>
      </c>
      <c r="AM600" s="84" t="s">
        <v>7171</v>
      </c>
      <c r="AN600" s="84" t="b">
        <v>0</v>
      </c>
      <c r="AO600" s="90" t="s">
        <v>6127</v>
      </c>
      <c r="AP600" s="84" t="s">
        <v>179</v>
      </c>
      <c r="AQ600" s="84">
        <v>0</v>
      </c>
      <c r="AR600" s="84">
        <v>0</v>
      </c>
      <c r="AS600" s="84"/>
      <c r="AT600" s="84"/>
      <c r="AU600" s="84"/>
      <c r="AV600" s="84"/>
      <c r="AW600" s="84"/>
      <c r="AX600" s="84"/>
      <c r="AY600" s="84"/>
      <c r="AZ600" s="84"/>
    </row>
    <row r="601" spans="1:52" x14ac:dyDescent="0.25">
      <c r="A601" s="69" t="s">
        <v>621</v>
      </c>
      <c r="B601" s="69" t="s">
        <v>621</v>
      </c>
      <c r="C601" s="70"/>
      <c r="D601" s="71"/>
      <c r="E601" s="72"/>
      <c r="F601" s="73"/>
      <c r="G601" s="70"/>
      <c r="H601" s="74"/>
      <c r="I601" s="75"/>
      <c r="J601" s="75"/>
      <c r="K601" s="36"/>
      <c r="L601" s="82"/>
      <c r="M601" s="82"/>
      <c r="N601" s="77"/>
      <c r="O601" s="84" t="s">
        <v>179</v>
      </c>
      <c r="P601" s="86">
        <v>43165.760949074072</v>
      </c>
      <c r="Q601" s="84" t="s">
        <v>2071</v>
      </c>
      <c r="R601" s="84"/>
      <c r="S601" s="84"/>
      <c r="T601" s="84" t="s">
        <v>3264</v>
      </c>
      <c r="U601" s="84"/>
      <c r="V601" s="87" t="s">
        <v>3953</v>
      </c>
      <c r="W601" s="86">
        <v>43165.760949074072</v>
      </c>
      <c r="X601" s="87" t="s">
        <v>4926</v>
      </c>
      <c r="Y601" s="84"/>
      <c r="Z601" s="84"/>
      <c r="AA601" s="90" t="s">
        <v>6129</v>
      </c>
      <c r="AB601" s="84"/>
      <c r="AC601" s="84" t="b">
        <v>0</v>
      </c>
      <c r="AD601" s="84">
        <v>0</v>
      </c>
      <c r="AE601" s="90" t="s">
        <v>6992</v>
      </c>
      <c r="AF601" s="84" t="b">
        <v>0</v>
      </c>
      <c r="AG601" s="84" t="s">
        <v>7092</v>
      </c>
      <c r="AH601" s="84"/>
      <c r="AI601" s="90" t="s">
        <v>6992</v>
      </c>
      <c r="AJ601" s="84" t="b">
        <v>0</v>
      </c>
      <c r="AK601" s="84">
        <v>1</v>
      </c>
      <c r="AL601" s="90" t="s">
        <v>6992</v>
      </c>
      <c r="AM601" s="84" t="s">
        <v>7169</v>
      </c>
      <c r="AN601" s="84" t="b">
        <v>0</v>
      </c>
      <c r="AO601" s="90" t="s">
        <v>6129</v>
      </c>
      <c r="AP601" s="84" t="s">
        <v>179</v>
      </c>
      <c r="AQ601" s="84">
        <v>0</v>
      </c>
      <c r="AR601" s="84">
        <v>0</v>
      </c>
      <c r="AS601" s="84"/>
      <c r="AT601" s="84"/>
      <c r="AU601" s="84"/>
      <c r="AV601" s="84"/>
      <c r="AW601" s="84"/>
      <c r="AX601" s="84"/>
      <c r="AY601" s="84"/>
      <c r="AZ601" s="84"/>
    </row>
    <row r="602" spans="1:52" x14ac:dyDescent="0.25">
      <c r="A602" s="69" t="s">
        <v>622</v>
      </c>
      <c r="B602" s="69" t="s">
        <v>621</v>
      </c>
      <c r="C602" s="70"/>
      <c r="D602" s="71"/>
      <c r="E602" s="72"/>
      <c r="F602" s="73"/>
      <c r="G602" s="70"/>
      <c r="H602" s="74"/>
      <c r="I602" s="75"/>
      <c r="J602" s="75"/>
      <c r="K602" s="36"/>
      <c r="L602" s="82"/>
      <c r="M602" s="82"/>
      <c r="N602" s="77"/>
      <c r="O602" s="84" t="s">
        <v>1729</v>
      </c>
      <c r="P602" s="86">
        <v>43165.763113425928</v>
      </c>
      <c r="Q602" s="84" t="s">
        <v>2072</v>
      </c>
      <c r="R602" s="84"/>
      <c r="S602" s="84"/>
      <c r="T602" s="84" t="s">
        <v>3265</v>
      </c>
      <c r="U602" s="84"/>
      <c r="V602" s="87" t="s">
        <v>3954</v>
      </c>
      <c r="W602" s="86">
        <v>43165.763113425928</v>
      </c>
      <c r="X602" s="87" t="s">
        <v>4927</v>
      </c>
      <c r="Y602" s="84"/>
      <c r="Z602" s="84"/>
      <c r="AA602" s="90" t="s">
        <v>6130</v>
      </c>
      <c r="AB602" s="84"/>
      <c r="AC602" s="84" t="b">
        <v>0</v>
      </c>
      <c r="AD602" s="84">
        <v>0</v>
      </c>
      <c r="AE602" s="90" t="s">
        <v>6992</v>
      </c>
      <c r="AF602" s="84" t="b">
        <v>0</v>
      </c>
      <c r="AG602" s="84" t="s">
        <v>7092</v>
      </c>
      <c r="AH602" s="84"/>
      <c r="AI602" s="90" t="s">
        <v>6992</v>
      </c>
      <c r="AJ602" s="84" t="b">
        <v>0</v>
      </c>
      <c r="AK602" s="84">
        <v>1</v>
      </c>
      <c r="AL602" s="90" t="s">
        <v>6129</v>
      </c>
      <c r="AM602" s="84" t="s">
        <v>7201</v>
      </c>
      <c r="AN602" s="84" t="b">
        <v>0</v>
      </c>
      <c r="AO602" s="90" t="s">
        <v>6129</v>
      </c>
      <c r="AP602" s="84" t="s">
        <v>179</v>
      </c>
      <c r="AQ602" s="84">
        <v>0</v>
      </c>
      <c r="AR602" s="84">
        <v>0</v>
      </c>
      <c r="AS602" s="84"/>
      <c r="AT602" s="84"/>
      <c r="AU602" s="84"/>
      <c r="AV602" s="84"/>
      <c r="AW602" s="84"/>
      <c r="AX602" s="84"/>
      <c r="AY602" s="84"/>
      <c r="AZ602" s="84"/>
    </row>
    <row r="603" spans="1:52" x14ac:dyDescent="0.25">
      <c r="A603" s="69" t="s">
        <v>623</v>
      </c>
      <c r="B603" s="69" t="s">
        <v>1520</v>
      </c>
      <c r="C603" s="70"/>
      <c r="D603" s="71"/>
      <c r="E603" s="72"/>
      <c r="F603" s="73"/>
      <c r="G603" s="70"/>
      <c r="H603" s="74"/>
      <c r="I603" s="75"/>
      <c r="J603" s="75"/>
      <c r="K603" s="36"/>
      <c r="L603" s="82"/>
      <c r="M603" s="82"/>
      <c r="N603" s="77"/>
      <c r="O603" s="84" t="s">
        <v>1729</v>
      </c>
      <c r="P603" s="86">
        <v>43165.763124999998</v>
      </c>
      <c r="Q603" s="84" t="s">
        <v>2073</v>
      </c>
      <c r="R603" s="87" t="s">
        <v>2761</v>
      </c>
      <c r="S603" s="84" t="s">
        <v>3051</v>
      </c>
      <c r="T603" s="84" t="s">
        <v>3266</v>
      </c>
      <c r="U603" s="84"/>
      <c r="V603" s="87" t="s">
        <v>3955</v>
      </c>
      <c r="W603" s="86">
        <v>43165.763124999998</v>
      </c>
      <c r="X603" s="87" t="s">
        <v>4928</v>
      </c>
      <c r="Y603" s="84"/>
      <c r="Z603" s="84"/>
      <c r="AA603" s="90" t="s">
        <v>6131</v>
      </c>
      <c r="AB603" s="84"/>
      <c r="AC603" s="84" t="b">
        <v>0</v>
      </c>
      <c r="AD603" s="84">
        <v>0</v>
      </c>
      <c r="AE603" s="90" t="s">
        <v>6992</v>
      </c>
      <c r="AF603" s="84" t="b">
        <v>0</v>
      </c>
      <c r="AG603" s="84" t="s">
        <v>7091</v>
      </c>
      <c r="AH603" s="84"/>
      <c r="AI603" s="90" t="s">
        <v>6992</v>
      </c>
      <c r="AJ603" s="84" t="b">
        <v>0</v>
      </c>
      <c r="AK603" s="84">
        <v>0</v>
      </c>
      <c r="AL603" s="90" t="s">
        <v>6992</v>
      </c>
      <c r="AM603" s="84" t="s">
        <v>7171</v>
      </c>
      <c r="AN603" s="84" t="b">
        <v>0</v>
      </c>
      <c r="AO603" s="90" t="s">
        <v>6131</v>
      </c>
      <c r="AP603" s="84" t="s">
        <v>179</v>
      </c>
      <c r="AQ603" s="84">
        <v>0</v>
      </c>
      <c r="AR603" s="84">
        <v>0</v>
      </c>
      <c r="AS603" s="84"/>
      <c r="AT603" s="84"/>
      <c r="AU603" s="84"/>
      <c r="AV603" s="84"/>
      <c r="AW603" s="84"/>
      <c r="AX603" s="84"/>
      <c r="AY603" s="84"/>
      <c r="AZ603" s="84"/>
    </row>
    <row r="604" spans="1:52" x14ac:dyDescent="0.25">
      <c r="A604" s="69" t="s">
        <v>623</v>
      </c>
      <c r="B604" s="69" t="s">
        <v>1521</v>
      </c>
      <c r="C604" s="70"/>
      <c r="D604" s="71"/>
      <c r="E604" s="72"/>
      <c r="F604" s="73"/>
      <c r="G604" s="70"/>
      <c r="H604" s="74"/>
      <c r="I604" s="75"/>
      <c r="J604" s="75"/>
      <c r="K604" s="36"/>
      <c r="L604" s="82"/>
      <c r="M604" s="82"/>
      <c r="N604" s="77"/>
      <c r="O604" s="84" t="s">
        <v>1729</v>
      </c>
      <c r="P604" s="86">
        <v>43165.763124999998</v>
      </c>
      <c r="Q604" s="84" t="s">
        <v>2073</v>
      </c>
      <c r="R604" s="87" t="s">
        <v>2761</v>
      </c>
      <c r="S604" s="84" t="s">
        <v>3051</v>
      </c>
      <c r="T604" s="84" t="s">
        <v>3266</v>
      </c>
      <c r="U604" s="84"/>
      <c r="V604" s="87" t="s">
        <v>3955</v>
      </c>
      <c r="W604" s="86">
        <v>43165.763124999998</v>
      </c>
      <c r="X604" s="87" t="s">
        <v>4928</v>
      </c>
      <c r="Y604" s="84"/>
      <c r="Z604" s="84"/>
      <c r="AA604" s="90" t="s">
        <v>6131</v>
      </c>
      <c r="AB604" s="84"/>
      <c r="AC604" s="84" t="b">
        <v>0</v>
      </c>
      <c r="AD604" s="84">
        <v>0</v>
      </c>
      <c r="AE604" s="90" t="s">
        <v>6992</v>
      </c>
      <c r="AF604" s="84" t="b">
        <v>0</v>
      </c>
      <c r="AG604" s="84" t="s">
        <v>7091</v>
      </c>
      <c r="AH604" s="84"/>
      <c r="AI604" s="90" t="s">
        <v>6992</v>
      </c>
      <c r="AJ604" s="84" t="b">
        <v>0</v>
      </c>
      <c r="AK604" s="84">
        <v>0</v>
      </c>
      <c r="AL604" s="90" t="s">
        <v>6992</v>
      </c>
      <c r="AM604" s="84" t="s">
        <v>7171</v>
      </c>
      <c r="AN604" s="84" t="b">
        <v>0</v>
      </c>
      <c r="AO604" s="90" t="s">
        <v>6131</v>
      </c>
      <c r="AP604" s="84" t="s">
        <v>179</v>
      </c>
      <c r="AQ604" s="84">
        <v>0</v>
      </c>
      <c r="AR604" s="84">
        <v>0</v>
      </c>
      <c r="AS604" s="84"/>
      <c r="AT604" s="84"/>
      <c r="AU604" s="84"/>
      <c r="AV604" s="84"/>
      <c r="AW604" s="84"/>
      <c r="AX604" s="84"/>
      <c r="AY604" s="84"/>
      <c r="AZ604" s="84"/>
    </row>
    <row r="605" spans="1:52" x14ac:dyDescent="0.25">
      <c r="A605" s="69" t="s">
        <v>624</v>
      </c>
      <c r="B605" s="69" t="s">
        <v>1351</v>
      </c>
      <c r="C605" s="70"/>
      <c r="D605" s="71"/>
      <c r="E605" s="72"/>
      <c r="F605" s="73"/>
      <c r="G605" s="70"/>
      <c r="H605" s="74"/>
      <c r="I605" s="75"/>
      <c r="J605" s="75"/>
      <c r="K605" s="36"/>
      <c r="L605" s="82"/>
      <c r="M605" s="82"/>
      <c r="N605" s="77"/>
      <c r="O605" s="84" t="s">
        <v>1729</v>
      </c>
      <c r="P605" s="86">
        <v>43165.069930555554</v>
      </c>
      <c r="Q605" s="84" t="s">
        <v>2074</v>
      </c>
      <c r="R605" s="87" t="s">
        <v>2762</v>
      </c>
      <c r="S605" s="84" t="s">
        <v>2977</v>
      </c>
      <c r="T605" s="84" t="s">
        <v>3157</v>
      </c>
      <c r="U605" s="84"/>
      <c r="V605" s="87" t="s">
        <v>3956</v>
      </c>
      <c r="W605" s="86">
        <v>43165.069930555554</v>
      </c>
      <c r="X605" s="87" t="s">
        <v>4929</v>
      </c>
      <c r="Y605" s="84"/>
      <c r="Z605" s="84"/>
      <c r="AA605" s="90" t="s">
        <v>6132</v>
      </c>
      <c r="AB605" s="84"/>
      <c r="AC605" s="84" t="b">
        <v>0</v>
      </c>
      <c r="AD605" s="84">
        <v>3</v>
      </c>
      <c r="AE605" s="90" t="s">
        <v>6992</v>
      </c>
      <c r="AF605" s="84" t="b">
        <v>0</v>
      </c>
      <c r="AG605" s="84" t="s">
        <v>7091</v>
      </c>
      <c r="AH605" s="84"/>
      <c r="AI605" s="90" t="s">
        <v>6992</v>
      </c>
      <c r="AJ605" s="84" t="b">
        <v>0</v>
      </c>
      <c r="AK605" s="84">
        <v>4</v>
      </c>
      <c r="AL605" s="90" t="s">
        <v>6992</v>
      </c>
      <c r="AM605" s="84" t="s">
        <v>7169</v>
      </c>
      <c r="AN605" s="84" t="b">
        <v>0</v>
      </c>
      <c r="AO605" s="90" t="s">
        <v>6132</v>
      </c>
      <c r="AP605" s="84" t="s">
        <v>7226</v>
      </c>
      <c r="AQ605" s="84">
        <v>0</v>
      </c>
      <c r="AR605" s="84">
        <v>0</v>
      </c>
      <c r="AS605" s="84"/>
      <c r="AT605" s="84"/>
      <c r="AU605" s="84"/>
      <c r="AV605" s="84"/>
      <c r="AW605" s="84"/>
      <c r="AX605" s="84"/>
      <c r="AY605" s="84"/>
      <c r="AZ605" s="84"/>
    </row>
    <row r="606" spans="1:52" x14ac:dyDescent="0.25">
      <c r="A606" s="69" t="s">
        <v>625</v>
      </c>
      <c r="B606" s="69" t="s">
        <v>624</v>
      </c>
      <c r="C606" s="70"/>
      <c r="D606" s="71"/>
      <c r="E606" s="72"/>
      <c r="F606" s="73"/>
      <c r="G606" s="70"/>
      <c r="H606" s="74"/>
      <c r="I606" s="75"/>
      <c r="J606" s="75"/>
      <c r="K606" s="36"/>
      <c r="L606" s="82"/>
      <c r="M606" s="82"/>
      <c r="N606" s="77"/>
      <c r="O606" s="84" t="s">
        <v>1729</v>
      </c>
      <c r="P606" s="86">
        <v>43165.763124999998</v>
      </c>
      <c r="Q606" s="84" t="s">
        <v>1779</v>
      </c>
      <c r="R606" s="84"/>
      <c r="S606" s="84"/>
      <c r="T606" s="84" t="s">
        <v>3157</v>
      </c>
      <c r="U606" s="84"/>
      <c r="V606" s="87" t="s">
        <v>3957</v>
      </c>
      <c r="W606" s="86">
        <v>43165.763124999998</v>
      </c>
      <c r="X606" s="87" t="s">
        <v>4930</v>
      </c>
      <c r="Y606" s="84"/>
      <c r="Z606" s="84"/>
      <c r="AA606" s="90" t="s">
        <v>6133</v>
      </c>
      <c r="AB606" s="84"/>
      <c r="AC606" s="84" t="b">
        <v>0</v>
      </c>
      <c r="AD606" s="84">
        <v>0</v>
      </c>
      <c r="AE606" s="90" t="s">
        <v>6992</v>
      </c>
      <c r="AF606" s="84" t="b">
        <v>0</v>
      </c>
      <c r="AG606" s="84" t="s">
        <v>7091</v>
      </c>
      <c r="AH606" s="84"/>
      <c r="AI606" s="90" t="s">
        <v>6992</v>
      </c>
      <c r="AJ606" s="84" t="b">
        <v>0</v>
      </c>
      <c r="AK606" s="84">
        <v>4</v>
      </c>
      <c r="AL606" s="90" t="s">
        <v>6132</v>
      </c>
      <c r="AM606" s="84" t="s">
        <v>7172</v>
      </c>
      <c r="AN606" s="84" t="b">
        <v>0</v>
      </c>
      <c r="AO606" s="90" t="s">
        <v>6132</v>
      </c>
      <c r="AP606" s="84" t="s">
        <v>179</v>
      </c>
      <c r="AQ606" s="84">
        <v>0</v>
      </c>
      <c r="AR606" s="84">
        <v>0</v>
      </c>
      <c r="AS606" s="84"/>
      <c r="AT606" s="84"/>
      <c r="AU606" s="84"/>
      <c r="AV606" s="84"/>
      <c r="AW606" s="84"/>
      <c r="AX606" s="84"/>
      <c r="AY606" s="84"/>
      <c r="AZ606" s="84"/>
    </row>
    <row r="607" spans="1:52" x14ac:dyDescent="0.25">
      <c r="A607" s="69" t="s">
        <v>625</v>
      </c>
      <c r="B607" s="69" t="s">
        <v>1351</v>
      </c>
      <c r="C607" s="70"/>
      <c r="D607" s="71"/>
      <c r="E607" s="72"/>
      <c r="F607" s="73"/>
      <c r="G607" s="70"/>
      <c r="H607" s="74"/>
      <c r="I607" s="75"/>
      <c r="J607" s="75"/>
      <c r="K607" s="36"/>
      <c r="L607" s="82"/>
      <c r="M607" s="82"/>
      <c r="N607" s="77"/>
      <c r="O607" s="84" t="s">
        <v>1729</v>
      </c>
      <c r="P607" s="86">
        <v>43165.763124999998</v>
      </c>
      <c r="Q607" s="84" t="s">
        <v>1779</v>
      </c>
      <c r="R607" s="84"/>
      <c r="S607" s="84"/>
      <c r="T607" s="84" t="s">
        <v>3157</v>
      </c>
      <c r="U607" s="84"/>
      <c r="V607" s="87" t="s">
        <v>3957</v>
      </c>
      <c r="W607" s="86">
        <v>43165.763124999998</v>
      </c>
      <c r="X607" s="87" t="s">
        <v>4930</v>
      </c>
      <c r="Y607" s="84"/>
      <c r="Z607" s="84"/>
      <c r="AA607" s="90" t="s">
        <v>6133</v>
      </c>
      <c r="AB607" s="84"/>
      <c r="AC607" s="84" t="b">
        <v>0</v>
      </c>
      <c r="AD607" s="84">
        <v>0</v>
      </c>
      <c r="AE607" s="90" t="s">
        <v>6992</v>
      </c>
      <c r="AF607" s="84" t="b">
        <v>0</v>
      </c>
      <c r="AG607" s="84" t="s">
        <v>7091</v>
      </c>
      <c r="AH607" s="84"/>
      <c r="AI607" s="90" t="s">
        <v>6992</v>
      </c>
      <c r="AJ607" s="84" t="b">
        <v>0</v>
      </c>
      <c r="AK607" s="84">
        <v>4</v>
      </c>
      <c r="AL607" s="90" t="s">
        <v>6132</v>
      </c>
      <c r="AM607" s="84" t="s">
        <v>7172</v>
      </c>
      <c r="AN607" s="84" t="b">
        <v>0</v>
      </c>
      <c r="AO607" s="90" t="s">
        <v>6132</v>
      </c>
      <c r="AP607" s="84" t="s">
        <v>179</v>
      </c>
      <c r="AQ607" s="84">
        <v>0</v>
      </c>
      <c r="AR607" s="84">
        <v>0</v>
      </c>
      <c r="AS607" s="84"/>
      <c r="AT607" s="84"/>
      <c r="AU607" s="84"/>
      <c r="AV607" s="84"/>
      <c r="AW607" s="84"/>
      <c r="AX607" s="84"/>
      <c r="AY607" s="84"/>
      <c r="AZ607" s="84"/>
    </row>
    <row r="608" spans="1:52" x14ac:dyDescent="0.25">
      <c r="A608" s="69" t="s">
        <v>626</v>
      </c>
      <c r="B608" s="69" t="s">
        <v>626</v>
      </c>
      <c r="C608" s="70"/>
      <c r="D608" s="71"/>
      <c r="E608" s="72"/>
      <c r="F608" s="73"/>
      <c r="G608" s="70"/>
      <c r="H608" s="74"/>
      <c r="I608" s="75"/>
      <c r="J608" s="75"/>
      <c r="K608" s="36"/>
      <c r="L608" s="82"/>
      <c r="M608" s="82"/>
      <c r="N608" s="77"/>
      <c r="O608" s="84" t="s">
        <v>179</v>
      </c>
      <c r="P608" s="86">
        <v>43158.637256944443</v>
      </c>
      <c r="Q608" s="84" t="s">
        <v>2075</v>
      </c>
      <c r="R608" s="84"/>
      <c r="S608" s="84"/>
      <c r="T608" s="84" t="s">
        <v>3267</v>
      </c>
      <c r="U608" s="87" t="s">
        <v>3519</v>
      </c>
      <c r="V608" s="87" t="s">
        <v>3519</v>
      </c>
      <c r="W608" s="86">
        <v>43158.637256944443</v>
      </c>
      <c r="X608" s="87" t="s">
        <v>4931</v>
      </c>
      <c r="Y608" s="84"/>
      <c r="Z608" s="84"/>
      <c r="AA608" s="90" t="s">
        <v>6134</v>
      </c>
      <c r="AB608" s="84"/>
      <c r="AC608" s="84" t="b">
        <v>0</v>
      </c>
      <c r="AD608" s="84">
        <v>859</v>
      </c>
      <c r="AE608" s="90" t="s">
        <v>6992</v>
      </c>
      <c r="AF608" s="84" t="b">
        <v>0</v>
      </c>
      <c r="AG608" s="84" t="s">
        <v>7097</v>
      </c>
      <c r="AH608" s="84"/>
      <c r="AI608" s="90" t="s">
        <v>6992</v>
      </c>
      <c r="AJ608" s="84" t="b">
        <v>0</v>
      </c>
      <c r="AK608" s="84">
        <v>10555</v>
      </c>
      <c r="AL608" s="90" t="s">
        <v>6992</v>
      </c>
      <c r="AM608" s="84" t="s">
        <v>7169</v>
      </c>
      <c r="AN608" s="84" t="b">
        <v>0</v>
      </c>
      <c r="AO608" s="90" t="s">
        <v>6134</v>
      </c>
      <c r="AP608" s="84" t="s">
        <v>7226</v>
      </c>
      <c r="AQ608" s="84">
        <v>0</v>
      </c>
      <c r="AR608" s="84">
        <v>0</v>
      </c>
      <c r="AS608" s="84"/>
      <c r="AT608" s="84"/>
      <c r="AU608" s="84"/>
      <c r="AV608" s="84"/>
      <c r="AW608" s="84"/>
      <c r="AX608" s="84"/>
      <c r="AY608" s="84"/>
      <c r="AZ608" s="84"/>
    </row>
    <row r="609" spans="1:52" x14ac:dyDescent="0.25">
      <c r="A609" s="69" t="s">
        <v>627</v>
      </c>
      <c r="B609" s="69" t="s">
        <v>626</v>
      </c>
      <c r="C609" s="70"/>
      <c r="D609" s="71"/>
      <c r="E609" s="72"/>
      <c r="F609" s="73"/>
      <c r="G609" s="70"/>
      <c r="H609" s="74"/>
      <c r="I609" s="75"/>
      <c r="J609" s="75"/>
      <c r="K609" s="36"/>
      <c r="L609" s="82"/>
      <c r="M609" s="82"/>
      <c r="N609" s="77"/>
      <c r="O609" s="84" t="s">
        <v>1729</v>
      </c>
      <c r="P609" s="86">
        <v>43165.763136574074</v>
      </c>
      <c r="Q609" s="84" t="s">
        <v>2076</v>
      </c>
      <c r="R609" s="84"/>
      <c r="S609" s="84"/>
      <c r="T609" s="84" t="s">
        <v>3268</v>
      </c>
      <c r="U609" s="84"/>
      <c r="V609" s="87" t="s">
        <v>3958</v>
      </c>
      <c r="W609" s="86">
        <v>43165.763136574074</v>
      </c>
      <c r="X609" s="87" t="s">
        <v>4932</v>
      </c>
      <c r="Y609" s="84"/>
      <c r="Z609" s="84"/>
      <c r="AA609" s="90" t="s">
        <v>6135</v>
      </c>
      <c r="AB609" s="84"/>
      <c r="AC609" s="84" t="b">
        <v>0</v>
      </c>
      <c r="AD609" s="84">
        <v>0</v>
      </c>
      <c r="AE609" s="90" t="s">
        <v>6992</v>
      </c>
      <c r="AF609" s="84" t="b">
        <v>0</v>
      </c>
      <c r="AG609" s="84" t="s">
        <v>7097</v>
      </c>
      <c r="AH609" s="84"/>
      <c r="AI609" s="90" t="s">
        <v>6992</v>
      </c>
      <c r="AJ609" s="84" t="b">
        <v>0</v>
      </c>
      <c r="AK609" s="84">
        <v>10555</v>
      </c>
      <c r="AL609" s="90" t="s">
        <v>6134</v>
      </c>
      <c r="AM609" s="84" t="s">
        <v>7172</v>
      </c>
      <c r="AN609" s="84" t="b">
        <v>0</v>
      </c>
      <c r="AO609" s="90" t="s">
        <v>6134</v>
      </c>
      <c r="AP609" s="84" t="s">
        <v>179</v>
      </c>
      <c r="AQ609" s="84">
        <v>0</v>
      </c>
      <c r="AR609" s="84">
        <v>0</v>
      </c>
      <c r="AS609" s="84"/>
      <c r="AT609" s="84"/>
      <c r="AU609" s="84"/>
      <c r="AV609" s="84"/>
      <c r="AW609" s="84"/>
      <c r="AX609" s="84"/>
      <c r="AY609" s="84"/>
      <c r="AZ609" s="84"/>
    </row>
    <row r="610" spans="1:52" x14ac:dyDescent="0.25">
      <c r="A610" s="69" t="s">
        <v>628</v>
      </c>
      <c r="B610" s="69" t="s">
        <v>628</v>
      </c>
      <c r="C610" s="70"/>
      <c r="D610" s="71"/>
      <c r="E610" s="72"/>
      <c r="F610" s="73"/>
      <c r="G610" s="70"/>
      <c r="H610" s="74"/>
      <c r="I610" s="75"/>
      <c r="J610" s="75"/>
      <c r="K610" s="36"/>
      <c r="L610" s="82"/>
      <c r="M610" s="82"/>
      <c r="N610" s="77"/>
      <c r="O610" s="84" t="s">
        <v>179</v>
      </c>
      <c r="P610" s="86">
        <v>43165.638831018521</v>
      </c>
      <c r="Q610" s="84" t="s">
        <v>2077</v>
      </c>
      <c r="R610" s="87" t="s">
        <v>2763</v>
      </c>
      <c r="S610" s="84" t="s">
        <v>2983</v>
      </c>
      <c r="T610" s="84" t="s">
        <v>3269</v>
      </c>
      <c r="U610" s="84"/>
      <c r="V610" s="87" t="s">
        <v>3959</v>
      </c>
      <c r="W610" s="86">
        <v>43165.638831018521</v>
      </c>
      <c r="X610" s="87" t="s">
        <v>4933</v>
      </c>
      <c r="Y610" s="84"/>
      <c r="Z610" s="84"/>
      <c r="AA610" s="90" t="s">
        <v>6136</v>
      </c>
      <c r="AB610" s="84"/>
      <c r="AC610" s="84" t="b">
        <v>0</v>
      </c>
      <c r="AD610" s="84">
        <v>5</v>
      </c>
      <c r="AE610" s="90" t="s">
        <v>6992</v>
      </c>
      <c r="AF610" s="84" t="b">
        <v>1</v>
      </c>
      <c r="AG610" s="84" t="s">
        <v>7091</v>
      </c>
      <c r="AH610" s="84"/>
      <c r="AI610" s="90" t="s">
        <v>7134</v>
      </c>
      <c r="AJ610" s="84" t="b">
        <v>0</v>
      </c>
      <c r="AK610" s="84">
        <v>0</v>
      </c>
      <c r="AL610" s="90" t="s">
        <v>6992</v>
      </c>
      <c r="AM610" s="84" t="s">
        <v>7169</v>
      </c>
      <c r="AN610" s="84" t="b">
        <v>0</v>
      </c>
      <c r="AO610" s="90" t="s">
        <v>6136</v>
      </c>
      <c r="AP610" s="84" t="s">
        <v>7226</v>
      </c>
      <c r="AQ610" s="84">
        <v>0</v>
      </c>
      <c r="AR610" s="84">
        <v>0</v>
      </c>
      <c r="AS610" s="84"/>
      <c r="AT610" s="84"/>
      <c r="AU610" s="84"/>
      <c r="AV610" s="84"/>
      <c r="AW610" s="84"/>
      <c r="AX610" s="84"/>
      <c r="AY610" s="84"/>
      <c r="AZ610" s="84"/>
    </row>
    <row r="611" spans="1:52" x14ac:dyDescent="0.25">
      <c r="A611" s="69" t="s">
        <v>629</v>
      </c>
      <c r="B611" s="69" t="s">
        <v>628</v>
      </c>
      <c r="C611" s="70"/>
      <c r="D611" s="71"/>
      <c r="E611" s="72"/>
      <c r="F611" s="73"/>
      <c r="G611" s="70"/>
      <c r="H611" s="74"/>
      <c r="I611" s="75"/>
      <c r="J611" s="75"/>
      <c r="K611" s="36"/>
      <c r="L611" s="82"/>
      <c r="M611" s="82"/>
      <c r="N611" s="77"/>
      <c r="O611" s="84" t="s">
        <v>1729</v>
      </c>
      <c r="P611" s="86">
        <v>43165.763368055559</v>
      </c>
      <c r="Q611" s="84" t="s">
        <v>2078</v>
      </c>
      <c r="R611" s="87" t="s">
        <v>2763</v>
      </c>
      <c r="S611" s="84" t="s">
        <v>2983</v>
      </c>
      <c r="T611" s="84" t="s">
        <v>3269</v>
      </c>
      <c r="U611" s="84"/>
      <c r="V611" s="87" t="s">
        <v>3960</v>
      </c>
      <c r="W611" s="86">
        <v>43165.763368055559</v>
      </c>
      <c r="X611" s="87" t="s">
        <v>4934</v>
      </c>
      <c r="Y611" s="84"/>
      <c r="Z611" s="84"/>
      <c r="AA611" s="90" t="s">
        <v>6137</v>
      </c>
      <c r="AB611" s="84"/>
      <c r="AC611" s="84" t="b">
        <v>0</v>
      </c>
      <c r="AD611" s="84">
        <v>0</v>
      </c>
      <c r="AE611" s="90" t="s">
        <v>6992</v>
      </c>
      <c r="AF611" s="84" t="b">
        <v>1</v>
      </c>
      <c r="AG611" s="84" t="s">
        <v>7091</v>
      </c>
      <c r="AH611" s="84"/>
      <c r="AI611" s="90" t="s">
        <v>7134</v>
      </c>
      <c r="AJ611" s="84" t="b">
        <v>0</v>
      </c>
      <c r="AK611" s="84">
        <v>0</v>
      </c>
      <c r="AL611" s="90" t="s">
        <v>6136</v>
      </c>
      <c r="AM611" s="84" t="s">
        <v>7169</v>
      </c>
      <c r="AN611" s="84" t="b">
        <v>0</v>
      </c>
      <c r="AO611" s="90" t="s">
        <v>6136</v>
      </c>
      <c r="AP611" s="84" t="s">
        <v>179</v>
      </c>
      <c r="AQ611" s="84">
        <v>0</v>
      </c>
      <c r="AR611" s="84">
        <v>0</v>
      </c>
      <c r="AS611" s="84"/>
      <c r="AT611" s="84"/>
      <c r="AU611" s="84"/>
      <c r="AV611" s="84"/>
      <c r="AW611" s="84"/>
      <c r="AX611" s="84"/>
      <c r="AY611" s="84"/>
      <c r="AZ611" s="84"/>
    </row>
    <row r="612" spans="1:52" x14ac:dyDescent="0.25">
      <c r="A612" s="69" t="s">
        <v>630</v>
      </c>
      <c r="B612" s="69" t="s">
        <v>630</v>
      </c>
      <c r="C612" s="70"/>
      <c r="D612" s="71"/>
      <c r="E612" s="72"/>
      <c r="F612" s="73"/>
      <c r="G612" s="70"/>
      <c r="H612" s="74"/>
      <c r="I612" s="75"/>
      <c r="J612" s="75"/>
      <c r="K612" s="36"/>
      <c r="L612" s="82"/>
      <c r="M612" s="82"/>
      <c r="N612" s="77"/>
      <c r="O612" s="84" t="s">
        <v>179</v>
      </c>
      <c r="P612" s="86">
        <v>43165.763414351852</v>
      </c>
      <c r="Q612" s="84" t="s">
        <v>2079</v>
      </c>
      <c r="R612" s="87" t="s">
        <v>2681</v>
      </c>
      <c r="S612" s="84" t="s">
        <v>3007</v>
      </c>
      <c r="T612" s="84" t="s">
        <v>3157</v>
      </c>
      <c r="U612" s="84"/>
      <c r="V612" s="87" t="s">
        <v>3961</v>
      </c>
      <c r="W612" s="86">
        <v>43165.763414351852</v>
      </c>
      <c r="X612" s="87" t="s">
        <v>4935</v>
      </c>
      <c r="Y612" s="84"/>
      <c r="Z612" s="84"/>
      <c r="AA612" s="90" t="s">
        <v>6138</v>
      </c>
      <c r="AB612" s="84"/>
      <c r="AC612" s="84" t="b">
        <v>0</v>
      </c>
      <c r="AD612" s="84">
        <v>0</v>
      </c>
      <c r="AE612" s="90" t="s">
        <v>6992</v>
      </c>
      <c r="AF612" s="84" t="b">
        <v>0</v>
      </c>
      <c r="AG612" s="84" t="s">
        <v>7091</v>
      </c>
      <c r="AH612" s="84"/>
      <c r="AI612" s="90" t="s">
        <v>6992</v>
      </c>
      <c r="AJ612" s="84" t="b">
        <v>0</v>
      </c>
      <c r="AK612" s="84">
        <v>0</v>
      </c>
      <c r="AL612" s="90" t="s">
        <v>6992</v>
      </c>
      <c r="AM612" s="84" t="s">
        <v>7175</v>
      </c>
      <c r="AN612" s="84" t="b">
        <v>0</v>
      </c>
      <c r="AO612" s="90" t="s">
        <v>6138</v>
      </c>
      <c r="AP612" s="84" t="s">
        <v>179</v>
      </c>
      <c r="AQ612" s="84">
        <v>0</v>
      </c>
      <c r="AR612" s="84">
        <v>0</v>
      </c>
      <c r="AS612" s="84" t="s">
        <v>7234</v>
      </c>
      <c r="AT612" s="84" t="s">
        <v>7243</v>
      </c>
      <c r="AU612" s="84" t="s">
        <v>7249</v>
      </c>
      <c r="AV612" s="84" t="s">
        <v>7262</v>
      </c>
      <c r="AW612" s="84" t="s">
        <v>7277</v>
      </c>
      <c r="AX612" s="84" t="s">
        <v>7293</v>
      </c>
      <c r="AY612" s="84" t="s">
        <v>7300</v>
      </c>
      <c r="AZ612" s="87" t="s">
        <v>7311</v>
      </c>
    </row>
    <row r="613" spans="1:52" x14ac:dyDescent="0.25">
      <c r="A613" s="69" t="s">
        <v>631</v>
      </c>
      <c r="B613" s="69" t="s">
        <v>631</v>
      </c>
      <c r="C613" s="70"/>
      <c r="D613" s="71"/>
      <c r="E613" s="72"/>
      <c r="F613" s="73"/>
      <c r="G613" s="70"/>
      <c r="H613" s="74"/>
      <c r="I613" s="75"/>
      <c r="J613" s="75"/>
      <c r="K613" s="36"/>
      <c r="L613" s="82"/>
      <c r="M613" s="82"/>
      <c r="N613" s="77"/>
      <c r="O613" s="84" t="s">
        <v>179</v>
      </c>
      <c r="P613" s="86">
        <v>43165.763495370367</v>
      </c>
      <c r="Q613" s="84" t="s">
        <v>2080</v>
      </c>
      <c r="R613" s="84"/>
      <c r="S613" s="84"/>
      <c r="T613" s="84" t="s">
        <v>3270</v>
      </c>
      <c r="U613" s="84"/>
      <c r="V613" s="87" t="s">
        <v>3962</v>
      </c>
      <c r="W613" s="86">
        <v>43165.763495370367</v>
      </c>
      <c r="X613" s="87" t="s">
        <v>4936</v>
      </c>
      <c r="Y613" s="84"/>
      <c r="Z613" s="84"/>
      <c r="AA613" s="90" t="s">
        <v>6139</v>
      </c>
      <c r="AB613" s="84"/>
      <c r="AC613" s="84" t="b">
        <v>0</v>
      </c>
      <c r="AD613" s="84">
        <v>1</v>
      </c>
      <c r="AE613" s="90" t="s">
        <v>6992</v>
      </c>
      <c r="AF613" s="84" t="b">
        <v>0</v>
      </c>
      <c r="AG613" s="84" t="s">
        <v>7095</v>
      </c>
      <c r="AH613" s="84"/>
      <c r="AI613" s="90" t="s">
        <v>6992</v>
      </c>
      <c r="AJ613" s="84" t="b">
        <v>0</v>
      </c>
      <c r="AK613" s="84">
        <v>0</v>
      </c>
      <c r="AL613" s="90" t="s">
        <v>6992</v>
      </c>
      <c r="AM613" s="84" t="s">
        <v>7172</v>
      </c>
      <c r="AN613" s="84" t="b">
        <v>0</v>
      </c>
      <c r="AO613" s="90" t="s">
        <v>6139</v>
      </c>
      <c r="AP613" s="84" t="s">
        <v>179</v>
      </c>
      <c r="AQ613" s="84">
        <v>0</v>
      </c>
      <c r="AR613" s="84">
        <v>0</v>
      </c>
      <c r="AS613" s="84"/>
      <c r="AT613" s="84"/>
      <c r="AU613" s="84"/>
      <c r="AV613" s="84"/>
      <c r="AW613" s="84"/>
      <c r="AX613" s="84"/>
      <c r="AY613" s="84"/>
      <c r="AZ613" s="84"/>
    </row>
    <row r="614" spans="1:52" x14ac:dyDescent="0.25">
      <c r="A614" s="69" t="s">
        <v>632</v>
      </c>
      <c r="B614" s="69" t="s">
        <v>1265</v>
      </c>
      <c r="C614" s="70"/>
      <c r="D614" s="71"/>
      <c r="E614" s="72"/>
      <c r="F614" s="73"/>
      <c r="G614" s="70"/>
      <c r="H614" s="74"/>
      <c r="I614" s="75"/>
      <c r="J614" s="75"/>
      <c r="K614" s="36"/>
      <c r="L614" s="82"/>
      <c r="M614" s="82"/>
      <c r="N614" s="77"/>
      <c r="O614" s="84" t="s">
        <v>1729</v>
      </c>
      <c r="P614" s="86">
        <v>43165.76357638889</v>
      </c>
      <c r="Q614" s="84" t="s">
        <v>1880</v>
      </c>
      <c r="R614" s="84"/>
      <c r="S614" s="84"/>
      <c r="T614" s="84" t="s">
        <v>3157</v>
      </c>
      <c r="U614" s="84"/>
      <c r="V614" s="87" t="s">
        <v>3963</v>
      </c>
      <c r="W614" s="86">
        <v>43165.76357638889</v>
      </c>
      <c r="X614" s="87" t="s">
        <v>4937</v>
      </c>
      <c r="Y614" s="84"/>
      <c r="Z614" s="84"/>
      <c r="AA614" s="90" t="s">
        <v>6140</v>
      </c>
      <c r="AB614" s="84"/>
      <c r="AC614" s="84" t="b">
        <v>0</v>
      </c>
      <c r="AD614" s="84">
        <v>0</v>
      </c>
      <c r="AE614" s="90" t="s">
        <v>6992</v>
      </c>
      <c r="AF614" s="84" t="b">
        <v>0</v>
      </c>
      <c r="AG614" s="84" t="s">
        <v>7091</v>
      </c>
      <c r="AH614" s="84"/>
      <c r="AI614" s="90" t="s">
        <v>6992</v>
      </c>
      <c r="AJ614" s="84" t="b">
        <v>0</v>
      </c>
      <c r="AK614" s="84">
        <v>3380</v>
      </c>
      <c r="AL614" s="90" t="s">
        <v>6839</v>
      </c>
      <c r="AM614" s="84" t="s">
        <v>7177</v>
      </c>
      <c r="AN614" s="84" t="b">
        <v>0</v>
      </c>
      <c r="AO614" s="90" t="s">
        <v>6839</v>
      </c>
      <c r="AP614" s="84" t="s">
        <v>179</v>
      </c>
      <c r="AQ614" s="84">
        <v>0</v>
      </c>
      <c r="AR614" s="84">
        <v>0</v>
      </c>
      <c r="AS614" s="84"/>
      <c r="AT614" s="84"/>
      <c r="AU614" s="84"/>
      <c r="AV614" s="84"/>
      <c r="AW614" s="84"/>
      <c r="AX614" s="84"/>
      <c r="AY614" s="84"/>
      <c r="AZ614" s="84"/>
    </row>
    <row r="615" spans="1:52" x14ac:dyDescent="0.25">
      <c r="A615" s="69" t="s">
        <v>633</v>
      </c>
      <c r="B615" s="69" t="s">
        <v>633</v>
      </c>
      <c r="C615" s="70"/>
      <c r="D615" s="71"/>
      <c r="E615" s="72"/>
      <c r="F615" s="73"/>
      <c r="G615" s="70"/>
      <c r="H615" s="74"/>
      <c r="I615" s="75"/>
      <c r="J615" s="75"/>
      <c r="K615" s="36"/>
      <c r="L615" s="82"/>
      <c r="M615" s="82"/>
      <c r="N615" s="77"/>
      <c r="O615" s="84" t="s">
        <v>179</v>
      </c>
      <c r="P615" s="86">
        <v>43165.763599537036</v>
      </c>
      <c r="Q615" s="84" t="s">
        <v>2081</v>
      </c>
      <c r="R615" s="84"/>
      <c r="S615" s="84"/>
      <c r="T615" s="84" t="s">
        <v>3271</v>
      </c>
      <c r="U615" s="84"/>
      <c r="V615" s="87" t="s">
        <v>3964</v>
      </c>
      <c r="W615" s="86">
        <v>43165.763599537036</v>
      </c>
      <c r="X615" s="87" t="s">
        <v>4938</v>
      </c>
      <c r="Y615" s="84"/>
      <c r="Z615" s="84"/>
      <c r="AA615" s="90" t="s">
        <v>6141</v>
      </c>
      <c r="AB615" s="84"/>
      <c r="AC615" s="84" t="b">
        <v>0</v>
      </c>
      <c r="AD615" s="84">
        <v>0</v>
      </c>
      <c r="AE615" s="90" t="s">
        <v>6992</v>
      </c>
      <c r="AF615" s="84" t="b">
        <v>0</v>
      </c>
      <c r="AG615" s="84" t="s">
        <v>7091</v>
      </c>
      <c r="AH615" s="84"/>
      <c r="AI615" s="90" t="s">
        <v>6992</v>
      </c>
      <c r="AJ615" s="84" t="b">
        <v>0</v>
      </c>
      <c r="AK615" s="84">
        <v>0</v>
      </c>
      <c r="AL615" s="90" t="s">
        <v>6992</v>
      </c>
      <c r="AM615" s="84" t="s">
        <v>7171</v>
      </c>
      <c r="AN615" s="84" t="b">
        <v>0</v>
      </c>
      <c r="AO615" s="90" t="s">
        <v>6141</v>
      </c>
      <c r="AP615" s="84" t="s">
        <v>179</v>
      </c>
      <c r="AQ615" s="84">
        <v>0</v>
      </c>
      <c r="AR615" s="84">
        <v>0</v>
      </c>
      <c r="AS615" s="84"/>
      <c r="AT615" s="84"/>
      <c r="AU615" s="84"/>
      <c r="AV615" s="84"/>
      <c r="AW615" s="84"/>
      <c r="AX615" s="84"/>
      <c r="AY615" s="84"/>
      <c r="AZ615" s="84"/>
    </row>
    <row r="616" spans="1:52" x14ac:dyDescent="0.25">
      <c r="A616" s="69" t="s">
        <v>634</v>
      </c>
      <c r="B616" s="69" t="s">
        <v>634</v>
      </c>
      <c r="C616" s="70"/>
      <c r="D616" s="71"/>
      <c r="E616" s="72"/>
      <c r="F616" s="73"/>
      <c r="G616" s="70"/>
      <c r="H616" s="74"/>
      <c r="I616" s="75"/>
      <c r="J616" s="75"/>
      <c r="K616" s="36"/>
      <c r="L616" s="82"/>
      <c r="M616" s="82"/>
      <c r="N616" s="77"/>
      <c r="O616" s="84" t="s">
        <v>179</v>
      </c>
      <c r="P616" s="86">
        <v>43165.76363425926</v>
      </c>
      <c r="Q616" s="84" t="s">
        <v>2082</v>
      </c>
      <c r="R616" s="84"/>
      <c r="S616" s="84"/>
      <c r="T616" s="84" t="s">
        <v>3157</v>
      </c>
      <c r="U616" s="87" t="s">
        <v>3520</v>
      </c>
      <c r="V616" s="87" t="s">
        <v>3520</v>
      </c>
      <c r="W616" s="86">
        <v>43165.76363425926</v>
      </c>
      <c r="X616" s="87" t="s">
        <v>4939</v>
      </c>
      <c r="Y616" s="84"/>
      <c r="Z616" s="84"/>
      <c r="AA616" s="90" t="s">
        <v>6142</v>
      </c>
      <c r="AB616" s="84"/>
      <c r="AC616" s="84" t="b">
        <v>0</v>
      </c>
      <c r="AD616" s="84">
        <v>1</v>
      </c>
      <c r="AE616" s="90" t="s">
        <v>6992</v>
      </c>
      <c r="AF616" s="84" t="b">
        <v>0</v>
      </c>
      <c r="AG616" s="84" t="s">
        <v>7091</v>
      </c>
      <c r="AH616" s="84"/>
      <c r="AI616" s="90" t="s">
        <v>6992</v>
      </c>
      <c r="AJ616" s="84" t="b">
        <v>0</v>
      </c>
      <c r="AK616" s="84">
        <v>0</v>
      </c>
      <c r="AL616" s="90" t="s">
        <v>6992</v>
      </c>
      <c r="AM616" s="84" t="s">
        <v>7169</v>
      </c>
      <c r="AN616" s="84" t="b">
        <v>0</v>
      </c>
      <c r="AO616" s="90" t="s">
        <v>6142</v>
      </c>
      <c r="AP616" s="84" t="s">
        <v>179</v>
      </c>
      <c r="AQ616" s="84">
        <v>0</v>
      </c>
      <c r="AR616" s="84">
        <v>0</v>
      </c>
      <c r="AS616" s="84"/>
      <c r="AT616" s="84"/>
      <c r="AU616" s="84"/>
      <c r="AV616" s="84"/>
      <c r="AW616" s="84"/>
      <c r="AX616" s="84"/>
      <c r="AY616" s="84"/>
      <c r="AZ616" s="84"/>
    </row>
    <row r="617" spans="1:52" x14ac:dyDescent="0.25">
      <c r="A617" s="69" t="s">
        <v>635</v>
      </c>
      <c r="B617" s="69" t="s">
        <v>635</v>
      </c>
      <c r="C617" s="70"/>
      <c r="D617" s="71"/>
      <c r="E617" s="72"/>
      <c r="F617" s="73"/>
      <c r="G617" s="70"/>
      <c r="H617" s="74"/>
      <c r="I617" s="75"/>
      <c r="J617" s="75"/>
      <c r="K617" s="36"/>
      <c r="L617" s="82"/>
      <c r="M617" s="82"/>
      <c r="N617" s="77"/>
      <c r="O617" s="84" t="s">
        <v>179</v>
      </c>
      <c r="P617" s="86">
        <v>43165.763657407406</v>
      </c>
      <c r="Q617" s="84" t="s">
        <v>2083</v>
      </c>
      <c r="R617" s="87" t="s">
        <v>2764</v>
      </c>
      <c r="S617" s="84" t="s">
        <v>3035</v>
      </c>
      <c r="T617" s="84" t="s">
        <v>3272</v>
      </c>
      <c r="U617" s="84"/>
      <c r="V617" s="87" t="s">
        <v>3965</v>
      </c>
      <c r="W617" s="86">
        <v>43165.763657407406</v>
      </c>
      <c r="X617" s="87" t="s">
        <v>4940</v>
      </c>
      <c r="Y617" s="84"/>
      <c r="Z617" s="84"/>
      <c r="AA617" s="90" t="s">
        <v>6143</v>
      </c>
      <c r="AB617" s="84"/>
      <c r="AC617" s="84" t="b">
        <v>0</v>
      </c>
      <c r="AD617" s="84">
        <v>0</v>
      </c>
      <c r="AE617" s="90" t="s">
        <v>6992</v>
      </c>
      <c r="AF617" s="84" t="b">
        <v>0</v>
      </c>
      <c r="AG617" s="84" t="s">
        <v>7091</v>
      </c>
      <c r="AH617" s="84"/>
      <c r="AI617" s="90" t="s">
        <v>6992</v>
      </c>
      <c r="AJ617" s="84" t="b">
        <v>0</v>
      </c>
      <c r="AK617" s="84">
        <v>0</v>
      </c>
      <c r="AL617" s="90" t="s">
        <v>6992</v>
      </c>
      <c r="AM617" s="84" t="s">
        <v>7171</v>
      </c>
      <c r="AN617" s="84" t="b">
        <v>0</v>
      </c>
      <c r="AO617" s="90" t="s">
        <v>6143</v>
      </c>
      <c r="AP617" s="84" t="s">
        <v>179</v>
      </c>
      <c r="AQ617" s="84">
        <v>0</v>
      </c>
      <c r="AR617" s="84">
        <v>0</v>
      </c>
      <c r="AS617" s="84"/>
      <c r="AT617" s="84"/>
      <c r="AU617" s="84"/>
      <c r="AV617" s="84"/>
      <c r="AW617" s="84"/>
      <c r="AX617" s="84"/>
      <c r="AY617" s="84"/>
      <c r="AZ617" s="84"/>
    </row>
    <row r="618" spans="1:52" x14ac:dyDescent="0.25">
      <c r="A618" s="69" t="s">
        <v>636</v>
      </c>
      <c r="B618" s="69" t="s">
        <v>228</v>
      </c>
      <c r="C618" s="70"/>
      <c r="D618" s="71"/>
      <c r="E618" s="72"/>
      <c r="F618" s="73"/>
      <c r="G618" s="70"/>
      <c r="H618" s="74"/>
      <c r="I618" s="75"/>
      <c r="J618" s="75"/>
      <c r="K618" s="36"/>
      <c r="L618" s="82"/>
      <c r="M618" s="82"/>
      <c r="N618" s="77"/>
      <c r="O618" s="84" t="s">
        <v>1729</v>
      </c>
      <c r="P618" s="86">
        <v>43165.763692129629</v>
      </c>
      <c r="Q618" s="84" t="s">
        <v>1940</v>
      </c>
      <c r="R618" s="84"/>
      <c r="S618" s="84"/>
      <c r="T618" s="84" t="s">
        <v>3165</v>
      </c>
      <c r="U618" s="84"/>
      <c r="V618" s="87" t="s">
        <v>3966</v>
      </c>
      <c r="W618" s="86">
        <v>43165.763692129629</v>
      </c>
      <c r="X618" s="87" t="s">
        <v>4941</v>
      </c>
      <c r="Y618" s="84"/>
      <c r="Z618" s="84"/>
      <c r="AA618" s="90" t="s">
        <v>6144</v>
      </c>
      <c r="AB618" s="84"/>
      <c r="AC618" s="84" t="b">
        <v>0</v>
      </c>
      <c r="AD618" s="84">
        <v>0</v>
      </c>
      <c r="AE618" s="90" t="s">
        <v>6992</v>
      </c>
      <c r="AF618" s="84" t="b">
        <v>0</v>
      </c>
      <c r="AG618" s="84" t="s">
        <v>7094</v>
      </c>
      <c r="AH618" s="84"/>
      <c r="AI618" s="90" t="s">
        <v>6992</v>
      </c>
      <c r="AJ618" s="84" t="b">
        <v>0</v>
      </c>
      <c r="AK618" s="84">
        <v>58</v>
      </c>
      <c r="AL618" s="90" t="s">
        <v>5714</v>
      </c>
      <c r="AM618" s="84" t="s">
        <v>7169</v>
      </c>
      <c r="AN618" s="84" t="b">
        <v>0</v>
      </c>
      <c r="AO618" s="90" t="s">
        <v>5714</v>
      </c>
      <c r="AP618" s="84" t="s">
        <v>179</v>
      </c>
      <c r="AQ618" s="84">
        <v>0</v>
      </c>
      <c r="AR618" s="84">
        <v>0</v>
      </c>
      <c r="AS618" s="84"/>
      <c r="AT618" s="84"/>
      <c r="AU618" s="84"/>
      <c r="AV618" s="84"/>
      <c r="AW618" s="84"/>
      <c r="AX618" s="84"/>
      <c r="AY618" s="84"/>
      <c r="AZ618" s="84"/>
    </row>
    <row r="619" spans="1:52" x14ac:dyDescent="0.25">
      <c r="A619" s="69" t="s">
        <v>637</v>
      </c>
      <c r="B619" s="69" t="s">
        <v>1442</v>
      </c>
      <c r="C619" s="70"/>
      <c r="D619" s="71"/>
      <c r="E619" s="72"/>
      <c r="F619" s="73"/>
      <c r="G619" s="70"/>
      <c r="H619" s="74"/>
      <c r="I619" s="75"/>
      <c r="J619" s="75"/>
      <c r="K619" s="36"/>
      <c r="L619" s="82"/>
      <c r="M619" s="82"/>
      <c r="N619" s="77"/>
      <c r="O619" s="84" t="s">
        <v>1729</v>
      </c>
      <c r="P619" s="86">
        <v>43165.763726851852</v>
      </c>
      <c r="Q619" s="84" t="s">
        <v>1856</v>
      </c>
      <c r="R619" s="84"/>
      <c r="S619" s="84"/>
      <c r="T619" s="84" t="s">
        <v>3205</v>
      </c>
      <c r="U619" s="84"/>
      <c r="V619" s="87" t="s">
        <v>3967</v>
      </c>
      <c r="W619" s="86">
        <v>43165.763726851852</v>
      </c>
      <c r="X619" s="87" t="s">
        <v>4942</v>
      </c>
      <c r="Y619" s="84"/>
      <c r="Z619" s="84"/>
      <c r="AA619" s="90" t="s">
        <v>6145</v>
      </c>
      <c r="AB619" s="84"/>
      <c r="AC619" s="84" t="b">
        <v>0</v>
      </c>
      <c r="AD619" s="84">
        <v>0</v>
      </c>
      <c r="AE619" s="90" t="s">
        <v>6992</v>
      </c>
      <c r="AF619" s="84" t="b">
        <v>0</v>
      </c>
      <c r="AG619" s="84" t="s">
        <v>7100</v>
      </c>
      <c r="AH619" s="84"/>
      <c r="AI619" s="90" t="s">
        <v>6992</v>
      </c>
      <c r="AJ619" s="84" t="b">
        <v>0</v>
      </c>
      <c r="AK619" s="84">
        <v>54</v>
      </c>
      <c r="AL619" s="90" t="s">
        <v>6699</v>
      </c>
      <c r="AM619" s="84" t="s">
        <v>7169</v>
      </c>
      <c r="AN619" s="84" t="b">
        <v>0</v>
      </c>
      <c r="AO619" s="90" t="s">
        <v>6699</v>
      </c>
      <c r="AP619" s="84" t="s">
        <v>179</v>
      </c>
      <c r="AQ619" s="84">
        <v>0</v>
      </c>
      <c r="AR619" s="84">
        <v>0</v>
      </c>
      <c r="AS619" s="84"/>
      <c r="AT619" s="84"/>
      <c r="AU619" s="84"/>
      <c r="AV619" s="84"/>
      <c r="AW619" s="84"/>
      <c r="AX619" s="84"/>
      <c r="AY619" s="84"/>
      <c r="AZ619" s="84"/>
    </row>
    <row r="620" spans="1:52" x14ac:dyDescent="0.25">
      <c r="A620" s="69" t="s">
        <v>637</v>
      </c>
      <c r="B620" s="69" t="s">
        <v>1443</v>
      </c>
      <c r="C620" s="70"/>
      <c r="D620" s="71"/>
      <c r="E620" s="72"/>
      <c r="F620" s="73"/>
      <c r="G620" s="70"/>
      <c r="H620" s="74"/>
      <c r="I620" s="75"/>
      <c r="J620" s="75"/>
      <c r="K620" s="36"/>
      <c r="L620" s="82"/>
      <c r="M620" s="82"/>
      <c r="N620" s="77"/>
      <c r="O620" s="84" t="s">
        <v>1729</v>
      </c>
      <c r="P620" s="86">
        <v>43165.763726851852</v>
      </c>
      <c r="Q620" s="84" t="s">
        <v>1856</v>
      </c>
      <c r="R620" s="84"/>
      <c r="S620" s="84"/>
      <c r="T620" s="84" t="s">
        <v>3205</v>
      </c>
      <c r="U620" s="84"/>
      <c r="V620" s="87" t="s">
        <v>3967</v>
      </c>
      <c r="W620" s="86">
        <v>43165.763726851852</v>
      </c>
      <c r="X620" s="87" t="s">
        <v>4942</v>
      </c>
      <c r="Y620" s="84"/>
      <c r="Z620" s="84"/>
      <c r="AA620" s="90" t="s">
        <v>6145</v>
      </c>
      <c r="AB620" s="84"/>
      <c r="AC620" s="84" t="b">
        <v>0</v>
      </c>
      <c r="AD620" s="84">
        <v>0</v>
      </c>
      <c r="AE620" s="90" t="s">
        <v>6992</v>
      </c>
      <c r="AF620" s="84" t="b">
        <v>0</v>
      </c>
      <c r="AG620" s="84" t="s">
        <v>7100</v>
      </c>
      <c r="AH620" s="84"/>
      <c r="AI620" s="90" t="s">
        <v>6992</v>
      </c>
      <c r="AJ620" s="84" t="b">
        <v>0</v>
      </c>
      <c r="AK620" s="84">
        <v>54</v>
      </c>
      <c r="AL620" s="90" t="s">
        <v>6699</v>
      </c>
      <c r="AM620" s="84" t="s">
        <v>7169</v>
      </c>
      <c r="AN620" s="84" t="b">
        <v>0</v>
      </c>
      <c r="AO620" s="90" t="s">
        <v>6699</v>
      </c>
      <c r="AP620" s="84" t="s">
        <v>179</v>
      </c>
      <c r="AQ620" s="84">
        <v>0</v>
      </c>
      <c r="AR620" s="84">
        <v>0</v>
      </c>
      <c r="AS620" s="84"/>
      <c r="AT620" s="84"/>
      <c r="AU620" s="84"/>
      <c r="AV620" s="84"/>
      <c r="AW620" s="84"/>
      <c r="AX620" s="84"/>
      <c r="AY620" s="84"/>
      <c r="AZ620" s="84"/>
    </row>
    <row r="621" spans="1:52" x14ac:dyDescent="0.25">
      <c r="A621" s="69" t="s">
        <v>637</v>
      </c>
      <c r="B621" s="69" t="s">
        <v>1444</v>
      </c>
      <c r="C621" s="70"/>
      <c r="D621" s="71"/>
      <c r="E621" s="72"/>
      <c r="F621" s="73"/>
      <c r="G621" s="70"/>
      <c r="H621" s="74"/>
      <c r="I621" s="75"/>
      <c r="J621" s="75"/>
      <c r="K621" s="36"/>
      <c r="L621" s="82"/>
      <c r="M621" s="82"/>
      <c r="N621" s="77"/>
      <c r="O621" s="84" t="s">
        <v>1729</v>
      </c>
      <c r="P621" s="86">
        <v>43165.763726851852</v>
      </c>
      <c r="Q621" s="84" t="s">
        <v>1856</v>
      </c>
      <c r="R621" s="84"/>
      <c r="S621" s="84"/>
      <c r="T621" s="84" t="s">
        <v>3205</v>
      </c>
      <c r="U621" s="84"/>
      <c r="V621" s="87" t="s">
        <v>3967</v>
      </c>
      <c r="W621" s="86">
        <v>43165.763726851852</v>
      </c>
      <c r="X621" s="87" t="s">
        <v>4942</v>
      </c>
      <c r="Y621" s="84"/>
      <c r="Z621" s="84"/>
      <c r="AA621" s="90" t="s">
        <v>6145</v>
      </c>
      <c r="AB621" s="84"/>
      <c r="AC621" s="84" t="b">
        <v>0</v>
      </c>
      <c r="AD621" s="84">
        <v>0</v>
      </c>
      <c r="AE621" s="90" t="s">
        <v>6992</v>
      </c>
      <c r="AF621" s="84" t="b">
        <v>0</v>
      </c>
      <c r="AG621" s="84" t="s">
        <v>7100</v>
      </c>
      <c r="AH621" s="84"/>
      <c r="AI621" s="90" t="s">
        <v>6992</v>
      </c>
      <c r="AJ621" s="84" t="b">
        <v>0</v>
      </c>
      <c r="AK621" s="84">
        <v>54</v>
      </c>
      <c r="AL621" s="90" t="s">
        <v>6699</v>
      </c>
      <c r="AM621" s="84" t="s">
        <v>7169</v>
      </c>
      <c r="AN621" s="84" t="b">
        <v>0</v>
      </c>
      <c r="AO621" s="90" t="s">
        <v>6699</v>
      </c>
      <c r="AP621" s="84" t="s">
        <v>179</v>
      </c>
      <c r="AQ621" s="84">
        <v>0</v>
      </c>
      <c r="AR621" s="84">
        <v>0</v>
      </c>
      <c r="AS621" s="84"/>
      <c r="AT621" s="84"/>
      <c r="AU621" s="84"/>
      <c r="AV621" s="84"/>
      <c r="AW621" s="84"/>
      <c r="AX621" s="84"/>
      <c r="AY621" s="84"/>
      <c r="AZ621" s="84"/>
    </row>
    <row r="622" spans="1:52" x14ac:dyDescent="0.25">
      <c r="A622" s="69" t="s">
        <v>637</v>
      </c>
      <c r="B622" s="69" t="s">
        <v>1142</v>
      </c>
      <c r="C622" s="70"/>
      <c r="D622" s="71"/>
      <c r="E622" s="72"/>
      <c r="F622" s="73"/>
      <c r="G622" s="70"/>
      <c r="H622" s="74"/>
      <c r="I622" s="75"/>
      <c r="J622" s="75"/>
      <c r="K622" s="36"/>
      <c r="L622" s="82"/>
      <c r="M622" s="82"/>
      <c r="N622" s="77"/>
      <c r="O622" s="84" t="s">
        <v>1729</v>
      </c>
      <c r="P622" s="86">
        <v>43165.763726851852</v>
      </c>
      <c r="Q622" s="84" t="s">
        <v>1856</v>
      </c>
      <c r="R622" s="84"/>
      <c r="S622" s="84"/>
      <c r="T622" s="84" t="s">
        <v>3205</v>
      </c>
      <c r="U622" s="84"/>
      <c r="V622" s="87" t="s">
        <v>3967</v>
      </c>
      <c r="W622" s="86">
        <v>43165.763726851852</v>
      </c>
      <c r="X622" s="87" t="s">
        <v>4942</v>
      </c>
      <c r="Y622" s="84"/>
      <c r="Z622" s="84"/>
      <c r="AA622" s="90" t="s">
        <v>6145</v>
      </c>
      <c r="AB622" s="84"/>
      <c r="AC622" s="84" t="b">
        <v>0</v>
      </c>
      <c r="AD622" s="84">
        <v>0</v>
      </c>
      <c r="AE622" s="90" t="s">
        <v>6992</v>
      </c>
      <c r="AF622" s="84" t="b">
        <v>0</v>
      </c>
      <c r="AG622" s="84" t="s">
        <v>7100</v>
      </c>
      <c r="AH622" s="84"/>
      <c r="AI622" s="90" t="s">
        <v>6992</v>
      </c>
      <c r="AJ622" s="84" t="b">
        <v>0</v>
      </c>
      <c r="AK622" s="84">
        <v>54</v>
      </c>
      <c r="AL622" s="90" t="s">
        <v>6699</v>
      </c>
      <c r="AM622" s="84" t="s">
        <v>7169</v>
      </c>
      <c r="AN622" s="84" t="b">
        <v>0</v>
      </c>
      <c r="AO622" s="90" t="s">
        <v>6699</v>
      </c>
      <c r="AP622" s="84" t="s">
        <v>179</v>
      </c>
      <c r="AQ622" s="84">
        <v>0</v>
      </c>
      <c r="AR622" s="84">
        <v>0</v>
      </c>
      <c r="AS622" s="84"/>
      <c r="AT622" s="84"/>
      <c r="AU622" s="84"/>
      <c r="AV622" s="84"/>
      <c r="AW622" s="84"/>
      <c r="AX622" s="84"/>
      <c r="AY622" s="84"/>
      <c r="AZ622" s="84"/>
    </row>
    <row r="623" spans="1:52" x14ac:dyDescent="0.25">
      <c r="A623" s="69" t="s">
        <v>638</v>
      </c>
      <c r="B623" s="69" t="s">
        <v>1263</v>
      </c>
      <c r="C623" s="70"/>
      <c r="D623" s="71"/>
      <c r="E623" s="72"/>
      <c r="F623" s="73"/>
      <c r="G623" s="70"/>
      <c r="H623" s="74"/>
      <c r="I623" s="75"/>
      <c r="J623" s="75"/>
      <c r="K623" s="36"/>
      <c r="L623" s="82"/>
      <c r="M623" s="82"/>
      <c r="N623" s="77"/>
      <c r="O623" s="84" t="s">
        <v>1729</v>
      </c>
      <c r="P623" s="86">
        <v>43165.763749999998</v>
      </c>
      <c r="Q623" s="84" t="s">
        <v>1770</v>
      </c>
      <c r="R623" s="84"/>
      <c r="S623" s="84"/>
      <c r="T623" s="84" t="s">
        <v>3157</v>
      </c>
      <c r="U623" s="84"/>
      <c r="V623" s="87" t="s">
        <v>3968</v>
      </c>
      <c r="W623" s="86">
        <v>43165.763749999998</v>
      </c>
      <c r="X623" s="87" t="s">
        <v>4943</v>
      </c>
      <c r="Y623" s="84"/>
      <c r="Z623" s="84"/>
      <c r="AA623" s="90" t="s">
        <v>6146</v>
      </c>
      <c r="AB623" s="84"/>
      <c r="AC623" s="84" t="b">
        <v>0</v>
      </c>
      <c r="AD623" s="84">
        <v>0</v>
      </c>
      <c r="AE623" s="90" t="s">
        <v>6992</v>
      </c>
      <c r="AF623" s="84" t="b">
        <v>0</v>
      </c>
      <c r="AG623" s="84" t="s">
        <v>7091</v>
      </c>
      <c r="AH623" s="84"/>
      <c r="AI623" s="90" t="s">
        <v>6992</v>
      </c>
      <c r="AJ623" s="84" t="b">
        <v>0</v>
      </c>
      <c r="AK623" s="84">
        <v>139</v>
      </c>
      <c r="AL623" s="90" t="s">
        <v>6837</v>
      </c>
      <c r="AM623" s="84" t="s">
        <v>7172</v>
      </c>
      <c r="AN623" s="84" t="b">
        <v>0</v>
      </c>
      <c r="AO623" s="90" t="s">
        <v>6837</v>
      </c>
      <c r="AP623" s="84" t="s">
        <v>179</v>
      </c>
      <c r="AQ623" s="84">
        <v>0</v>
      </c>
      <c r="AR623" s="84">
        <v>0</v>
      </c>
      <c r="AS623" s="84"/>
      <c r="AT623" s="84"/>
      <c r="AU623" s="84"/>
      <c r="AV623" s="84"/>
      <c r="AW623" s="84"/>
      <c r="AX623" s="84"/>
      <c r="AY623" s="84"/>
      <c r="AZ623" s="84"/>
    </row>
    <row r="624" spans="1:52" x14ac:dyDescent="0.25">
      <c r="A624" s="69" t="s">
        <v>639</v>
      </c>
      <c r="B624" s="69" t="s">
        <v>1522</v>
      </c>
      <c r="C624" s="70"/>
      <c r="D624" s="71"/>
      <c r="E624" s="72"/>
      <c r="F624" s="73"/>
      <c r="G624" s="70"/>
      <c r="H624" s="74"/>
      <c r="I624" s="75"/>
      <c r="J624" s="75"/>
      <c r="K624" s="36"/>
      <c r="L624" s="82"/>
      <c r="M624" s="82"/>
      <c r="N624" s="77"/>
      <c r="O624" s="84" t="s">
        <v>1729</v>
      </c>
      <c r="P624" s="86">
        <v>43165.763784722221</v>
      </c>
      <c r="Q624" s="84" t="s">
        <v>2084</v>
      </c>
      <c r="R624" s="84" t="s">
        <v>2765</v>
      </c>
      <c r="S624" s="84" t="s">
        <v>3052</v>
      </c>
      <c r="T624" s="84" t="s">
        <v>3273</v>
      </c>
      <c r="U624" s="84"/>
      <c r="V624" s="87" t="s">
        <v>3969</v>
      </c>
      <c r="W624" s="86">
        <v>43165.763784722221</v>
      </c>
      <c r="X624" s="87" t="s">
        <v>4944</v>
      </c>
      <c r="Y624" s="84"/>
      <c r="Z624" s="84"/>
      <c r="AA624" s="90" t="s">
        <v>6147</v>
      </c>
      <c r="AB624" s="84"/>
      <c r="AC624" s="84" t="b">
        <v>0</v>
      </c>
      <c r="AD624" s="84">
        <v>0</v>
      </c>
      <c r="AE624" s="90" t="s">
        <v>6992</v>
      </c>
      <c r="AF624" s="84" t="b">
        <v>1</v>
      </c>
      <c r="AG624" s="84" t="s">
        <v>7091</v>
      </c>
      <c r="AH624" s="84"/>
      <c r="AI624" s="90" t="s">
        <v>7135</v>
      </c>
      <c r="AJ624" s="84" t="b">
        <v>0</v>
      </c>
      <c r="AK624" s="84">
        <v>0</v>
      </c>
      <c r="AL624" s="90" t="s">
        <v>6992</v>
      </c>
      <c r="AM624" s="84" t="s">
        <v>7171</v>
      </c>
      <c r="AN624" s="84" t="b">
        <v>0</v>
      </c>
      <c r="AO624" s="90" t="s">
        <v>6147</v>
      </c>
      <c r="AP624" s="84" t="s">
        <v>179</v>
      </c>
      <c r="AQ624" s="84">
        <v>0</v>
      </c>
      <c r="AR624" s="84">
        <v>0</v>
      </c>
      <c r="AS624" s="84"/>
      <c r="AT624" s="84"/>
      <c r="AU624" s="84"/>
      <c r="AV624" s="84"/>
      <c r="AW624" s="84"/>
      <c r="AX624" s="84"/>
      <c r="AY624" s="84"/>
      <c r="AZ624" s="84"/>
    </row>
    <row r="625" spans="1:52" x14ac:dyDescent="0.25">
      <c r="A625" s="69" t="s">
        <v>639</v>
      </c>
      <c r="B625" s="69" t="s">
        <v>1523</v>
      </c>
      <c r="C625" s="70"/>
      <c r="D625" s="71"/>
      <c r="E625" s="72"/>
      <c r="F625" s="73"/>
      <c r="G625" s="70"/>
      <c r="H625" s="74"/>
      <c r="I625" s="75"/>
      <c r="J625" s="75"/>
      <c r="K625" s="36"/>
      <c r="L625" s="82"/>
      <c r="M625" s="82"/>
      <c r="N625" s="77"/>
      <c r="O625" s="84" t="s">
        <v>1729</v>
      </c>
      <c r="P625" s="86">
        <v>43165.763784722221</v>
      </c>
      <c r="Q625" s="84" t="s">
        <v>2084</v>
      </c>
      <c r="R625" s="84" t="s">
        <v>2765</v>
      </c>
      <c r="S625" s="84" t="s">
        <v>3052</v>
      </c>
      <c r="T625" s="84" t="s">
        <v>3273</v>
      </c>
      <c r="U625" s="84"/>
      <c r="V625" s="87" t="s">
        <v>3969</v>
      </c>
      <c r="W625" s="86">
        <v>43165.763784722221</v>
      </c>
      <c r="X625" s="87" t="s">
        <v>4944</v>
      </c>
      <c r="Y625" s="84"/>
      <c r="Z625" s="84"/>
      <c r="AA625" s="90" t="s">
        <v>6147</v>
      </c>
      <c r="AB625" s="84"/>
      <c r="AC625" s="84" t="b">
        <v>0</v>
      </c>
      <c r="AD625" s="84">
        <v>0</v>
      </c>
      <c r="AE625" s="90" t="s">
        <v>6992</v>
      </c>
      <c r="AF625" s="84" t="b">
        <v>1</v>
      </c>
      <c r="AG625" s="84" t="s">
        <v>7091</v>
      </c>
      <c r="AH625" s="84"/>
      <c r="AI625" s="90" t="s">
        <v>7135</v>
      </c>
      <c r="AJ625" s="84" t="b">
        <v>0</v>
      </c>
      <c r="AK625" s="84">
        <v>0</v>
      </c>
      <c r="AL625" s="90" t="s">
        <v>6992</v>
      </c>
      <c r="AM625" s="84" t="s">
        <v>7171</v>
      </c>
      <c r="AN625" s="84" t="b">
        <v>0</v>
      </c>
      <c r="AO625" s="90" t="s">
        <v>6147</v>
      </c>
      <c r="AP625" s="84" t="s">
        <v>179</v>
      </c>
      <c r="AQ625" s="84">
        <v>0</v>
      </c>
      <c r="AR625" s="84">
        <v>0</v>
      </c>
      <c r="AS625" s="84"/>
      <c r="AT625" s="84"/>
      <c r="AU625" s="84"/>
      <c r="AV625" s="84"/>
      <c r="AW625" s="84"/>
      <c r="AX625" s="84"/>
      <c r="AY625" s="84"/>
      <c r="AZ625" s="84"/>
    </row>
    <row r="626" spans="1:52" x14ac:dyDescent="0.25">
      <c r="A626" s="69" t="s">
        <v>639</v>
      </c>
      <c r="B626" s="69" t="s">
        <v>1524</v>
      </c>
      <c r="C626" s="70"/>
      <c r="D626" s="71"/>
      <c r="E626" s="72"/>
      <c r="F626" s="73"/>
      <c r="G626" s="70"/>
      <c r="H626" s="74"/>
      <c r="I626" s="75"/>
      <c r="J626" s="75"/>
      <c r="K626" s="36"/>
      <c r="L626" s="82"/>
      <c r="M626" s="82"/>
      <c r="N626" s="77"/>
      <c r="O626" s="84" t="s">
        <v>1729</v>
      </c>
      <c r="P626" s="86">
        <v>43165.763784722221</v>
      </c>
      <c r="Q626" s="84" t="s">
        <v>2084</v>
      </c>
      <c r="R626" s="84" t="s">
        <v>2765</v>
      </c>
      <c r="S626" s="84" t="s">
        <v>3052</v>
      </c>
      <c r="T626" s="84" t="s">
        <v>3273</v>
      </c>
      <c r="U626" s="84"/>
      <c r="V626" s="87" t="s">
        <v>3969</v>
      </c>
      <c r="W626" s="86">
        <v>43165.763784722221</v>
      </c>
      <c r="X626" s="87" t="s">
        <v>4944</v>
      </c>
      <c r="Y626" s="84"/>
      <c r="Z626" s="84"/>
      <c r="AA626" s="90" t="s">
        <v>6147</v>
      </c>
      <c r="AB626" s="84"/>
      <c r="AC626" s="84" t="b">
        <v>0</v>
      </c>
      <c r="AD626" s="84">
        <v>0</v>
      </c>
      <c r="AE626" s="90" t="s">
        <v>6992</v>
      </c>
      <c r="AF626" s="84" t="b">
        <v>1</v>
      </c>
      <c r="AG626" s="84" t="s">
        <v>7091</v>
      </c>
      <c r="AH626" s="84"/>
      <c r="AI626" s="90" t="s">
        <v>7135</v>
      </c>
      <c r="AJ626" s="84" t="b">
        <v>0</v>
      </c>
      <c r="AK626" s="84">
        <v>0</v>
      </c>
      <c r="AL626" s="90" t="s">
        <v>6992</v>
      </c>
      <c r="AM626" s="84" t="s">
        <v>7171</v>
      </c>
      <c r="AN626" s="84" t="b">
        <v>0</v>
      </c>
      <c r="AO626" s="90" t="s">
        <v>6147</v>
      </c>
      <c r="AP626" s="84" t="s">
        <v>179</v>
      </c>
      <c r="AQ626" s="84">
        <v>0</v>
      </c>
      <c r="AR626" s="84">
        <v>0</v>
      </c>
      <c r="AS626" s="84"/>
      <c r="AT626" s="84"/>
      <c r="AU626" s="84"/>
      <c r="AV626" s="84"/>
      <c r="AW626" s="84"/>
      <c r="AX626" s="84"/>
      <c r="AY626" s="84"/>
      <c r="AZ626" s="84"/>
    </row>
    <row r="627" spans="1:52" x14ac:dyDescent="0.25">
      <c r="A627" s="69" t="s">
        <v>639</v>
      </c>
      <c r="B627" s="69" t="s">
        <v>1525</v>
      </c>
      <c r="C627" s="70"/>
      <c r="D627" s="71"/>
      <c r="E627" s="72"/>
      <c r="F627" s="73"/>
      <c r="G627" s="70"/>
      <c r="H627" s="74"/>
      <c r="I627" s="75"/>
      <c r="J627" s="75"/>
      <c r="K627" s="36"/>
      <c r="L627" s="82"/>
      <c r="M627" s="82"/>
      <c r="N627" s="77"/>
      <c r="O627" s="84" t="s">
        <v>1729</v>
      </c>
      <c r="P627" s="86">
        <v>43165.763784722221</v>
      </c>
      <c r="Q627" s="84" t="s">
        <v>2084</v>
      </c>
      <c r="R627" s="84" t="s">
        <v>2765</v>
      </c>
      <c r="S627" s="84" t="s">
        <v>3052</v>
      </c>
      <c r="T627" s="84" t="s">
        <v>3273</v>
      </c>
      <c r="U627" s="84"/>
      <c r="V627" s="87" t="s">
        <v>3969</v>
      </c>
      <c r="W627" s="86">
        <v>43165.763784722221</v>
      </c>
      <c r="X627" s="87" t="s">
        <v>4944</v>
      </c>
      <c r="Y627" s="84"/>
      <c r="Z627" s="84"/>
      <c r="AA627" s="90" t="s">
        <v>6147</v>
      </c>
      <c r="AB627" s="84"/>
      <c r="AC627" s="84" t="b">
        <v>0</v>
      </c>
      <c r="AD627" s="84">
        <v>0</v>
      </c>
      <c r="AE627" s="90" t="s">
        <v>6992</v>
      </c>
      <c r="AF627" s="84" t="b">
        <v>1</v>
      </c>
      <c r="AG627" s="84" t="s">
        <v>7091</v>
      </c>
      <c r="AH627" s="84"/>
      <c r="AI627" s="90" t="s">
        <v>7135</v>
      </c>
      <c r="AJ627" s="84" t="b">
        <v>0</v>
      </c>
      <c r="AK627" s="84">
        <v>0</v>
      </c>
      <c r="AL627" s="90" t="s">
        <v>6992</v>
      </c>
      <c r="AM627" s="84" t="s">
        <v>7171</v>
      </c>
      <c r="AN627" s="84" t="b">
        <v>0</v>
      </c>
      <c r="AO627" s="90" t="s">
        <v>6147</v>
      </c>
      <c r="AP627" s="84" t="s">
        <v>179</v>
      </c>
      <c r="AQ627" s="84">
        <v>0</v>
      </c>
      <c r="AR627" s="84">
        <v>0</v>
      </c>
      <c r="AS627" s="84"/>
      <c r="AT627" s="84"/>
      <c r="AU627" s="84"/>
      <c r="AV627" s="84"/>
      <c r="AW627" s="84"/>
      <c r="AX627" s="84"/>
      <c r="AY627" s="84"/>
      <c r="AZ627" s="84"/>
    </row>
    <row r="628" spans="1:52" x14ac:dyDescent="0.25">
      <c r="A628" s="69" t="s">
        <v>640</v>
      </c>
      <c r="B628" s="69" t="s">
        <v>640</v>
      </c>
      <c r="C628" s="70"/>
      <c r="D628" s="71"/>
      <c r="E628" s="72"/>
      <c r="F628" s="73"/>
      <c r="G628" s="70"/>
      <c r="H628" s="74"/>
      <c r="I628" s="75"/>
      <c r="J628" s="75"/>
      <c r="K628" s="36"/>
      <c r="L628" s="82"/>
      <c r="M628" s="82"/>
      <c r="N628" s="77"/>
      <c r="O628" s="84" t="s">
        <v>179</v>
      </c>
      <c r="P628" s="86">
        <v>43161.613113425927</v>
      </c>
      <c r="Q628" s="84" t="s">
        <v>2085</v>
      </c>
      <c r="R628" s="87" t="s">
        <v>2766</v>
      </c>
      <c r="S628" s="84" t="s">
        <v>3015</v>
      </c>
      <c r="T628" s="84" t="s">
        <v>3157</v>
      </c>
      <c r="U628" s="87" t="s">
        <v>3521</v>
      </c>
      <c r="V628" s="87" t="s">
        <v>3521</v>
      </c>
      <c r="W628" s="86">
        <v>43161.613113425927</v>
      </c>
      <c r="X628" s="87" t="s">
        <v>4945</v>
      </c>
      <c r="Y628" s="84"/>
      <c r="Z628" s="84"/>
      <c r="AA628" s="90" t="s">
        <v>6148</v>
      </c>
      <c r="AB628" s="84"/>
      <c r="AC628" s="84" t="b">
        <v>0</v>
      </c>
      <c r="AD628" s="84">
        <v>2047</v>
      </c>
      <c r="AE628" s="90" t="s">
        <v>6992</v>
      </c>
      <c r="AF628" s="84" t="b">
        <v>0</v>
      </c>
      <c r="AG628" s="84" t="s">
        <v>7091</v>
      </c>
      <c r="AH628" s="84"/>
      <c r="AI628" s="90" t="s">
        <v>6992</v>
      </c>
      <c r="AJ628" s="84" t="b">
        <v>0</v>
      </c>
      <c r="AK628" s="84">
        <v>990</v>
      </c>
      <c r="AL628" s="90" t="s">
        <v>6992</v>
      </c>
      <c r="AM628" s="84" t="s">
        <v>7170</v>
      </c>
      <c r="AN628" s="84" t="b">
        <v>0</v>
      </c>
      <c r="AO628" s="90" t="s">
        <v>6148</v>
      </c>
      <c r="AP628" s="84" t="s">
        <v>7226</v>
      </c>
      <c r="AQ628" s="84">
        <v>0</v>
      </c>
      <c r="AR628" s="84">
        <v>0</v>
      </c>
      <c r="AS628" s="84"/>
      <c r="AT628" s="84"/>
      <c r="AU628" s="84"/>
      <c r="AV628" s="84"/>
      <c r="AW628" s="84"/>
      <c r="AX628" s="84"/>
      <c r="AY628" s="84"/>
      <c r="AZ628" s="84"/>
    </row>
    <row r="629" spans="1:52" x14ac:dyDescent="0.25">
      <c r="A629" s="69" t="s">
        <v>641</v>
      </c>
      <c r="B629" s="69" t="s">
        <v>640</v>
      </c>
      <c r="C629" s="70"/>
      <c r="D629" s="71"/>
      <c r="E629" s="72"/>
      <c r="F629" s="73"/>
      <c r="G629" s="70"/>
      <c r="H629" s="74"/>
      <c r="I629" s="75"/>
      <c r="J629" s="75"/>
      <c r="K629" s="36"/>
      <c r="L629" s="82"/>
      <c r="M629" s="82"/>
      <c r="N629" s="77"/>
      <c r="O629" s="84" t="s">
        <v>1729</v>
      </c>
      <c r="P629" s="86">
        <v>43165.763877314814</v>
      </c>
      <c r="Q629" s="84" t="s">
        <v>2086</v>
      </c>
      <c r="R629" s="87" t="s">
        <v>2766</v>
      </c>
      <c r="S629" s="84" t="s">
        <v>3015</v>
      </c>
      <c r="T629" s="84" t="s">
        <v>3157</v>
      </c>
      <c r="U629" s="87" t="s">
        <v>3521</v>
      </c>
      <c r="V629" s="87" t="s">
        <v>3521</v>
      </c>
      <c r="W629" s="86">
        <v>43165.763877314814</v>
      </c>
      <c r="X629" s="87" t="s">
        <v>4946</v>
      </c>
      <c r="Y629" s="84"/>
      <c r="Z629" s="84"/>
      <c r="AA629" s="90" t="s">
        <v>6149</v>
      </c>
      <c r="AB629" s="84"/>
      <c r="AC629" s="84" t="b">
        <v>0</v>
      </c>
      <c r="AD629" s="84">
        <v>0</v>
      </c>
      <c r="AE629" s="90" t="s">
        <v>6992</v>
      </c>
      <c r="AF629" s="84" t="b">
        <v>0</v>
      </c>
      <c r="AG629" s="84" t="s">
        <v>7091</v>
      </c>
      <c r="AH629" s="84"/>
      <c r="AI629" s="90" t="s">
        <v>6992</v>
      </c>
      <c r="AJ629" s="84" t="b">
        <v>0</v>
      </c>
      <c r="AK629" s="84">
        <v>990</v>
      </c>
      <c r="AL629" s="90" t="s">
        <v>6148</v>
      </c>
      <c r="AM629" s="84" t="s">
        <v>7169</v>
      </c>
      <c r="AN629" s="84" t="b">
        <v>0</v>
      </c>
      <c r="AO629" s="90" t="s">
        <v>6148</v>
      </c>
      <c r="AP629" s="84" t="s">
        <v>179</v>
      </c>
      <c r="AQ629" s="84">
        <v>0</v>
      </c>
      <c r="AR629" s="84">
        <v>0</v>
      </c>
      <c r="AS629" s="84"/>
      <c r="AT629" s="84"/>
      <c r="AU629" s="84"/>
      <c r="AV629" s="84"/>
      <c r="AW629" s="84"/>
      <c r="AX629" s="84"/>
      <c r="AY629" s="84"/>
      <c r="AZ629" s="84"/>
    </row>
    <row r="630" spans="1:52" x14ac:dyDescent="0.25">
      <c r="A630" s="69" t="s">
        <v>642</v>
      </c>
      <c r="B630" s="69" t="s">
        <v>989</v>
      </c>
      <c r="C630" s="70"/>
      <c r="D630" s="71"/>
      <c r="E630" s="72"/>
      <c r="F630" s="73"/>
      <c r="G630" s="70"/>
      <c r="H630" s="74"/>
      <c r="I630" s="75"/>
      <c r="J630" s="75"/>
      <c r="K630" s="36"/>
      <c r="L630" s="82"/>
      <c r="M630" s="82"/>
      <c r="N630" s="77"/>
      <c r="O630" s="84" t="s">
        <v>1729</v>
      </c>
      <c r="P630" s="86">
        <v>43165.76390046296</v>
      </c>
      <c r="Q630" s="84" t="s">
        <v>2087</v>
      </c>
      <c r="R630" s="84"/>
      <c r="S630" s="84"/>
      <c r="T630" s="84" t="s">
        <v>3157</v>
      </c>
      <c r="U630" s="87" t="s">
        <v>3522</v>
      </c>
      <c r="V630" s="87" t="s">
        <v>3522</v>
      </c>
      <c r="W630" s="86">
        <v>43165.76390046296</v>
      </c>
      <c r="X630" s="87" t="s">
        <v>4947</v>
      </c>
      <c r="Y630" s="84"/>
      <c r="Z630" s="84"/>
      <c r="AA630" s="90" t="s">
        <v>6150</v>
      </c>
      <c r="AB630" s="84"/>
      <c r="AC630" s="84" t="b">
        <v>0</v>
      </c>
      <c r="AD630" s="84">
        <v>0</v>
      </c>
      <c r="AE630" s="90" t="s">
        <v>6992</v>
      </c>
      <c r="AF630" s="84" t="b">
        <v>0</v>
      </c>
      <c r="AG630" s="84" t="s">
        <v>7097</v>
      </c>
      <c r="AH630" s="84"/>
      <c r="AI630" s="90" t="s">
        <v>6992</v>
      </c>
      <c r="AJ630" s="84" t="b">
        <v>0</v>
      </c>
      <c r="AK630" s="84">
        <v>47</v>
      </c>
      <c r="AL630" s="90" t="s">
        <v>6526</v>
      </c>
      <c r="AM630" s="84" t="s">
        <v>7171</v>
      </c>
      <c r="AN630" s="84" t="b">
        <v>0</v>
      </c>
      <c r="AO630" s="90" t="s">
        <v>6526</v>
      </c>
      <c r="AP630" s="84" t="s">
        <v>179</v>
      </c>
      <c r="AQ630" s="84">
        <v>0</v>
      </c>
      <c r="AR630" s="84">
        <v>0</v>
      </c>
      <c r="AS630" s="84"/>
      <c r="AT630" s="84"/>
      <c r="AU630" s="84"/>
      <c r="AV630" s="84"/>
      <c r="AW630" s="84"/>
      <c r="AX630" s="84"/>
      <c r="AY630" s="84"/>
      <c r="AZ630" s="84"/>
    </row>
    <row r="631" spans="1:52" x14ac:dyDescent="0.25">
      <c r="A631" s="69" t="s">
        <v>643</v>
      </c>
      <c r="B631" s="69" t="s">
        <v>643</v>
      </c>
      <c r="C631" s="70"/>
      <c r="D631" s="71"/>
      <c r="E631" s="72"/>
      <c r="F631" s="73"/>
      <c r="G631" s="70"/>
      <c r="H631" s="74"/>
      <c r="I631" s="75"/>
      <c r="J631" s="75"/>
      <c r="K631" s="36"/>
      <c r="L631" s="82"/>
      <c r="M631" s="82"/>
      <c r="N631" s="77"/>
      <c r="O631" s="84" t="s">
        <v>179</v>
      </c>
      <c r="P631" s="86">
        <v>43164.656689814816</v>
      </c>
      <c r="Q631" s="84" t="s">
        <v>2088</v>
      </c>
      <c r="R631" s="87" t="s">
        <v>2767</v>
      </c>
      <c r="S631" s="84" t="s">
        <v>2983</v>
      </c>
      <c r="T631" s="84" t="s">
        <v>3274</v>
      </c>
      <c r="U631" s="84"/>
      <c r="V631" s="87" t="s">
        <v>3970</v>
      </c>
      <c r="W631" s="86">
        <v>43164.656689814816</v>
      </c>
      <c r="X631" s="87" t="s">
        <v>4948</v>
      </c>
      <c r="Y631" s="84"/>
      <c r="Z631" s="84"/>
      <c r="AA631" s="90" t="s">
        <v>6151</v>
      </c>
      <c r="AB631" s="84"/>
      <c r="AC631" s="84" t="b">
        <v>0</v>
      </c>
      <c r="AD631" s="84">
        <v>15</v>
      </c>
      <c r="AE631" s="90" t="s">
        <v>6992</v>
      </c>
      <c r="AF631" s="84" t="b">
        <v>1</v>
      </c>
      <c r="AG631" s="84" t="s">
        <v>7091</v>
      </c>
      <c r="AH631" s="84"/>
      <c r="AI631" s="90" t="s">
        <v>7136</v>
      </c>
      <c r="AJ631" s="84" t="b">
        <v>0</v>
      </c>
      <c r="AK631" s="84">
        <v>17</v>
      </c>
      <c r="AL631" s="90" t="s">
        <v>6992</v>
      </c>
      <c r="AM631" s="84" t="s">
        <v>7172</v>
      </c>
      <c r="AN631" s="84" t="b">
        <v>0</v>
      </c>
      <c r="AO631" s="90" t="s">
        <v>6151</v>
      </c>
      <c r="AP631" s="84" t="s">
        <v>7226</v>
      </c>
      <c r="AQ631" s="84">
        <v>0</v>
      </c>
      <c r="AR631" s="84">
        <v>0</v>
      </c>
      <c r="AS631" s="84" t="s">
        <v>7235</v>
      </c>
      <c r="AT631" s="84" t="s">
        <v>7243</v>
      </c>
      <c r="AU631" s="84" t="s">
        <v>7249</v>
      </c>
      <c r="AV631" s="84" t="s">
        <v>7263</v>
      </c>
      <c r="AW631" s="84" t="s">
        <v>7278</v>
      </c>
      <c r="AX631" s="84" t="s">
        <v>7294</v>
      </c>
      <c r="AY631" s="84" t="s">
        <v>7300</v>
      </c>
      <c r="AZ631" s="87" t="s">
        <v>7312</v>
      </c>
    </row>
    <row r="632" spans="1:52" x14ac:dyDescent="0.25">
      <c r="A632" s="69" t="s">
        <v>644</v>
      </c>
      <c r="B632" s="69" t="s">
        <v>643</v>
      </c>
      <c r="C632" s="70"/>
      <c r="D632" s="71"/>
      <c r="E632" s="72"/>
      <c r="F632" s="73"/>
      <c r="G632" s="70"/>
      <c r="H632" s="74"/>
      <c r="I632" s="75"/>
      <c r="J632" s="75"/>
      <c r="K632" s="36"/>
      <c r="L632" s="82"/>
      <c r="M632" s="82"/>
      <c r="N632" s="77"/>
      <c r="O632" s="84" t="s">
        <v>1729</v>
      </c>
      <c r="P632" s="86">
        <v>43165.763912037037</v>
      </c>
      <c r="Q632" s="84" t="s">
        <v>2089</v>
      </c>
      <c r="R632" s="84"/>
      <c r="S632" s="84"/>
      <c r="T632" s="84" t="s">
        <v>3275</v>
      </c>
      <c r="U632" s="84"/>
      <c r="V632" s="87" t="s">
        <v>3971</v>
      </c>
      <c r="W632" s="86">
        <v>43165.763912037037</v>
      </c>
      <c r="X632" s="87" t="s">
        <v>4949</v>
      </c>
      <c r="Y632" s="84"/>
      <c r="Z632" s="84"/>
      <c r="AA632" s="90" t="s">
        <v>6152</v>
      </c>
      <c r="AB632" s="84"/>
      <c r="AC632" s="84" t="b">
        <v>0</v>
      </c>
      <c r="AD632" s="84">
        <v>0</v>
      </c>
      <c r="AE632" s="90" t="s">
        <v>6992</v>
      </c>
      <c r="AF632" s="84" t="b">
        <v>1</v>
      </c>
      <c r="AG632" s="84" t="s">
        <v>7091</v>
      </c>
      <c r="AH632" s="84"/>
      <c r="AI632" s="90" t="s">
        <v>7136</v>
      </c>
      <c r="AJ632" s="84" t="b">
        <v>0</v>
      </c>
      <c r="AK632" s="84">
        <v>17</v>
      </c>
      <c r="AL632" s="90" t="s">
        <v>6151</v>
      </c>
      <c r="AM632" s="84" t="s">
        <v>7171</v>
      </c>
      <c r="AN632" s="84" t="b">
        <v>0</v>
      </c>
      <c r="AO632" s="90" t="s">
        <v>6151</v>
      </c>
      <c r="AP632" s="84" t="s">
        <v>179</v>
      </c>
      <c r="AQ632" s="84">
        <v>0</v>
      </c>
      <c r="AR632" s="84">
        <v>0</v>
      </c>
      <c r="AS632" s="84"/>
      <c r="AT632" s="84"/>
      <c r="AU632" s="84"/>
      <c r="AV632" s="84"/>
      <c r="AW632" s="84"/>
      <c r="AX632" s="84"/>
      <c r="AY632" s="84"/>
      <c r="AZ632" s="84"/>
    </row>
    <row r="633" spans="1:52" x14ac:dyDescent="0.25">
      <c r="A633" s="69" t="s">
        <v>645</v>
      </c>
      <c r="B633" s="69" t="s">
        <v>645</v>
      </c>
      <c r="C633" s="70"/>
      <c r="D633" s="71"/>
      <c r="E633" s="72"/>
      <c r="F633" s="73"/>
      <c r="G633" s="70"/>
      <c r="H633" s="74"/>
      <c r="I633" s="75"/>
      <c r="J633" s="75"/>
      <c r="K633" s="36"/>
      <c r="L633" s="82"/>
      <c r="M633" s="82"/>
      <c r="N633" s="77"/>
      <c r="O633" s="84" t="s">
        <v>179</v>
      </c>
      <c r="P633" s="86">
        <v>43165.763958333337</v>
      </c>
      <c r="Q633" s="84" t="s">
        <v>2090</v>
      </c>
      <c r="R633" s="87" t="s">
        <v>2768</v>
      </c>
      <c r="S633" s="84" t="s">
        <v>3053</v>
      </c>
      <c r="T633" s="84" t="s">
        <v>3276</v>
      </c>
      <c r="U633" s="87" t="s">
        <v>3523</v>
      </c>
      <c r="V633" s="87" t="s">
        <v>3523</v>
      </c>
      <c r="W633" s="86">
        <v>43165.763958333337</v>
      </c>
      <c r="X633" s="87" t="s">
        <v>4950</v>
      </c>
      <c r="Y633" s="84"/>
      <c r="Z633" s="84"/>
      <c r="AA633" s="90" t="s">
        <v>6153</v>
      </c>
      <c r="AB633" s="84"/>
      <c r="AC633" s="84" t="b">
        <v>0</v>
      </c>
      <c r="AD633" s="84">
        <v>3</v>
      </c>
      <c r="AE633" s="90" t="s">
        <v>6992</v>
      </c>
      <c r="AF633" s="84" t="b">
        <v>0</v>
      </c>
      <c r="AG633" s="84" t="s">
        <v>7099</v>
      </c>
      <c r="AH633" s="84"/>
      <c r="AI633" s="90" t="s">
        <v>6992</v>
      </c>
      <c r="AJ633" s="84" t="b">
        <v>0</v>
      </c>
      <c r="AK633" s="84">
        <v>5</v>
      </c>
      <c r="AL633" s="90" t="s">
        <v>6992</v>
      </c>
      <c r="AM633" s="84" t="s">
        <v>7180</v>
      </c>
      <c r="AN633" s="84" t="b">
        <v>0</v>
      </c>
      <c r="AO633" s="90" t="s">
        <v>6153</v>
      </c>
      <c r="AP633" s="84" t="s">
        <v>179</v>
      </c>
      <c r="AQ633" s="84">
        <v>0</v>
      </c>
      <c r="AR633" s="84">
        <v>0</v>
      </c>
      <c r="AS633" s="84"/>
      <c r="AT633" s="84"/>
      <c r="AU633" s="84"/>
      <c r="AV633" s="84"/>
      <c r="AW633" s="84"/>
      <c r="AX633" s="84"/>
      <c r="AY633" s="84"/>
      <c r="AZ633" s="84"/>
    </row>
    <row r="634" spans="1:52" x14ac:dyDescent="0.25">
      <c r="A634" s="69" t="s">
        <v>646</v>
      </c>
      <c r="B634" s="69" t="s">
        <v>1250</v>
      </c>
      <c r="C634" s="70"/>
      <c r="D634" s="71"/>
      <c r="E634" s="72"/>
      <c r="F634" s="73"/>
      <c r="G634" s="70"/>
      <c r="H634" s="74"/>
      <c r="I634" s="75"/>
      <c r="J634" s="75"/>
      <c r="K634" s="36"/>
      <c r="L634" s="82"/>
      <c r="M634" s="82"/>
      <c r="N634" s="77"/>
      <c r="O634" s="84" t="s">
        <v>1729</v>
      </c>
      <c r="P634" s="86">
        <v>43165.763958333337</v>
      </c>
      <c r="Q634" s="84" t="s">
        <v>1789</v>
      </c>
      <c r="R634" s="84"/>
      <c r="S634" s="84"/>
      <c r="T634" s="84" t="s">
        <v>3157</v>
      </c>
      <c r="U634" s="84"/>
      <c r="V634" s="87" t="s">
        <v>3972</v>
      </c>
      <c r="W634" s="86">
        <v>43165.763958333337</v>
      </c>
      <c r="X634" s="87" t="s">
        <v>4951</v>
      </c>
      <c r="Y634" s="84"/>
      <c r="Z634" s="84"/>
      <c r="AA634" s="90" t="s">
        <v>6154</v>
      </c>
      <c r="AB634" s="84"/>
      <c r="AC634" s="84" t="b">
        <v>0</v>
      </c>
      <c r="AD634" s="84">
        <v>0</v>
      </c>
      <c r="AE634" s="90" t="s">
        <v>6992</v>
      </c>
      <c r="AF634" s="84" t="b">
        <v>0</v>
      </c>
      <c r="AG634" s="84" t="s">
        <v>7096</v>
      </c>
      <c r="AH634" s="84"/>
      <c r="AI634" s="90" t="s">
        <v>6992</v>
      </c>
      <c r="AJ634" s="84" t="b">
        <v>0</v>
      </c>
      <c r="AK634" s="84">
        <v>14</v>
      </c>
      <c r="AL634" s="90" t="s">
        <v>6823</v>
      </c>
      <c r="AM634" s="84" t="s">
        <v>7172</v>
      </c>
      <c r="AN634" s="84" t="b">
        <v>0</v>
      </c>
      <c r="AO634" s="90" t="s">
        <v>6823</v>
      </c>
      <c r="AP634" s="84" t="s">
        <v>179</v>
      </c>
      <c r="AQ634" s="84">
        <v>0</v>
      </c>
      <c r="AR634" s="84">
        <v>0</v>
      </c>
      <c r="AS634" s="84"/>
      <c r="AT634" s="84"/>
      <c r="AU634" s="84"/>
      <c r="AV634" s="84"/>
      <c r="AW634" s="84"/>
      <c r="AX634" s="84"/>
      <c r="AY634" s="84"/>
      <c r="AZ634" s="84"/>
    </row>
    <row r="635" spans="1:52" x14ac:dyDescent="0.25">
      <c r="A635" s="69" t="s">
        <v>647</v>
      </c>
      <c r="B635" s="69" t="s">
        <v>1265</v>
      </c>
      <c r="C635" s="70"/>
      <c r="D635" s="71"/>
      <c r="E635" s="72"/>
      <c r="F635" s="73"/>
      <c r="G635" s="70"/>
      <c r="H635" s="74"/>
      <c r="I635" s="75"/>
      <c r="J635" s="75"/>
      <c r="K635" s="36"/>
      <c r="L635" s="82"/>
      <c r="M635" s="82"/>
      <c r="N635" s="77"/>
      <c r="O635" s="84" t="s">
        <v>1729</v>
      </c>
      <c r="P635" s="86">
        <v>43165.763981481483</v>
      </c>
      <c r="Q635" s="84" t="s">
        <v>1880</v>
      </c>
      <c r="R635" s="84"/>
      <c r="S635" s="84"/>
      <c r="T635" s="84" t="s">
        <v>3157</v>
      </c>
      <c r="U635" s="84"/>
      <c r="V635" s="87" t="s">
        <v>3973</v>
      </c>
      <c r="W635" s="86">
        <v>43165.763981481483</v>
      </c>
      <c r="X635" s="87" t="s">
        <v>4952</v>
      </c>
      <c r="Y635" s="84"/>
      <c r="Z635" s="84"/>
      <c r="AA635" s="90" t="s">
        <v>6155</v>
      </c>
      <c r="AB635" s="84"/>
      <c r="AC635" s="84" t="b">
        <v>0</v>
      </c>
      <c r="AD635" s="84">
        <v>0</v>
      </c>
      <c r="AE635" s="90" t="s">
        <v>6992</v>
      </c>
      <c r="AF635" s="84" t="b">
        <v>0</v>
      </c>
      <c r="AG635" s="84" t="s">
        <v>7091</v>
      </c>
      <c r="AH635" s="84"/>
      <c r="AI635" s="90" t="s">
        <v>6992</v>
      </c>
      <c r="AJ635" s="84" t="b">
        <v>0</v>
      </c>
      <c r="AK635" s="84">
        <v>3380</v>
      </c>
      <c r="AL635" s="90" t="s">
        <v>6839</v>
      </c>
      <c r="AM635" s="84" t="s">
        <v>7177</v>
      </c>
      <c r="AN635" s="84" t="b">
        <v>0</v>
      </c>
      <c r="AO635" s="90" t="s">
        <v>6839</v>
      </c>
      <c r="AP635" s="84" t="s">
        <v>179</v>
      </c>
      <c r="AQ635" s="84">
        <v>0</v>
      </c>
      <c r="AR635" s="84">
        <v>0</v>
      </c>
      <c r="AS635" s="84"/>
      <c r="AT635" s="84"/>
      <c r="AU635" s="84"/>
      <c r="AV635" s="84"/>
      <c r="AW635" s="84"/>
      <c r="AX635" s="84"/>
      <c r="AY635" s="84"/>
      <c r="AZ635" s="84"/>
    </row>
    <row r="636" spans="1:52" x14ac:dyDescent="0.25">
      <c r="A636" s="69" t="s">
        <v>648</v>
      </c>
      <c r="B636" s="69" t="s">
        <v>1092</v>
      </c>
      <c r="C636" s="70"/>
      <c r="D636" s="71"/>
      <c r="E636" s="72"/>
      <c r="F636" s="73"/>
      <c r="G636" s="70"/>
      <c r="H636" s="74"/>
      <c r="I636" s="75"/>
      <c r="J636" s="75"/>
      <c r="K636" s="36"/>
      <c r="L636" s="82"/>
      <c r="M636" s="82"/>
      <c r="N636" s="77"/>
      <c r="O636" s="84" t="s">
        <v>1729</v>
      </c>
      <c r="P636" s="86">
        <v>43165.764004629629</v>
      </c>
      <c r="Q636" s="84" t="s">
        <v>1986</v>
      </c>
      <c r="R636" s="87" t="s">
        <v>2727</v>
      </c>
      <c r="S636" s="84" t="s">
        <v>3030</v>
      </c>
      <c r="T636" s="84" t="s">
        <v>3157</v>
      </c>
      <c r="U636" s="87" t="s">
        <v>3511</v>
      </c>
      <c r="V636" s="87" t="s">
        <v>3511</v>
      </c>
      <c r="W636" s="86">
        <v>43165.764004629629</v>
      </c>
      <c r="X636" s="87" t="s">
        <v>4953</v>
      </c>
      <c r="Y636" s="84"/>
      <c r="Z636" s="84"/>
      <c r="AA636" s="90" t="s">
        <v>6156</v>
      </c>
      <c r="AB636" s="84"/>
      <c r="AC636" s="84" t="b">
        <v>0</v>
      </c>
      <c r="AD636" s="84">
        <v>0</v>
      </c>
      <c r="AE636" s="90" t="s">
        <v>6992</v>
      </c>
      <c r="AF636" s="84" t="b">
        <v>0</v>
      </c>
      <c r="AG636" s="84" t="s">
        <v>7091</v>
      </c>
      <c r="AH636" s="84"/>
      <c r="AI636" s="90" t="s">
        <v>6992</v>
      </c>
      <c r="AJ636" s="84" t="b">
        <v>0</v>
      </c>
      <c r="AK636" s="84">
        <v>2</v>
      </c>
      <c r="AL636" s="90" t="s">
        <v>6646</v>
      </c>
      <c r="AM636" s="84" t="s">
        <v>7171</v>
      </c>
      <c r="AN636" s="84" t="b">
        <v>0</v>
      </c>
      <c r="AO636" s="90" t="s">
        <v>6646</v>
      </c>
      <c r="AP636" s="84" t="s">
        <v>179</v>
      </c>
      <c r="AQ636" s="84">
        <v>0</v>
      </c>
      <c r="AR636" s="84">
        <v>0</v>
      </c>
      <c r="AS636" s="84"/>
      <c r="AT636" s="84"/>
      <c r="AU636" s="84"/>
      <c r="AV636" s="84"/>
      <c r="AW636" s="84"/>
      <c r="AX636" s="84"/>
      <c r="AY636" s="84"/>
      <c r="AZ636" s="84"/>
    </row>
    <row r="637" spans="1:52" x14ac:dyDescent="0.25">
      <c r="A637" s="69" t="s">
        <v>649</v>
      </c>
      <c r="B637" s="69" t="s">
        <v>649</v>
      </c>
      <c r="C637" s="70"/>
      <c r="D637" s="71"/>
      <c r="E637" s="72"/>
      <c r="F637" s="73"/>
      <c r="G637" s="70"/>
      <c r="H637" s="74"/>
      <c r="I637" s="75"/>
      <c r="J637" s="75"/>
      <c r="K637" s="36"/>
      <c r="L637" s="82"/>
      <c r="M637" s="82"/>
      <c r="N637" s="77"/>
      <c r="O637" s="84" t="s">
        <v>179</v>
      </c>
      <c r="P637" s="86">
        <v>43165.764004629629</v>
      </c>
      <c r="Q637" s="84" t="s">
        <v>2091</v>
      </c>
      <c r="R637" s="87" t="s">
        <v>2769</v>
      </c>
      <c r="S637" s="84" t="s">
        <v>3054</v>
      </c>
      <c r="T637" s="84" t="s">
        <v>3182</v>
      </c>
      <c r="U637" s="84"/>
      <c r="V637" s="87" t="s">
        <v>3974</v>
      </c>
      <c r="W637" s="86">
        <v>43165.764004629629</v>
      </c>
      <c r="X637" s="87" t="s">
        <v>4954</v>
      </c>
      <c r="Y637" s="84"/>
      <c r="Z637" s="84"/>
      <c r="AA637" s="90" t="s">
        <v>6157</v>
      </c>
      <c r="AB637" s="84"/>
      <c r="AC637" s="84" t="b">
        <v>0</v>
      </c>
      <c r="AD637" s="84">
        <v>2</v>
      </c>
      <c r="AE637" s="90" t="s">
        <v>6992</v>
      </c>
      <c r="AF637" s="84" t="b">
        <v>0</v>
      </c>
      <c r="AG637" s="84" t="s">
        <v>7091</v>
      </c>
      <c r="AH637" s="84"/>
      <c r="AI637" s="90" t="s">
        <v>6992</v>
      </c>
      <c r="AJ637" s="84" t="b">
        <v>0</v>
      </c>
      <c r="AK637" s="84">
        <v>2</v>
      </c>
      <c r="AL637" s="90" t="s">
        <v>6992</v>
      </c>
      <c r="AM637" s="84" t="s">
        <v>7180</v>
      </c>
      <c r="AN637" s="84" t="b">
        <v>0</v>
      </c>
      <c r="AO637" s="90" t="s">
        <v>6157</v>
      </c>
      <c r="AP637" s="84" t="s">
        <v>179</v>
      </c>
      <c r="AQ637" s="84">
        <v>0</v>
      </c>
      <c r="AR637" s="84">
        <v>0</v>
      </c>
      <c r="AS637" s="84"/>
      <c r="AT637" s="84"/>
      <c r="AU637" s="84"/>
      <c r="AV637" s="84"/>
      <c r="AW637" s="84"/>
      <c r="AX637" s="84"/>
      <c r="AY637" s="84"/>
      <c r="AZ637" s="84"/>
    </row>
    <row r="638" spans="1:52" x14ac:dyDescent="0.25">
      <c r="A638" s="69" t="s">
        <v>650</v>
      </c>
      <c r="B638" s="69" t="s">
        <v>1308</v>
      </c>
      <c r="C638" s="70"/>
      <c r="D638" s="71"/>
      <c r="E638" s="72"/>
      <c r="F638" s="73"/>
      <c r="G638" s="70"/>
      <c r="H638" s="74"/>
      <c r="I638" s="75"/>
      <c r="J638" s="75"/>
      <c r="K638" s="36"/>
      <c r="L638" s="82"/>
      <c r="M638" s="82"/>
      <c r="N638" s="77"/>
      <c r="O638" s="84" t="s">
        <v>1729</v>
      </c>
      <c r="P638" s="86">
        <v>43165.764004629629</v>
      </c>
      <c r="Q638" s="84" t="s">
        <v>1996</v>
      </c>
      <c r="R638" s="87" t="s">
        <v>2733</v>
      </c>
      <c r="S638" s="84" t="s">
        <v>3035</v>
      </c>
      <c r="T638" s="84" t="s">
        <v>3157</v>
      </c>
      <c r="U638" s="87" t="s">
        <v>3512</v>
      </c>
      <c r="V638" s="87" t="s">
        <v>3512</v>
      </c>
      <c r="W638" s="86">
        <v>43165.764004629629</v>
      </c>
      <c r="X638" s="87" t="s">
        <v>4955</v>
      </c>
      <c r="Y638" s="84"/>
      <c r="Z638" s="84"/>
      <c r="AA638" s="90" t="s">
        <v>6158</v>
      </c>
      <c r="AB638" s="84"/>
      <c r="AC638" s="84" t="b">
        <v>0</v>
      </c>
      <c r="AD638" s="84">
        <v>0</v>
      </c>
      <c r="AE638" s="90" t="s">
        <v>6992</v>
      </c>
      <c r="AF638" s="84" t="b">
        <v>0</v>
      </c>
      <c r="AG638" s="84" t="s">
        <v>7091</v>
      </c>
      <c r="AH638" s="84"/>
      <c r="AI638" s="90" t="s">
        <v>6992</v>
      </c>
      <c r="AJ638" s="84" t="b">
        <v>0</v>
      </c>
      <c r="AK638" s="84">
        <v>28</v>
      </c>
      <c r="AL638" s="90" t="s">
        <v>6886</v>
      </c>
      <c r="AM638" s="84" t="s">
        <v>7169</v>
      </c>
      <c r="AN638" s="84" t="b">
        <v>0</v>
      </c>
      <c r="AO638" s="90" t="s">
        <v>6886</v>
      </c>
      <c r="AP638" s="84" t="s">
        <v>179</v>
      </c>
      <c r="AQ638" s="84">
        <v>0</v>
      </c>
      <c r="AR638" s="84">
        <v>0</v>
      </c>
      <c r="AS638" s="84"/>
      <c r="AT638" s="84"/>
      <c r="AU638" s="84"/>
      <c r="AV638" s="84"/>
      <c r="AW638" s="84"/>
      <c r="AX638" s="84"/>
      <c r="AY638" s="84"/>
      <c r="AZ638" s="84"/>
    </row>
    <row r="639" spans="1:52" x14ac:dyDescent="0.25">
      <c r="A639" s="69" t="s">
        <v>651</v>
      </c>
      <c r="B639" s="69" t="s">
        <v>1308</v>
      </c>
      <c r="C639" s="70"/>
      <c r="D639" s="71"/>
      <c r="E639" s="72"/>
      <c r="F639" s="73"/>
      <c r="G639" s="70"/>
      <c r="H639" s="74"/>
      <c r="I639" s="75"/>
      <c r="J639" s="75"/>
      <c r="K639" s="36"/>
      <c r="L639" s="82"/>
      <c r="M639" s="82"/>
      <c r="N639" s="77"/>
      <c r="O639" s="84" t="s">
        <v>1729</v>
      </c>
      <c r="P639" s="86">
        <v>43165.764016203706</v>
      </c>
      <c r="Q639" s="84" t="s">
        <v>1996</v>
      </c>
      <c r="R639" s="87" t="s">
        <v>2733</v>
      </c>
      <c r="S639" s="84" t="s">
        <v>3035</v>
      </c>
      <c r="T639" s="84" t="s">
        <v>3157</v>
      </c>
      <c r="U639" s="87" t="s">
        <v>3512</v>
      </c>
      <c r="V639" s="87" t="s">
        <v>3512</v>
      </c>
      <c r="W639" s="86">
        <v>43165.764016203706</v>
      </c>
      <c r="X639" s="87" t="s">
        <v>4956</v>
      </c>
      <c r="Y639" s="84"/>
      <c r="Z639" s="84"/>
      <c r="AA639" s="90" t="s">
        <v>6159</v>
      </c>
      <c r="AB639" s="84"/>
      <c r="AC639" s="84" t="b">
        <v>0</v>
      </c>
      <c r="AD639" s="84">
        <v>0</v>
      </c>
      <c r="AE639" s="90" t="s">
        <v>6992</v>
      </c>
      <c r="AF639" s="84" t="b">
        <v>0</v>
      </c>
      <c r="AG639" s="84" t="s">
        <v>7091</v>
      </c>
      <c r="AH639" s="84"/>
      <c r="AI639" s="90" t="s">
        <v>6992</v>
      </c>
      <c r="AJ639" s="84" t="b">
        <v>0</v>
      </c>
      <c r="AK639" s="84">
        <v>28</v>
      </c>
      <c r="AL639" s="90" t="s">
        <v>6886</v>
      </c>
      <c r="AM639" s="84" t="s">
        <v>7169</v>
      </c>
      <c r="AN639" s="84" t="b">
        <v>0</v>
      </c>
      <c r="AO639" s="90" t="s">
        <v>6886</v>
      </c>
      <c r="AP639" s="84" t="s">
        <v>179</v>
      </c>
      <c r="AQ639" s="84">
        <v>0</v>
      </c>
      <c r="AR639" s="84">
        <v>0</v>
      </c>
      <c r="AS639" s="84"/>
      <c r="AT639" s="84"/>
      <c r="AU639" s="84"/>
      <c r="AV639" s="84"/>
      <c r="AW639" s="84"/>
      <c r="AX639" s="84"/>
      <c r="AY639" s="84"/>
      <c r="AZ639" s="84"/>
    </row>
    <row r="640" spans="1:52" x14ac:dyDescent="0.25">
      <c r="A640" s="69" t="s">
        <v>652</v>
      </c>
      <c r="B640" s="69" t="s">
        <v>652</v>
      </c>
      <c r="C640" s="70"/>
      <c r="D640" s="71"/>
      <c r="E640" s="72"/>
      <c r="F640" s="73"/>
      <c r="G640" s="70"/>
      <c r="H640" s="74"/>
      <c r="I640" s="75"/>
      <c r="J640" s="75"/>
      <c r="K640" s="36"/>
      <c r="L640" s="82"/>
      <c r="M640" s="82"/>
      <c r="N640" s="77"/>
      <c r="O640" s="84" t="s">
        <v>179</v>
      </c>
      <c r="P640" s="86">
        <v>43165.764050925929</v>
      </c>
      <c r="Q640" s="84" t="s">
        <v>2092</v>
      </c>
      <c r="R640" s="87" t="s">
        <v>2770</v>
      </c>
      <c r="S640" s="84" t="s">
        <v>2977</v>
      </c>
      <c r="T640" s="84" t="s">
        <v>3277</v>
      </c>
      <c r="U640" s="87" t="s">
        <v>3524</v>
      </c>
      <c r="V640" s="87" t="s">
        <v>3524</v>
      </c>
      <c r="W640" s="86">
        <v>43165.764050925929</v>
      </c>
      <c r="X640" s="87" t="s">
        <v>4957</v>
      </c>
      <c r="Y640" s="84"/>
      <c r="Z640" s="84"/>
      <c r="AA640" s="90" t="s">
        <v>6160</v>
      </c>
      <c r="AB640" s="84"/>
      <c r="AC640" s="84" t="b">
        <v>0</v>
      </c>
      <c r="AD640" s="84">
        <v>2</v>
      </c>
      <c r="AE640" s="90" t="s">
        <v>6992</v>
      </c>
      <c r="AF640" s="84" t="b">
        <v>0</v>
      </c>
      <c r="AG640" s="84" t="s">
        <v>7099</v>
      </c>
      <c r="AH640" s="84"/>
      <c r="AI640" s="90" t="s">
        <v>6992</v>
      </c>
      <c r="AJ640" s="84" t="b">
        <v>0</v>
      </c>
      <c r="AK640" s="84">
        <v>0</v>
      </c>
      <c r="AL640" s="90" t="s">
        <v>6992</v>
      </c>
      <c r="AM640" s="84" t="s">
        <v>7171</v>
      </c>
      <c r="AN640" s="84" t="b">
        <v>0</v>
      </c>
      <c r="AO640" s="90" t="s">
        <v>6160</v>
      </c>
      <c r="AP640" s="84" t="s">
        <v>179</v>
      </c>
      <c r="AQ640" s="84">
        <v>0</v>
      </c>
      <c r="AR640" s="84">
        <v>0</v>
      </c>
      <c r="AS640" s="84"/>
      <c r="AT640" s="84"/>
      <c r="AU640" s="84"/>
      <c r="AV640" s="84"/>
      <c r="AW640" s="84"/>
      <c r="AX640" s="84"/>
      <c r="AY640" s="84"/>
      <c r="AZ640" s="84"/>
    </row>
    <row r="641" spans="1:52" x14ac:dyDescent="0.25">
      <c r="A641" s="69" t="s">
        <v>653</v>
      </c>
      <c r="B641" s="69" t="s">
        <v>1441</v>
      </c>
      <c r="C641" s="70"/>
      <c r="D641" s="71"/>
      <c r="E641" s="72"/>
      <c r="F641" s="73"/>
      <c r="G641" s="70"/>
      <c r="H641" s="74"/>
      <c r="I641" s="75"/>
      <c r="J641" s="75"/>
      <c r="K641" s="36"/>
      <c r="L641" s="82"/>
      <c r="M641" s="82"/>
      <c r="N641" s="77"/>
      <c r="O641" s="84" t="s">
        <v>1730</v>
      </c>
      <c r="P641" s="86">
        <v>43165.764074074075</v>
      </c>
      <c r="Q641" s="84" t="s">
        <v>2093</v>
      </c>
      <c r="R641" s="84"/>
      <c r="S641" s="84"/>
      <c r="T641" s="84" t="s">
        <v>3157</v>
      </c>
      <c r="U641" s="87" t="s">
        <v>3525</v>
      </c>
      <c r="V641" s="87" t="s">
        <v>3525</v>
      </c>
      <c r="W641" s="86">
        <v>43165.764074074075</v>
      </c>
      <c r="X641" s="87" t="s">
        <v>4958</v>
      </c>
      <c r="Y641" s="84"/>
      <c r="Z641" s="84"/>
      <c r="AA641" s="90" t="s">
        <v>6161</v>
      </c>
      <c r="AB641" s="90" t="s">
        <v>6933</v>
      </c>
      <c r="AC641" s="84" t="b">
        <v>0</v>
      </c>
      <c r="AD641" s="84">
        <v>0</v>
      </c>
      <c r="AE641" s="90" t="s">
        <v>7025</v>
      </c>
      <c r="AF641" s="84" t="b">
        <v>0</v>
      </c>
      <c r="AG641" s="84" t="s">
        <v>7100</v>
      </c>
      <c r="AH641" s="84"/>
      <c r="AI641" s="90" t="s">
        <v>6992</v>
      </c>
      <c r="AJ641" s="84" t="b">
        <v>0</v>
      </c>
      <c r="AK641" s="84">
        <v>0</v>
      </c>
      <c r="AL641" s="90" t="s">
        <v>6992</v>
      </c>
      <c r="AM641" s="84" t="s">
        <v>7169</v>
      </c>
      <c r="AN641" s="84" t="b">
        <v>0</v>
      </c>
      <c r="AO641" s="90" t="s">
        <v>6933</v>
      </c>
      <c r="AP641" s="84" t="s">
        <v>179</v>
      </c>
      <c r="AQ641" s="84">
        <v>0</v>
      </c>
      <c r="AR641" s="84">
        <v>0</v>
      </c>
      <c r="AS641" s="84"/>
      <c r="AT641" s="84"/>
      <c r="AU641" s="84"/>
      <c r="AV641" s="84"/>
      <c r="AW641" s="84"/>
      <c r="AX641" s="84"/>
      <c r="AY641" s="84"/>
      <c r="AZ641" s="84"/>
    </row>
    <row r="642" spans="1:52" x14ac:dyDescent="0.25">
      <c r="A642" s="69" t="s">
        <v>654</v>
      </c>
      <c r="B642" s="69" t="s">
        <v>1308</v>
      </c>
      <c r="C642" s="70"/>
      <c r="D642" s="71"/>
      <c r="E642" s="72"/>
      <c r="F642" s="73"/>
      <c r="G642" s="70"/>
      <c r="H642" s="74"/>
      <c r="I642" s="75"/>
      <c r="J642" s="75"/>
      <c r="K642" s="36"/>
      <c r="L642" s="82"/>
      <c r="M642" s="82"/>
      <c r="N642" s="77"/>
      <c r="O642" s="84" t="s">
        <v>1729</v>
      </c>
      <c r="P642" s="86">
        <v>43165.764097222222</v>
      </c>
      <c r="Q642" s="84" t="s">
        <v>1996</v>
      </c>
      <c r="R642" s="87" t="s">
        <v>2733</v>
      </c>
      <c r="S642" s="84" t="s">
        <v>3035</v>
      </c>
      <c r="T642" s="84" t="s">
        <v>3157</v>
      </c>
      <c r="U642" s="87" t="s">
        <v>3512</v>
      </c>
      <c r="V642" s="87" t="s">
        <v>3512</v>
      </c>
      <c r="W642" s="86">
        <v>43165.764097222222</v>
      </c>
      <c r="X642" s="87" t="s">
        <v>4959</v>
      </c>
      <c r="Y642" s="84"/>
      <c r="Z642" s="84"/>
      <c r="AA642" s="90" t="s">
        <v>6162</v>
      </c>
      <c r="AB642" s="84"/>
      <c r="AC642" s="84" t="b">
        <v>0</v>
      </c>
      <c r="AD642" s="84">
        <v>0</v>
      </c>
      <c r="AE642" s="90" t="s">
        <v>6992</v>
      </c>
      <c r="AF642" s="84" t="b">
        <v>0</v>
      </c>
      <c r="AG642" s="84" t="s">
        <v>7091</v>
      </c>
      <c r="AH642" s="84"/>
      <c r="AI642" s="90" t="s">
        <v>6992</v>
      </c>
      <c r="AJ642" s="84" t="b">
        <v>0</v>
      </c>
      <c r="AK642" s="84">
        <v>28</v>
      </c>
      <c r="AL642" s="90" t="s">
        <v>6886</v>
      </c>
      <c r="AM642" s="84" t="s">
        <v>7171</v>
      </c>
      <c r="AN642" s="84" t="b">
        <v>0</v>
      </c>
      <c r="AO642" s="90" t="s">
        <v>6886</v>
      </c>
      <c r="AP642" s="84" t="s">
        <v>179</v>
      </c>
      <c r="AQ642" s="84">
        <v>0</v>
      </c>
      <c r="AR642" s="84">
        <v>0</v>
      </c>
      <c r="AS642" s="84"/>
      <c r="AT642" s="84"/>
      <c r="AU642" s="84"/>
      <c r="AV642" s="84"/>
      <c r="AW642" s="84"/>
      <c r="AX642" s="84"/>
      <c r="AY642" s="84"/>
      <c r="AZ642" s="84"/>
    </row>
    <row r="643" spans="1:52" x14ac:dyDescent="0.25">
      <c r="A643" s="69" t="s">
        <v>655</v>
      </c>
      <c r="B643" s="69" t="s">
        <v>1478</v>
      </c>
      <c r="C643" s="70"/>
      <c r="D643" s="71"/>
      <c r="E643" s="72"/>
      <c r="F643" s="73"/>
      <c r="G643" s="70"/>
      <c r="H643" s="74"/>
      <c r="I643" s="75"/>
      <c r="J643" s="75"/>
      <c r="K643" s="36"/>
      <c r="L643" s="82"/>
      <c r="M643" s="82"/>
      <c r="N643" s="77"/>
      <c r="O643" s="84" t="s">
        <v>1729</v>
      </c>
      <c r="P643" s="86">
        <v>43165.515289351853</v>
      </c>
      <c r="Q643" s="84" t="s">
        <v>2094</v>
      </c>
      <c r="R643" s="87" t="s">
        <v>2771</v>
      </c>
      <c r="S643" s="84" t="s">
        <v>3055</v>
      </c>
      <c r="T643" s="84" t="s">
        <v>3278</v>
      </c>
      <c r="U643" s="87" t="s">
        <v>3526</v>
      </c>
      <c r="V643" s="87" t="s">
        <v>3526</v>
      </c>
      <c r="W643" s="86">
        <v>43165.515289351853</v>
      </c>
      <c r="X643" s="87" t="s">
        <v>4960</v>
      </c>
      <c r="Y643" s="84"/>
      <c r="Z643" s="84"/>
      <c r="AA643" s="90" t="s">
        <v>6163</v>
      </c>
      <c r="AB643" s="84"/>
      <c r="AC643" s="84" t="b">
        <v>0</v>
      </c>
      <c r="AD643" s="84">
        <v>9</v>
      </c>
      <c r="AE643" s="90" t="s">
        <v>6992</v>
      </c>
      <c r="AF643" s="84" t="b">
        <v>0</v>
      </c>
      <c r="AG643" s="84" t="s">
        <v>7092</v>
      </c>
      <c r="AH643" s="84"/>
      <c r="AI643" s="90" t="s">
        <v>6992</v>
      </c>
      <c r="AJ643" s="84" t="b">
        <v>0</v>
      </c>
      <c r="AK643" s="84">
        <v>9</v>
      </c>
      <c r="AL643" s="90" t="s">
        <v>6992</v>
      </c>
      <c r="AM643" s="84" t="s">
        <v>7169</v>
      </c>
      <c r="AN643" s="84" t="b">
        <v>0</v>
      </c>
      <c r="AO643" s="90" t="s">
        <v>6163</v>
      </c>
      <c r="AP643" s="84" t="s">
        <v>7226</v>
      </c>
      <c r="AQ643" s="84">
        <v>0</v>
      </c>
      <c r="AR643" s="84">
        <v>0</v>
      </c>
      <c r="AS643" s="84"/>
      <c r="AT643" s="84"/>
      <c r="AU643" s="84"/>
      <c r="AV643" s="84"/>
      <c r="AW643" s="84"/>
      <c r="AX643" s="84"/>
      <c r="AY643" s="84"/>
      <c r="AZ643" s="84"/>
    </row>
    <row r="644" spans="1:52" x14ac:dyDescent="0.25">
      <c r="A644" s="69" t="s">
        <v>656</v>
      </c>
      <c r="B644" s="69" t="s">
        <v>1478</v>
      </c>
      <c r="C644" s="70"/>
      <c r="D644" s="71"/>
      <c r="E644" s="72"/>
      <c r="F644" s="73"/>
      <c r="G644" s="70"/>
      <c r="H644" s="74"/>
      <c r="I644" s="75"/>
      <c r="J644" s="75"/>
      <c r="K644" s="36"/>
      <c r="L644" s="82"/>
      <c r="M644" s="82"/>
      <c r="N644" s="77"/>
      <c r="O644" s="84" t="s">
        <v>1729</v>
      </c>
      <c r="P644" s="86">
        <v>43165.764131944445</v>
      </c>
      <c r="Q644" s="84" t="s">
        <v>2002</v>
      </c>
      <c r="R644" s="84"/>
      <c r="S644" s="84"/>
      <c r="T644" s="84" t="s">
        <v>3157</v>
      </c>
      <c r="U644" s="84"/>
      <c r="V644" s="87" t="s">
        <v>3975</v>
      </c>
      <c r="W644" s="86">
        <v>43165.764131944445</v>
      </c>
      <c r="X644" s="87" t="s">
        <v>4961</v>
      </c>
      <c r="Y644" s="84"/>
      <c r="Z644" s="84"/>
      <c r="AA644" s="90" t="s">
        <v>6164</v>
      </c>
      <c r="AB644" s="84"/>
      <c r="AC644" s="84" t="b">
        <v>0</v>
      </c>
      <c r="AD644" s="84">
        <v>0</v>
      </c>
      <c r="AE644" s="90" t="s">
        <v>6992</v>
      </c>
      <c r="AF644" s="84" t="b">
        <v>0</v>
      </c>
      <c r="AG644" s="84" t="s">
        <v>7092</v>
      </c>
      <c r="AH644" s="84"/>
      <c r="AI644" s="90" t="s">
        <v>6992</v>
      </c>
      <c r="AJ644" s="84" t="b">
        <v>0</v>
      </c>
      <c r="AK644" s="84">
        <v>9</v>
      </c>
      <c r="AL644" s="90" t="s">
        <v>6163</v>
      </c>
      <c r="AM644" s="84" t="s">
        <v>7169</v>
      </c>
      <c r="AN644" s="84" t="b">
        <v>0</v>
      </c>
      <c r="AO644" s="90" t="s">
        <v>6163</v>
      </c>
      <c r="AP644" s="84" t="s">
        <v>179</v>
      </c>
      <c r="AQ644" s="84">
        <v>0</v>
      </c>
      <c r="AR644" s="84">
        <v>0</v>
      </c>
      <c r="AS644" s="84"/>
      <c r="AT644" s="84"/>
      <c r="AU644" s="84"/>
      <c r="AV644" s="84"/>
      <c r="AW644" s="84"/>
      <c r="AX644" s="84"/>
      <c r="AY644" s="84"/>
      <c r="AZ644" s="84"/>
    </row>
    <row r="645" spans="1:52" x14ac:dyDescent="0.25">
      <c r="A645" s="69" t="s">
        <v>656</v>
      </c>
      <c r="B645" s="69" t="s">
        <v>655</v>
      </c>
      <c r="C645" s="70"/>
      <c r="D645" s="71"/>
      <c r="E645" s="72"/>
      <c r="F645" s="73"/>
      <c r="G645" s="70"/>
      <c r="H645" s="74"/>
      <c r="I645" s="75"/>
      <c r="J645" s="75"/>
      <c r="K645" s="36"/>
      <c r="L645" s="82"/>
      <c r="M645" s="82"/>
      <c r="N645" s="77"/>
      <c r="O645" s="84" t="s">
        <v>1729</v>
      </c>
      <c r="P645" s="86">
        <v>43165.764131944445</v>
      </c>
      <c r="Q645" s="84" t="s">
        <v>2002</v>
      </c>
      <c r="R645" s="84"/>
      <c r="S645" s="84"/>
      <c r="T645" s="84" t="s">
        <v>3157</v>
      </c>
      <c r="U645" s="84"/>
      <c r="V645" s="87" t="s">
        <v>3975</v>
      </c>
      <c r="W645" s="86">
        <v>43165.764131944445</v>
      </c>
      <c r="X645" s="87" t="s">
        <v>4961</v>
      </c>
      <c r="Y645" s="84"/>
      <c r="Z645" s="84"/>
      <c r="AA645" s="90" t="s">
        <v>6164</v>
      </c>
      <c r="AB645" s="84"/>
      <c r="AC645" s="84" t="b">
        <v>0</v>
      </c>
      <c r="AD645" s="84">
        <v>0</v>
      </c>
      <c r="AE645" s="90" t="s">
        <v>6992</v>
      </c>
      <c r="AF645" s="84" t="b">
        <v>0</v>
      </c>
      <c r="AG645" s="84" t="s">
        <v>7092</v>
      </c>
      <c r="AH645" s="84"/>
      <c r="AI645" s="90" t="s">
        <v>6992</v>
      </c>
      <c r="AJ645" s="84" t="b">
        <v>0</v>
      </c>
      <c r="AK645" s="84">
        <v>9</v>
      </c>
      <c r="AL645" s="90" t="s">
        <v>6163</v>
      </c>
      <c r="AM645" s="84" t="s">
        <v>7169</v>
      </c>
      <c r="AN645" s="84" t="b">
        <v>0</v>
      </c>
      <c r="AO645" s="90" t="s">
        <v>6163</v>
      </c>
      <c r="AP645" s="84" t="s">
        <v>179</v>
      </c>
      <c r="AQ645" s="84">
        <v>0</v>
      </c>
      <c r="AR645" s="84">
        <v>0</v>
      </c>
      <c r="AS645" s="84"/>
      <c r="AT645" s="84"/>
      <c r="AU645" s="84"/>
      <c r="AV645" s="84"/>
      <c r="AW645" s="84"/>
      <c r="AX645" s="84"/>
      <c r="AY645" s="84"/>
      <c r="AZ645" s="84"/>
    </row>
    <row r="646" spans="1:52" x14ac:dyDescent="0.25">
      <c r="A646" s="69" t="s">
        <v>657</v>
      </c>
      <c r="B646" s="69" t="s">
        <v>1263</v>
      </c>
      <c r="C646" s="70"/>
      <c r="D646" s="71"/>
      <c r="E646" s="72"/>
      <c r="F646" s="73"/>
      <c r="G646" s="70"/>
      <c r="H646" s="74"/>
      <c r="I646" s="75"/>
      <c r="J646" s="75"/>
      <c r="K646" s="36"/>
      <c r="L646" s="82"/>
      <c r="M646" s="82"/>
      <c r="N646" s="77"/>
      <c r="O646" s="84" t="s">
        <v>1729</v>
      </c>
      <c r="P646" s="86">
        <v>43165.764155092591</v>
      </c>
      <c r="Q646" s="84" t="s">
        <v>1770</v>
      </c>
      <c r="R646" s="84"/>
      <c r="S646" s="84"/>
      <c r="T646" s="84" t="s">
        <v>3157</v>
      </c>
      <c r="U646" s="84"/>
      <c r="V646" s="87" t="s">
        <v>3976</v>
      </c>
      <c r="W646" s="86">
        <v>43165.764155092591</v>
      </c>
      <c r="X646" s="87" t="s">
        <v>4962</v>
      </c>
      <c r="Y646" s="84"/>
      <c r="Z646" s="84"/>
      <c r="AA646" s="90" t="s">
        <v>6165</v>
      </c>
      <c r="AB646" s="84"/>
      <c r="AC646" s="84" t="b">
        <v>0</v>
      </c>
      <c r="AD646" s="84">
        <v>0</v>
      </c>
      <c r="AE646" s="90" t="s">
        <v>6992</v>
      </c>
      <c r="AF646" s="84" t="b">
        <v>0</v>
      </c>
      <c r="AG646" s="84" t="s">
        <v>7091</v>
      </c>
      <c r="AH646" s="84"/>
      <c r="AI646" s="90" t="s">
        <v>6992</v>
      </c>
      <c r="AJ646" s="84" t="b">
        <v>0</v>
      </c>
      <c r="AK646" s="84">
        <v>139</v>
      </c>
      <c r="AL646" s="90" t="s">
        <v>6837</v>
      </c>
      <c r="AM646" s="84" t="s">
        <v>7175</v>
      </c>
      <c r="AN646" s="84" t="b">
        <v>0</v>
      </c>
      <c r="AO646" s="90" t="s">
        <v>6837</v>
      </c>
      <c r="AP646" s="84" t="s">
        <v>179</v>
      </c>
      <c r="AQ646" s="84">
        <v>0</v>
      </c>
      <c r="AR646" s="84">
        <v>0</v>
      </c>
      <c r="AS646" s="84"/>
      <c r="AT646" s="84"/>
      <c r="AU646" s="84"/>
      <c r="AV646" s="84"/>
      <c r="AW646" s="84"/>
      <c r="AX646" s="84"/>
      <c r="AY646" s="84"/>
      <c r="AZ646" s="84"/>
    </row>
    <row r="647" spans="1:52" x14ac:dyDescent="0.25">
      <c r="A647" s="69" t="s">
        <v>658</v>
      </c>
      <c r="B647" s="69" t="s">
        <v>802</v>
      </c>
      <c r="C647" s="70"/>
      <c r="D647" s="71"/>
      <c r="E647" s="72"/>
      <c r="F647" s="73"/>
      <c r="G647" s="70"/>
      <c r="H647" s="74"/>
      <c r="I647" s="75"/>
      <c r="J647" s="75"/>
      <c r="K647" s="36"/>
      <c r="L647" s="82"/>
      <c r="M647" s="82"/>
      <c r="N647" s="77"/>
      <c r="O647" s="84" t="s">
        <v>1729</v>
      </c>
      <c r="P647" s="86">
        <v>43165.764178240737</v>
      </c>
      <c r="Q647" s="84" t="s">
        <v>2095</v>
      </c>
      <c r="R647" s="84"/>
      <c r="S647" s="84"/>
      <c r="T647" s="84" t="s">
        <v>3279</v>
      </c>
      <c r="U647" s="84"/>
      <c r="V647" s="87" t="s">
        <v>3977</v>
      </c>
      <c r="W647" s="86">
        <v>43165.764178240737</v>
      </c>
      <c r="X647" s="87" t="s">
        <v>4963</v>
      </c>
      <c r="Y647" s="84"/>
      <c r="Z647" s="84"/>
      <c r="AA647" s="90" t="s">
        <v>6166</v>
      </c>
      <c r="AB647" s="84"/>
      <c r="AC647" s="84" t="b">
        <v>0</v>
      </c>
      <c r="AD647" s="84">
        <v>0</v>
      </c>
      <c r="AE647" s="90" t="s">
        <v>6992</v>
      </c>
      <c r="AF647" s="84" t="b">
        <v>0</v>
      </c>
      <c r="AG647" s="84" t="s">
        <v>7091</v>
      </c>
      <c r="AH647" s="84"/>
      <c r="AI647" s="90" t="s">
        <v>6992</v>
      </c>
      <c r="AJ647" s="84" t="b">
        <v>0</v>
      </c>
      <c r="AK647" s="84">
        <v>9</v>
      </c>
      <c r="AL647" s="90" t="s">
        <v>6324</v>
      </c>
      <c r="AM647" s="84" t="s">
        <v>7169</v>
      </c>
      <c r="AN647" s="84" t="b">
        <v>0</v>
      </c>
      <c r="AO647" s="90" t="s">
        <v>6324</v>
      </c>
      <c r="AP647" s="84" t="s">
        <v>179</v>
      </c>
      <c r="AQ647" s="84">
        <v>0</v>
      </c>
      <c r="AR647" s="84">
        <v>0</v>
      </c>
      <c r="AS647" s="84"/>
      <c r="AT647" s="84"/>
      <c r="AU647" s="84"/>
      <c r="AV647" s="84"/>
      <c r="AW647" s="84"/>
      <c r="AX647" s="84"/>
      <c r="AY647" s="84"/>
      <c r="AZ647" s="84"/>
    </row>
    <row r="648" spans="1:52" x14ac:dyDescent="0.25">
      <c r="A648" s="69" t="s">
        <v>659</v>
      </c>
      <c r="B648" s="69" t="s">
        <v>615</v>
      </c>
      <c r="C648" s="70"/>
      <c r="D648" s="71"/>
      <c r="E648" s="72"/>
      <c r="F648" s="73"/>
      <c r="G648" s="70"/>
      <c r="H648" s="74"/>
      <c r="I648" s="75"/>
      <c r="J648" s="75"/>
      <c r="K648" s="36"/>
      <c r="L648" s="82"/>
      <c r="M648" s="82"/>
      <c r="N648" s="77"/>
      <c r="O648" s="84" t="s">
        <v>1729</v>
      </c>
      <c r="P648" s="86">
        <v>43165.764224537037</v>
      </c>
      <c r="Q648" s="84" t="s">
        <v>2096</v>
      </c>
      <c r="R648" s="84"/>
      <c r="S648" s="84"/>
      <c r="T648" s="84" t="s">
        <v>3280</v>
      </c>
      <c r="U648" s="84"/>
      <c r="V648" s="87" t="s">
        <v>3978</v>
      </c>
      <c r="W648" s="86">
        <v>43165.764224537037</v>
      </c>
      <c r="X648" s="87" t="s">
        <v>4964</v>
      </c>
      <c r="Y648" s="84"/>
      <c r="Z648" s="84"/>
      <c r="AA648" s="90" t="s">
        <v>6167</v>
      </c>
      <c r="AB648" s="84"/>
      <c r="AC648" s="84" t="b">
        <v>0</v>
      </c>
      <c r="AD648" s="84">
        <v>0</v>
      </c>
      <c r="AE648" s="90" t="s">
        <v>6992</v>
      </c>
      <c r="AF648" s="84" t="b">
        <v>0</v>
      </c>
      <c r="AG648" s="84" t="s">
        <v>7091</v>
      </c>
      <c r="AH648" s="84"/>
      <c r="AI648" s="90" t="s">
        <v>6992</v>
      </c>
      <c r="AJ648" s="84" t="b">
        <v>0</v>
      </c>
      <c r="AK648" s="84">
        <v>6</v>
      </c>
      <c r="AL648" s="90" t="s">
        <v>6123</v>
      </c>
      <c r="AM648" s="84" t="s">
        <v>7172</v>
      </c>
      <c r="AN648" s="84" t="b">
        <v>0</v>
      </c>
      <c r="AO648" s="90" t="s">
        <v>6123</v>
      </c>
      <c r="AP648" s="84" t="s">
        <v>179</v>
      </c>
      <c r="AQ648" s="84">
        <v>0</v>
      </c>
      <c r="AR648" s="84">
        <v>0</v>
      </c>
      <c r="AS648" s="84"/>
      <c r="AT648" s="84"/>
      <c r="AU648" s="84"/>
      <c r="AV648" s="84"/>
      <c r="AW648" s="84"/>
      <c r="AX648" s="84"/>
      <c r="AY648" s="84"/>
      <c r="AZ648" s="84"/>
    </row>
    <row r="649" spans="1:52" x14ac:dyDescent="0.25">
      <c r="A649" s="69" t="s">
        <v>660</v>
      </c>
      <c r="B649" s="69" t="s">
        <v>660</v>
      </c>
      <c r="C649" s="70"/>
      <c r="D649" s="71"/>
      <c r="E649" s="72"/>
      <c r="F649" s="73"/>
      <c r="G649" s="70"/>
      <c r="H649" s="74"/>
      <c r="I649" s="75"/>
      <c r="J649" s="75"/>
      <c r="K649" s="36"/>
      <c r="L649" s="82"/>
      <c r="M649" s="82"/>
      <c r="N649" s="77"/>
      <c r="O649" s="84" t="s">
        <v>179</v>
      </c>
      <c r="P649" s="86">
        <v>43165.764282407406</v>
      </c>
      <c r="Q649" s="84" t="s">
        <v>2097</v>
      </c>
      <c r="R649" s="87" t="s">
        <v>2681</v>
      </c>
      <c r="S649" s="84" t="s">
        <v>3007</v>
      </c>
      <c r="T649" s="84" t="s">
        <v>3157</v>
      </c>
      <c r="U649" s="84"/>
      <c r="V649" s="87" t="s">
        <v>3979</v>
      </c>
      <c r="W649" s="86">
        <v>43165.764282407406</v>
      </c>
      <c r="X649" s="87" t="s">
        <v>4965</v>
      </c>
      <c r="Y649" s="84"/>
      <c r="Z649" s="84"/>
      <c r="AA649" s="90" t="s">
        <v>6168</v>
      </c>
      <c r="AB649" s="84"/>
      <c r="AC649" s="84" t="b">
        <v>0</v>
      </c>
      <c r="AD649" s="84">
        <v>0</v>
      </c>
      <c r="AE649" s="90" t="s">
        <v>6992</v>
      </c>
      <c r="AF649" s="84" t="b">
        <v>0</v>
      </c>
      <c r="AG649" s="84" t="s">
        <v>7091</v>
      </c>
      <c r="AH649" s="84"/>
      <c r="AI649" s="90" t="s">
        <v>6992</v>
      </c>
      <c r="AJ649" s="84" t="b">
        <v>0</v>
      </c>
      <c r="AK649" s="84">
        <v>0</v>
      </c>
      <c r="AL649" s="90" t="s">
        <v>6992</v>
      </c>
      <c r="AM649" s="84" t="s">
        <v>7171</v>
      </c>
      <c r="AN649" s="84" t="b">
        <v>0</v>
      </c>
      <c r="AO649" s="90" t="s">
        <v>6168</v>
      </c>
      <c r="AP649" s="84" t="s">
        <v>179</v>
      </c>
      <c r="AQ649" s="84">
        <v>0</v>
      </c>
      <c r="AR649" s="84">
        <v>0</v>
      </c>
      <c r="AS649" s="84"/>
      <c r="AT649" s="84"/>
      <c r="AU649" s="84"/>
      <c r="AV649" s="84"/>
      <c r="AW649" s="84"/>
      <c r="AX649" s="84"/>
      <c r="AY649" s="84"/>
      <c r="AZ649" s="84"/>
    </row>
    <row r="650" spans="1:52" x14ac:dyDescent="0.25">
      <c r="A650" s="69" t="s">
        <v>661</v>
      </c>
      <c r="B650" s="69" t="s">
        <v>661</v>
      </c>
      <c r="C650" s="70"/>
      <c r="D650" s="71"/>
      <c r="E650" s="72"/>
      <c r="F650" s="73"/>
      <c r="G650" s="70"/>
      <c r="H650" s="74"/>
      <c r="I650" s="75"/>
      <c r="J650" s="75"/>
      <c r="K650" s="36"/>
      <c r="L650" s="82"/>
      <c r="M650" s="82"/>
      <c r="N650" s="77"/>
      <c r="O650" s="84" t="s">
        <v>179</v>
      </c>
      <c r="P650" s="86">
        <v>43165.681388888886</v>
      </c>
      <c r="Q650" s="84" t="s">
        <v>2098</v>
      </c>
      <c r="R650" s="84"/>
      <c r="S650" s="84"/>
      <c r="T650" s="84" t="s">
        <v>3157</v>
      </c>
      <c r="U650" s="84"/>
      <c r="V650" s="87" t="s">
        <v>3980</v>
      </c>
      <c r="W650" s="86">
        <v>43165.681388888886</v>
      </c>
      <c r="X650" s="87" t="s">
        <v>4966</v>
      </c>
      <c r="Y650" s="84"/>
      <c r="Z650" s="84"/>
      <c r="AA650" s="90" t="s">
        <v>6169</v>
      </c>
      <c r="AB650" s="84"/>
      <c r="AC650" s="84" t="b">
        <v>0</v>
      </c>
      <c r="AD650" s="84">
        <v>12</v>
      </c>
      <c r="AE650" s="90" t="s">
        <v>6992</v>
      </c>
      <c r="AF650" s="84" t="b">
        <v>0</v>
      </c>
      <c r="AG650" s="84" t="s">
        <v>7091</v>
      </c>
      <c r="AH650" s="84"/>
      <c r="AI650" s="90" t="s">
        <v>6992</v>
      </c>
      <c r="AJ650" s="84" t="b">
        <v>0</v>
      </c>
      <c r="AK650" s="84">
        <v>8</v>
      </c>
      <c r="AL650" s="90" t="s">
        <v>6992</v>
      </c>
      <c r="AM650" s="84" t="s">
        <v>7169</v>
      </c>
      <c r="AN650" s="84" t="b">
        <v>0</v>
      </c>
      <c r="AO650" s="90" t="s">
        <v>6169</v>
      </c>
      <c r="AP650" s="84" t="s">
        <v>7226</v>
      </c>
      <c r="AQ650" s="84">
        <v>0</v>
      </c>
      <c r="AR650" s="84">
        <v>0</v>
      </c>
      <c r="AS650" s="84"/>
      <c r="AT650" s="84"/>
      <c r="AU650" s="84"/>
      <c r="AV650" s="84"/>
      <c r="AW650" s="84"/>
      <c r="AX650" s="84"/>
      <c r="AY650" s="84"/>
      <c r="AZ650" s="84"/>
    </row>
    <row r="651" spans="1:52" x14ac:dyDescent="0.25">
      <c r="A651" s="69" t="s">
        <v>662</v>
      </c>
      <c r="B651" s="69" t="s">
        <v>661</v>
      </c>
      <c r="C651" s="70"/>
      <c r="D651" s="71"/>
      <c r="E651" s="72"/>
      <c r="F651" s="73"/>
      <c r="G651" s="70"/>
      <c r="H651" s="74"/>
      <c r="I651" s="75"/>
      <c r="J651" s="75"/>
      <c r="K651" s="36"/>
      <c r="L651" s="82"/>
      <c r="M651" s="82"/>
      <c r="N651" s="77"/>
      <c r="O651" s="84" t="s">
        <v>1729</v>
      </c>
      <c r="P651" s="86">
        <v>43165.764293981483</v>
      </c>
      <c r="Q651" s="84" t="s">
        <v>1756</v>
      </c>
      <c r="R651" s="84"/>
      <c r="S651" s="84"/>
      <c r="T651" s="84" t="s">
        <v>3157</v>
      </c>
      <c r="U651" s="84"/>
      <c r="V651" s="87" t="s">
        <v>3981</v>
      </c>
      <c r="W651" s="86">
        <v>43165.764293981483</v>
      </c>
      <c r="X651" s="87" t="s">
        <v>4967</v>
      </c>
      <c r="Y651" s="84"/>
      <c r="Z651" s="84"/>
      <c r="AA651" s="90" t="s">
        <v>6170</v>
      </c>
      <c r="AB651" s="84"/>
      <c r="AC651" s="84" t="b">
        <v>0</v>
      </c>
      <c r="AD651" s="84">
        <v>0</v>
      </c>
      <c r="AE651" s="90" t="s">
        <v>6992</v>
      </c>
      <c r="AF651" s="84" t="b">
        <v>0</v>
      </c>
      <c r="AG651" s="84" t="s">
        <v>7091</v>
      </c>
      <c r="AH651" s="84"/>
      <c r="AI651" s="90" t="s">
        <v>6992</v>
      </c>
      <c r="AJ651" s="84" t="b">
        <v>0</v>
      </c>
      <c r="AK651" s="84">
        <v>8</v>
      </c>
      <c r="AL651" s="90" t="s">
        <v>6169</v>
      </c>
      <c r="AM651" s="84" t="s">
        <v>7169</v>
      </c>
      <c r="AN651" s="84" t="b">
        <v>0</v>
      </c>
      <c r="AO651" s="90" t="s">
        <v>6169</v>
      </c>
      <c r="AP651" s="84" t="s">
        <v>179</v>
      </c>
      <c r="AQ651" s="84">
        <v>0</v>
      </c>
      <c r="AR651" s="84">
        <v>0</v>
      </c>
      <c r="AS651" s="84"/>
      <c r="AT651" s="84"/>
      <c r="AU651" s="84"/>
      <c r="AV651" s="84"/>
      <c r="AW651" s="84"/>
      <c r="AX651" s="84"/>
      <c r="AY651" s="84"/>
      <c r="AZ651" s="84"/>
    </row>
    <row r="652" spans="1:52" x14ac:dyDescent="0.25">
      <c r="A652" s="69" t="s">
        <v>663</v>
      </c>
      <c r="B652" s="69" t="s">
        <v>220</v>
      </c>
      <c r="C652" s="70"/>
      <c r="D652" s="71"/>
      <c r="E652" s="72"/>
      <c r="F652" s="73"/>
      <c r="G652" s="70"/>
      <c r="H652" s="74"/>
      <c r="I652" s="75"/>
      <c r="J652" s="75"/>
      <c r="K652" s="36"/>
      <c r="L652" s="82"/>
      <c r="M652" s="82"/>
      <c r="N652" s="77"/>
      <c r="O652" s="84" t="s">
        <v>1729</v>
      </c>
      <c r="P652" s="86">
        <v>43165.764328703706</v>
      </c>
      <c r="Q652" s="84" t="s">
        <v>1846</v>
      </c>
      <c r="R652" s="84"/>
      <c r="S652" s="84"/>
      <c r="T652" s="84" t="s">
        <v>3160</v>
      </c>
      <c r="U652" s="84"/>
      <c r="V652" s="87" t="s">
        <v>3982</v>
      </c>
      <c r="W652" s="86">
        <v>43165.764328703706</v>
      </c>
      <c r="X652" s="87" t="s">
        <v>4968</v>
      </c>
      <c r="Y652" s="84"/>
      <c r="Z652" s="84"/>
      <c r="AA652" s="90" t="s">
        <v>6171</v>
      </c>
      <c r="AB652" s="84"/>
      <c r="AC652" s="84" t="b">
        <v>0</v>
      </c>
      <c r="AD652" s="84">
        <v>0</v>
      </c>
      <c r="AE652" s="90" t="s">
        <v>6992</v>
      </c>
      <c r="AF652" s="84" t="b">
        <v>0</v>
      </c>
      <c r="AG652" s="84" t="s">
        <v>7091</v>
      </c>
      <c r="AH652" s="84"/>
      <c r="AI652" s="90" t="s">
        <v>6992</v>
      </c>
      <c r="AJ652" s="84" t="b">
        <v>0</v>
      </c>
      <c r="AK652" s="84">
        <v>21</v>
      </c>
      <c r="AL652" s="90" t="s">
        <v>5706</v>
      </c>
      <c r="AM652" s="84" t="s">
        <v>7172</v>
      </c>
      <c r="AN652" s="84" t="b">
        <v>0</v>
      </c>
      <c r="AO652" s="90" t="s">
        <v>5706</v>
      </c>
      <c r="AP652" s="84" t="s">
        <v>179</v>
      </c>
      <c r="AQ652" s="84">
        <v>0</v>
      </c>
      <c r="AR652" s="84">
        <v>0</v>
      </c>
      <c r="AS652" s="84"/>
      <c r="AT652" s="84"/>
      <c r="AU652" s="84"/>
      <c r="AV652" s="84"/>
      <c r="AW652" s="84"/>
      <c r="AX652" s="84"/>
      <c r="AY652" s="84"/>
      <c r="AZ652" s="84"/>
    </row>
    <row r="653" spans="1:52" x14ac:dyDescent="0.25">
      <c r="A653" s="69" t="s">
        <v>664</v>
      </c>
      <c r="B653" s="69" t="s">
        <v>1308</v>
      </c>
      <c r="C653" s="70"/>
      <c r="D653" s="71"/>
      <c r="E653" s="72"/>
      <c r="F653" s="73"/>
      <c r="G653" s="70"/>
      <c r="H653" s="74"/>
      <c r="I653" s="75"/>
      <c r="J653" s="75"/>
      <c r="K653" s="36"/>
      <c r="L653" s="82"/>
      <c r="M653" s="82"/>
      <c r="N653" s="77"/>
      <c r="O653" s="84" t="s">
        <v>1729</v>
      </c>
      <c r="P653" s="86">
        <v>43165.764340277776</v>
      </c>
      <c r="Q653" s="84" t="s">
        <v>1996</v>
      </c>
      <c r="R653" s="87" t="s">
        <v>2733</v>
      </c>
      <c r="S653" s="84" t="s">
        <v>3035</v>
      </c>
      <c r="T653" s="84" t="s">
        <v>3157</v>
      </c>
      <c r="U653" s="87" t="s">
        <v>3512</v>
      </c>
      <c r="V653" s="87" t="s">
        <v>3512</v>
      </c>
      <c r="W653" s="86">
        <v>43165.764340277776</v>
      </c>
      <c r="X653" s="87" t="s">
        <v>4969</v>
      </c>
      <c r="Y653" s="84"/>
      <c r="Z653" s="84"/>
      <c r="AA653" s="90" t="s">
        <v>6172</v>
      </c>
      <c r="AB653" s="84"/>
      <c r="AC653" s="84" t="b">
        <v>0</v>
      </c>
      <c r="AD653" s="84">
        <v>0</v>
      </c>
      <c r="AE653" s="90" t="s">
        <v>6992</v>
      </c>
      <c r="AF653" s="84" t="b">
        <v>0</v>
      </c>
      <c r="AG653" s="84" t="s">
        <v>7091</v>
      </c>
      <c r="AH653" s="84"/>
      <c r="AI653" s="90" t="s">
        <v>6992</v>
      </c>
      <c r="AJ653" s="84" t="b">
        <v>0</v>
      </c>
      <c r="AK653" s="84">
        <v>28</v>
      </c>
      <c r="AL653" s="90" t="s">
        <v>6886</v>
      </c>
      <c r="AM653" s="84" t="s">
        <v>7169</v>
      </c>
      <c r="AN653" s="84" t="b">
        <v>0</v>
      </c>
      <c r="AO653" s="90" t="s">
        <v>6886</v>
      </c>
      <c r="AP653" s="84" t="s">
        <v>179</v>
      </c>
      <c r="AQ653" s="84">
        <v>0</v>
      </c>
      <c r="AR653" s="84">
        <v>0</v>
      </c>
      <c r="AS653" s="84"/>
      <c r="AT653" s="84"/>
      <c r="AU653" s="84"/>
      <c r="AV653" s="84"/>
      <c r="AW653" s="84"/>
      <c r="AX653" s="84"/>
      <c r="AY653" s="84"/>
      <c r="AZ653" s="84"/>
    </row>
    <row r="654" spans="1:52" x14ac:dyDescent="0.25">
      <c r="A654" s="69" t="s">
        <v>219</v>
      </c>
      <c r="B654" s="69" t="s">
        <v>1526</v>
      </c>
      <c r="C654" s="70"/>
      <c r="D654" s="71"/>
      <c r="E654" s="72"/>
      <c r="F654" s="73"/>
      <c r="G654" s="70"/>
      <c r="H654" s="74"/>
      <c r="I654" s="75"/>
      <c r="J654" s="75"/>
      <c r="K654" s="36"/>
      <c r="L654" s="82"/>
      <c r="M654" s="82"/>
      <c r="N654" s="77"/>
      <c r="O654" s="84" t="s">
        <v>1729</v>
      </c>
      <c r="P654" s="86">
        <v>43165.342314814814</v>
      </c>
      <c r="Q654" s="84" t="s">
        <v>1735</v>
      </c>
      <c r="R654" s="87" t="s">
        <v>2640</v>
      </c>
      <c r="S654" s="84" t="s">
        <v>2976</v>
      </c>
      <c r="T654" s="84" t="s">
        <v>3159</v>
      </c>
      <c r="U654" s="84"/>
      <c r="V654" s="87" t="s">
        <v>3637</v>
      </c>
      <c r="W654" s="86">
        <v>43165.342314814814</v>
      </c>
      <c r="X654" s="87" t="s">
        <v>4502</v>
      </c>
      <c r="Y654" s="84"/>
      <c r="Z654" s="84"/>
      <c r="AA654" s="90" t="s">
        <v>5705</v>
      </c>
      <c r="AB654" s="84"/>
      <c r="AC654" s="84" t="b">
        <v>0</v>
      </c>
      <c r="AD654" s="84">
        <v>19</v>
      </c>
      <c r="AE654" s="90" t="s">
        <v>6992</v>
      </c>
      <c r="AF654" s="84" t="b">
        <v>0</v>
      </c>
      <c r="AG654" s="84" t="s">
        <v>7091</v>
      </c>
      <c r="AH654" s="84"/>
      <c r="AI654" s="90" t="s">
        <v>6992</v>
      </c>
      <c r="AJ654" s="84" t="b">
        <v>0</v>
      </c>
      <c r="AK654" s="84">
        <v>13</v>
      </c>
      <c r="AL654" s="90" t="s">
        <v>6992</v>
      </c>
      <c r="AM654" s="84" t="s">
        <v>7171</v>
      </c>
      <c r="AN654" s="84" t="b">
        <v>0</v>
      </c>
      <c r="AO654" s="90" t="s">
        <v>5705</v>
      </c>
      <c r="AP654" s="84" t="s">
        <v>7226</v>
      </c>
      <c r="AQ654" s="84">
        <v>0</v>
      </c>
      <c r="AR654" s="84">
        <v>0</v>
      </c>
      <c r="AS654" s="84"/>
      <c r="AT654" s="84"/>
      <c r="AU654" s="84"/>
      <c r="AV654" s="84"/>
      <c r="AW654" s="84"/>
      <c r="AX654" s="84"/>
      <c r="AY654" s="84"/>
      <c r="AZ654" s="84"/>
    </row>
    <row r="655" spans="1:52" x14ac:dyDescent="0.25">
      <c r="A655" s="69" t="s">
        <v>665</v>
      </c>
      <c r="B655" s="69" t="s">
        <v>1526</v>
      </c>
      <c r="C655" s="70"/>
      <c r="D655" s="71"/>
      <c r="E655" s="72"/>
      <c r="F655" s="73"/>
      <c r="G655" s="70"/>
      <c r="H655" s="74"/>
      <c r="I655" s="75"/>
      <c r="J655" s="75"/>
      <c r="K655" s="36"/>
      <c r="L655" s="82"/>
      <c r="M655" s="82"/>
      <c r="N655" s="77"/>
      <c r="O655" s="84" t="s">
        <v>1729</v>
      </c>
      <c r="P655" s="86">
        <v>43165.764386574076</v>
      </c>
      <c r="Q655" s="84" t="s">
        <v>2099</v>
      </c>
      <c r="R655" s="84"/>
      <c r="S655" s="84"/>
      <c r="T655" s="84" t="s">
        <v>3157</v>
      </c>
      <c r="U655" s="84"/>
      <c r="V655" s="87" t="s">
        <v>3983</v>
      </c>
      <c r="W655" s="86">
        <v>43165.764386574076</v>
      </c>
      <c r="X655" s="87" t="s">
        <v>4970</v>
      </c>
      <c r="Y655" s="84"/>
      <c r="Z655" s="84"/>
      <c r="AA655" s="90" t="s">
        <v>6173</v>
      </c>
      <c r="AB655" s="84"/>
      <c r="AC655" s="84" t="b">
        <v>0</v>
      </c>
      <c r="AD655" s="84">
        <v>0</v>
      </c>
      <c r="AE655" s="90" t="s">
        <v>6992</v>
      </c>
      <c r="AF655" s="84" t="b">
        <v>0</v>
      </c>
      <c r="AG655" s="84" t="s">
        <v>7091</v>
      </c>
      <c r="AH655" s="84"/>
      <c r="AI655" s="90" t="s">
        <v>6992</v>
      </c>
      <c r="AJ655" s="84" t="b">
        <v>0</v>
      </c>
      <c r="AK655" s="84">
        <v>13</v>
      </c>
      <c r="AL655" s="90" t="s">
        <v>5705</v>
      </c>
      <c r="AM655" s="84" t="s">
        <v>7172</v>
      </c>
      <c r="AN655" s="84" t="b">
        <v>0</v>
      </c>
      <c r="AO655" s="90" t="s">
        <v>5705</v>
      </c>
      <c r="AP655" s="84" t="s">
        <v>179</v>
      </c>
      <c r="AQ655" s="84">
        <v>0</v>
      </c>
      <c r="AR655" s="84">
        <v>0</v>
      </c>
      <c r="AS655" s="84"/>
      <c r="AT655" s="84"/>
      <c r="AU655" s="84"/>
      <c r="AV655" s="84"/>
      <c r="AW655" s="84"/>
      <c r="AX655" s="84"/>
      <c r="AY655" s="84"/>
      <c r="AZ655" s="84"/>
    </row>
    <row r="656" spans="1:52" x14ac:dyDescent="0.25">
      <c r="A656" s="69" t="s">
        <v>219</v>
      </c>
      <c r="B656" s="69" t="s">
        <v>1527</v>
      </c>
      <c r="C656" s="70"/>
      <c r="D656" s="71"/>
      <c r="E656" s="72"/>
      <c r="F656" s="73"/>
      <c r="G656" s="70"/>
      <c r="H656" s="74"/>
      <c r="I656" s="75"/>
      <c r="J656" s="75"/>
      <c r="K656" s="36"/>
      <c r="L656" s="82"/>
      <c r="M656" s="82"/>
      <c r="N656" s="77"/>
      <c r="O656" s="84" t="s">
        <v>1729</v>
      </c>
      <c r="P656" s="86">
        <v>43165.342314814814</v>
      </c>
      <c r="Q656" s="84" t="s">
        <v>1735</v>
      </c>
      <c r="R656" s="87" t="s">
        <v>2640</v>
      </c>
      <c r="S656" s="84" t="s">
        <v>2976</v>
      </c>
      <c r="T656" s="84" t="s">
        <v>3159</v>
      </c>
      <c r="U656" s="84"/>
      <c r="V656" s="87" t="s">
        <v>3637</v>
      </c>
      <c r="W656" s="86">
        <v>43165.342314814814</v>
      </c>
      <c r="X656" s="87" t="s">
        <v>4502</v>
      </c>
      <c r="Y656" s="84"/>
      <c r="Z656" s="84"/>
      <c r="AA656" s="90" t="s">
        <v>5705</v>
      </c>
      <c r="AB656" s="84"/>
      <c r="AC656" s="84" t="b">
        <v>0</v>
      </c>
      <c r="AD656" s="84">
        <v>19</v>
      </c>
      <c r="AE656" s="90" t="s">
        <v>6992</v>
      </c>
      <c r="AF656" s="84" t="b">
        <v>0</v>
      </c>
      <c r="AG656" s="84" t="s">
        <v>7091</v>
      </c>
      <c r="AH656" s="84"/>
      <c r="AI656" s="90" t="s">
        <v>6992</v>
      </c>
      <c r="AJ656" s="84" t="b">
        <v>0</v>
      </c>
      <c r="AK656" s="84">
        <v>13</v>
      </c>
      <c r="AL656" s="90" t="s">
        <v>6992</v>
      </c>
      <c r="AM656" s="84" t="s">
        <v>7171</v>
      </c>
      <c r="AN656" s="84" t="b">
        <v>0</v>
      </c>
      <c r="AO656" s="90" t="s">
        <v>5705</v>
      </c>
      <c r="AP656" s="84" t="s">
        <v>7226</v>
      </c>
      <c r="AQ656" s="84">
        <v>0</v>
      </c>
      <c r="AR656" s="84">
        <v>0</v>
      </c>
      <c r="AS656" s="84"/>
      <c r="AT656" s="84"/>
      <c r="AU656" s="84"/>
      <c r="AV656" s="84"/>
      <c r="AW656" s="84"/>
      <c r="AX656" s="84"/>
      <c r="AY656" s="84"/>
      <c r="AZ656" s="84"/>
    </row>
    <row r="657" spans="1:52" x14ac:dyDescent="0.25">
      <c r="A657" s="69" t="s">
        <v>665</v>
      </c>
      <c r="B657" s="69" t="s">
        <v>1527</v>
      </c>
      <c r="C657" s="70"/>
      <c r="D657" s="71"/>
      <c r="E657" s="72"/>
      <c r="F657" s="73"/>
      <c r="G657" s="70"/>
      <c r="H657" s="74"/>
      <c r="I657" s="75"/>
      <c r="J657" s="75"/>
      <c r="K657" s="36"/>
      <c r="L657" s="82"/>
      <c r="M657" s="82"/>
      <c r="N657" s="77"/>
      <c r="O657" s="84" t="s">
        <v>1729</v>
      </c>
      <c r="P657" s="86">
        <v>43165.764386574076</v>
      </c>
      <c r="Q657" s="84" t="s">
        <v>2099</v>
      </c>
      <c r="R657" s="84"/>
      <c r="S657" s="84"/>
      <c r="T657" s="84" t="s">
        <v>3157</v>
      </c>
      <c r="U657" s="84"/>
      <c r="V657" s="87" t="s">
        <v>3983</v>
      </c>
      <c r="W657" s="86">
        <v>43165.764386574076</v>
      </c>
      <c r="X657" s="87" t="s">
        <v>4970</v>
      </c>
      <c r="Y657" s="84"/>
      <c r="Z657" s="84"/>
      <c r="AA657" s="90" t="s">
        <v>6173</v>
      </c>
      <c r="AB657" s="84"/>
      <c r="AC657" s="84" t="b">
        <v>0</v>
      </c>
      <c r="AD657" s="84">
        <v>0</v>
      </c>
      <c r="AE657" s="90" t="s">
        <v>6992</v>
      </c>
      <c r="AF657" s="84" t="b">
        <v>0</v>
      </c>
      <c r="AG657" s="84" t="s">
        <v>7091</v>
      </c>
      <c r="AH657" s="84"/>
      <c r="AI657" s="90" t="s">
        <v>6992</v>
      </c>
      <c r="AJ657" s="84" t="b">
        <v>0</v>
      </c>
      <c r="AK657" s="84">
        <v>13</v>
      </c>
      <c r="AL657" s="90" t="s">
        <v>5705</v>
      </c>
      <c r="AM657" s="84" t="s">
        <v>7172</v>
      </c>
      <c r="AN657" s="84" t="b">
        <v>0</v>
      </c>
      <c r="AO657" s="90" t="s">
        <v>5705</v>
      </c>
      <c r="AP657" s="84" t="s">
        <v>179</v>
      </c>
      <c r="AQ657" s="84">
        <v>0</v>
      </c>
      <c r="AR657" s="84">
        <v>0</v>
      </c>
      <c r="AS657" s="84"/>
      <c r="AT657" s="84"/>
      <c r="AU657" s="84"/>
      <c r="AV657" s="84"/>
      <c r="AW657" s="84"/>
      <c r="AX657" s="84"/>
      <c r="AY657" s="84"/>
      <c r="AZ657" s="84"/>
    </row>
    <row r="658" spans="1:52" x14ac:dyDescent="0.25">
      <c r="A658" s="69" t="s">
        <v>665</v>
      </c>
      <c r="B658" s="69" t="s">
        <v>219</v>
      </c>
      <c r="C658" s="70"/>
      <c r="D658" s="71"/>
      <c r="E658" s="72"/>
      <c r="F658" s="73"/>
      <c r="G658" s="70"/>
      <c r="H658" s="74"/>
      <c r="I658" s="75"/>
      <c r="J658" s="75"/>
      <c r="K658" s="36"/>
      <c r="L658" s="82"/>
      <c r="M658" s="82"/>
      <c r="N658" s="77"/>
      <c r="O658" s="84" t="s">
        <v>1729</v>
      </c>
      <c r="P658" s="86">
        <v>43165.764386574076</v>
      </c>
      <c r="Q658" s="84" t="s">
        <v>2099</v>
      </c>
      <c r="R658" s="84"/>
      <c r="S658" s="84"/>
      <c r="T658" s="84" t="s">
        <v>3157</v>
      </c>
      <c r="U658" s="84"/>
      <c r="V658" s="87" t="s">
        <v>3983</v>
      </c>
      <c r="W658" s="86">
        <v>43165.764386574076</v>
      </c>
      <c r="X658" s="87" t="s">
        <v>4970</v>
      </c>
      <c r="Y658" s="84"/>
      <c r="Z658" s="84"/>
      <c r="AA658" s="90" t="s">
        <v>6173</v>
      </c>
      <c r="AB658" s="84"/>
      <c r="AC658" s="84" t="b">
        <v>0</v>
      </c>
      <c r="AD658" s="84">
        <v>0</v>
      </c>
      <c r="AE658" s="90" t="s">
        <v>6992</v>
      </c>
      <c r="AF658" s="84" t="b">
        <v>0</v>
      </c>
      <c r="AG658" s="84" t="s">
        <v>7091</v>
      </c>
      <c r="AH658" s="84"/>
      <c r="AI658" s="90" t="s">
        <v>6992</v>
      </c>
      <c r="AJ658" s="84" t="b">
        <v>0</v>
      </c>
      <c r="AK658" s="84">
        <v>13</v>
      </c>
      <c r="AL658" s="90" t="s">
        <v>5705</v>
      </c>
      <c r="AM658" s="84" t="s">
        <v>7172</v>
      </c>
      <c r="AN658" s="84" t="b">
        <v>0</v>
      </c>
      <c r="AO658" s="90" t="s">
        <v>5705</v>
      </c>
      <c r="AP658" s="84" t="s">
        <v>179</v>
      </c>
      <c r="AQ658" s="84">
        <v>0</v>
      </c>
      <c r="AR658" s="84">
        <v>0</v>
      </c>
      <c r="AS658" s="84"/>
      <c r="AT658" s="84"/>
      <c r="AU658" s="84"/>
      <c r="AV658" s="84"/>
      <c r="AW658" s="84"/>
      <c r="AX658" s="84"/>
      <c r="AY658" s="84"/>
      <c r="AZ658" s="84"/>
    </row>
    <row r="659" spans="1:52" x14ac:dyDescent="0.25">
      <c r="A659" s="69" t="s">
        <v>666</v>
      </c>
      <c r="B659" s="69" t="s">
        <v>399</v>
      </c>
      <c r="C659" s="70"/>
      <c r="D659" s="71"/>
      <c r="E659" s="72"/>
      <c r="F659" s="73"/>
      <c r="G659" s="70"/>
      <c r="H659" s="74"/>
      <c r="I659" s="75"/>
      <c r="J659" s="75"/>
      <c r="K659" s="36"/>
      <c r="L659" s="82"/>
      <c r="M659" s="82"/>
      <c r="N659" s="77"/>
      <c r="O659" s="84" t="s">
        <v>1729</v>
      </c>
      <c r="P659" s="86">
        <v>43165.764409722222</v>
      </c>
      <c r="Q659" s="84" t="s">
        <v>1917</v>
      </c>
      <c r="R659" s="84"/>
      <c r="S659" s="84"/>
      <c r="T659" s="84" t="s">
        <v>3157</v>
      </c>
      <c r="U659" s="84"/>
      <c r="V659" s="87" t="s">
        <v>3984</v>
      </c>
      <c r="W659" s="86">
        <v>43165.764409722222</v>
      </c>
      <c r="X659" s="87" t="s">
        <v>4971</v>
      </c>
      <c r="Y659" s="84"/>
      <c r="Z659" s="84"/>
      <c r="AA659" s="90" t="s">
        <v>6174</v>
      </c>
      <c r="AB659" s="84"/>
      <c r="AC659" s="84" t="b">
        <v>0</v>
      </c>
      <c r="AD659" s="84">
        <v>0</v>
      </c>
      <c r="AE659" s="90" t="s">
        <v>6992</v>
      </c>
      <c r="AF659" s="84" t="b">
        <v>0</v>
      </c>
      <c r="AG659" s="84" t="s">
        <v>7091</v>
      </c>
      <c r="AH659" s="84"/>
      <c r="AI659" s="90" t="s">
        <v>6992</v>
      </c>
      <c r="AJ659" s="84" t="b">
        <v>0</v>
      </c>
      <c r="AK659" s="84">
        <v>11</v>
      </c>
      <c r="AL659" s="90" t="s">
        <v>5887</v>
      </c>
      <c r="AM659" s="84" t="s">
        <v>7202</v>
      </c>
      <c r="AN659" s="84" t="b">
        <v>0</v>
      </c>
      <c r="AO659" s="90" t="s">
        <v>5887</v>
      </c>
      <c r="AP659" s="84" t="s">
        <v>179</v>
      </c>
      <c r="AQ659" s="84">
        <v>0</v>
      </c>
      <c r="AR659" s="84">
        <v>0</v>
      </c>
      <c r="AS659" s="84"/>
      <c r="AT659" s="84"/>
      <c r="AU659" s="84"/>
      <c r="AV659" s="84"/>
      <c r="AW659" s="84"/>
      <c r="AX659" s="84"/>
      <c r="AY659" s="84"/>
      <c r="AZ659" s="84"/>
    </row>
    <row r="660" spans="1:52" x14ac:dyDescent="0.25">
      <c r="A660" s="69" t="s">
        <v>667</v>
      </c>
      <c r="B660" s="69" t="s">
        <v>222</v>
      </c>
      <c r="C660" s="70"/>
      <c r="D660" s="71"/>
      <c r="E660" s="72"/>
      <c r="F660" s="73"/>
      <c r="G660" s="70"/>
      <c r="H660" s="74"/>
      <c r="I660" s="75"/>
      <c r="J660" s="75"/>
      <c r="K660" s="36"/>
      <c r="L660" s="82"/>
      <c r="M660" s="82"/>
      <c r="N660" s="77"/>
      <c r="O660" s="84" t="s">
        <v>1729</v>
      </c>
      <c r="P660" s="86">
        <v>43165.764421296299</v>
      </c>
      <c r="Q660" s="84" t="s">
        <v>1990</v>
      </c>
      <c r="R660" s="84"/>
      <c r="S660" s="84"/>
      <c r="T660" s="84" t="s">
        <v>3162</v>
      </c>
      <c r="U660" s="84"/>
      <c r="V660" s="87" t="s">
        <v>3985</v>
      </c>
      <c r="W660" s="86">
        <v>43165.764421296299</v>
      </c>
      <c r="X660" s="87" t="s">
        <v>4972</v>
      </c>
      <c r="Y660" s="84"/>
      <c r="Z660" s="84"/>
      <c r="AA660" s="90" t="s">
        <v>6175</v>
      </c>
      <c r="AB660" s="84"/>
      <c r="AC660" s="84" t="b">
        <v>0</v>
      </c>
      <c r="AD660" s="84">
        <v>0</v>
      </c>
      <c r="AE660" s="90" t="s">
        <v>6992</v>
      </c>
      <c r="AF660" s="84" t="b">
        <v>0</v>
      </c>
      <c r="AG660" s="84" t="s">
        <v>7091</v>
      </c>
      <c r="AH660" s="84"/>
      <c r="AI660" s="90" t="s">
        <v>6992</v>
      </c>
      <c r="AJ660" s="84" t="b">
        <v>0</v>
      </c>
      <c r="AK660" s="84">
        <v>131</v>
      </c>
      <c r="AL660" s="90" t="s">
        <v>5708</v>
      </c>
      <c r="AM660" s="84" t="s">
        <v>7169</v>
      </c>
      <c r="AN660" s="84" t="b">
        <v>0</v>
      </c>
      <c r="AO660" s="90" t="s">
        <v>5708</v>
      </c>
      <c r="AP660" s="84" t="s">
        <v>179</v>
      </c>
      <c r="AQ660" s="84">
        <v>0</v>
      </c>
      <c r="AR660" s="84">
        <v>0</v>
      </c>
      <c r="AS660" s="84"/>
      <c r="AT660" s="84"/>
      <c r="AU660" s="84"/>
      <c r="AV660" s="84"/>
      <c r="AW660" s="84"/>
      <c r="AX660" s="84"/>
      <c r="AY660" s="84"/>
      <c r="AZ660" s="84"/>
    </row>
    <row r="661" spans="1:52" x14ac:dyDescent="0.25">
      <c r="A661" s="69" t="s">
        <v>668</v>
      </c>
      <c r="B661" s="69" t="s">
        <v>1185</v>
      </c>
      <c r="C661" s="70"/>
      <c r="D661" s="71"/>
      <c r="E661" s="72"/>
      <c r="F661" s="73"/>
      <c r="G661" s="70"/>
      <c r="H661" s="74"/>
      <c r="I661" s="75"/>
      <c r="J661" s="75"/>
      <c r="K661" s="36"/>
      <c r="L661" s="82"/>
      <c r="M661" s="82"/>
      <c r="N661" s="77"/>
      <c r="O661" s="84" t="s">
        <v>1729</v>
      </c>
      <c r="P661" s="86">
        <v>43165.764421296299</v>
      </c>
      <c r="Q661" s="84" t="s">
        <v>1881</v>
      </c>
      <c r="R661" s="84"/>
      <c r="S661" s="84"/>
      <c r="T661" s="84" t="s">
        <v>3213</v>
      </c>
      <c r="U661" s="84"/>
      <c r="V661" s="87" t="s">
        <v>3986</v>
      </c>
      <c r="W661" s="86">
        <v>43165.764421296299</v>
      </c>
      <c r="X661" s="87" t="s">
        <v>4973</v>
      </c>
      <c r="Y661" s="84"/>
      <c r="Z661" s="84"/>
      <c r="AA661" s="90" t="s">
        <v>6176</v>
      </c>
      <c r="AB661" s="84"/>
      <c r="AC661" s="84" t="b">
        <v>0</v>
      </c>
      <c r="AD661" s="84">
        <v>0</v>
      </c>
      <c r="AE661" s="90" t="s">
        <v>6992</v>
      </c>
      <c r="AF661" s="84" t="b">
        <v>0</v>
      </c>
      <c r="AG661" s="84" t="s">
        <v>7091</v>
      </c>
      <c r="AH661" s="84"/>
      <c r="AI661" s="90" t="s">
        <v>6992</v>
      </c>
      <c r="AJ661" s="84" t="b">
        <v>0</v>
      </c>
      <c r="AK661" s="84">
        <v>824</v>
      </c>
      <c r="AL661" s="90" t="s">
        <v>6749</v>
      </c>
      <c r="AM661" s="84" t="s">
        <v>7171</v>
      </c>
      <c r="AN661" s="84" t="b">
        <v>0</v>
      </c>
      <c r="AO661" s="90" t="s">
        <v>6749</v>
      </c>
      <c r="AP661" s="84" t="s">
        <v>179</v>
      </c>
      <c r="AQ661" s="84">
        <v>0</v>
      </c>
      <c r="AR661" s="84">
        <v>0</v>
      </c>
      <c r="AS661" s="84"/>
      <c r="AT661" s="84"/>
      <c r="AU661" s="84"/>
      <c r="AV661" s="84"/>
      <c r="AW661" s="84"/>
      <c r="AX661" s="84"/>
      <c r="AY661" s="84"/>
      <c r="AZ661" s="84"/>
    </row>
    <row r="662" spans="1:52" x14ac:dyDescent="0.25">
      <c r="A662" s="69" t="s">
        <v>669</v>
      </c>
      <c r="B662" s="69" t="s">
        <v>695</v>
      </c>
      <c r="C662" s="70"/>
      <c r="D662" s="71"/>
      <c r="E662" s="72"/>
      <c r="F662" s="73"/>
      <c r="G662" s="70"/>
      <c r="H662" s="74"/>
      <c r="I662" s="75"/>
      <c r="J662" s="75"/>
      <c r="K662" s="36"/>
      <c r="L662" s="82"/>
      <c r="M662" s="82"/>
      <c r="N662" s="77"/>
      <c r="O662" s="84" t="s">
        <v>1729</v>
      </c>
      <c r="P662" s="86">
        <v>43165.764513888891</v>
      </c>
      <c r="Q662" s="84" t="s">
        <v>1766</v>
      </c>
      <c r="R662" s="84"/>
      <c r="S662" s="84"/>
      <c r="T662" s="84" t="s">
        <v>3174</v>
      </c>
      <c r="U662" s="84"/>
      <c r="V662" s="87" t="s">
        <v>3987</v>
      </c>
      <c r="W662" s="86">
        <v>43165.764513888891</v>
      </c>
      <c r="X662" s="87" t="s">
        <v>4974</v>
      </c>
      <c r="Y662" s="84"/>
      <c r="Z662" s="84"/>
      <c r="AA662" s="90" t="s">
        <v>6177</v>
      </c>
      <c r="AB662" s="84"/>
      <c r="AC662" s="84" t="b">
        <v>0</v>
      </c>
      <c r="AD662" s="84">
        <v>0</v>
      </c>
      <c r="AE662" s="90" t="s">
        <v>6992</v>
      </c>
      <c r="AF662" s="84" t="b">
        <v>0</v>
      </c>
      <c r="AG662" s="84" t="s">
        <v>7091</v>
      </c>
      <c r="AH662" s="84"/>
      <c r="AI662" s="90" t="s">
        <v>6992</v>
      </c>
      <c r="AJ662" s="84" t="b">
        <v>0</v>
      </c>
      <c r="AK662" s="84">
        <v>26</v>
      </c>
      <c r="AL662" s="90" t="s">
        <v>6206</v>
      </c>
      <c r="AM662" s="84" t="s">
        <v>7172</v>
      </c>
      <c r="AN662" s="84" t="b">
        <v>0</v>
      </c>
      <c r="AO662" s="90" t="s">
        <v>6206</v>
      </c>
      <c r="AP662" s="84" t="s">
        <v>179</v>
      </c>
      <c r="AQ662" s="84">
        <v>0</v>
      </c>
      <c r="AR662" s="84">
        <v>0</v>
      </c>
      <c r="AS662" s="84"/>
      <c r="AT662" s="84"/>
      <c r="AU662" s="84"/>
      <c r="AV662" s="84"/>
      <c r="AW662" s="84"/>
      <c r="AX662" s="84"/>
      <c r="AY662" s="84"/>
      <c r="AZ662" s="84"/>
    </row>
    <row r="663" spans="1:52" x14ac:dyDescent="0.25">
      <c r="A663" s="69" t="s">
        <v>670</v>
      </c>
      <c r="B663" s="69" t="s">
        <v>670</v>
      </c>
      <c r="C663" s="70"/>
      <c r="D663" s="71"/>
      <c r="E663" s="72"/>
      <c r="F663" s="73"/>
      <c r="G663" s="70"/>
      <c r="H663" s="74"/>
      <c r="I663" s="75"/>
      <c r="J663" s="75"/>
      <c r="K663" s="36"/>
      <c r="L663" s="82"/>
      <c r="M663" s="82"/>
      <c r="N663" s="77"/>
      <c r="O663" s="84" t="s">
        <v>179</v>
      </c>
      <c r="P663" s="86">
        <v>43165.764560185184</v>
      </c>
      <c r="Q663" s="84" t="s">
        <v>2100</v>
      </c>
      <c r="R663" s="87" t="s">
        <v>2772</v>
      </c>
      <c r="S663" s="84" t="s">
        <v>2989</v>
      </c>
      <c r="T663" s="84" t="s">
        <v>3198</v>
      </c>
      <c r="U663" s="84"/>
      <c r="V663" s="87" t="s">
        <v>3988</v>
      </c>
      <c r="W663" s="86">
        <v>43165.764560185184</v>
      </c>
      <c r="X663" s="87" t="s">
        <v>4975</v>
      </c>
      <c r="Y663" s="84"/>
      <c r="Z663" s="84"/>
      <c r="AA663" s="90" t="s">
        <v>6178</v>
      </c>
      <c r="AB663" s="84"/>
      <c r="AC663" s="84" t="b">
        <v>0</v>
      </c>
      <c r="AD663" s="84">
        <v>0</v>
      </c>
      <c r="AE663" s="90" t="s">
        <v>6992</v>
      </c>
      <c r="AF663" s="84" t="b">
        <v>0</v>
      </c>
      <c r="AG663" s="84" t="s">
        <v>7091</v>
      </c>
      <c r="AH663" s="84"/>
      <c r="AI663" s="90" t="s">
        <v>6992</v>
      </c>
      <c r="AJ663" s="84" t="b">
        <v>0</v>
      </c>
      <c r="AK663" s="84">
        <v>0</v>
      </c>
      <c r="AL663" s="90" t="s">
        <v>6992</v>
      </c>
      <c r="AM663" s="84" t="s">
        <v>7178</v>
      </c>
      <c r="AN663" s="84" t="b">
        <v>0</v>
      </c>
      <c r="AO663" s="90" t="s">
        <v>6178</v>
      </c>
      <c r="AP663" s="84" t="s">
        <v>179</v>
      </c>
      <c r="AQ663" s="84">
        <v>0</v>
      </c>
      <c r="AR663" s="84">
        <v>0</v>
      </c>
      <c r="AS663" s="84"/>
      <c r="AT663" s="84"/>
      <c r="AU663" s="84"/>
      <c r="AV663" s="84"/>
      <c r="AW663" s="84"/>
      <c r="AX663" s="84"/>
      <c r="AY663" s="84"/>
      <c r="AZ663" s="84"/>
    </row>
    <row r="664" spans="1:52" x14ac:dyDescent="0.25">
      <c r="A664" s="69" t="s">
        <v>671</v>
      </c>
      <c r="B664" s="69" t="s">
        <v>671</v>
      </c>
      <c r="C664" s="70"/>
      <c r="D664" s="71"/>
      <c r="E664" s="72"/>
      <c r="F664" s="73"/>
      <c r="G664" s="70"/>
      <c r="H664" s="74"/>
      <c r="I664" s="75"/>
      <c r="J664" s="75"/>
      <c r="K664" s="36"/>
      <c r="L664" s="82"/>
      <c r="M664" s="82"/>
      <c r="N664" s="77"/>
      <c r="O664" s="84" t="s">
        <v>179</v>
      </c>
      <c r="P664" s="86">
        <v>43165.527349537035</v>
      </c>
      <c r="Q664" s="84" t="s">
        <v>2101</v>
      </c>
      <c r="R664" s="87" t="s">
        <v>2773</v>
      </c>
      <c r="S664" s="84" t="s">
        <v>3056</v>
      </c>
      <c r="T664" s="84" t="s">
        <v>3229</v>
      </c>
      <c r="U664" s="84"/>
      <c r="V664" s="87" t="s">
        <v>3989</v>
      </c>
      <c r="W664" s="86">
        <v>43165.527349537035</v>
      </c>
      <c r="X664" s="87" t="s">
        <v>4976</v>
      </c>
      <c r="Y664" s="84"/>
      <c r="Z664" s="84"/>
      <c r="AA664" s="90" t="s">
        <v>6179</v>
      </c>
      <c r="AB664" s="84"/>
      <c r="AC664" s="84" t="b">
        <v>0</v>
      </c>
      <c r="AD664" s="84">
        <v>1</v>
      </c>
      <c r="AE664" s="90" t="s">
        <v>6992</v>
      </c>
      <c r="AF664" s="84" t="b">
        <v>0</v>
      </c>
      <c r="AG664" s="84" t="s">
        <v>7091</v>
      </c>
      <c r="AH664" s="84"/>
      <c r="AI664" s="90" t="s">
        <v>6992</v>
      </c>
      <c r="AJ664" s="84" t="b">
        <v>0</v>
      </c>
      <c r="AK664" s="84">
        <v>0</v>
      </c>
      <c r="AL664" s="90" t="s">
        <v>6992</v>
      </c>
      <c r="AM664" s="84" t="s">
        <v>7171</v>
      </c>
      <c r="AN664" s="84" t="b">
        <v>0</v>
      </c>
      <c r="AO664" s="90" t="s">
        <v>6179</v>
      </c>
      <c r="AP664" s="84" t="s">
        <v>7226</v>
      </c>
      <c r="AQ664" s="84">
        <v>0</v>
      </c>
      <c r="AR664" s="84">
        <v>0</v>
      </c>
      <c r="AS664" s="84"/>
      <c r="AT664" s="84"/>
      <c r="AU664" s="84"/>
      <c r="AV664" s="84"/>
      <c r="AW664" s="84"/>
      <c r="AX664" s="84"/>
      <c r="AY664" s="84"/>
      <c r="AZ664" s="84"/>
    </row>
    <row r="665" spans="1:52" x14ac:dyDescent="0.25">
      <c r="A665" s="69" t="s">
        <v>671</v>
      </c>
      <c r="B665" s="69" t="s">
        <v>671</v>
      </c>
      <c r="C665" s="70"/>
      <c r="D665" s="71"/>
      <c r="E665" s="72"/>
      <c r="F665" s="73"/>
      <c r="G665" s="70"/>
      <c r="H665" s="74"/>
      <c r="I665" s="75"/>
      <c r="J665" s="75"/>
      <c r="K665" s="36"/>
      <c r="L665" s="82"/>
      <c r="M665" s="82"/>
      <c r="N665" s="77"/>
      <c r="O665" s="84" t="s">
        <v>179</v>
      </c>
      <c r="P665" s="86">
        <v>43165.764560185184</v>
      </c>
      <c r="Q665" s="84" t="s">
        <v>2102</v>
      </c>
      <c r="R665" s="87" t="s">
        <v>2773</v>
      </c>
      <c r="S665" s="84" t="s">
        <v>3056</v>
      </c>
      <c r="T665" s="84" t="s">
        <v>3229</v>
      </c>
      <c r="U665" s="84"/>
      <c r="V665" s="87" t="s">
        <v>3989</v>
      </c>
      <c r="W665" s="86">
        <v>43165.764560185184</v>
      </c>
      <c r="X665" s="87" t="s">
        <v>4977</v>
      </c>
      <c r="Y665" s="84"/>
      <c r="Z665" s="84"/>
      <c r="AA665" s="90" t="s">
        <v>6180</v>
      </c>
      <c r="AB665" s="84"/>
      <c r="AC665" s="84" t="b">
        <v>0</v>
      </c>
      <c r="AD665" s="84">
        <v>0</v>
      </c>
      <c r="AE665" s="90" t="s">
        <v>6992</v>
      </c>
      <c r="AF665" s="84" t="b">
        <v>0</v>
      </c>
      <c r="AG665" s="84" t="s">
        <v>7091</v>
      </c>
      <c r="AH665" s="84"/>
      <c r="AI665" s="90" t="s">
        <v>6992</v>
      </c>
      <c r="AJ665" s="84" t="b">
        <v>0</v>
      </c>
      <c r="AK665" s="84">
        <v>0</v>
      </c>
      <c r="AL665" s="90" t="s">
        <v>6179</v>
      </c>
      <c r="AM665" s="84" t="s">
        <v>7172</v>
      </c>
      <c r="AN665" s="84" t="b">
        <v>0</v>
      </c>
      <c r="AO665" s="90" t="s">
        <v>6179</v>
      </c>
      <c r="AP665" s="84" t="s">
        <v>179</v>
      </c>
      <c r="AQ665" s="84">
        <v>0</v>
      </c>
      <c r="AR665" s="84">
        <v>0</v>
      </c>
      <c r="AS665" s="84"/>
      <c r="AT665" s="84"/>
      <c r="AU665" s="84"/>
      <c r="AV665" s="84"/>
      <c r="AW665" s="84"/>
      <c r="AX665" s="84"/>
      <c r="AY665" s="84"/>
      <c r="AZ665" s="84"/>
    </row>
    <row r="666" spans="1:52" x14ac:dyDescent="0.25">
      <c r="A666" s="69" t="s">
        <v>672</v>
      </c>
      <c r="B666" s="69" t="s">
        <v>672</v>
      </c>
      <c r="C666" s="70"/>
      <c r="D666" s="71"/>
      <c r="E666" s="72"/>
      <c r="F666" s="73"/>
      <c r="G666" s="70"/>
      <c r="H666" s="74"/>
      <c r="I666" s="75"/>
      <c r="J666" s="75"/>
      <c r="K666" s="36"/>
      <c r="L666" s="82"/>
      <c r="M666" s="82"/>
      <c r="N666" s="77"/>
      <c r="O666" s="84" t="s">
        <v>179</v>
      </c>
      <c r="P666" s="86">
        <v>43165.764560185184</v>
      </c>
      <c r="Q666" s="84" t="s">
        <v>2103</v>
      </c>
      <c r="R666" s="87" t="s">
        <v>2678</v>
      </c>
      <c r="S666" s="84" t="s">
        <v>3005</v>
      </c>
      <c r="T666" s="84" t="s">
        <v>3157</v>
      </c>
      <c r="U666" s="87" t="s">
        <v>3527</v>
      </c>
      <c r="V666" s="87" t="s">
        <v>3527</v>
      </c>
      <c r="W666" s="86">
        <v>43165.764560185184</v>
      </c>
      <c r="X666" s="87" t="s">
        <v>4978</v>
      </c>
      <c r="Y666" s="84"/>
      <c r="Z666" s="84"/>
      <c r="AA666" s="90" t="s">
        <v>6181</v>
      </c>
      <c r="AB666" s="84"/>
      <c r="AC666" s="84" t="b">
        <v>0</v>
      </c>
      <c r="AD666" s="84">
        <v>0</v>
      </c>
      <c r="AE666" s="90" t="s">
        <v>6992</v>
      </c>
      <c r="AF666" s="84" t="b">
        <v>0</v>
      </c>
      <c r="AG666" s="84" t="s">
        <v>7091</v>
      </c>
      <c r="AH666" s="84"/>
      <c r="AI666" s="90" t="s">
        <v>6992</v>
      </c>
      <c r="AJ666" s="84" t="b">
        <v>0</v>
      </c>
      <c r="AK666" s="84">
        <v>0</v>
      </c>
      <c r="AL666" s="90" t="s">
        <v>6992</v>
      </c>
      <c r="AM666" s="84" t="s">
        <v>7182</v>
      </c>
      <c r="AN666" s="84" t="b">
        <v>0</v>
      </c>
      <c r="AO666" s="90" t="s">
        <v>6181</v>
      </c>
      <c r="AP666" s="84" t="s">
        <v>179</v>
      </c>
      <c r="AQ666" s="84">
        <v>0</v>
      </c>
      <c r="AR666" s="84">
        <v>0</v>
      </c>
      <c r="AS666" s="84"/>
      <c r="AT666" s="84"/>
      <c r="AU666" s="84"/>
      <c r="AV666" s="84"/>
      <c r="AW666" s="84"/>
      <c r="AX666" s="84"/>
      <c r="AY666" s="84"/>
      <c r="AZ666" s="84"/>
    </row>
    <row r="667" spans="1:52" x14ac:dyDescent="0.25">
      <c r="A667" s="69" t="s">
        <v>673</v>
      </c>
      <c r="B667" s="69" t="s">
        <v>673</v>
      </c>
      <c r="C667" s="70"/>
      <c r="D667" s="71"/>
      <c r="E667" s="72"/>
      <c r="F667" s="73"/>
      <c r="G667" s="70"/>
      <c r="H667" s="74"/>
      <c r="I667" s="75"/>
      <c r="J667" s="75"/>
      <c r="K667" s="36"/>
      <c r="L667" s="82"/>
      <c r="M667" s="82"/>
      <c r="N667" s="77"/>
      <c r="O667" s="84" t="s">
        <v>179</v>
      </c>
      <c r="P667" s="86">
        <v>43165.570798611108</v>
      </c>
      <c r="Q667" s="84" t="s">
        <v>2104</v>
      </c>
      <c r="R667" s="87" t="s">
        <v>2774</v>
      </c>
      <c r="S667" s="84" t="s">
        <v>3057</v>
      </c>
      <c r="T667" s="84" t="s">
        <v>3281</v>
      </c>
      <c r="U667" s="84"/>
      <c r="V667" s="87" t="s">
        <v>3990</v>
      </c>
      <c r="W667" s="86">
        <v>43165.570798611108</v>
      </c>
      <c r="X667" s="87" t="s">
        <v>4979</v>
      </c>
      <c r="Y667" s="84"/>
      <c r="Z667" s="84"/>
      <c r="AA667" s="90" t="s">
        <v>6182</v>
      </c>
      <c r="AB667" s="84"/>
      <c r="AC667" s="84" t="b">
        <v>0</v>
      </c>
      <c r="AD667" s="84">
        <v>7</v>
      </c>
      <c r="AE667" s="90" t="s">
        <v>6992</v>
      </c>
      <c r="AF667" s="84" t="b">
        <v>0</v>
      </c>
      <c r="AG667" s="84" t="s">
        <v>7094</v>
      </c>
      <c r="AH667" s="84"/>
      <c r="AI667" s="90" t="s">
        <v>6992</v>
      </c>
      <c r="AJ667" s="84" t="b">
        <v>0</v>
      </c>
      <c r="AK667" s="84">
        <v>11</v>
      </c>
      <c r="AL667" s="90" t="s">
        <v>6992</v>
      </c>
      <c r="AM667" s="84" t="s">
        <v>7171</v>
      </c>
      <c r="AN667" s="84" t="b">
        <v>0</v>
      </c>
      <c r="AO667" s="90" t="s">
        <v>6182</v>
      </c>
      <c r="AP667" s="84" t="s">
        <v>7226</v>
      </c>
      <c r="AQ667" s="84">
        <v>0</v>
      </c>
      <c r="AR667" s="84">
        <v>0</v>
      </c>
      <c r="AS667" s="84"/>
      <c r="AT667" s="84"/>
      <c r="AU667" s="84"/>
      <c r="AV667" s="84"/>
      <c r="AW667" s="84"/>
      <c r="AX667" s="84"/>
      <c r="AY667" s="84"/>
      <c r="AZ667" s="84"/>
    </row>
    <row r="668" spans="1:52" x14ac:dyDescent="0.25">
      <c r="A668" s="69" t="s">
        <v>674</v>
      </c>
      <c r="B668" s="69" t="s">
        <v>673</v>
      </c>
      <c r="C668" s="70"/>
      <c r="D668" s="71"/>
      <c r="E668" s="72"/>
      <c r="F668" s="73"/>
      <c r="G668" s="70"/>
      <c r="H668" s="74"/>
      <c r="I668" s="75"/>
      <c r="J668" s="75"/>
      <c r="K668" s="36"/>
      <c r="L668" s="82"/>
      <c r="M668" s="82"/>
      <c r="N668" s="77"/>
      <c r="O668" s="84" t="s">
        <v>1729</v>
      </c>
      <c r="P668" s="86">
        <v>43165.764560185184</v>
      </c>
      <c r="Q668" s="84" t="s">
        <v>2105</v>
      </c>
      <c r="R668" s="84"/>
      <c r="S668" s="84"/>
      <c r="T668" s="84" t="s">
        <v>3209</v>
      </c>
      <c r="U668" s="84"/>
      <c r="V668" s="87" t="s">
        <v>3991</v>
      </c>
      <c r="W668" s="86">
        <v>43165.764560185184</v>
      </c>
      <c r="X668" s="87" t="s">
        <v>4980</v>
      </c>
      <c r="Y668" s="84"/>
      <c r="Z668" s="84"/>
      <c r="AA668" s="90" t="s">
        <v>6183</v>
      </c>
      <c r="AB668" s="84"/>
      <c r="AC668" s="84" t="b">
        <v>0</v>
      </c>
      <c r="AD668" s="84">
        <v>0</v>
      </c>
      <c r="AE668" s="90" t="s">
        <v>6992</v>
      </c>
      <c r="AF668" s="84" t="b">
        <v>0</v>
      </c>
      <c r="AG668" s="84" t="s">
        <v>7094</v>
      </c>
      <c r="AH668" s="84"/>
      <c r="AI668" s="90" t="s">
        <v>6992</v>
      </c>
      <c r="AJ668" s="84" t="b">
        <v>0</v>
      </c>
      <c r="AK668" s="84">
        <v>11</v>
      </c>
      <c r="AL668" s="90" t="s">
        <v>6182</v>
      </c>
      <c r="AM668" s="84" t="s">
        <v>7169</v>
      </c>
      <c r="AN668" s="84" t="b">
        <v>0</v>
      </c>
      <c r="AO668" s="90" t="s">
        <v>6182</v>
      </c>
      <c r="AP668" s="84" t="s">
        <v>179</v>
      </c>
      <c r="AQ668" s="84">
        <v>0</v>
      </c>
      <c r="AR668" s="84">
        <v>0</v>
      </c>
      <c r="AS668" s="84"/>
      <c r="AT668" s="84"/>
      <c r="AU668" s="84"/>
      <c r="AV668" s="84"/>
      <c r="AW668" s="84"/>
      <c r="AX668" s="84"/>
      <c r="AY668" s="84"/>
      <c r="AZ668" s="84"/>
    </row>
    <row r="669" spans="1:52" x14ac:dyDescent="0.25">
      <c r="A669" s="69" t="s">
        <v>675</v>
      </c>
      <c r="B669" s="69" t="s">
        <v>675</v>
      </c>
      <c r="C669" s="70"/>
      <c r="D669" s="71"/>
      <c r="E669" s="72"/>
      <c r="F669" s="73"/>
      <c r="G669" s="70"/>
      <c r="H669" s="74"/>
      <c r="I669" s="75"/>
      <c r="J669" s="75"/>
      <c r="K669" s="36"/>
      <c r="L669" s="82"/>
      <c r="M669" s="82"/>
      <c r="N669" s="77"/>
      <c r="O669" s="84" t="s">
        <v>179</v>
      </c>
      <c r="P669" s="86">
        <v>43165.76457175926</v>
      </c>
      <c r="Q669" s="84" t="s">
        <v>2106</v>
      </c>
      <c r="R669" s="87" t="s">
        <v>2775</v>
      </c>
      <c r="S669" s="84" t="s">
        <v>2983</v>
      </c>
      <c r="T669" s="84" t="s">
        <v>3282</v>
      </c>
      <c r="U669" s="84"/>
      <c r="V669" s="87" t="s">
        <v>3992</v>
      </c>
      <c r="W669" s="86">
        <v>43165.76457175926</v>
      </c>
      <c r="X669" s="87" t="s">
        <v>4981</v>
      </c>
      <c r="Y669" s="84"/>
      <c r="Z669" s="84"/>
      <c r="AA669" s="90" t="s">
        <v>6184</v>
      </c>
      <c r="AB669" s="84"/>
      <c r="AC669" s="84" t="b">
        <v>0</v>
      </c>
      <c r="AD669" s="84">
        <v>0</v>
      </c>
      <c r="AE669" s="90" t="s">
        <v>6992</v>
      </c>
      <c r="AF669" s="84" t="b">
        <v>1</v>
      </c>
      <c r="AG669" s="84" t="s">
        <v>7099</v>
      </c>
      <c r="AH669" s="84"/>
      <c r="AI669" s="90" t="s">
        <v>7137</v>
      </c>
      <c r="AJ669" s="84" t="b">
        <v>0</v>
      </c>
      <c r="AK669" s="84">
        <v>0</v>
      </c>
      <c r="AL669" s="90" t="s">
        <v>6992</v>
      </c>
      <c r="AM669" s="84" t="s">
        <v>7169</v>
      </c>
      <c r="AN669" s="84" t="b">
        <v>0</v>
      </c>
      <c r="AO669" s="90" t="s">
        <v>6184</v>
      </c>
      <c r="AP669" s="84" t="s">
        <v>179</v>
      </c>
      <c r="AQ669" s="84">
        <v>0</v>
      </c>
      <c r="AR669" s="84">
        <v>0</v>
      </c>
      <c r="AS669" s="84"/>
      <c r="AT669" s="84"/>
      <c r="AU669" s="84"/>
      <c r="AV669" s="84"/>
      <c r="AW669" s="84"/>
      <c r="AX669" s="84"/>
      <c r="AY669" s="84"/>
      <c r="AZ669" s="84"/>
    </row>
    <row r="670" spans="1:52" x14ac:dyDescent="0.25">
      <c r="A670" s="69" t="s">
        <v>676</v>
      </c>
      <c r="B670" s="69" t="s">
        <v>1086</v>
      </c>
      <c r="C670" s="70"/>
      <c r="D670" s="71"/>
      <c r="E670" s="72"/>
      <c r="F670" s="73"/>
      <c r="G670" s="70"/>
      <c r="H670" s="74"/>
      <c r="I670" s="75"/>
      <c r="J670" s="75"/>
      <c r="K670" s="36"/>
      <c r="L670" s="82"/>
      <c r="M670" s="82"/>
      <c r="N670" s="77"/>
      <c r="O670" s="84" t="s">
        <v>1729</v>
      </c>
      <c r="P670" s="86">
        <v>43165.764594907407</v>
      </c>
      <c r="Q670" s="84" t="s">
        <v>2107</v>
      </c>
      <c r="R670" s="84"/>
      <c r="S670" s="84"/>
      <c r="T670" s="84" t="s">
        <v>3283</v>
      </c>
      <c r="U670" s="84"/>
      <c r="V670" s="87" t="s">
        <v>3993</v>
      </c>
      <c r="W670" s="86">
        <v>43165.764594907407</v>
      </c>
      <c r="X670" s="87" t="s">
        <v>4982</v>
      </c>
      <c r="Y670" s="84"/>
      <c r="Z670" s="84"/>
      <c r="AA670" s="90" t="s">
        <v>6185</v>
      </c>
      <c r="AB670" s="84"/>
      <c r="AC670" s="84" t="b">
        <v>0</v>
      </c>
      <c r="AD670" s="84">
        <v>0</v>
      </c>
      <c r="AE670" s="90" t="s">
        <v>6992</v>
      </c>
      <c r="AF670" s="84" t="b">
        <v>0</v>
      </c>
      <c r="AG670" s="84" t="s">
        <v>7098</v>
      </c>
      <c r="AH670" s="84"/>
      <c r="AI670" s="90" t="s">
        <v>6992</v>
      </c>
      <c r="AJ670" s="84" t="b">
        <v>0</v>
      </c>
      <c r="AK670" s="84">
        <v>19</v>
      </c>
      <c r="AL670" s="90" t="s">
        <v>6639</v>
      </c>
      <c r="AM670" s="84" t="s">
        <v>7172</v>
      </c>
      <c r="AN670" s="84" t="b">
        <v>0</v>
      </c>
      <c r="AO670" s="90" t="s">
        <v>6639</v>
      </c>
      <c r="AP670" s="84" t="s">
        <v>179</v>
      </c>
      <c r="AQ670" s="84">
        <v>0</v>
      </c>
      <c r="AR670" s="84">
        <v>0</v>
      </c>
      <c r="AS670" s="84"/>
      <c r="AT670" s="84"/>
      <c r="AU670" s="84"/>
      <c r="AV670" s="84"/>
      <c r="AW670" s="84"/>
      <c r="AX670" s="84"/>
      <c r="AY670" s="84"/>
      <c r="AZ670" s="84"/>
    </row>
    <row r="671" spans="1:52" x14ac:dyDescent="0.25">
      <c r="A671" s="69" t="s">
        <v>677</v>
      </c>
      <c r="B671" s="69" t="s">
        <v>677</v>
      </c>
      <c r="C671" s="70"/>
      <c r="D671" s="71"/>
      <c r="E671" s="72"/>
      <c r="F671" s="73"/>
      <c r="G671" s="70"/>
      <c r="H671" s="74"/>
      <c r="I671" s="75"/>
      <c r="J671" s="75"/>
      <c r="K671" s="36"/>
      <c r="L671" s="82"/>
      <c r="M671" s="82"/>
      <c r="N671" s="77"/>
      <c r="O671" s="84" t="s">
        <v>179</v>
      </c>
      <c r="P671" s="86">
        <v>43165.764606481483</v>
      </c>
      <c r="Q671" s="84" t="s">
        <v>2108</v>
      </c>
      <c r="R671" s="84" t="s">
        <v>2776</v>
      </c>
      <c r="S671" s="84" t="s">
        <v>3058</v>
      </c>
      <c r="T671" s="84" t="s">
        <v>3284</v>
      </c>
      <c r="U671" s="84"/>
      <c r="V671" s="87" t="s">
        <v>3994</v>
      </c>
      <c r="W671" s="86">
        <v>43165.764606481483</v>
      </c>
      <c r="X671" s="87" t="s">
        <v>4983</v>
      </c>
      <c r="Y671" s="84"/>
      <c r="Z671" s="84"/>
      <c r="AA671" s="90" t="s">
        <v>6186</v>
      </c>
      <c r="AB671" s="84"/>
      <c r="AC671" s="84" t="b">
        <v>0</v>
      </c>
      <c r="AD671" s="84">
        <v>0</v>
      </c>
      <c r="AE671" s="90" t="s">
        <v>6992</v>
      </c>
      <c r="AF671" s="84" t="b">
        <v>0</v>
      </c>
      <c r="AG671" s="84" t="s">
        <v>7091</v>
      </c>
      <c r="AH671" s="84"/>
      <c r="AI671" s="90" t="s">
        <v>6992</v>
      </c>
      <c r="AJ671" s="84" t="b">
        <v>0</v>
      </c>
      <c r="AK671" s="84">
        <v>0</v>
      </c>
      <c r="AL671" s="90" t="s">
        <v>6992</v>
      </c>
      <c r="AM671" s="84" t="s">
        <v>7171</v>
      </c>
      <c r="AN671" s="84" t="b">
        <v>0</v>
      </c>
      <c r="AO671" s="90" t="s">
        <v>6186</v>
      </c>
      <c r="AP671" s="84" t="s">
        <v>179</v>
      </c>
      <c r="AQ671" s="84">
        <v>0</v>
      </c>
      <c r="AR671" s="84">
        <v>0</v>
      </c>
      <c r="AS671" s="84"/>
      <c r="AT671" s="84"/>
      <c r="AU671" s="84"/>
      <c r="AV671" s="84"/>
      <c r="AW671" s="84"/>
      <c r="AX671" s="84"/>
      <c r="AY671" s="84"/>
      <c r="AZ671" s="84"/>
    </row>
    <row r="672" spans="1:52" x14ac:dyDescent="0.25">
      <c r="A672" s="69" t="s">
        <v>678</v>
      </c>
      <c r="B672" s="69" t="s">
        <v>678</v>
      </c>
      <c r="C672" s="70"/>
      <c r="D672" s="71"/>
      <c r="E672" s="72"/>
      <c r="F672" s="73"/>
      <c r="G672" s="70"/>
      <c r="H672" s="74"/>
      <c r="I672" s="75"/>
      <c r="J672" s="75"/>
      <c r="K672" s="36"/>
      <c r="L672" s="82"/>
      <c r="M672" s="82"/>
      <c r="N672" s="77"/>
      <c r="O672" s="84" t="s">
        <v>179</v>
      </c>
      <c r="P672" s="86">
        <v>43165.755868055552</v>
      </c>
      <c r="Q672" s="84" t="s">
        <v>2109</v>
      </c>
      <c r="R672" s="84"/>
      <c r="S672" s="84"/>
      <c r="T672" s="84" t="s">
        <v>3285</v>
      </c>
      <c r="U672" s="87" t="s">
        <v>3528</v>
      </c>
      <c r="V672" s="87" t="s">
        <v>3528</v>
      </c>
      <c r="W672" s="86">
        <v>43165.755868055552</v>
      </c>
      <c r="X672" s="87" t="s">
        <v>4984</v>
      </c>
      <c r="Y672" s="84"/>
      <c r="Z672" s="84"/>
      <c r="AA672" s="90" t="s">
        <v>6187</v>
      </c>
      <c r="AB672" s="84"/>
      <c r="AC672" s="84" t="b">
        <v>0</v>
      </c>
      <c r="AD672" s="84">
        <v>1</v>
      </c>
      <c r="AE672" s="90" t="s">
        <v>6992</v>
      </c>
      <c r="AF672" s="84" t="b">
        <v>0</v>
      </c>
      <c r="AG672" s="84" t="s">
        <v>7095</v>
      </c>
      <c r="AH672" s="84"/>
      <c r="AI672" s="90" t="s">
        <v>6992</v>
      </c>
      <c r="AJ672" s="84" t="b">
        <v>0</v>
      </c>
      <c r="AK672" s="84">
        <v>1</v>
      </c>
      <c r="AL672" s="90" t="s">
        <v>6992</v>
      </c>
      <c r="AM672" s="84" t="s">
        <v>7169</v>
      </c>
      <c r="AN672" s="84" t="b">
        <v>0</v>
      </c>
      <c r="AO672" s="90" t="s">
        <v>6187</v>
      </c>
      <c r="AP672" s="84" t="s">
        <v>179</v>
      </c>
      <c r="AQ672" s="84">
        <v>0</v>
      </c>
      <c r="AR672" s="84">
        <v>0</v>
      </c>
      <c r="AS672" s="84"/>
      <c r="AT672" s="84"/>
      <c r="AU672" s="84"/>
      <c r="AV672" s="84"/>
      <c r="AW672" s="84"/>
      <c r="AX672" s="84"/>
      <c r="AY672" s="84"/>
      <c r="AZ672" s="84"/>
    </row>
    <row r="673" spans="1:52" x14ac:dyDescent="0.25">
      <c r="A673" s="69" t="s">
        <v>678</v>
      </c>
      <c r="B673" s="69" t="s">
        <v>678</v>
      </c>
      <c r="C673" s="70"/>
      <c r="D673" s="71"/>
      <c r="E673" s="72"/>
      <c r="F673" s="73"/>
      <c r="G673" s="70"/>
      <c r="H673" s="74"/>
      <c r="I673" s="75"/>
      <c r="J673" s="75"/>
      <c r="K673" s="36"/>
      <c r="L673" s="82"/>
      <c r="M673" s="82"/>
      <c r="N673" s="77"/>
      <c r="O673" s="84" t="s">
        <v>179</v>
      </c>
      <c r="P673" s="86">
        <v>43165.764618055553</v>
      </c>
      <c r="Q673" s="84" t="s">
        <v>2110</v>
      </c>
      <c r="R673" s="84"/>
      <c r="S673" s="84"/>
      <c r="T673" s="84" t="s">
        <v>3286</v>
      </c>
      <c r="U673" s="87" t="s">
        <v>3529</v>
      </c>
      <c r="V673" s="87" t="s">
        <v>3529</v>
      </c>
      <c r="W673" s="86">
        <v>43165.764618055553</v>
      </c>
      <c r="X673" s="87" t="s">
        <v>4985</v>
      </c>
      <c r="Y673" s="84"/>
      <c r="Z673" s="84"/>
      <c r="AA673" s="90" t="s">
        <v>6188</v>
      </c>
      <c r="AB673" s="84"/>
      <c r="AC673" s="84" t="b">
        <v>0</v>
      </c>
      <c r="AD673" s="84">
        <v>0</v>
      </c>
      <c r="AE673" s="90" t="s">
        <v>6992</v>
      </c>
      <c r="AF673" s="84" t="b">
        <v>0</v>
      </c>
      <c r="AG673" s="84" t="s">
        <v>7095</v>
      </c>
      <c r="AH673" s="84"/>
      <c r="AI673" s="90" t="s">
        <v>6992</v>
      </c>
      <c r="AJ673" s="84" t="b">
        <v>0</v>
      </c>
      <c r="AK673" s="84">
        <v>0</v>
      </c>
      <c r="AL673" s="90" t="s">
        <v>6992</v>
      </c>
      <c r="AM673" s="84" t="s">
        <v>7169</v>
      </c>
      <c r="AN673" s="84" t="b">
        <v>0</v>
      </c>
      <c r="AO673" s="90" t="s">
        <v>6188</v>
      </c>
      <c r="AP673" s="84" t="s">
        <v>179</v>
      </c>
      <c r="AQ673" s="84">
        <v>0</v>
      </c>
      <c r="AR673" s="84">
        <v>0</v>
      </c>
      <c r="AS673" s="84"/>
      <c r="AT673" s="84"/>
      <c r="AU673" s="84"/>
      <c r="AV673" s="84"/>
      <c r="AW673" s="84"/>
      <c r="AX673" s="84"/>
      <c r="AY673" s="84"/>
      <c r="AZ673" s="84"/>
    </row>
    <row r="674" spans="1:52" x14ac:dyDescent="0.25">
      <c r="A674" s="69" t="s">
        <v>679</v>
      </c>
      <c r="B674" s="69" t="s">
        <v>679</v>
      </c>
      <c r="C674" s="70"/>
      <c r="D674" s="71"/>
      <c r="E674" s="72"/>
      <c r="F674" s="73"/>
      <c r="G674" s="70"/>
      <c r="H674" s="74"/>
      <c r="I674" s="75"/>
      <c r="J674" s="75"/>
      <c r="K674" s="36"/>
      <c r="L674" s="82"/>
      <c r="M674" s="82"/>
      <c r="N674" s="77"/>
      <c r="O674" s="84" t="s">
        <v>179</v>
      </c>
      <c r="P674" s="86">
        <v>43165.759953703702</v>
      </c>
      <c r="Q674" s="84" t="s">
        <v>2111</v>
      </c>
      <c r="R674" s="87" t="s">
        <v>2777</v>
      </c>
      <c r="S674" s="84" t="s">
        <v>3059</v>
      </c>
      <c r="T674" s="84" t="s">
        <v>3157</v>
      </c>
      <c r="U674" s="87" t="s">
        <v>3530</v>
      </c>
      <c r="V674" s="87" t="s">
        <v>3530</v>
      </c>
      <c r="W674" s="86">
        <v>43165.759953703702</v>
      </c>
      <c r="X674" s="87" t="s">
        <v>4986</v>
      </c>
      <c r="Y674" s="84"/>
      <c r="Z674" s="84"/>
      <c r="AA674" s="90" t="s">
        <v>6189</v>
      </c>
      <c r="AB674" s="84"/>
      <c r="AC674" s="84" t="b">
        <v>0</v>
      </c>
      <c r="AD674" s="84">
        <v>0</v>
      </c>
      <c r="AE674" s="90" t="s">
        <v>6992</v>
      </c>
      <c r="AF674" s="84" t="b">
        <v>0</v>
      </c>
      <c r="AG674" s="84" t="s">
        <v>7091</v>
      </c>
      <c r="AH674" s="84"/>
      <c r="AI674" s="90" t="s">
        <v>6992</v>
      </c>
      <c r="AJ674" s="84" t="b">
        <v>0</v>
      </c>
      <c r="AK674" s="84">
        <v>1</v>
      </c>
      <c r="AL674" s="90" t="s">
        <v>6992</v>
      </c>
      <c r="AM674" s="84" t="s">
        <v>7182</v>
      </c>
      <c r="AN674" s="84" t="b">
        <v>0</v>
      </c>
      <c r="AO674" s="90" t="s">
        <v>6189</v>
      </c>
      <c r="AP674" s="84" t="s">
        <v>179</v>
      </c>
      <c r="AQ674" s="84">
        <v>0</v>
      </c>
      <c r="AR674" s="84">
        <v>0</v>
      </c>
      <c r="AS674" s="84"/>
      <c r="AT674" s="84"/>
      <c r="AU674" s="84"/>
      <c r="AV674" s="84"/>
      <c r="AW674" s="84"/>
      <c r="AX674" s="84"/>
      <c r="AY674" s="84"/>
      <c r="AZ674" s="84"/>
    </row>
    <row r="675" spans="1:52" x14ac:dyDescent="0.25">
      <c r="A675" s="69" t="s">
        <v>680</v>
      </c>
      <c r="B675" s="69" t="s">
        <v>679</v>
      </c>
      <c r="C675" s="70"/>
      <c r="D675" s="71"/>
      <c r="E675" s="72"/>
      <c r="F675" s="73"/>
      <c r="G675" s="70"/>
      <c r="H675" s="74"/>
      <c r="I675" s="75"/>
      <c r="J675" s="75"/>
      <c r="K675" s="36"/>
      <c r="L675" s="82"/>
      <c r="M675" s="82"/>
      <c r="N675" s="77"/>
      <c r="O675" s="84" t="s">
        <v>1729</v>
      </c>
      <c r="P675" s="86">
        <v>43165.764652777776</v>
      </c>
      <c r="Q675" s="84" t="s">
        <v>2112</v>
      </c>
      <c r="R675" s="87" t="s">
        <v>2777</v>
      </c>
      <c r="S675" s="84" t="s">
        <v>3059</v>
      </c>
      <c r="T675" s="84" t="s">
        <v>3157</v>
      </c>
      <c r="U675" s="87" t="s">
        <v>3530</v>
      </c>
      <c r="V675" s="87" t="s">
        <v>3530</v>
      </c>
      <c r="W675" s="86">
        <v>43165.764652777776</v>
      </c>
      <c r="X675" s="87" t="s">
        <v>4987</v>
      </c>
      <c r="Y675" s="84"/>
      <c r="Z675" s="84"/>
      <c r="AA675" s="90" t="s">
        <v>6190</v>
      </c>
      <c r="AB675" s="84"/>
      <c r="AC675" s="84" t="b">
        <v>0</v>
      </c>
      <c r="AD675" s="84">
        <v>0</v>
      </c>
      <c r="AE675" s="90" t="s">
        <v>6992</v>
      </c>
      <c r="AF675" s="84" t="b">
        <v>0</v>
      </c>
      <c r="AG675" s="84" t="s">
        <v>7091</v>
      </c>
      <c r="AH675" s="84"/>
      <c r="AI675" s="90" t="s">
        <v>6992</v>
      </c>
      <c r="AJ675" s="84" t="b">
        <v>0</v>
      </c>
      <c r="AK675" s="84">
        <v>1</v>
      </c>
      <c r="AL675" s="90" t="s">
        <v>6189</v>
      </c>
      <c r="AM675" s="84" t="s">
        <v>7172</v>
      </c>
      <c r="AN675" s="84" t="b">
        <v>0</v>
      </c>
      <c r="AO675" s="90" t="s">
        <v>6189</v>
      </c>
      <c r="AP675" s="84" t="s">
        <v>179</v>
      </c>
      <c r="AQ675" s="84">
        <v>0</v>
      </c>
      <c r="AR675" s="84">
        <v>0</v>
      </c>
      <c r="AS675" s="84"/>
      <c r="AT675" s="84"/>
      <c r="AU675" s="84"/>
      <c r="AV675" s="84"/>
      <c r="AW675" s="84"/>
      <c r="AX675" s="84"/>
      <c r="AY675" s="84"/>
      <c r="AZ675" s="84"/>
    </row>
    <row r="676" spans="1:52" x14ac:dyDescent="0.25">
      <c r="A676" s="69" t="s">
        <v>681</v>
      </c>
      <c r="B676" s="69" t="s">
        <v>681</v>
      </c>
      <c r="C676" s="70"/>
      <c r="D676" s="71"/>
      <c r="E676" s="72"/>
      <c r="F676" s="73"/>
      <c r="G676" s="70"/>
      <c r="H676" s="74"/>
      <c r="I676" s="75"/>
      <c r="J676" s="75"/>
      <c r="K676" s="36"/>
      <c r="L676" s="82"/>
      <c r="M676" s="82"/>
      <c r="N676" s="77"/>
      <c r="O676" s="84" t="s">
        <v>179</v>
      </c>
      <c r="P676" s="86">
        <v>43165.764733796299</v>
      </c>
      <c r="Q676" s="84" t="s">
        <v>2113</v>
      </c>
      <c r="R676" s="87" t="s">
        <v>2778</v>
      </c>
      <c r="S676" s="84" t="s">
        <v>2978</v>
      </c>
      <c r="T676" s="84" t="s">
        <v>3157</v>
      </c>
      <c r="U676" s="84"/>
      <c r="V676" s="87" t="s">
        <v>3995</v>
      </c>
      <c r="W676" s="86">
        <v>43165.764733796299</v>
      </c>
      <c r="X676" s="87" t="s">
        <v>4988</v>
      </c>
      <c r="Y676" s="84"/>
      <c r="Z676" s="84"/>
      <c r="AA676" s="90" t="s">
        <v>6191</v>
      </c>
      <c r="AB676" s="84"/>
      <c r="AC676" s="84" t="b">
        <v>0</v>
      </c>
      <c r="AD676" s="84">
        <v>0</v>
      </c>
      <c r="AE676" s="90" t="s">
        <v>6992</v>
      </c>
      <c r="AF676" s="84" t="b">
        <v>0</v>
      </c>
      <c r="AG676" s="84" t="s">
        <v>7091</v>
      </c>
      <c r="AH676" s="84"/>
      <c r="AI676" s="90" t="s">
        <v>6992</v>
      </c>
      <c r="AJ676" s="84" t="b">
        <v>0</v>
      </c>
      <c r="AK676" s="84">
        <v>0</v>
      </c>
      <c r="AL676" s="90" t="s">
        <v>6992</v>
      </c>
      <c r="AM676" s="84" t="s">
        <v>7179</v>
      </c>
      <c r="AN676" s="84" t="b">
        <v>0</v>
      </c>
      <c r="AO676" s="90" t="s">
        <v>6191</v>
      </c>
      <c r="AP676" s="84" t="s">
        <v>179</v>
      </c>
      <c r="AQ676" s="84">
        <v>0</v>
      </c>
      <c r="AR676" s="84">
        <v>0</v>
      </c>
      <c r="AS676" s="84"/>
      <c r="AT676" s="84"/>
      <c r="AU676" s="84"/>
      <c r="AV676" s="84"/>
      <c r="AW676" s="84"/>
      <c r="AX676" s="84"/>
      <c r="AY676" s="84"/>
      <c r="AZ676" s="84"/>
    </row>
    <row r="677" spans="1:52" x14ac:dyDescent="0.25">
      <c r="A677" s="69" t="s">
        <v>682</v>
      </c>
      <c r="B677" s="69" t="s">
        <v>682</v>
      </c>
      <c r="C677" s="70"/>
      <c r="D677" s="71"/>
      <c r="E677" s="72"/>
      <c r="F677" s="73"/>
      <c r="G677" s="70"/>
      <c r="H677" s="74"/>
      <c r="I677" s="75"/>
      <c r="J677" s="75"/>
      <c r="K677" s="36"/>
      <c r="L677" s="82"/>
      <c r="M677" s="82"/>
      <c r="N677" s="77"/>
      <c r="O677" s="84" t="s">
        <v>179</v>
      </c>
      <c r="P677" s="86">
        <v>43165.72797453704</v>
      </c>
      <c r="Q677" s="84" t="s">
        <v>2114</v>
      </c>
      <c r="R677" s="84"/>
      <c r="S677" s="84"/>
      <c r="T677" s="84" t="s">
        <v>3287</v>
      </c>
      <c r="U677" s="87" t="s">
        <v>3531</v>
      </c>
      <c r="V677" s="87" t="s">
        <v>3531</v>
      </c>
      <c r="W677" s="86">
        <v>43165.72797453704</v>
      </c>
      <c r="X677" s="87" t="s">
        <v>4989</v>
      </c>
      <c r="Y677" s="84"/>
      <c r="Z677" s="84"/>
      <c r="AA677" s="90" t="s">
        <v>6192</v>
      </c>
      <c r="AB677" s="84"/>
      <c r="AC677" s="84" t="b">
        <v>0</v>
      </c>
      <c r="AD677" s="84">
        <v>0</v>
      </c>
      <c r="AE677" s="90" t="s">
        <v>6992</v>
      </c>
      <c r="AF677" s="84" t="b">
        <v>0</v>
      </c>
      <c r="AG677" s="84" t="s">
        <v>7095</v>
      </c>
      <c r="AH677" s="84"/>
      <c r="AI677" s="90" t="s">
        <v>6992</v>
      </c>
      <c r="AJ677" s="84" t="b">
        <v>0</v>
      </c>
      <c r="AK677" s="84">
        <v>1</v>
      </c>
      <c r="AL677" s="90" t="s">
        <v>6992</v>
      </c>
      <c r="AM677" s="84" t="s">
        <v>7171</v>
      </c>
      <c r="AN677" s="84" t="b">
        <v>0</v>
      </c>
      <c r="AO677" s="90" t="s">
        <v>6192</v>
      </c>
      <c r="AP677" s="84" t="s">
        <v>7226</v>
      </c>
      <c r="AQ677" s="84">
        <v>0</v>
      </c>
      <c r="AR677" s="84">
        <v>0</v>
      </c>
      <c r="AS677" s="84"/>
      <c r="AT677" s="84"/>
      <c r="AU677" s="84"/>
      <c r="AV677" s="84"/>
      <c r="AW677" s="84"/>
      <c r="AX677" s="84"/>
      <c r="AY677" s="84"/>
      <c r="AZ677" s="84"/>
    </row>
    <row r="678" spans="1:52" x14ac:dyDescent="0.25">
      <c r="A678" s="69" t="s">
        <v>683</v>
      </c>
      <c r="B678" s="69" t="s">
        <v>682</v>
      </c>
      <c r="C678" s="70"/>
      <c r="D678" s="71"/>
      <c r="E678" s="72"/>
      <c r="F678" s="73"/>
      <c r="G678" s="70"/>
      <c r="H678" s="74"/>
      <c r="I678" s="75"/>
      <c r="J678" s="75"/>
      <c r="K678" s="36"/>
      <c r="L678" s="82"/>
      <c r="M678" s="82"/>
      <c r="N678" s="77"/>
      <c r="O678" s="84" t="s">
        <v>1729</v>
      </c>
      <c r="P678" s="86">
        <v>43165.764745370368</v>
      </c>
      <c r="Q678" s="84" t="s">
        <v>2115</v>
      </c>
      <c r="R678" s="84"/>
      <c r="S678" s="84"/>
      <c r="T678" s="84" t="s">
        <v>3287</v>
      </c>
      <c r="U678" s="84"/>
      <c r="V678" s="87" t="s">
        <v>3996</v>
      </c>
      <c r="W678" s="86">
        <v>43165.764745370368</v>
      </c>
      <c r="X678" s="87" t="s">
        <v>4990</v>
      </c>
      <c r="Y678" s="84"/>
      <c r="Z678" s="84"/>
      <c r="AA678" s="90" t="s">
        <v>6193</v>
      </c>
      <c r="AB678" s="84"/>
      <c r="AC678" s="84" t="b">
        <v>0</v>
      </c>
      <c r="AD678" s="84">
        <v>0</v>
      </c>
      <c r="AE678" s="90" t="s">
        <v>6992</v>
      </c>
      <c r="AF678" s="84" t="b">
        <v>0</v>
      </c>
      <c r="AG678" s="84" t="s">
        <v>7095</v>
      </c>
      <c r="AH678" s="84"/>
      <c r="AI678" s="90" t="s">
        <v>6992</v>
      </c>
      <c r="AJ678" s="84" t="b">
        <v>0</v>
      </c>
      <c r="AK678" s="84">
        <v>1</v>
      </c>
      <c r="AL678" s="90" t="s">
        <v>6192</v>
      </c>
      <c r="AM678" s="84" t="s">
        <v>7169</v>
      </c>
      <c r="AN678" s="84" t="b">
        <v>0</v>
      </c>
      <c r="AO678" s="90" t="s">
        <v>6192</v>
      </c>
      <c r="AP678" s="84" t="s">
        <v>179</v>
      </c>
      <c r="AQ678" s="84">
        <v>0</v>
      </c>
      <c r="AR678" s="84">
        <v>0</v>
      </c>
      <c r="AS678" s="84"/>
      <c r="AT678" s="84"/>
      <c r="AU678" s="84"/>
      <c r="AV678" s="84"/>
      <c r="AW678" s="84"/>
      <c r="AX678" s="84"/>
      <c r="AY678" s="84"/>
      <c r="AZ678" s="84"/>
    </row>
    <row r="679" spans="1:52" x14ac:dyDescent="0.25">
      <c r="A679" s="69" t="s">
        <v>684</v>
      </c>
      <c r="B679" s="69" t="s">
        <v>1528</v>
      </c>
      <c r="C679" s="70"/>
      <c r="D679" s="71"/>
      <c r="E679" s="72"/>
      <c r="F679" s="73"/>
      <c r="G679" s="70"/>
      <c r="H679" s="74"/>
      <c r="I679" s="75"/>
      <c r="J679" s="75"/>
      <c r="K679" s="36"/>
      <c r="L679" s="82"/>
      <c r="M679" s="82"/>
      <c r="N679" s="77"/>
      <c r="O679" s="84" t="s">
        <v>1729</v>
      </c>
      <c r="P679" s="86">
        <v>43165.764745370368</v>
      </c>
      <c r="Q679" s="84" t="s">
        <v>2116</v>
      </c>
      <c r="R679" s="84"/>
      <c r="S679" s="84"/>
      <c r="T679" s="84" t="s">
        <v>3288</v>
      </c>
      <c r="U679" s="84"/>
      <c r="V679" s="87" t="s">
        <v>3997</v>
      </c>
      <c r="W679" s="86">
        <v>43165.764745370368</v>
      </c>
      <c r="X679" s="87" t="s">
        <v>4991</v>
      </c>
      <c r="Y679" s="84"/>
      <c r="Z679" s="84"/>
      <c r="AA679" s="90" t="s">
        <v>6194</v>
      </c>
      <c r="AB679" s="90" t="s">
        <v>6934</v>
      </c>
      <c r="AC679" s="84" t="b">
        <v>0</v>
      </c>
      <c r="AD679" s="84">
        <v>1</v>
      </c>
      <c r="AE679" s="90" t="s">
        <v>7026</v>
      </c>
      <c r="AF679" s="84" t="b">
        <v>0</v>
      </c>
      <c r="AG679" s="84" t="s">
        <v>7100</v>
      </c>
      <c r="AH679" s="84"/>
      <c r="AI679" s="90" t="s">
        <v>6992</v>
      </c>
      <c r="AJ679" s="84" t="b">
        <v>0</v>
      </c>
      <c r="AK679" s="84">
        <v>0</v>
      </c>
      <c r="AL679" s="90" t="s">
        <v>6992</v>
      </c>
      <c r="AM679" s="84" t="s">
        <v>7169</v>
      </c>
      <c r="AN679" s="84" t="b">
        <v>0</v>
      </c>
      <c r="AO679" s="90" t="s">
        <v>6934</v>
      </c>
      <c r="AP679" s="84" t="s">
        <v>179</v>
      </c>
      <c r="AQ679" s="84">
        <v>0</v>
      </c>
      <c r="AR679" s="84">
        <v>0</v>
      </c>
      <c r="AS679" s="84"/>
      <c r="AT679" s="84"/>
      <c r="AU679" s="84"/>
      <c r="AV679" s="84"/>
      <c r="AW679" s="84"/>
      <c r="AX679" s="84"/>
      <c r="AY679" s="84"/>
      <c r="AZ679" s="84"/>
    </row>
    <row r="680" spans="1:52" x14ac:dyDescent="0.25">
      <c r="A680" s="69" t="s">
        <v>684</v>
      </c>
      <c r="B680" s="69" t="s">
        <v>1529</v>
      </c>
      <c r="C680" s="70"/>
      <c r="D680" s="71"/>
      <c r="E680" s="72"/>
      <c r="F680" s="73"/>
      <c r="G680" s="70"/>
      <c r="H680" s="74"/>
      <c r="I680" s="75"/>
      <c r="J680" s="75"/>
      <c r="K680" s="36"/>
      <c r="L680" s="82"/>
      <c r="M680" s="82"/>
      <c r="N680" s="77"/>
      <c r="O680" s="84" t="s">
        <v>1729</v>
      </c>
      <c r="P680" s="86">
        <v>43165.764745370368</v>
      </c>
      <c r="Q680" s="84" t="s">
        <v>2116</v>
      </c>
      <c r="R680" s="84"/>
      <c r="S680" s="84"/>
      <c r="T680" s="84" t="s">
        <v>3288</v>
      </c>
      <c r="U680" s="84"/>
      <c r="V680" s="87" t="s">
        <v>3997</v>
      </c>
      <c r="W680" s="86">
        <v>43165.764745370368</v>
      </c>
      <c r="X680" s="87" t="s">
        <v>4991</v>
      </c>
      <c r="Y680" s="84"/>
      <c r="Z680" s="84"/>
      <c r="AA680" s="90" t="s">
        <v>6194</v>
      </c>
      <c r="AB680" s="90" t="s">
        <v>6934</v>
      </c>
      <c r="AC680" s="84" t="b">
        <v>0</v>
      </c>
      <c r="AD680" s="84">
        <v>1</v>
      </c>
      <c r="AE680" s="90" t="s">
        <v>7026</v>
      </c>
      <c r="AF680" s="84" t="b">
        <v>0</v>
      </c>
      <c r="AG680" s="84" t="s">
        <v>7100</v>
      </c>
      <c r="AH680" s="84"/>
      <c r="AI680" s="90" t="s">
        <v>6992</v>
      </c>
      <c r="AJ680" s="84" t="b">
        <v>0</v>
      </c>
      <c r="AK680" s="84">
        <v>0</v>
      </c>
      <c r="AL680" s="90" t="s">
        <v>6992</v>
      </c>
      <c r="AM680" s="84" t="s">
        <v>7169</v>
      </c>
      <c r="AN680" s="84" t="b">
        <v>0</v>
      </c>
      <c r="AO680" s="90" t="s">
        <v>6934</v>
      </c>
      <c r="AP680" s="84" t="s">
        <v>179</v>
      </c>
      <c r="AQ680" s="84">
        <v>0</v>
      </c>
      <c r="AR680" s="84">
        <v>0</v>
      </c>
      <c r="AS680" s="84"/>
      <c r="AT680" s="84"/>
      <c r="AU680" s="84"/>
      <c r="AV680" s="84"/>
      <c r="AW680" s="84"/>
      <c r="AX680" s="84"/>
      <c r="AY680" s="84"/>
      <c r="AZ680" s="84"/>
    </row>
    <row r="681" spans="1:52" x14ac:dyDescent="0.25">
      <c r="A681" s="69" t="s">
        <v>684</v>
      </c>
      <c r="B681" s="69" t="s">
        <v>1530</v>
      </c>
      <c r="C681" s="70"/>
      <c r="D681" s="71"/>
      <c r="E681" s="72"/>
      <c r="F681" s="73"/>
      <c r="G681" s="70"/>
      <c r="H681" s="74"/>
      <c r="I681" s="75"/>
      <c r="J681" s="75"/>
      <c r="K681" s="36"/>
      <c r="L681" s="82"/>
      <c r="M681" s="82"/>
      <c r="N681" s="77"/>
      <c r="O681" s="84" t="s">
        <v>1729</v>
      </c>
      <c r="P681" s="86">
        <v>43165.764745370368</v>
      </c>
      <c r="Q681" s="84" t="s">
        <v>2116</v>
      </c>
      <c r="R681" s="84"/>
      <c r="S681" s="84"/>
      <c r="T681" s="84" t="s">
        <v>3288</v>
      </c>
      <c r="U681" s="84"/>
      <c r="V681" s="87" t="s">
        <v>3997</v>
      </c>
      <c r="W681" s="86">
        <v>43165.764745370368</v>
      </c>
      <c r="X681" s="87" t="s">
        <v>4991</v>
      </c>
      <c r="Y681" s="84"/>
      <c r="Z681" s="84"/>
      <c r="AA681" s="90" t="s">
        <v>6194</v>
      </c>
      <c r="AB681" s="90" t="s">
        <v>6934</v>
      </c>
      <c r="AC681" s="84" t="b">
        <v>0</v>
      </c>
      <c r="AD681" s="84">
        <v>1</v>
      </c>
      <c r="AE681" s="90" t="s">
        <v>7026</v>
      </c>
      <c r="AF681" s="84" t="b">
        <v>0</v>
      </c>
      <c r="AG681" s="84" t="s">
        <v>7100</v>
      </c>
      <c r="AH681" s="84"/>
      <c r="AI681" s="90" t="s">
        <v>6992</v>
      </c>
      <c r="AJ681" s="84" t="b">
        <v>0</v>
      </c>
      <c r="AK681" s="84">
        <v>0</v>
      </c>
      <c r="AL681" s="90" t="s">
        <v>6992</v>
      </c>
      <c r="AM681" s="84" t="s">
        <v>7169</v>
      </c>
      <c r="AN681" s="84" t="b">
        <v>0</v>
      </c>
      <c r="AO681" s="90" t="s">
        <v>6934</v>
      </c>
      <c r="AP681" s="84" t="s">
        <v>179</v>
      </c>
      <c r="AQ681" s="84">
        <v>0</v>
      </c>
      <c r="AR681" s="84">
        <v>0</v>
      </c>
      <c r="AS681" s="84"/>
      <c r="AT681" s="84"/>
      <c r="AU681" s="84"/>
      <c r="AV681" s="84"/>
      <c r="AW681" s="84"/>
      <c r="AX681" s="84"/>
      <c r="AY681" s="84"/>
      <c r="AZ681" s="84"/>
    </row>
    <row r="682" spans="1:52" x14ac:dyDescent="0.25">
      <c r="A682" s="69" t="s">
        <v>684</v>
      </c>
      <c r="B682" s="69" t="s">
        <v>1531</v>
      </c>
      <c r="C682" s="70"/>
      <c r="D682" s="71"/>
      <c r="E682" s="72"/>
      <c r="F682" s="73"/>
      <c r="G682" s="70"/>
      <c r="H682" s="74"/>
      <c r="I682" s="75"/>
      <c r="J682" s="75"/>
      <c r="K682" s="36"/>
      <c r="L682" s="82"/>
      <c r="M682" s="82"/>
      <c r="N682" s="77"/>
      <c r="O682" s="84" t="s">
        <v>1729</v>
      </c>
      <c r="P682" s="86">
        <v>43165.764745370368</v>
      </c>
      <c r="Q682" s="84" t="s">
        <v>2116</v>
      </c>
      <c r="R682" s="84"/>
      <c r="S682" s="84"/>
      <c r="T682" s="84" t="s">
        <v>3288</v>
      </c>
      <c r="U682" s="84"/>
      <c r="V682" s="87" t="s">
        <v>3997</v>
      </c>
      <c r="W682" s="86">
        <v>43165.764745370368</v>
      </c>
      <c r="X682" s="87" t="s">
        <v>4991</v>
      </c>
      <c r="Y682" s="84"/>
      <c r="Z682" s="84"/>
      <c r="AA682" s="90" t="s">
        <v>6194</v>
      </c>
      <c r="AB682" s="90" t="s">
        <v>6934</v>
      </c>
      <c r="AC682" s="84" t="b">
        <v>0</v>
      </c>
      <c r="AD682" s="84">
        <v>1</v>
      </c>
      <c r="AE682" s="90" t="s">
        <v>7026</v>
      </c>
      <c r="AF682" s="84" t="b">
        <v>0</v>
      </c>
      <c r="AG682" s="84" t="s">
        <v>7100</v>
      </c>
      <c r="AH682" s="84"/>
      <c r="AI682" s="90" t="s">
        <v>6992</v>
      </c>
      <c r="AJ682" s="84" t="b">
        <v>0</v>
      </c>
      <c r="AK682" s="84">
        <v>0</v>
      </c>
      <c r="AL682" s="90" t="s">
        <v>6992</v>
      </c>
      <c r="AM682" s="84" t="s">
        <v>7169</v>
      </c>
      <c r="AN682" s="84" t="b">
        <v>0</v>
      </c>
      <c r="AO682" s="90" t="s">
        <v>6934</v>
      </c>
      <c r="AP682" s="84" t="s">
        <v>179</v>
      </c>
      <c r="AQ682" s="84">
        <v>0</v>
      </c>
      <c r="AR682" s="84">
        <v>0</v>
      </c>
      <c r="AS682" s="84"/>
      <c r="AT682" s="84"/>
      <c r="AU682" s="84"/>
      <c r="AV682" s="84"/>
      <c r="AW682" s="84"/>
      <c r="AX682" s="84"/>
      <c r="AY682" s="84"/>
      <c r="AZ682" s="84"/>
    </row>
    <row r="683" spans="1:52" x14ac:dyDescent="0.25">
      <c r="A683" s="69" t="s">
        <v>684</v>
      </c>
      <c r="B683" s="69" t="s">
        <v>1532</v>
      </c>
      <c r="C683" s="70"/>
      <c r="D683" s="71"/>
      <c r="E683" s="72"/>
      <c r="F683" s="73"/>
      <c r="G683" s="70"/>
      <c r="H683" s="74"/>
      <c r="I683" s="75"/>
      <c r="J683" s="75"/>
      <c r="K683" s="36"/>
      <c r="L683" s="82"/>
      <c r="M683" s="82"/>
      <c r="N683" s="77"/>
      <c r="O683" s="84" t="s">
        <v>1729</v>
      </c>
      <c r="P683" s="86">
        <v>43165.764745370368</v>
      </c>
      <c r="Q683" s="84" t="s">
        <v>2116</v>
      </c>
      <c r="R683" s="84"/>
      <c r="S683" s="84"/>
      <c r="T683" s="84" t="s">
        <v>3288</v>
      </c>
      <c r="U683" s="84"/>
      <c r="V683" s="87" t="s">
        <v>3997</v>
      </c>
      <c r="W683" s="86">
        <v>43165.764745370368</v>
      </c>
      <c r="X683" s="87" t="s">
        <v>4991</v>
      </c>
      <c r="Y683" s="84"/>
      <c r="Z683" s="84"/>
      <c r="AA683" s="90" t="s">
        <v>6194</v>
      </c>
      <c r="AB683" s="90" t="s">
        <v>6934</v>
      </c>
      <c r="AC683" s="84" t="b">
        <v>0</v>
      </c>
      <c r="AD683" s="84">
        <v>1</v>
      </c>
      <c r="AE683" s="90" t="s">
        <v>7026</v>
      </c>
      <c r="AF683" s="84" t="b">
        <v>0</v>
      </c>
      <c r="AG683" s="84" t="s">
        <v>7100</v>
      </c>
      <c r="AH683" s="84"/>
      <c r="AI683" s="90" t="s">
        <v>6992</v>
      </c>
      <c r="AJ683" s="84" t="b">
        <v>0</v>
      </c>
      <c r="AK683" s="84">
        <v>0</v>
      </c>
      <c r="AL683" s="90" t="s">
        <v>6992</v>
      </c>
      <c r="AM683" s="84" t="s">
        <v>7169</v>
      </c>
      <c r="AN683" s="84" t="b">
        <v>0</v>
      </c>
      <c r="AO683" s="90" t="s">
        <v>6934</v>
      </c>
      <c r="AP683" s="84" t="s">
        <v>179</v>
      </c>
      <c r="AQ683" s="84">
        <v>0</v>
      </c>
      <c r="AR683" s="84">
        <v>0</v>
      </c>
      <c r="AS683" s="84"/>
      <c r="AT683" s="84"/>
      <c r="AU683" s="84"/>
      <c r="AV683" s="84"/>
      <c r="AW683" s="84"/>
      <c r="AX683" s="84"/>
      <c r="AY683" s="84"/>
      <c r="AZ683" s="84"/>
    </row>
    <row r="684" spans="1:52" x14ac:dyDescent="0.25">
      <c r="A684" s="69" t="s">
        <v>684</v>
      </c>
      <c r="B684" s="69" t="s">
        <v>1533</v>
      </c>
      <c r="C684" s="70"/>
      <c r="D684" s="71"/>
      <c r="E684" s="72"/>
      <c r="F684" s="73"/>
      <c r="G684" s="70"/>
      <c r="H684" s="74"/>
      <c r="I684" s="75"/>
      <c r="J684" s="75"/>
      <c r="K684" s="36"/>
      <c r="L684" s="82"/>
      <c r="M684" s="82"/>
      <c r="N684" s="77"/>
      <c r="O684" s="84" t="s">
        <v>1729</v>
      </c>
      <c r="P684" s="86">
        <v>43165.764745370368</v>
      </c>
      <c r="Q684" s="84" t="s">
        <v>2116</v>
      </c>
      <c r="R684" s="84"/>
      <c r="S684" s="84"/>
      <c r="T684" s="84" t="s">
        <v>3288</v>
      </c>
      <c r="U684" s="84"/>
      <c r="V684" s="87" t="s">
        <v>3997</v>
      </c>
      <c r="W684" s="86">
        <v>43165.764745370368</v>
      </c>
      <c r="X684" s="87" t="s">
        <v>4991</v>
      </c>
      <c r="Y684" s="84"/>
      <c r="Z684" s="84"/>
      <c r="AA684" s="90" t="s">
        <v>6194</v>
      </c>
      <c r="AB684" s="90" t="s">
        <v>6934</v>
      </c>
      <c r="AC684" s="84" t="b">
        <v>0</v>
      </c>
      <c r="AD684" s="84">
        <v>1</v>
      </c>
      <c r="AE684" s="90" t="s">
        <v>7026</v>
      </c>
      <c r="AF684" s="84" t="b">
        <v>0</v>
      </c>
      <c r="AG684" s="84" t="s">
        <v>7100</v>
      </c>
      <c r="AH684" s="84"/>
      <c r="AI684" s="90" t="s">
        <v>6992</v>
      </c>
      <c r="AJ684" s="84" t="b">
        <v>0</v>
      </c>
      <c r="AK684" s="84">
        <v>0</v>
      </c>
      <c r="AL684" s="90" t="s">
        <v>6992</v>
      </c>
      <c r="AM684" s="84" t="s">
        <v>7169</v>
      </c>
      <c r="AN684" s="84" t="b">
        <v>0</v>
      </c>
      <c r="AO684" s="90" t="s">
        <v>6934</v>
      </c>
      <c r="AP684" s="84" t="s">
        <v>179</v>
      </c>
      <c r="AQ684" s="84">
        <v>0</v>
      </c>
      <c r="AR684" s="84">
        <v>0</v>
      </c>
      <c r="AS684" s="84"/>
      <c r="AT684" s="84"/>
      <c r="AU684" s="84"/>
      <c r="AV684" s="84"/>
      <c r="AW684" s="84"/>
      <c r="AX684" s="84"/>
      <c r="AY684" s="84"/>
      <c r="AZ684" s="84"/>
    </row>
    <row r="685" spans="1:52" x14ac:dyDescent="0.25">
      <c r="A685" s="69" t="s">
        <v>684</v>
      </c>
      <c r="B685" s="69" t="s">
        <v>1534</v>
      </c>
      <c r="C685" s="70"/>
      <c r="D685" s="71"/>
      <c r="E685" s="72"/>
      <c r="F685" s="73"/>
      <c r="G685" s="70"/>
      <c r="H685" s="74"/>
      <c r="I685" s="75"/>
      <c r="J685" s="75"/>
      <c r="K685" s="36"/>
      <c r="L685" s="82"/>
      <c r="M685" s="82"/>
      <c r="N685" s="77"/>
      <c r="O685" s="84" t="s">
        <v>1729</v>
      </c>
      <c r="P685" s="86">
        <v>43165.764745370368</v>
      </c>
      <c r="Q685" s="84" t="s">
        <v>2116</v>
      </c>
      <c r="R685" s="84"/>
      <c r="S685" s="84"/>
      <c r="T685" s="84" t="s">
        <v>3288</v>
      </c>
      <c r="U685" s="84"/>
      <c r="V685" s="87" t="s">
        <v>3997</v>
      </c>
      <c r="W685" s="86">
        <v>43165.764745370368</v>
      </c>
      <c r="X685" s="87" t="s">
        <v>4991</v>
      </c>
      <c r="Y685" s="84"/>
      <c r="Z685" s="84"/>
      <c r="AA685" s="90" t="s">
        <v>6194</v>
      </c>
      <c r="AB685" s="90" t="s">
        <v>6934</v>
      </c>
      <c r="AC685" s="84" t="b">
        <v>0</v>
      </c>
      <c r="AD685" s="84">
        <v>1</v>
      </c>
      <c r="AE685" s="90" t="s">
        <v>7026</v>
      </c>
      <c r="AF685" s="84" t="b">
        <v>0</v>
      </c>
      <c r="AG685" s="84" t="s">
        <v>7100</v>
      </c>
      <c r="AH685" s="84"/>
      <c r="AI685" s="90" t="s">
        <v>6992</v>
      </c>
      <c r="AJ685" s="84" t="b">
        <v>0</v>
      </c>
      <c r="AK685" s="84">
        <v>0</v>
      </c>
      <c r="AL685" s="90" t="s">
        <v>6992</v>
      </c>
      <c r="AM685" s="84" t="s">
        <v>7169</v>
      </c>
      <c r="AN685" s="84" t="b">
        <v>0</v>
      </c>
      <c r="AO685" s="90" t="s">
        <v>6934</v>
      </c>
      <c r="AP685" s="84" t="s">
        <v>179</v>
      </c>
      <c r="AQ685" s="84">
        <v>0</v>
      </c>
      <c r="AR685" s="84">
        <v>0</v>
      </c>
      <c r="AS685" s="84"/>
      <c r="AT685" s="84"/>
      <c r="AU685" s="84"/>
      <c r="AV685" s="84"/>
      <c r="AW685" s="84"/>
      <c r="AX685" s="84"/>
      <c r="AY685" s="84"/>
      <c r="AZ685" s="84"/>
    </row>
    <row r="686" spans="1:52" x14ac:dyDescent="0.25">
      <c r="A686" s="69" t="s">
        <v>684</v>
      </c>
      <c r="B686" s="69" t="s">
        <v>1535</v>
      </c>
      <c r="C686" s="70"/>
      <c r="D686" s="71"/>
      <c r="E686" s="72"/>
      <c r="F686" s="73"/>
      <c r="G686" s="70"/>
      <c r="H686" s="74"/>
      <c r="I686" s="75"/>
      <c r="J686" s="75"/>
      <c r="K686" s="36"/>
      <c r="L686" s="82"/>
      <c r="M686" s="82"/>
      <c r="N686" s="77"/>
      <c r="O686" s="84" t="s">
        <v>1730</v>
      </c>
      <c r="P686" s="86">
        <v>43165.764745370368</v>
      </c>
      <c r="Q686" s="84" t="s">
        <v>2116</v>
      </c>
      <c r="R686" s="84"/>
      <c r="S686" s="84"/>
      <c r="T686" s="84" t="s">
        <v>3288</v>
      </c>
      <c r="U686" s="84"/>
      <c r="V686" s="87" t="s">
        <v>3997</v>
      </c>
      <c r="W686" s="86">
        <v>43165.764745370368</v>
      </c>
      <c r="X686" s="87" t="s">
        <v>4991</v>
      </c>
      <c r="Y686" s="84"/>
      <c r="Z686" s="84"/>
      <c r="AA686" s="90" t="s">
        <v>6194</v>
      </c>
      <c r="AB686" s="90" t="s">
        <v>6934</v>
      </c>
      <c r="AC686" s="84" t="b">
        <v>0</v>
      </c>
      <c r="AD686" s="84">
        <v>1</v>
      </c>
      <c r="AE686" s="90" t="s">
        <v>7026</v>
      </c>
      <c r="AF686" s="84" t="b">
        <v>0</v>
      </c>
      <c r="AG686" s="84" t="s">
        <v>7100</v>
      </c>
      <c r="AH686" s="84"/>
      <c r="AI686" s="90" t="s">
        <v>6992</v>
      </c>
      <c r="AJ686" s="84" t="b">
        <v>0</v>
      </c>
      <c r="AK686" s="84">
        <v>0</v>
      </c>
      <c r="AL686" s="90" t="s">
        <v>6992</v>
      </c>
      <c r="AM686" s="84" t="s">
        <v>7169</v>
      </c>
      <c r="AN686" s="84" t="b">
        <v>0</v>
      </c>
      <c r="AO686" s="90" t="s">
        <v>6934</v>
      </c>
      <c r="AP686" s="84" t="s">
        <v>179</v>
      </c>
      <c r="AQ686" s="84">
        <v>0</v>
      </c>
      <c r="AR686" s="84">
        <v>0</v>
      </c>
      <c r="AS686" s="84"/>
      <c r="AT686" s="84"/>
      <c r="AU686" s="84"/>
      <c r="AV686" s="84"/>
      <c r="AW686" s="84"/>
      <c r="AX686" s="84"/>
      <c r="AY686" s="84"/>
      <c r="AZ686" s="84"/>
    </row>
    <row r="687" spans="1:52" x14ac:dyDescent="0.25">
      <c r="A687" s="69" t="s">
        <v>684</v>
      </c>
      <c r="B687" s="69" t="s">
        <v>1173</v>
      </c>
      <c r="C687" s="70"/>
      <c r="D687" s="71"/>
      <c r="E687" s="72"/>
      <c r="F687" s="73"/>
      <c r="G687" s="70"/>
      <c r="H687" s="74"/>
      <c r="I687" s="75"/>
      <c r="J687" s="75"/>
      <c r="K687" s="36"/>
      <c r="L687" s="82"/>
      <c r="M687" s="82"/>
      <c r="N687" s="77"/>
      <c r="O687" s="84" t="s">
        <v>1729</v>
      </c>
      <c r="P687" s="86">
        <v>43165.764745370368</v>
      </c>
      <c r="Q687" s="84" t="s">
        <v>2116</v>
      </c>
      <c r="R687" s="84"/>
      <c r="S687" s="84"/>
      <c r="T687" s="84" t="s">
        <v>3288</v>
      </c>
      <c r="U687" s="84"/>
      <c r="V687" s="87" t="s">
        <v>3997</v>
      </c>
      <c r="W687" s="86">
        <v>43165.764745370368</v>
      </c>
      <c r="X687" s="87" t="s">
        <v>4991</v>
      </c>
      <c r="Y687" s="84"/>
      <c r="Z687" s="84"/>
      <c r="AA687" s="90" t="s">
        <v>6194</v>
      </c>
      <c r="AB687" s="90" t="s">
        <v>6934</v>
      </c>
      <c r="AC687" s="84" t="b">
        <v>0</v>
      </c>
      <c r="AD687" s="84">
        <v>1</v>
      </c>
      <c r="AE687" s="90" t="s">
        <v>7026</v>
      </c>
      <c r="AF687" s="84" t="b">
        <v>0</v>
      </c>
      <c r="AG687" s="84" t="s">
        <v>7100</v>
      </c>
      <c r="AH687" s="84"/>
      <c r="AI687" s="90" t="s">
        <v>6992</v>
      </c>
      <c r="AJ687" s="84" t="b">
        <v>0</v>
      </c>
      <c r="AK687" s="84">
        <v>0</v>
      </c>
      <c r="AL687" s="90" t="s">
        <v>6992</v>
      </c>
      <c r="AM687" s="84" t="s">
        <v>7169</v>
      </c>
      <c r="AN687" s="84" t="b">
        <v>0</v>
      </c>
      <c r="AO687" s="90" t="s">
        <v>6934</v>
      </c>
      <c r="AP687" s="84" t="s">
        <v>179</v>
      </c>
      <c r="AQ687" s="84">
        <v>0</v>
      </c>
      <c r="AR687" s="84">
        <v>0</v>
      </c>
      <c r="AS687" s="84"/>
      <c r="AT687" s="84"/>
      <c r="AU687" s="84"/>
      <c r="AV687" s="84"/>
      <c r="AW687" s="84"/>
      <c r="AX687" s="84"/>
      <c r="AY687" s="84"/>
      <c r="AZ687" s="84"/>
    </row>
    <row r="688" spans="1:52" x14ac:dyDescent="0.25">
      <c r="A688" s="69" t="s">
        <v>685</v>
      </c>
      <c r="B688" s="69" t="s">
        <v>1536</v>
      </c>
      <c r="C688" s="70"/>
      <c r="D688" s="71"/>
      <c r="E688" s="72"/>
      <c r="F688" s="73"/>
      <c r="G688" s="70"/>
      <c r="H688" s="74"/>
      <c r="I688" s="75"/>
      <c r="J688" s="75"/>
      <c r="K688" s="36"/>
      <c r="L688" s="82"/>
      <c r="M688" s="82"/>
      <c r="N688" s="77"/>
      <c r="O688" s="84" t="s">
        <v>1730</v>
      </c>
      <c r="P688" s="86">
        <v>43164.514097222222</v>
      </c>
      <c r="Q688" s="84" t="s">
        <v>2117</v>
      </c>
      <c r="R688" s="84"/>
      <c r="S688" s="84"/>
      <c r="T688" s="84" t="s">
        <v>3289</v>
      </c>
      <c r="U688" s="84"/>
      <c r="V688" s="87" t="s">
        <v>3998</v>
      </c>
      <c r="W688" s="86">
        <v>43164.514097222222</v>
      </c>
      <c r="X688" s="87" t="s">
        <v>4992</v>
      </c>
      <c r="Y688" s="84"/>
      <c r="Z688" s="84"/>
      <c r="AA688" s="90" t="s">
        <v>6195</v>
      </c>
      <c r="AB688" s="90" t="s">
        <v>6935</v>
      </c>
      <c r="AC688" s="84" t="b">
        <v>0</v>
      </c>
      <c r="AD688" s="84">
        <v>55</v>
      </c>
      <c r="AE688" s="90" t="s">
        <v>7027</v>
      </c>
      <c r="AF688" s="84" t="b">
        <v>0</v>
      </c>
      <c r="AG688" s="84" t="s">
        <v>7091</v>
      </c>
      <c r="AH688" s="84"/>
      <c r="AI688" s="90" t="s">
        <v>6992</v>
      </c>
      <c r="AJ688" s="84" t="b">
        <v>0</v>
      </c>
      <c r="AK688" s="84">
        <v>33</v>
      </c>
      <c r="AL688" s="90" t="s">
        <v>6992</v>
      </c>
      <c r="AM688" s="84" t="s">
        <v>7175</v>
      </c>
      <c r="AN688" s="84" t="b">
        <v>0</v>
      </c>
      <c r="AO688" s="90" t="s">
        <v>6935</v>
      </c>
      <c r="AP688" s="84" t="s">
        <v>7226</v>
      </c>
      <c r="AQ688" s="84">
        <v>0</v>
      </c>
      <c r="AR688" s="84">
        <v>0</v>
      </c>
      <c r="AS688" s="84"/>
      <c r="AT688" s="84"/>
      <c r="AU688" s="84"/>
      <c r="AV688" s="84"/>
      <c r="AW688" s="84"/>
      <c r="AX688" s="84"/>
      <c r="AY688" s="84"/>
      <c r="AZ688" s="84"/>
    </row>
    <row r="689" spans="1:52" x14ac:dyDescent="0.25">
      <c r="A689" s="69" t="s">
        <v>686</v>
      </c>
      <c r="B689" s="69" t="s">
        <v>685</v>
      </c>
      <c r="C689" s="70"/>
      <c r="D689" s="71"/>
      <c r="E689" s="72"/>
      <c r="F689" s="73"/>
      <c r="G689" s="70"/>
      <c r="H689" s="74"/>
      <c r="I689" s="75"/>
      <c r="J689" s="75"/>
      <c r="K689" s="36"/>
      <c r="L689" s="82"/>
      <c r="M689" s="82"/>
      <c r="N689" s="77"/>
      <c r="O689" s="84" t="s">
        <v>1729</v>
      </c>
      <c r="P689" s="86">
        <v>43165.764756944445</v>
      </c>
      <c r="Q689" s="84" t="s">
        <v>2118</v>
      </c>
      <c r="R689" s="84"/>
      <c r="S689" s="84"/>
      <c r="T689" s="84" t="s">
        <v>3157</v>
      </c>
      <c r="U689" s="84"/>
      <c r="V689" s="87" t="s">
        <v>3999</v>
      </c>
      <c r="W689" s="86">
        <v>43165.764756944445</v>
      </c>
      <c r="X689" s="87" t="s">
        <v>4993</v>
      </c>
      <c r="Y689" s="84"/>
      <c r="Z689" s="84"/>
      <c r="AA689" s="90" t="s">
        <v>6196</v>
      </c>
      <c r="AB689" s="84"/>
      <c r="AC689" s="84" t="b">
        <v>0</v>
      </c>
      <c r="AD689" s="84">
        <v>0</v>
      </c>
      <c r="AE689" s="90" t="s">
        <v>6992</v>
      </c>
      <c r="AF689" s="84" t="b">
        <v>0</v>
      </c>
      <c r="AG689" s="84" t="s">
        <v>7091</v>
      </c>
      <c r="AH689" s="84"/>
      <c r="AI689" s="90" t="s">
        <v>6992</v>
      </c>
      <c r="AJ689" s="84" t="b">
        <v>0</v>
      </c>
      <c r="AK689" s="84">
        <v>33</v>
      </c>
      <c r="AL689" s="90" t="s">
        <v>6195</v>
      </c>
      <c r="AM689" s="84" t="s">
        <v>7169</v>
      </c>
      <c r="AN689" s="84" t="b">
        <v>0</v>
      </c>
      <c r="AO689" s="90" t="s">
        <v>6195</v>
      </c>
      <c r="AP689" s="84" t="s">
        <v>179</v>
      </c>
      <c r="AQ689" s="84">
        <v>0</v>
      </c>
      <c r="AR689" s="84">
        <v>0</v>
      </c>
      <c r="AS689" s="84"/>
      <c r="AT689" s="84"/>
      <c r="AU689" s="84"/>
      <c r="AV689" s="84"/>
      <c r="AW689" s="84"/>
      <c r="AX689" s="84"/>
      <c r="AY689" s="84"/>
      <c r="AZ689" s="84"/>
    </row>
    <row r="690" spans="1:52" x14ac:dyDescent="0.25">
      <c r="A690" s="69" t="s">
        <v>686</v>
      </c>
      <c r="B690" s="69" t="s">
        <v>1536</v>
      </c>
      <c r="C690" s="70"/>
      <c r="D690" s="71"/>
      <c r="E690" s="72"/>
      <c r="F690" s="73"/>
      <c r="G690" s="70"/>
      <c r="H690" s="74"/>
      <c r="I690" s="75"/>
      <c r="J690" s="75"/>
      <c r="K690" s="36"/>
      <c r="L690" s="82"/>
      <c r="M690" s="82"/>
      <c r="N690" s="77"/>
      <c r="O690" s="84" t="s">
        <v>1729</v>
      </c>
      <c r="P690" s="86">
        <v>43165.764756944445</v>
      </c>
      <c r="Q690" s="84" t="s">
        <v>2118</v>
      </c>
      <c r="R690" s="84"/>
      <c r="S690" s="84"/>
      <c r="T690" s="84" t="s">
        <v>3157</v>
      </c>
      <c r="U690" s="84"/>
      <c r="V690" s="87" t="s">
        <v>3999</v>
      </c>
      <c r="W690" s="86">
        <v>43165.764756944445</v>
      </c>
      <c r="X690" s="87" t="s">
        <v>4993</v>
      </c>
      <c r="Y690" s="84"/>
      <c r="Z690" s="84"/>
      <c r="AA690" s="90" t="s">
        <v>6196</v>
      </c>
      <c r="AB690" s="84"/>
      <c r="AC690" s="84" t="b">
        <v>0</v>
      </c>
      <c r="AD690" s="84">
        <v>0</v>
      </c>
      <c r="AE690" s="90" t="s">
        <v>6992</v>
      </c>
      <c r="AF690" s="84" t="b">
        <v>0</v>
      </c>
      <c r="AG690" s="84" t="s">
        <v>7091</v>
      </c>
      <c r="AH690" s="84"/>
      <c r="AI690" s="90" t="s">
        <v>6992</v>
      </c>
      <c r="AJ690" s="84" t="b">
        <v>0</v>
      </c>
      <c r="AK690" s="84">
        <v>33</v>
      </c>
      <c r="AL690" s="90" t="s">
        <v>6195</v>
      </c>
      <c r="AM690" s="84" t="s">
        <v>7169</v>
      </c>
      <c r="AN690" s="84" t="b">
        <v>0</v>
      </c>
      <c r="AO690" s="90" t="s">
        <v>6195</v>
      </c>
      <c r="AP690" s="84" t="s">
        <v>179</v>
      </c>
      <c r="AQ690" s="84">
        <v>0</v>
      </c>
      <c r="AR690" s="84">
        <v>0</v>
      </c>
      <c r="AS690" s="84"/>
      <c r="AT690" s="84"/>
      <c r="AU690" s="84"/>
      <c r="AV690" s="84"/>
      <c r="AW690" s="84"/>
      <c r="AX690" s="84"/>
      <c r="AY690" s="84"/>
      <c r="AZ690" s="84"/>
    </row>
    <row r="691" spans="1:52" x14ac:dyDescent="0.25">
      <c r="A691" s="69" t="s">
        <v>687</v>
      </c>
      <c r="B691" s="69" t="s">
        <v>789</v>
      </c>
      <c r="C691" s="70"/>
      <c r="D691" s="71"/>
      <c r="E691" s="72"/>
      <c r="F691" s="73"/>
      <c r="G691" s="70"/>
      <c r="H691" s="74"/>
      <c r="I691" s="75"/>
      <c r="J691" s="75"/>
      <c r="K691" s="36"/>
      <c r="L691" s="82"/>
      <c r="M691" s="82"/>
      <c r="N691" s="77"/>
      <c r="O691" s="84" t="s">
        <v>1729</v>
      </c>
      <c r="P691" s="86">
        <v>43165.764780092592</v>
      </c>
      <c r="Q691" s="84" t="s">
        <v>2119</v>
      </c>
      <c r="R691" s="84"/>
      <c r="S691" s="84"/>
      <c r="T691" s="84" t="s">
        <v>3182</v>
      </c>
      <c r="U691" s="84"/>
      <c r="V691" s="87" t="s">
        <v>4000</v>
      </c>
      <c r="W691" s="86">
        <v>43165.764780092592</v>
      </c>
      <c r="X691" s="87" t="s">
        <v>4994</v>
      </c>
      <c r="Y691" s="84"/>
      <c r="Z691" s="84"/>
      <c r="AA691" s="90" t="s">
        <v>6197</v>
      </c>
      <c r="AB691" s="84"/>
      <c r="AC691" s="84" t="b">
        <v>0</v>
      </c>
      <c r="AD691" s="84">
        <v>0</v>
      </c>
      <c r="AE691" s="90" t="s">
        <v>6992</v>
      </c>
      <c r="AF691" s="84" t="b">
        <v>0</v>
      </c>
      <c r="AG691" s="84" t="s">
        <v>7091</v>
      </c>
      <c r="AH691" s="84"/>
      <c r="AI691" s="90" t="s">
        <v>6992</v>
      </c>
      <c r="AJ691" s="84" t="b">
        <v>0</v>
      </c>
      <c r="AK691" s="84">
        <v>2</v>
      </c>
      <c r="AL691" s="90" t="s">
        <v>6311</v>
      </c>
      <c r="AM691" s="84" t="s">
        <v>7169</v>
      </c>
      <c r="AN691" s="84" t="b">
        <v>0</v>
      </c>
      <c r="AO691" s="90" t="s">
        <v>6311</v>
      </c>
      <c r="AP691" s="84" t="s">
        <v>179</v>
      </c>
      <c r="AQ691" s="84">
        <v>0</v>
      </c>
      <c r="AR691" s="84">
        <v>0</v>
      </c>
      <c r="AS691" s="84"/>
      <c r="AT691" s="84"/>
      <c r="AU691" s="84"/>
      <c r="AV691" s="84"/>
      <c r="AW691" s="84"/>
      <c r="AX691" s="84"/>
      <c r="AY691" s="84"/>
      <c r="AZ691" s="84"/>
    </row>
    <row r="692" spans="1:52" x14ac:dyDescent="0.25">
      <c r="A692" s="69" t="s">
        <v>688</v>
      </c>
      <c r="B692" s="69" t="s">
        <v>1537</v>
      </c>
      <c r="C692" s="70"/>
      <c r="D692" s="71"/>
      <c r="E692" s="72"/>
      <c r="F692" s="73"/>
      <c r="G692" s="70"/>
      <c r="H692" s="74"/>
      <c r="I692" s="75"/>
      <c r="J692" s="75"/>
      <c r="K692" s="36"/>
      <c r="L692" s="82"/>
      <c r="M692" s="82"/>
      <c r="N692" s="77"/>
      <c r="O692" s="84" t="s">
        <v>1729</v>
      </c>
      <c r="P692" s="86">
        <v>43165.764780092592</v>
      </c>
      <c r="Q692" s="84" t="s">
        <v>2120</v>
      </c>
      <c r="R692" s="84"/>
      <c r="S692" s="84"/>
      <c r="T692" s="84" t="s">
        <v>3157</v>
      </c>
      <c r="U692" s="84"/>
      <c r="V692" s="87" t="s">
        <v>4001</v>
      </c>
      <c r="W692" s="86">
        <v>43165.764780092592</v>
      </c>
      <c r="X692" s="87" t="s">
        <v>4995</v>
      </c>
      <c r="Y692" s="84"/>
      <c r="Z692" s="84"/>
      <c r="AA692" s="90" t="s">
        <v>6198</v>
      </c>
      <c r="AB692" s="90" t="s">
        <v>6936</v>
      </c>
      <c r="AC692" s="84" t="b">
        <v>0</v>
      </c>
      <c r="AD692" s="84">
        <v>2</v>
      </c>
      <c r="AE692" s="90" t="s">
        <v>7028</v>
      </c>
      <c r="AF692" s="84" t="b">
        <v>0</v>
      </c>
      <c r="AG692" s="84" t="s">
        <v>7100</v>
      </c>
      <c r="AH692" s="84"/>
      <c r="AI692" s="90" t="s">
        <v>6992</v>
      </c>
      <c r="AJ692" s="84" t="b">
        <v>0</v>
      </c>
      <c r="AK692" s="84">
        <v>0</v>
      </c>
      <c r="AL692" s="90" t="s">
        <v>6992</v>
      </c>
      <c r="AM692" s="84" t="s">
        <v>7177</v>
      </c>
      <c r="AN692" s="84" t="b">
        <v>0</v>
      </c>
      <c r="AO692" s="90" t="s">
        <v>6936</v>
      </c>
      <c r="AP692" s="84" t="s">
        <v>179</v>
      </c>
      <c r="AQ692" s="84">
        <v>0</v>
      </c>
      <c r="AR692" s="84">
        <v>0</v>
      </c>
      <c r="AS692" s="84"/>
      <c r="AT692" s="84"/>
      <c r="AU692" s="84"/>
      <c r="AV692" s="84"/>
      <c r="AW692" s="84"/>
      <c r="AX692" s="84"/>
      <c r="AY692" s="84"/>
      <c r="AZ692" s="84"/>
    </row>
    <row r="693" spans="1:52" x14ac:dyDescent="0.25">
      <c r="A693" s="69" t="s">
        <v>688</v>
      </c>
      <c r="B693" s="69" t="s">
        <v>1538</v>
      </c>
      <c r="C693" s="70"/>
      <c r="D693" s="71"/>
      <c r="E693" s="72"/>
      <c r="F693" s="73"/>
      <c r="G693" s="70"/>
      <c r="H693" s="74"/>
      <c r="I693" s="75"/>
      <c r="J693" s="75"/>
      <c r="K693" s="36"/>
      <c r="L693" s="82"/>
      <c r="M693" s="82"/>
      <c r="N693" s="77"/>
      <c r="O693" s="84" t="s">
        <v>1730</v>
      </c>
      <c r="P693" s="86">
        <v>43165.764780092592</v>
      </c>
      <c r="Q693" s="84" t="s">
        <v>2120</v>
      </c>
      <c r="R693" s="84"/>
      <c r="S693" s="84"/>
      <c r="T693" s="84" t="s">
        <v>3157</v>
      </c>
      <c r="U693" s="84"/>
      <c r="V693" s="87" t="s">
        <v>4001</v>
      </c>
      <c r="W693" s="86">
        <v>43165.764780092592</v>
      </c>
      <c r="X693" s="87" t="s">
        <v>4995</v>
      </c>
      <c r="Y693" s="84"/>
      <c r="Z693" s="84"/>
      <c r="AA693" s="90" t="s">
        <v>6198</v>
      </c>
      <c r="AB693" s="90" t="s">
        <v>6936</v>
      </c>
      <c r="AC693" s="84" t="b">
        <v>0</v>
      </c>
      <c r="AD693" s="84">
        <v>2</v>
      </c>
      <c r="AE693" s="90" t="s">
        <v>7028</v>
      </c>
      <c r="AF693" s="84" t="b">
        <v>0</v>
      </c>
      <c r="AG693" s="84" t="s">
        <v>7100</v>
      </c>
      <c r="AH693" s="84"/>
      <c r="AI693" s="90" t="s">
        <v>6992</v>
      </c>
      <c r="AJ693" s="84" t="b">
        <v>0</v>
      </c>
      <c r="AK693" s="84">
        <v>0</v>
      </c>
      <c r="AL693" s="90" t="s">
        <v>6992</v>
      </c>
      <c r="AM693" s="84" t="s">
        <v>7177</v>
      </c>
      <c r="AN693" s="84" t="b">
        <v>0</v>
      </c>
      <c r="AO693" s="90" t="s">
        <v>6936</v>
      </c>
      <c r="AP693" s="84" t="s">
        <v>179</v>
      </c>
      <c r="AQ693" s="84">
        <v>0</v>
      </c>
      <c r="AR693" s="84">
        <v>0</v>
      </c>
      <c r="AS693" s="84"/>
      <c r="AT693" s="84"/>
      <c r="AU693" s="84"/>
      <c r="AV693" s="84"/>
      <c r="AW693" s="84"/>
      <c r="AX693" s="84"/>
      <c r="AY693" s="84"/>
      <c r="AZ693" s="84"/>
    </row>
    <row r="694" spans="1:52" x14ac:dyDescent="0.25">
      <c r="A694" s="69" t="s">
        <v>689</v>
      </c>
      <c r="B694" s="69" t="s">
        <v>689</v>
      </c>
      <c r="C694" s="70"/>
      <c r="D694" s="71"/>
      <c r="E694" s="72"/>
      <c r="F694" s="73"/>
      <c r="G694" s="70"/>
      <c r="H694" s="74"/>
      <c r="I694" s="75"/>
      <c r="J694" s="75"/>
      <c r="K694" s="36"/>
      <c r="L694" s="82"/>
      <c r="M694" s="82"/>
      <c r="N694" s="77"/>
      <c r="O694" s="84" t="s">
        <v>179</v>
      </c>
      <c r="P694" s="86">
        <v>43165.764814814815</v>
      </c>
      <c r="Q694" s="84" t="s">
        <v>2121</v>
      </c>
      <c r="R694" s="87" t="s">
        <v>2779</v>
      </c>
      <c r="S694" s="84" t="s">
        <v>3060</v>
      </c>
      <c r="T694" s="84" t="s">
        <v>3290</v>
      </c>
      <c r="U694" s="84"/>
      <c r="V694" s="87" t="s">
        <v>4002</v>
      </c>
      <c r="W694" s="86">
        <v>43165.764814814815</v>
      </c>
      <c r="X694" s="87" t="s">
        <v>4996</v>
      </c>
      <c r="Y694" s="84"/>
      <c r="Z694" s="84"/>
      <c r="AA694" s="90" t="s">
        <v>6199</v>
      </c>
      <c r="AB694" s="84"/>
      <c r="AC694" s="84" t="b">
        <v>0</v>
      </c>
      <c r="AD694" s="84">
        <v>0</v>
      </c>
      <c r="AE694" s="90" t="s">
        <v>6992</v>
      </c>
      <c r="AF694" s="84" t="b">
        <v>0</v>
      </c>
      <c r="AG694" s="84" t="s">
        <v>7108</v>
      </c>
      <c r="AH694" s="84"/>
      <c r="AI694" s="90" t="s">
        <v>6992</v>
      </c>
      <c r="AJ694" s="84" t="b">
        <v>0</v>
      </c>
      <c r="AK694" s="84">
        <v>0</v>
      </c>
      <c r="AL694" s="90" t="s">
        <v>6992</v>
      </c>
      <c r="AM694" s="84" t="s">
        <v>7169</v>
      </c>
      <c r="AN694" s="84" t="b">
        <v>0</v>
      </c>
      <c r="AO694" s="90" t="s">
        <v>6199</v>
      </c>
      <c r="AP694" s="84" t="s">
        <v>179</v>
      </c>
      <c r="AQ694" s="84">
        <v>0</v>
      </c>
      <c r="AR694" s="84">
        <v>0</v>
      </c>
      <c r="AS694" s="84"/>
      <c r="AT694" s="84"/>
      <c r="AU694" s="84"/>
      <c r="AV694" s="84"/>
      <c r="AW694" s="84"/>
      <c r="AX694" s="84"/>
      <c r="AY694" s="84"/>
      <c r="AZ694" s="84"/>
    </row>
    <row r="695" spans="1:52" x14ac:dyDescent="0.25">
      <c r="A695" s="69" t="s">
        <v>690</v>
      </c>
      <c r="B695" s="69" t="s">
        <v>1537</v>
      </c>
      <c r="C695" s="70"/>
      <c r="D695" s="71"/>
      <c r="E695" s="72"/>
      <c r="F695" s="73"/>
      <c r="G695" s="70"/>
      <c r="H695" s="74"/>
      <c r="I695" s="75"/>
      <c r="J695" s="75"/>
      <c r="K695" s="36"/>
      <c r="L695" s="82"/>
      <c r="M695" s="82"/>
      <c r="N695" s="77"/>
      <c r="O695" s="84" t="s">
        <v>1729</v>
      </c>
      <c r="P695" s="86">
        <v>43165.764965277776</v>
      </c>
      <c r="Q695" s="84" t="s">
        <v>2122</v>
      </c>
      <c r="R695" s="87" t="s">
        <v>2780</v>
      </c>
      <c r="S695" s="84" t="s">
        <v>3061</v>
      </c>
      <c r="T695" s="84" t="s">
        <v>3291</v>
      </c>
      <c r="U695" s="84"/>
      <c r="V695" s="87" t="s">
        <v>4003</v>
      </c>
      <c r="W695" s="86">
        <v>43165.764965277776</v>
      </c>
      <c r="X695" s="87" t="s">
        <v>4997</v>
      </c>
      <c r="Y695" s="84"/>
      <c r="Z695" s="84"/>
      <c r="AA695" s="90" t="s">
        <v>6200</v>
      </c>
      <c r="AB695" s="84"/>
      <c r="AC695" s="84" t="b">
        <v>0</v>
      </c>
      <c r="AD695" s="84">
        <v>0</v>
      </c>
      <c r="AE695" s="90" t="s">
        <v>6992</v>
      </c>
      <c r="AF695" s="84" t="b">
        <v>0</v>
      </c>
      <c r="AG695" s="84" t="s">
        <v>7091</v>
      </c>
      <c r="AH695" s="84"/>
      <c r="AI695" s="90" t="s">
        <v>6992</v>
      </c>
      <c r="AJ695" s="84" t="b">
        <v>0</v>
      </c>
      <c r="AK695" s="84">
        <v>0</v>
      </c>
      <c r="AL695" s="90" t="s">
        <v>6992</v>
      </c>
      <c r="AM695" s="84" t="s">
        <v>7169</v>
      </c>
      <c r="AN695" s="84" t="b">
        <v>0</v>
      </c>
      <c r="AO695" s="90" t="s">
        <v>6200</v>
      </c>
      <c r="AP695" s="84" t="s">
        <v>179</v>
      </c>
      <c r="AQ695" s="84">
        <v>0</v>
      </c>
      <c r="AR695" s="84">
        <v>0</v>
      </c>
      <c r="AS695" s="84" t="s">
        <v>7236</v>
      </c>
      <c r="AT695" s="84" t="s">
        <v>7243</v>
      </c>
      <c r="AU695" s="84" t="s">
        <v>7249</v>
      </c>
      <c r="AV695" s="84" t="s">
        <v>7264</v>
      </c>
      <c r="AW695" s="84" t="s">
        <v>7279</v>
      </c>
      <c r="AX695" s="84" t="s">
        <v>7295</v>
      </c>
      <c r="AY695" s="84" t="s">
        <v>7300</v>
      </c>
      <c r="AZ695" s="87" t="s">
        <v>7313</v>
      </c>
    </row>
    <row r="696" spans="1:52" x14ac:dyDescent="0.25">
      <c r="A696" s="69" t="s">
        <v>690</v>
      </c>
      <c r="B696" s="69" t="s">
        <v>1539</v>
      </c>
      <c r="C696" s="70"/>
      <c r="D696" s="71"/>
      <c r="E696" s="72"/>
      <c r="F696" s="73"/>
      <c r="G696" s="70"/>
      <c r="H696" s="74"/>
      <c r="I696" s="75"/>
      <c r="J696" s="75"/>
      <c r="K696" s="36"/>
      <c r="L696" s="82"/>
      <c r="M696" s="82"/>
      <c r="N696" s="77"/>
      <c r="O696" s="84" t="s">
        <v>1729</v>
      </c>
      <c r="P696" s="86">
        <v>43165.764965277776</v>
      </c>
      <c r="Q696" s="84" t="s">
        <v>2122</v>
      </c>
      <c r="R696" s="87" t="s">
        <v>2780</v>
      </c>
      <c r="S696" s="84" t="s">
        <v>3061</v>
      </c>
      <c r="T696" s="84" t="s">
        <v>3291</v>
      </c>
      <c r="U696" s="84"/>
      <c r="V696" s="87" t="s">
        <v>4003</v>
      </c>
      <c r="W696" s="86">
        <v>43165.764965277776</v>
      </c>
      <c r="X696" s="87" t="s">
        <v>4997</v>
      </c>
      <c r="Y696" s="84"/>
      <c r="Z696" s="84"/>
      <c r="AA696" s="90" t="s">
        <v>6200</v>
      </c>
      <c r="AB696" s="84"/>
      <c r="AC696" s="84" t="b">
        <v>0</v>
      </c>
      <c r="AD696" s="84">
        <v>0</v>
      </c>
      <c r="AE696" s="90" t="s">
        <v>6992</v>
      </c>
      <c r="AF696" s="84" t="b">
        <v>0</v>
      </c>
      <c r="AG696" s="84" t="s">
        <v>7091</v>
      </c>
      <c r="AH696" s="84"/>
      <c r="AI696" s="90" t="s">
        <v>6992</v>
      </c>
      <c r="AJ696" s="84" t="b">
        <v>0</v>
      </c>
      <c r="AK696" s="84">
        <v>0</v>
      </c>
      <c r="AL696" s="90" t="s">
        <v>6992</v>
      </c>
      <c r="AM696" s="84" t="s">
        <v>7169</v>
      </c>
      <c r="AN696" s="84" t="b">
        <v>0</v>
      </c>
      <c r="AO696" s="90" t="s">
        <v>6200</v>
      </c>
      <c r="AP696" s="84" t="s">
        <v>179</v>
      </c>
      <c r="AQ696" s="84">
        <v>0</v>
      </c>
      <c r="AR696" s="84">
        <v>0</v>
      </c>
      <c r="AS696" s="84" t="s">
        <v>7236</v>
      </c>
      <c r="AT696" s="84" t="s">
        <v>7243</v>
      </c>
      <c r="AU696" s="84" t="s">
        <v>7249</v>
      </c>
      <c r="AV696" s="84" t="s">
        <v>7264</v>
      </c>
      <c r="AW696" s="84" t="s">
        <v>7279</v>
      </c>
      <c r="AX696" s="84" t="s">
        <v>7295</v>
      </c>
      <c r="AY696" s="84" t="s">
        <v>7300</v>
      </c>
      <c r="AZ696" s="87" t="s">
        <v>7313</v>
      </c>
    </row>
    <row r="697" spans="1:52" x14ac:dyDescent="0.25">
      <c r="A697" s="69" t="s">
        <v>690</v>
      </c>
      <c r="B697" s="69" t="s">
        <v>1540</v>
      </c>
      <c r="C697" s="70"/>
      <c r="D697" s="71"/>
      <c r="E697" s="72"/>
      <c r="F697" s="73"/>
      <c r="G697" s="70"/>
      <c r="H697" s="74"/>
      <c r="I697" s="75"/>
      <c r="J697" s="75"/>
      <c r="K697" s="36"/>
      <c r="L697" s="82"/>
      <c r="M697" s="82"/>
      <c r="N697" s="77"/>
      <c r="O697" s="84" t="s">
        <v>1729</v>
      </c>
      <c r="P697" s="86">
        <v>43165.764965277776</v>
      </c>
      <c r="Q697" s="84" t="s">
        <v>2122</v>
      </c>
      <c r="R697" s="87" t="s">
        <v>2780</v>
      </c>
      <c r="S697" s="84" t="s">
        <v>3061</v>
      </c>
      <c r="T697" s="84" t="s">
        <v>3291</v>
      </c>
      <c r="U697" s="84"/>
      <c r="V697" s="87" t="s">
        <v>4003</v>
      </c>
      <c r="W697" s="86">
        <v>43165.764965277776</v>
      </c>
      <c r="X697" s="87" t="s">
        <v>4997</v>
      </c>
      <c r="Y697" s="84"/>
      <c r="Z697" s="84"/>
      <c r="AA697" s="90" t="s">
        <v>6200</v>
      </c>
      <c r="AB697" s="84"/>
      <c r="AC697" s="84" t="b">
        <v>0</v>
      </c>
      <c r="AD697" s="84">
        <v>0</v>
      </c>
      <c r="AE697" s="90" t="s">
        <v>6992</v>
      </c>
      <c r="AF697" s="84" t="b">
        <v>0</v>
      </c>
      <c r="AG697" s="84" t="s">
        <v>7091</v>
      </c>
      <c r="AH697" s="84"/>
      <c r="AI697" s="90" t="s">
        <v>6992</v>
      </c>
      <c r="AJ697" s="84" t="b">
        <v>0</v>
      </c>
      <c r="AK697" s="84">
        <v>0</v>
      </c>
      <c r="AL697" s="90" t="s">
        <v>6992</v>
      </c>
      <c r="AM697" s="84" t="s">
        <v>7169</v>
      </c>
      <c r="AN697" s="84" t="b">
        <v>0</v>
      </c>
      <c r="AO697" s="90" t="s">
        <v>6200</v>
      </c>
      <c r="AP697" s="84" t="s">
        <v>179</v>
      </c>
      <c r="AQ697" s="84">
        <v>0</v>
      </c>
      <c r="AR697" s="84">
        <v>0</v>
      </c>
      <c r="AS697" s="84" t="s">
        <v>7236</v>
      </c>
      <c r="AT697" s="84" t="s">
        <v>7243</v>
      </c>
      <c r="AU697" s="84" t="s">
        <v>7249</v>
      </c>
      <c r="AV697" s="84" t="s">
        <v>7264</v>
      </c>
      <c r="AW697" s="84" t="s">
        <v>7279</v>
      </c>
      <c r="AX697" s="84" t="s">
        <v>7295</v>
      </c>
      <c r="AY697" s="84" t="s">
        <v>7300</v>
      </c>
      <c r="AZ697" s="87" t="s">
        <v>7313</v>
      </c>
    </row>
    <row r="698" spans="1:52" x14ac:dyDescent="0.25">
      <c r="A698" s="69" t="s">
        <v>691</v>
      </c>
      <c r="B698" s="69" t="s">
        <v>1442</v>
      </c>
      <c r="C698" s="70"/>
      <c r="D698" s="71"/>
      <c r="E698" s="72"/>
      <c r="F698" s="73"/>
      <c r="G698" s="70"/>
      <c r="H698" s="74"/>
      <c r="I698" s="75"/>
      <c r="J698" s="75"/>
      <c r="K698" s="36"/>
      <c r="L698" s="82"/>
      <c r="M698" s="82"/>
      <c r="N698" s="77"/>
      <c r="O698" s="84" t="s">
        <v>1729</v>
      </c>
      <c r="P698" s="86">
        <v>43165.765011574076</v>
      </c>
      <c r="Q698" s="84" t="s">
        <v>1856</v>
      </c>
      <c r="R698" s="84"/>
      <c r="S698" s="84"/>
      <c r="T698" s="84" t="s">
        <v>3205</v>
      </c>
      <c r="U698" s="84"/>
      <c r="V698" s="87" t="s">
        <v>4004</v>
      </c>
      <c r="W698" s="86">
        <v>43165.765011574076</v>
      </c>
      <c r="X698" s="87" t="s">
        <v>4998</v>
      </c>
      <c r="Y698" s="84"/>
      <c r="Z698" s="84"/>
      <c r="AA698" s="90" t="s">
        <v>6201</v>
      </c>
      <c r="AB698" s="84"/>
      <c r="AC698" s="84" t="b">
        <v>0</v>
      </c>
      <c r="AD698" s="84">
        <v>0</v>
      </c>
      <c r="AE698" s="90" t="s">
        <v>6992</v>
      </c>
      <c r="AF698" s="84" t="b">
        <v>0</v>
      </c>
      <c r="AG698" s="84" t="s">
        <v>7100</v>
      </c>
      <c r="AH698" s="84"/>
      <c r="AI698" s="90" t="s">
        <v>6992</v>
      </c>
      <c r="AJ698" s="84" t="b">
        <v>0</v>
      </c>
      <c r="AK698" s="84">
        <v>54</v>
      </c>
      <c r="AL698" s="90" t="s">
        <v>6699</v>
      </c>
      <c r="AM698" s="84" t="s">
        <v>7172</v>
      </c>
      <c r="AN698" s="84" t="b">
        <v>0</v>
      </c>
      <c r="AO698" s="90" t="s">
        <v>6699</v>
      </c>
      <c r="AP698" s="84" t="s">
        <v>179</v>
      </c>
      <c r="AQ698" s="84">
        <v>0</v>
      </c>
      <c r="AR698" s="84">
        <v>0</v>
      </c>
      <c r="AS698" s="84"/>
      <c r="AT698" s="84"/>
      <c r="AU698" s="84"/>
      <c r="AV698" s="84"/>
      <c r="AW698" s="84"/>
      <c r="AX698" s="84"/>
      <c r="AY698" s="84"/>
      <c r="AZ698" s="84"/>
    </row>
    <row r="699" spans="1:52" x14ac:dyDescent="0.25">
      <c r="A699" s="69" t="s">
        <v>691</v>
      </c>
      <c r="B699" s="69" t="s">
        <v>1443</v>
      </c>
      <c r="C699" s="70"/>
      <c r="D699" s="71"/>
      <c r="E699" s="72"/>
      <c r="F699" s="73"/>
      <c r="G699" s="70"/>
      <c r="H699" s="74"/>
      <c r="I699" s="75"/>
      <c r="J699" s="75"/>
      <c r="K699" s="36"/>
      <c r="L699" s="82"/>
      <c r="M699" s="82"/>
      <c r="N699" s="77"/>
      <c r="O699" s="84" t="s">
        <v>1729</v>
      </c>
      <c r="P699" s="86">
        <v>43165.765011574076</v>
      </c>
      <c r="Q699" s="84" t="s">
        <v>1856</v>
      </c>
      <c r="R699" s="84"/>
      <c r="S699" s="84"/>
      <c r="T699" s="84" t="s">
        <v>3205</v>
      </c>
      <c r="U699" s="84"/>
      <c r="V699" s="87" t="s">
        <v>4004</v>
      </c>
      <c r="W699" s="86">
        <v>43165.765011574076</v>
      </c>
      <c r="X699" s="87" t="s">
        <v>4998</v>
      </c>
      <c r="Y699" s="84"/>
      <c r="Z699" s="84"/>
      <c r="AA699" s="90" t="s">
        <v>6201</v>
      </c>
      <c r="AB699" s="84"/>
      <c r="AC699" s="84" t="b">
        <v>0</v>
      </c>
      <c r="AD699" s="84">
        <v>0</v>
      </c>
      <c r="AE699" s="90" t="s">
        <v>6992</v>
      </c>
      <c r="AF699" s="84" t="b">
        <v>0</v>
      </c>
      <c r="AG699" s="84" t="s">
        <v>7100</v>
      </c>
      <c r="AH699" s="84"/>
      <c r="AI699" s="90" t="s">
        <v>6992</v>
      </c>
      <c r="AJ699" s="84" t="b">
        <v>0</v>
      </c>
      <c r="AK699" s="84">
        <v>54</v>
      </c>
      <c r="AL699" s="90" t="s">
        <v>6699</v>
      </c>
      <c r="AM699" s="84" t="s">
        <v>7172</v>
      </c>
      <c r="AN699" s="84" t="b">
        <v>0</v>
      </c>
      <c r="AO699" s="90" t="s">
        <v>6699</v>
      </c>
      <c r="AP699" s="84" t="s">
        <v>179</v>
      </c>
      <c r="AQ699" s="84">
        <v>0</v>
      </c>
      <c r="AR699" s="84">
        <v>0</v>
      </c>
      <c r="AS699" s="84"/>
      <c r="AT699" s="84"/>
      <c r="AU699" s="84"/>
      <c r="AV699" s="84"/>
      <c r="AW699" s="84"/>
      <c r="AX699" s="84"/>
      <c r="AY699" s="84"/>
      <c r="AZ699" s="84"/>
    </row>
    <row r="700" spans="1:52" x14ac:dyDescent="0.25">
      <c r="A700" s="69" t="s">
        <v>691</v>
      </c>
      <c r="B700" s="69" t="s">
        <v>1444</v>
      </c>
      <c r="C700" s="70"/>
      <c r="D700" s="71"/>
      <c r="E700" s="72"/>
      <c r="F700" s="73"/>
      <c r="G700" s="70"/>
      <c r="H700" s="74"/>
      <c r="I700" s="75"/>
      <c r="J700" s="75"/>
      <c r="K700" s="36"/>
      <c r="L700" s="82"/>
      <c r="M700" s="82"/>
      <c r="N700" s="77"/>
      <c r="O700" s="84" t="s">
        <v>1729</v>
      </c>
      <c r="P700" s="86">
        <v>43165.765011574076</v>
      </c>
      <c r="Q700" s="84" t="s">
        <v>1856</v>
      </c>
      <c r="R700" s="84"/>
      <c r="S700" s="84"/>
      <c r="T700" s="84" t="s">
        <v>3205</v>
      </c>
      <c r="U700" s="84"/>
      <c r="V700" s="87" t="s">
        <v>4004</v>
      </c>
      <c r="W700" s="86">
        <v>43165.765011574076</v>
      </c>
      <c r="X700" s="87" t="s">
        <v>4998</v>
      </c>
      <c r="Y700" s="84"/>
      <c r="Z700" s="84"/>
      <c r="AA700" s="90" t="s">
        <v>6201</v>
      </c>
      <c r="AB700" s="84"/>
      <c r="AC700" s="84" t="b">
        <v>0</v>
      </c>
      <c r="AD700" s="84">
        <v>0</v>
      </c>
      <c r="AE700" s="90" t="s">
        <v>6992</v>
      </c>
      <c r="AF700" s="84" t="b">
        <v>0</v>
      </c>
      <c r="AG700" s="84" t="s">
        <v>7100</v>
      </c>
      <c r="AH700" s="84"/>
      <c r="AI700" s="90" t="s">
        <v>6992</v>
      </c>
      <c r="AJ700" s="84" t="b">
        <v>0</v>
      </c>
      <c r="AK700" s="84">
        <v>54</v>
      </c>
      <c r="AL700" s="90" t="s">
        <v>6699</v>
      </c>
      <c r="AM700" s="84" t="s">
        <v>7172</v>
      </c>
      <c r="AN700" s="84" t="b">
        <v>0</v>
      </c>
      <c r="AO700" s="90" t="s">
        <v>6699</v>
      </c>
      <c r="AP700" s="84" t="s">
        <v>179</v>
      </c>
      <c r="AQ700" s="84">
        <v>0</v>
      </c>
      <c r="AR700" s="84">
        <v>0</v>
      </c>
      <c r="AS700" s="84"/>
      <c r="AT700" s="84"/>
      <c r="AU700" s="84"/>
      <c r="AV700" s="84"/>
      <c r="AW700" s="84"/>
      <c r="AX700" s="84"/>
      <c r="AY700" s="84"/>
      <c r="AZ700" s="84"/>
    </row>
    <row r="701" spans="1:52" x14ac:dyDescent="0.25">
      <c r="A701" s="69" t="s">
        <v>691</v>
      </c>
      <c r="B701" s="69" t="s">
        <v>1142</v>
      </c>
      <c r="C701" s="70"/>
      <c r="D701" s="71"/>
      <c r="E701" s="72"/>
      <c r="F701" s="73"/>
      <c r="G701" s="70"/>
      <c r="H701" s="74"/>
      <c r="I701" s="75"/>
      <c r="J701" s="75"/>
      <c r="K701" s="36"/>
      <c r="L701" s="82"/>
      <c r="M701" s="82"/>
      <c r="N701" s="77"/>
      <c r="O701" s="84" t="s">
        <v>1729</v>
      </c>
      <c r="P701" s="86">
        <v>43165.765011574076</v>
      </c>
      <c r="Q701" s="84" t="s">
        <v>1856</v>
      </c>
      <c r="R701" s="84"/>
      <c r="S701" s="84"/>
      <c r="T701" s="84" t="s">
        <v>3205</v>
      </c>
      <c r="U701" s="84"/>
      <c r="V701" s="87" t="s">
        <v>4004</v>
      </c>
      <c r="W701" s="86">
        <v>43165.765011574076</v>
      </c>
      <c r="X701" s="87" t="s">
        <v>4998</v>
      </c>
      <c r="Y701" s="84"/>
      <c r="Z701" s="84"/>
      <c r="AA701" s="90" t="s">
        <v>6201</v>
      </c>
      <c r="AB701" s="84"/>
      <c r="AC701" s="84" t="b">
        <v>0</v>
      </c>
      <c r="AD701" s="84">
        <v>0</v>
      </c>
      <c r="AE701" s="90" t="s">
        <v>6992</v>
      </c>
      <c r="AF701" s="84" t="b">
        <v>0</v>
      </c>
      <c r="AG701" s="84" t="s">
        <v>7100</v>
      </c>
      <c r="AH701" s="84"/>
      <c r="AI701" s="90" t="s">
        <v>6992</v>
      </c>
      <c r="AJ701" s="84" t="b">
        <v>0</v>
      </c>
      <c r="AK701" s="84">
        <v>54</v>
      </c>
      <c r="AL701" s="90" t="s">
        <v>6699</v>
      </c>
      <c r="AM701" s="84" t="s">
        <v>7172</v>
      </c>
      <c r="AN701" s="84" t="b">
        <v>0</v>
      </c>
      <c r="AO701" s="90" t="s">
        <v>6699</v>
      </c>
      <c r="AP701" s="84" t="s">
        <v>179</v>
      </c>
      <c r="AQ701" s="84">
        <v>0</v>
      </c>
      <c r="AR701" s="84">
        <v>0</v>
      </c>
      <c r="AS701" s="84"/>
      <c r="AT701" s="84"/>
      <c r="AU701" s="84"/>
      <c r="AV701" s="84"/>
      <c r="AW701" s="84"/>
      <c r="AX701" s="84"/>
      <c r="AY701" s="84"/>
      <c r="AZ701" s="84"/>
    </row>
    <row r="702" spans="1:52" x14ac:dyDescent="0.25">
      <c r="A702" s="69" t="s">
        <v>692</v>
      </c>
      <c r="B702" s="69" t="s">
        <v>692</v>
      </c>
      <c r="C702" s="70"/>
      <c r="D702" s="71"/>
      <c r="E702" s="72"/>
      <c r="F702" s="73"/>
      <c r="G702" s="70"/>
      <c r="H702" s="74"/>
      <c r="I702" s="75"/>
      <c r="J702" s="75"/>
      <c r="K702" s="36"/>
      <c r="L702" s="82"/>
      <c r="M702" s="82"/>
      <c r="N702" s="77"/>
      <c r="O702" s="84" t="s">
        <v>179</v>
      </c>
      <c r="P702" s="86">
        <v>43165.761157407411</v>
      </c>
      <c r="Q702" s="84" t="s">
        <v>2123</v>
      </c>
      <c r="R702" s="87" t="s">
        <v>2781</v>
      </c>
      <c r="S702" s="84" t="s">
        <v>3037</v>
      </c>
      <c r="T702" s="84" t="s">
        <v>3157</v>
      </c>
      <c r="U702" s="84"/>
      <c r="V702" s="87" t="s">
        <v>4005</v>
      </c>
      <c r="W702" s="86">
        <v>43165.761157407411</v>
      </c>
      <c r="X702" s="87" t="s">
        <v>4999</v>
      </c>
      <c r="Y702" s="84"/>
      <c r="Z702" s="84"/>
      <c r="AA702" s="90" t="s">
        <v>6202</v>
      </c>
      <c r="AB702" s="84"/>
      <c r="AC702" s="84" t="b">
        <v>0</v>
      </c>
      <c r="AD702" s="84">
        <v>0</v>
      </c>
      <c r="AE702" s="90" t="s">
        <v>6992</v>
      </c>
      <c r="AF702" s="84" t="b">
        <v>0</v>
      </c>
      <c r="AG702" s="84" t="s">
        <v>7091</v>
      </c>
      <c r="AH702" s="84"/>
      <c r="AI702" s="90" t="s">
        <v>6992</v>
      </c>
      <c r="AJ702" s="84" t="b">
        <v>0</v>
      </c>
      <c r="AK702" s="84">
        <v>0</v>
      </c>
      <c r="AL702" s="90" t="s">
        <v>6992</v>
      </c>
      <c r="AM702" s="84" t="s">
        <v>7179</v>
      </c>
      <c r="AN702" s="84" t="b">
        <v>0</v>
      </c>
      <c r="AO702" s="90" t="s">
        <v>6202</v>
      </c>
      <c r="AP702" s="84" t="s">
        <v>179</v>
      </c>
      <c r="AQ702" s="84">
        <v>0</v>
      </c>
      <c r="AR702" s="84">
        <v>0</v>
      </c>
      <c r="AS702" s="84"/>
      <c r="AT702" s="84"/>
      <c r="AU702" s="84"/>
      <c r="AV702" s="84"/>
      <c r="AW702" s="84"/>
      <c r="AX702" s="84"/>
      <c r="AY702" s="84"/>
      <c r="AZ702" s="84"/>
    </row>
    <row r="703" spans="1:52" x14ac:dyDescent="0.25">
      <c r="A703" s="69" t="s">
        <v>692</v>
      </c>
      <c r="B703" s="69" t="s">
        <v>692</v>
      </c>
      <c r="C703" s="70"/>
      <c r="D703" s="71"/>
      <c r="E703" s="72"/>
      <c r="F703" s="73"/>
      <c r="G703" s="70"/>
      <c r="H703" s="74"/>
      <c r="I703" s="75"/>
      <c r="J703" s="75"/>
      <c r="K703" s="36"/>
      <c r="L703" s="82"/>
      <c r="M703" s="82"/>
      <c r="N703" s="77"/>
      <c r="O703" s="84" t="s">
        <v>179</v>
      </c>
      <c r="P703" s="86">
        <v>43165.765104166669</v>
      </c>
      <c r="Q703" s="84" t="s">
        <v>2124</v>
      </c>
      <c r="R703" s="87" t="s">
        <v>2781</v>
      </c>
      <c r="S703" s="84" t="s">
        <v>3037</v>
      </c>
      <c r="T703" s="84" t="s">
        <v>3157</v>
      </c>
      <c r="U703" s="84"/>
      <c r="V703" s="87" t="s">
        <v>4005</v>
      </c>
      <c r="W703" s="86">
        <v>43165.765104166669</v>
      </c>
      <c r="X703" s="87" t="s">
        <v>5000</v>
      </c>
      <c r="Y703" s="84"/>
      <c r="Z703" s="84"/>
      <c r="AA703" s="90" t="s">
        <v>6203</v>
      </c>
      <c r="AB703" s="84"/>
      <c r="AC703" s="84" t="b">
        <v>0</v>
      </c>
      <c r="AD703" s="84">
        <v>0</v>
      </c>
      <c r="AE703" s="90" t="s">
        <v>6992</v>
      </c>
      <c r="AF703" s="84" t="b">
        <v>0</v>
      </c>
      <c r="AG703" s="84" t="s">
        <v>7091</v>
      </c>
      <c r="AH703" s="84"/>
      <c r="AI703" s="90" t="s">
        <v>6992</v>
      </c>
      <c r="AJ703" s="84" t="b">
        <v>0</v>
      </c>
      <c r="AK703" s="84">
        <v>0</v>
      </c>
      <c r="AL703" s="90" t="s">
        <v>6992</v>
      </c>
      <c r="AM703" s="84" t="s">
        <v>7179</v>
      </c>
      <c r="AN703" s="84" t="b">
        <v>0</v>
      </c>
      <c r="AO703" s="90" t="s">
        <v>6203</v>
      </c>
      <c r="AP703" s="84" t="s">
        <v>179</v>
      </c>
      <c r="AQ703" s="84">
        <v>0</v>
      </c>
      <c r="AR703" s="84">
        <v>0</v>
      </c>
      <c r="AS703" s="84"/>
      <c r="AT703" s="84"/>
      <c r="AU703" s="84"/>
      <c r="AV703" s="84"/>
      <c r="AW703" s="84"/>
      <c r="AX703" s="84"/>
      <c r="AY703" s="84"/>
      <c r="AZ703" s="84"/>
    </row>
    <row r="704" spans="1:52" x14ac:dyDescent="0.25">
      <c r="A704" s="69" t="s">
        <v>693</v>
      </c>
      <c r="B704" s="69" t="s">
        <v>228</v>
      </c>
      <c r="C704" s="70"/>
      <c r="D704" s="71"/>
      <c r="E704" s="72"/>
      <c r="F704" s="73"/>
      <c r="G704" s="70"/>
      <c r="H704" s="74"/>
      <c r="I704" s="75"/>
      <c r="J704" s="75"/>
      <c r="K704" s="36"/>
      <c r="L704" s="82"/>
      <c r="M704" s="82"/>
      <c r="N704" s="77"/>
      <c r="O704" s="84" t="s">
        <v>1729</v>
      </c>
      <c r="P704" s="86">
        <v>43165.765104166669</v>
      </c>
      <c r="Q704" s="84" t="s">
        <v>1940</v>
      </c>
      <c r="R704" s="84"/>
      <c r="S704" s="84"/>
      <c r="T704" s="84" t="s">
        <v>3165</v>
      </c>
      <c r="U704" s="84"/>
      <c r="V704" s="87" t="s">
        <v>4006</v>
      </c>
      <c r="W704" s="86">
        <v>43165.765104166669</v>
      </c>
      <c r="X704" s="87" t="s">
        <v>5001</v>
      </c>
      <c r="Y704" s="84"/>
      <c r="Z704" s="84"/>
      <c r="AA704" s="90" t="s">
        <v>6204</v>
      </c>
      <c r="AB704" s="84"/>
      <c r="AC704" s="84" t="b">
        <v>0</v>
      </c>
      <c r="AD704" s="84">
        <v>0</v>
      </c>
      <c r="AE704" s="90" t="s">
        <v>6992</v>
      </c>
      <c r="AF704" s="84" t="b">
        <v>0</v>
      </c>
      <c r="AG704" s="84" t="s">
        <v>7094</v>
      </c>
      <c r="AH704" s="84"/>
      <c r="AI704" s="90" t="s">
        <v>6992</v>
      </c>
      <c r="AJ704" s="84" t="b">
        <v>0</v>
      </c>
      <c r="AK704" s="84">
        <v>58</v>
      </c>
      <c r="AL704" s="90" t="s">
        <v>5714</v>
      </c>
      <c r="AM704" s="84" t="s">
        <v>7171</v>
      </c>
      <c r="AN704" s="84" t="b">
        <v>0</v>
      </c>
      <c r="AO704" s="90" t="s">
        <v>5714</v>
      </c>
      <c r="AP704" s="84" t="s">
        <v>179</v>
      </c>
      <c r="AQ704" s="84">
        <v>0</v>
      </c>
      <c r="AR704" s="84">
        <v>0</v>
      </c>
      <c r="AS704" s="84"/>
      <c r="AT704" s="84"/>
      <c r="AU704" s="84"/>
      <c r="AV704" s="84"/>
      <c r="AW704" s="84"/>
      <c r="AX704" s="84"/>
      <c r="AY704" s="84"/>
      <c r="AZ704" s="84"/>
    </row>
    <row r="705" spans="1:52" x14ac:dyDescent="0.25">
      <c r="A705" s="69" t="s">
        <v>694</v>
      </c>
      <c r="B705" s="69" t="s">
        <v>1265</v>
      </c>
      <c r="C705" s="70"/>
      <c r="D705" s="71"/>
      <c r="E705" s="72"/>
      <c r="F705" s="73"/>
      <c r="G705" s="70"/>
      <c r="H705" s="74"/>
      <c r="I705" s="75"/>
      <c r="J705" s="75"/>
      <c r="K705" s="36"/>
      <c r="L705" s="82"/>
      <c r="M705" s="82"/>
      <c r="N705" s="77"/>
      <c r="O705" s="84" t="s">
        <v>1729</v>
      </c>
      <c r="P705" s="86">
        <v>43165.765162037038</v>
      </c>
      <c r="Q705" s="84" t="s">
        <v>1880</v>
      </c>
      <c r="R705" s="84"/>
      <c r="S705" s="84"/>
      <c r="T705" s="84" t="s">
        <v>3157</v>
      </c>
      <c r="U705" s="84"/>
      <c r="V705" s="87" t="s">
        <v>4007</v>
      </c>
      <c r="W705" s="86">
        <v>43165.765162037038</v>
      </c>
      <c r="X705" s="87" t="s">
        <v>5002</v>
      </c>
      <c r="Y705" s="84"/>
      <c r="Z705" s="84"/>
      <c r="AA705" s="90" t="s">
        <v>6205</v>
      </c>
      <c r="AB705" s="84"/>
      <c r="AC705" s="84" t="b">
        <v>0</v>
      </c>
      <c r="AD705" s="84">
        <v>0</v>
      </c>
      <c r="AE705" s="90" t="s">
        <v>6992</v>
      </c>
      <c r="AF705" s="84" t="b">
        <v>0</v>
      </c>
      <c r="AG705" s="84" t="s">
        <v>7091</v>
      </c>
      <c r="AH705" s="84"/>
      <c r="AI705" s="90" t="s">
        <v>6992</v>
      </c>
      <c r="AJ705" s="84" t="b">
        <v>0</v>
      </c>
      <c r="AK705" s="84">
        <v>3380</v>
      </c>
      <c r="AL705" s="90" t="s">
        <v>6839</v>
      </c>
      <c r="AM705" s="84" t="s">
        <v>7171</v>
      </c>
      <c r="AN705" s="84" t="b">
        <v>0</v>
      </c>
      <c r="AO705" s="90" t="s">
        <v>6839</v>
      </c>
      <c r="AP705" s="84" t="s">
        <v>179</v>
      </c>
      <c r="AQ705" s="84">
        <v>0</v>
      </c>
      <c r="AR705" s="84">
        <v>0</v>
      </c>
      <c r="AS705" s="84"/>
      <c r="AT705" s="84"/>
      <c r="AU705" s="84"/>
      <c r="AV705" s="84"/>
      <c r="AW705" s="84"/>
      <c r="AX705" s="84"/>
      <c r="AY705" s="84"/>
      <c r="AZ705" s="84"/>
    </row>
    <row r="706" spans="1:52" x14ac:dyDescent="0.25">
      <c r="A706" s="69" t="s">
        <v>695</v>
      </c>
      <c r="B706" s="69" t="s">
        <v>695</v>
      </c>
      <c r="C706" s="70"/>
      <c r="D706" s="71"/>
      <c r="E706" s="72"/>
      <c r="F706" s="73"/>
      <c r="G706" s="70"/>
      <c r="H706" s="74"/>
      <c r="I706" s="75"/>
      <c r="J706" s="75"/>
      <c r="K706" s="36"/>
      <c r="L706" s="82"/>
      <c r="M706" s="82"/>
      <c r="N706" s="77"/>
      <c r="O706" s="84" t="s">
        <v>179</v>
      </c>
      <c r="P706" s="86">
        <v>43165.737835648149</v>
      </c>
      <c r="Q706" s="84" t="s">
        <v>2125</v>
      </c>
      <c r="R706" s="84"/>
      <c r="S706" s="84"/>
      <c r="T706" s="84" t="s">
        <v>3292</v>
      </c>
      <c r="U706" s="87" t="s">
        <v>3532</v>
      </c>
      <c r="V706" s="87" t="s">
        <v>3532</v>
      </c>
      <c r="W706" s="86">
        <v>43165.737835648149</v>
      </c>
      <c r="X706" s="87" t="s">
        <v>5003</v>
      </c>
      <c r="Y706" s="84"/>
      <c r="Z706" s="84"/>
      <c r="AA706" s="90" t="s">
        <v>6206</v>
      </c>
      <c r="AB706" s="84"/>
      <c r="AC706" s="84" t="b">
        <v>0</v>
      </c>
      <c r="AD706" s="84">
        <v>49</v>
      </c>
      <c r="AE706" s="90" t="s">
        <v>6992</v>
      </c>
      <c r="AF706" s="84" t="b">
        <v>0</v>
      </c>
      <c r="AG706" s="84" t="s">
        <v>7091</v>
      </c>
      <c r="AH706" s="84"/>
      <c r="AI706" s="90" t="s">
        <v>6992</v>
      </c>
      <c r="AJ706" s="84" t="b">
        <v>0</v>
      </c>
      <c r="AK706" s="84">
        <v>26</v>
      </c>
      <c r="AL706" s="90" t="s">
        <v>6992</v>
      </c>
      <c r="AM706" s="84" t="s">
        <v>7170</v>
      </c>
      <c r="AN706" s="84" t="b">
        <v>0</v>
      </c>
      <c r="AO706" s="90" t="s">
        <v>6206</v>
      </c>
      <c r="AP706" s="84" t="s">
        <v>7226</v>
      </c>
      <c r="AQ706" s="84">
        <v>0</v>
      </c>
      <c r="AR706" s="84">
        <v>0</v>
      </c>
      <c r="AS706" s="84"/>
      <c r="AT706" s="84"/>
      <c r="AU706" s="84"/>
      <c r="AV706" s="84"/>
      <c r="AW706" s="84"/>
      <c r="AX706" s="84"/>
      <c r="AY706" s="84"/>
      <c r="AZ706" s="84"/>
    </row>
    <row r="707" spans="1:52" x14ac:dyDescent="0.25">
      <c r="A707" s="69" t="s">
        <v>696</v>
      </c>
      <c r="B707" s="69" t="s">
        <v>695</v>
      </c>
      <c r="C707" s="70"/>
      <c r="D707" s="71"/>
      <c r="E707" s="72"/>
      <c r="F707" s="73"/>
      <c r="G707" s="70"/>
      <c r="H707" s="74"/>
      <c r="I707" s="75"/>
      <c r="J707" s="75"/>
      <c r="K707" s="36"/>
      <c r="L707" s="82"/>
      <c r="M707" s="82"/>
      <c r="N707" s="77"/>
      <c r="O707" s="84" t="s">
        <v>1729</v>
      </c>
      <c r="P707" s="86">
        <v>43165.765173611115</v>
      </c>
      <c r="Q707" s="84" t="s">
        <v>1766</v>
      </c>
      <c r="R707" s="84"/>
      <c r="S707" s="84"/>
      <c r="T707" s="84" t="s">
        <v>3174</v>
      </c>
      <c r="U707" s="84"/>
      <c r="V707" s="87" t="s">
        <v>4008</v>
      </c>
      <c r="W707" s="86">
        <v>43165.765173611115</v>
      </c>
      <c r="X707" s="87" t="s">
        <v>5004</v>
      </c>
      <c r="Y707" s="84"/>
      <c r="Z707" s="84"/>
      <c r="AA707" s="90" t="s">
        <v>6207</v>
      </c>
      <c r="AB707" s="84"/>
      <c r="AC707" s="84" t="b">
        <v>0</v>
      </c>
      <c r="AD707" s="84">
        <v>0</v>
      </c>
      <c r="AE707" s="90" t="s">
        <v>6992</v>
      </c>
      <c r="AF707" s="84" t="b">
        <v>0</v>
      </c>
      <c r="AG707" s="84" t="s">
        <v>7091</v>
      </c>
      <c r="AH707" s="84"/>
      <c r="AI707" s="90" t="s">
        <v>6992</v>
      </c>
      <c r="AJ707" s="84" t="b">
        <v>0</v>
      </c>
      <c r="AK707" s="84">
        <v>26</v>
      </c>
      <c r="AL707" s="90" t="s">
        <v>6206</v>
      </c>
      <c r="AM707" s="84" t="s">
        <v>7171</v>
      </c>
      <c r="AN707" s="84" t="b">
        <v>0</v>
      </c>
      <c r="AO707" s="90" t="s">
        <v>6206</v>
      </c>
      <c r="AP707" s="84" t="s">
        <v>179</v>
      </c>
      <c r="AQ707" s="84">
        <v>0</v>
      </c>
      <c r="AR707" s="84">
        <v>0</v>
      </c>
      <c r="AS707" s="84"/>
      <c r="AT707" s="84"/>
      <c r="AU707" s="84"/>
      <c r="AV707" s="84"/>
      <c r="AW707" s="84"/>
      <c r="AX707" s="84"/>
      <c r="AY707" s="84"/>
      <c r="AZ707" s="84"/>
    </row>
    <row r="708" spans="1:52" x14ac:dyDescent="0.25">
      <c r="A708" s="69" t="s">
        <v>697</v>
      </c>
      <c r="B708" s="69" t="s">
        <v>697</v>
      </c>
      <c r="C708" s="70"/>
      <c r="D708" s="71"/>
      <c r="E708" s="72"/>
      <c r="F708" s="73"/>
      <c r="G708" s="70"/>
      <c r="H708" s="74"/>
      <c r="I708" s="75"/>
      <c r="J708" s="75"/>
      <c r="K708" s="36"/>
      <c r="L708" s="82"/>
      <c r="M708" s="82"/>
      <c r="N708" s="77"/>
      <c r="O708" s="84" t="s">
        <v>179</v>
      </c>
      <c r="P708" s="86">
        <v>43165.765185185184</v>
      </c>
      <c r="Q708" s="84" t="s">
        <v>2126</v>
      </c>
      <c r="R708" s="87" t="s">
        <v>2782</v>
      </c>
      <c r="S708" s="84" t="s">
        <v>3021</v>
      </c>
      <c r="T708" s="84" t="s">
        <v>3157</v>
      </c>
      <c r="U708" s="84"/>
      <c r="V708" s="87" t="s">
        <v>4009</v>
      </c>
      <c r="W708" s="86">
        <v>43165.765185185184</v>
      </c>
      <c r="X708" s="87" t="s">
        <v>5005</v>
      </c>
      <c r="Y708" s="84"/>
      <c r="Z708" s="84"/>
      <c r="AA708" s="90" t="s">
        <v>6208</v>
      </c>
      <c r="AB708" s="84"/>
      <c r="AC708" s="84" t="b">
        <v>0</v>
      </c>
      <c r="AD708" s="84">
        <v>2</v>
      </c>
      <c r="AE708" s="90" t="s">
        <v>6992</v>
      </c>
      <c r="AF708" s="84" t="b">
        <v>0</v>
      </c>
      <c r="AG708" s="84" t="s">
        <v>7092</v>
      </c>
      <c r="AH708" s="84"/>
      <c r="AI708" s="90" t="s">
        <v>6992</v>
      </c>
      <c r="AJ708" s="84" t="b">
        <v>0</v>
      </c>
      <c r="AK708" s="84">
        <v>0</v>
      </c>
      <c r="AL708" s="90" t="s">
        <v>6992</v>
      </c>
      <c r="AM708" s="84" t="s">
        <v>7189</v>
      </c>
      <c r="AN708" s="84" t="b">
        <v>0</v>
      </c>
      <c r="AO708" s="90" t="s">
        <v>6208</v>
      </c>
      <c r="AP708" s="84" t="s">
        <v>179</v>
      </c>
      <c r="AQ708" s="84">
        <v>0</v>
      </c>
      <c r="AR708" s="84">
        <v>0</v>
      </c>
      <c r="AS708" s="84"/>
      <c r="AT708" s="84"/>
      <c r="AU708" s="84"/>
      <c r="AV708" s="84"/>
      <c r="AW708" s="84"/>
      <c r="AX708" s="84"/>
      <c r="AY708" s="84"/>
      <c r="AZ708" s="84"/>
    </row>
    <row r="709" spans="1:52" x14ac:dyDescent="0.25">
      <c r="A709" s="69" t="s">
        <v>698</v>
      </c>
      <c r="B709" s="69" t="s">
        <v>1541</v>
      </c>
      <c r="C709" s="70"/>
      <c r="D709" s="71"/>
      <c r="E709" s="72"/>
      <c r="F709" s="73"/>
      <c r="G709" s="70"/>
      <c r="H709" s="74"/>
      <c r="I709" s="75"/>
      <c r="J709" s="75"/>
      <c r="K709" s="36"/>
      <c r="L709" s="82"/>
      <c r="M709" s="82"/>
      <c r="N709" s="77"/>
      <c r="O709" s="84" t="s">
        <v>1729</v>
      </c>
      <c r="P709" s="86">
        <v>43165.765185185184</v>
      </c>
      <c r="Q709" s="84" t="s">
        <v>2127</v>
      </c>
      <c r="R709" s="84"/>
      <c r="S709" s="84"/>
      <c r="T709" s="84" t="s">
        <v>3157</v>
      </c>
      <c r="U709" s="84"/>
      <c r="V709" s="87" t="s">
        <v>4010</v>
      </c>
      <c r="W709" s="86">
        <v>43165.765185185184</v>
      </c>
      <c r="X709" s="87" t="s">
        <v>5006</v>
      </c>
      <c r="Y709" s="84"/>
      <c r="Z709" s="84"/>
      <c r="AA709" s="90" t="s">
        <v>6209</v>
      </c>
      <c r="AB709" s="84"/>
      <c r="AC709" s="84" t="b">
        <v>0</v>
      </c>
      <c r="AD709" s="84">
        <v>0</v>
      </c>
      <c r="AE709" s="90" t="s">
        <v>6992</v>
      </c>
      <c r="AF709" s="84" t="b">
        <v>1</v>
      </c>
      <c r="AG709" s="84" t="s">
        <v>7091</v>
      </c>
      <c r="AH709" s="84"/>
      <c r="AI709" s="90" t="s">
        <v>6906</v>
      </c>
      <c r="AJ709" s="84" t="b">
        <v>0</v>
      </c>
      <c r="AK709" s="84">
        <v>6</v>
      </c>
      <c r="AL709" s="90" t="s">
        <v>6385</v>
      </c>
      <c r="AM709" s="84" t="s">
        <v>7169</v>
      </c>
      <c r="AN709" s="84" t="b">
        <v>0</v>
      </c>
      <c r="AO709" s="90" t="s">
        <v>6385</v>
      </c>
      <c r="AP709" s="84" t="s">
        <v>179</v>
      </c>
      <c r="AQ709" s="84">
        <v>0</v>
      </c>
      <c r="AR709" s="84">
        <v>0</v>
      </c>
      <c r="AS709" s="84"/>
      <c r="AT709" s="84"/>
      <c r="AU709" s="84"/>
      <c r="AV709" s="84"/>
      <c r="AW709" s="84"/>
      <c r="AX709" s="84"/>
      <c r="AY709" s="84"/>
      <c r="AZ709" s="84"/>
    </row>
    <row r="710" spans="1:52" x14ac:dyDescent="0.25">
      <c r="A710" s="69" t="s">
        <v>698</v>
      </c>
      <c r="B710" s="69" t="s">
        <v>860</v>
      </c>
      <c r="C710" s="70"/>
      <c r="D710" s="71"/>
      <c r="E710" s="72"/>
      <c r="F710" s="73"/>
      <c r="G710" s="70"/>
      <c r="H710" s="74"/>
      <c r="I710" s="75"/>
      <c r="J710" s="75"/>
      <c r="K710" s="36"/>
      <c r="L710" s="82"/>
      <c r="M710" s="82"/>
      <c r="N710" s="77"/>
      <c r="O710" s="84" t="s">
        <v>1729</v>
      </c>
      <c r="P710" s="86">
        <v>43165.765185185184</v>
      </c>
      <c r="Q710" s="84" t="s">
        <v>2127</v>
      </c>
      <c r="R710" s="84"/>
      <c r="S710" s="84"/>
      <c r="T710" s="84" t="s">
        <v>3157</v>
      </c>
      <c r="U710" s="84"/>
      <c r="V710" s="87" t="s">
        <v>4010</v>
      </c>
      <c r="W710" s="86">
        <v>43165.765185185184</v>
      </c>
      <c r="X710" s="87" t="s">
        <v>5006</v>
      </c>
      <c r="Y710" s="84"/>
      <c r="Z710" s="84"/>
      <c r="AA710" s="90" t="s">
        <v>6209</v>
      </c>
      <c r="AB710" s="84"/>
      <c r="AC710" s="84" t="b">
        <v>0</v>
      </c>
      <c r="AD710" s="84">
        <v>0</v>
      </c>
      <c r="AE710" s="90" t="s">
        <v>6992</v>
      </c>
      <c r="AF710" s="84" t="b">
        <v>1</v>
      </c>
      <c r="AG710" s="84" t="s">
        <v>7091</v>
      </c>
      <c r="AH710" s="84"/>
      <c r="AI710" s="90" t="s">
        <v>6906</v>
      </c>
      <c r="AJ710" s="84" t="b">
        <v>0</v>
      </c>
      <c r="AK710" s="84">
        <v>6</v>
      </c>
      <c r="AL710" s="90" t="s">
        <v>6385</v>
      </c>
      <c r="AM710" s="84" t="s">
        <v>7169</v>
      </c>
      <c r="AN710" s="84" t="b">
        <v>0</v>
      </c>
      <c r="AO710" s="90" t="s">
        <v>6385</v>
      </c>
      <c r="AP710" s="84" t="s">
        <v>179</v>
      </c>
      <c r="AQ710" s="84">
        <v>0</v>
      </c>
      <c r="AR710" s="84">
        <v>0</v>
      </c>
      <c r="AS710" s="84"/>
      <c r="AT710" s="84"/>
      <c r="AU710" s="84"/>
      <c r="AV710" s="84"/>
      <c r="AW710" s="84"/>
      <c r="AX710" s="84"/>
      <c r="AY710" s="84"/>
      <c r="AZ710" s="84"/>
    </row>
    <row r="711" spans="1:52" x14ac:dyDescent="0.25">
      <c r="A711" s="69" t="s">
        <v>699</v>
      </c>
      <c r="B711" s="69" t="s">
        <v>699</v>
      </c>
      <c r="C711" s="70"/>
      <c r="D711" s="71"/>
      <c r="E711" s="72"/>
      <c r="F711" s="73"/>
      <c r="G711" s="70"/>
      <c r="H711" s="74"/>
      <c r="I711" s="75"/>
      <c r="J711" s="75"/>
      <c r="K711" s="36"/>
      <c r="L711" s="82"/>
      <c r="M711" s="82"/>
      <c r="N711" s="77"/>
      <c r="O711" s="84" t="s">
        <v>179</v>
      </c>
      <c r="P711" s="86">
        <v>43165.76158564815</v>
      </c>
      <c r="Q711" s="84" t="s">
        <v>2128</v>
      </c>
      <c r="R711" s="84"/>
      <c r="S711" s="84"/>
      <c r="T711" s="84" t="s">
        <v>3157</v>
      </c>
      <c r="U711" s="84"/>
      <c r="V711" s="87" t="s">
        <v>4011</v>
      </c>
      <c r="W711" s="86">
        <v>43165.76158564815</v>
      </c>
      <c r="X711" s="87" t="s">
        <v>5007</v>
      </c>
      <c r="Y711" s="84"/>
      <c r="Z711" s="84"/>
      <c r="AA711" s="90" t="s">
        <v>6210</v>
      </c>
      <c r="AB711" s="84"/>
      <c r="AC711" s="84" t="b">
        <v>0</v>
      </c>
      <c r="AD711" s="84">
        <v>1</v>
      </c>
      <c r="AE711" s="90" t="s">
        <v>6992</v>
      </c>
      <c r="AF711" s="84" t="b">
        <v>0</v>
      </c>
      <c r="AG711" s="84" t="s">
        <v>7091</v>
      </c>
      <c r="AH711" s="84"/>
      <c r="AI711" s="90" t="s">
        <v>6992</v>
      </c>
      <c r="AJ711" s="84" t="b">
        <v>0</v>
      </c>
      <c r="AK711" s="84">
        <v>0</v>
      </c>
      <c r="AL711" s="90" t="s">
        <v>6992</v>
      </c>
      <c r="AM711" s="84" t="s">
        <v>7172</v>
      </c>
      <c r="AN711" s="84" t="b">
        <v>0</v>
      </c>
      <c r="AO711" s="90" t="s">
        <v>6210</v>
      </c>
      <c r="AP711" s="84" t="s">
        <v>179</v>
      </c>
      <c r="AQ711" s="84">
        <v>0</v>
      </c>
      <c r="AR711" s="84">
        <v>0</v>
      </c>
      <c r="AS711" s="84"/>
      <c r="AT711" s="84"/>
      <c r="AU711" s="84"/>
      <c r="AV711" s="84"/>
      <c r="AW711" s="84"/>
      <c r="AX711" s="84"/>
      <c r="AY711" s="84"/>
      <c r="AZ711" s="84"/>
    </row>
    <row r="712" spans="1:52" x14ac:dyDescent="0.25">
      <c r="A712" s="69" t="s">
        <v>699</v>
      </c>
      <c r="B712" s="69" t="s">
        <v>699</v>
      </c>
      <c r="C712" s="70"/>
      <c r="D712" s="71"/>
      <c r="E712" s="72"/>
      <c r="F712" s="73"/>
      <c r="G712" s="70"/>
      <c r="H712" s="74"/>
      <c r="I712" s="75"/>
      <c r="J712" s="75"/>
      <c r="K712" s="36"/>
      <c r="L712" s="82"/>
      <c r="M712" s="82"/>
      <c r="N712" s="77"/>
      <c r="O712" s="84" t="s">
        <v>179</v>
      </c>
      <c r="P712" s="86">
        <v>43165.765208333331</v>
      </c>
      <c r="Q712" s="84" t="s">
        <v>2129</v>
      </c>
      <c r="R712" s="87" t="s">
        <v>2783</v>
      </c>
      <c r="S712" s="84" t="s">
        <v>3062</v>
      </c>
      <c r="T712" s="84" t="s">
        <v>3157</v>
      </c>
      <c r="U712" s="84"/>
      <c r="V712" s="87" t="s">
        <v>4011</v>
      </c>
      <c r="W712" s="86">
        <v>43165.765208333331</v>
      </c>
      <c r="X712" s="87" t="s">
        <v>5008</v>
      </c>
      <c r="Y712" s="84"/>
      <c r="Z712" s="84"/>
      <c r="AA712" s="90" t="s">
        <v>6211</v>
      </c>
      <c r="AB712" s="84"/>
      <c r="AC712" s="84" t="b">
        <v>0</v>
      </c>
      <c r="AD712" s="84">
        <v>1</v>
      </c>
      <c r="AE712" s="90" t="s">
        <v>6992</v>
      </c>
      <c r="AF712" s="84" t="b">
        <v>0</v>
      </c>
      <c r="AG712" s="84" t="s">
        <v>7091</v>
      </c>
      <c r="AH712" s="84"/>
      <c r="AI712" s="90" t="s">
        <v>6992</v>
      </c>
      <c r="AJ712" s="84" t="b">
        <v>0</v>
      </c>
      <c r="AK712" s="84">
        <v>0</v>
      </c>
      <c r="AL712" s="90" t="s">
        <v>6992</v>
      </c>
      <c r="AM712" s="84" t="s">
        <v>7172</v>
      </c>
      <c r="AN712" s="84" t="b">
        <v>0</v>
      </c>
      <c r="AO712" s="90" t="s">
        <v>6211</v>
      </c>
      <c r="AP712" s="84" t="s">
        <v>179</v>
      </c>
      <c r="AQ712" s="84">
        <v>0</v>
      </c>
      <c r="AR712" s="84">
        <v>0</v>
      </c>
      <c r="AS712" s="84"/>
      <c r="AT712" s="84"/>
      <c r="AU712" s="84"/>
      <c r="AV712" s="84"/>
      <c r="AW712" s="84"/>
      <c r="AX712" s="84"/>
      <c r="AY712" s="84"/>
      <c r="AZ712" s="84"/>
    </row>
    <row r="713" spans="1:52" x14ac:dyDescent="0.25">
      <c r="A713" s="69" t="s">
        <v>700</v>
      </c>
      <c r="B713" s="69" t="s">
        <v>1542</v>
      </c>
      <c r="C713" s="70"/>
      <c r="D713" s="71"/>
      <c r="E713" s="72"/>
      <c r="F713" s="73"/>
      <c r="G713" s="70"/>
      <c r="H713" s="74"/>
      <c r="I713" s="75"/>
      <c r="J713" s="75"/>
      <c r="K713" s="36"/>
      <c r="L713" s="82"/>
      <c r="M713" s="82"/>
      <c r="N713" s="77"/>
      <c r="O713" s="84" t="s">
        <v>1729</v>
      </c>
      <c r="P713" s="86">
        <v>43165.765243055554</v>
      </c>
      <c r="Q713" s="84" t="s">
        <v>2130</v>
      </c>
      <c r="R713" s="84"/>
      <c r="S713" s="84"/>
      <c r="T713" s="84" t="s">
        <v>3293</v>
      </c>
      <c r="U713" s="87" t="s">
        <v>3533</v>
      </c>
      <c r="V713" s="87" t="s">
        <v>3533</v>
      </c>
      <c r="W713" s="86">
        <v>43165.765243055554</v>
      </c>
      <c r="X713" s="87" t="s">
        <v>5009</v>
      </c>
      <c r="Y713" s="84"/>
      <c r="Z713" s="84"/>
      <c r="AA713" s="90" t="s">
        <v>6212</v>
      </c>
      <c r="AB713" s="84"/>
      <c r="AC713" s="84" t="b">
        <v>0</v>
      </c>
      <c r="AD713" s="84">
        <v>1</v>
      </c>
      <c r="AE713" s="90" t="s">
        <v>6992</v>
      </c>
      <c r="AF713" s="84" t="b">
        <v>0</v>
      </c>
      <c r="AG713" s="84" t="s">
        <v>7091</v>
      </c>
      <c r="AH713" s="84"/>
      <c r="AI713" s="90" t="s">
        <v>6992</v>
      </c>
      <c r="AJ713" s="84" t="b">
        <v>0</v>
      </c>
      <c r="AK713" s="84">
        <v>0</v>
      </c>
      <c r="AL713" s="90" t="s">
        <v>6992</v>
      </c>
      <c r="AM713" s="84" t="s">
        <v>7169</v>
      </c>
      <c r="AN713" s="84" t="b">
        <v>0</v>
      </c>
      <c r="AO713" s="90" t="s">
        <v>6212</v>
      </c>
      <c r="AP713" s="84" t="s">
        <v>179</v>
      </c>
      <c r="AQ713" s="84">
        <v>0</v>
      </c>
      <c r="AR713" s="84">
        <v>0</v>
      </c>
      <c r="AS713" s="84"/>
      <c r="AT713" s="84"/>
      <c r="AU713" s="84"/>
      <c r="AV713" s="84"/>
      <c r="AW713" s="84"/>
      <c r="AX713" s="84"/>
      <c r="AY713" s="84"/>
      <c r="AZ713" s="84"/>
    </row>
    <row r="714" spans="1:52" x14ac:dyDescent="0.25">
      <c r="A714" s="69" t="s">
        <v>700</v>
      </c>
      <c r="B714" s="69" t="s">
        <v>1129</v>
      </c>
      <c r="C714" s="70"/>
      <c r="D714" s="71"/>
      <c r="E714" s="72"/>
      <c r="F714" s="73"/>
      <c r="G714" s="70"/>
      <c r="H714" s="74"/>
      <c r="I714" s="75"/>
      <c r="J714" s="75"/>
      <c r="K714" s="36"/>
      <c r="L714" s="82"/>
      <c r="M714" s="82"/>
      <c r="N714" s="77"/>
      <c r="O714" s="84" t="s">
        <v>1729</v>
      </c>
      <c r="P714" s="86">
        <v>43165.765243055554</v>
      </c>
      <c r="Q714" s="84" t="s">
        <v>2130</v>
      </c>
      <c r="R714" s="84"/>
      <c r="S714" s="84"/>
      <c r="T714" s="84" t="s">
        <v>3293</v>
      </c>
      <c r="U714" s="87" t="s">
        <v>3533</v>
      </c>
      <c r="V714" s="87" t="s">
        <v>3533</v>
      </c>
      <c r="W714" s="86">
        <v>43165.765243055554</v>
      </c>
      <c r="X714" s="87" t="s">
        <v>5009</v>
      </c>
      <c r="Y714" s="84"/>
      <c r="Z714" s="84"/>
      <c r="AA714" s="90" t="s">
        <v>6212</v>
      </c>
      <c r="AB714" s="84"/>
      <c r="AC714" s="84" t="b">
        <v>0</v>
      </c>
      <c r="AD714" s="84">
        <v>1</v>
      </c>
      <c r="AE714" s="90" t="s">
        <v>6992</v>
      </c>
      <c r="AF714" s="84" t="b">
        <v>0</v>
      </c>
      <c r="AG714" s="84" t="s">
        <v>7091</v>
      </c>
      <c r="AH714" s="84"/>
      <c r="AI714" s="90" t="s">
        <v>6992</v>
      </c>
      <c r="AJ714" s="84" t="b">
        <v>0</v>
      </c>
      <c r="AK714" s="84">
        <v>0</v>
      </c>
      <c r="AL714" s="90" t="s">
        <v>6992</v>
      </c>
      <c r="AM714" s="84" t="s">
        <v>7169</v>
      </c>
      <c r="AN714" s="84" t="b">
        <v>0</v>
      </c>
      <c r="AO714" s="90" t="s">
        <v>6212</v>
      </c>
      <c r="AP714" s="84" t="s">
        <v>179</v>
      </c>
      <c r="AQ714" s="84">
        <v>0</v>
      </c>
      <c r="AR714" s="84">
        <v>0</v>
      </c>
      <c r="AS714" s="84"/>
      <c r="AT714" s="84"/>
      <c r="AU714" s="84"/>
      <c r="AV714" s="84"/>
      <c r="AW714" s="84"/>
      <c r="AX714" s="84"/>
      <c r="AY714" s="84"/>
      <c r="AZ714" s="84"/>
    </row>
    <row r="715" spans="1:52" x14ac:dyDescent="0.25">
      <c r="A715" s="69" t="s">
        <v>701</v>
      </c>
      <c r="B715" s="69" t="s">
        <v>983</v>
      </c>
      <c r="C715" s="70"/>
      <c r="D715" s="71"/>
      <c r="E715" s="72"/>
      <c r="F715" s="73"/>
      <c r="G715" s="70"/>
      <c r="H715" s="74"/>
      <c r="I715" s="75"/>
      <c r="J715" s="75"/>
      <c r="K715" s="36"/>
      <c r="L715" s="82"/>
      <c r="M715" s="82"/>
      <c r="N715" s="77"/>
      <c r="O715" s="84" t="s">
        <v>1729</v>
      </c>
      <c r="P715" s="86">
        <v>43165.765266203707</v>
      </c>
      <c r="Q715" s="84" t="s">
        <v>2131</v>
      </c>
      <c r="R715" s="84"/>
      <c r="S715" s="84"/>
      <c r="T715" s="84" t="s">
        <v>3157</v>
      </c>
      <c r="U715" s="84"/>
      <c r="V715" s="87" t="s">
        <v>4012</v>
      </c>
      <c r="W715" s="86">
        <v>43165.765266203707</v>
      </c>
      <c r="X715" s="87" t="s">
        <v>5010</v>
      </c>
      <c r="Y715" s="84"/>
      <c r="Z715" s="84"/>
      <c r="AA715" s="90" t="s">
        <v>6213</v>
      </c>
      <c r="AB715" s="84"/>
      <c r="AC715" s="84" t="b">
        <v>0</v>
      </c>
      <c r="AD715" s="84">
        <v>0</v>
      </c>
      <c r="AE715" s="90" t="s">
        <v>6992</v>
      </c>
      <c r="AF715" s="84" t="b">
        <v>0</v>
      </c>
      <c r="AG715" s="84" t="s">
        <v>7091</v>
      </c>
      <c r="AH715" s="84"/>
      <c r="AI715" s="90" t="s">
        <v>6992</v>
      </c>
      <c r="AJ715" s="84" t="b">
        <v>0</v>
      </c>
      <c r="AK715" s="84">
        <v>465</v>
      </c>
      <c r="AL715" s="90" t="s">
        <v>6520</v>
      </c>
      <c r="AM715" s="84" t="s">
        <v>7169</v>
      </c>
      <c r="AN715" s="84" t="b">
        <v>0</v>
      </c>
      <c r="AO715" s="90" t="s">
        <v>6520</v>
      </c>
      <c r="AP715" s="84" t="s">
        <v>179</v>
      </c>
      <c r="AQ715" s="84">
        <v>0</v>
      </c>
      <c r="AR715" s="84">
        <v>0</v>
      </c>
      <c r="AS715" s="84"/>
      <c r="AT715" s="84"/>
      <c r="AU715" s="84"/>
      <c r="AV715" s="84"/>
      <c r="AW715" s="84"/>
      <c r="AX715" s="84"/>
      <c r="AY715" s="84"/>
      <c r="AZ715" s="84"/>
    </row>
    <row r="716" spans="1:52" x14ac:dyDescent="0.25">
      <c r="A716" s="69" t="s">
        <v>702</v>
      </c>
      <c r="B716" s="69" t="s">
        <v>1471</v>
      </c>
      <c r="C716" s="70"/>
      <c r="D716" s="71"/>
      <c r="E716" s="72"/>
      <c r="F716" s="73"/>
      <c r="G716" s="70"/>
      <c r="H716" s="74"/>
      <c r="I716" s="75"/>
      <c r="J716" s="75"/>
      <c r="K716" s="36"/>
      <c r="L716" s="82"/>
      <c r="M716" s="82"/>
      <c r="N716" s="77"/>
      <c r="O716" s="84" t="s">
        <v>1729</v>
      </c>
      <c r="P716" s="86">
        <v>43165.758356481485</v>
      </c>
      <c r="Q716" s="84" t="s">
        <v>2132</v>
      </c>
      <c r="R716" s="87" t="s">
        <v>2784</v>
      </c>
      <c r="S716" s="84" t="s">
        <v>3063</v>
      </c>
      <c r="T716" s="84" t="s">
        <v>3157</v>
      </c>
      <c r="U716" s="84"/>
      <c r="V716" s="87" t="s">
        <v>4013</v>
      </c>
      <c r="W716" s="86">
        <v>43165.758356481485</v>
      </c>
      <c r="X716" s="87" t="s">
        <v>5011</v>
      </c>
      <c r="Y716" s="84"/>
      <c r="Z716" s="84"/>
      <c r="AA716" s="90" t="s">
        <v>6214</v>
      </c>
      <c r="AB716" s="84"/>
      <c r="AC716" s="84" t="b">
        <v>0</v>
      </c>
      <c r="AD716" s="84">
        <v>3</v>
      </c>
      <c r="AE716" s="90" t="s">
        <v>6992</v>
      </c>
      <c r="AF716" s="84" t="b">
        <v>0</v>
      </c>
      <c r="AG716" s="84" t="s">
        <v>7091</v>
      </c>
      <c r="AH716" s="84"/>
      <c r="AI716" s="90" t="s">
        <v>6992</v>
      </c>
      <c r="AJ716" s="84" t="b">
        <v>0</v>
      </c>
      <c r="AK716" s="84">
        <v>3</v>
      </c>
      <c r="AL716" s="90" t="s">
        <v>6992</v>
      </c>
      <c r="AM716" s="84" t="s">
        <v>7171</v>
      </c>
      <c r="AN716" s="84" t="b">
        <v>0</v>
      </c>
      <c r="AO716" s="90" t="s">
        <v>6214</v>
      </c>
      <c r="AP716" s="84" t="s">
        <v>179</v>
      </c>
      <c r="AQ716" s="84">
        <v>0</v>
      </c>
      <c r="AR716" s="84">
        <v>0</v>
      </c>
      <c r="AS716" s="84"/>
      <c r="AT716" s="84"/>
      <c r="AU716" s="84"/>
      <c r="AV716" s="84"/>
      <c r="AW716" s="84"/>
      <c r="AX716" s="84"/>
      <c r="AY716" s="84"/>
      <c r="AZ716" s="84"/>
    </row>
    <row r="717" spans="1:52" x14ac:dyDescent="0.25">
      <c r="A717" s="69" t="s">
        <v>703</v>
      </c>
      <c r="B717" s="69" t="s">
        <v>702</v>
      </c>
      <c r="C717" s="70"/>
      <c r="D717" s="71"/>
      <c r="E717" s="72"/>
      <c r="F717" s="73"/>
      <c r="G717" s="70"/>
      <c r="H717" s="74"/>
      <c r="I717" s="75"/>
      <c r="J717" s="75"/>
      <c r="K717" s="36"/>
      <c r="L717" s="82"/>
      <c r="M717" s="82"/>
      <c r="N717" s="77"/>
      <c r="O717" s="84" t="s">
        <v>1729</v>
      </c>
      <c r="P717" s="86">
        <v>43165.765277777777</v>
      </c>
      <c r="Q717" s="84" t="s">
        <v>1987</v>
      </c>
      <c r="R717" s="84"/>
      <c r="S717" s="84"/>
      <c r="T717" s="84" t="s">
        <v>3157</v>
      </c>
      <c r="U717" s="84"/>
      <c r="V717" s="87" t="s">
        <v>4014</v>
      </c>
      <c r="W717" s="86">
        <v>43165.765277777777</v>
      </c>
      <c r="X717" s="87" t="s">
        <v>5012</v>
      </c>
      <c r="Y717" s="84"/>
      <c r="Z717" s="84"/>
      <c r="AA717" s="90" t="s">
        <v>6215</v>
      </c>
      <c r="AB717" s="84"/>
      <c r="AC717" s="84" t="b">
        <v>0</v>
      </c>
      <c r="AD717" s="84">
        <v>0</v>
      </c>
      <c r="AE717" s="90" t="s">
        <v>6992</v>
      </c>
      <c r="AF717" s="84" t="b">
        <v>0</v>
      </c>
      <c r="AG717" s="84" t="s">
        <v>7091</v>
      </c>
      <c r="AH717" s="84"/>
      <c r="AI717" s="90" t="s">
        <v>6992</v>
      </c>
      <c r="AJ717" s="84" t="b">
        <v>0</v>
      </c>
      <c r="AK717" s="84">
        <v>3</v>
      </c>
      <c r="AL717" s="90" t="s">
        <v>6214</v>
      </c>
      <c r="AM717" s="84" t="s">
        <v>7171</v>
      </c>
      <c r="AN717" s="84" t="b">
        <v>0</v>
      </c>
      <c r="AO717" s="90" t="s">
        <v>6214</v>
      </c>
      <c r="AP717" s="84" t="s">
        <v>179</v>
      </c>
      <c r="AQ717" s="84">
        <v>0</v>
      </c>
      <c r="AR717" s="84">
        <v>0</v>
      </c>
      <c r="AS717" s="84"/>
      <c r="AT717" s="84"/>
      <c r="AU717" s="84"/>
      <c r="AV717" s="84"/>
      <c r="AW717" s="84"/>
      <c r="AX717" s="84"/>
      <c r="AY717" s="84"/>
      <c r="AZ717" s="84"/>
    </row>
    <row r="718" spans="1:52" x14ac:dyDescent="0.25">
      <c r="A718" s="69" t="s">
        <v>703</v>
      </c>
      <c r="B718" s="69" t="s">
        <v>1471</v>
      </c>
      <c r="C718" s="70"/>
      <c r="D718" s="71"/>
      <c r="E718" s="72"/>
      <c r="F718" s="73"/>
      <c r="G718" s="70"/>
      <c r="H718" s="74"/>
      <c r="I718" s="75"/>
      <c r="J718" s="75"/>
      <c r="K718" s="36"/>
      <c r="L718" s="82"/>
      <c r="M718" s="82"/>
      <c r="N718" s="77"/>
      <c r="O718" s="84" t="s">
        <v>1729</v>
      </c>
      <c r="P718" s="86">
        <v>43165.765277777777</v>
      </c>
      <c r="Q718" s="84" t="s">
        <v>1987</v>
      </c>
      <c r="R718" s="84"/>
      <c r="S718" s="84"/>
      <c r="T718" s="84" t="s">
        <v>3157</v>
      </c>
      <c r="U718" s="84"/>
      <c r="V718" s="87" t="s">
        <v>4014</v>
      </c>
      <c r="W718" s="86">
        <v>43165.765277777777</v>
      </c>
      <c r="X718" s="87" t="s">
        <v>5012</v>
      </c>
      <c r="Y718" s="84"/>
      <c r="Z718" s="84"/>
      <c r="AA718" s="90" t="s">
        <v>6215</v>
      </c>
      <c r="AB718" s="84"/>
      <c r="AC718" s="84" t="b">
        <v>0</v>
      </c>
      <c r="AD718" s="84">
        <v>0</v>
      </c>
      <c r="AE718" s="90" t="s">
        <v>6992</v>
      </c>
      <c r="AF718" s="84" t="b">
        <v>0</v>
      </c>
      <c r="AG718" s="84" t="s">
        <v>7091</v>
      </c>
      <c r="AH718" s="84"/>
      <c r="AI718" s="90" t="s">
        <v>6992</v>
      </c>
      <c r="AJ718" s="84" t="b">
        <v>0</v>
      </c>
      <c r="AK718" s="84">
        <v>3</v>
      </c>
      <c r="AL718" s="90" t="s">
        <v>6214</v>
      </c>
      <c r="AM718" s="84" t="s">
        <v>7171</v>
      </c>
      <c r="AN718" s="84" t="b">
        <v>0</v>
      </c>
      <c r="AO718" s="90" t="s">
        <v>6214</v>
      </c>
      <c r="AP718" s="84" t="s">
        <v>179</v>
      </c>
      <c r="AQ718" s="84">
        <v>0</v>
      </c>
      <c r="AR718" s="84">
        <v>0</v>
      </c>
      <c r="AS718" s="84"/>
      <c r="AT718" s="84"/>
      <c r="AU718" s="84"/>
      <c r="AV718" s="84"/>
      <c r="AW718" s="84"/>
      <c r="AX718" s="84"/>
      <c r="AY718" s="84"/>
      <c r="AZ718" s="84"/>
    </row>
    <row r="719" spans="1:52" x14ac:dyDescent="0.25">
      <c r="A719" s="69" t="s">
        <v>704</v>
      </c>
      <c r="B719" s="69" t="s">
        <v>704</v>
      </c>
      <c r="C719" s="70"/>
      <c r="D719" s="71"/>
      <c r="E719" s="72"/>
      <c r="F719" s="73"/>
      <c r="G719" s="70"/>
      <c r="H719" s="74"/>
      <c r="I719" s="75"/>
      <c r="J719" s="75"/>
      <c r="K719" s="36"/>
      <c r="L719" s="82"/>
      <c r="M719" s="82"/>
      <c r="N719" s="77"/>
      <c r="O719" s="84" t="s">
        <v>179</v>
      </c>
      <c r="P719" s="86">
        <v>43165.467106481483</v>
      </c>
      <c r="Q719" s="84" t="s">
        <v>2133</v>
      </c>
      <c r="R719" s="87" t="s">
        <v>2785</v>
      </c>
      <c r="S719" s="84" t="s">
        <v>3064</v>
      </c>
      <c r="T719" s="84" t="s">
        <v>3294</v>
      </c>
      <c r="U719" s="84"/>
      <c r="V719" s="87" t="s">
        <v>4015</v>
      </c>
      <c r="W719" s="86">
        <v>43165.467106481483</v>
      </c>
      <c r="X719" s="87" t="s">
        <v>5013</v>
      </c>
      <c r="Y719" s="84"/>
      <c r="Z719" s="84"/>
      <c r="AA719" s="90" t="s">
        <v>6216</v>
      </c>
      <c r="AB719" s="84"/>
      <c r="AC719" s="84" t="b">
        <v>0</v>
      </c>
      <c r="AD719" s="84">
        <v>7</v>
      </c>
      <c r="AE719" s="90" t="s">
        <v>6992</v>
      </c>
      <c r="AF719" s="84" t="b">
        <v>0</v>
      </c>
      <c r="AG719" s="84" t="s">
        <v>7109</v>
      </c>
      <c r="AH719" s="84"/>
      <c r="AI719" s="90" t="s">
        <v>6992</v>
      </c>
      <c r="AJ719" s="84" t="b">
        <v>0</v>
      </c>
      <c r="AK719" s="84">
        <v>2</v>
      </c>
      <c r="AL719" s="90" t="s">
        <v>6992</v>
      </c>
      <c r="AM719" s="84" t="s">
        <v>7177</v>
      </c>
      <c r="AN719" s="84" t="b">
        <v>0</v>
      </c>
      <c r="AO719" s="90" t="s">
        <v>6216</v>
      </c>
      <c r="AP719" s="84" t="s">
        <v>7226</v>
      </c>
      <c r="AQ719" s="84">
        <v>0</v>
      </c>
      <c r="AR719" s="84">
        <v>0</v>
      </c>
      <c r="AS719" s="84"/>
      <c r="AT719" s="84"/>
      <c r="AU719" s="84"/>
      <c r="AV719" s="84"/>
      <c r="AW719" s="84"/>
      <c r="AX719" s="84"/>
      <c r="AY719" s="84"/>
      <c r="AZ719" s="84"/>
    </row>
    <row r="720" spans="1:52" x14ac:dyDescent="0.25">
      <c r="A720" s="69" t="s">
        <v>705</v>
      </c>
      <c r="B720" s="69" t="s">
        <v>704</v>
      </c>
      <c r="C720" s="70"/>
      <c r="D720" s="71"/>
      <c r="E720" s="72"/>
      <c r="F720" s="73"/>
      <c r="G720" s="70"/>
      <c r="H720" s="74"/>
      <c r="I720" s="75"/>
      <c r="J720" s="75"/>
      <c r="K720" s="36"/>
      <c r="L720" s="82"/>
      <c r="M720" s="82"/>
      <c r="N720" s="77"/>
      <c r="O720" s="84" t="s">
        <v>1729</v>
      </c>
      <c r="P720" s="86">
        <v>43165.765370370369</v>
      </c>
      <c r="Q720" s="84" t="s">
        <v>2134</v>
      </c>
      <c r="R720" s="84"/>
      <c r="S720" s="84"/>
      <c r="T720" s="84" t="s">
        <v>3260</v>
      </c>
      <c r="U720" s="84"/>
      <c r="V720" s="87" t="s">
        <v>4016</v>
      </c>
      <c r="W720" s="86">
        <v>43165.765370370369</v>
      </c>
      <c r="X720" s="87" t="s">
        <v>5014</v>
      </c>
      <c r="Y720" s="84"/>
      <c r="Z720" s="84"/>
      <c r="AA720" s="90" t="s">
        <v>6217</v>
      </c>
      <c r="AB720" s="84"/>
      <c r="AC720" s="84" t="b">
        <v>0</v>
      </c>
      <c r="AD720" s="84">
        <v>0</v>
      </c>
      <c r="AE720" s="90" t="s">
        <v>6992</v>
      </c>
      <c r="AF720" s="84" t="b">
        <v>0</v>
      </c>
      <c r="AG720" s="84" t="s">
        <v>7109</v>
      </c>
      <c r="AH720" s="84"/>
      <c r="AI720" s="90" t="s">
        <v>6992</v>
      </c>
      <c r="AJ720" s="84" t="b">
        <v>0</v>
      </c>
      <c r="AK720" s="84">
        <v>2</v>
      </c>
      <c r="AL720" s="90" t="s">
        <v>6216</v>
      </c>
      <c r="AM720" s="84" t="s">
        <v>7169</v>
      </c>
      <c r="AN720" s="84" t="b">
        <v>0</v>
      </c>
      <c r="AO720" s="90" t="s">
        <v>6216</v>
      </c>
      <c r="AP720" s="84" t="s">
        <v>179</v>
      </c>
      <c r="AQ720" s="84">
        <v>0</v>
      </c>
      <c r="AR720" s="84">
        <v>0</v>
      </c>
      <c r="AS720" s="84"/>
      <c r="AT720" s="84"/>
      <c r="AU720" s="84"/>
      <c r="AV720" s="84"/>
      <c r="AW720" s="84"/>
      <c r="AX720" s="84"/>
      <c r="AY720" s="84"/>
      <c r="AZ720" s="84"/>
    </row>
    <row r="721" spans="1:52" x14ac:dyDescent="0.25">
      <c r="A721" s="69" t="s">
        <v>706</v>
      </c>
      <c r="B721" s="69" t="s">
        <v>716</v>
      </c>
      <c r="C721" s="70"/>
      <c r="D721" s="71"/>
      <c r="E721" s="72"/>
      <c r="F721" s="73"/>
      <c r="G721" s="70"/>
      <c r="H721" s="74"/>
      <c r="I721" s="75"/>
      <c r="J721" s="75"/>
      <c r="K721" s="36"/>
      <c r="L721" s="82"/>
      <c r="M721" s="82"/>
      <c r="N721" s="77"/>
      <c r="O721" s="84" t="s">
        <v>1729</v>
      </c>
      <c r="P721" s="86">
        <v>43165.765370370369</v>
      </c>
      <c r="Q721" s="84" t="s">
        <v>1780</v>
      </c>
      <c r="R721" s="87" t="s">
        <v>2661</v>
      </c>
      <c r="S721" s="84" t="s">
        <v>2995</v>
      </c>
      <c r="T721" s="84" t="s">
        <v>3180</v>
      </c>
      <c r="U721" s="84"/>
      <c r="V721" s="87" t="s">
        <v>4017</v>
      </c>
      <c r="W721" s="86">
        <v>43165.765370370369</v>
      </c>
      <c r="X721" s="87" t="s">
        <v>5015</v>
      </c>
      <c r="Y721" s="84"/>
      <c r="Z721" s="84"/>
      <c r="AA721" s="90" t="s">
        <v>6218</v>
      </c>
      <c r="AB721" s="84"/>
      <c r="AC721" s="84" t="b">
        <v>0</v>
      </c>
      <c r="AD721" s="84">
        <v>0</v>
      </c>
      <c r="AE721" s="90" t="s">
        <v>6992</v>
      </c>
      <c r="AF721" s="84" t="b">
        <v>0</v>
      </c>
      <c r="AG721" s="84" t="s">
        <v>7091</v>
      </c>
      <c r="AH721" s="84"/>
      <c r="AI721" s="90" t="s">
        <v>6992</v>
      </c>
      <c r="AJ721" s="84" t="b">
        <v>0</v>
      </c>
      <c r="AK721" s="84">
        <v>14</v>
      </c>
      <c r="AL721" s="90" t="s">
        <v>6228</v>
      </c>
      <c r="AM721" s="84" t="s">
        <v>7171</v>
      </c>
      <c r="AN721" s="84" t="b">
        <v>0</v>
      </c>
      <c r="AO721" s="90" t="s">
        <v>6228</v>
      </c>
      <c r="AP721" s="84" t="s">
        <v>179</v>
      </c>
      <c r="AQ721" s="84">
        <v>0</v>
      </c>
      <c r="AR721" s="84">
        <v>0</v>
      </c>
      <c r="AS721" s="84"/>
      <c r="AT721" s="84"/>
      <c r="AU721" s="84"/>
      <c r="AV721" s="84"/>
      <c r="AW721" s="84"/>
      <c r="AX721" s="84"/>
      <c r="AY721" s="84"/>
      <c r="AZ721" s="84"/>
    </row>
    <row r="722" spans="1:52" x14ac:dyDescent="0.25">
      <c r="A722" s="69" t="s">
        <v>707</v>
      </c>
      <c r="B722" s="69" t="s">
        <v>707</v>
      </c>
      <c r="C722" s="70"/>
      <c r="D722" s="71"/>
      <c r="E722" s="72"/>
      <c r="F722" s="73"/>
      <c r="G722" s="70"/>
      <c r="H722" s="74"/>
      <c r="I722" s="75"/>
      <c r="J722" s="75"/>
      <c r="K722" s="36"/>
      <c r="L722" s="82"/>
      <c r="M722" s="82"/>
      <c r="N722" s="77"/>
      <c r="O722" s="84" t="s">
        <v>179</v>
      </c>
      <c r="P722" s="86">
        <v>43160.584560185183</v>
      </c>
      <c r="Q722" s="84" t="s">
        <v>2135</v>
      </c>
      <c r="R722" s="84"/>
      <c r="S722" s="84"/>
      <c r="T722" s="84" t="s">
        <v>3157</v>
      </c>
      <c r="U722" s="87" t="s">
        <v>3534</v>
      </c>
      <c r="V722" s="87" t="s">
        <v>3534</v>
      </c>
      <c r="W722" s="86">
        <v>43160.584560185183</v>
      </c>
      <c r="X722" s="87" t="s">
        <v>5016</v>
      </c>
      <c r="Y722" s="84"/>
      <c r="Z722" s="84"/>
      <c r="AA722" s="90" t="s">
        <v>6219</v>
      </c>
      <c r="AB722" s="84"/>
      <c r="AC722" s="84" t="b">
        <v>0</v>
      </c>
      <c r="AD722" s="84">
        <v>1070</v>
      </c>
      <c r="AE722" s="90" t="s">
        <v>6992</v>
      </c>
      <c r="AF722" s="84" t="b">
        <v>0</v>
      </c>
      <c r="AG722" s="84" t="s">
        <v>7091</v>
      </c>
      <c r="AH722" s="84"/>
      <c r="AI722" s="90" t="s">
        <v>6992</v>
      </c>
      <c r="AJ722" s="84" t="b">
        <v>0</v>
      </c>
      <c r="AK722" s="84">
        <v>745</v>
      </c>
      <c r="AL722" s="90" t="s">
        <v>6992</v>
      </c>
      <c r="AM722" s="84" t="s">
        <v>7169</v>
      </c>
      <c r="AN722" s="84" t="b">
        <v>0</v>
      </c>
      <c r="AO722" s="90" t="s">
        <v>6219</v>
      </c>
      <c r="AP722" s="84" t="s">
        <v>7226</v>
      </c>
      <c r="AQ722" s="84">
        <v>0</v>
      </c>
      <c r="AR722" s="84">
        <v>0</v>
      </c>
      <c r="AS722" s="84"/>
      <c r="AT722" s="84"/>
      <c r="AU722" s="84"/>
      <c r="AV722" s="84"/>
      <c r="AW722" s="84"/>
      <c r="AX722" s="84"/>
      <c r="AY722" s="84"/>
      <c r="AZ722" s="84"/>
    </row>
    <row r="723" spans="1:52" x14ac:dyDescent="0.25">
      <c r="A723" s="69" t="s">
        <v>708</v>
      </c>
      <c r="B723" s="69" t="s">
        <v>707</v>
      </c>
      <c r="C723" s="70"/>
      <c r="D723" s="71"/>
      <c r="E723" s="72"/>
      <c r="F723" s="73"/>
      <c r="G723" s="70"/>
      <c r="H723" s="74"/>
      <c r="I723" s="75"/>
      <c r="J723" s="75"/>
      <c r="K723" s="36"/>
      <c r="L723" s="82"/>
      <c r="M723" s="82"/>
      <c r="N723" s="77"/>
      <c r="O723" s="84" t="s">
        <v>1729</v>
      </c>
      <c r="P723" s="86">
        <v>43165.765381944446</v>
      </c>
      <c r="Q723" s="84" t="s">
        <v>2136</v>
      </c>
      <c r="R723" s="84"/>
      <c r="S723" s="84"/>
      <c r="T723" s="84" t="s">
        <v>3157</v>
      </c>
      <c r="U723" s="87" t="s">
        <v>3534</v>
      </c>
      <c r="V723" s="87" t="s">
        <v>3534</v>
      </c>
      <c r="W723" s="86">
        <v>43165.765381944446</v>
      </c>
      <c r="X723" s="87" t="s">
        <v>5017</v>
      </c>
      <c r="Y723" s="84"/>
      <c r="Z723" s="84"/>
      <c r="AA723" s="90" t="s">
        <v>6220</v>
      </c>
      <c r="AB723" s="84"/>
      <c r="AC723" s="84" t="b">
        <v>0</v>
      </c>
      <c r="AD723" s="84">
        <v>0</v>
      </c>
      <c r="AE723" s="90" t="s">
        <v>6992</v>
      </c>
      <c r="AF723" s="84" t="b">
        <v>0</v>
      </c>
      <c r="AG723" s="84" t="s">
        <v>7091</v>
      </c>
      <c r="AH723" s="84"/>
      <c r="AI723" s="90" t="s">
        <v>6992</v>
      </c>
      <c r="AJ723" s="84" t="b">
        <v>0</v>
      </c>
      <c r="AK723" s="84">
        <v>745</v>
      </c>
      <c r="AL723" s="90" t="s">
        <v>6219</v>
      </c>
      <c r="AM723" s="84" t="s">
        <v>7171</v>
      </c>
      <c r="AN723" s="84" t="b">
        <v>0</v>
      </c>
      <c r="AO723" s="90" t="s">
        <v>6219</v>
      </c>
      <c r="AP723" s="84" t="s">
        <v>179</v>
      </c>
      <c r="AQ723" s="84">
        <v>0</v>
      </c>
      <c r="AR723" s="84">
        <v>0</v>
      </c>
      <c r="AS723" s="84"/>
      <c r="AT723" s="84"/>
      <c r="AU723" s="84"/>
      <c r="AV723" s="84"/>
      <c r="AW723" s="84"/>
      <c r="AX723" s="84"/>
      <c r="AY723" s="84"/>
      <c r="AZ723" s="84"/>
    </row>
    <row r="724" spans="1:52" x14ac:dyDescent="0.25">
      <c r="A724" s="69" t="s">
        <v>709</v>
      </c>
      <c r="B724" s="69" t="s">
        <v>709</v>
      </c>
      <c r="C724" s="70"/>
      <c r="D724" s="71"/>
      <c r="E724" s="72"/>
      <c r="F724" s="73"/>
      <c r="G724" s="70"/>
      <c r="H724" s="74"/>
      <c r="I724" s="75"/>
      <c r="J724" s="75"/>
      <c r="K724" s="36"/>
      <c r="L724" s="82"/>
      <c r="M724" s="82"/>
      <c r="N724" s="77"/>
      <c r="O724" s="84" t="s">
        <v>179</v>
      </c>
      <c r="P724" s="86">
        <v>43163.887916666667</v>
      </c>
      <c r="Q724" s="84" t="s">
        <v>2137</v>
      </c>
      <c r="R724" s="84"/>
      <c r="S724" s="84"/>
      <c r="T724" s="84" t="s">
        <v>3295</v>
      </c>
      <c r="U724" s="84"/>
      <c r="V724" s="87" t="s">
        <v>4018</v>
      </c>
      <c r="W724" s="86">
        <v>43163.887916666667</v>
      </c>
      <c r="X724" s="87" t="s">
        <v>5018</v>
      </c>
      <c r="Y724" s="84"/>
      <c r="Z724" s="84"/>
      <c r="AA724" s="90" t="s">
        <v>6221</v>
      </c>
      <c r="AB724" s="90" t="s">
        <v>6937</v>
      </c>
      <c r="AC724" s="84" t="b">
        <v>0</v>
      </c>
      <c r="AD724" s="84">
        <v>694</v>
      </c>
      <c r="AE724" s="90" t="s">
        <v>7029</v>
      </c>
      <c r="AF724" s="84" t="b">
        <v>0</v>
      </c>
      <c r="AG724" s="84" t="s">
        <v>7091</v>
      </c>
      <c r="AH724" s="84"/>
      <c r="AI724" s="90" t="s">
        <v>6992</v>
      </c>
      <c r="AJ724" s="84" t="b">
        <v>0</v>
      </c>
      <c r="AK724" s="84">
        <v>190</v>
      </c>
      <c r="AL724" s="90" t="s">
        <v>6992</v>
      </c>
      <c r="AM724" s="84" t="s">
        <v>7169</v>
      </c>
      <c r="AN724" s="84" t="b">
        <v>0</v>
      </c>
      <c r="AO724" s="90" t="s">
        <v>6937</v>
      </c>
      <c r="AP724" s="84" t="s">
        <v>7226</v>
      </c>
      <c r="AQ724" s="84">
        <v>0</v>
      </c>
      <c r="AR724" s="84">
        <v>0</v>
      </c>
      <c r="AS724" s="84"/>
      <c r="AT724" s="84"/>
      <c r="AU724" s="84"/>
      <c r="AV724" s="84"/>
      <c r="AW724" s="84"/>
      <c r="AX724" s="84"/>
      <c r="AY724" s="84"/>
      <c r="AZ724" s="84"/>
    </row>
    <row r="725" spans="1:52" x14ac:dyDescent="0.25">
      <c r="A725" s="69" t="s">
        <v>710</v>
      </c>
      <c r="B725" s="69" t="s">
        <v>709</v>
      </c>
      <c r="C725" s="70"/>
      <c r="D725" s="71"/>
      <c r="E725" s="72"/>
      <c r="F725" s="73"/>
      <c r="G725" s="70"/>
      <c r="H725" s="74"/>
      <c r="I725" s="75"/>
      <c r="J725" s="75"/>
      <c r="K725" s="36"/>
      <c r="L725" s="82"/>
      <c r="M725" s="82"/>
      <c r="N725" s="77"/>
      <c r="O725" s="84" t="s">
        <v>1729</v>
      </c>
      <c r="P725" s="86">
        <v>43165.765462962961</v>
      </c>
      <c r="Q725" s="84" t="s">
        <v>2138</v>
      </c>
      <c r="R725" s="84"/>
      <c r="S725" s="84"/>
      <c r="T725" s="84" t="s">
        <v>3295</v>
      </c>
      <c r="U725" s="84"/>
      <c r="V725" s="87" t="s">
        <v>4019</v>
      </c>
      <c r="W725" s="86">
        <v>43165.765462962961</v>
      </c>
      <c r="X725" s="87" t="s">
        <v>5019</v>
      </c>
      <c r="Y725" s="84"/>
      <c r="Z725" s="84"/>
      <c r="AA725" s="90" t="s">
        <v>6222</v>
      </c>
      <c r="AB725" s="84"/>
      <c r="AC725" s="84" t="b">
        <v>0</v>
      </c>
      <c r="AD725" s="84">
        <v>0</v>
      </c>
      <c r="AE725" s="90" t="s">
        <v>6992</v>
      </c>
      <c r="AF725" s="84" t="b">
        <v>0</v>
      </c>
      <c r="AG725" s="84" t="s">
        <v>7091</v>
      </c>
      <c r="AH725" s="84"/>
      <c r="AI725" s="90" t="s">
        <v>6992</v>
      </c>
      <c r="AJ725" s="84" t="b">
        <v>0</v>
      </c>
      <c r="AK725" s="84">
        <v>190</v>
      </c>
      <c r="AL725" s="90" t="s">
        <v>6221</v>
      </c>
      <c r="AM725" s="84" t="s">
        <v>7169</v>
      </c>
      <c r="AN725" s="84" t="b">
        <v>0</v>
      </c>
      <c r="AO725" s="90" t="s">
        <v>6221</v>
      </c>
      <c r="AP725" s="84" t="s">
        <v>179</v>
      </c>
      <c r="AQ725" s="84">
        <v>0</v>
      </c>
      <c r="AR725" s="84">
        <v>0</v>
      </c>
      <c r="AS725" s="84"/>
      <c r="AT725" s="84"/>
      <c r="AU725" s="84"/>
      <c r="AV725" s="84"/>
      <c r="AW725" s="84"/>
      <c r="AX725" s="84"/>
      <c r="AY725" s="84"/>
      <c r="AZ725" s="84"/>
    </row>
    <row r="726" spans="1:52" x14ac:dyDescent="0.25">
      <c r="A726" s="69" t="s">
        <v>711</v>
      </c>
      <c r="B726" s="69" t="s">
        <v>1362</v>
      </c>
      <c r="C726" s="70"/>
      <c r="D726" s="71"/>
      <c r="E726" s="72"/>
      <c r="F726" s="73"/>
      <c r="G726" s="70"/>
      <c r="H726" s="74"/>
      <c r="I726" s="75"/>
      <c r="J726" s="75"/>
      <c r="K726" s="36"/>
      <c r="L726" s="82"/>
      <c r="M726" s="82"/>
      <c r="N726" s="77"/>
      <c r="O726" s="84" t="s">
        <v>1730</v>
      </c>
      <c r="P726" s="86">
        <v>43165.765462962961</v>
      </c>
      <c r="Q726" s="84" t="s">
        <v>2139</v>
      </c>
      <c r="R726" s="84"/>
      <c r="S726" s="84"/>
      <c r="T726" s="84" t="s">
        <v>3157</v>
      </c>
      <c r="U726" s="84"/>
      <c r="V726" s="87" t="s">
        <v>4020</v>
      </c>
      <c r="W726" s="86">
        <v>43165.765462962961</v>
      </c>
      <c r="X726" s="87" t="s">
        <v>5020</v>
      </c>
      <c r="Y726" s="84"/>
      <c r="Z726" s="84"/>
      <c r="AA726" s="90" t="s">
        <v>6223</v>
      </c>
      <c r="AB726" s="90" t="s">
        <v>6938</v>
      </c>
      <c r="AC726" s="84" t="b">
        <v>0</v>
      </c>
      <c r="AD726" s="84">
        <v>0</v>
      </c>
      <c r="AE726" s="90" t="s">
        <v>7030</v>
      </c>
      <c r="AF726" s="84" t="b">
        <v>0</v>
      </c>
      <c r="AG726" s="84" t="s">
        <v>7091</v>
      </c>
      <c r="AH726" s="84"/>
      <c r="AI726" s="90" t="s">
        <v>6992</v>
      </c>
      <c r="AJ726" s="84" t="b">
        <v>0</v>
      </c>
      <c r="AK726" s="84">
        <v>0</v>
      </c>
      <c r="AL726" s="90" t="s">
        <v>6992</v>
      </c>
      <c r="AM726" s="84" t="s">
        <v>7177</v>
      </c>
      <c r="AN726" s="84" t="b">
        <v>0</v>
      </c>
      <c r="AO726" s="90" t="s">
        <v>6938</v>
      </c>
      <c r="AP726" s="84" t="s">
        <v>179</v>
      </c>
      <c r="AQ726" s="84">
        <v>0</v>
      </c>
      <c r="AR726" s="84">
        <v>0</v>
      </c>
      <c r="AS726" s="84"/>
      <c r="AT726" s="84"/>
      <c r="AU726" s="84"/>
      <c r="AV726" s="84"/>
      <c r="AW726" s="84"/>
      <c r="AX726" s="84"/>
      <c r="AY726" s="84"/>
      <c r="AZ726" s="84"/>
    </row>
    <row r="727" spans="1:52" x14ac:dyDescent="0.25">
      <c r="A727" s="69" t="s">
        <v>712</v>
      </c>
      <c r="B727" s="69" t="s">
        <v>712</v>
      </c>
      <c r="C727" s="70"/>
      <c r="D727" s="71"/>
      <c r="E727" s="72"/>
      <c r="F727" s="73"/>
      <c r="G727" s="70"/>
      <c r="H727" s="74"/>
      <c r="I727" s="75"/>
      <c r="J727" s="75"/>
      <c r="K727" s="36"/>
      <c r="L727" s="82"/>
      <c r="M727" s="82"/>
      <c r="N727" s="77"/>
      <c r="O727" s="84" t="s">
        <v>179</v>
      </c>
      <c r="P727" s="86">
        <v>43165.001423611109</v>
      </c>
      <c r="Q727" s="84" t="s">
        <v>2140</v>
      </c>
      <c r="R727" s="87" t="s">
        <v>2786</v>
      </c>
      <c r="S727" s="84" t="s">
        <v>3065</v>
      </c>
      <c r="T727" s="84" t="s">
        <v>3182</v>
      </c>
      <c r="U727" s="87" t="s">
        <v>3535</v>
      </c>
      <c r="V727" s="87" t="s">
        <v>3535</v>
      </c>
      <c r="W727" s="86">
        <v>43165.001423611109</v>
      </c>
      <c r="X727" s="87" t="s">
        <v>5021</v>
      </c>
      <c r="Y727" s="84"/>
      <c r="Z727" s="84"/>
      <c r="AA727" s="90" t="s">
        <v>6224</v>
      </c>
      <c r="AB727" s="84"/>
      <c r="AC727" s="84" t="b">
        <v>0</v>
      </c>
      <c r="AD727" s="84">
        <v>26</v>
      </c>
      <c r="AE727" s="90" t="s">
        <v>6992</v>
      </c>
      <c r="AF727" s="84" t="b">
        <v>0</v>
      </c>
      <c r="AG727" s="84" t="s">
        <v>7091</v>
      </c>
      <c r="AH727" s="84"/>
      <c r="AI727" s="90" t="s">
        <v>6992</v>
      </c>
      <c r="AJ727" s="84" t="b">
        <v>0</v>
      </c>
      <c r="AK727" s="84">
        <v>18</v>
      </c>
      <c r="AL727" s="90" t="s">
        <v>6992</v>
      </c>
      <c r="AM727" s="84" t="s">
        <v>7203</v>
      </c>
      <c r="AN727" s="84" t="b">
        <v>0</v>
      </c>
      <c r="AO727" s="90" t="s">
        <v>6224</v>
      </c>
      <c r="AP727" s="84" t="s">
        <v>7226</v>
      </c>
      <c r="AQ727" s="84">
        <v>0</v>
      </c>
      <c r="AR727" s="84">
        <v>0</v>
      </c>
      <c r="AS727" s="84"/>
      <c r="AT727" s="84"/>
      <c r="AU727" s="84"/>
      <c r="AV727" s="84"/>
      <c r="AW727" s="84"/>
      <c r="AX727" s="84"/>
      <c r="AY727" s="84"/>
      <c r="AZ727" s="84"/>
    </row>
    <row r="728" spans="1:52" x14ac:dyDescent="0.25">
      <c r="A728" s="69" t="s">
        <v>713</v>
      </c>
      <c r="B728" s="69" t="s">
        <v>712</v>
      </c>
      <c r="C728" s="70"/>
      <c r="D728" s="71"/>
      <c r="E728" s="72"/>
      <c r="F728" s="73"/>
      <c r="G728" s="70"/>
      <c r="H728" s="74"/>
      <c r="I728" s="75"/>
      <c r="J728" s="75"/>
      <c r="K728" s="36"/>
      <c r="L728" s="82"/>
      <c r="M728" s="82"/>
      <c r="N728" s="77"/>
      <c r="O728" s="84" t="s">
        <v>1729</v>
      </c>
      <c r="P728" s="86">
        <v>43165.765474537038</v>
      </c>
      <c r="Q728" s="84" t="s">
        <v>2141</v>
      </c>
      <c r="R728" s="87" t="s">
        <v>2786</v>
      </c>
      <c r="S728" s="84" t="s">
        <v>3065</v>
      </c>
      <c r="T728" s="84" t="s">
        <v>3182</v>
      </c>
      <c r="U728" s="84"/>
      <c r="V728" s="87" t="s">
        <v>4021</v>
      </c>
      <c r="W728" s="86">
        <v>43165.765474537038</v>
      </c>
      <c r="X728" s="87" t="s">
        <v>5022</v>
      </c>
      <c r="Y728" s="84"/>
      <c r="Z728" s="84"/>
      <c r="AA728" s="90" t="s">
        <v>6225</v>
      </c>
      <c r="AB728" s="84"/>
      <c r="AC728" s="84" t="b">
        <v>0</v>
      </c>
      <c r="AD728" s="84">
        <v>0</v>
      </c>
      <c r="AE728" s="90" t="s">
        <v>6992</v>
      </c>
      <c r="AF728" s="84" t="b">
        <v>0</v>
      </c>
      <c r="AG728" s="84" t="s">
        <v>7091</v>
      </c>
      <c r="AH728" s="84"/>
      <c r="AI728" s="90" t="s">
        <v>6992</v>
      </c>
      <c r="AJ728" s="84" t="b">
        <v>0</v>
      </c>
      <c r="AK728" s="84">
        <v>18</v>
      </c>
      <c r="AL728" s="90" t="s">
        <v>6224</v>
      </c>
      <c r="AM728" s="84" t="s">
        <v>7169</v>
      </c>
      <c r="AN728" s="84" t="b">
        <v>0</v>
      </c>
      <c r="AO728" s="90" t="s">
        <v>6224</v>
      </c>
      <c r="AP728" s="84" t="s">
        <v>179</v>
      </c>
      <c r="AQ728" s="84">
        <v>0</v>
      </c>
      <c r="AR728" s="84">
        <v>0</v>
      </c>
      <c r="AS728" s="84"/>
      <c r="AT728" s="84"/>
      <c r="AU728" s="84"/>
      <c r="AV728" s="84"/>
      <c r="AW728" s="84"/>
      <c r="AX728" s="84"/>
      <c r="AY728" s="84"/>
      <c r="AZ728" s="84"/>
    </row>
    <row r="729" spans="1:52" x14ac:dyDescent="0.25">
      <c r="A729" s="69" t="s">
        <v>714</v>
      </c>
      <c r="B729" s="69" t="s">
        <v>1129</v>
      </c>
      <c r="C729" s="70"/>
      <c r="D729" s="71"/>
      <c r="E729" s="72"/>
      <c r="F729" s="73"/>
      <c r="G729" s="70"/>
      <c r="H729" s="74"/>
      <c r="I729" s="75"/>
      <c r="J729" s="75"/>
      <c r="K729" s="36"/>
      <c r="L729" s="82"/>
      <c r="M729" s="82"/>
      <c r="N729" s="77"/>
      <c r="O729" s="84" t="s">
        <v>1729</v>
      </c>
      <c r="P729" s="86">
        <v>43165.765532407408</v>
      </c>
      <c r="Q729" s="84" t="s">
        <v>2142</v>
      </c>
      <c r="R729" s="84"/>
      <c r="S729" s="84"/>
      <c r="T729" s="84" t="s">
        <v>3157</v>
      </c>
      <c r="U729" s="84"/>
      <c r="V729" s="87" t="s">
        <v>4022</v>
      </c>
      <c r="W729" s="86">
        <v>43165.765532407408</v>
      </c>
      <c r="X729" s="87" t="s">
        <v>5023</v>
      </c>
      <c r="Y729" s="84"/>
      <c r="Z729" s="84"/>
      <c r="AA729" s="90" t="s">
        <v>6226</v>
      </c>
      <c r="AB729" s="84"/>
      <c r="AC729" s="84" t="b">
        <v>0</v>
      </c>
      <c r="AD729" s="84">
        <v>0</v>
      </c>
      <c r="AE729" s="90" t="s">
        <v>6992</v>
      </c>
      <c r="AF729" s="84" t="b">
        <v>0</v>
      </c>
      <c r="AG729" s="84" t="s">
        <v>7091</v>
      </c>
      <c r="AH729" s="84"/>
      <c r="AI729" s="90" t="s">
        <v>6992</v>
      </c>
      <c r="AJ729" s="84" t="b">
        <v>0</v>
      </c>
      <c r="AK729" s="84">
        <v>2</v>
      </c>
      <c r="AL729" s="90" t="s">
        <v>6686</v>
      </c>
      <c r="AM729" s="84" t="s">
        <v>7169</v>
      </c>
      <c r="AN729" s="84" t="b">
        <v>0</v>
      </c>
      <c r="AO729" s="90" t="s">
        <v>6686</v>
      </c>
      <c r="AP729" s="84" t="s">
        <v>179</v>
      </c>
      <c r="AQ729" s="84">
        <v>0</v>
      </c>
      <c r="AR729" s="84">
        <v>0</v>
      </c>
      <c r="AS729" s="84"/>
      <c r="AT729" s="84"/>
      <c r="AU729" s="84"/>
      <c r="AV729" s="84"/>
      <c r="AW729" s="84"/>
      <c r="AX729" s="84"/>
      <c r="AY729" s="84"/>
      <c r="AZ729" s="84"/>
    </row>
    <row r="730" spans="1:52" x14ac:dyDescent="0.25">
      <c r="A730" s="69" t="s">
        <v>715</v>
      </c>
      <c r="B730" s="69" t="s">
        <v>715</v>
      </c>
      <c r="C730" s="70"/>
      <c r="D730" s="71"/>
      <c r="E730" s="72"/>
      <c r="F730" s="73"/>
      <c r="G730" s="70"/>
      <c r="H730" s="74"/>
      <c r="I730" s="75"/>
      <c r="J730" s="75"/>
      <c r="K730" s="36"/>
      <c r="L730" s="82"/>
      <c r="M730" s="82"/>
      <c r="N730" s="77"/>
      <c r="O730" s="84" t="s">
        <v>179</v>
      </c>
      <c r="P730" s="86">
        <v>43165.765567129631</v>
      </c>
      <c r="Q730" s="84" t="s">
        <v>2143</v>
      </c>
      <c r="R730" s="87" t="s">
        <v>2787</v>
      </c>
      <c r="S730" s="84" t="s">
        <v>3028</v>
      </c>
      <c r="T730" s="84" t="s">
        <v>3157</v>
      </c>
      <c r="U730" s="84"/>
      <c r="V730" s="87" t="s">
        <v>4023</v>
      </c>
      <c r="W730" s="86">
        <v>43165.765567129631</v>
      </c>
      <c r="X730" s="87" t="s">
        <v>5024</v>
      </c>
      <c r="Y730" s="84"/>
      <c r="Z730" s="84"/>
      <c r="AA730" s="90" t="s">
        <v>6227</v>
      </c>
      <c r="AB730" s="84"/>
      <c r="AC730" s="84" t="b">
        <v>0</v>
      </c>
      <c r="AD730" s="84">
        <v>0</v>
      </c>
      <c r="AE730" s="90" t="s">
        <v>6992</v>
      </c>
      <c r="AF730" s="84" t="b">
        <v>0</v>
      </c>
      <c r="AG730" s="84" t="s">
        <v>7091</v>
      </c>
      <c r="AH730" s="84"/>
      <c r="AI730" s="90" t="s">
        <v>6992</v>
      </c>
      <c r="AJ730" s="84" t="b">
        <v>0</v>
      </c>
      <c r="AK730" s="84">
        <v>0</v>
      </c>
      <c r="AL730" s="90" t="s">
        <v>6992</v>
      </c>
      <c r="AM730" s="84" t="s">
        <v>7175</v>
      </c>
      <c r="AN730" s="84" t="b">
        <v>0</v>
      </c>
      <c r="AO730" s="90" t="s">
        <v>6227</v>
      </c>
      <c r="AP730" s="84" t="s">
        <v>179</v>
      </c>
      <c r="AQ730" s="84">
        <v>0</v>
      </c>
      <c r="AR730" s="84">
        <v>0</v>
      </c>
      <c r="AS730" s="84"/>
      <c r="AT730" s="84"/>
      <c r="AU730" s="84"/>
      <c r="AV730" s="84"/>
      <c r="AW730" s="84"/>
      <c r="AX730" s="84"/>
      <c r="AY730" s="84"/>
      <c r="AZ730" s="84"/>
    </row>
    <row r="731" spans="1:52" x14ac:dyDescent="0.25">
      <c r="A731" s="69" t="s">
        <v>716</v>
      </c>
      <c r="B731" s="69" t="s">
        <v>716</v>
      </c>
      <c r="C731" s="70"/>
      <c r="D731" s="71"/>
      <c r="E731" s="72"/>
      <c r="F731" s="73"/>
      <c r="G731" s="70"/>
      <c r="H731" s="74"/>
      <c r="I731" s="75"/>
      <c r="J731" s="75"/>
      <c r="K731" s="36"/>
      <c r="L731" s="82"/>
      <c r="M731" s="82"/>
      <c r="N731" s="77"/>
      <c r="O731" s="84" t="s">
        <v>179</v>
      </c>
      <c r="P731" s="86">
        <v>43164.934120370373</v>
      </c>
      <c r="Q731" s="84" t="s">
        <v>2144</v>
      </c>
      <c r="R731" s="87" t="s">
        <v>2661</v>
      </c>
      <c r="S731" s="84" t="s">
        <v>2995</v>
      </c>
      <c r="T731" s="84" t="s">
        <v>3296</v>
      </c>
      <c r="U731" s="84"/>
      <c r="V731" s="87" t="s">
        <v>4024</v>
      </c>
      <c r="W731" s="86">
        <v>43164.934120370373</v>
      </c>
      <c r="X731" s="87" t="s">
        <v>5025</v>
      </c>
      <c r="Y731" s="84"/>
      <c r="Z731" s="84"/>
      <c r="AA731" s="90" t="s">
        <v>6228</v>
      </c>
      <c r="AB731" s="84"/>
      <c r="AC731" s="84" t="b">
        <v>0</v>
      </c>
      <c r="AD731" s="84">
        <v>20</v>
      </c>
      <c r="AE731" s="90" t="s">
        <v>6992</v>
      </c>
      <c r="AF731" s="84" t="b">
        <v>0</v>
      </c>
      <c r="AG731" s="84" t="s">
        <v>7091</v>
      </c>
      <c r="AH731" s="84"/>
      <c r="AI731" s="90" t="s">
        <v>6992</v>
      </c>
      <c r="AJ731" s="84" t="b">
        <v>0</v>
      </c>
      <c r="AK731" s="84">
        <v>14</v>
      </c>
      <c r="AL731" s="90" t="s">
        <v>6992</v>
      </c>
      <c r="AM731" s="84" t="s">
        <v>7180</v>
      </c>
      <c r="AN731" s="84" t="b">
        <v>0</v>
      </c>
      <c r="AO731" s="90" t="s">
        <v>6228</v>
      </c>
      <c r="AP731" s="84" t="s">
        <v>7226</v>
      </c>
      <c r="AQ731" s="84">
        <v>0</v>
      </c>
      <c r="AR731" s="84">
        <v>0</v>
      </c>
      <c r="AS731" s="84"/>
      <c r="AT731" s="84"/>
      <c r="AU731" s="84"/>
      <c r="AV731" s="84"/>
      <c r="AW731" s="84"/>
      <c r="AX731" s="84"/>
      <c r="AY731" s="84"/>
      <c r="AZ731" s="84"/>
    </row>
    <row r="732" spans="1:52" x14ac:dyDescent="0.25">
      <c r="A732" s="69" t="s">
        <v>716</v>
      </c>
      <c r="B732" s="69" t="s">
        <v>716</v>
      </c>
      <c r="C732" s="70"/>
      <c r="D732" s="71"/>
      <c r="E732" s="72"/>
      <c r="F732" s="73"/>
      <c r="G732" s="70"/>
      <c r="H732" s="74"/>
      <c r="I732" s="75"/>
      <c r="J732" s="75"/>
      <c r="K732" s="36"/>
      <c r="L732" s="82"/>
      <c r="M732" s="82"/>
      <c r="N732" s="77"/>
      <c r="O732" s="84" t="s">
        <v>179</v>
      </c>
      <c r="P732" s="86">
        <v>43165.7655787037</v>
      </c>
      <c r="Q732" s="84" t="s">
        <v>2145</v>
      </c>
      <c r="R732" s="84"/>
      <c r="S732" s="84"/>
      <c r="T732" s="84" t="s">
        <v>3157</v>
      </c>
      <c r="U732" s="84"/>
      <c r="V732" s="87" t="s">
        <v>4024</v>
      </c>
      <c r="W732" s="86">
        <v>43165.7655787037</v>
      </c>
      <c r="X732" s="87" t="s">
        <v>5026</v>
      </c>
      <c r="Y732" s="84"/>
      <c r="Z732" s="84"/>
      <c r="AA732" s="90" t="s">
        <v>6229</v>
      </c>
      <c r="AB732" s="90" t="s">
        <v>6939</v>
      </c>
      <c r="AC732" s="84" t="b">
        <v>0</v>
      </c>
      <c r="AD732" s="84">
        <v>2</v>
      </c>
      <c r="AE732" s="90" t="s">
        <v>7031</v>
      </c>
      <c r="AF732" s="84" t="b">
        <v>0</v>
      </c>
      <c r="AG732" s="84" t="s">
        <v>7091</v>
      </c>
      <c r="AH732" s="84"/>
      <c r="AI732" s="90" t="s">
        <v>6992</v>
      </c>
      <c r="AJ732" s="84" t="b">
        <v>0</v>
      </c>
      <c r="AK732" s="84">
        <v>0</v>
      </c>
      <c r="AL732" s="90" t="s">
        <v>6992</v>
      </c>
      <c r="AM732" s="84" t="s">
        <v>7171</v>
      </c>
      <c r="AN732" s="84" t="b">
        <v>0</v>
      </c>
      <c r="AO732" s="90" t="s">
        <v>6939</v>
      </c>
      <c r="AP732" s="84" t="s">
        <v>179</v>
      </c>
      <c r="AQ732" s="84">
        <v>0</v>
      </c>
      <c r="AR732" s="84">
        <v>0</v>
      </c>
      <c r="AS732" s="84"/>
      <c r="AT732" s="84"/>
      <c r="AU732" s="84"/>
      <c r="AV732" s="84"/>
      <c r="AW732" s="84"/>
      <c r="AX732" s="84"/>
      <c r="AY732" s="84"/>
      <c r="AZ732" s="84"/>
    </row>
    <row r="733" spans="1:52" x14ac:dyDescent="0.25">
      <c r="A733" s="69" t="s">
        <v>717</v>
      </c>
      <c r="B733" s="69" t="s">
        <v>717</v>
      </c>
      <c r="C733" s="70"/>
      <c r="D733" s="71"/>
      <c r="E733" s="72"/>
      <c r="F733" s="73"/>
      <c r="G733" s="70"/>
      <c r="H733" s="74"/>
      <c r="I733" s="75"/>
      <c r="J733" s="75"/>
      <c r="K733" s="36"/>
      <c r="L733" s="82"/>
      <c r="M733" s="82"/>
      <c r="N733" s="77"/>
      <c r="O733" s="84" t="s">
        <v>179</v>
      </c>
      <c r="P733" s="86">
        <v>43165.765590277777</v>
      </c>
      <c r="Q733" s="84" t="s">
        <v>2146</v>
      </c>
      <c r="R733" s="87" t="s">
        <v>2788</v>
      </c>
      <c r="S733" s="84" t="s">
        <v>3066</v>
      </c>
      <c r="T733" s="84" t="s">
        <v>3297</v>
      </c>
      <c r="U733" s="87" t="s">
        <v>3536</v>
      </c>
      <c r="V733" s="87" t="s">
        <v>3536</v>
      </c>
      <c r="W733" s="86">
        <v>43165.765590277777</v>
      </c>
      <c r="X733" s="87" t="s">
        <v>5027</v>
      </c>
      <c r="Y733" s="84"/>
      <c r="Z733" s="84"/>
      <c r="AA733" s="90" t="s">
        <v>6230</v>
      </c>
      <c r="AB733" s="84"/>
      <c r="AC733" s="84" t="b">
        <v>0</v>
      </c>
      <c r="AD733" s="84">
        <v>0</v>
      </c>
      <c r="AE733" s="90" t="s">
        <v>6992</v>
      </c>
      <c r="AF733" s="84" t="b">
        <v>0</v>
      </c>
      <c r="AG733" s="84" t="s">
        <v>7091</v>
      </c>
      <c r="AH733" s="84"/>
      <c r="AI733" s="90" t="s">
        <v>6992</v>
      </c>
      <c r="AJ733" s="84" t="b">
        <v>0</v>
      </c>
      <c r="AK733" s="84">
        <v>0</v>
      </c>
      <c r="AL733" s="90" t="s">
        <v>6992</v>
      </c>
      <c r="AM733" s="84" t="s">
        <v>7204</v>
      </c>
      <c r="AN733" s="84" t="b">
        <v>0</v>
      </c>
      <c r="AO733" s="90" t="s">
        <v>6230</v>
      </c>
      <c r="AP733" s="84" t="s">
        <v>179</v>
      </c>
      <c r="AQ733" s="84">
        <v>0</v>
      </c>
      <c r="AR733" s="84">
        <v>0</v>
      </c>
      <c r="AS733" s="84"/>
      <c r="AT733" s="84"/>
      <c r="AU733" s="84"/>
      <c r="AV733" s="84"/>
      <c r="AW733" s="84"/>
      <c r="AX733" s="84"/>
      <c r="AY733" s="84"/>
      <c r="AZ733" s="84"/>
    </row>
    <row r="734" spans="1:52" x14ac:dyDescent="0.25">
      <c r="A734" s="69" t="s">
        <v>718</v>
      </c>
      <c r="B734" s="69" t="s">
        <v>718</v>
      </c>
      <c r="C734" s="70"/>
      <c r="D734" s="71"/>
      <c r="E734" s="72"/>
      <c r="F734" s="73"/>
      <c r="G734" s="70"/>
      <c r="H734" s="74"/>
      <c r="I734" s="75"/>
      <c r="J734" s="75"/>
      <c r="K734" s="36"/>
      <c r="L734" s="82"/>
      <c r="M734" s="82"/>
      <c r="N734" s="77"/>
      <c r="O734" s="84" t="s">
        <v>179</v>
      </c>
      <c r="P734" s="86">
        <v>43165.697847222225</v>
      </c>
      <c r="Q734" s="84" t="s">
        <v>2147</v>
      </c>
      <c r="R734" s="87" t="s">
        <v>2789</v>
      </c>
      <c r="S734" s="84" t="s">
        <v>2983</v>
      </c>
      <c r="T734" s="84" t="s">
        <v>3157</v>
      </c>
      <c r="U734" s="84"/>
      <c r="V734" s="87" t="s">
        <v>4025</v>
      </c>
      <c r="W734" s="86">
        <v>43165.697847222225</v>
      </c>
      <c r="X734" s="87" t="s">
        <v>5028</v>
      </c>
      <c r="Y734" s="84"/>
      <c r="Z734" s="84"/>
      <c r="AA734" s="90" t="s">
        <v>6231</v>
      </c>
      <c r="AB734" s="84"/>
      <c r="AC734" s="84" t="b">
        <v>0</v>
      </c>
      <c r="AD734" s="84">
        <v>21</v>
      </c>
      <c r="AE734" s="90" t="s">
        <v>6992</v>
      </c>
      <c r="AF734" s="84" t="b">
        <v>1</v>
      </c>
      <c r="AG734" s="84" t="s">
        <v>7091</v>
      </c>
      <c r="AH734" s="84"/>
      <c r="AI734" s="90" t="s">
        <v>7118</v>
      </c>
      <c r="AJ734" s="84" t="b">
        <v>0</v>
      </c>
      <c r="AK734" s="84">
        <v>25</v>
      </c>
      <c r="AL734" s="90" t="s">
        <v>6992</v>
      </c>
      <c r="AM734" s="84" t="s">
        <v>7171</v>
      </c>
      <c r="AN734" s="84" t="b">
        <v>0</v>
      </c>
      <c r="AO734" s="90" t="s">
        <v>6231</v>
      </c>
      <c r="AP734" s="84" t="s">
        <v>7226</v>
      </c>
      <c r="AQ734" s="84">
        <v>0</v>
      </c>
      <c r="AR734" s="84">
        <v>0</v>
      </c>
      <c r="AS734" s="84"/>
      <c r="AT734" s="84"/>
      <c r="AU734" s="84"/>
      <c r="AV734" s="84"/>
      <c r="AW734" s="84"/>
      <c r="AX734" s="84"/>
      <c r="AY734" s="84"/>
      <c r="AZ734" s="84"/>
    </row>
    <row r="735" spans="1:52" x14ac:dyDescent="0.25">
      <c r="A735" s="69" t="s">
        <v>719</v>
      </c>
      <c r="B735" s="69" t="s">
        <v>718</v>
      </c>
      <c r="C735" s="70"/>
      <c r="D735" s="71"/>
      <c r="E735" s="72"/>
      <c r="F735" s="73"/>
      <c r="G735" s="70"/>
      <c r="H735" s="74"/>
      <c r="I735" s="75"/>
      <c r="J735" s="75"/>
      <c r="K735" s="36"/>
      <c r="L735" s="82"/>
      <c r="M735" s="82"/>
      <c r="N735" s="77"/>
      <c r="O735" s="84" t="s">
        <v>1729</v>
      </c>
      <c r="P735" s="86">
        <v>43165.765601851854</v>
      </c>
      <c r="Q735" s="84" t="s">
        <v>1798</v>
      </c>
      <c r="R735" s="84"/>
      <c r="S735" s="84"/>
      <c r="T735" s="84" t="s">
        <v>3157</v>
      </c>
      <c r="U735" s="84"/>
      <c r="V735" s="87" t="s">
        <v>4026</v>
      </c>
      <c r="W735" s="86">
        <v>43165.765601851854</v>
      </c>
      <c r="X735" s="87" t="s">
        <v>5029</v>
      </c>
      <c r="Y735" s="84"/>
      <c r="Z735" s="84"/>
      <c r="AA735" s="90" t="s">
        <v>6232</v>
      </c>
      <c r="AB735" s="84"/>
      <c r="AC735" s="84" t="b">
        <v>0</v>
      </c>
      <c r="AD735" s="84">
        <v>0</v>
      </c>
      <c r="AE735" s="90" t="s">
        <v>6992</v>
      </c>
      <c r="AF735" s="84" t="b">
        <v>1</v>
      </c>
      <c r="AG735" s="84" t="s">
        <v>7091</v>
      </c>
      <c r="AH735" s="84"/>
      <c r="AI735" s="90" t="s">
        <v>7118</v>
      </c>
      <c r="AJ735" s="84" t="b">
        <v>0</v>
      </c>
      <c r="AK735" s="84">
        <v>25</v>
      </c>
      <c r="AL735" s="90" t="s">
        <v>6231</v>
      </c>
      <c r="AM735" s="84" t="s">
        <v>7171</v>
      </c>
      <c r="AN735" s="84" t="b">
        <v>0</v>
      </c>
      <c r="AO735" s="90" t="s">
        <v>6231</v>
      </c>
      <c r="AP735" s="84" t="s">
        <v>179</v>
      </c>
      <c r="AQ735" s="84">
        <v>0</v>
      </c>
      <c r="AR735" s="84">
        <v>0</v>
      </c>
      <c r="AS735" s="84"/>
      <c r="AT735" s="84"/>
      <c r="AU735" s="84"/>
      <c r="AV735" s="84"/>
      <c r="AW735" s="84"/>
      <c r="AX735" s="84"/>
      <c r="AY735" s="84"/>
      <c r="AZ735" s="84"/>
    </row>
    <row r="736" spans="1:52" x14ac:dyDescent="0.25">
      <c r="A736" s="69" t="s">
        <v>720</v>
      </c>
      <c r="B736" s="69" t="s">
        <v>1250</v>
      </c>
      <c r="C736" s="70"/>
      <c r="D736" s="71"/>
      <c r="E736" s="72"/>
      <c r="F736" s="73"/>
      <c r="G736" s="70"/>
      <c r="H736" s="74"/>
      <c r="I736" s="75"/>
      <c r="J736" s="75"/>
      <c r="K736" s="36"/>
      <c r="L736" s="82"/>
      <c r="M736" s="82"/>
      <c r="N736" s="77"/>
      <c r="O736" s="84" t="s">
        <v>1729</v>
      </c>
      <c r="P736" s="86">
        <v>43165.765636574077</v>
      </c>
      <c r="Q736" s="84" t="s">
        <v>1749</v>
      </c>
      <c r="R736" s="84"/>
      <c r="S736" s="84"/>
      <c r="T736" s="84" t="s">
        <v>3157</v>
      </c>
      <c r="U736" s="84"/>
      <c r="V736" s="87" t="s">
        <v>4027</v>
      </c>
      <c r="W736" s="86">
        <v>43165.765636574077</v>
      </c>
      <c r="X736" s="87" t="s">
        <v>5030</v>
      </c>
      <c r="Y736" s="84"/>
      <c r="Z736" s="84"/>
      <c r="AA736" s="90" t="s">
        <v>6233</v>
      </c>
      <c r="AB736" s="84"/>
      <c r="AC736" s="84" t="b">
        <v>0</v>
      </c>
      <c r="AD736" s="84">
        <v>0</v>
      </c>
      <c r="AE736" s="90" t="s">
        <v>6992</v>
      </c>
      <c r="AF736" s="84" t="b">
        <v>0</v>
      </c>
      <c r="AG736" s="84" t="s">
        <v>7096</v>
      </c>
      <c r="AH736" s="84"/>
      <c r="AI736" s="90" t="s">
        <v>6992</v>
      </c>
      <c r="AJ736" s="84" t="b">
        <v>0</v>
      </c>
      <c r="AK736" s="84">
        <v>2094</v>
      </c>
      <c r="AL736" s="90" t="s">
        <v>6822</v>
      </c>
      <c r="AM736" s="84" t="s">
        <v>7169</v>
      </c>
      <c r="AN736" s="84" t="b">
        <v>0</v>
      </c>
      <c r="AO736" s="90" t="s">
        <v>6822</v>
      </c>
      <c r="AP736" s="84" t="s">
        <v>179</v>
      </c>
      <c r="AQ736" s="84">
        <v>0</v>
      </c>
      <c r="AR736" s="84">
        <v>0</v>
      </c>
      <c r="AS736" s="84"/>
      <c r="AT736" s="84"/>
      <c r="AU736" s="84"/>
      <c r="AV736" s="84"/>
      <c r="AW736" s="84"/>
      <c r="AX736" s="84"/>
      <c r="AY736" s="84"/>
      <c r="AZ736" s="84"/>
    </row>
    <row r="737" spans="1:52" x14ac:dyDescent="0.25">
      <c r="A737" s="69" t="s">
        <v>721</v>
      </c>
      <c r="B737" s="69" t="s">
        <v>1250</v>
      </c>
      <c r="C737" s="70"/>
      <c r="D737" s="71"/>
      <c r="E737" s="72"/>
      <c r="F737" s="73"/>
      <c r="G737" s="70"/>
      <c r="H737" s="74"/>
      <c r="I737" s="75"/>
      <c r="J737" s="75"/>
      <c r="K737" s="36"/>
      <c r="L737" s="82"/>
      <c r="M737" s="82"/>
      <c r="N737" s="77"/>
      <c r="O737" s="84" t="s">
        <v>1729</v>
      </c>
      <c r="P737" s="86">
        <v>43165.765636574077</v>
      </c>
      <c r="Q737" s="84" t="s">
        <v>1930</v>
      </c>
      <c r="R737" s="84"/>
      <c r="S737" s="84"/>
      <c r="T737" s="84" t="s">
        <v>3157</v>
      </c>
      <c r="U737" s="84"/>
      <c r="V737" s="87" t="s">
        <v>4028</v>
      </c>
      <c r="W737" s="86">
        <v>43165.765636574077</v>
      </c>
      <c r="X737" s="87" t="s">
        <v>5031</v>
      </c>
      <c r="Y737" s="84"/>
      <c r="Z737" s="84"/>
      <c r="AA737" s="90" t="s">
        <v>6234</v>
      </c>
      <c r="AB737" s="84"/>
      <c r="AC737" s="84" t="b">
        <v>0</v>
      </c>
      <c r="AD737" s="84">
        <v>0</v>
      </c>
      <c r="AE737" s="90" t="s">
        <v>6992</v>
      </c>
      <c r="AF737" s="84" t="b">
        <v>1</v>
      </c>
      <c r="AG737" s="84" t="s">
        <v>7096</v>
      </c>
      <c r="AH737" s="84"/>
      <c r="AI737" s="90" t="s">
        <v>7126</v>
      </c>
      <c r="AJ737" s="84" t="b">
        <v>0</v>
      </c>
      <c r="AK737" s="84">
        <v>1013</v>
      </c>
      <c r="AL737" s="90" t="s">
        <v>6821</v>
      </c>
      <c r="AM737" s="84" t="s">
        <v>7175</v>
      </c>
      <c r="AN737" s="84" t="b">
        <v>0</v>
      </c>
      <c r="AO737" s="90" t="s">
        <v>6821</v>
      </c>
      <c r="AP737" s="84" t="s">
        <v>179</v>
      </c>
      <c r="AQ737" s="84">
        <v>0</v>
      </c>
      <c r="AR737" s="84">
        <v>0</v>
      </c>
      <c r="AS737" s="84"/>
      <c r="AT737" s="84"/>
      <c r="AU737" s="84"/>
      <c r="AV737" s="84"/>
      <c r="AW737" s="84"/>
      <c r="AX737" s="84"/>
      <c r="AY737" s="84"/>
      <c r="AZ737" s="84"/>
    </row>
    <row r="738" spans="1:52" x14ac:dyDescent="0.25">
      <c r="A738" s="69" t="s">
        <v>722</v>
      </c>
      <c r="B738" s="69" t="s">
        <v>1543</v>
      </c>
      <c r="C738" s="70"/>
      <c r="D738" s="71"/>
      <c r="E738" s="72"/>
      <c r="F738" s="73"/>
      <c r="G738" s="70"/>
      <c r="H738" s="74"/>
      <c r="I738" s="75"/>
      <c r="J738" s="75"/>
      <c r="K738" s="36"/>
      <c r="L738" s="82"/>
      <c r="M738" s="82"/>
      <c r="N738" s="77"/>
      <c r="O738" s="84" t="s">
        <v>1729</v>
      </c>
      <c r="P738" s="86">
        <v>43165.765648148146</v>
      </c>
      <c r="Q738" s="84" t="s">
        <v>2148</v>
      </c>
      <c r="R738" s="84"/>
      <c r="S738" s="84"/>
      <c r="T738" s="84" t="s">
        <v>3157</v>
      </c>
      <c r="U738" s="84"/>
      <c r="V738" s="87" t="s">
        <v>4029</v>
      </c>
      <c r="W738" s="86">
        <v>43165.765648148146</v>
      </c>
      <c r="X738" s="87" t="s">
        <v>5032</v>
      </c>
      <c r="Y738" s="84"/>
      <c r="Z738" s="84"/>
      <c r="AA738" s="90" t="s">
        <v>6235</v>
      </c>
      <c r="AB738" s="90" t="s">
        <v>6940</v>
      </c>
      <c r="AC738" s="84" t="b">
        <v>0</v>
      </c>
      <c r="AD738" s="84">
        <v>1</v>
      </c>
      <c r="AE738" s="90" t="s">
        <v>7032</v>
      </c>
      <c r="AF738" s="84" t="b">
        <v>0</v>
      </c>
      <c r="AG738" s="84" t="s">
        <v>7091</v>
      </c>
      <c r="AH738" s="84"/>
      <c r="AI738" s="90" t="s">
        <v>6992</v>
      </c>
      <c r="AJ738" s="84" t="b">
        <v>0</v>
      </c>
      <c r="AK738" s="84">
        <v>0</v>
      </c>
      <c r="AL738" s="90" t="s">
        <v>6992</v>
      </c>
      <c r="AM738" s="84" t="s">
        <v>7169</v>
      </c>
      <c r="AN738" s="84" t="b">
        <v>0</v>
      </c>
      <c r="AO738" s="90" t="s">
        <v>6940</v>
      </c>
      <c r="AP738" s="84" t="s">
        <v>179</v>
      </c>
      <c r="AQ738" s="84">
        <v>0</v>
      </c>
      <c r="AR738" s="84">
        <v>0</v>
      </c>
      <c r="AS738" s="84"/>
      <c r="AT738" s="84"/>
      <c r="AU738" s="84"/>
      <c r="AV738" s="84"/>
      <c r="AW738" s="84"/>
      <c r="AX738" s="84"/>
      <c r="AY738" s="84"/>
      <c r="AZ738" s="84"/>
    </row>
    <row r="739" spans="1:52" x14ac:dyDescent="0.25">
      <c r="A739" s="69" t="s">
        <v>722</v>
      </c>
      <c r="B739" s="69" t="s">
        <v>1544</v>
      </c>
      <c r="C739" s="70"/>
      <c r="D739" s="71"/>
      <c r="E739" s="72"/>
      <c r="F739" s="73"/>
      <c r="G739" s="70"/>
      <c r="H739" s="74"/>
      <c r="I739" s="75"/>
      <c r="J739" s="75"/>
      <c r="K739" s="36"/>
      <c r="L739" s="82"/>
      <c r="M739" s="82"/>
      <c r="N739" s="77"/>
      <c r="O739" s="84" t="s">
        <v>1730</v>
      </c>
      <c r="P739" s="86">
        <v>43165.765648148146</v>
      </c>
      <c r="Q739" s="84" t="s">
        <v>2148</v>
      </c>
      <c r="R739" s="84"/>
      <c r="S739" s="84"/>
      <c r="T739" s="84" t="s">
        <v>3157</v>
      </c>
      <c r="U739" s="84"/>
      <c r="V739" s="87" t="s">
        <v>4029</v>
      </c>
      <c r="W739" s="86">
        <v>43165.765648148146</v>
      </c>
      <c r="X739" s="87" t="s">
        <v>5032</v>
      </c>
      <c r="Y739" s="84"/>
      <c r="Z739" s="84"/>
      <c r="AA739" s="90" t="s">
        <v>6235</v>
      </c>
      <c r="AB739" s="90" t="s">
        <v>6940</v>
      </c>
      <c r="AC739" s="84" t="b">
        <v>0</v>
      </c>
      <c r="AD739" s="84">
        <v>1</v>
      </c>
      <c r="AE739" s="90" t="s">
        <v>7032</v>
      </c>
      <c r="AF739" s="84" t="b">
        <v>0</v>
      </c>
      <c r="AG739" s="84" t="s">
        <v>7091</v>
      </c>
      <c r="AH739" s="84"/>
      <c r="AI739" s="90" t="s">
        <v>6992</v>
      </c>
      <c r="AJ739" s="84" t="b">
        <v>0</v>
      </c>
      <c r="AK739" s="84">
        <v>0</v>
      </c>
      <c r="AL739" s="90" t="s">
        <v>6992</v>
      </c>
      <c r="AM739" s="84" t="s">
        <v>7169</v>
      </c>
      <c r="AN739" s="84" t="b">
        <v>0</v>
      </c>
      <c r="AO739" s="90" t="s">
        <v>6940</v>
      </c>
      <c r="AP739" s="84" t="s">
        <v>179</v>
      </c>
      <c r="AQ739" s="84">
        <v>0</v>
      </c>
      <c r="AR739" s="84">
        <v>0</v>
      </c>
      <c r="AS739" s="84"/>
      <c r="AT739" s="84"/>
      <c r="AU739" s="84"/>
      <c r="AV739" s="84"/>
      <c r="AW739" s="84"/>
      <c r="AX739" s="84"/>
      <c r="AY739" s="84"/>
      <c r="AZ739" s="84"/>
    </row>
    <row r="740" spans="1:52" x14ac:dyDescent="0.25">
      <c r="A740" s="69" t="s">
        <v>723</v>
      </c>
      <c r="B740" s="69" t="s">
        <v>733</v>
      </c>
      <c r="C740" s="70"/>
      <c r="D740" s="71"/>
      <c r="E740" s="72"/>
      <c r="F740" s="73"/>
      <c r="G740" s="70"/>
      <c r="H740" s="74"/>
      <c r="I740" s="75"/>
      <c r="J740" s="75"/>
      <c r="K740" s="36"/>
      <c r="L740" s="82"/>
      <c r="M740" s="82"/>
      <c r="N740" s="77"/>
      <c r="O740" s="84" t="s">
        <v>1729</v>
      </c>
      <c r="P740" s="86">
        <v>43165.765682870369</v>
      </c>
      <c r="Q740" s="84" t="s">
        <v>2149</v>
      </c>
      <c r="R740" s="84"/>
      <c r="S740" s="84"/>
      <c r="T740" s="84" t="s">
        <v>3298</v>
      </c>
      <c r="U740" s="84"/>
      <c r="V740" s="87" t="s">
        <v>4030</v>
      </c>
      <c r="W740" s="86">
        <v>43165.765682870369</v>
      </c>
      <c r="X740" s="87" t="s">
        <v>5033</v>
      </c>
      <c r="Y740" s="84"/>
      <c r="Z740" s="84"/>
      <c r="AA740" s="90" t="s">
        <v>6236</v>
      </c>
      <c r="AB740" s="84"/>
      <c r="AC740" s="84" t="b">
        <v>0</v>
      </c>
      <c r="AD740" s="84">
        <v>0</v>
      </c>
      <c r="AE740" s="90" t="s">
        <v>6992</v>
      </c>
      <c r="AF740" s="84" t="b">
        <v>0</v>
      </c>
      <c r="AG740" s="84" t="s">
        <v>7110</v>
      </c>
      <c r="AH740" s="84"/>
      <c r="AI740" s="90" t="s">
        <v>6992</v>
      </c>
      <c r="AJ740" s="84" t="b">
        <v>0</v>
      </c>
      <c r="AK740" s="84">
        <v>254</v>
      </c>
      <c r="AL740" s="90" t="s">
        <v>6246</v>
      </c>
      <c r="AM740" s="84" t="s">
        <v>7171</v>
      </c>
      <c r="AN740" s="84" t="b">
        <v>0</v>
      </c>
      <c r="AO740" s="90" t="s">
        <v>6246</v>
      </c>
      <c r="AP740" s="84" t="s">
        <v>179</v>
      </c>
      <c r="AQ740" s="84">
        <v>0</v>
      </c>
      <c r="AR740" s="84">
        <v>0</v>
      </c>
      <c r="AS740" s="84"/>
      <c r="AT740" s="84"/>
      <c r="AU740" s="84"/>
      <c r="AV740" s="84"/>
      <c r="AW740" s="84"/>
      <c r="AX740" s="84"/>
      <c r="AY740" s="84"/>
      <c r="AZ740" s="84"/>
    </row>
    <row r="741" spans="1:52" x14ac:dyDescent="0.25">
      <c r="A741" s="69" t="s">
        <v>724</v>
      </c>
      <c r="B741" s="69" t="s">
        <v>1308</v>
      </c>
      <c r="C741" s="70"/>
      <c r="D741" s="71"/>
      <c r="E741" s="72"/>
      <c r="F741" s="73"/>
      <c r="G741" s="70"/>
      <c r="H741" s="74"/>
      <c r="I741" s="75"/>
      <c r="J741" s="75"/>
      <c r="K741" s="36"/>
      <c r="L741" s="82"/>
      <c r="M741" s="82"/>
      <c r="N741" s="77"/>
      <c r="O741" s="84" t="s">
        <v>1729</v>
      </c>
      <c r="P741" s="86">
        <v>43165.765694444446</v>
      </c>
      <c r="Q741" s="84" t="s">
        <v>1996</v>
      </c>
      <c r="R741" s="87" t="s">
        <v>2733</v>
      </c>
      <c r="S741" s="84" t="s">
        <v>3035</v>
      </c>
      <c r="T741" s="84" t="s">
        <v>3157</v>
      </c>
      <c r="U741" s="87" t="s">
        <v>3512</v>
      </c>
      <c r="V741" s="87" t="s">
        <v>3512</v>
      </c>
      <c r="W741" s="86">
        <v>43165.765694444446</v>
      </c>
      <c r="X741" s="87" t="s">
        <v>5034</v>
      </c>
      <c r="Y741" s="84"/>
      <c r="Z741" s="84"/>
      <c r="AA741" s="90" t="s">
        <v>6237</v>
      </c>
      <c r="AB741" s="84"/>
      <c r="AC741" s="84" t="b">
        <v>0</v>
      </c>
      <c r="AD741" s="84">
        <v>0</v>
      </c>
      <c r="AE741" s="90" t="s">
        <v>6992</v>
      </c>
      <c r="AF741" s="84" t="b">
        <v>0</v>
      </c>
      <c r="AG741" s="84" t="s">
        <v>7091</v>
      </c>
      <c r="AH741" s="84"/>
      <c r="AI741" s="90" t="s">
        <v>6992</v>
      </c>
      <c r="AJ741" s="84" t="b">
        <v>0</v>
      </c>
      <c r="AK741" s="84">
        <v>28</v>
      </c>
      <c r="AL741" s="90" t="s">
        <v>6886</v>
      </c>
      <c r="AM741" s="84" t="s">
        <v>7172</v>
      </c>
      <c r="AN741" s="84" t="b">
        <v>0</v>
      </c>
      <c r="AO741" s="90" t="s">
        <v>6886</v>
      </c>
      <c r="AP741" s="84" t="s">
        <v>179</v>
      </c>
      <c r="AQ741" s="84">
        <v>0</v>
      </c>
      <c r="AR741" s="84">
        <v>0</v>
      </c>
      <c r="AS741" s="84"/>
      <c r="AT741" s="84"/>
      <c r="AU741" s="84"/>
      <c r="AV741" s="84"/>
      <c r="AW741" s="84"/>
      <c r="AX741" s="84"/>
      <c r="AY741" s="84"/>
      <c r="AZ741" s="84"/>
    </row>
    <row r="742" spans="1:52" x14ac:dyDescent="0.25">
      <c r="A742" s="69" t="s">
        <v>725</v>
      </c>
      <c r="B742" s="69" t="s">
        <v>725</v>
      </c>
      <c r="C742" s="70"/>
      <c r="D742" s="71"/>
      <c r="E742" s="72"/>
      <c r="F742" s="73"/>
      <c r="G742" s="70"/>
      <c r="H742" s="74"/>
      <c r="I742" s="75"/>
      <c r="J742" s="75"/>
      <c r="K742" s="36"/>
      <c r="L742" s="82"/>
      <c r="M742" s="82"/>
      <c r="N742" s="77"/>
      <c r="O742" s="84" t="s">
        <v>179</v>
      </c>
      <c r="P742" s="86">
        <v>43165.765706018516</v>
      </c>
      <c r="Q742" s="84" t="s">
        <v>2150</v>
      </c>
      <c r="R742" s="87" t="s">
        <v>2685</v>
      </c>
      <c r="S742" s="84" t="s">
        <v>3009</v>
      </c>
      <c r="T742" s="84" t="s">
        <v>3157</v>
      </c>
      <c r="U742" s="84"/>
      <c r="V742" s="87" t="s">
        <v>4031</v>
      </c>
      <c r="W742" s="86">
        <v>43165.765706018516</v>
      </c>
      <c r="X742" s="87" t="s">
        <v>5035</v>
      </c>
      <c r="Y742" s="84"/>
      <c r="Z742" s="84"/>
      <c r="AA742" s="90" t="s">
        <v>6238</v>
      </c>
      <c r="AB742" s="84"/>
      <c r="AC742" s="84" t="b">
        <v>0</v>
      </c>
      <c r="AD742" s="84">
        <v>0</v>
      </c>
      <c r="AE742" s="90" t="s">
        <v>6992</v>
      </c>
      <c r="AF742" s="84" t="b">
        <v>0</v>
      </c>
      <c r="AG742" s="84" t="s">
        <v>7095</v>
      </c>
      <c r="AH742" s="84"/>
      <c r="AI742" s="90" t="s">
        <v>6992</v>
      </c>
      <c r="AJ742" s="84" t="b">
        <v>0</v>
      </c>
      <c r="AK742" s="84">
        <v>0</v>
      </c>
      <c r="AL742" s="90" t="s">
        <v>6992</v>
      </c>
      <c r="AM742" s="84" t="s">
        <v>7184</v>
      </c>
      <c r="AN742" s="84" t="b">
        <v>0</v>
      </c>
      <c r="AO742" s="90" t="s">
        <v>6238</v>
      </c>
      <c r="AP742" s="84" t="s">
        <v>179</v>
      </c>
      <c r="AQ742" s="84">
        <v>0</v>
      </c>
      <c r="AR742" s="84">
        <v>0</v>
      </c>
      <c r="AS742" s="84"/>
      <c r="AT742" s="84"/>
      <c r="AU742" s="84"/>
      <c r="AV742" s="84"/>
      <c r="AW742" s="84"/>
      <c r="AX742" s="84"/>
      <c r="AY742" s="84"/>
      <c r="AZ742" s="84"/>
    </row>
    <row r="743" spans="1:52" x14ac:dyDescent="0.25">
      <c r="A743" s="69" t="s">
        <v>726</v>
      </c>
      <c r="B743" s="69" t="s">
        <v>1297</v>
      </c>
      <c r="C743" s="70"/>
      <c r="D743" s="71"/>
      <c r="E743" s="72"/>
      <c r="F743" s="73"/>
      <c r="G743" s="70"/>
      <c r="H743" s="74"/>
      <c r="I743" s="75"/>
      <c r="J743" s="75"/>
      <c r="K743" s="36"/>
      <c r="L743" s="82"/>
      <c r="M743" s="82"/>
      <c r="N743" s="77"/>
      <c r="O743" s="84" t="s">
        <v>1729</v>
      </c>
      <c r="P743" s="86">
        <v>43165.765775462962</v>
      </c>
      <c r="Q743" s="84" t="s">
        <v>1758</v>
      </c>
      <c r="R743" s="87" t="s">
        <v>2651</v>
      </c>
      <c r="S743" s="84" t="s">
        <v>2986</v>
      </c>
      <c r="T743" s="84" t="s">
        <v>3171</v>
      </c>
      <c r="U743" s="84"/>
      <c r="V743" s="87" t="s">
        <v>4032</v>
      </c>
      <c r="W743" s="86">
        <v>43165.765775462962</v>
      </c>
      <c r="X743" s="87" t="s">
        <v>5036</v>
      </c>
      <c r="Y743" s="84"/>
      <c r="Z743" s="84"/>
      <c r="AA743" s="90" t="s">
        <v>6239</v>
      </c>
      <c r="AB743" s="84"/>
      <c r="AC743" s="84" t="b">
        <v>0</v>
      </c>
      <c r="AD743" s="84">
        <v>0</v>
      </c>
      <c r="AE743" s="90" t="s">
        <v>6992</v>
      </c>
      <c r="AF743" s="84" t="b">
        <v>0</v>
      </c>
      <c r="AG743" s="84" t="s">
        <v>7097</v>
      </c>
      <c r="AH743" s="84"/>
      <c r="AI743" s="90" t="s">
        <v>6992</v>
      </c>
      <c r="AJ743" s="84" t="b">
        <v>0</v>
      </c>
      <c r="AK743" s="84">
        <v>612</v>
      </c>
      <c r="AL743" s="90" t="s">
        <v>6874</v>
      </c>
      <c r="AM743" s="84" t="s">
        <v>7172</v>
      </c>
      <c r="AN743" s="84" t="b">
        <v>0</v>
      </c>
      <c r="AO743" s="90" t="s">
        <v>6874</v>
      </c>
      <c r="AP743" s="84" t="s">
        <v>179</v>
      </c>
      <c r="AQ743" s="84">
        <v>0</v>
      </c>
      <c r="AR743" s="84">
        <v>0</v>
      </c>
      <c r="AS743" s="84"/>
      <c r="AT743" s="84"/>
      <c r="AU743" s="84"/>
      <c r="AV743" s="84"/>
      <c r="AW743" s="84"/>
      <c r="AX743" s="84"/>
      <c r="AY743" s="84"/>
      <c r="AZ743" s="84"/>
    </row>
    <row r="744" spans="1:52" x14ac:dyDescent="0.25">
      <c r="A744" s="69" t="s">
        <v>727</v>
      </c>
      <c r="B744" s="69" t="s">
        <v>1471</v>
      </c>
      <c r="C744" s="70"/>
      <c r="D744" s="71"/>
      <c r="E744" s="72"/>
      <c r="F744" s="73"/>
      <c r="G744" s="70"/>
      <c r="H744" s="74"/>
      <c r="I744" s="75"/>
      <c r="J744" s="75"/>
      <c r="K744" s="36"/>
      <c r="L744" s="82"/>
      <c r="M744" s="82"/>
      <c r="N744" s="77"/>
      <c r="O744" s="84" t="s">
        <v>1729</v>
      </c>
      <c r="P744" s="86">
        <v>43165.765833333331</v>
      </c>
      <c r="Q744" s="84" t="s">
        <v>2151</v>
      </c>
      <c r="R744" s="84"/>
      <c r="S744" s="84"/>
      <c r="T744" s="84" t="s">
        <v>3157</v>
      </c>
      <c r="U744" s="84"/>
      <c r="V744" s="87" t="s">
        <v>4033</v>
      </c>
      <c r="W744" s="86">
        <v>43165.765833333331</v>
      </c>
      <c r="X744" s="87" t="s">
        <v>5037</v>
      </c>
      <c r="Y744" s="84"/>
      <c r="Z744" s="84"/>
      <c r="AA744" s="90" t="s">
        <v>6240</v>
      </c>
      <c r="AB744" s="84"/>
      <c r="AC744" s="84" t="b">
        <v>0</v>
      </c>
      <c r="AD744" s="84">
        <v>0</v>
      </c>
      <c r="AE744" s="90" t="s">
        <v>6992</v>
      </c>
      <c r="AF744" s="84" t="b">
        <v>0</v>
      </c>
      <c r="AG744" s="84" t="s">
        <v>7091</v>
      </c>
      <c r="AH744" s="84"/>
      <c r="AI744" s="90" t="s">
        <v>6992</v>
      </c>
      <c r="AJ744" s="84" t="b">
        <v>0</v>
      </c>
      <c r="AK744" s="84">
        <v>2</v>
      </c>
      <c r="AL744" s="90" t="s">
        <v>6712</v>
      </c>
      <c r="AM744" s="84" t="s">
        <v>7173</v>
      </c>
      <c r="AN744" s="84" t="b">
        <v>0</v>
      </c>
      <c r="AO744" s="90" t="s">
        <v>6712</v>
      </c>
      <c r="AP744" s="84" t="s">
        <v>179</v>
      </c>
      <c r="AQ744" s="84">
        <v>0</v>
      </c>
      <c r="AR744" s="84">
        <v>0</v>
      </c>
      <c r="AS744" s="84"/>
      <c r="AT744" s="84"/>
      <c r="AU744" s="84"/>
      <c r="AV744" s="84"/>
      <c r="AW744" s="84"/>
      <c r="AX744" s="84"/>
      <c r="AY744" s="84"/>
      <c r="AZ744" s="84"/>
    </row>
    <row r="745" spans="1:52" x14ac:dyDescent="0.25">
      <c r="A745" s="69" t="s">
        <v>727</v>
      </c>
      <c r="B745" s="69" t="s">
        <v>1154</v>
      </c>
      <c r="C745" s="70"/>
      <c r="D745" s="71"/>
      <c r="E745" s="72"/>
      <c r="F745" s="73"/>
      <c r="G745" s="70"/>
      <c r="H745" s="74"/>
      <c r="I745" s="75"/>
      <c r="J745" s="75"/>
      <c r="K745" s="36"/>
      <c r="L745" s="82"/>
      <c r="M745" s="82"/>
      <c r="N745" s="77"/>
      <c r="O745" s="84" t="s">
        <v>1729</v>
      </c>
      <c r="P745" s="86">
        <v>43165.765833333331</v>
      </c>
      <c r="Q745" s="84" t="s">
        <v>2151</v>
      </c>
      <c r="R745" s="84"/>
      <c r="S745" s="84"/>
      <c r="T745" s="84" t="s">
        <v>3157</v>
      </c>
      <c r="U745" s="84"/>
      <c r="V745" s="87" t="s">
        <v>4033</v>
      </c>
      <c r="W745" s="86">
        <v>43165.765833333331</v>
      </c>
      <c r="X745" s="87" t="s">
        <v>5037</v>
      </c>
      <c r="Y745" s="84"/>
      <c r="Z745" s="84"/>
      <c r="AA745" s="90" t="s">
        <v>6240</v>
      </c>
      <c r="AB745" s="84"/>
      <c r="AC745" s="84" t="b">
        <v>0</v>
      </c>
      <c r="AD745" s="84">
        <v>0</v>
      </c>
      <c r="AE745" s="90" t="s">
        <v>6992</v>
      </c>
      <c r="AF745" s="84" t="b">
        <v>0</v>
      </c>
      <c r="AG745" s="84" t="s">
        <v>7091</v>
      </c>
      <c r="AH745" s="84"/>
      <c r="AI745" s="90" t="s">
        <v>6992</v>
      </c>
      <c r="AJ745" s="84" t="b">
        <v>0</v>
      </c>
      <c r="AK745" s="84">
        <v>2</v>
      </c>
      <c r="AL745" s="90" t="s">
        <v>6712</v>
      </c>
      <c r="AM745" s="84" t="s">
        <v>7173</v>
      </c>
      <c r="AN745" s="84" t="b">
        <v>0</v>
      </c>
      <c r="AO745" s="90" t="s">
        <v>6712</v>
      </c>
      <c r="AP745" s="84" t="s">
        <v>179</v>
      </c>
      <c r="AQ745" s="84">
        <v>0</v>
      </c>
      <c r="AR745" s="84">
        <v>0</v>
      </c>
      <c r="AS745" s="84"/>
      <c r="AT745" s="84"/>
      <c r="AU745" s="84"/>
      <c r="AV745" s="84"/>
      <c r="AW745" s="84"/>
      <c r="AX745" s="84"/>
      <c r="AY745" s="84"/>
      <c r="AZ745" s="84"/>
    </row>
    <row r="746" spans="1:52" x14ac:dyDescent="0.25">
      <c r="A746" s="69" t="s">
        <v>728</v>
      </c>
      <c r="B746" s="69" t="s">
        <v>728</v>
      </c>
      <c r="C746" s="70"/>
      <c r="D746" s="71"/>
      <c r="E746" s="72"/>
      <c r="F746" s="73"/>
      <c r="G746" s="70"/>
      <c r="H746" s="74"/>
      <c r="I746" s="75"/>
      <c r="J746" s="75"/>
      <c r="K746" s="36"/>
      <c r="L746" s="82"/>
      <c r="M746" s="82"/>
      <c r="N746" s="77"/>
      <c r="O746" s="84" t="s">
        <v>179</v>
      </c>
      <c r="P746" s="86">
        <v>43165.7658912037</v>
      </c>
      <c r="Q746" s="84" t="s">
        <v>2152</v>
      </c>
      <c r="R746" s="87" t="s">
        <v>2790</v>
      </c>
      <c r="S746" s="84" t="s">
        <v>2983</v>
      </c>
      <c r="T746" s="84" t="s">
        <v>3299</v>
      </c>
      <c r="U746" s="84"/>
      <c r="V746" s="87" t="s">
        <v>4034</v>
      </c>
      <c r="W746" s="86">
        <v>43165.7658912037</v>
      </c>
      <c r="X746" s="87" t="s">
        <v>5038</v>
      </c>
      <c r="Y746" s="84"/>
      <c r="Z746" s="84"/>
      <c r="AA746" s="90" t="s">
        <v>6241</v>
      </c>
      <c r="AB746" s="84"/>
      <c r="AC746" s="84" t="b">
        <v>0</v>
      </c>
      <c r="AD746" s="84">
        <v>1</v>
      </c>
      <c r="AE746" s="90" t="s">
        <v>6992</v>
      </c>
      <c r="AF746" s="84" t="b">
        <v>1</v>
      </c>
      <c r="AG746" s="84" t="s">
        <v>7091</v>
      </c>
      <c r="AH746" s="84"/>
      <c r="AI746" s="90" t="s">
        <v>7138</v>
      </c>
      <c r="AJ746" s="84" t="b">
        <v>0</v>
      </c>
      <c r="AK746" s="84">
        <v>0</v>
      </c>
      <c r="AL746" s="90" t="s">
        <v>6992</v>
      </c>
      <c r="AM746" s="84" t="s">
        <v>7171</v>
      </c>
      <c r="AN746" s="84" t="b">
        <v>0</v>
      </c>
      <c r="AO746" s="90" t="s">
        <v>6241</v>
      </c>
      <c r="AP746" s="84" t="s">
        <v>179</v>
      </c>
      <c r="AQ746" s="84">
        <v>0</v>
      </c>
      <c r="AR746" s="84">
        <v>0</v>
      </c>
      <c r="AS746" s="84"/>
      <c r="AT746" s="84"/>
      <c r="AU746" s="84"/>
      <c r="AV746" s="84"/>
      <c r="AW746" s="84"/>
      <c r="AX746" s="84"/>
      <c r="AY746" s="84"/>
      <c r="AZ746" s="84"/>
    </row>
    <row r="747" spans="1:52" x14ac:dyDescent="0.25">
      <c r="A747" s="69" t="s">
        <v>729</v>
      </c>
      <c r="B747" s="69" t="s">
        <v>1015</v>
      </c>
      <c r="C747" s="70"/>
      <c r="D747" s="71"/>
      <c r="E747" s="72"/>
      <c r="F747" s="73"/>
      <c r="G747" s="70"/>
      <c r="H747" s="74"/>
      <c r="I747" s="75"/>
      <c r="J747" s="75"/>
      <c r="K747" s="36"/>
      <c r="L747" s="82"/>
      <c r="M747" s="82"/>
      <c r="N747" s="77"/>
      <c r="O747" s="84" t="s">
        <v>1729</v>
      </c>
      <c r="P747" s="86">
        <v>43165.7659375</v>
      </c>
      <c r="Q747" s="84" t="s">
        <v>2153</v>
      </c>
      <c r="R747" s="87" t="s">
        <v>2791</v>
      </c>
      <c r="S747" s="84" t="s">
        <v>3067</v>
      </c>
      <c r="T747" s="84" t="s">
        <v>3157</v>
      </c>
      <c r="U747" s="84"/>
      <c r="V747" s="87" t="s">
        <v>4035</v>
      </c>
      <c r="W747" s="86">
        <v>43165.7659375</v>
      </c>
      <c r="X747" s="87" t="s">
        <v>5039</v>
      </c>
      <c r="Y747" s="84"/>
      <c r="Z747" s="84"/>
      <c r="AA747" s="90" t="s">
        <v>6242</v>
      </c>
      <c r="AB747" s="84"/>
      <c r="AC747" s="84" t="b">
        <v>0</v>
      </c>
      <c r="AD747" s="84">
        <v>0</v>
      </c>
      <c r="AE747" s="90" t="s">
        <v>6992</v>
      </c>
      <c r="AF747" s="84" t="b">
        <v>0</v>
      </c>
      <c r="AG747" s="84" t="s">
        <v>7095</v>
      </c>
      <c r="AH747" s="84"/>
      <c r="AI747" s="90" t="s">
        <v>6992</v>
      </c>
      <c r="AJ747" s="84" t="b">
        <v>0</v>
      </c>
      <c r="AK747" s="84">
        <v>3</v>
      </c>
      <c r="AL747" s="90" t="s">
        <v>6559</v>
      </c>
      <c r="AM747" s="84" t="s">
        <v>7169</v>
      </c>
      <c r="AN747" s="84" t="b">
        <v>0</v>
      </c>
      <c r="AO747" s="90" t="s">
        <v>6559</v>
      </c>
      <c r="AP747" s="84" t="s">
        <v>179</v>
      </c>
      <c r="AQ747" s="84">
        <v>0</v>
      </c>
      <c r="AR747" s="84">
        <v>0</v>
      </c>
      <c r="AS747" s="84"/>
      <c r="AT747" s="84"/>
      <c r="AU747" s="84"/>
      <c r="AV747" s="84"/>
      <c r="AW747" s="84"/>
      <c r="AX747" s="84"/>
      <c r="AY747" s="84"/>
      <c r="AZ747" s="84"/>
    </row>
    <row r="748" spans="1:52" x14ac:dyDescent="0.25">
      <c r="A748" s="69" t="s">
        <v>730</v>
      </c>
      <c r="B748" s="69" t="s">
        <v>730</v>
      </c>
      <c r="C748" s="70"/>
      <c r="D748" s="71"/>
      <c r="E748" s="72"/>
      <c r="F748" s="73"/>
      <c r="G748" s="70"/>
      <c r="H748" s="74"/>
      <c r="I748" s="75"/>
      <c r="J748" s="75"/>
      <c r="K748" s="36"/>
      <c r="L748" s="82"/>
      <c r="M748" s="82"/>
      <c r="N748" s="77"/>
      <c r="O748" s="84" t="s">
        <v>179</v>
      </c>
      <c r="P748" s="86">
        <v>43165.766006944446</v>
      </c>
      <c r="Q748" s="84" t="s">
        <v>2154</v>
      </c>
      <c r="R748" s="87" t="s">
        <v>2792</v>
      </c>
      <c r="S748" s="84" t="s">
        <v>3068</v>
      </c>
      <c r="T748" s="84" t="s">
        <v>3229</v>
      </c>
      <c r="U748" s="87" t="s">
        <v>3537</v>
      </c>
      <c r="V748" s="87" t="s">
        <v>3537</v>
      </c>
      <c r="W748" s="86">
        <v>43165.766006944446</v>
      </c>
      <c r="X748" s="87" t="s">
        <v>5040</v>
      </c>
      <c r="Y748" s="84"/>
      <c r="Z748" s="84"/>
      <c r="AA748" s="90" t="s">
        <v>6243</v>
      </c>
      <c r="AB748" s="84"/>
      <c r="AC748" s="84" t="b">
        <v>0</v>
      </c>
      <c r="AD748" s="84">
        <v>0</v>
      </c>
      <c r="AE748" s="90" t="s">
        <v>6992</v>
      </c>
      <c r="AF748" s="84" t="b">
        <v>0</v>
      </c>
      <c r="AG748" s="84" t="s">
        <v>7091</v>
      </c>
      <c r="AH748" s="84"/>
      <c r="AI748" s="90" t="s">
        <v>6992</v>
      </c>
      <c r="AJ748" s="84" t="b">
        <v>0</v>
      </c>
      <c r="AK748" s="84">
        <v>0</v>
      </c>
      <c r="AL748" s="90" t="s">
        <v>6992</v>
      </c>
      <c r="AM748" s="84" t="s">
        <v>7181</v>
      </c>
      <c r="AN748" s="84" t="b">
        <v>0</v>
      </c>
      <c r="AO748" s="90" t="s">
        <v>6243</v>
      </c>
      <c r="AP748" s="84" t="s">
        <v>179</v>
      </c>
      <c r="AQ748" s="84">
        <v>0</v>
      </c>
      <c r="AR748" s="84">
        <v>0</v>
      </c>
      <c r="AS748" s="84"/>
      <c r="AT748" s="84"/>
      <c r="AU748" s="84"/>
      <c r="AV748" s="84"/>
      <c r="AW748" s="84"/>
      <c r="AX748" s="84"/>
      <c r="AY748" s="84"/>
      <c r="AZ748" s="84"/>
    </row>
    <row r="749" spans="1:52" x14ac:dyDescent="0.25">
      <c r="A749" s="69" t="s">
        <v>731</v>
      </c>
      <c r="B749" s="69" t="s">
        <v>731</v>
      </c>
      <c r="C749" s="70"/>
      <c r="D749" s="71"/>
      <c r="E749" s="72"/>
      <c r="F749" s="73"/>
      <c r="G749" s="70"/>
      <c r="H749" s="74"/>
      <c r="I749" s="75"/>
      <c r="J749" s="75"/>
      <c r="K749" s="36"/>
      <c r="L749" s="82"/>
      <c r="M749" s="82"/>
      <c r="N749" s="77"/>
      <c r="O749" s="84" t="s">
        <v>179</v>
      </c>
      <c r="P749" s="86">
        <v>43165.766018518516</v>
      </c>
      <c r="Q749" s="84" t="s">
        <v>2155</v>
      </c>
      <c r="R749" s="87" t="s">
        <v>2793</v>
      </c>
      <c r="S749" s="84" t="s">
        <v>3069</v>
      </c>
      <c r="T749" s="84" t="s">
        <v>3157</v>
      </c>
      <c r="U749" s="87" t="s">
        <v>3538</v>
      </c>
      <c r="V749" s="87" t="s">
        <v>3538</v>
      </c>
      <c r="W749" s="86">
        <v>43165.766018518516</v>
      </c>
      <c r="X749" s="87" t="s">
        <v>5041</v>
      </c>
      <c r="Y749" s="84"/>
      <c r="Z749" s="84"/>
      <c r="AA749" s="90" t="s">
        <v>6244</v>
      </c>
      <c r="AB749" s="84"/>
      <c r="AC749" s="84" t="b">
        <v>0</v>
      </c>
      <c r="AD749" s="84">
        <v>0</v>
      </c>
      <c r="AE749" s="90" t="s">
        <v>6992</v>
      </c>
      <c r="AF749" s="84" t="b">
        <v>0</v>
      </c>
      <c r="AG749" s="84" t="s">
        <v>7091</v>
      </c>
      <c r="AH749" s="84"/>
      <c r="AI749" s="90" t="s">
        <v>6992</v>
      </c>
      <c r="AJ749" s="84" t="b">
        <v>0</v>
      </c>
      <c r="AK749" s="84">
        <v>0</v>
      </c>
      <c r="AL749" s="90" t="s">
        <v>6992</v>
      </c>
      <c r="AM749" s="84" t="s">
        <v>7182</v>
      </c>
      <c r="AN749" s="84" t="b">
        <v>0</v>
      </c>
      <c r="AO749" s="90" t="s">
        <v>6244</v>
      </c>
      <c r="AP749" s="84" t="s">
        <v>179</v>
      </c>
      <c r="AQ749" s="84">
        <v>0</v>
      </c>
      <c r="AR749" s="84">
        <v>0</v>
      </c>
      <c r="AS749" s="84"/>
      <c r="AT749" s="84"/>
      <c r="AU749" s="84"/>
      <c r="AV749" s="84"/>
      <c r="AW749" s="84"/>
      <c r="AX749" s="84"/>
      <c r="AY749" s="84"/>
      <c r="AZ749" s="84"/>
    </row>
    <row r="750" spans="1:52" x14ac:dyDescent="0.25">
      <c r="A750" s="69" t="s">
        <v>732</v>
      </c>
      <c r="B750" s="69" t="s">
        <v>1545</v>
      </c>
      <c r="C750" s="70"/>
      <c r="D750" s="71"/>
      <c r="E750" s="72"/>
      <c r="F750" s="73"/>
      <c r="G750" s="70"/>
      <c r="H750" s="74"/>
      <c r="I750" s="75"/>
      <c r="J750" s="75"/>
      <c r="K750" s="36"/>
      <c r="L750" s="82"/>
      <c r="M750" s="82"/>
      <c r="N750" s="77"/>
      <c r="O750" s="84" t="s">
        <v>1730</v>
      </c>
      <c r="P750" s="86">
        <v>43165.766041666669</v>
      </c>
      <c r="Q750" s="84" t="s">
        <v>2156</v>
      </c>
      <c r="R750" s="84"/>
      <c r="S750" s="84"/>
      <c r="T750" s="84" t="s">
        <v>3157</v>
      </c>
      <c r="U750" s="84"/>
      <c r="V750" s="87" t="s">
        <v>4036</v>
      </c>
      <c r="W750" s="86">
        <v>43165.766041666669</v>
      </c>
      <c r="X750" s="87" t="s">
        <v>5042</v>
      </c>
      <c r="Y750" s="84"/>
      <c r="Z750" s="84"/>
      <c r="AA750" s="90" t="s">
        <v>6245</v>
      </c>
      <c r="AB750" s="90" t="s">
        <v>6941</v>
      </c>
      <c r="AC750" s="84" t="b">
        <v>0</v>
      </c>
      <c r="AD750" s="84">
        <v>1</v>
      </c>
      <c r="AE750" s="90" t="s">
        <v>7033</v>
      </c>
      <c r="AF750" s="84" t="b">
        <v>0</v>
      </c>
      <c r="AG750" s="84" t="s">
        <v>7091</v>
      </c>
      <c r="AH750" s="84"/>
      <c r="AI750" s="90" t="s">
        <v>6992</v>
      </c>
      <c r="AJ750" s="84" t="b">
        <v>0</v>
      </c>
      <c r="AK750" s="84">
        <v>0</v>
      </c>
      <c r="AL750" s="90" t="s">
        <v>6992</v>
      </c>
      <c r="AM750" s="84" t="s">
        <v>7169</v>
      </c>
      <c r="AN750" s="84" t="b">
        <v>0</v>
      </c>
      <c r="AO750" s="90" t="s">
        <v>6941</v>
      </c>
      <c r="AP750" s="84" t="s">
        <v>179</v>
      </c>
      <c r="AQ750" s="84">
        <v>0</v>
      </c>
      <c r="AR750" s="84">
        <v>0</v>
      </c>
      <c r="AS750" s="84"/>
      <c r="AT750" s="84"/>
      <c r="AU750" s="84"/>
      <c r="AV750" s="84"/>
      <c r="AW750" s="84"/>
      <c r="AX750" s="84"/>
      <c r="AY750" s="84"/>
      <c r="AZ750" s="84"/>
    </row>
    <row r="751" spans="1:52" x14ac:dyDescent="0.25">
      <c r="A751" s="69" t="s">
        <v>733</v>
      </c>
      <c r="B751" s="69" t="s">
        <v>733</v>
      </c>
      <c r="C751" s="70"/>
      <c r="D751" s="71"/>
      <c r="E751" s="72"/>
      <c r="F751" s="73"/>
      <c r="G751" s="70"/>
      <c r="H751" s="74"/>
      <c r="I751" s="75"/>
      <c r="J751" s="75"/>
      <c r="K751" s="36"/>
      <c r="L751" s="82"/>
      <c r="M751" s="82"/>
      <c r="N751" s="77"/>
      <c r="O751" s="84" t="s">
        <v>179</v>
      </c>
      <c r="P751" s="86">
        <v>43157.699606481481</v>
      </c>
      <c r="Q751" s="84" t="s">
        <v>2157</v>
      </c>
      <c r="R751" s="84" t="s">
        <v>2794</v>
      </c>
      <c r="S751" s="84" t="s">
        <v>3070</v>
      </c>
      <c r="T751" s="84" t="s">
        <v>3300</v>
      </c>
      <c r="U751" s="87" t="s">
        <v>3539</v>
      </c>
      <c r="V751" s="87" t="s">
        <v>3539</v>
      </c>
      <c r="W751" s="86">
        <v>43157.699606481481</v>
      </c>
      <c r="X751" s="87" t="s">
        <v>5043</v>
      </c>
      <c r="Y751" s="84"/>
      <c r="Z751" s="84"/>
      <c r="AA751" s="90" t="s">
        <v>6246</v>
      </c>
      <c r="AB751" s="84"/>
      <c r="AC751" s="84" t="b">
        <v>0</v>
      </c>
      <c r="AD751" s="84">
        <v>120</v>
      </c>
      <c r="AE751" s="90" t="s">
        <v>6992</v>
      </c>
      <c r="AF751" s="84" t="b">
        <v>0</v>
      </c>
      <c r="AG751" s="84" t="s">
        <v>7110</v>
      </c>
      <c r="AH751" s="84"/>
      <c r="AI751" s="90" t="s">
        <v>6992</v>
      </c>
      <c r="AJ751" s="84" t="b">
        <v>0</v>
      </c>
      <c r="AK751" s="84">
        <v>254</v>
      </c>
      <c r="AL751" s="90" t="s">
        <v>6992</v>
      </c>
      <c r="AM751" s="84" t="s">
        <v>7171</v>
      </c>
      <c r="AN751" s="84" t="b">
        <v>0</v>
      </c>
      <c r="AO751" s="90" t="s">
        <v>6246</v>
      </c>
      <c r="AP751" s="84" t="s">
        <v>7226</v>
      </c>
      <c r="AQ751" s="84">
        <v>0</v>
      </c>
      <c r="AR751" s="84">
        <v>0</v>
      </c>
      <c r="AS751" s="84"/>
      <c r="AT751" s="84"/>
      <c r="AU751" s="84"/>
      <c r="AV751" s="84"/>
      <c r="AW751" s="84"/>
      <c r="AX751" s="84"/>
      <c r="AY751" s="84"/>
      <c r="AZ751" s="84"/>
    </row>
    <row r="752" spans="1:52" x14ac:dyDescent="0.25">
      <c r="A752" s="69" t="s">
        <v>734</v>
      </c>
      <c r="B752" s="69" t="s">
        <v>733</v>
      </c>
      <c r="C752" s="70"/>
      <c r="D752" s="71"/>
      <c r="E752" s="72"/>
      <c r="F752" s="73"/>
      <c r="G752" s="70"/>
      <c r="H752" s="74"/>
      <c r="I752" s="75"/>
      <c r="J752" s="75"/>
      <c r="K752" s="36"/>
      <c r="L752" s="82"/>
      <c r="M752" s="82"/>
      <c r="N752" s="77"/>
      <c r="O752" s="84" t="s">
        <v>1729</v>
      </c>
      <c r="P752" s="86">
        <v>43165.766099537039</v>
      </c>
      <c r="Q752" s="84" t="s">
        <v>2149</v>
      </c>
      <c r="R752" s="84"/>
      <c r="S752" s="84"/>
      <c r="T752" s="84" t="s">
        <v>3298</v>
      </c>
      <c r="U752" s="84"/>
      <c r="V752" s="87" t="s">
        <v>4037</v>
      </c>
      <c r="W752" s="86">
        <v>43165.766099537039</v>
      </c>
      <c r="X752" s="87" t="s">
        <v>5044</v>
      </c>
      <c r="Y752" s="84"/>
      <c r="Z752" s="84"/>
      <c r="AA752" s="90" t="s">
        <v>6247</v>
      </c>
      <c r="AB752" s="84"/>
      <c r="AC752" s="84" t="b">
        <v>0</v>
      </c>
      <c r="AD752" s="84">
        <v>0</v>
      </c>
      <c r="AE752" s="90" t="s">
        <v>6992</v>
      </c>
      <c r="AF752" s="84" t="b">
        <v>0</v>
      </c>
      <c r="AG752" s="84" t="s">
        <v>7110</v>
      </c>
      <c r="AH752" s="84"/>
      <c r="AI752" s="90" t="s">
        <v>6992</v>
      </c>
      <c r="AJ752" s="84" t="b">
        <v>0</v>
      </c>
      <c r="AK752" s="84">
        <v>254</v>
      </c>
      <c r="AL752" s="90" t="s">
        <v>6246</v>
      </c>
      <c r="AM752" s="84" t="s">
        <v>7171</v>
      </c>
      <c r="AN752" s="84" t="b">
        <v>0</v>
      </c>
      <c r="AO752" s="90" t="s">
        <v>6246</v>
      </c>
      <c r="AP752" s="84" t="s">
        <v>179</v>
      </c>
      <c r="AQ752" s="84">
        <v>0</v>
      </c>
      <c r="AR752" s="84">
        <v>0</v>
      </c>
      <c r="AS752" s="84"/>
      <c r="AT752" s="84"/>
      <c r="AU752" s="84"/>
      <c r="AV752" s="84"/>
      <c r="AW752" s="84"/>
      <c r="AX752" s="84"/>
      <c r="AY752" s="84"/>
      <c r="AZ752" s="84"/>
    </row>
    <row r="753" spans="1:52" x14ac:dyDescent="0.25">
      <c r="A753" s="69" t="s">
        <v>735</v>
      </c>
      <c r="B753" s="69" t="s">
        <v>1263</v>
      </c>
      <c r="C753" s="70"/>
      <c r="D753" s="71"/>
      <c r="E753" s="72"/>
      <c r="F753" s="73"/>
      <c r="G753" s="70"/>
      <c r="H753" s="74"/>
      <c r="I753" s="75"/>
      <c r="J753" s="75"/>
      <c r="K753" s="36"/>
      <c r="L753" s="82"/>
      <c r="M753" s="82"/>
      <c r="N753" s="77"/>
      <c r="O753" s="84" t="s">
        <v>1729</v>
      </c>
      <c r="P753" s="86">
        <v>43165.766122685185</v>
      </c>
      <c r="Q753" s="84" t="s">
        <v>1770</v>
      </c>
      <c r="R753" s="84"/>
      <c r="S753" s="84"/>
      <c r="T753" s="84" t="s">
        <v>3157</v>
      </c>
      <c r="U753" s="84"/>
      <c r="V753" s="87" t="s">
        <v>4038</v>
      </c>
      <c r="W753" s="86">
        <v>43165.766122685185</v>
      </c>
      <c r="X753" s="87" t="s">
        <v>5045</v>
      </c>
      <c r="Y753" s="84"/>
      <c r="Z753" s="84"/>
      <c r="AA753" s="90" t="s">
        <v>6248</v>
      </c>
      <c r="AB753" s="84"/>
      <c r="AC753" s="84" t="b">
        <v>0</v>
      </c>
      <c r="AD753" s="84">
        <v>0</v>
      </c>
      <c r="AE753" s="90" t="s">
        <v>6992</v>
      </c>
      <c r="AF753" s="84" t="b">
        <v>0</v>
      </c>
      <c r="AG753" s="84" t="s">
        <v>7091</v>
      </c>
      <c r="AH753" s="84"/>
      <c r="AI753" s="90" t="s">
        <v>6992</v>
      </c>
      <c r="AJ753" s="84" t="b">
        <v>0</v>
      </c>
      <c r="AK753" s="84">
        <v>139</v>
      </c>
      <c r="AL753" s="90" t="s">
        <v>6837</v>
      </c>
      <c r="AM753" s="84" t="s">
        <v>7172</v>
      </c>
      <c r="AN753" s="84" t="b">
        <v>0</v>
      </c>
      <c r="AO753" s="90" t="s">
        <v>6837</v>
      </c>
      <c r="AP753" s="84" t="s">
        <v>179</v>
      </c>
      <c r="AQ753" s="84">
        <v>0</v>
      </c>
      <c r="AR753" s="84">
        <v>0</v>
      </c>
      <c r="AS753" s="84"/>
      <c r="AT753" s="84"/>
      <c r="AU753" s="84"/>
      <c r="AV753" s="84"/>
      <c r="AW753" s="84"/>
      <c r="AX753" s="84"/>
      <c r="AY753" s="84"/>
      <c r="AZ753" s="84"/>
    </row>
    <row r="754" spans="1:52" x14ac:dyDescent="0.25">
      <c r="A754" s="69" t="s">
        <v>736</v>
      </c>
      <c r="B754" s="69" t="s">
        <v>1546</v>
      </c>
      <c r="C754" s="70"/>
      <c r="D754" s="71"/>
      <c r="E754" s="72"/>
      <c r="F754" s="73"/>
      <c r="G754" s="70"/>
      <c r="H754" s="74"/>
      <c r="I754" s="75"/>
      <c r="J754" s="75"/>
      <c r="K754" s="36"/>
      <c r="L754" s="82"/>
      <c r="M754" s="82"/>
      <c r="N754" s="77"/>
      <c r="O754" s="84" t="s">
        <v>1729</v>
      </c>
      <c r="P754" s="86">
        <v>43165.755358796298</v>
      </c>
      <c r="Q754" s="84" t="s">
        <v>2158</v>
      </c>
      <c r="R754" s="84"/>
      <c r="S754" s="84"/>
      <c r="T754" s="84" t="s">
        <v>3157</v>
      </c>
      <c r="U754" s="84"/>
      <c r="V754" s="87" t="s">
        <v>4039</v>
      </c>
      <c r="W754" s="86">
        <v>43165.755358796298</v>
      </c>
      <c r="X754" s="87" t="s">
        <v>5046</v>
      </c>
      <c r="Y754" s="84"/>
      <c r="Z754" s="84"/>
      <c r="AA754" s="90" t="s">
        <v>6249</v>
      </c>
      <c r="AB754" s="84"/>
      <c r="AC754" s="84" t="b">
        <v>0</v>
      </c>
      <c r="AD754" s="84">
        <v>1</v>
      </c>
      <c r="AE754" s="90" t="s">
        <v>6992</v>
      </c>
      <c r="AF754" s="84" t="b">
        <v>0</v>
      </c>
      <c r="AG754" s="84" t="s">
        <v>7091</v>
      </c>
      <c r="AH754" s="84"/>
      <c r="AI754" s="90" t="s">
        <v>6992</v>
      </c>
      <c r="AJ754" s="84" t="b">
        <v>0</v>
      </c>
      <c r="AK754" s="84">
        <v>0</v>
      </c>
      <c r="AL754" s="90" t="s">
        <v>6992</v>
      </c>
      <c r="AM754" s="84" t="s">
        <v>7169</v>
      </c>
      <c r="AN754" s="84" t="b">
        <v>0</v>
      </c>
      <c r="AO754" s="90" t="s">
        <v>6249</v>
      </c>
      <c r="AP754" s="84" t="s">
        <v>179</v>
      </c>
      <c r="AQ754" s="84">
        <v>0</v>
      </c>
      <c r="AR754" s="84">
        <v>0</v>
      </c>
      <c r="AS754" s="84"/>
      <c r="AT754" s="84"/>
      <c r="AU754" s="84"/>
      <c r="AV754" s="84"/>
      <c r="AW754" s="84"/>
      <c r="AX754" s="84"/>
      <c r="AY754" s="84"/>
      <c r="AZ754" s="84"/>
    </row>
    <row r="755" spans="1:52" x14ac:dyDescent="0.25">
      <c r="A755" s="69" t="s">
        <v>736</v>
      </c>
      <c r="B755" s="69" t="s">
        <v>753</v>
      </c>
      <c r="C755" s="70"/>
      <c r="D755" s="71"/>
      <c r="E755" s="72"/>
      <c r="F755" s="73"/>
      <c r="G755" s="70"/>
      <c r="H755" s="74"/>
      <c r="I755" s="75"/>
      <c r="J755" s="75"/>
      <c r="K755" s="36"/>
      <c r="L755" s="82"/>
      <c r="M755" s="82"/>
      <c r="N755" s="77"/>
      <c r="O755" s="84" t="s">
        <v>1729</v>
      </c>
      <c r="P755" s="86">
        <v>43165.755358796298</v>
      </c>
      <c r="Q755" s="84" t="s">
        <v>2158</v>
      </c>
      <c r="R755" s="84"/>
      <c r="S755" s="84"/>
      <c r="T755" s="84" t="s">
        <v>3157</v>
      </c>
      <c r="U755" s="84"/>
      <c r="V755" s="87" t="s">
        <v>4039</v>
      </c>
      <c r="W755" s="86">
        <v>43165.755358796298</v>
      </c>
      <c r="X755" s="87" t="s">
        <v>5046</v>
      </c>
      <c r="Y755" s="84"/>
      <c r="Z755" s="84"/>
      <c r="AA755" s="90" t="s">
        <v>6249</v>
      </c>
      <c r="AB755" s="84"/>
      <c r="AC755" s="84" t="b">
        <v>0</v>
      </c>
      <c r="AD755" s="84">
        <v>1</v>
      </c>
      <c r="AE755" s="90" t="s">
        <v>6992</v>
      </c>
      <c r="AF755" s="84" t="b">
        <v>0</v>
      </c>
      <c r="AG755" s="84" t="s">
        <v>7091</v>
      </c>
      <c r="AH755" s="84"/>
      <c r="AI755" s="90" t="s">
        <v>6992</v>
      </c>
      <c r="AJ755" s="84" t="b">
        <v>0</v>
      </c>
      <c r="AK755" s="84">
        <v>0</v>
      </c>
      <c r="AL755" s="90" t="s">
        <v>6992</v>
      </c>
      <c r="AM755" s="84" t="s">
        <v>7169</v>
      </c>
      <c r="AN755" s="84" t="b">
        <v>0</v>
      </c>
      <c r="AO755" s="90" t="s">
        <v>6249</v>
      </c>
      <c r="AP755" s="84" t="s">
        <v>179</v>
      </c>
      <c r="AQ755" s="84">
        <v>0</v>
      </c>
      <c r="AR755" s="84">
        <v>0</v>
      </c>
      <c r="AS755" s="84"/>
      <c r="AT755" s="84"/>
      <c r="AU755" s="84"/>
      <c r="AV755" s="84"/>
      <c r="AW755" s="84"/>
      <c r="AX755" s="84"/>
      <c r="AY755" s="84"/>
      <c r="AZ755" s="84"/>
    </row>
    <row r="756" spans="1:52" x14ac:dyDescent="0.25">
      <c r="A756" s="69" t="s">
        <v>736</v>
      </c>
      <c r="B756" s="69" t="s">
        <v>753</v>
      </c>
      <c r="C756" s="70"/>
      <c r="D756" s="71"/>
      <c r="E756" s="72"/>
      <c r="F756" s="73"/>
      <c r="G756" s="70"/>
      <c r="H756" s="74"/>
      <c r="I756" s="75"/>
      <c r="J756" s="75"/>
      <c r="K756" s="36"/>
      <c r="L756" s="82"/>
      <c r="M756" s="82"/>
      <c r="N756" s="77"/>
      <c r="O756" s="84" t="s">
        <v>1729</v>
      </c>
      <c r="P756" s="86">
        <v>43165.766134259262</v>
      </c>
      <c r="Q756" s="84" t="s">
        <v>2159</v>
      </c>
      <c r="R756" s="84"/>
      <c r="S756" s="84"/>
      <c r="T756" s="84" t="s">
        <v>3157</v>
      </c>
      <c r="U756" s="84"/>
      <c r="V756" s="87" t="s">
        <v>4039</v>
      </c>
      <c r="W756" s="86">
        <v>43165.766134259262</v>
      </c>
      <c r="X756" s="87" t="s">
        <v>5047</v>
      </c>
      <c r="Y756" s="84"/>
      <c r="Z756" s="84"/>
      <c r="AA756" s="90" t="s">
        <v>6250</v>
      </c>
      <c r="AB756" s="84"/>
      <c r="AC756" s="84" t="b">
        <v>0</v>
      </c>
      <c r="AD756" s="84">
        <v>0</v>
      </c>
      <c r="AE756" s="90" t="s">
        <v>6992</v>
      </c>
      <c r="AF756" s="84" t="b">
        <v>0</v>
      </c>
      <c r="AG756" s="84" t="s">
        <v>7091</v>
      </c>
      <c r="AH756" s="84"/>
      <c r="AI756" s="90" t="s">
        <v>6992</v>
      </c>
      <c r="AJ756" s="84" t="b">
        <v>0</v>
      </c>
      <c r="AK756" s="84">
        <v>0</v>
      </c>
      <c r="AL756" s="90" t="s">
        <v>6992</v>
      </c>
      <c r="AM756" s="84" t="s">
        <v>7169</v>
      </c>
      <c r="AN756" s="84" t="b">
        <v>0</v>
      </c>
      <c r="AO756" s="90" t="s">
        <v>6250</v>
      </c>
      <c r="AP756" s="84" t="s">
        <v>179</v>
      </c>
      <c r="AQ756" s="84">
        <v>0</v>
      </c>
      <c r="AR756" s="84">
        <v>0</v>
      </c>
      <c r="AS756" s="84"/>
      <c r="AT756" s="84"/>
      <c r="AU756" s="84"/>
      <c r="AV756" s="84"/>
      <c r="AW756" s="84"/>
      <c r="AX756" s="84"/>
      <c r="AY756" s="84"/>
      <c r="AZ756" s="84"/>
    </row>
    <row r="757" spans="1:52" x14ac:dyDescent="0.25">
      <c r="A757" s="69" t="s">
        <v>737</v>
      </c>
      <c r="B757" s="69" t="s">
        <v>737</v>
      </c>
      <c r="C757" s="70"/>
      <c r="D757" s="71"/>
      <c r="E757" s="72"/>
      <c r="F757" s="73"/>
      <c r="G757" s="70"/>
      <c r="H757" s="74"/>
      <c r="I757" s="75"/>
      <c r="J757" s="75"/>
      <c r="K757" s="36"/>
      <c r="L757" s="82"/>
      <c r="M757" s="82"/>
      <c r="N757" s="77"/>
      <c r="O757" s="84" t="s">
        <v>179</v>
      </c>
      <c r="P757" s="86">
        <v>43165.766168981485</v>
      </c>
      <c r="Q757" s="84" t="s">
        <v>2160</v>
      </c>
      <c r="R757" s="87" t="s">
        <v>2795</v>
      </c>
      <c r="S757" s="84" t="s">
        <v>2989</v>
      </c>
      <c r="T757" s="84" t="s">
        <v>3301</v>
      </c>
      <c r="U757" s="84"/>
      <c r="V757" s="87" t="s">
        <v>4040</v>
      </c>
      <c r="W757" s="86">
        <v>43165.766168981485</v>
      </c>
      <c r="X757" s="87" t="s">
        <v>5048</v>
      </c>
      <c r="Y757" s="84"/>
      <c r="Z757" s="84"/>
      <c r="AA757" s="90" t="s">
        <v>6251</v>
      </c>
      <c r="AB757" s="84"/>
      <c r="AC757" s="84" t="b">
        <v>0</v>
      </c>
      <c r="AD757" s="84">
        <v>0</v>
      </c>
      <c r="AE757" s="90" t="s">
        <v>6992</v>
      </c>
      <c r="AF757" s="84" t="b">
        <v>0</v>
      </c>
      <c r="AG757" s="84" t="s">
        <v>7095</v>
      </c>
      <c r="AH757" s="84"/>
      <c r="AI757" s="90" t="s">
        <v>6992</v>
      </c>
      <c r="AJ757" s="84" t="b">
        <v>0</v>
      </c>
      <c r="AK757" s="84">
        <v>0</v>
      </c>
      <c r="AL757" s="90" t="s">
        <v>6992</v>
      </c>
      <c r="AM757" s="84" t="s">
        <v>7178</v>
      </c>
      <c r="AN757" s="84" t="b">
        <v>0</v>
      </c>
      <c r="AO757" s="90" t="s">
        <v>6251</v>
      </c>
      <c r="AP757" s="84" t="s">
        <v>179</v>
      </c>
      <c r="AQ757" s="84">
        <v>0</v>
      </c>
      <c r="AR757" s="84">
        <v>0</v>
      </c>
      <c r="AS757" s="84"/>
      <c r="AT757" s="84"/>
      <c r="AU757" s="84"/>
      <c r="AV757" s="84"/>
      <c r="AW757" s="84"/>
      <c r="AX757" s="84"/>
      <c r="AY757" s="84"/>
      <c r="AZ757" s="84"/>
    </row>
    <row r="758" spans="1:52" x14ac:dyDescent="0.25">
      <c r="A758" s="69" t="s">
        <v>738</v>
      </c>
      <c r="B758" s="69" t="s">
        <v>1547</v>
      </c>
      <c r="C758" s="70"/>
      <c r="D758" s="71"/>
      <c r="E758" s="72"/>
      <c r="F758" s="73"/>
      <c r="G758" s="70"/>
      <c r="H758" s="74"/>
      <c r="I758" s="75"/>
      <c r="J758" s="75"/>
      <c r="K758" s="36"/>
      <c r="L758" s="82"/>
      <c r="M758" s="82"/>
      <c r="N758" s="77"/>
      <c r="O758" s="84" t="s">
        <v>1730</v>
      </c>
      <c r="P758" s="86">
        <v>43165.752372685187</v>
      </c>
      <c r="Q758" s="84" t="s">
        <v>2161</v>
      </c>
      <c r="R758" s="84"/>
      <c r="S758" s="84"/>
      <c r="T758" s="84" t="s">
        <v>3302</v>
      </c>
      <c r="U758" s="84"/>
      <c r="V758" s="87" t="s">
        <v>4041</v>
      </c>
      <c r="W758" s="86">
        <v>43165.752372685187</v>
      </c>
      <c r="X758" s="87" t="s">
        <v>5049</v>
      </c>
      <c r="Y758" s="84"/>
      <c r="Z758" s="84"/>
      <c r="AA758" s="90" t="s">
        <v>6252</v>
      </c>
      <c r="AB758" s="90" t="s">
        <v>6942</v>
      </c>
      <c r="AC758" s="84" t="b">
        <v>0</v>
      </c>
      <c r="AD758" s="84">
        <v>1</v>
      </c>
      <c r="AE758" s="90" t="s">
        <v>7034</v>
      </c>
      <c r="AF758" s="84" t="b">
        <v>0</v>
      </c>
      <c r="AG758" s="84" t="s">
        <v>7091</v>
      </c>
      <c r="AH758" s="84"/>
      <c r="AI758" s="90" t="s">
        <v>6992</v>
      </c>
      <c r="AJ758" s="84" t="b">
        <v>0</v>
      </c>
      <c r="AK758" s="84">
        <v>1</v>
      </c>
      <c r="AL758" s="90" t="s">
        <v>6992</v>
      </c>
      <c r="AM758" s="84" t="s">
        <v>7169</v>
      </c>
      <c r="AN758" s="84" t="b">
        <v>0</v>
      </c>
      <c r="AO758" s="90" t="s">
        <v>6942</v>
      </c>
      <c r="AP758" s="84" t="s">
        <v>179</v>
      </c>
      <c r="AQ758" s="84">
        <v>0</v>
      </c>
      <c r="AR758" s="84">
        <v>0</v>
      </c>
      <c r="AS758" s="84"/>
      <c r="AT758" s="84"/>
      <c r="AU758" s="84"/>
      <c r="AV758" s="84"/>
      <c r="AW758" s="84"/>
      <c r="AX758" s="84"/>
      <c r="AY758" s="84"/>
      <c r="AZ758" s="84"/>
    </row>
    <row r="759" spans="1:52" x14ac:dyDescent="0.25">
      <c r="A759" s="69" t="s">
        <v>739</v>
      </c>
      <c r="B759" s="69" t="s">
        <v>1547</v>
      </c>
      <c r="C759" s="70"/>
      <c r="D759" s="71"/>
      <c r="E759" s="72"/>
      <c r="F759" s="73"/>
      <c r="G759" s="70"/>
      <c r="H759" s="74"/>
      <c r="I759" s="75"/>
      <c r="J759" s="75"/>
      <c r="K759" s="36"/>
      <c r="L759" s="82"/>
      <c r="M759" s="82"/>
      <c r="N759" s="77"/>
      <c r="O759" s="84" t="s">
        <v>1729</v>
      </c>
      <c r="P759" s="86">
        <v>43165.766168981485</v>
      </c>
      <c r="Q759" s="84" t="s">
        <v>2162</v>
      </c>
      <c r="R759" s="84"/>
      <c r="S759" s="84"/>
      <c r="T759" s="84" t="s">
        <v>3302</v>
      </c>
      <c r="U759" s="84"/>
      <c r="V759" s="87" t="s">
        <v>4042</v>
      </c>
      <c r="W759" s="86">
        <v>43165.766168981485</v>
      </c>
      <c r="X759" s="87" t="s">
        <v>5050</v>
      </c>
      <c r="Y759" s="84"/>
      <c r="Z759" s="84"/>
      <c r="AA759" s="90" t="s">
        <v>6253</v>
      </c>
      <c r="AB759" s="84"/>
      <c r="AC759" s="84" t="b">
        <v>0</v>
      </c>
      <c r="AD759" s="84">
        <v>0</v>
      </c>
      <c r="AE759" s="90" t="s">
        <v>6992</v>
      </c>
      <c r="AF759" s="84" t="b">
        <v>0</v>
      </c>
      <c r="AG759" s="84" t="s">
        <v>7091</v>
      </c>
      <c r="AH759" s="84"/>
      <c r="AI759" s="90" t="s">
        <v>6992</v>
      </c>
      <c r="AJ759" s="84" t="b">
        <v>0</v>
      </c>
      <c r="AK759" s="84">
        <v>1</v>
      </c>
      <c r="AL759" s="90" t="s">
        <v>6252</v>
      </c>
      <c r="AM759" s="84" t="s">
        <v>7172</v>
      </c>
      <c r="AN759" s="84" t="b">
        <v>0</v>
      </c>
      <c r="AO759" s="90" t="s">
        <v>6252</v>
      </c>
      <c r="AP759" s="84" t="s">
        <v>179</v>
      </c>
      <c r="AQ759" s="84">
        <v>0</v>
      </c>
      <c r="AR759" s="84">
        <v>0</v>
      </c>
      <c r="AS759" s="84"/>
      <c r="AT759" s="84"/>
      <c r="AU759" s="84"/>
      <c r="AV759" s="84"/>
      <c r="AW759" s="84"/>
      <c r="AX759" s="84"/>
      <c r="AY759" s="84"/>
      <c r="AZ759" s="84"/>
    </row>
    <row r="760" spans="1:52" x14ac:dyDescent="0.25">
      <c r="A760" s="69" t="s">
        <v>739</v>
      </c>
      <c r="B760" s="69" t="s">
        <v>738</v>
      </c>
      <c r="C760" s="70"/>
      <c r="D760" s="71"/>
      <c r="E760" s="72"/>
      <c r="F760" s="73"/>
      <c r="G760" s="70"/>
      <c r="H760" s="74"/>
      <c r="I760" s="75"/>
      <c r="J760" s="75"/>
      <c r="K760" s="36"/>
      <c r="L760" s="82"/>
      <c r="M760" s="82"/>
      <c r="N760" s="77"/>
      <c r="O760" s="84" t="s">
        <v>1729</v>
      </c>
      <c r="P760" s="86">
        <v>43165.766168981485</v>
      </c>
      <c r="Q760" s="84" t="s">
        <v>2162</v>
      </c>
      <c r="R760" s="84"/>
      <c r="S760" s="84"/>
      <c r="T760" s="84" t="s">
        <v>3302</v>
      </c>
      <c r="U760" s="84"/>
      <c r="V760" s="87" t="s">
        <v>4042</v>
      </c>
      <c r="W760" s="86">
        <v>43165.766168981485</v>
      </c>
      <c r="X760" s="87" t="s">
        <v>5050</v>
      </c>
      <c r="Y760" s="84"/>
      <c r="Z760" s="84"/>
      <c r="AA760" s="90" t="s">
        <v>6253</v>
      </c>
      <c r="AB760" s="84"/>
      <c r="AC760" s="84" t="b">
        <v>0</v>
      </c>
      <c r="AD760" s="84">
        <v>0</v>
      </c>
      <c r="AE760" s="90" t="s">
        <v>6992</v>
      </c>
      <c r="AF760" s="84" t="b">
        <v>0</v>
      </c>
      <c r="AG760" s="84" t="s">
        <v>7091</v>
      </c>
      <c r="AH760" s="84"/>
      <c r="AI760" s="90" t="s">
        <v>6992</v>
      </c>
      <c r="AJ760" s="84" t="b">
        <v>0</v>
      </c>
      <c r="AK760" s="84">
        <v>1</v>
      </c>
      <c r="AL760" s="90" t="s">
        <v>6252</v>
      </c>
      <c r="AM760" s="84" t="s">
        <v>7172</v>
      </c>
      <c r="AN760" s="84" t="b">
        <v>0</v>
      </c>
      <c r="AO760" s="90" t="s">
        <v>6252</v>
      </c>
      <c r="AP760" s="84" t="s">
        <v>179</v>
      </c>
      <c r="AQ760" s="84">
        <v>0</v>
      </c>
      <c r="AR760" s="84">
        <v>0</v>
      </c>
      <c r="AS760" s="84"/>
      <c r="AT760" s="84"/>
      <c r="AU760" s="84"/>
      <c r="AV760" s="84"/>
      <c r="AW760" s="84"/>
      <c r="AX760" s="84"/>
      <c r="AY760" s="84"/>
      <c r="AZ760" s="84"/>
    </row>
    <row r="761" spans="1:52" x14ac:dyDescent="0.25">
      <c r="A761" s="69" t="s">
        <v>740</v>
      </c>
      <c r="B761" s="69" t="s">
        <v>740</v>
      </c>
      <c r="C761" s="70"/>
      <c r="D761" s="71"/>
      <c r="E761" s="72"/>
      <c r="F761" s="73"/>
      <c r="G761" s="70"/>
      <c r="H761" s="74"/>
      <c r="I761" s="75"/>
      <c r="J761" s="75"/>
      <c r="K761" s="36"/>
      <c r="L761" s="82"/>
      <c r="M761" s="82"/>
      <c r="N761" s="77"/>
      <c r="O761" s="84" t="s">
        <v>179</v>
      </c>
      <c r="P761" s="86">
        <v>43165.66847222222</v>
      </c>
      <c r="Q761" s="84" t="s">
        <v>2163</v>
      </c>
      <c r="R761" s="87" t="s">
        <v>2796</v>
      </c>
      <c r="S761" s="84" t="s">
        <v>2983</v>
      </c>
      <c r="T761" s="84" t="s">
        <v>3157</v>
      </c>
      <c r="U761" s="84"/>
      <c r="V761" s="87" t="s">
        <v>4043</v>
      </c>
      <c r="W761" s="86">
        <v>43165.66847222222</v>
      </c>
      <c r="X761" s="87" t="s">
        <v>5051</v>
      </c>
      <c r="Y761" s="84"/>
      <c r="Z761" s="84"/>
      <c r="AA761" s="90" t="s">
        <v>6254</v>
      </c>
      <c r="AB761" s="84"/>
      <c r="AC761" s="84" t="b">
        <v>0</v>
      </c>
      <c r="AD761" s="84">
        <v>1</v>
      </c>
      <c r="AE761" s="90" t="s">
        <v>6992</v>
      </c>
      <c r="AF761" s="84" t="b">
        <v>1</v>
      </c>
      <c r="AG761" s="84" t="s">
        <v>7097</v>
      </c>
      <c r="AH761" s="84"/>
      <c r="AI761" s="90" t="s">
        <v>7139</v>
      </c>
      <c r="AJ761" s="84" t="b">
        <v>0</v>
      </c>
      <c r="AK761" s="84">
        <v>9</v>
      </c>
      <c r="AL761" s="90" t="s">
        <v>6992</v>
      </c>
      <c r="AM761" s="84" t="s">
        <v>7172</v>
      </c>
      <c r="AN761" s="84" t="b">
        <v>0</v>
      </c>
      <c r="AO761" s="90" t="s">
        <v>6254</v>
      </c>
      <c r="AP761" s="84" t="s">
        <v>7226</v>
      </c>
      <c r="AQ761" s="84">
        <v>0</v>
      </c>
      <c r="AR761" s="84">
        <v>0</v>
      </c>
      <c r="AS761" s="84"/>
      <c r="AT761" s="84"/>
      <c r="AU761" s="84"/>
      <c r="AV761" s="84"/>
      <c r="AW761" s="84"/>
      <c r="AX761" s="84"/>
      <c r="AY761" s="84"/>
      <c r="AZ761" s="84"/>
    </row>
    <row r="762" spans="1:52" x14ac:dyDescent="0.25">
      <c r="A762" s="69" t="s">
        <v>741</v>
      </c>
      <c r="B762" s="69" t="s">
        <v>740</v>
      </c>
      <c r="C762" s="70"/>
      <c r="D762" s="71"/>
      <c r="E762" s="72"/>
      <c r="F762" s="73"/>
      <c r="G762" s="70"/>
      <c r="H762" s="74"/>
      <c r="I762" s="75"/>
      <c r="J762" s="75"/>
      <c r="K762" s="36"/>
      <c r="L762" s="82"/>
      <c r="M762" s="82"/>
      <c r="N762" s="77"/>
      <c r="O762" s="84" t="s">
        <v>1729</v>
      </c>
      <c r="P762" s="86">
        <v>43165.754629629628</v>
      </c>
      <c r="Q762" s="84" t="s">
        <v>2164</v>
      </c>
      <c r="R762" s="87" t="s">
        <v>2796</v>
      </c>
      <c r="S762" s="84" t="s">
        <v>2983</v>
      </c>
      <c r="T762" s="84" t="s">
        <v>3157</v>
      </c>
      <c r="U762" s="84"/>
      <c r="V762" s="87" t="s">
        <v>4044</v>
      </c>
      <c r="W762" s="86">
        <v>43165.754629629628</v>
      </c>
      <c r="X762" s="87" t="s">
        <v>5052</v>
      </c>
      <c r="Y762" s="84"/>
      <c r="Z762" s="84"/>
      <c r="AA762" s="90" t="s">
        <v>6255</v>
      </c>
      <c r="AB762" s="84"/>
      <c r="AC762" s="84" t="b">
        <v>0</v>
      </c>
      <c r="AD762" s="84">
        <v>0</v>
      </c>
      <c r="AE762" s="90" t="s">
        <v>6992</v>
      </c>
      <c r="AF762" s="84" t="b">
        <v>1</v>
      </c>
      <c r="AG762" s="84" t="s">
        <v>7097</v>
      </c>
      <c r="AH762" s="84"/>
      <c r="AI762" s="90" t="s">
        <v>7139</v>
      </c>
      <c r="AJ762" s="84" t="b">
        <v>0</v>
      </c>
      <c r="AK762" s="84">
        <v>9</v>
      </c>
      <c r="AL762" s="90" t="s">
        <v>6254</v>
      </c>
      <c r="AM762" s="84" t="s">
        <v>7172</v>
      </c>
      <c r="AN762" s="84" t="b">
        <v>0</v>
      </c>
      <c r="AO762" s="90" t="s">
        <v>6254</v>
      </c>
      <c r="AP762" s="84" t="s">
        <v>179</v>
      </c>
      <c r="AQ762" s="84">
        <v>0</v>
      </c>
      <c r="AR762" s="84">
        <v>0</v>
      </c>
      <c r="AS762" s="84"/>
      <c r="AT762" s="84"/>
      <c r="AU762" s="84"/>
      <c r="AV762" s="84"/>
      <c r="AW762" s="84"/>
      <c r="AX762" s="84"/>
      <c r="AY762" s="84"/>
      <c r="AZ762" s="84"/>
    </row>
    <row r="763" spans="1:52" x14ac:dyDescent="0.25">
      <c r="A763" s="69" t="s">
        <v>741</v>
      </c>
      <c r="B763" s="69" t="s">
        <v>1297</v>
      </c>
      <c r="C763" s="70"/>
      <c r="D763" s="71"/>
      <c r="E763" s="72"/>
      <c r="F763" s="73"/>
      <c r="G763" s="70"/>
      <c r="H763" s="74"/>
      <c r="I763" s="75"/>
      <c r="J763" s="75"/>
      <c r="K763" s="36"/>
      <c r="L763" s="82"/>
      <c r="M763" s="82"/>
      <c r="N763" s="77"/>
      <c r="O763" s="84" t="s">
        <v>1729</v>
      </c>
      <c r="P763" s="86">
        <v>43165.766226851854</v>
      </c>
      <c r="Q763" s="84" t="s">
        <v>1758</v>
      </c>
      <c r="R763" s="87" t="s">
        <v>2651</v>
      </c>
      <c r="S763" s="84" t="s">
        <v>2986</v>
      </c>
      <c r="T763" s="84" t="s">
        <v>3171</v>
      </c>
      <c r="U763" s="84"/>
      <c r="V763" s="87" t="s">
        <v>4044</v>
      </c>
      <c r="W763" s="86">
        <v>43165.766226851854</v>
      </c>
      <c r="X763" s="87" t="s">
        <v>5053</v>
      </c>
      <c r="Y763" s="84"/>
      <c r="Z763" s="84"/>
      <c r="AA763" s="90" t="s">
        <v>6256</v>
      </c>
      <c r="AB763" s="84"/>
      <c r="AC763" s="84" t="b">
        <v>0</v>
      </c>
      <c r="AD763" s="84">
        <v>0</v>
      </c>
      <c r="AE763" s="90" t="s">
        <v>6992</v>
      </c>
      <c r="AF763" s="84" t="b">
        <v>0</v>
      </c>
      <c r="AG763" s="84" t="s">
        <v>7097</v>
      </c>
      <c r="AH763" s="84"/>
      <c r="AI763" s="90" t="s">
        <v>6992</v>
      </c>
      <c r="AJ763" s="84" t="b">
        <v>0</v>
      </c>
      <c r="AK763" s="84">
        <v>612</v>
      </c>
      <c r="AL763" s="90" t="s">
        <v>6874</v>
      </c>
      <c r="AM763" s="84" t="s">
        <v>7172</v>
      </c>
      <c r="AN763" s="84" t="b">
        <v>0</v>
      </c>
      <c r="AO763" s="90" t="s">
        <v>6874</v>
      </c>
      <c r="AP763" s="84" t="s">
        <v>179</v>
      </c>
      <c r="AQ763" s="84">
        <v>0</v>
      </c>
      <c r="AR763" s="84">
        <v>0</v>
      </c>
      <c r="AS763" s="84"/>
      <c r="AT763" s="84"/>
      <c r="AU763" s="84"/>
      <c r="AV763" s="84"/>
      <c r="AW763" s="84"/>
      <c r="AX763" s="84"/>
      <c r="AY763" s="84"/>
      <c r="AZ763" s="84"/>
    </row>
    <row r="764" spans="1:52" x14ac:dyDescent="0.25">
      <c r="A764" s="69" t="s">
        <v>742</v>
      </c>
      <c r="B764" s="69" t="s">
        <v>1354</v>
      </c>
      <c r="C764" s="70"/>
      <c r="D764" s="71"/>
      <c r="E764" s="72"/>
      <c r="F764" s="73"/>
      <c r="G764" s="70"/>
      <c r="H764" s="74"/>
      <c r="I764" s="75"/>
      <c r="J764" s="75"/>
      <c r="K764" s="36"/>
      <c r="L764" s="82"/>
      <c r="M764" s="82"/>
      <c r="N764" s="77"/>
      <c r="O764" s="84" t="s">
        <v>1729</v>
      </c>
      <c r="P764" s="86">
        <v>43165.704444444447</v>
      </c>
      <c r="Q764" s="84" t="s">
        <v>2165</v>
      </c>
      <c r="R764" s="87" t="s">
        <v>2797</v>
      </c>
      <c r="S764" s="84" t="s">
        <v>3071</v>
      </c>
      <c r="T764" s="84" t="s">
        <v>3303</v>
      </c>
      <c r="U764" s="87" t="s">
        <v>3540</v>
      </c>
      <c r="V764" s="87" t="s">
        <v>3540</v>
      </c>
      <c r="W764" s="86">
        <v>43165.704444444447</v>
      </c>
      <c r="X764" s="87" t="s">
        <v>5054</v>
      </c>
      <c r="Y764" s="84"/>
      <c r="Z764" s="84"/>
      <c r="AA764" s="90" t="s">
        <v>6257</v>
      </c>
      <c r="AB764" s="84"/>
      <c r="AC764" s="84" t="b">
        <v>0</v>
      </c>
      <c r="AD764" s="84">
        <v>6</v>
      </c>
      <c r="AE764" s="90" t="s">
        <v>6992</v>
      </c>
      <c r="AF764" s="84" t="b">
        <v>0</v>
      </c>
      <c r="AG764" s="84" t="s">
        <v>7091</v>
      </c>
      <c r="AH764" s="84"/>
      <c r="AI764" s="90" t="s">
        <v>6992</v>
      </c>
      <c r="AJ764" s="84" t="b">
        <v>0</v>
      </c>
      <c r="AK764" s="84">
        <v>5</v>
      </c>
      <c r="AL764" s="90" t="s">
        <v>6992</v>
      </c>
      <c r="AM764" s="84" t="s">
        <v>7171</v>
      </c>
      <c r="AN764" s="84" t="b">
        <v>0</v>
      </c>
      <c r="AO764" s="90" t="s">
        <v>6257</v>
      </c>
      <c r="AP764" s="84" t="s">
        <v>7226</v>
      </c>
      <c r="AQ764" s="84">
        <v>0</v>
      </c>
      <c r="AR764" s="84">
        <v>0</v>
      </c>
      <c r="AS764" s="84"/>
      <c r="AT764" s="84"/>
      <c r="AU764" s="84"/>
      <c r="AV764" s="84"/>
      <c r="AW764" s="84"/>
      <c r="AX764" s="84"/>
      <c r="AY764" s="84"/>
      <c r="AZ764" s="84"/>
    </row>
    <row r="765" spans="1:52" x14ac:dyDescent="0.25">
      <c r="A765" s="69" t="s">
        <v>743</v>
      </c>
      <c r="B765" s="69" t="s">
        <v>1354</v>
      </c>
      <c r="C765" s="70"/>
      <c r="D765" s="71"/>
      <c r="E765" s="72"/>
      <c r="F765" s="73"/>
      <c r="G765" s="70"/>
      <c r="H765" s="74"/>
      <c r="I765" s="75"/>
      <c r="J765" s="75"/>
      <c r="K765" s="36"/>
      <c r="L765" s="82"/>
      <c r="M765" s="82"/>
      <c r="N765" s="77"/>
      <c r="O765" s="84" t="s">
        <v>1729</v>
      </c>
      <c r="P765" s="86">
        <v>43165.766238425924</v>
      </c>
      <c r="Q765" s="84" t="s">
        <v>1783</v>
      </c>
      <c r="R765" s="84"/>
      <c r="S765" s="84"/>
      <c r="T765" s="84" t="s">
        <v>3157</v>
      </c>
      <c r="U765" s="84"/>
      <c r="V765" s="87" t="s">
        <v>4045</v>
      </c>
      <c r="W765" s="86">
        <v>43165.766238425924</v>
      </c>
      <c r="X765" s="87" t="s">
        <v>5055</v>
      </c>
      <c r="Y765" s="84"/>
      <c r="Z765" s="84"/>
      <c r="AA765" s="90" t="s">
        <v>6258</v>
      </c>
      <c r="AB765" s="84"/>
      <c r="AC765" s="84" t="b">
        <v>0</v>
      </c>
      <c r="AD765" s="84">
        <v>0</v>
      </c>
      <c r="AE765" s="90" t="s">
        <v>6992</v>
      </c>
      <c r="AF765" s="84" t="b">
        <v>0</v>
      </c>
      <c r="AG765" s="84" t="s">
        <v>7091</v>
      </c>
      <c r="AH765" s="84"/>
      <c r="AI765" s="90" t="s">
        <v>6992</v>
      </c>
      <c r="AJ765" s="84" t="b">
        <v>0</v>
      </c>
      <c r="AK765" s="84">
        <v>5</v>
      </c>
      <c r="AL765" s="90" t="s">
        <v>6257</v>
      </c>
      <c r="AM765" s="84" t="s">
        <v>7173</v>
      </c>
      <c r="AN765" s="84" t="b">
        <v>0</v>
      </c>
      <c r="AO765" s="90" t="s">
        <v>6257</v>
      </c>
      <c r="AP765" s="84" t="s">
        <v>179</v>
      </c>
      <c r="AQ765" s="84">
        <v>0</v>
      </c>
      <c r="AR765" s="84">
        <v>0</v>
      </c>
      <c r="AS765" s="84"/>
      <c r="AT765" s="84"/>
      <c r="AU765" s="84"/>
      <c r="AV765" s="84"/>
      <c r="AW765" s="84"/>
      <c r="AX765" s="84"/>
      <c r="AY765" s="84"/>
      <c r="AZ765" s="84"/>
    </row>
    <row r="766" spans="1:52" x14ac:dyDescent="0.25">
      <c r="A766" s="69" t="s">
        <v>742</v>
      </c>
      <c r="B766" s="69" t="s">
        <v>1355</v>
      </c>
      <c r="C766" s="70"/>
      <c r="D766" s="71"/>
      <c r="E766" s="72"/>
      <c r="F766" s="73"/>
      <c r="G766" s="70"/>
      <c r="H766" s="74"/>
      <c r="I766" s="75"/>
      <c r="J766" s="75"/>
      <c r="K766" s="36"/>
      <c r="L766" s="82"/>
      <c r="M766" s="82"/>
      <c r="N766" s="77"/>
      <c r="O766" s="84" t="s">
        <v>1729</v>
      </c>
      <c r="P766" s="86">
        <v>43165.704444444447</v>
      </c>
      <c r="Q766" s="84" t="s">
        <v>2165</v>
      </c>
      <c r="R766" s="87" t="s">
        <v>2797</v>
      </c>
      <c r="S766" s="84" t="s">
        <v>3071</v>
      </c>
      <c r="T766" s="84" t="s">
        <v>3303</v>
      </c>
      <c r="U766" s="87" t="s">
        <v>3540</v>
      </c>
      <c r="V766" s="87" t="s">
        <v>3540</v>
      </c>
      <c r="W766" s="86">
        <v>43165.704444444447</v>
      </c>
      <c r="X766" s="87" t="s">
        <v>5054</v>
      </c>
      <c r="Y766" s="84"/>
      <c r="Z766" s="84"/>
      <c r="AA766" s="90" t="s">
        <v>6257</v>
      </c>
      <c r="AB766" s="84"/>
      <c r="AC766" s="84" t="b">
        <v>0</v>
      </c>
      <c r="AD766" s="84">
        <v>6</v>
      </c>
      <c r="AE766" s="90" t="s">
        <v>6992</v>
      </c>
      <c r="AF766" s="84" t="b">
        <v>0</v>
      </c>
      <c r="AG766" s="84" t="s">
        <v>7091</v>
      </c>
      <c r="AH766" s="84"/>
      <c r="AI766" s="90" t="s">
        <v>6992</v>
      </c>
      <c r="AJ766" s="84" t="b">
        <v>0</v>
      </c>
      <c r="AK766" s="84">
        <v>5</v>
      </c>
      <c r="AL766" s="90" t="s">
        <v>6992</v>
      </c>
      <c r="AM766" s="84" t="s">
        <v>7171</v>
      </c>
      <c r="AN766" s="84" t="b">
        <v>0</v>
      </c>
      <c r="AO766" s="90" t="s">
        <v>6257</v>
      </c>
      <c r="AP766" s="84" t="s">
        <v>7226</v>
      </c>
      <c r="AQ766" s="84">
        <v>0</v>
      </c>
      <c r="AR766" s="84">
        <v>0</v>
      </c>
      <c r="AS766" s="84"/>
      <c r="AT766" s="84"/>
      <c r="AU766" s="84"/>
      <c r="AV766" s="84"/>
      <c r="AW766" s="84"/>
      <c r="AX766" s="84"/>
      <c r="AY766" s="84"/>
      <c r="AZ766" s="84"/>
    </row>
    <row r="767" spans="1:52" x14ac:dyDescent="0.25">
      <c r="A767" s="69" t="s">
        <v>743</v>
      </c>
      <c r="B767" s="69" t="s">
        <v>1355</v>
      </c>
      <c r="C767" s="70"/>
      <c r="D767" s="71"/>
      <c r="E767" s="72"/>
      <c r="F767" s="73"/>
      <c r="G767" s="70"/>
      <c r="H767" s="74"/>
      <c r="I767" s="75"/>
      <c r="J767" s="75"/>
      <c r="K767" s="36"/>
      <c r="L767" s="82"/>
      <c r="M767" s="82"/>
      <c r="N767" s="77"/>
      <c r="O767" s="84" t="s">
        <v>1729</v>
      </c>
      <c r="P767" s="86">
        <v>43165.766238425924</v>
      </c>
      <c r="Q767" s="84" t="s">
        <v>1783</v>
      </c>
      <c r="R767" s="84"/>
      <c r="S767" s="84"/>
      <c r="T767" s="84" t="s">
        <v>3157</v>
      </c>
      <c r="U767" s="84"/>
      <c r="V767" s="87" t="s">
        <v>4045</v>
      </c>
      <c r="W767" s="86">
        <v>43165.766238425924</v>
      </c>
      <c r="X767" s="87" t="s">
        <v>5055</v>
      </c>
      <c r="Y767" s="84"/>
      <c r="Z767" s="84"/>
      <c r="AA767" s="90" t="s">
        <v>6258</v>
      </c>
      <c r="AB767" s="84"/>
      <c r="AC767" s="84" t="b">
        <v>0</v>
      </c>
      <c r="AD767" s="84">
        <v>0</v>
      </c>
      <c r="AE767" s="90" t="s">
        <v>6992</v>
      </c>
      <c r="AF767" s="84" t="b">
        <v>0</v>
      </c>
      <c r="AG767" s="84" t="s">
        <v>7091</v>
      </c>
      <c r="AH767" s="84"/>
      <c r="AI767" s="90" t="s">
        <v>6992</v>
      </c>
      <c r="AJ767" s="84" t="b">
        <v>0</v>
      </c>
      <c r="AK767" s="84">
        <v>5</v>
      </c>
      <c r="AL767" s="90" t="s">
        <v>6257</v>
      </c>
      <c r="AM767" s="84" t="s">
        <v>7173</v>
      </c>
      <c r="AN767" s="84" t="b">
        <v>0</v>
      </c>
      <c r="AO767" s="90" t="s">
        <v>6257</v>
      </c>
      <c r="AP767" s="84" t="s">
        <v>179</v>
      </c>
      <c r="AQ767" s="84">
        <v>0</v>
      </c>
      <c r="AR767" s="84">
        <v>0</v>
      </c>
      <c r="AS767" s="84"/>
      <c r="AT767" s="84"/>
      <c r="AU767" s="84"/>
      <c r="AV767" s="84"/>
      <c r="AW767" s="84"/>
      <c r="AX767" s="84"/>
      <c r="AY767" s="84"/>
      <c r="AZ767" s="84"/>
    </row>
    <row r="768" spans="1:52" x14ac:dyDescent="0.25">
      <c r="A768" s="69" t="s">
        <v>743</v>
      </c>
      <c r="B768" s="69" t="s">
        <v>742</v>
      </c>
      <c r="C768" s="70"/>
      <c r="D768" s="71"/>
      <c r="E768" s="72"/>
      <c r="F768" s="73"/>
      <c r="G768" s="70"/>
      <c r="H768" s="74"/>
      <c r="I768" s="75"/>
      <c r="J768" s="75"/>
      <c r="K768" s="36"/>
      <c r="L768" s="82"/>
      <c r="M768" s="82"/>
      <c r="N768" s="77"/>
      <c r="O768" s="84" t="s">
        <v>1729</v>
      </c>
      <c r="P768" s="86">
        <v>43165.766238425924</v>
      </c>
      <c r="Q768" s="84" t="s">
        <v>1783</v>
      </c>
      <c r="R768" s="84"/>
      <c r="S768" s="84"/>
      <c r="T768" s="84" t="s">
        <v>3157</v>
      </c>
      <c r="U768" s="84"/>
      <c r="V768" s="87" t="s">
        <v>4045</v>
      </c>
      <c r="W768" s="86">
        <v>43165.766238425924</v>
      </c>
      <c r="X768" s="87" t="s">
        <v>5055</v>
      </c>
      <c r="Y768" s="84"/>
      <c r="Z768" s="84"/>
      <c r="AA768" s="90" t="s">
        <v>6258</v>
      </c>
      <c r="AB768" s="84"/>
      <c r="AC768" s="84" t="b">
        <v>0</v>
      </c>
      <c r="AD768" s="84">
        <v>0</v>
      </c>
      <c r="AE768" s="90" t="s">
        <v>6992</v>
      </c>
      <c r="AF768" s="84" t="b">
        <v>0</v>
      </c>
      <c r="AG768" s="84" t="s">
        <v>7091</v>
      </c>
      <c r="AH768" s="84"/>
      <c r="AI768" s="90" t="s">
        <v>6992</v>
      </c>
      <c r="AJ768" s="84" t="b">
        <v>0</v>
      </c>
      <c r="AK768" s="84">
        <v>5</v>
      </c>
      <c r="AL768" s="90" t="s">
        <v>6257</v>
      </c>
      <c r="AM768" s="84" t="s">
        <v>7173</v>
      </c>
      <c r="AN768" s="84" t="b">
        <v>0</v>
      </c>
      <c r="AO768" s="90" t="s">
        <v>6257</v>
      </c>
      <c r="AP768" s="84" t="s">
        <v>179</v>
      </c>
      <c r="AQ768" s="84">
        <v>0</v>
      </c>
      <c r="AR768" s="84">
        <v>0</v>
      </c>
      <c r="AS768" s="84"/>
      <c r="AT768" s="84"/>
      <c r="AU768" s="84"/>
      <c r="AV768" s="84"/>
      <c r="AW768" s="84"/>
      <c r="AX768" s="84"/>
      <c r="AY768" s="84"/>
      <c r="AZ768" s="84"/>
    </row>
    <row r="769" spans="1:52" x14ac:dyDescent="0.25">
      <c r="A769" s="69" t="s">
        <v>744</v>
      </c>
      <c r="B769" s="69" t="s">
        <v>1250</v>
      </c>
      <c r="C769" s="70"/>
      <c r="D769" s="71"/>
      <c r="E769" s="72"/>
      <c r="F769" s="73"/>
      <c r="G769" s="70"/>
      <c r="H769" s="74"/>
      <c r="I769" s="75"/>
      <c r="J769" s="75"/>
      <c r="K769" s="36"/>
      <c r="L769" s="82"/>
      <c r="M769" s="82"/>
      <c r="N769" s="77"/>
      <c r="O769" s="84" t="s">
        <v>1729</v>
      </c>
      <c r="P769" s="86">
        <v>43165.766238425924</v>
      </c>
      <c r="Q769" s="84" t="s">
        <v>1930</v>
      </c>
      <c r="R769" s="84"/>
      <c r="S769" s="84"/>
      <c r="T769" s="84" t="s">
        <v>3157</v>
      </c>
      <c r="U769" s="84"/>
      <c r="V769" s="87" t="s">
        <v>4046</v>
      </c>
      <c r="W769" s="86">
        <v>43165.766238425924</v>
      </c>
      <c r="X769" s="87" t="s">
        <v>5056</v>
      </c>
      <c r="Y769" s="84"/>
      <c r="Z769" s="84"/>
      <c r="AA769" s="90" t="s">
        <v>6259</v>
      </c>
      <c r="AB769" s="84"/>
      <c r="AC769" s="84" t="b">
        <v>0</v>
      </c>
      <c r="AD769" s="84">
        <v>0</v>
      </c>
      <c r="AE769" s="90" t="s">
        <v>6992</v>
      </c>
      <c r="AF769" s="84" t="b">
        <v>1</v>
      </c>
      <c r="AG769" s="84" t="s">
        <v>7096</v>
      </c>
      <c r="AH769" s="84"/>
      <c r="AI769" s="90" t="s">
        <v>7126</v>
      </c>
      <c r="AJ769" s="84" t="b">
        <v>0</v>
      </c>
      <c r="AK769" s="84">
        <v>1013</v>
      </c>
      <c r="AL769" s="90" t="s">
        <v>6821</v>
      </c>
      <c r="AM769" s="84" t="s">
        <v>7169</v>
      </c>
      <c r="AN769" s="84" t="b">
        <v>0</v>
      </c>
      <c r="AO769" s="90" t="s">
        <v>6821</v>
      </c>
      <c r="AP769" s="84" t="s">
        <v>179</v>
      </c>
      <c r="AQ769" s="84">
        <v>0</v>
      </c>
      <c r="AR769" s="84">
        <v>0</v>
      </c>
      <c r="AS769" s="84"/>
      <c r="AT769" s="84"/>
      <c r="AU769" s="84"/>
      <c r="AV769" s="84"/>
      <c r="AW769" s="84"/>
      <c r="AX769" s="84"/>
      <c r="AY769" s="84"/>
      <c r="AZ769" s="84"/>
    </row>
    <row r="770" spans="1:52" x14ac:dyDescent="0.25">
      <c r="A770" s="69" t="s">
        <v>745</v>
      </c>
      <c r="B770" s="69" t="s">
        <v>745</v>
      </c>
      <c r="C770" s="70"/>
      <c r="D770" s="71"/>
      <c r="E770" s="72"/>
      <c r="F770" s="73"/>
      <c r="G770" s="70"/>
      <c r="H770" s="74"/>
      <c r="I770" s="75"/>
      <c r="J770" s="75"/>
      <c r="K770" s="36"/>
      <c r="L770" s="82"/>
      <c r="M770" s="82"/>
      <c r="N770" s="77"/>
      <c r="O770" s="84" t="s">
        <v>179</v>
      </c>
      <c r="P770" s="86">
        <v>43165.76630787037</v>
      </c>
      <c r="Q770" s="84" t="s">
        <v>2166</v>
      </c>
      <c r="R770" s="87" t="s">
        <v>2798</v>
      </c>
      <c r="S770" s="84" t="s">
        <v>3072</v>
      </c>
      <c r="T770" s="84" t="s">
        <v>3304</v>
      </c>
      <c r="U770" s="87" t="s">
        <v>3541</v>
      </c>
      <c r="V770" s="87" t="s">
        <v>3541</v>
      </c>
      <c r="W770" s="86">
        <v>43165.76630787037</v>
      </c>
      <c r="X770" s="87" t="s">
        <v>5057</v>
      </c>
      <c r="Y770" s="84"/>
      <c r="Z770" s="84"/>
      <c r="AA770" s="90" t="s">
        <v>6260</v>
      </c>
      <c r="AB770" s="84"/>
      <c r="AC770" s="84" t="b">
        <v>0</v>
      </c>
      <c r="AD770" s="84">
        <v>0</v>
      </c>
      <c r="AE770" s="90" t="s">
        <v>6992</v>
      </c>
      <c r="AF770" s="84" t="b">
        <v>0</v>
      </c>
      <c r="AG770" s="84" t="s">
        <v>7091</v>
      </c>
      <c r="AH770" s="84"/>
      <c r="AI770" s="90" t="s">
        <v>6992</v>
      </c>
      <c r="AJ770" s="84" t="b">
        <v>0</v>
      </c>
      <c r="AK770" s="84">
        <v>0</v>
      </c>
      <c r="AL770" s="90" t="s">
        <v>6992</v>
      </c>
      <c r="AM770" s="84" t="s">
        <v>7183</v>
      </c>
      <c r="AN770" s="84" t="b">
        <v>0</v>
      </c>
      <c r="AO770" s="90" t="s">
        <v>6260</v>
      </c>
      <c r="AP770" s="84" t="s">
        <v>179</v>
      </c>
      <c r="AQ770" s="84">
        <v>0</v>
      </c>
      <c r="AR770" s="84">
        <v>0</v>
      </c>
      <c r="AS770" s="84"/>
      <c r="AT770" s="84"/>
      <c r="AU770" s="84"/>
      <c r="AV770" s="84"/>
      <c r="AW770" s="84"/>
      <c r="AX770" s="84"/>
      <c r="AY770" s="84"/>
      <c r="AZ770" s="84"/>
    </row>
    <row r="771" spans="1:52" x14ac:dyDescent="0.25">
      <c r="A771" s="69" t="s">
        <v>746</v>
      </c>
      <c r="B771" s="69" t="s">
        <v>1471</v>
      </c>
      <c r="C771" s="70"/>
      <c r="D771" s="71"/>
      <c r="E771" s="72"/>
      <c r="F771" s="73"/>
      <c r="G771" s="70"/>
      <c r="H771" s="74"/>
      <c r="I771" s="75"/>
      <c r="J771" s="75"/>
      <c r="K771" s="36"/>
      <c r="L771" s="82"/>
      <c r="M771" s="82"/>
      <c r="N771" s="77"/>
      <c r="O771" s="84" t="s">
        <v>1729</v>
      </c>
      <c r="P771" s="86">
        <v>43165.766388888886</v>
      </c>
      <c r="Q771" s="84" t="s">
        <v>2151</v>
      </c>
      <c r="R771" s="84"/>
      <c r="S771" s="84"/>
      <c r="T771" s="84" t="s">
        <v>3157</v>
      </c>
      <c r="U771" s="84"/>
      <c r="V771" s="87" t="s">
        <v>4047</v>
      </c>
      <c r="W771" s="86">
        <v>43165.766388888886</v>
      </c>
      <c r="X771" s="87" t="s">
        <v>5058</v>
      </c>
      <c r="Y771" s="84"/>
      <c r="Z771" s="84"/>
      <c r="AA771" s="90" t="s">
        <v>6261</v>
      </c>
      <c r="AB771" s="84"/>
      <c r="AC771" s="84" t="b">
        <v>0</v>
      </c>
      <c r="AD771" s="84">
        <v>0</v>
      </c>
      <c r="AE771" s="90" t="s">
        <v>6992</v>
      </c>
      <c r="AF771" s="84" t="b">
        <v>0</v>
      </c>
      <c r="AG771" s="84" t="s">
        <v>7091</v>
      </c>
      <c r="AH771" s="84"/>
      <c r="AI771" s="90" t="s">
        <v>6992</v>
      </c>
      <c r="AJ771" s="84" t="b">
        <v>0</v>
      </c>
      <c r="AK771" s="84">
        <v>2</v>
      </c>
      <c r="AL771" s="90" t="s">
        <v>6712</v>
      </c>
      <c r="AM771" s="84" t="s">
        <v>7169</v>
      </c>
      <c r="AN771" s="84" t="b">
        <v>0</v>
      </c>
      <c r="AO771" s="90" t="s">
        <v>6712</v>
      </c>
      <c r="AP771" s="84" t="s">
        <v>179</v>
      </c>
      <c r="AQ771" s="84">
        <v>0</v>
      </c>
      <c r="AR771" s="84">
        <v>0</v>
      </c>
      <c r="AS771" s="84"/>
      <c r="AT771" s="84"/>
      <c r="AU771" s="84"/>
      <c r="AV771" s="84"/>
      <c r="AW771" s="84"/>
      <c r="AX771" s="84"/>
      <c r="AY771" s="84"/>
      <c r="AZ771" s="84"/>
    </row>
    <row r="772" spans="1:52" x14ac:dyDescent="0.25">
      <c r="A772" s="69" t="s">
        <v>746</v>
      </c>
      <c r="B772" s="69" t="s">
        <v>1154</v>
      </c>
      <c r="C772" s="70"/>
      <c r="D772" s="71"/>
      <c r="E772" s="72"/>
      <c r="F772" s="73"/>
      <c r="G772" s="70"/>
      <c r="H772" s="74"/>
      <c r="I772" s="75"/>
      <c r="J772" s="75"/>
      <c r="K772" s="36"/>
      <c r="L772" s="82"/>
      <c r="M772" s="82"/>
      <c r="N772" s="77"/>
      <c r="O772" s="84" t="s">
        <v>1729</v>
      </c>
      <c r="P772" s="86">
        <v>43165.766388888886</v>
      </c>
      <c r="Q772" s="84" t="s">
        <v>2151</v>
      </c>
      <c r="R772" s="84"/>
      <c r="S772" s="84"/>
      <c r="T772" s="84" t="s">
        <v>3157</v>
      </c>
      <c r="U772" s="84"/>
      <c r="V772" s="87" t="s">
        <v>4047</v>
      </c>
      <c r="W772" s="86">
        <v>43165.766388888886</v>
      </c>
      <c r="X772" s="87" t="s">
        <v>5058</v>
      </c>
      <c r="Y772" s="84"/>
      <c r="Z772" s="84"/>
      <c r="AA772" s="90" t="s">
        <v>6261</v>
      </c>
      <c r="AB772" s="84"/>
      <c r="AC772" s="84" t="b">
        <v>0</v>
      </c>
      <c r="AD772" s="84">
        <v>0</v>
      </c>
      <c r="AE772" s="90" t="s">
        <v>6992</v>
      </c>
      <c r="AF772" s="84" t="b">
        <v>0</v>
      </c>
      <c r="AG772" s="84" t="s">
        <v>7091</v>
      </c>
      <c r="AH772" s="84"/>
      <c r="AI772" s="90" t="s">
        <v>6992</v>
      </c>
      <c r="AJ772" s="84" t="b">
        <v>0</v>
      </c>
      <c r="AK772" s="84">
        <v>2</v>
      </c>
      <c r="AL772" s="90" t="s">
        <v>6712</v>
      </c>
      <c r="AM772" s="84" t="s">
        <v>7169</v>
      </c>
      <c r="AN772" s="84" t="b">
        <v>0</v>
      </c>
      <c r="AO772" s="90" t="s">
        <v>6712</v>
      </c>
      <c r="AP772" s="84" t="s">
        <v>179</v>
      </c>
      <c r="AQ772" s="84">
        <v>0</v>
      </c>
      <c r="AR772" s="84">
        <v>0</v>
      </c>
      <c r="AS772" s="84"/>
      <c r="AT772" s="84"/>
      <c r="AU772" s="84"/>
      <c r="AV772" s="84"/>
      <c r="AW772" s="84"/>
      <c r="AX772" s="84"/>
      <c r="AY772" s="84"/>
      <c r="AZ772" s="84"/>
    </row>
    <row r="773" spans="1:52" x14ac:dyDescent="0.25">
      <c r="A773" s="69" t="s">
        <v>747</v>
      </c>
      <c r="B773" s="69" t="s">
        <v>747</v>
      </c>
      <c r="C773" s="70"/>
      <c r="D773" s="71"/>
      <c r="E773" s="72"/>
      <c r="F773" s="73"/>
      <c r="G773" s="70"/>
      <c r="H773" s="74"/>
      <c r="I773" s="75"/>
      <c r="J773" s="75"/>
      <c r="K773" s="36"/>
      <c r="L773" s="82"/>
      <c r="M773" s="82"/>
      <c r="N773" s="77"/>
      <c r="O773" s="84" t="s">
        <v>179</v>
      </c>
      <c r="P773" s="86">
        <v>43164.170972222222</v>
      </c>
      <c r="Q773" s="84" t="s">
        <v>2167</v>
      </c>
      <c r="R773" s="87" t="s">
        <v>2799</v>
      </c>
      <c r="S773" s="84" t="s">
        <v>2983</v>
      </c>
      <c r="T773" s="84" t="s">
        <v>3305</v>
      </c>
      <c r="U773" s="84"/>
      <c r="V773" s="87" t="s">
        <v>4048</v>
      </c>
      <c r="W773" s="86">
        <v>43164.170972222222</v>
      </c>
      <c r="X773" s="87" t="s">
        <v>5059</v>
      </c>
      <c r="Y773" s="84"/>
      <c r="Z773" s="84"/>
      <c r="AA773" s="90" t="s">
        <v>6262</v>
      </c>
      <c r="AB773" s="84"/>
      <c r="AC773" s="84" t="b">
        <v>0</v>
      </c>
      <c r="AD773" s="84">
        <v>139</v>
      </c>
      <c r="AE773" s="90" t="s">
        <v>6992</v>
      </c>
      <c r="AF773" s="84" t="b">
        <v>1</v>
      </c>
      <c r="AG773" s="84" t="s">
        <v>7091</v>
      </c>
      <c r="AH773" s="84"/>
      <c r="AI773" s="90" t="s">
        <v>7140</v>
      </c>
      <c r="AJ773" s="84" t="b">
        <v>0</v>
      </c>
      <c r="AK773" s="84">
        <v>35</v>
      </c>
      <c r="AL773" s="90" t="s">
        <v>6992</v>
      </c>
      <c r="AM773" s="84" t="s">
        <v>7169</v>
      </c>
      <c r="AN773" s="84" t="b">
        <v>0</v>
      </c>
      <c r="AO773" s="90" t="s">
        <v>6262</v>
      </c>
      <c r="AP773" s="84" t="s">
        <v>7226</v>
      </c>
      <c r="AQ773" s="84">
        <v>0</v>
      </c>
      <c r="AR773" s="84">
        <v>0</v>
      </c>
      <c r="AS773" s="84"/>
      <c r="AT773" s="84"/>
      <c r="AU773" s="84"/>
      <c r="AV773" s="84"/>
      <c r="AW773" s="84"/>
      <c r="AX773" s="84"/>
      <c r="AY773" s="84"/>
      <c r="AZ773" s="84"/>
    </row>
    <row r="774" spans="1:52" x14ac:dyDescent="0.25">
      <c r="A774" s="69" t="s">
        <v>748</v>
      </c>
      <c r="B774" s="69" t="s">
        <v>747</v>
      </c>
      <c r="C774" s="70"/>
      <c r="D774" s="71"/>
      <c r="E774" s="72"/>
      <c r="F774" s="73"/>
      <c r="G774" s="70"/>
      <c r="H774" s="74"/>
      <c r="I774" s="75"/>
      <c r="J774" s="75"/>
      <c r="K774" s="36"/>
      <c r="L774" s="82"/>
      <c r="M774" s="82"/>
      <c r="N774" s="77"/>
      <c r="O774" s="84" t="s">
        <v>1729</v>
      </c>
      <c r="P774" s="86">
        <v>43165.766400462962</v>
      </c>
      <c r="Q774" s="84" t="s">
        <v>2168</v>
      </c>
      <c r="R774" s="87" t="s">
        <v>2799</v>
      </c>
      <c r="S774" s="84" t="s">
        <v>2983</v>
      </c>
      <c r="T774" s="84" t="s">
        <v>3305</v>
      </c>
      <c r="U774" s="84"/>
      <c r="V774" s="87" t="s">
        <v>4049</v>
      </c>
      <c r="W774" s="86">
        <v>43165.766400462962</v>
      </c>
      <c r="X774" s="87" t="s">
        <v>5060</v>
      </c>
      <c r="Y774" s="84"/>
      <c r="Z774" s="84"/>
      <c r="AA774" s="90" t="s">
        <v>6263</v>
      </c>
      <c r="AB774" s="84"/>
      <c r="AC774" s="84" t="b">
        <v>0</v>
      </c>
      <c r="AD774" s="84">
        <v>0</v>
      </c>
      <c r="AE774" s="90" t="s">
        <v>6992</v>
      </c>
      <c r="AF774" s="84" t="b">
        <v>1</v>
      </c>
      <c r="AG774" s="84" t="s">
        <v>7091</v>
      </c>
      <c r="AH774" s="84"/>
      <c r="AI774" s="90" t="s">
        <v>7140</v>
      </c>
      <c r="AJ774" s="84" t="b">
        <v>0</v>
      </c>
      <c r="AK774" s="84">
        <v>35</v>
      </c>
      <c r="AL774" s="90" t="s">
        <v>6262</v>
      </c>
      <c r="AM774" s="84" t="s">
        <v>7169</v>
      </c>
      <c r="AN774" s="84" t="b">
        <v>0</v>
      </c>
      <c r="AO774" s="90" t="s">
        <v>6262</v>
      </c>
      <c r="AP774" s="84" t="s">
        <v>179</v>
      </c>
      <c r="AQ774" s="84">
        <v>0</v>
      </c>
      <c r="AR774" s="84">
        <v>0</v>
      </c>
      <c r="AS774" s="84"/>
      <c r="AT774" s="84"/>
      <c r="AU774" s="84"/>
      <c r="AV774" s="84"/>
      <c r="AW774" s="84"/>
      <c r="AX774" s="84"/>
      <c r="AY774" s="84"/>
      <c r="AZ774" s="84"/>
    </row>
    <row r="775" spans="1:52" x14ac:dyDescent="0.25">
      <c r="A775" s="69" t="s">
        <v>749</v>
      </c>
      <c r="B775" s="69" t="s">
        <v>1442</v>
      </c>
      <c r="C775" s="70"/>
      <c r="D775" s="71"/>
      <c r="E775" s="72"/>
      <c r="F775" s="73"/>
      <c r="G775" s="70"/>
      <c r="H775" s="74"/>
      <c r="I775" s="75"/>
      <c r="J775" s="75"/>
      <c r="K775" s="36"/>
      <c r="L775" s="82"/>
      <c r="M775" s="82"/>
      <c r="N775" s="77"/>
      <c r="O775" s="84" t="s">
        <v>1729</v>
      </c>
      <c r="P775" s="86">
        <v>43165.766435185185</v>
      </c>
      <c r="Q775" s="84" t="s">
        <v>1856</v>
      </c>
      <c r="R775" s="84"/>
      <c r="S775" s="84"/>
      <c r="T775" s="84" t="s">
        <v>3205</v>
      </c>
      <c r="U775" s="84"/>
      <c r="V775" s="87" t="s">
        <v>4050</v>
      </c>
      <c r="W775" s="86">
        <v>43165.766435185185</v>
      </c>
      <c r="X775" s="87" t="s">
        <v>5061</v>
      </c>
      <c r="Y775" s="84"/>
      <c r="Z775" s="84"/>
      <c r="AA775" s="90" t="s">
        <v>6264</v>
      </c>
      <c r="AB775" s="84"/>
      <c r="AC775" s="84" t="b">
        <v>0</v>
      </c>
      <c r="AD775" s="84">
        <v>0</v>
      </c>
      <c r="AE775" s="90" t="s">
        <v>6992</v>
      </c>
      <c r="AF775" s="84" t="b">
        <v>0</v>
      </c>
      <c r="AG775" s="84" t="s">
        <v>7100</v>
      </c>
      <c r="AH775" s="84"/>
      <c r="AI775" s="90" t="s">
        <v>6992</v>
      </c>
      <c r="AJ775" s="84" t="b">
        <v>0</v>
      </c>
      <c r="AK775" s="84">
        <v>54</v>
      </c>
      <c r="AL775" s="90" t="s">
        <v>6699</v>
      </c>
      <c r="AM775" s="84" t="s">
        <v>7169</v>
      </c>
      <c r="AN775" s="84" t="b">
        <v>0</v>
      </c>
      <c r="AO775" s="90" t="s">
        <v>6699</v>
      </c>
      <c r="AP775" s="84" t="s">
        <v>179</v>
      </c>
      <c r="AQ775" s="84">
        <v>0</v>
      </c>
      <c r="AR775" s="84">
        <v>0</v>
      </c>
      <c r="AS775" s="84"/>
      <c r="AT775" s="84"/>
      <c r="AU775" s="84"/>
      <c r="AV775" s="84"/>
      <c r="AW775" s="84"/>
      <c r="AX775" s="84"/>
      <c r="AY775" s="84"/>
      <c r="AZ775" s="84"/>
    </row>
    <row r="776" spans="1:52" x14ac:dyDescent="0.25">
      <c r="A776" s="69" t="s">
        <v>749</v>
      </c>
      <c r="B776" s="69" t="s">
        <v>1443</v>
      </c>
      <c r="C776" s="70"/>
      <c r="D776" s="71"/>
      <c r="E776" s="72"/>
      <c r="F776" s="73"/>
      <c r="G776" s="70"/>
      <c r="H776" s="74"/>
      <c r="I776" s="75"/>
      <c r="J776" s="75"/>
      <c r="K776" s="36"/>
      <c r="L776" s="82"/>
      <c r="M776" s="82"/>
      <c r="N776" s="77"/>
      <c r="O776" s="84" t="s">
        <v>1729</v>
      </c>
      <c r="P776" s="86">
        <v>43165.766435185185</v>
      </c>
      <c r="Q776" s="84" t="s">
        <v>1856</v>
      </c>
      <c r="R776" s="84"/>
      <c r="S776" s="84"/>
      <c r="T776" s="84" t="s">
        <v>3205</v>
      </c>
      <c r="U776" s="84"/>
      <c r="V776" s="87" t="s">
        <v>4050</v>
      </c>
      <c r="W776" s="86">
        <v>43165.766435185185</v>
      </c>
      <c r="X776" s="87" t="s">
        <v>5061</v>
      </c>
      <c r="Y776" s="84"/>
      <c r="Z776" s="84"/>
      <c r="AA776" s="90" t="s">
        <v>6264</v>
      </c>
      <c r="AB776" s="84"/>
      <c r="AC776" s="84" t="b">
        <v>0</v>
      </c>
      <c r="AD776" s="84">
        <v>0</v>
      </c>
      <c r="AE776" s="90" t="s">
        <v>6992</v>
      </c>
      <c r="AF776" s="84" t="b">
        <v>0</v>
      </c>
      <c r="AG776" s="84" t="s">
        <v>7100</v>
      </c>
      <c r="AH776" s="84"/>
      <c r="AI776" s="90" t="s">
        <v>6992</v>
      </c>
      <c r="AJ776" s="84" t="b">
        <v>0</v>
      </c>
      <c r="AK776" s="84">
        <v>54</v>
      </c>
      <c r="AL776" s="90" t="s">
        <v>6699</v>
      </c>
      <c r="AM776" s="84" t="s">
        <v>7169</v>
      </c>
      <c r="AN776" s="84" t="b">
        <v>0</v>
      </c>
      <c r="AO776" s="90" t="s">
        <v>6699</v>
      </c>
      <c r="AP776" s="84" t="s">
        <v>179</v>
      </c>
      <c r="AQ776" s="84">
        <v>0</v>
      </c>
      <c r="AR776" s="84">
        <v>0</v>
      </c>
      <c r="AS776" s="84"/>
      <c r="AT776" s="84"/>
      <c r="AU776" s="84"/>
      <c r="AV776" s="84"/>
      <c r="AW776" s="84"/>
      <c r="AX776" s="84"/>
      <c r="AY776" s="84"/>
      <c r="AZ776" s="84"/>
    </row>
    <row r="777" spans="1:52" x14ac:dyDescent="0.25">
      <c r="A777" s="69" t="s">
        <v>749</v>
      </c>
      <c r="B777" s="69" t="s">
        <v>1444</v>
      </c>
      <c r="C777" s="70"/>
      <c r="D777" s="71"/>
      <c r="E777" s="72"/>
      <c r="F777" s="73"/>
      <c r="G777" s="70"/>
      <c r="H777" s="74"/>
      <c r="I777" s="75"/>
      <c r="J777" s="75"/>
      <c r="K777" s="36"/>
      <c r="L777" s="82"/>
      <c r="M777" s="82"/>
      <c r="N777" s="77"/>
      <c r="O777" s="84" t="s">
        <v>1729</v>
      </c>
      <c r="P777" s="86">
        <v>43165.766435185185</v>
      </c>
      <c r="Q777" s="84" t="s">
        <v>1856</v>
      </c>
      <c r="R777" s="84"/>
      <c r="S777" s="84"/>
      <c r="T777" s="84" t="s">
        <v>3205</v>
      </c>
      <c r="U777" s="84"/>
      <c r="V777" s="87" t="s">
        <v>4050</v>
      </c>
      <c r="W777" s="86">
        <v>43165.766435185185</v>
      </c>
      <c r="X777" s="87" t="s">
        <v>5061</v>
      </c>
      <c r="Y777" s="84"/>
      <c r="Z777" s="84"/>
      <c r="AA777" s="90" t="s">
        <v>6264</v>
      </c>
      <c r="AB777" s="84"/>
      <c r="AC777" s="84" t="b">
        <v>0</v>
      </c>
      <c r="AD777" s="84">
        <v>0</v>
      </c>
      <c r="AE777" s="90" t="s">
        <v>6992</v>
      </c>
      <c r="AF777" s="84" t="b">
        <v>0</v>
      </c>
      <c r="AG777" s="84" t="s">
        <v>7100</v>
      </c>
      <c r="AH777" s="84"/>
      <c r="AI777" s="90" t="s">
        <v>6992</v>
      </c>
      <c r="AJ777" s="84" t="b">
        <v>0</v>
      </c>
      <c r="AK777" s="84">
        <v>54</v>
      </c>
      <c r="AL777" s="90" t="s">
        <v>6699</v>
      </c>
      <c r="AM777" s="84" t="s">
        <v>7169</v>
      </c>
      <c r="AN777" s="84" t="b">
        <v>0</v>
      </c>
      <c r="AO777" s="90" t="s">
        <v>6699</v>
      </c>
      <c r="AP777" s="84" t="s">
        <v>179</v>
      </c>
      <c r="AQ777" s="84">
        <v>0</v>
      </c>
      <c r="AR777" s="84">
        <v>0</v>
      </c>
      <c r="AS777" s="84"/>
      <c r="AT777" s="84"/>
      <c r="AU777" s="84"/>
      <c r="AV777" s="84"/>
      <c r="AW777" s="84"/>
      <c r="AX777" s="84"/>
      <c r="AY777" s="84"/>
      <c r="AZ777" s="84"/>
    </row>
    <row r="778" spans="1:52" x14ac:dyDescent="0.25">
      <c r="A778" s="69" t="s">
        <v>749</v>
      </c>
      <c r="B778" s="69" t="s">
        <v>1142</v>
      </c>
      <c r="C778" s="70"/>
      <c r="D778" s="71"/>
      <c r="E778" s="72"/>
      <c r="F778" s="73"/>
      <c r="G778" s="70"/>
      <c r="H778" s="74"/>
      <c r="I778" s="75"/>
      <c r="J778" s="75"/>
      <c r="K778" s="36"/>
      <c r="L778" s="82"/>
      <c r="M778" s="82"/>
      <c r="N778" s="77"/>
      <c r="O778" s="84" t="s">
        <v>1729</v>
      </c>
      <c r="P778" s="86">
        <v>43165.766435185185</v>
      </c>
      <c r="Q778" s="84" t="s">
        <v>1856</v>
      </c>
      <c r="R778" s="84"/>
      <c r="S778" s="84"/>
      <c r="T778" s="84" t="s">
        <v>3205</v>
      </c>
      <c r="U778" s="84"/>
      <c r="V778" s="87" t="s">
        <v>4050</v>
      </c>
      <c r="W778" s="86">
        <v>43165.766435185185</v>
      </c>
      <c r="X778" s="87" t="s">
        <v>5061</v>
      </c>
      <c r="Y778" s="84"/>
      <c r="Z778" s="84"/>
      <c r="AA778" s="90" t="s">
        <v>6264</v>
      </c>
      <c r="AB778" s="84"/>
      <c r="AC778" s="84" t="b">
        <v>0</v>
      </c>
      <c r="AD778" s="84">
        <v>0</v>
      </c>
      <c r="AE778" s="90" t="s">
        <v>6992</v>
      </c>
      <c r="AF778" s="84" t="b">
        <v>0</v>
      </c>
      <c r="AG778" s="84" t="s">
        <v>7100</v>
      </c>
      <c r="AH778" s="84"/>
      <c r="AI778" s="90" t="s">
        <v>6992</v>
      </c>
      <c r="AJ778" s="84" t="b">
        <v>0</v>
      </c>
      <c r="AK778" s="84">
        <v>54</v>
      </c>
      <c r="AL778" s="90" t="s">
        <v>6699</v>
      </c>
      <c r="AM778" s="84" t="s">
        <v>7169</v>
      </c>
      <c r="AN778" s="84" t="b">
        <v>0</v>
      </c>
      <c r="AO778" s="90" t="s">
        <v>6699</v>
      </c>
      <c r="AP778" s="84" t="s">
        <v>179</v>
      </c>
      <c r="AQ778" s="84">
        <v>0</v>
      </c>
      <c r="AR778" s="84">
        <v>0</v>
      </c>
      <c r="AS778" s="84"/>
      <c r="AT778" s="84"/>
      <c r="AU778" s="84"/>
      <c r="AV778" s="84"/>
      <c r="AW778" s="84"/>
      <c r="AX778" s="84"/>
      <c r="AY778" s="84"/>
      <c r="AZ778" s="84"/>
    </row>
    <row r="779" spans="1:52" x14ac:dyDescent="0.25">
      <c r="A779" s="69" t="s">
        <v>750</v>
      </c>
      <c r="B779" s="69" t="s">
        <v>964</v>
      </c>
      <c r="C779" s="70"/>
      <c r="D779" s="71"/>
      <c r="E779" s="72"/>
      <c r="F779" s="73"/>
      <c r="G779" s="70"/>
      <c r="H779" s="74"/>
      <c r="I779" s="75"/>
      <c r="J779" s="75"/>
      <c r="K779" s="36"/>
      <c r="L779" s="82"/>
      <c r="M779" s="82"/>
      <c r="N779" s="77"/>
      <c r="O779" s="84" t="s">
        <v>1729</v>
      </c>
      <c r="P779" s="86">
        <v>43165.766481481478</v>
      </c>
      <c r="Q779" s="84" t="s">
        <v>1768</v>
      </c>
      <c r="R779" s="84"/>
      <c r="S779" s="84"/>
      <c r="T779" s="84" t="s">
        <v>3157</v>
      </c>
      <c r="U779" s="84"/>
      <c r="V779" s="87" t="s">
        <v>4051</v>
      </c>
      <c r="W779" s="86">
        <v>43165.766481481478</v>
      </c>
      <c r="X779" s="87" t="s">
        <v>5062</v>
      </c>
      <c r="Y779" s="84"/>
      <c r="Z779" s="84"/>
      <c r="AA779" s="90" t="s">
        <v>6265</v>
      </c>
      <c r="AB779" s="84"/>
      <c r="AC779" s="84" t="b">
        <v>0</v>
      </c>
      <c r="AD779" s="84">
        <v>0</v>
      </c>
      <c r="AE779" s="90" t="s">
        <v>6992</v>
      </c>
      <c r="AF779" s="84" t="b">
        <v>0</v>
      </c>
      <c r="AG779" s="84" t="s">
        <v>7091</v>
      </c>
      <c r="AH779" s="84"/>
      <c r="AI779" s="90" t="s">
        <v>6992</v>
      </c>
      <c r="AJ779" s="84" t="b">
        <v>0</v>
      </c>
      <c r="AK779" s="84">
        <v>5</v>
      </c>
      <c r="AL779" s="90" t="s">
        <v>6498</v>
      </c>
      <c r="AM779" s="84" t="s">
        <v>7171</v>
      </c>
      <c r="AN779" s="84" t="b">
        <v>0</v>
      </c>
      <c r="AO779" s="90" t="s">
        <v>6498</v>
      </c>
      <c r="AP779" s="84" t="s">
        <v>179</v>
      </c>
      <c r="AQ779" s="84">
        <v>0</v>
      </c>
      <c r="AR779" s="84">
        <v>0</v>
      </c>
      <c r="AS779" s="84"/>
      <c r="AT779" s="84"/>
      <c r="AU779" s="84"/>
      <c r="AV779" s="84"/>
      <c r="AW779" s="84"/>
      <c r="AX779" s="84"/>
      <c r="AY779" s="84"/>
      <c r="AZ779" s="84"/>
    </row>
    <row r="780" spans="1:52" x14ac:dyDescent="0.25">
      <c r="A780" s="69" t="s">
        <v>751</v>
      </c>
      <c r="B780" s="69" t="s">
        <v>1308</v>
      </c>
      <c r="C780" s="70"/>
      <c r="D780" s="71"/>
      <c r="E780" s="72"/>
      <c r="F780" s="73"/>
      <c r="G780" s="70"/>
      <c r="H780" s="74"/>
      <c r="I780" s="75"/>
      <c r="J780" s="75"/>
      <c r="K780" s="36"/>
      <c r="L780" s="82"/>
      <c r="M780" s="82"/>
      <c r="N780" s="77"/>
      <c r="O780" s="84" t="s">
        <v>1729</v>
      </c>
      <c r="P780" s="86">
        <v>43165.766087962962</v>
      </c>
      <c r="Q780" s="84" t="s">
        <v>1996</v>
      </c>
      <c r="R780" s="87" t="s">
        <v>2733</v>
      </c>
      <c r="S780" s="84" t="s">
        <v>3035</v>
      </c>
      <c r="T780" s="84" t="s">
        <v>3157</v>
      </c>
      <c r="U780" s="87" t="s">
        <v>3512</v>
      </c>
      <c r="V780" s="87" t="s">
        <v>3512</v>
      </c>
      <c r="W780" s="86">
        <v>43165.766087962962</v>
      </c>
      <c r="X780" s="87" t="s">
        <v>5063</v>
      </c>
      <c r="Y780" s="84"/>
      <c r="Z780" s="84"/>
      <c r="AA780" s="90" t="s">
        <v>6266</v>
      </c>
      <c r="AB780" s="84"/>
      <c r="AC780" s="84" t="b">
        <v>0</v>
      </c>
      <c r="AD780" s="84">
        <v>0</v>
      </c>
      <c r="AE780" s="90" t="s">
        <v>6992</v>
      </c>
      <c r="AF780" s="84" t="b">
        <v>0</v>
      </c>
      <c r="AG780" s="84" t="s">
        <v>7091</v>
      </c>
      <c r="AH780" s="84"/>
      <c r="AI780" s="90" t="s">
        <v>6992</v>
      </c>
      <c r="AJ780" s="84" t="b">
        <v>0</v>
      </c>
      <c r="AK780" s="84">
        <v>28</v>
      </c>
      <c r="AL780" s="90" t="s">
        <v>6886</v>
      </c>
      <c r="AM780" s="84" t="s">
        <v>7169</v>
      </c>
      <c r="AN780" s="84" t="b">
        <v>0</v>
      </c>
      <c r="AO780" s="90" t="s">
        <v>6886</v>
      </c>
      <c r="AP780" s="84" t="s">
        <v>179</v>
      </c>
      <c r="AQ780" s="84">
        <v>0</v>
      </c>
      <c r="AR780" s="84">
        <v>0</v>
      </c>
      <c r="AS780" s="84"/>
      <c r="AT780" s="84"/>
      <c r="AU780" s="84"/>
      <c r="AV780" s="84"/>
      <c r="AW780" s="84"/>
      <c r="AX780" s="84"/>
      <c r="AY780" s="84"/>
      <c r="AZ780" s="84"/>
    </row>
    <row r="781" spans="1:52" x14ac:dyDescent="0.25">
      <c r="A781" s="69" t="s">
        <v>751</v>
      </c>
      <c r="B781" s="69" t="s">
        <v>1011</v>
      </c>
      <c r="C781" s="70"/>
      <c r="D781" s="71"/>
      <c r="E781" s="72"/>
      <c r="F781" s="73"/>
      <c r="G781" s="70"/>
      <c r="H781" s="74"/>
      <c r="I781" s="75"/>
      <c r="J781" s="75"/>
      <c r="K781" s="36"/>
      <c r="L781" s="82"/>
      <c r="M781" s="82"/>
      <c r="N781" s="77"/>
      <c r="O781" s="84" t="s">
        <v>1729</v>
      </c>
      <c r="P781" s="86">
        <v>43165.766481481478</v>
      </c>
      <c r="Q781" s="84" t="s">
        <v>1844</v>
      </c>
      <c r="R781" s="87" t="s">
        <v>2682</v>
      </c>
      <c r="S781" s="84" t="s">
        <v>3008</v>
      </c>
      <c r="T781" s="84" t="s">
        <v>3157</v>
      </c>
      <c r="U781" s="87" t="s">
        <v>3480</v>
      </c>
      <c r="V781" s="87" t="s">
        <v>3480</v>
      </c>
      <c r="W781" s="86">
        <v>43165.766481481478</v>
      </c>
      <c r="X781" s="87" t="s">
        <v>5064</v>
      </c>
      <c r="Y781" s="84"/>
      <c r="Z781" s="84"/>
      <c r="AA781" s="90" t="s">
        <v>6267</v>
      </c>
      <c r="AB781" s="84"/>
      <c r="AC781" s="84" t="b">
        <v>0</v>
      </c>
      <c r="AD781" s="84">
        <v>0</v>
      </c>
      <c r="AE781" s="90" t="s">
        <v>6992</v>
      </c>
      <c r="AF781" s="84" t="b">
        <v>0</v>
      </c>
      <c r="AG781" s="84" t="s">
        <v>7096</v>
      </c>
      <c r="AH781" s="84"/>
      <c r="AI781" s="90" t="s">
        <v>6992</v>
      </c>
      <c r="AJ781" s="84" t="b">
        <v>0</v>
      </c>
      <c r="AK781" s="84">
        <v>91</v>
      </c>
      <c r="AL781" s="90" t="s">
        <v>6555</v>
      </c>
      <c r="AM781" s="84" t="s">
        <v>7169</v>
      </c>
      <c r="AN781" s="84" t="b">
        <v>0</v>
      </c>
      <c r="AO781" s="90" t="s">
        <v>6555</v>
      </c>
      <c r="AP781" s="84" t="s">
        <v>179</v>
      </c>
      <c r="AQ781" s="84">
        <v>0</v>
      </c>
      <c r="AR781" s="84">
        <v>0</v>
      </c>
      <c r="AS781" s="84"/>
      <c r="AT781" s="84"/>
      <c r="AU781" s="84"/>
      <c r="AV781" s="84"/>
      <c r="AW781" s="84"/>
      <c r="AX781" s="84"/>
      <c r="AY781" s="84"/>
      <c r="AZ781" s="84"/>
    </row>
    <row r="782" spans="1:52" x14ac:dyDescent="0.25">
      <c r="A782" s="69" t="s">
        <v>752</v>
      </c>
      <c r="B782" s="69" t="s">
        <v>752</v>
      </c>
      <c r="C782" s="70"/>
      <c r="D782" s="71"/>
      <c r="E782" s="72"/>
      <c r="F782" s="73"/>
      <c r="G782" s="70"/>
      <c r="H782" s="74"/>
      <c r="I782" s="75"/>
      <c r="J782" s="75"/>
      <c r="K782" s="36"/>
      <c r="L782" s="82"/>
      <c r="M782" s="82"/>
      <c r="N782" s="77"/>
      <c r="O782" s="84" t="s">
        <v>179</v>
      </c>
      <c r="P782" s="86">
        <v>43165.766527777778</v>
      </c>
      <c r="Q782" s="84" t="s">
        <v>2169</v>
      </c>
      <c r="R782" s="84"/>
      <c r="S782" s="84"/>
      <c r="T782" s="84" t="s">
        <v>3306</v>
      </c>
      <c r="U782" s="87" t="s">
        <v>3542</v>
      </c>
      <c r="V782" s="87" t="s">
        <v>3542</v>
      </c>
      <c r="W782" s="86">
        <v>43165.766527777778</v>
      </c>
      <c r="X782" s="87" t="s">
        <v>5065</v>
      </c>
      <c r="Y782" s="84"/>
      <c r="Z782" s="84"/>
      <c r="AA782" s="90" t="s">
        <v>6268</v>
      </c>
      <c r="AB782" s="84"/>
      <c r="AC782" s="84" t="b">
        <v>0</v>
      </c>
      <c r="AD782" s="84">
        <v>0</v>
      </c>
      <c r="AE782" s="90" t="s">
        <v>6992</v>
      </c>
      <c r="AF782" s="84" t="b">
        <v>0</v>
      </c>
      <c r="AG782" s="84" t="s">
        <v>7100</v>
      </c>
      <c r="AH782" s="84"/>
      <c r="AI782" s="90" t="s">
        <v>6992</v>
      </c>
      <c r="AJ782" s="84" t="b">
        <v>0</v>
      </c>
      <c r="AK782" s="84">
        <v>0</v>
      </c>
      <c r="AL782" s="90" t="s">
        <v>6992</v>
      </c>
      <c r="AM782" s="84" t="s">
        <v>7169</v>
      </c>
      <c r="AN782" s="84" t="b">
        <v>0</v>
      </c>
      <c r="AO782" s="90" t="s">
        <v>6268</v>
      </c>
      <c r="AP782" s="84" t="s">
        <v>179</v>
      </c>
      <c r="AQ782" s="84">
        <v>0</v>
      </c>
      <c r="AR782" s="84">
        <v>0</v>
      </c>
      <c r="AS782" s="84"/>
      <c r="AT782" s="84"/>
      <c r="AU782" s="84"/>
      <c r="AV782" s="84"/>
      <c r="AW782" s="84"/>
      <c r="AX782" s="84"/>
      <c r="AY782" s="84"/>
      <c r="AZ782" s="84"/>
    </row>
    <row r="783" spans="1:52" x14ac:dyDescent="0.25">
      <c r="A783" s="69" t="s">
        <v>753</v>
      </c>
      <c r="B783" s="69" t="s">
        <v>1356</v>
      </c>
      <c r="C783" s="70"/>
      <c r="D783" s="71"/>
      <c r="E783" s="72"/>
      <c r="F783" s="73"/>
      <c r="G783" s="70"/>
      <c r="H783" s="74"/>
      <c r="I783" s="75"/>
      <c r="J783" s="75"/>
      <c r="K783" s="36"/>
      <c r="L783" s="82"/>
      <c r="M783" s="82"/>
      <c r="N783" s="77"/>
      <c r="O783" s="84" t="s">
        <v>1729</v>
      </c>
      <c r="P783" s="86">
        <v>43165.760694444441</v>
      </c>
      <c r="Q783" s="84" t="s">
        <v>2170</v>
      </c>
      <c r="R783" s="84"/>
      <c r="S783" s="84"/>
      <c r="T783" s="84" t="s">
        <v>3307</v>
      </c>
      <c r="U783" s="84"/>
      <c r="V783" s="87" t="s">
        <v>4052</v>
      </c>
      <c r="W783" s="86">
        <v>43165.760694444441</v>
      </c>
      <c r="X783" s="87" t="s">
        <v>5066</v>
      </c>
      <c r="Y783" s="84"/>
      <c r="Z783" s="84"/>
      <c r="AA783" s="90" t="s">
        <v>6269</v>
      </c>
      <c r="AB783" s="84"/>
      <c r="AC783" s="84" t="b">
        <v>0</v>
      </c>
      <c r="AD783" s="84">
        <v>0</v>
      </c>
      <c r="AE783" s="90" t="s">
        <v>6992</v>
      </c>
      <c r="AF783" s="84" t="b">
        <v>0</v>
      </c>
      <c r="AG783" s="84" t="s">
        <v>7091</v>
      </c>
      <c r="AH783" s="84"/>
      <c r="AI783" s="90" t="s">
        <v>6992</v>
      </c>
      <c r="AJ783" s="84" t="b">
        <v>0</v>
      </c>
      <c r="AK783" s="84">
        <v>0</v>
      </c>
      <c r="AL783" s="90" t="s">
        <v>6992</v>
      </c>
      <c r="AM783" s="84" t="s">
        <v>7172</v>
      </c>
      <c r="AN783" s="84" t="b">
        <v>0</v>
      </c>
      <c r="AO783" s="90" t="s">
        <v>6269</v>
      </c>
      <c r="AP783" s="84" t="s">
        <v>179</v>
      </c>
      <c r="AQ783" s="84">
        <v>0</v>
      </c>
      <c r="AR783" s="84">
        <v>0</v>
      </c>
      <c r="AS783" s="84"/>
      <c r="AT783" s="84"/>
      <c r="AU783" s="84"/>
      <c r="AV783" s="84"/>
      <c r="AW783" s="84"/>
      <c r="AX783" s="84"/>
      <c r="AY783" s="84"/>
      <c r="AZ783" s="84"/>
    </row>
    <row r="784" spans="1:52" x14ac:dyDescent="0.25">
      <c r="A784" s="69" t="s">
        <v>754</v>
      </c>
      <c r="B784" s="69" t="s">
        <v>1356</v>
      </c>
      <c r="C784" s="70"/>
      <c r="D784" s="71"/>
      <c r="E784" s="72"/>
      <c r="F784" s="73"/>
      <c r="G784" s="70"/>
      <c r="H784" s="74"/>
      <c r="I784" s="75"/>
      <c r="J784" s="75"/>
      <c r="K784" s="36"/>
      <c r="L784" s="82"/>
      <c r="M784" s="82"/>
      <c r="N784" s="77"/>
      <c r="O784" s="84" t="s">
        <v>1729</v>
      </c>
      <c r="P784" s="86">
        <v>43165.751620370371</v>
      </c>
      <c r="Q784" s="84" t="s">
        <v>2171</v>
      </c>
      <c r="R784" s="84"/>
      <c r="S784" s="84"/>
      <c r="T784" s="84" t="s">
        <v>3157</v>
      </c>
      <c r="U784" s="84"/>
      <c r="V784" s="87" t="s">
        <v>4053</v>
      </c>
      <c r="W784" s="86">
        <v>43165.751620370371</v>
      </c>
      <c r="X784" s="87" t="s">
        <v>5067</v>
      </c>
      <c r="Y784" s="84"/>
      <c r="Z784" s="84"/>
      <c r="AA784" s="90" t="s">
        <v>6270</v>
      </c>
      <c r="AB784" s="84"/>
      <c r="AC784" s="84" t="b">
        <v>0</v>
      </c>
      <c r="AD784" s="84">
        <v>0</v>
      </c>
      <c r="AE784" s="90" t="s">
        <v>6992</v>
      </c>
      <c r="AF784" s="84" t="b">
        <v>0</v>
      </c>
      <c r="AG784" s="84" t="s">
        <v>7091</v>
      </c>
      <c r="AH784" s="84"/>
      <c r="AI784" s="90" t="s">
        <v>6992</v>
      </c>
      <c r="AJ784" s="84" t="b">
        <v>0</v>
      </c>
      <c r="AK784" s="84">
        <v>0</v>
      </c>
      <c r="AL784" s="90" t="s">
        <v>6992</v>
      </c>
      <c r="AM784" s="84" t="s">
        <v>7169</v>
      </c>
      <c r="AN784" s="84" t="b">
        <v>0</v>
      </c>
      <c r="AO784" s="90" t="s">
        <v>6270</v>
      </c>
      <c r="AP784" s="84" t="s">
        <v>179</v>
      </c>
      <c r="AQ784" s="84">
        <v>0</v>
      </c>
      <c r="AR784" s="84">
        <v>0</v>
      </c>
      <c r="AS784" s="84"/>
      <c r="AT784" s="84"/>
      <c r="AU784" s="84"/>
      <c r="AV784" s="84"/>
      <c r="AW784" s="84"/>
      <c r="AX784" s="84"/>
      <c r="AY784" s="84"/>
      <c r="AZ784" s="84"/>
    </row>
    <row r="785" spans="1:52" x14ac:dyDescent="0.25">
      <c r="A785" s="69" t="s">
        <v>754</v>
      </c>
      <c r="B785" s="69" t="s">
        <v>754</v>
      </c>
      <c r="C785" s="70"/>
      <c r="D785" s="71"/>
      <c r="E785" s="72"/>
      <c r="F785" s="73"/>
      <c r="G785" s="70"/>
      <c r="H785" s="74"/>
      <c r="I785" s="75"/>
      <c r="J785" s="75"/>
      <c r="K785" s="36"/>
      <c r="L785" s="82"/>
      <c r="M785" s="82"/>
      <c r="N785" s="77"/>
      <c r="O785" s="84" t="s">
        <v>179</v>
      </c>
      <c r="P785" s="86">
        <v>43165.766655092593</v>
      </c>
      <c r="Q785" s="84" t="s">
        <v>2172</v>
      </c>
      <c r="R785" s="84"/>
      <c r="S785" s="84"/>
      <c r="T785" s="84" t="s">
        <v>3157</v>
      </c>
      <c r="U785" s="84"/>
      <c r="V785" s="87" t="s">
        <v>4053</v>
      </c>
      <c r="W785" s="86">
        <v>43165.766655092593</v>
      </c>
      <c r="X785" s="87" t="s">
        <v>5068</v>
      </c>
      <c r="Y785" s="84"/>
      <c r="Z785" s="84"/>
      <c r="AA785" s="90" t="s">
        <v>6271</v>
      </c>
      <c r="AB785" s="84"/>
      <c r="AC785" s="84" t="b">
        <v>0</v>
      </c>
      <c r="AD785" s="84">
        <v>0</v>
      </c>
      <c r="AE785" s="90" t="s">
        <v>6992</v>
      </c>
      <c r="AF785" s="84" t="b">
        <v>0</v>
      </c>
      <c r="AG785" s="84" t="s">
        <v>7091</v>
      </c>
      <c r="AH785" s="84"/>
      <c r="AI785" s="90" t="s">
        <v>6992</v>
      </c>
      <c r="AJ785" s="84" t="b">
        <v>0</v>
      </c>
      <c r="AK785" s="84">
        <v>0</v>
      </c>
      <c r="AL785" s="90" t="s">
        <v>6992</v>
      </c>
      <c r="AM785" s="84" t="s">
        <v>7169</v>
      </c>
      <c r="AN785" s="84" t="b">
        <v>0</v>
      </c>
      <c r="AO785" s="90" t="s">
        <v>6271</v>
      </c>
      <c r="AP785" s="84" t="s">
        <v>179</v>
      </c>
      <c r="AQ785" s="84">
        <v>0</v>
      </c>
      <c r="AR785" s="84">
        <v>0</v>
      </c>
      <c r="AS785" s="84"/>
      <c r="AT785" s="84"/>
      <c r="AU785" s="84"/>
      <c r="AV785" s="84"/>
      <c r="AW785" s="84"/>
      <c r="AX785" s="84"/>
      <c r="AY785" s="84"/>
      <c r="AZ785" s="84"/>
    </row>
    <row r="786" spans="1:52" x14ac:dyDescent="0.25">
      <c r="A786" s="69" t="s">
        <v>755</v>
      </c>
      <c r="B786" s="69" t="s">
        <v>1303</v>
      </c>
      <c r="C786" s="70"/>
      <c r="D786" s="71"/>
      <c r="E786" s="72"/>
      <c r="F786" s="73"/>
      <c r="G786" s="70"/>
      <c r="H786" s="74"/>
      <c r="I786" s="75"/>
      <c r="J786" s="75"/>
      <c r="K786" s="36"/>
      <c r="L786" s="82"/>
      <c r="M786" s="82"/>
      <c r="N786" s="77"/>
      <c r="O786" s="84" t="s">
        <v>1729</v>
      </c>
      <c r="P786" s="86">
        <v>43165.76667824074</v>
      </c>
      <c r="Q786" s="84" t="s">
        <v>1907</v>
      </c>
      <c r="R786" s="84"/>
      <c r="S786" s="84"/>
      <c r="T786" s="84" t="s">
        <v>3157</v>
      </c>
      <c r="U786" s="84"/>
      <c r="V786" s="87" t="s">
        <v>4054</v>
      </c>
      <c r="W786" s="86">
        <v>43165.76667824074</v>
      </c>
      <c r="X786" s="87" t="s">
        <v>5069</v>
      </c>
      <c r="Y786" s="84"/>
      <c r="Z786" s="84"/>
      <c r="AA786" s="90" t="s">
        <v>6272</v>
      </c>
      <c r="AB786" s="84"/>
      <c r="AC786" s="84" t="b">
        <v>0</v>
      </c>
      <c r="AD786" s="84">
        <v>0</v>
      </c>
      <c r="AE786" s="90" t="s">
        <v>6992</v>
      </c>
      <c r="AF786" s="84" t="b">
        <v>0</v>
      </c>
      <c r="AG786" s="84" t="s">
        <v>7097</v>
      </c>
      <c r="AH786" s="84"/>
      <c r="AI786" s="90" t="s">
        <v>6992</v>
      </c>
      <c r="AJ786" s="84" t="b">
        <v>0</v>
      </c>
      <c r="AK786" s="84">
        <v>223</v>
      </c>
      <c r="AL786" s="90" t="s">
        <v>6880</v>
      </c>
      <c r="AM786" s="84" t="s">
        <v>7172</v>
      </c>
      <c r="AN786" s="84" t="b">
        <v>0</v>
      </c>
      <c r="AO786" s="90" t="s">
        <v>6880</v>
      </c>
      <c r="AP786" s="84" t="s">
        <v>179</v>
      </c>
      <c r="AQ786" s="84">
        <v>0</v>
      </c>
      <c r="AR786" s="84">
        <v>0</v>
      </c>
      <c r="AS786" s="84"/>
      <c r="AT786" s="84"/>
      <c r="AU786" s="84"/>
      <c r="AV786" s="84"/>
      <c r="AW786" s="84"/>
      <c r="AX786" s="84"/>
      <c r="AY786" s="84"/>
      <c r="AZ786" s="84"/>
    </row>
    <row r="787" spans="1:52" x14ac:dyDescent="0.25">
      <c r="A787" s="69" t="s">
        <v>756</v>
      </c>
      <c r="B787" s="69" t="s">
        <v>756</v>
      </c>
      <c r="C787" s="70"/>
      <c r="D787" s="71"/>
      <c r="E787" s="72"/>
      <c r="F787" s="73"/>
      <c r="G787" s="70"/>
      <c r="H787" s="74"/>
      <c r="I787" s="75"/>
      <c r="J787" s="75"/>
      <c r="K787" s="36"/>
      <c r="L787" s="82"/>
      <c r="M787" s="82"/>
      <c r="N787" s="77"/>
      <c r="O787" s="84" t="s">
        <v>179</v>
      </c>
      <c r="P787" s="86">
        <v>43165.352337962962</v>
      </c>
      <c r="Q787" s="84" t="s">
        <v>2173</v>
      </c>
      <c r="R787" s="87" t="s">
        <v>2800</v>
      </c>
      <c r="S787" s="84" t="s">
        <v>3073</v>
      </c>
      <c r="T787" s="84" t="s">
        <v>3308</v>
      </c>
      <c r="U787" s="84"/>
      <c r="V787" s="87" t="s">
        <v>4055</v>
      </c>
      <c r="W787" s="86">
        <v>43165.352337962962</v>
      </c>
      <c r="X787" s="87" t="s">
        <v>5070</v>
      </c>
      <c r="Y787" s="84"/>
      <c r="Z787" s="84"/>
      <c r="AA787" s="90" t="s">
        <v>6273</v>
      </c>
      <c r="AB787" s="84"/>
      <c r="AC787" s="84" t="b">
        <v>0</v>
      </c>
      <c r="AD787" s="84">
        <v>1</v>
      </c>
      <c r="AE787" s="90" t="s">
        <v>6992</v>
      </c>
      <c r="AF787" s="84" t="b">
        <v>0</v>
      </c>
      <c r="AG787" s="84" t="s">
        <v>7091</v>
      </c>
      <c r="AH787" s="84"/>
      <c r="AI787" s="90" t="s">
        <v>6992</v>
      </c>
      <c r="AJ787" s="84" t="b">
        <v>0</v>
      </c>
      <c r="AK787" s="84">
        <v>1</v>
      </c>
      <c r="AL787" s="90" t="s">
        <v>6992</v>
      </c>
      <c r="AM787" s="84" t="s">
        <v>7183</v>
      </c>
      <c r="AN787" s="84" t="b">
        <v>0</v>
      </c>
      <c r="AO787" s="90" t="s">
        <v>6273</v>
      </c>
      <c r="AP787" s="84" t="s">
        <v>7226</v>
      </c>
      <c r="AQ787" s="84">
        <v>0</v>
      </c>
      <c r="AR787" s="84">
        <v>0</v>
      </c>
      <c r="AS787" s="84"/>
      <c r="AT787" s="84"/>
      <c r="AU787" s="84"/>
      <c r="AV787" s="84"/>
      <c r="AW787" s="84"/>
      <c r="AX787" s="84"/>
      <c r="AY787" s="84"/>
      <c r="AZ787" s="84"/>
    </row>
    <row r="788" spans="1:52" x14ac:dyDescent="0.25">
      <c r="A788" s="69" t="s">
        <v>757</v>
      </c>
      <c r="B788" s="69" t="s">
        <v>756</v>
      </c>
      <c r="C788" s="70"/>
      <c r="D788" s="71"/>
      <c r="E788" s="72"/>
      <c r="F788" s="73"/>
      <c r="G788" s="70"/>
      <c r="H788" s="74"/>
      <c r="I788" s="75"/>
      <c r="J788" s="75"/>
      <c r="K788" s="36"/>
      <c r="L788" s="82"/>
      <c r="M788" s="82"/>
      <c r="N788" s="77"/>
      <c r="O788" s="84" t="s">
        <v>1729</v>
      </c>
      <c r="P788" s="86">
        <v>43165.766701388886</v>
      </c>
      <c r="Q788" s="84" t="s">
        <v>2174</v>
      </c>
      <c r="R788" s="87" t="s">
        <v>2800</v>
      </c>
      <c r="S788" s="84" t="s">
        <v>3073</v>
      </c>
      <c r="T788" s="84" t="s">
        <v>3309</v>
      </c>
      <c r="U788" s="84"/>
      <c r="V788" s="87" t="s">
        <v>4056</v>
      </c>
      <c r="W788" s="86">
        <v>43165.766701388886</v>
      </c>
      <c r="X788" s="87" t="s">
        <v>5071</v>
      </c>
      <c r="Y788" s="84"/>
      <c r="Z788" s="84"/>
      <c r="AA788" s="90" t="s">
        <v>6274</v>
      </c>
      <c r="AB788" s="84"/>
      <c r="AC788" s="84" t="b">
        <v>0</v>
      </c>
      <c r="AD788" s="84">
        <v>0</v>
      </c>
      <c r="AE788" s="90" t="s">
        <v>6992</v>
      </c>
      <c r="AF788" s="84" t="b">
        <v>0</v>
      </c>
      <c r="AG788" s="84" t="s">
        <v>7091</v>
      </c>
      <c r="AH788" s="84"/>
      <c r="AI788" s="90" t="s">
        <v>6992</v>
      </c>
      <c r="AJ788" s="84" t="b">
        <v>0</v>
      </c>
      <c r="AK788" s="84">
        <v>1</v>
      </c>
      <c r="AL788" s="90" t="s">
        <v>6273</v>
      </c>
      <c r="AM788" s="84" t="s">
        <v>7171</v>
      </c>
      <c r="AN788" s="84" t="b">
        <v>0</v>
      </c>
      <c r="AO788" s="90" t="s">
        <v>6273</v>
      </c>
      <c r="AP788" s="84" t="s">
        <v>179</v>
      </c>
      <c r="AQ788" s="84">
        <v>0</v>
      </c>
      <c r="AR788" s="84">
        <v>0</v>
      </c>
      <c r="AS788" s="84"/>
      <c r="AT788" s="84"/>
      <c r="AU788" s="84"/>
      <c r="AV788" s="84"/>
      <c r="AW788" s="84"/>
      <c r="AX788" s="84"/>
      <c r="AY788" s="84"/>
      <c r="AZ788" s="84"/>
    </row>
    <row r="789" spans="1:52" x14ac:dyDescent="0.25">
      <c r="A789" s="69" t="s">
        <v>758</v>
      </c>
      <c r="B789" s="69" t="s">
        <v>615</v>
      </c>
      <c r="C789" s="70"/>
      <c r="D789" s="71"/>
      <c r="E789" s="72"/>
      <c r="F789" s="73"/>
      <c r="G789" s="70"/>
      <c r="H789" s="74"/>
      <c r="I789" s="75"/>
      <c r="J789" s="75"/>
      <c r="K789" s="36"/>
      <c r="L789" s="82"/>
      <c r="M789" s="82"/>
      <c r="N789" s="77"/>
      <c r="O789" s="84" t="s">
        <v>1729</v>
      </c>
      <c r="P789" s="86">
        <v>43165.766782407409</v>
      </c>
      <c r="Q789" s="84" t="s">
        <v>2096</v>
      </c>
      <c r="R789" s="84"/>
      <c r="S789" s="84"/>
      <c r="T789" s="84" t="s">
        <v>3280</v>
      </c>
      <c r="U789" s="84"/>
      <c r="V789" s="87" t="s">
        <v>4057</v>
      </c>
      <c r="W789" s="86">
        <v>43165.766782407409</v>
      </c>
      <c r="X789" s="87" t="s">
        <v>5072</v>
      </c>
      <c r="Y789" s="84"/>
      <c r="Z789" s="84"/>
      <c r="AA789" s="90" t="s">
        <v>6275</v>
      </c>
      <c r="AB789" s="84"/>
      <c r="AC789" s="84" t="b">
        <v>0</v>
      </c>
      <c r="AD789" s="84">
        <v>0</v>
      </c>
      <c r="AE789" s="90" t="s">
        <v>6992</v>
      </c>
      <c r="AF789" s="84" t="b">
        <v>0</v>
      </c>
      <c r="AG789" s="84" t="s">
        <v>7091</v>
      </c>
      <c r="AH789" s="84"/>
      <c r="AI789" s="90" t="s">
        <v>6992</v>
      </c>
      <c r="AJ789" s="84" t="b">
        <v>0</v>
      </c>
      <c r="AK789" s="84">
        <v>6</v>
      </c>
      <c r="AL789" s="90" t="s">
        <v>6123</v>
      </c>
      <c r="AM789" s="84" t="s">
        <v>7169</v>
      </c>
      <c r="AN789" s="84" t="b">
        <v>0</v>
      </c>
      <c r="AO789" s="90" t="s">
        <v>6123</v>
      </c>
      <c r="AP789" s="84" t="s">
        <v>179</v>
      </c>
      <c r="AQ789" s="84">
        <v>0</v>
      </c>
      <c r="AR789" s="84">
        <v>0</v>
      </c>
      <c r="AS789" s="84"/>
      <c r="AT789" s="84"/>
      <c r="AU789" s="84"/>
      <c r="AV789" s="84"/>
      <c r="AW789" s="84"/>
      <c r="AX789" s="84"/>
      <c r="AY789" s="84"/>
      <c r="AZ789" s="84"/>
    </row>
    <row r="790" spans="1:52" x14ac:dyDescent="0.25">
      <c r="A790" s="69" t="s">
        <v>759</v>
      </c>
      <c r="B790" s="69" t="s">
        <v>1250</v>
      </c>
      <c r="C790" s="70"/>
      <c r="D790" s="71"/>
      <c r="E790" s="72"/>
      <c r="F790" s="73"/>
      <c r="G790" s="70"/>
      <c r="H790" s="74"/>
      <c r="I790" s="75"/>
      <c r="J790" s="75"/>
      <c r="K790" s="36"/>
      <c r="L790" s="82"/>
      <c r="M790" s="82"/>
      <c r="N790" s="77"/>
      <c r="O790" s="84" t="s">
        <v>1729</v>
      </c>
      <c r="P790" s="86">
        <v>43165.766782407409</v>
      </c>
      <c r="Q790" s="84" t="s">
        <v>1749</v>
      </c>
      <c r="R790" s="84"/>
      <c r="S790" s="84"/>
      <c r="T790" s="84" t="s">
        <v>3157</v>
      </c>
      <c r="U790" s="84"/>
      <c r="V790" s="87" t="s">
        <v>4058</v>
      </c>
      <c r="W790" s="86">
        <v>43165.766782407409</v>
      </c>
      <c r="X790" s="87" t="s">
        <v>5073</v>
      </c>
      <c r="Y790" s="84"/>
      <c r="Z790" s="84"/>
      <c r="AA790" s="90" t="s">
        <v>6276</v>
      </c>
      <c r="AB790" s="84"/>
      <c r="AC790" s="84" t="b">
        <v>0</v>
      </c>
      <c r="AD790" s="84">
        <v>0</v>
      </c>
      <c r="AE790" s="90" t="s">
        <v>6992</v>
      </c>
      <c r="AF790" s="84" t="b">
        <v>0</v>
      </c>
      <c r="AG790" s="84" t="s">
        <v>7096</v>
      </c>
      <c r="AH790" s="84"/>
      <c r="AI790" s="90" t="s">
        <v>6992</v>
      </c>
      <c r="AJ790" s="84" t="b">
        <v>0</v>
      </c>
      <c r="AK790" s="84">
        <v>2094</v>
      </c>
      <c r="AL790" s="90" t="s">
        <v>6822</v>
      </c>
      <c r="AM790" s="84" t="s">
        <v>7169</v>
      </c>
      <c r="AN790" s="84" t="b">
        <v>0</v>
      </c>
      <c r="AO790" s="90" t="s">
        <v>6822</v>
      </c>
      <c r="AP790" s="84" t="s">
        <v>179</v>
      </c>
      <c r="AQ790" s="84">
        <v>0</v>
      </c>
      <c r="AR790" s="84">
        <v>0</v>
      </c>
      <c r="AS790" s="84"/>
      <c r="AT790" s="84"/>
      <c r="AU790" s="84"/>
      <c r="AV790" s="84"/>
      <c r="AW790" s="84"/>
      <c r="AX790" s="84"/>
      <c r="AY790" s="84"/>
      <c r="AZ790" s="84"/>
    </row>
    <row r="791" spans="1:52" x14ac:dyDescent="0.25">
      <c r="A791" s="69" t="s">
        <v>760</v>
      </c>
      <c r="B791" s="69" t="s">
        <v>760</v>
      </c>
      <c r="C791" s="70"/>
      <c r="D791" s="71"/>
      <c r="E791" s="72"/>
      <c r="F791" s="73"/>
      <c r="G791" s="70"/>
      <c r="H791" s="74"/>
      <c r="I791" s="75"/>
      <c r="J791" s="75"/>
      <c r="K791" s="36"/>
      <c r="L791" s="82"/>
      <c r="M791" s="82"/>
      <c r="N791" s="77"/>
      <c r="O791" s="84" t="s">
        <v>179</v>
      </c>
      <c r="P791" s="86">
        <v>43165.766817129632</v>
      </c>
      <c r="Q791" s="84" t="s">
        <v>2175</v>
      </c>
      <c r="R791" s="84"/>
      <c r="S791" s="84"/>
      <c r="T791" s="84" t="s">
        <v>3157</v>
      </c>
      <c r="U791" s="87" t="s">
        <v>3543</v>
      </c>
      <c r="V791" s="87" t="s">
        <v>3543</v>
      </c>
      <c r="W791" s="86">
        <v>43165.766817129632</v>
      </c>
      <c r="X791" s="87" t="s">
        <v>5074</v>
      </c>
      <c r="Y791" s="84"/>
      <c r="Z791" s="84"/>
      <c r="AA791" s="90" t="s">
        <v>6277</v>
      </c>
      <c r="AB791" s="84"/>
      <c r="AC791" s="84" t="b">
        <v>0</v>
      </c>
      <c r="AD791" s="84">
        <v>0</v>
      </c>
      <c r="AE791" s="90" t="s">
        <v>6992</v>
      </c>
      <c r="AF791" s="84" t="b">
        <v>0</v>
      </c>
      <c r="AG791" s="84" t="s">
        <v>7095</v>
      </c>
      <c r="AH791" s="84"/>
      <c r="AI791" s="90" t="s">
        <v>6992</v>
      </c>
      <c r="AJ791" s="84" t="b">
        <v>0</v>
      </c>
      <c r="AK791" s="84">
        <v>0</v>
      </c>
      <c r="AL791" s="90" t="s">
        <v>6992</v>
      </c>
      <c r="AM791" s="84" t="s">
        <v>7183</v>
      </c>
      <c r="AN791" s="84" t="b">
        <v>0</v>
      </c>
      <c r="AO791" s="90" t="s">
        <v>6277</v>
      </c>
      <c r="AP791" s="84" t="s">
        <v>179</v>
      </c>
      <c r="AQ791" s="84">
        <v>0</v>
      </c>
      <c r="AR791" s="84">
        <v>0</v>
      </c>
      <c r="AS791" s="84"/>
      <c r="AT791" s="84"/>
      <c r="AU791" s="84"/>
      <c r="AV791" s="84"/>
      <c r="AW791" s="84"/>
      <c r="AX791" s="84"/>
      <c r="AY791" s="84"/>
      <c r="AZ791" s="84"/>
    </row>
    <row r="792" spans="1:52" x14ac:dyDescent="0.25">
      <c r="A792" s="69" t="s">
        <v>761</v>
      </c>
      <c r="B792" s="69" t="s">
        <v>1548</v>
      </c>
      <c r="C792" s="70"/>
      <c r="D792" s="71"/>
      <c r="E792" s="72"/>
      <c r="F792" s="73"/>
      <c r="G792" s="70"/>
      <c r="H792" s="74"/>
      <c r="I792" s="75"/>
      <c r="J792" s="75"/>
      <c r="K792" s="36"/>
      <c r="L792" s="82"/>
      <c r="M792" s="82"/>
      <c r="N792" s="77"/>
      <c r="O792" s="84" t="s">
        <v>1729</v>
      </c>
      <c r="P792" s="86">
        <v>43165.638229166667</v>
      </c>
      <c r="Q792" s="84" t="s">
        <v>2176</v>
      </c>
      <c r="R792" s="84" t="s">
        <v>2801</v>
      </c>
      <c r="S792" s="84" t="s">
        <v>3074</v>
      </c>
      <c r="T792" s="84" t="s">
        <v>3182</v>
      </c>
      <c r="U792" s="84"/>
      <c r="V792" s="87" t="s">
        <v>4059</v>
      </c>
      <c r="W792" s="86">
        <v>43165.638229166667</v>
      </c>
      <c r="X792" s="87" t="s">
        <v>5075</v>
      </c>
      <c r="Y792" s="84"/>
      <c r="Z792" s="84"/>
      <c r="AA792" s="90" t="s">
        <v>6278</v>
      </c>
      <c r="AB792" s="84"/>
      <c r="AC792" s="84" t="b">
        <v>0</v>
      </c>
      <c r="AD792" s="84">
        <v>3</v>
      </c>
      <c r="AE792" s="90" t="s">
        <v>6992</v>
      </c>
      <c r="AF792" s="84" t="b">
        <v>1</v>
      </c>
      <c r="AG792" s="84" t="s">
        <v>7091</v>
      </c>
      <c r="AH792" s="84"/>
      <c r="AI792" s="90" t="s">
        <v>7141</v>
      </c>
      <c r="AJ792" s="84" t="b">
        <v>0</v>
      </c>
      <c r="AK792" s="84">
        <v>3</v>
      </c>
      <c r="AL792" s="90" t="s">
        <v>6992</v>
      </c>
      <c r="AM792" s="84" t="s">
        <v>7171</v>
      </c>
      <c r="AN792" s="84" t="b">
        <v>0</v>
      </c>
      <c r="AO792" s="90" t="s">
        <v>6278</v>
      </c>
      <c r="AP792" s="84" t="s">
        <v>7226</v>
      </c>
      <c r="AQ792" s="84">
        <v>0</v>
      </c>
      <c r="AR792" s="84">
        <v>0</v>
      </c>
      <c r="AS792" s="84"/>
      <c r="AT792" s="84"/>
      <c r="AU792" s="84"/>
      <c r="AV792" s="84"/>
      <c r="AW792" s="84"/>
      <c r="AX792" s="84"/>
      <c r="AY792" s="84"/>
      <c r="AZ792" s="84"/>
    </row>
    <row r="793" spans="1:52" x14ac:dyDescent="0.25">
      <c r="A793" s="69" t="s">
        <v>762</v>
      </c>
      <c r="B793" s="69" t="s">
        <v>1548</v>
      </c>
      <c r="C793" s="70"/>
      <c r="D793" s="71"/>
      <c r="E793" s="72"/>
      <c r="F793" s="73"/>
      <c r="G793" s="70"/>
      <c r="H793" s="74"/>
      <c r="I793" s="75"/>
      <c r="J793" s="75"/>
      <c r="K793" s="36"/>
      <c r="L793" s="82"/>
      <c r="M793" s="82"/>
      <c r="N793" s="77"/>
      <c r="O793" s="84" t="s">
        <v>1729</v>
      </c>
      <c r="P793" s="86">
        <v>43165.766817129632</v>
      </c>
      <c r="Q793" s="84" t="s">
        <v>2177</v>
      </c>
      <c r="R793" s="84"/>
      <c r="S793" s="84"/>
      <c r="T793" s="84" t="s">
        <v>3157</v>
      </c>
      <c r="U793" s="84"/>
      <c r="V793" s="87" t="s">
        <v>4060</v>
      </c>
      <c r="W793" s="86">
        <v>43165.766817129632</v>
      </c>
      <c r="X793" s="87" t="s">
        <v>5076</v>
      </c>
      <c r="Y793" s="84"/>
      <c r="Z793" s="84"/>
      <c r="AA793" s="90" t="s">
        <v>6279</v>
      </c>
      <c r="AB793" s="84"/>
      <c r="AC793" s="84" t="b">
        <v>0</v>
      </c>
      <c r="AD793" s="84">
        <v>0</v>
      </c>
      <c r="AE793" s="90" t="s">
        <v>6992</v>
      </c>
      <c r="AF793" s="84" t="b">
        <v>1</v>
      </c>
      <c r="AG793" s="84" t="s">
        <v>7091</v>
      </c>
      <c r="AH793" s="84"/>
      <c r="AI793" s="90" t="s">
        <v>7141</v>
      </c>
      <c r="AJ793" s="84" t="b">
        <v>0</v>
      </c>
      <c r="AK793" s="84">
        <v>3</v>
      </c>
      <c r="AL793" s="90" t="s">
        <v>6278</v>
      </c>
      <c r="AM793" s="84" t="s">
        <v>7169</v>
      </c>
      <c r="AN793" s="84" t="b">
        <v>0</v>
      </c>
      <c r="AO793" s="90" t="s">
        <v>6278</v>
      </c>
      <c r="AP793" s="84" t="s">
        <v>179</v>
      </c>
      <c r="AQ793" s="84">
        <v>0</v>
      </c>
      <c r="AR793" s="84">
        <v>0</v>
      </c>
      <c r="AS793" s="84"/>
      <c r="AT793" s="84"/>
      <c r="AU793" s="84"/>
      <c r="AV793" s="84"/>
      <c r="AW793" s="84"/>
      <c r="AX793" s="84"/>
      <c r="AY793" s="84"/>
      <c r="AZ793" s="84"/>
    </row>
    <row r="794" spans="1:52" x14ac:dyDescent="0.25">
      <c r="A794" s="69" t="s">
        <v>761</v>
      </c>
      <c r="B794" s="69" t="s">
        <v>1549</v>
      </c>
      <c r="C794" s="70"/>
      <c r="D794" s="71"/>
      <c r="E794" s="72"/>
      <c r="F794" s="73"/>
      <c r="G794" s="70"/>
      <c r="H794" s="74"/>
      <c r="I794" s="75"/>
      <c r="J794" s="75"/>
      <c r="K794" s="36"/>
      <c r="L794" s="82"/>
      <c r="M794" s="82"/>
      <c r="N794" s="77"/>
      <c r="O794" s="84" t="s">
        <v>1729</v>
      </c>
      <c r="P794" s="86">
        <v>43165.638229166667</v>
      </c>
      <c r="Q794" s="84" t="s">
        <v>2176</v>
      </c>
      <c r="R794" s="84" t="s">
        <v>2801</v>
      </c>
      <c r="S794" s="84" t="s">
        <v>3074</v>
      </c>
      <c r="T794" s="84" t="s">
        <v>3182</v>
      </c>
      <c r="U794" s="84"/>
      <c r="V794" s="87" t="s">
        <v>4059</v>
      </c>
      <c r="W794" s="86">
        <v>43165.638229166667</v>
      </c>
      <c r="X794" s="87" t="s">
        <v>5075</v>
      </c>
      <c r="Y794" s="84"/>
      <c r="Z794" s="84"/>
      <c r="AA794" s="90" t="s">
        <v>6278</v>
      </c>
      <c r="AB794" s="84"/>
      <c r="AC794" s="84" t="b">
        <v>0</v>
      </c>
      <c r="AD794" s="84">
        <v>3</v>
      </c>
      <c r="AE794" s="90" t="s">
        <v>6992</v>
      </c>
      <c r="AF794" s="84" t="b">
        <v>1</v>
      </c>
      <c r="AG794" s="84" t="s">
        <v>7091</v>
      </c>
      <c r="AH794" s="84"/>
      <c r="AI794" s="90" t="s">
        <v>7141</v>
      </c>
      <c r="AJ794" s="84" t="b">
        <v>0</v>
      </c>
      <c r="AK794" s="84">
        <v>3</v>
      </c>
      <c r="AL794" s="90" t="s">
        <v>6992</v>
      </c>
      <c r="AM794" s="84" t="s">
        <v>7171</v>
      </c>
      <c r="AN794" s="84" t="b">
        <v>0</v>
      </c>
      <c r="AO794" s="90" t="s">
        <v>6278</v>
      </c>
      <c r="AP794" s="84" t="s">
        <v>7226</v>
      </c>
      <c r="AQ794" s="84">
        <v>0</v>
      </c>
      <c r="AR794" s="84">
        <v>0</v>
      </c>
      <c r="AS794" s="84"/>
      <c r="AT794" s="84"/>
      <c r="AU794" s="84"/>
      <c r="AV794" s="84"/>
      <c r="AW794" s="84"/>
      <c r="AX794" s="84"/>
      <c r="AY794" s="84"/>
      <c r="AZ794" s="84"/>
    </row>
    <row r="795" spans="1:52" x14ac:dyDescent="0.25">
      <c r="A795" s="69" t="s">
        <v>762</v>
      </c>
      <c r="B795" s="69" t="s">
        <v>1549</v>
      </c>
      <c r="C795" s="70"/>
      <c r="D795" s="71"/>
      <c r="E795" s="72"/>
      <c r="F795" s="73"/>
      <c r="G795" s="70"/>
      <c r="H795" s="74"/>
      <c r="I795" s="75"/>
      <c r="J795" s="75"/>
      <c r="K795" s="36"/>
      <c r="L795" s="82"/>
      <c r="M795" s="82"/>
      <c r="N795" s="77"/>
      <c r="O795" s="84" t="s">
        <v>1729</v>
      </c>
      <c r="P795" s="86">
        <v>43165.766817129632</v>
      </c>
      <c r="Q795" s="84" t="s">
        <v>2177</v>
      </c>
      <c r="R795" s="84"/>
      <c r="S795" s="84"/>
      <c r="T795" s="84" t="s">
        <v>3157</v>
      </c>
      <c r="U795" s="84"/>
      <c r="V795" s="87" t="s">
        <v>4060</v>
      </c>
      <c r="W795" s="86">
        <v>43165.766817129632</v>
      </c>
      <c r="X795" s="87" t="s">
        <v>5076</v>
      </c>
      <c r="Y795" s="84"/>
      <c r="Z795" s="84"/>
      <c r="AA795" s="90" t="s">
        <v>6279</v>
      </c>
      <c r="AB795" s="84"/>
      <c r="AC795" s="84" t="b">
        <v>0</v>
      </c>
      <c r="AD795" s="84">
        <v>0</v>
      </c>
      <c r="AE795" s="90" t="s">
        <v>6992</v>
      </c>
      <c r="AF795" s="84" t="b">
        <v>1</v>
      </c>
      <c r="AG795" s="84" t="s">
        <v>7091</v>
      </c>
      <c r="AH795" s="84"/>
      <c r="AI795" s="90" t="s">
        <v>7141</v>
      </c>
      <c r="AJ795" s="84" t="b">
        <v>0</v>
      </c>
      <c r="AK795" s="84">
        <v>3</v>
      </c>
      <c r="AL795" s="90" t="s">
        <v>6278</v>
      </c>
      <c r="AM795" s="84" t="s">
        <v>7169</v>
      </c>
      <c r="AN795" s="84" t="b">
        <v>0</v>
      </c>
      <c r="AO795" s="90" t="s">
        <v>6278</v>
      </c>
      <c r="AP795" s="84" t="s">
        <v>179</v>
      </c>
      <c r="AQ795" s="84">
        <v>0</v>
      </c>
      <c r="AR795" s="84">
        <v>0</v>
      </c>
      <c r="AS795" s="84"/>
      <c r="AT795" s="84"/>
      <c r="AU795" s="84"/>
      <c r="AV795" s="84"/>
      <c r="AW795" s="84"/>
      <c r="AX795" s="84"/>
      <c r="AY795" s="84"/>
      <c r="AZ795" s="84"/>
    </row>
    <row r="796" spans="1:52" x14ac:dyDescent="0.25">
      <c r="A796" s="69" t="s">
        <v>762</v>
      </c>
      <c r="B796" s="69" t="s">
        <v>761</v>
      </c>
      <c r="C796" s="70"/>
      <c r="D796" s="71"/>
      <c r="E796" s="72"/>
      <c r="F796" s="73"/>
      <c r="G796" s="70"/>
      <c r="H796" s="74"/>
      <c r="I796" s="75"/>
      <c r="J796" s="75"/>
      <c r="K796" s="36"/>
      <c r="L796" s="82"/>
      <c r="M796" s="82"/>
      <c r="N796" s="77"/>
      <c r="O796" s="84" t="s">
        <v>1729</v>
      </c>
      <c r="P796" s="86">
        <v>43165.766817129632</v>
      </c>
      <c r="Q796" s="84" t="s">
        <v>2177</v>
      </c>
      <c r="R796" s="84"/>
      <c r="S796" s="84"/>
      <c r="T796" s="84" t="s">
        <v>3157</v>
      </c>
      <c r="U796" s="84"/>
      <c r="V796" s="87" t="s">
        <v>4060</v>
      </c>
      <c r="W796" s="86">
        <v>43165.766817129632</v>
      </c>
      <c r="X796" s="87" t="s">
        <v>5076</v>
      </c>
      <c r="Y796" s="84"/>
      <c r="Z796" s="84"/>
      <c r="AA796" s="90" t="s">
        <v>6279</v>
      </c>
      <c r="AB796" s="84"/>
      <c r="AC796" s="84" t="b">
        <v>0</v>
      </c>
      <c r="AD796" s="84">
        <v>0</v>
      </c>
      <c r="AE796" s="90" t="s">
        <v>6992</v>
      </c>
      <c r="AF796" s="84" t="b">
        <v>1</v>
      </c>
      <c r="AG796" s="84" t="s">
        <v>7091</v>
      </c>
      <c r="AH796" s="84"/>
      <c r="AI796" s="90" t="s">
        <v>7141</v>
      </c>
      <c r="AJ796" s="84" t="b">
        <v>0</v>
      </c>
      <c r="AK796" s="84">
        <v>3</v>
      </c>
      <c r="AL796" s="90" t="s">
        <v>6278</v>
      </c>
      <c r="AM796" s="84" t="s">
        <v>7169</v>
      </c>
      <c r="AN796" s="84" t="b">
        <v>0</v>
      </c>
      <c r="AO796" s="90" t="s">
        <v>6278</v>
      </c>
      <c r="AP796" s="84" t="s">
        <v>179</v>
      </c>
      <c r="AQ796" s="84">
        <v>0</v>
      </c>
      <c r="AR796" s="84">
        <v>0</v>
      </c>
      <c r="AS796" s="84"/>
      <c r="AT796" s="84"/>
      <c r="AU796" s="84"/>
      <c r="AV796" s="84"/>
      <c r="AW796" s="84"/>
      <c r="AX796" s="84"/>
      <c r="AY796" s="84"/>
      <c r="AZ796" s="84"/>
    </row>
    <row r="797" spans="1:52" x14ac:dyDescent="0.25">
      <c r="A797" s="69" t="s">
        <v>763</v>
      </c>
      <c r="B797" s="69" t="s">
        <v>228</v>
      </c>
      <c r="C797" s="70"/>
      <c r="D797" s="71"/>
      <c r="E797" s="72"/>
      <c r="F797" s="73"/>
      <c r="G797" s="70"/>
      <c r="H797" s="74"/>
      <c r="I797" s="75"/>
      <c r="J797" s="75"/>
      <c r="K797" s="36"/>
      <c r="L797" s="82"/>
      <c r="M797" s="82"/>
      <c r="N797" s="77"/>
      <c r="O797" s="84" t="s">
        <v>1729</v>
      </c>
      <c r="P797" s="86">
        <v>43165.766840277778</v>
      </c>
      <c r="Q797" s="84" t="s">
        <v>1940</v>
      </c>
      <c r="R797" s="84"/>
      <c r="S797" s="84"/>
      <c r="T797" s="84" t="s">
        <v>3165</v>
      </c>
      <c r="U797" s="84"/>
      <c r="V797" s="87" t="s">
        <v>4061</v>
      </c>
      <c r="W797" s="86">
        <v>43165.766840277778</v>
      </c>
      <c r="X797" s="87" t="s">
        <v>5077</v>
      </c>
      <c r="Y797" s="84"/>
      <c r="Z797" s="84"/>
      <c r="AA797" s="90" t="s">
        <v>6280</v>
      </c>
      <c r="AB797" s="84"/>
      <c r="AC797" s="84" t="b">
        <v>0</v>
      </c>
      <c r="AD797" s="84">
        <v>0</v>
      </c>
      <c r="AE797" s="90" t="s">
        <v>6992</v>
      </c>
      <c r="AF797" s="84" t="b">
        <v>0</v>
      </c>
      <c r="AG797" s="84" t="s">
        <v>7094</v>
      </c>
      <c r="AH797" s="84"/>
      <c r="AI797" s="90" t="s">
        <v>6992</v>
      </c>
      <c r="AJ797" s="84" t="b">
        <v>0</v>
      </c>
      <c r="AK797" s="84">
        <v>58</v>
      </c>
      <c r="AL797" s="90" t="s">
        <v>5714</v>
      </c>
      <c r="AM797" s="84" t="s">
        <v>7172</v>
      </c>
      <c r="AN797" s="84" t="b">
        <v>0</v>
      </c>
      <c r="AO797" s="90" t="s">
        <v>5714</v>
      </c>
      <c r="AP797" s="84" t="s">
        <v>179</v>
      </c>
      <c r="AQ797" s="84">
        <v>0</v>
      </c>
      <c r="AR797" s="84">
        <v>0</v>
      </c>
      <c r="AS797" s="84"/>
      <c r="AT797" s="84"/>
      <c r="AU797" s="84"/>
      <c r="AV797" s="84"/>
      <c r="AW797" s="84"/>
      <c r="AX797" s="84"/>
      <c r="AY797" s="84"/>
      <c r="AZ797" s="84"/>
    </row>
    <row r="798" spans="1:52" x14ac:dyDescent="0.25">
      <c r="A798" s="69" t="s">
        <v>764</v>
      </c>
      <c r="B798" s="69" t="s">
        <v>1503</v>
      </c>
      <c r="C798" s="70"/>
      <c r="D798" s="71"/>
      <c r="E798" s="72"/>
      <c r="F798" s="73"/>
      <c r="G798" s="70"/>
      <c r="H798" s="74"/>
      <c r="I798" s="75"/>
      <c r="J798" s="75"/>
      <c r="K798" s="36"/>
      <c r="L798" s="82"/>
      <c r="M798" s="82"/>
      <c r="N798" s="77"/>
      <c r="O798" s="84" t="s">
        <v>1729</v>
      </c>
      <c r="P798" s="86">
        <v>43165.766840277778</v>
      </c>
      <c r="Q798" s="84" t="s">
        <v>2043</v>
      </c>
      <c r="R798" s="84"/>
      <c r="S798" s="84"/>
      <c r="T798" s="84" t="s">
        <v>3157</v>
      </c>
      <c r="U798" s="84"/>
      <c r="V798" s="87" t="s">
        <v>4062</v>
      </c>
      <c r="W798" s="86">
        <v>43165.766840277778</v>
      </c>
      <c r="X798" s="87" t="s">
        <v>5078</v>
      </c>
      <c r="Y798" s="84"/>
      <c r="Z798" s="84"/>
      <c r="AA798" s="90" t="s">
        <v>6281</v>
      </c>
      <c r="AB798" s="84"/>
      <c r="AC798" s="84" t="b">
        <v>0</v>
      </c>
      <c r="AD798" s="84">
        <v>0</v>
      </c>
      <c r="AE798" s="90" t="s">
        <v>6992</v>
      </c>
      <c r="AF798" s="84" t="b">
        <v>0</v>
      </c>
      <c r="AG798" s="84" t="s">
        <v>7091</v>
      </c>
      <c r="AH798" s="84"/>
      <c r="AI798" s="90" t="s">
        <v>6992</v>
      </c>
      <c r="AJ798" s="84" t="b">
        <v>0</v>
      </c>
      <c r="AK798" s="84">
        <v>1173</v>
      </c>
      <c r="AL798" s="90" t="s">
        <v>6794</v>
      </c>
      <c r="AM798" s="84" t="s">
        <v>7169</v>
      </c>
      <c r="AN798" s="84" t="b">
        <v>0</v>
      </c>
      <c r="AO798" s="90" t="s">
        <v>6794</v>
      </c>
      <c r="AP798" s="84" t="s">
        <v>179</v>
      </c>
      <c r="AQ798" s="84">
        <v>0</v>
      </c>
      <c r="AR798" s="84">
        <v>0</v>
      </c>
      <c r="AS798" s="84"/>
      <c r="AT798" s="84"/>
      <c r="AU798" s="84"/>
      <c r="AV798" s="84"/>
      <c r="AW798" s="84"/>
      <c r="AX798" s="84"/>
      <c r="AY798" s="84"/>
      <c r="AZ798" s="84"/>
    </row>
    <row r="799" spans="1:52" x14ac:dyDescent="0.25">
      <c r="A799" s="69" t="s">
        <v>764</v>
      </c>
      <c r="B799" s="69" t="s">
        <v>1223</v>
      </c>
      <c r="C799" s="70"/>
      <c r="D799" s="71"/>
      <c r="E799" s="72"/>
      <c r="F799" s="73"/>
      <c r="G799" s="70"/>
      <c r="H799" s="74"/>
      <c r="I799" s="75"/>
      <c r="J799" s="75"/>
      <c r="K799" s="36"/>
      <c r="L799" s="82"/>
      <c r="M799" s="82"/>
      <c r="N799" s="77"/>
      <c r="O799" s="84" t="s">
        <v>1729</v>
      </c>
      <c r="P799" s="86">
        <v>43165.766840277778</v>
      </c>
      <c r="Q799" s="84" t="s">
        <v>2043</v>
      </c>
      <c r="R799" s="84"/>
      <c r="S799" s="84"/>
      <c r="T799" s="84" t="s">
        <v>3157</v>
      </c>
      <c r="U799" s="84"/>
      <c r="V799" s="87" t="s">
        <v>4062</v>
      </c>
      <c r="W799" s="86">
        <v>43165.766840277778</v>
      </c>
      <c r="X799" s="87" t="s">
        <v>5078</v>
      </c>
      <c r="Y799" s="84"/>
      <c r="Z799" s="84"/>
      <c r="AA799" s="90" t="s">
        <v>6281</v>
      </c>
      <c r="AB799" s="84"/>
      <c r="AC799" s="84" t="b">
        <v>0</v>
      </c>
      <c r="AD799" s="84">
        <v>0</v>
      </c>
      <c r="AE799" s="90" t="s">
        <v>6992</v>
      </c>
      <c r="AF799" s="84" t="b">
        <v>0</v>
      </c>
      <c r="AG799" s="84" t="s">
        <v>7091</v>
      </c>
      <c r="AH799" s="84"/>
      <c r="AI799" s="90" t="s">
        <v>6992</v>
      </c>
      <c r="AJ799" s="84" t="b">
        <v>0</v>
      </c>
      <c r="AK799" s="84">
        <v>1173</v>
      </c>
      <c r="AL799" s="90" t="s">
        <v>6794</v>
      </c>
      <c r="AM799" s="84" t="s">
        <v>7169</v>
      </c>
      <c r="AN799" s="84" t="b">
        <v>0</v>
      </c>
      <c r="AO799" s="90" t="s">
        <v>6794</v>
      </c>
      <c r="AP799" s="84" t="s">
        <v>179</v>
      </c>
      <c r="AQ799" s="84">
        <v>0</v>
      </c>
      <c r="AR799" s="84">
        <v>0</v>
      </c>
      <c r="AS799" s="84"/>
      <c r="AT799" s="84"/>
      <c r="AU799" s="84"/>
      <c r="AV799" s="84"/>
      <c r="AW799" s="84"/>
      <c r="AX799" s="84"/>
      <c r="AY799" s="84"/>
      <c r="AZ799" s="84"/>
    </row>
    <row r="800" spans="1:52" x14ac:dyDescent="0.25">
      <c r="A800" s="69" t="s">
        <v>765</v>
      </c>
      <c r="B800" s="69" t="s">
        <v>1308</v>
      </c>
      <c r="C800" s="70"/>
      <c r="D800" s="71"/>
      <c r="E800" s="72"/>
      <c r="F800" s="73"/>
      <c r="G800" s="70"/>
      <c r="H800" s="74"/>
      <c r="I800" s="75"/>
      <c r="J800" s="75"/>
      <c r="K800" s="36"/>
      <c r="L800" s="82"/>
      <c r="M800" s="82"/>
      <c r="N800" s="77"/>
      <c r="O800" s="84" t="s">
        <v>1729</v>
      </c>
      <c r="P800" s="86">
        <v>43165.766851851855</v>
      </c>
      <c r="Q800" s="84" t="s">
        <v>1996</v>
      </c>
      <c r="R800" s="87" t="s">
        <v>2733</v>
      </c>
      <c r="S800" s="84" t="s">
        <v>3035</v>
      </c>
      <c r="T800" s="84" t="s">
        <v>3157</v>
      </c>
      <c r="U800" s="87" t="s">
        <v>3512</v>
      </c>
      <c r="V800" s="87" t="s">
        <v>3512</v>
      </c>
      <c r="W800" s="86">
        <v>43165.766851851855</v>
      </c>
      <c r="X800" s="87" t="s">
        <v>5079</v>
      </c>
      <c r="Y800" s="84"/>
      <c r="Z800" s="84"/>
      <c r="AA800" s="90" t="s">
        <v>6282</v>
      </c>
      <c r="AB800" s="84"/>
      <c r="AC800" s="84" t="b">
        <v>0</v>
      </c>
      <c r="AD800" s="84">
        <v>0</v>
      </c>
      <c r="AE800" s="90" t="s">
        <v>6992</v>
      </c>
      <c r="AF800" s="84" t="b">
        <v>0</v>
      </c>
      <c r="AG800" s="84" t="s">
        <v>7091</v>
      </c>
      <c r="AH800" s="84"/>
      <c r="AI800" s="90" t="s">
        <v>6992</v>
      </c>
      <c r="AJ800" s="84" t="b">
        <v>0</v>
      </c>
      <c r="AK800" s="84">
        <v>28</v>
      </c>
      <c r="AL800" s="90" t="s">
        <v>6886</v>
      </c>
      <c r="AM800" s="84" t="s">
        <v>7169</v>
      </c>
      <c r="AN800" s="84" t="b">
        <v>0</v>
      </c>
      <c r="AO800" s="90" t="s">
        <v>6886</v>
      </c>
      <c r="AP800" s="84" t="s">
        <v>179</v>
      </c>
      <c r="AQ800" s="84">
        <v>0</v>
      </c>
      <c r="AR800" s="84">
        <v>0</v>
      </c>
      <c r="AS800" s="84"/>
      <c r="AT800" s="84"/>
      <c r="AU800" s="84"/>
      <c r="AV800" s="84"/>
      <c r="AW800" s="84"/>
      <c r="AX800" s="84"/>
      <c r="AY800" s="84"/>
      <c r="AZ800" s="84"/>
    </row>
    <row r="801" spans="1:52" x14ac:dyDescent="0.25">
      <c r="A801" s="69" t="s">
        <v>766</v>
      </c>
      <c r="B801" s="69" t="s">
        <v>766</v>
      </c>
      <c r="C801" s="70"/>
      <c r="D801" s="71"/>
      <c r="E801" s="72"/>
      <c r="F801" s="73"/>
      <c r="G801" s="70"/>
      <c r="H801" s="74"/>
      <c r="I801" s="75"/>
      <c r="J801" s="75"/>
      <c r="K801" s="36"/>
      <c r="L801" s="82"/>
      <c r="M801" s="82"/>
      <c r="N801" s="77"/>
      <c r="O801" s="84" t="s">
        <v>179</v>
      </c>
      <c r="P801" s="86">
        <v>43165.766863425924</v>
      </c>
      <c r="Q801" s="84" t="s">
        <v>2178</v>
      </c>
      <c r="R801" s="84"/>
      <c r="S801" s="84"/>
      <c r="T801" s="84" t="s">
        <v>3260</v>
      </c>
      <c r="U801" s="84"/>
      <c r="V801" s="87" t="s">
        <v>4063</v>
      </c>
      <c r="W801" s="86">
        <v>43165.766863425924</v>
      </c>
      <c r="X801" s="87" t="s">
        <v>5080</v>
      </c>
      <c r="Y801" s="84"/>
      <c r="Z801" s="84"/>
      <c r="AA801" s="90" t="s">
        <v>6283</v>
      </c>
      <c r="AB801" s="84"/>
      <c r="AC801" s="84" t="b">
        <v>0</v>
      </c>
      <c r="AD801" s="84">
        <v>0</v>
      </c>
      <c r="AE801" s="90" t="s">
        <v>6992</v>
      </c>
      <c r="AF801" s="84" t="b">
        <v>0</v>
      </c>
      <c r="AG801" s="84" t="s">
        <v>7111</v>
      </c>
      <c r="AH801" s="84"/>
      <c r="AI801" s="90" t="s">
        <v>6992</v>
      </c>
      <c r="AJ801" s="84" t="b">
        <v>0</v>
      </c>
      <c r="AK801" s="84">
        <v>0</v>
      </c>
      <c r="AL801" s="90" t="s">
        <v>6992</v>
      </c>
      <c r="AM801" s="84" t="s">
        <v>7172</v>
      </c>
      <c r="AN801" s="84" t="b">
        <v>0</v>
      </c>
      <c r="AO801" s="90" t="s">
        <v>6283</v>
      </c>
      <c r="AP801" s="84" t="s">
        <v>179</v>
      </c>
      <c r="AQ801" s="84">
        <v>0</v>
      </c>
      <c r="AR801" s="84">
        <v>0</v>
      </c>
      <c r="AS801" s="84"/>
      <c r="AT801" s="84"/>
      <c r="AU801" s="84"/>
      <c r="AV801" s="84"/>
      <c r="AW801" s="84"/>
      <c r="AX801" s="84"/>
      <c r="AY801" s="84"/>
      <c r="AZ801" s="84"/>
    </row>
    <row r="802" spans="1:52" x14ac:dyDescent="0.25">
      <c r="A802" s="69" t="s">
        <v>767</v>
      </c>
      <c r="B802" s="69" t="s">
        <v>767</v>
      </c>
      <c r="C802" s="70"/>
      <c r="D802" s="71"/>
      <c r="E802" s="72"/>
      <c r="F802" s="73"/>
      <c r="G802" s="70"/>
      <c r="H802" s="74"/>
      <c r="I802" s="75"/>
      <c r="J802" s="75"/>
      <c r="K802" s="36"/>
      <c r="L802" s="82"/>
      <c r="M802" s="82"/>
      <c r="N802" s="77"/>
      <c r="O802" s="84" t="s">
        <v>179</v>
      </c>
      <c r="P802" s="86">
        <v>43165.566678240742</v>
      </c>
      <c r="Q802" s="84" t="s">
        <v>2179</v>
      </c>
      <c r="R802" s="84"/>
      <c r="S802" s="84"/>
      <c r="T802" s="84" t="s">
        <v>3260</v>
      </c>
      <c r="U802" s="84"/>
      <c r="V802" s="87" t="s">
        <v>4064</v>
      </c>
      <c r="W802" s="86">
        <v>43165.566678240742</v>
      </c>
      <c r="X802" s="87" t="s">
        <v>5081</v>
      </c>
      <c r="Y802" s="84"/>
      <c r="Z802" s="84"/>
      <c r="AA802" s="90" t="s">
        <v>6284</v>
      </c>
      <c r="AB802" s="84"/>
      <c r="AC802" s="84" t="b">
        <v>0</v>
      </c>
      <c r="AD802" s="84">
        <v>33</v>
      </c>
      <c r="AE802" s="90" t="s">
        <v>6992</v>
      </c>
      <c r="AF802" s="84" t="b">
        <v>0</v>
      </c>
      <c r="AG802" s="84" t="s">
        <v>7095</v>
      </c>
      <c r="AH802" s="84"/>
      <c r="AI802" s="90" t="s">
        <v>6992</v>
      </c>
      <c r="AJ802" s="84" t="b">
        <v>0</v>
      </c>
      <c r="AK802" s="84">
        <v>11</v>
      </c>
      <c r="AL802" s="90" t="s">
        <v>6992</v>
      </c>
      <c r="AM802" s="84" t="s">
        <v>7171</v>
      </c>
      <c r="AN802" s="84" t="b">
        <v>0</v>
      </c>
      <c r="AO802" s="90" t="s">
        <v>6284</v>
      </c>
      <c r="AP802" s="84" t="s">
        <v>7226</v>
      </c>
      <c r="AQ802" s="84">
        <v>0</v>
      </c>
      <c r="AR802" s="84">
        <v>0</v>
      </c>
      <c r="AS802" s="84"/>
      <c r="AT802" s="84"/>
      <c r="AU802" s="84"/>
      <c r="AV802" s="84"/>
      <c r="AW802" s="84"/>
      <c r="AX802" s="84"/>
      <c r="AY802" s="84"/>
      <c r="AZ802" s="84"/>
    </row>
    <row r="803" spans="1:52" x14ac:dyDescent="0.25">
      <c r="A803" s="69" t="s">
        <v>768</v>
      </c>
      <c r="B803" s="69" t="s">
        <v>767</v>
      </c>
      <c r="C803" s="70"/>
      <c r="D803" s="71"/>
      <c r="E803" s="72"/>
      <c r="F803" s="73"/>
      <c r="G803" s="70"/>
      <c r="H803" s="74"/>
      <c r="I803" s="75"/>
      <c r="J803" s="75"/>
      <c r="K803" s="36"/>
      <c r="L803" s="82"/>
      <c r="M803" s="82"/>
      <c r="N803" s="77"/>
      <c r="O803" s="84" t="s">
        <v>1729</v>
      </c>
      <c r="P803" s="86">
        <v>43165.766886574071</v>
      </c>
      <c r="Q803" s="84" t="s">
        <v>2180</v>
      </c>
      <c r="R803" s="84"/>
      <c r="S803" s="84"/>
      <c r="T803" s="84" t="s">
        <v>3260</v>
      </c>
      <c r="U803" s="84"/>
      <c r="V803" s="87" t="s">
        <v>4065</v>
      </c>
      <c r="W803" s="86">
        <v>43165.766886574071</v>
      </c>
      <c r="X803" s="87" t="s">
        <v>5082</v>
      </c>
      <c r="Y803" s="84"/>
      <c r="Z803" s="84"/>
      <c r="AA803" s="90" t="s">
        <v>6285</v>
      </c>
      <c r="AB803" s="84"/>
      <c r="AC803" s="84" t="b">
        <v>0</v>
      </c>
      <c r="AD803" s="84">
        <v>0</v>
      </c>
      <c r="AE803" s="90" t="s">
        <v>6992</v>
      </c>
      <c r="AF803" s="84" t="b">
        <v>0</v>
      </c>
      <c r="AG803" s="84" t="s">
        <v>7095</v>
      </c>
      <c r="AH803" s="84"/>
      <c r="AI803" s="90" t="s">
        <v>6992</v>
      </c>
      <c r="AJ803" s="84" t="b">
        <v>0</v>
      </c>
      <c r="AK803" s="84">
        <v>11</v>
      </c>
      <c r="AL803" s="90" t="s">
        <v>6284</v>
      </c>
      <c r="AM803" s="84" t="s">
        <v>7172</v>
      </c>
      <c r="AN803" s="84" t="b">
        <v>0</v>
      </c>
      <c r="AO803" s="90" t="s">
        <v>6284</v>
      </c>
      <c r="AP803" s="84" t="s">
        <v>179</v>
      </c>
      <c r="AQ803" s="84">
        <v>0</v>
      </c>
      <c r="AR803" s="84">
        <v>0</v>
      </c>
      <c r="AS803" s="84"/>
      <c r="AT803" s="84"/>
      <c r="AU803" s="84"/>
      <c r="AV803" s="84"/>
      <c r="AW803" s="84"/>
      <c r="AX803" s="84"/>
      <c r="AY803" s="84"/>
      <c r="AZ803" s="84"/>
    </row>
    <row r="804" spans="1:52" x14ac:dyDescent="0.25">
      <c r="A804" s="69" t="s">
        <v>769</v>
      </c>
      <c r="B804" s="69" t="s">
        <v>1550</v>
      </c>
      <c r="C804" s="70"/>
      <c r="D804" s="71"/>
      <c r="E804" s="72"/>
      <c r="F804" s="73"/>
      <c r="G804" s="70"/>
      <c r="H804" s="74"/>
      <c r="I804" s="75"/>
      <c r="J804" s="75"/>
      <c r="K804" s="36"/>
      <c r="L804" s="82"/>
      <c r="M804" s="82"/>
      <c r="N804" s="77"/>
      <c r="O804" s="84" t="s">
        <v>1729</v>
      </c>
      <c r="P804" s="86">
        <v>43165.766909722224</v>
      </c>
      <c r="Q804" s="84" t="s">
        <v>2181</v>
      </c>
      <c r="R804" s="84"/>
      <c r="S804" s="84"/>
      <c r="T804" s="84" t="s">
        <v>3157</v>
      </c>
      <c r="U804" s="84"/>
      <c r="V804" s="87" t="s">
        <v>4066</v>
      </c>
      <c r="W804" s="86">
        <v>43165.766909722224</v>
      </c>
      <c r="X804" s="87" t="s">
        <v>5083</v>
      </c>
      <c r="Y804" s="84"/>
      <c r="Z804" s="84"/>
      <c r="AA804" s="90" t="s">
        <v>6286</v>
      </c>
      <c r="AB804" s="90" t="s">
        <v>6943</v>
      </c>
      <c r="AC804" s="84" t="b">
        <v>0</v>
      </c>
      <c r="AD804" s="84">
        <v>2</v>
      </c>
      <c r="AE804" s="90" t="s">
        <v>7035</v>
      </c>
      <c r="AF804" s="84" t="b">
        <v>0</v>
      </c>
      <c r="AG804" s="84" t="s">
        <v>7091</v>
      </c>
      <c r="AH804" s="84"/>
      <c r="AI804" s="90" t="s">
        <v>6992</v>
      </c>
      <c r="AJ804" s="84" t="b">
        <v>0</v>
      </c>
      <c r="AK804" s="84">
        <v>0</v>
      </c>
      <c r="AL804" s="90" t="s">
        <v>6992</v>
      </c>
      <c r="AM804" s="84" t="s">
        <v>7169</v>
      </c>
      <c r="AN804" s="84" t="b">
        <v>0</v>
      </c>
      <c r="AO804" s="90" t="s">
        <v>6943</v>
      </c>
      <c r="AP804" s="84" t="s">
        <v>179</v>
      </c>
      <c r="AQ804" s="84">
        <v>0</v>
      </c>
      <c r="AR804" s="84">
        <v>0</v>
      </c>
      <c r="AS804" s="84"/>
      <c r="AT804" s="84"/>
      <c r="AU804" s="84"/>
      <c r="AV804" s="84"/>
      <c r="AW804" s="84"/>
      <c r="AX804" s="84"/>
      <c r="AY804" s="84"/>
      <c r="AZ804" s="84"/>
    </row>
    <row r="805" spans="1:52" x14ac:dyDescent="0.25">
      <c r="A805" s="69" t="s">
        <v>769</v>
      </c>
      <c r="B805" s="69" t="s">
        <v>1551</v>
      </c>
      <c r="C805" s="70"/>
      <c r="D805" s="71"/>
      <c r="E805" s="72"/>
      <c r="F805" s="73"/>
      <c r="G805" s="70"/>
      <c r="H805" s="74"/>
      <c r="I805" s="75"/>
      <c r="J805" s="75"/>
      <c r="K805" s="36"/>
      <c r="L805" s="82"/>
      <c r="M805" s="82"/>
      <c r="N805" s="77"/>
      <c r="O805" s="84" t="s">
        <v>1729</v>
      </c>
      <c r="P805" s="86">
        <v>43165.766909722224</v>
      </c>
      <c r="Q805" s="84" t="s">
        <v>2181</v>
      </c>
      <c r="R805" s="84"/>
      <c r="S805" s="84"/>
      <c r="T805" s="84" t="s">
        <v>3157</v>
      </c>
      <c r="U805" s="84"/>
      <c r="V805" s="87" t="s">
        <v>4066</v>
      </c>
      <c r="W805" s="86">
        <v>43165.766909722224</v>
      </c>
      <c r="X805" s="87" t="s">
        <v>5083</v>
      </c>
      <c r="Y805" s="84"/>
      <c r="Z805" s="84"/>
      <c r="AA805" s="90" t="s">
        <v>6286</v>
      </c>
      <c r="AB805" s="90" t="s">
        <v>6943</v>
      </c>
      <c r="AC805" s="84" t="b">
        <v>0</v>
      </c>
      <c r="AD805" s="84">
        <v>2</v>
      </c>
      <c r="AE805" s="90" t="s">
        <v>7035</v>
      </c>
      <c r="AF805" s="84" t="b">
        <v>0</v>
      </c>
      <c r="AG805" s="84" t="s">
        <v>7091</v>
      </c>
      <c r="AH805" s="84"/>
      <c r="AI805" s="90" t="s">
        <v>6992</v>
      </c>
      <c r="AJ805" s="84" t="b">
        <v>0</v>
      </c>
      <c r="AK805" s="84">
        <v>0</v>
      </c>
      <c r="AL805" s="90" t="s">
        <v>6992</v>
      </c>
      <c r="AM805" s="84" t="s">
        <v>7169</v>
      </c>
      <c r="AN805" s="84" t="b">
        <v>0</v>
      </c>
      <c r="AO805" s="90" t="s">
        <v>6943</v>
      </c>
      <c r="AP805" s="84" t="s">
        <v>179</v>
      </c>
      <c r="AQ805" s="84">
        <v>0</v>
      </c>
      <c r="AR805" s="84">
        <v>0</v>
      </c>
      <c r="AS805" s="84"/>
      <c r="AT805" s="84"/>
      <c r="AU805" s="84"/>
      <c r="AV805" s="84"/>
      <c r="AW805" s="84"/>
      <c r="AX805" s="84"/>
      <c r="AY805" s="84"/>
      <c r="AZ805" s="84"/>
    </row>
    <row r="806" spans="1:52" x14ac:dyDescent="0.25">
      <c r="A806" s="69" t="s">
        <v>769</v>
      </c>
      <c r="B806" s="69" t="s">
        <v>1552</v>
      </c>
      <c r="C806" s="70"/>
      <c r="D806" s="71"/>
      <c r="E806" s="72"/>
      <c r="F806" s="73"/>
      <c r="G806" s="70"/>
      <c r="H806" s="74"/>
      <c r="I806" s="75"/>
      <c r="J806" s="75"/>
      <c r="K806" s="36"/>
      <c r="L806" s="82"/>
      <c r="M806" s="82"/>
      <c r="N806" s="77"/>
      <c r="O806" s="84" t="s">
        <v>1730</v>
      </c>
      <c r="P806" s="86">
        <v>43165.766909722224</v>
      </c>
      <c r="Q806" s="84" t="s">
        <v>2181</v>
      </c>
      <c r="R806" s="84"/>
      <c r="S806" s="84"/>
      <c r="T806" s="84" t="s">
        <v>3157</v>
      </c>
      <c r="U806" s="84"/>
      <c r="V806" s="87" t="s">
        <v>4066</v>
      </c>
      <c r="W806" s="86">
        <v>43165.766909722224</v>
      </c>
      <c r="X806" s="87" t="s">
        <v>5083</v>
      </c>
      <c r="Y806" s="84"/>
      <c r="Z806" s="84"/>
      <c r="AA806" s="90" t="s">
        <v>6286</v>
      </c>
      <c r="AB806" s="90" t="s">
        <v>6943</v>
      </c>
      <c r="AC806" s="84" t="b">
        <v>0</v>
      </c>
      <c r="AD806" s="84">
        <v>2</v>
      </c>
      <c r="AE806" s="90" t="s">
        <v>7035</v>
      </c>
      <c r="AF806" s="84" t="b">
        <v>0</v>
      </c>
      <c r="AG806" s="84" t="s">
        <v>7091</v>
      </c>
      <c r="AH806" s="84"/>
      <c r="AI806" s="90" t="s">
        <v>6992</v>
      </c>
      <c r="AJ806" s="84" t="b">
        <v>0</v>
      </c>
      <c r="AK806" s="84">
        <v>0</v>
      </c>
      <c r="AL806" s="90" t="s">
        <v>6992</v>
      </c>
      <c r="AM806" s="84" t="s">
        <v>7169</v>
      </c>
      <c r="AN806" s="84" t="b">
        <v>0</v>
      </c>
      <c r="AO806" s="90" t="s">
        <v>6943</v>
      </c>
      <c r="AP806" s="84" t="s">
        <v>179</v>
      </c>
      <c r="AQ806" s="84">
        <v>0</v>
      </c>
      <c r="AR806" s="84">
        <v>0</v>
      </c>
      <c r="AS806" s="84"/>
      <c r="AT806" s="84"/>
      <c r="AU806" s="84"/>
      <c r="AV806" s="84"/>
      <c r="AW806" s="84"/>
      <c r="AX806" s="84"/>
      <c r="AY806" s="84"/>
      <c r="AZ806" s="84"/>
    </row>
    <row r="807" spans="1:52" x14ac:dyDescent="0.25">
      <c r="A807" s="69" t="s">
        <v>770</v>
      </c>
      <c r="B807" s="69" t="s">
        <v>770</v>
      </c>
      <c r="C807" s="70"/>
      <c r="D807" s="71"/>
      <c r="E807" s="72"/>
      <c r="F807" s="73"/>
      <c r="G807" s="70"/>
      <c r="H807" s="74"/>
      <c r="I807" s="75"/>
      <c r="J807" s="75"/>
      <c r="K807" s="36"/>
      <c r="L807" s="82"/>
      <c r="M807" s="82"/>
      <c r="N807" s="77"/>
      <c r="O807" s="84" t="s">
        <v>179</v>
      </c>
      <c r="P807" s="86">
        <v>43165.766921296294</v>
      </c>
      <c r="Q807" s="84" t="s">
        <v>2182</v>
      </c>
      <c r="R807" s="84"/>
      <c r="S807" s="84"/>
      <c r="T807" s="84" t="s">
        <v>3157</v>
      </c>
      <c r="U807" s="84"/>
      <c r="V807" s="87" t="s">
        <v>4067</v>
      </c>
      <c r="W807" s="86">
        <v>43165.766921296294</v>
      </c>
      <c r="X807" s="87" t="s">
        <v>5084</v>
      </c>
      <c r="Y807" s="84"/>
      <c r="Z807" s="84"/>
      <c r="AA807" s="90" t="s">
        <v>6287</v>
      </c>
      <c r="AB807" s="84"/>
      <c r="AC807" s="84" t="b">
        <v>0</v>
      </c>
      <c r="AD807" s="84">
        <v>0</v>
      </c>
      <c r="AE807" s="90" t="s">
        <v>6992</v>
      </c>
      <c r="AF807" s="84" t="b">
        <v>0</v>
      </c>
      <c r="AG807" s="84" t="s">
        <v>7091</v>
      </c>
      <c r="AH807" s="84"/>
      <c r="AI807" s="90" t="s">
        <v>6992</v>
      </c>
      <c r="AJ807" s="84" t="b">
        <v>0</v>
      </c>
      <c r="AK807" s="84">
        <v>0</v>
      </c>
      <c r="AL807" s="90" t="s">
        <v>6992</v>
      </c>
      <c r="AM807" s="84" t="s">
        <v>7172</v>
      </c>
      <c r="AN807" s="84" t="b">
        <v>0</v>
      </c>
      <c r="AO807" s="90" t="s">
        <v>6287</v>
      </c>
      <c r="AP807" s="84" t="s">
        <v>179</v>
      </c>
      <c r="AQ807" s="84">
        <v>0</v>
      </c>
      <c r="AR807" s="84">
        <v>0</v>
      </c>
      <c r="AS807" s="84"/>
      <c r="AT807" s="84"/>
      <c r="AU807" s="84"/>
      <c r="AV807" s="84"/>
      <c r="AW807" s="84"/>
      <c r="AX807" s="84"/>
      <c r="AY807" s="84"/>
      <c r="AZ807" s="84"/>
    </row>
    <row r="808" spans="1:52" x14ac:dyDescent="0.25">
      <c r="A808" s="69" t="s">
        <v>771</v>
      </c>
      <c r="B808" s="69" t="s">
        <v>771</v>
      </c>
      <c r="C808" s="70"/>
      <c r="D808" s="71"/>
      <c r="E808" s="72"/>
      <c r="F808" s="73"/>
      <c r="G808" s="70"/>
      <c r="H808" s="74"/>
      <c r="I808" s="75"/>
      <c r="J808" s="75"/>
      <c r="K808" s="36"/>
      <c r="L808" s="82"/>
      <c r="M808" s="82"/>
      <c r="N808" s="77"/>
      <c r="O808" s="84" t="s">
        <v>179</v>
      </c>
      <c r="P808" s="86">
        <v>43165.755879629629</v>
      </c>
      <c r="Q808" s="84" t="s">
        <v>2183</v>
      </c>
      <c r="R808" s="87" t="s">
        <v>2802</v>
      </c>
      <c r="S808" s="84" t="s">
        <v>3075</v>
      </c>
      <c r="T808" s="84" t="s">
        <v>3310</v>
      </c>
      <c r="U808" s="84"/>
      <c r="V808" s="87" t="s">
        <v>4068</v>
      </c>
      <c r="W808" s="86">
        <v>43165.755879629629</v>
      </c>
      <c r="X808" s="87" t="s">
        <v>5085</v>
      </c>
      <c r="Y808" s="84"/>
      <c r="Z808" s="84"/>
      <c r="AA808" s="90" t="s">
        <v>6288</v>
      </c>
      <c r="AB808" s="84"/>
      <c r="AC808" s="84" t="b">
        <v>0</v>
      </c>
      <c r="AD808" s="84">
        <v>0</v>
      </c>
      <c r="AE808" s="90" t="s">
        <v>6992</v>
      </c>
      <c r="AF808" s="84" t="b">
        <v>0</v>
      </c>
      <c r="AG808" s="84" t="s">
        <v>7091</v>
      </c>
      <c r="AH808" s="84"/>
      <c r="AI808" s="90" t="s">
        <v>6992</v>
      </c>
      <c r="AJ808" s="84" t="b">
        <v>0</v>
      </c>
      <c r="AK808" s="84">
        <v>0</v>
      </c>
      <c r="AL808" s="90" t="s">
        <v>6992</v>
      </c>
      <c r="AM808" s="84" t="s">
        <v>7171</v>
      </c>
      <c r="AN808" s="84" t="b">
        <v>0</v>
      </c>
      <c r="AO808" s="90" t="s">
        <v>6288</v>
      </c>
      <c r="AP808" s="84" t="s">
        <v>179</v>
      </c>
      <c r="AQ808" s="84">
        <v>0</v>
      </c>
      <c r="AR808" s="84">
        <v>0</v>
      </c>
      <c r="AS808" s="84"/>
      <c r="AT808" s="84"/>
      <c r="AU808" s="84"/>
      <c r="AV808" s="84"/>
      <c r="AW808" s="84"/>
      <c r="AX808" s="84"/>
      <c r="AY808" s="84"/>
      <c r="AZ808" s="84"/>
    </row>
    <row r="809" spans="1:52" x14ac:dyDescent="0.25">
      <c r="A809" s="69" t="s">
        <v>771</v>
      </c>
      <c r="B809" s="69" t="s">
        <v>771</v>
      </c>
      <c r="C809" s="70"/>
      <c r="D809" s="71"/>
      <c r="E809" s="72"/>
      <c r="F809" s="73"/>
      <c r="G809" s="70"/>
      <c r="H809" s="74"/>
      <c r="I809" s="75"/>
      <c r="J809" s="75"/>
      <c r="K809" s="36"/>
      <c r="L809" s="82"/>
      <c r="M809" s="82"/>
      <c r="N809" s="77"/>
      <c r="O809" s="84" t="s">
        <v>179</v>
      </c>
      <c r="P809" s="86">
        <v>43165.766932870371</v>
      </c>
      <c r="Q809" s="84" t="s">
        <v>2184</v>
      </c>
      <c r="R809" s="87" t="s">
        <v>2803</v>
      </c>
      <c r="S809" s="84" t="s">
        <v>3020</v>
      </c>
      <c r="T809" s="84" t="s">
        <v>3311</v>
      </c>
      <c r="U809" s="84"/>
      <c r="V809" s="87" t="s">
        <v>4068</v>
      </c>
      <c r="W809" s="86">
        <v>43165.766932870371</v>
      </c>
      <c r="X809" s="87" t="s">
        <v>5086</v>
      </c>
      <c r="Y809" s="84"/>
      <c r="Z809" s="84"/>
      <c r="AA809" s="90" t="s">
        <v>6289</v>
      </c>
      <c r="AB809" s="84"/>
      <c r="AC809" s="84" t="b">
        <v>0</v>
      </c>
      <c r="AD809" s="84">
        <v>0</v>
      </c>
      <c r="AE809" s="90" t="s">
        <v>6992</v>
      </c>
      <c r="AF809" s="84" t="b">
        <v>0</v>
      </c>
      <c r="AG809" s="84" t="s">
        <v>7091</v>
      </c>
      <c r="AH809" s="84"/>
      <c r="AI809" s="90" t="s">
        <v>6992</v>
      </c>
      <c r="AJ809" s="84" t="b">
        <v>0</v>
      </c>
      <c r="AK809" s="84">
        <v>0</v>
      </c>
      <c r="AL809" s="90" t="s">
        <v>6992</v>
      </c>
      <c r="AM809" s="84" t="s">
        <v>7171</v>
      </c>
      <c r="AN809" s="84" t="b">
        <v>0</v>
      </c>
      <c r="AO809" s="90" t="s">
        <v>6289</v>
      </c>
      <c r="AP809" s="84" t="s">
        <v>179</v>
      </c>
      <c r="AQ809" s="84">
        <v>0</v>
      </c>
      <c r="AR809" s="84">
        <v>0</v>
      </c>
      <c r="AS809" s="84"/>
      <c r="AT809" s="84"/>
      <c r="AU809" s="84"/>
      <c r="AV809" s="84"/>
      <c r="AW809" s="84"/>
      <c r="AX809" s="84"/>
      <c r="AY809" s="84"/>
      <c r="AZ809" s="84"/>
    </row>
    <row r="810" spans="1:52" x14ac:dyDescent="0.25">
      <c r="A810" s="69" t="s">
        <v>772</v>
      </c>
      <c r="B810" s="69" t="s">
        <v>1553</v>
      </c>
      <c r="C810" s="70"/>
      <c r="D810" s="71"/>
      <c r="E810" s="72"/>
      <c r="F810" s="73"/>
      <c r="G810" s="70"/>
      <c r="H810" s="74"/>
      <c r="I810" s="75"/>
      <c r="J810" s="75"/>
      <c r="K810" s="36"/>
      <c r="L810" s="82"/>
      <c r="M810" s="82"/>
      <c r="N810" s="77"/>
      <c r="O810" s="84" t="s">
        <v>1729</v>
      </c>
      <c r="P810" s="86">
        <v>43165.766944444447</v>
      </c>
      <c r="Q810" s="84" t="s">
        <v>2185</v>
      </c>
      <c r="R810" s="84"/>
      <c r="S810" s="84"/>
      <c r="T810" s="84" t="s">
        <v>3157</v>
      </c>
      <c r="U810" s="84"/>
      <c r="V810" s="87" t="s">
        <v>4069</v>
      </c>
      <c r="W810" s="86">
        <v>43165.766944444447</v>
      </c>
      <c r="X810" s="87" t="s">
        <v>5087</v>
      </c>
      <c r="Y810" s="84"/>
      <c r="Z810" s="84"/>
      <c r="AA810" s="90" t="s">
        <v>6290</v>
      </c>
      <c r="AB810" s="90" t="s">
        <v>6944</v>
      </c>
      <c r="AC810" s="84" t="b">
        <v>0</v>
      </c>
      <c r="AD810" s="84">
        <v>0</v>
      </c>
      <c r="AE810" s="90" t="s">
        <v>7036</v>
      </c>
      <c r="AF810" s="84" t="b">
        <v>0</v>
      </c>
      <c r="AG810" s="84" t="s">
        <v>7091</v>
      </c>
      <c r="AH810" s="84"/>
      <c r="AI810" s="90" t="s">
        <v>6992</v>
      </c>
      <c r="AJ810" s="84" t="b">
        <v>0</v>
      </c>
      <c r="AK810" s="84">
        <v>0</v>
      </c>
      <c r="AL810" s="90" t="s">
        <v>6992</v>
      </c>
      <c r="AM810" s="84" t="s">
        <v>7169</v>
      </c>
      <c r="AN810" s="84" t="b">
        <v>0</v>
      </c>
      <c r="AO810" s="90" t="s">
        <v>6944</v>
      </c>
      <c r="AP810" s="84" t="s">
        <v>179</v>
      </c>
      <c r="AQ810" s="84">
        <v>0</v>
      </c>
      <c r="AR810" s="84">
        <v>0</v>
      </c>
      <c r="AS810" s="84"/>
      <c r="AT810" s="84"/>
      <c r="AU810" s="84"/>
      <c r="AV810" s="84"/>
      <c r="AW810" s="84"/>
      <c r="AX810" s="84"/>
      <c r="AY810" s="84"/>
      <c r="AZ810" s="84"/>
    </row>
    <row r="811" spans="1:52" x14ac:dyDescent="0.25">
      <c r="A811" s="69" t="s">
        <v>772</v>
      </c>
      <c r="B811" s="69" t="s">
        <v>1554</v>
      </c>
      <c r="C811" s="70"/>
      <c r="D811" s="71"/>
      <c r="E811" s="72"/>
      <c r="F811" s="73"/>
      <c r="G811" s="70"/>
      <c r="H811" s="74"/>
      <c r="I811" s="75"/>
      <c r="J811" s="75"/>
      <c r="K811" s="36"/>
      <c r="L811" s="82"/>
      <c r="M811" s="82"/>
      <c r="N811" s="77"/>
      <c r="O811" s="84" t="s">
        <v>1729</v>
      </c>
      <c r="P811" s="86">
        <v>43165.766944444447</v>
      </c>
      <c r="Q811" s="84" t="s">
        <v>2185</v>
      </c>
      <c r="R811" s="84"/>
      <c r="S811" s="84"/>
      <c r="T811" s="84" t="s">
        <v>3157</v>
      </c>
      <c r="U811" s="84"/>
      <c r="V811" s="87" t="s">
        <v>4069</v>
      </c>
      <c r="W811" s="86">
        <v>43165.766944444447</v>
      </c>
      <c r="X811" s="87" t="s">
        <v>5087</v>
      </c>
      <c r="Y811" s="84"/>
      <c r="Z811" s="84"/>
      <c r="AA811" s="90" t="s">
        <v>6290</v>
      </c>
      <c r="AB811" s="90" t="s">
        <v>6944</v>
      </c>
      <c r="AC811" s="84" t="b">
        <v>0</v>
      </c>
      <c r="AD811" s="84">
        <v>0</v>
      </c>
      <c r="AE811" s="90" t="s">
        <v>7036</v>
      </c>
      <c r="AF811" s="84" t="b">
        <v>0</v>
      </c>
      <c r="AG811" s="84" t="s">
        <v>7091</v>
      </c>
      <c r="AH811" s="84"/>
      <c r="AI811" s="90" t="s">
        <v>6992</v>
      </c>
      <c r="AJ811" s="84" t="b">
        <v>0</v>
      </c>
      <c r="AK811" s="84">
        <v>0</v>
      </c>
      <c r="AL811" s="90" t="s">
        <v>6992</v>
      </c>
      <c r="AM811" s="84" t="s">
        <v>7169</v>
      </c>
      <c r="AN811" s="84" t="b">
        <v>0</v>
      </c>
      <c r="AO811" s="90" t="s">
        <v>6944</v>
      </c>
      <c r="AP811" s="84" t="s">
        <v>179</v>
      </c>
      <c r="AQ811" s="84">
        <v>0</v>
      </c>
      <c r="AR811" s="84">
        <v>0</v>
      </c>
      <c r="AS811" s="84"/>
      <c r="AT811" s="84"/>
      <c r="AU811" s="84"/>
      <c r="AV811" s="84"/>
      <c r="AW811" s="84"/>
      <c r="AX811" s="84"/>
      <c r="AY811" s="84"/>
      <c r="AZ811" s="84"/>
    </row>
    <row r="812" spans="1:52" x14ac:dyDescent="0.25">
      <c r="A812" s="69" t="s">
        <v>772</v>
      </c>
      <c r="B812" s="69" t="s">
        <v>1555</v>
      </c>
      <c r="C812" s="70"/>
      <c r="D812" s="71"/>
      <c r="E812" s="72"/>
      <c r="F812" s="73"/>
      <c r="G812" s="70"/>
      <c r="H812" s="74"/>
      <c r="I812" s="75"/>
      <c r="J812" s="75"/>
      <c r="K812" s="36"/>
      <c r="L812" s="82"/>
      <c r="M812" s="82"/>
      <c r="N812" s="77"/>
      <c r="O812" s="84" t="s">
        <v>1729</v>
      </c>
      <c r="P812" s="86">
        <v>43165.766944444447</v>
      </c>
      <c r="Q812" s="84" t="s">
        <v>2185</v>
      </c>
      <c r="R812" s="84"/>
      <c r="S812" s="84"/>
      <c r="T812" s="84" t="s">
        <v>3157</v>
      </c>
      <c r="U812" s="84"/>
      <c r="V812" s="87" t="s">
        <v>4069</v>
      </c>
      <c r="W812" s="86">
        <v>43165.766944444447</v>
      </c>
      <c r="X812" s="87" t="s">
        <v>5087</v>
      </c>
      <c r="Y812" s="84"/>
      <c r="Z812" s="84"/>
      <c r="AA812" s="90" t="s">
        <v>6290</v>
      </c>
      <c r="AB812" s="90" t="s">
        <v>6944</v>
      </c>
      <c r="AC812" s="84" t="b">
        <v>0</v>
      </c>
      <c r="AD812" s="84">
        <v>0</v>
      </c>
      <c r="AE812" s="90" t="s">
        <v>7036</v>
      </c>
      <c r="AF812" s="84" t="b">
        <v>0</v>
      </c>
      <c r="AG812" s="84" t="s">
        <v>7091</v>
      </c>
      <c r="AH812" s="84"/>
      <c r="AI812" s="90" t="s">
        <v>6992</v>
      </c>
      <c r="AJ812" s="84" t="b">
        <v>0</v>
      </c>
      <c r="AK812" s="84">
        <v>0</v>
      </c>
      <c r="AL812" s="90" t="s">
        <v>6992</v>
      </c>
      <c r="AM812" s="84" t="s">
        <v>7169</v>
      </c>
      <c r="AN812" s="84" t="b">
        <v>0</v>
      </c>
      <c r="AO812" s="90" t="s">
        <v>6944</v>
      </c>
      <c r="AP812" s="84" t="s">
        <v>179</v>
      </c>
      <c r="AQ812" s="84">
        <v>0</v>
      </c>
      <c r="AR812" s="84">
        <v>0</v>
      </c>
      <c r="AS812" s="84"/>
      <c r="AT812" s="84"/>
      <c r="AU812" s="84"/>
      <c r="AV812" s="84"/>
      <c r="AW812" s="84"/>
      <c r="AX812" s="84"/>
      <c r="AY812" s="84"/>
      <c r="AZ812" s="84"/>
    </row>
    <row r="813" spans="1:52" x14ac:dyDescent="0.25">
      <c r="A813" s="69" t="s">
        <v>772</v>
      </c>
      <c r="B813" s="69" t="s">
        <v>1556</v>
      </c>
      <c r="C813" s="70"/>
      <c r="D813" s="71"/>
      <c r="E813" s="72"/>
      <c r="F813" s="73"/>
      <c r="G813" s="70"/>
      <c r="H813" s="74"/>
      <c r="I813" s="75"/>
      <c r="J813" s="75"/>
      <c r="K813" s="36"/>
      <c r="L813" s="82"/>
      <c r="M813" s="82"/>
      <c r="N813" s="77"/>
      <c r="O813" s="84" t="s">
        <v>1729</v>
      </c>
      <c r="P813" s="86">
        <v>43165.766944444447</v>
      </c>
      <c r="Q813" s="84" t="s">
        <v>2185</v>
      </c>
      <c r="R813" s="84"/>
      <c r="S813" s="84"/>
      <c r="T813" s="84" t="s">
        <v>3157</v>
      </c>
      <c r="U813" s="84"/>
      <c r="V813" s="87" t="s">
        <v>4069</v>
      </c>
      <c r="W813" s="86">
        <v>43165.766944444447</v>
      </c>
      <c r="X813" s="87" t="s">
        <v>5087</v>
      </c>
      <c r="Y813" s="84"/>
      <c r="Z813" s="84"/>
      <c r="AA813" s="90" t="s">
        <v>6290</v>
      </c>
      <c r="AB813" s="90" t="s">
        <v>6944</v>
      </c>
      <c r="AC813" s="84" t="b">
        <v>0</v>
      </c>
      <c r="AD813" s="84">
        <v>0</v>
      </c>
      <c r="AE813" s="90" t="s">
        <v>7036</v>
      </c>
      <c r="AF813" s="84" t="b">
        <v>0</v>
      </c>
      <c r="AG813" s="84" t="s">
        <v>7091</v>
      </c>
      <c r="AH813" s="84"/>
      <c r="AI813" s="90" t="s">
        <v>6992</v>
      </c>
      <c r="AJ813" s="84" t="b">
        <v>0</v>
      </c>
      <c r="AK813" s="84">
        <v>0</v>
      </c>
      <c r="AL813" s="90" t="s">
        <v>6992</v>
      </c>
      <c r="AM813" s="84" t="s">
        <v>7169</v>
      </c>
      <c r="AN813" s="84" t="b">
        <v>0</v>
      </c>
      <c r="AO813" s="90" t="s">
        <v>6944</v>
      </c>
      <c r="AP813" s="84" t="s">
        <v>179</v>
      </c>
      <c r="AQ813" s="84">
        <v>0</v>
      </c>
      <c r="AR813" s="84">
        <v>0</v>
      </c>
      <c r="AS813" s="84"/>
      <c r="AT813" s="84"/>
      <c r="AU813" s="84"/>
      <c r="AV813" s="84"/>
      <c r="AW813" s="84"/>
      <c r="AX813" s="84"/>
      <c r="AY813" s="84"/>
      <c r="AZ813" s="84"/>
    </row>
    <row r="814" spans="1:52" x14ac:dyDescent="0.25">
      <c r="A814" s="69" t="s">
        <v>772</v>
      </c>
      <c r="B814" s="69" t="s">
        <v>1557</v>
      </c>
      <c r="C814" s="70"/>
      <c r="D814" s="71"/>
      <c r="E814" s="72"/>
      <c r="F814" s="73"/>
      <c r="G814" s="70"/>
      <c r="H814" s="74"/>
      <c r="I814" s="75"/>
      <c r="J814" s="75"/>
      <c r="K814" s="36"/>
      <c r="L814" s="82"/>
      <c r="M814" s="82"/>
      <c r="N814" s="77"/>
      <c r="O814" s="84" t="s">
        <v>1729</v>
      </c>
      <c r="P814" s="86">
        <v>43165.766944444447</v>
      </c>
      <c r="Q814" s="84" t="s">
        <v>2185</v>
      </c>
      <c r="R814" s="84"/>
      <c r="S814" s="84"/>
      <c r="T814" s="84" t="s">
        <v>3157</v>
      </c>
      <c r="U814" s="84"/>
      <c r="V814" s="87" t="s">
        <v>4069</v>
      </c>
      <c r="W814" s="86">
        <v>43165.766944444447</v>
      </c>
      <c r="X814" s="87" t="s">
        <v>5087</v>
      </c>
      <c r="Y814" s="84"/>
      <c r="Z814" s="84"/>
      <c r="AA814" s="90" t="s">
        <v>6290</v>
      </c>
      <c r="AB814" s="90" t="s">
        <v>6944</v>
      </c>
      <c r="AC814" s="84" t="b">
        <v>0</v>
      </c>
      <c r="AD814" s="84">
        <v>0</v>
      </c>
      <c r="AE814" s="90" t="s">
        <v>7036</v>
      </c>
      <c r="AF814" s="84" t="b">
        <v>0</v>
      </c>
      <c r="AG814" s="84" t="s">
        <v>7091</v>
      </c>
      <c r="AH814" s="84"/>
      <c r="AI814" s="90" t="s">
        <v>6992</v>
      </c>
      <c r="AJ814" s="84" t="b">
        <v>0</v>
      </c>
      <c r="AK814" s="84">
        <v>0</v>
      </c>
      <c r="AL814" s="90" t="s">
        <v>6992</v>
      </c>
      <c r="AM814" s="84" t="s">
        <v>7169</v>
      </c>
      <c r="AN814" s="84" t="b">
        <v>0</v>
      </c>
      <c r="AO814" s="90" t="s">
        <v>6944</v>
      </c>
      <c r="AP814" s="84" t="s">
        <v>179</v>
      </c>
      <c r="AQ814" s="84">
        <v>0</v>
      </c>
      <c r="AR814" s="84">
        <v>0</v>
      </c>
      <c r="AS814" s="84"/>
      <c r="AT814" s="84"/>
      <c r="AU814" s="84"/>
      <c r="AV814" s="84"/>
      <c r="AW814" s="84"/>
      <c r="AX814" s="84"/>
      <c r="AY814" s="84"/>
      <c r="AZ814" s="84"/>
    </row>
    <row r="815" spans="1:52" x14ac:dyDescent="0.25">
      <c r="A815" s="69" t="s">
        <v>772</v>
      </c>
      <c r="B815" s="69" t="s">
        <v>1558</v>
      </c>
      <c r="C815" s="70"/>
      <c r="D815" s="71"/>
      <c r="E815" s="72"/>
      <c r="F815" s="73"/>
      <c r="G815" s="70"/>
      <c r="H815" s="74"/>
      <c r="I815" s="75"/>
      <c r="J815" s="75"/>
      <c r="K815" s="36"/>
      <c r="L815" s="82"/>
      <c r="M815" s="82"/>
      <c r="N815" s="77"/>
      <c r="O815" s="84" t="s">
        <v>1729</v>
      </c>
      <c r="P815" s="86">
        <v>43165.766944444447</v>
      </c>
      <c r="Q815" s="84" t="s">
        <v>2185</v>
      </c>
      <c r="R815" s="84"/>
      <c r="S815" s="84"/>
      <c r="T815" s="84" t="s">
        <v>3157</v>
      </c>
      <c r="U815" s="84"/>
      <c r="V815" s="87" t="s">
        <v>4069</v>
      </c>
      <c r="W815" s="86">
        <v>43165.766944444447</v>
      </c>
      <c r="X815" s="87" t="s">
        <v>5087</v>
      </c>
      <c r="Y815" s="84"/>
      <c r="Z815" s="84"/>
      <c r="AA815" s="90" t="s">
        <v>6290</v>
      </c>
      <c r="AB815" s="90" t="s">
        <v>6944</v>
      </c>
      <c r="AC815" s="84" t="b">
        <v>0</v>
      </c>
      <c r="AD815" s="84">
        <v>0</v>
      </c>
      <c r="AE815" s="90" t="s">
        <v>7036</v>
      </c>
      <c r="AF815" s="84" t="b">
        <v>0</v>
      </c>
      <c r="AG815" s="84" t="s">
        <v>7091</v>
      </c>
      <c r="AH815" s="84"/>
      <c r="AI815" s="90" t="s">
        <v>6992</v>
      </c>
      <c r="AJ815" s="84" t="b">
        <v>0</v>
      </c>
      <c r="AK815" s="84">
        <v>0</v>
      </c>
      <c r="AL815" s="90" t="s">
        <v>6992</v>
      </c>
      <c r="AM815" s="84" t="s">
        <v>7169</v>
      </c>
      <c r="AN815" s="84" t="b">
        <v>0</v>
      </c>
      <c r="AO815" s="90" t="s">
        <v>6944</v>
      </c>
      <c r="AP815" s="84" t="s">
        <v>179</v>
      </c>
      <c r="AQ815" s="84">
        <v>0</v>
      </c>
      <c r="AR815" s="84">
        <v>0</v>
      </c>
      <c r="AS815" s="84"/>
      <c r="AT815" s="84"/>
      <c r="AU815" s="84"/>
      <c r="AV815" s="84"/>
      <c r="AW815" s="84"/>
      <c r="AX815" s="84"/>
      <c r="AY815" s="84"/>
      <c r="AZ815" s="84"/>
    </row>
    <row r="816" spans="1:52" x14ac:dyDescent="0.25">
      <c r="A816" s="69" t="s">
        <v>772</v>
      </c>
      <c r="B816" s="69" t="s">
        <v>1559</v>
      </c>
      <c r="C816" s="70"/>
      <c r="D816" s="71"/>
      <c r="E816" s="72"/>
      <c r="F816" s="73"/>
      <c r="G816" s="70"/>
      <c r="H816" s="74"/>
      <c r="I816" s="75"/>
      <c r="J816" s="75"/>
      <c r="K816" s="36"/>
      <c r="L816" s="82"/>
      <c r="M816" s="82"/>
      <c r="N816" s="77"/>
      <c r="O816" s="84" t="s">
        <v>1729</v>
      </c>
      <c r="P816" s="86">
        <v>43165.766944444447</v>
      </c>
      <c r="Q816" s="84" t="s">
        <v>2185</v>
      </c>
      <c r="R816" s="84"/>
      <c r="S816" s="84"/>
      <c r="T816" s="84" t="s">
        <v>3157</v>
      </c>
      <c r="U816" s="84"/>
      <c r="V816" s="87" t="s">
        <v>4069</v>
      </c>
      <c r="W816" s="86">
        <v>43165.766944444447</v>
      </c>
      <c r="X816" s="87" t="s">
        <v>5087</v>
      </c>
      <c r="Y816" s="84"/>
      <c r="Z816" s="84"/>
      <c r="AA816" s="90" t="s">
        <v>6290</v>
      </c>
      <c r="AB816" s="90" t="s">
        <v>6944</v>
      </c>
      <c r="AC816" s="84" t="b">
        <v>0</v>
      </c>
      <c r="AD816" s="84">
        <v>0</v>
      </c>
      <c r="AE816" s="90" t="s">
        <v>7036</v>
      </c>
      <c r="AF816" s="84" t="b">
        <v>0</v>
      </c>
      <c r="AG816" s="84" t="s">
        <v>7091</v>
      </c>
      <c r="AH816" s="84"/>
      <c r="AI816" s="90" t="s">
        <v>6992</v>
      </c>
      <c r="AJ816" s="84" t="b">
        <v>0</v>
      </c>
      <c r="AK816" s="84">
        <v>0</v>
      </c>
      <c r="AL816" s="90" t="s">
        <v>6992</v>
      </c>
      <c r="AM816" s="84" t="s">
        <v>7169</v>
      </c>
      <c r="AN816" s="84" t="b">
        <v>0</v>
      </c>
      <c r="AO816" s="90" t="s">
        <v>6944</v>
      </c>
      <c r="AP816" s="84" t="s">
        <v>179</v>
      </c>
      <c r="AQ816" s="84">
        <v>0</v>
      </c>
      <c r="AR816" s="84">
        <v>0</v>
      </c>
      <c r="AS816" s="84"/>
      <c r="AT816" s="84"/>
      <c r="AU816" s="84"/>
      <c r="AV816" s="84"/>
      <c r="AW816" s="84"/>
      <c r="AX816" s="84"/>
      <c r="AY816" s="84"/>
      <c r="AZ816" s="84"/>
    </row>
    <row r="817" spans="1:52" x14ac:dyDescent="0.25">
      <c r="A817" s="69" t="s">
        <v>772</v>
      </c>
      <c r="B817" s="69" t="s">
        <v>1560</v>
      </c>
      <c r="C817" s="70"/>
      <c r="D817" s="71"/>
      <c r="E817" s="72"/>
      <c r="F817" s="73"/>
      <c r="G817" s="70"/>
      <c r="H817" s="74"/>
      <c r="I817" s="75"/>
      <c r="J817" s="75"/>
      <c r="K817" s="36"/>
      <c r="L817" s="82"/>
      <c r="M817" s="82"/>
      <c r="N817" s="77"/>
      <c r="O817" s="84" t="s">
        <v>1729</v>
      </c>
      <c r="P817" s="86">
        <v>43165.766944444447</v>
      </c>
      <c r="Q817" s="84" t="s">
        <v>2185</v>
      </c>
      <c r="R817" s="84"/>
      <c r="S817" s="84"/>
      <c r="T817" s="84" t="s">
        <v>3157</v>
      </c>
      <c r="U817" s="84"/>
      <c r="V817" s="87" t="s">
        <v>4069</v>
      </c>
      <c r="W817" s="86">
        <v>43165.766944444447</v>
      </c>
      <c r="X817" s="87" t="s">
        <v>5087</v>
      </c>
      <c r="Y817" s="84"/>
      <c r="Z817" s="84"/>
      <c r="AA817" s="90" t="s">
        <v>6290</v>
      </c>
      <c r="AB817" s="90" t="s">
        <v>6944</v>
      </c>
      <c r="AC817" s="84" t="b">
        <v>0</v>
      </c>
      <c r="AD817" s="84">
        <v>0</v>
      </c>
      <c r="AE817" s="90" t="s">
        <v>7036</v>
      </c>
      <c r="AF817" s="84" t="b">
        <v>0</v>
      </c>
      <c r="AG817" s="84" t="s">
        <v>7091</v>
      </c>
      <c r="AH817" s="84"/>
      <c r="AI817" s="90" t="s">
        <v>6992</v>
      </c>
      <c r="AJ817" s="84" t="b">
        <v>0</v>
      </c>
      <c r="AK817" s="84">
        <v>0</v>
      </c>
      <c r="AL817" s="90" t="s">
        <v>6992</v>
      </c>
      <c r="AM817" s="84" t="s">
        <v>7169</v>
      </c>
      <c r="AN817" s="84" t="b">
        <v>0</v>
      </c>
      <c r="AO817" s="90" t="s">
        <v>6944</v>
      </c>
      <c r="AP817" s="84" t="s">
        <v>179</v>
      </c>
      <c r="AQ817" s="84">
        <v>0</v>
      </c>
      <c r="AR817" s="84">
        <v>0</v>
      </c>
      <c r="AS817" s="84"/>
      <c r="AT817" s="84"/>
      <c r="AU817" s="84"/>
      <c r="AV817" s="84"/>
      <c r="AW817" s="84"/>
      <c r="AX817" s="84"/>
      <c r="AY817" s="84"/>
      <c r="AZ817" s="84"/>
    </row>
    <row r="818" spans="1:52" x14ac:dyDescent="0.25">
      <c r="A818" s="69" t="s">
        <v>772</v>
      </c>
      <c r="B818" s="69" t="s">
        <v>1561</v>
      </c>
      <c r="C818" s="70"/>
      <c r="D818" s="71"/>
      <c r="E818" s="72"/>
      <c r="F818" s="73"/>
      <c r="G818" s="70"/>
      <c r="H818" s="74"/>
      <c r="I818" s="75"/>
      <c r="J818" s="75"/>
      <c r="K818" s="36"/>
      <c r="L818" s="82"/>
      <c r="M818" s="82"/>
      <c r="N818" s="77"/>
      <c r="O818" s="84" t="s">
        <v>1729</v>
      </c>
      <c r="P818" s="86">
        <v>43165.766944444447</v>
      </c>
      <c r="Q818" s="84" t="s">
        <v>2185</v>
      </c>
      <c r="R818" s="84"/>
      <c r="S818" s="84"/>
      <c r="T818" s="84" t="s">
        <v>3157</v>
      </c>
      <c r="U818" s="84"/>
      <c r="V818" s="87" t="s">
        <v>4069</v>
      </c>
      <c r="W818" s="86">
        <v>43165.766944444447</v>
      </c>
      <c r="X818" s="87" t="s">
        <v>5087</v>
      </c>
      <c r="Y818" s="84"/>
      <c r="Z818" s="84"/>
      <c r="AA818" s="90" t="s">
        <v>6290</v>
      </c>
      <c r="AB818" s="90" t="s">
        <v>6944</v>
      </c>
      <c r="AC818" s="84" t="b">
        <v>0</v>
      </c>
      <c r="AD818" s="84">
        <v>0</v>
      </c>
      <c r="AE818" s="90" t="s">
        <v>7036</v>
      </c>
      <c r="AF818" s="84" t="b">
        <v>0</v>
      </c>
      <c r="AG818" s="84" t="s">
        <v>7091</v>
      </c>
      <c r="AH818" s="84"/>
      <c r="AI818" s="90" t="s">
        <v>6992</v>
      </c>
      <c r="AJ818" s="84" t="b">
        <v>0</v>
      </c>
      <c r="AK818" s="84">
        <v>0</v>
      </c>
      <c r="AL818" s="90" t="s">
        <v>6992</v>
      </c>
      <c r="AM818" s="84" t="s">
        <v>7169</v>
      </c>
      <c r="AN818" s="84" t="b">
        <v>0</v>
      </c>
      <c r="AO818" s="90" t="s">
        <v>6944</v>
      </c>
      <c r="AP818" s="84" t="s">
        <v>179</v>
      </c>
      <c r="AQ818" s="84">
        <v>0</v>
      </c>
      <c r="AR818" s="84">
        <v>0</v>
      </c>
      <c r="AS818" s="84"/>
      <c r="AT818" s="84"/>
      <c r="AU818" s="84"/>
      <c r="AV818" s="84"/>
      <c r="AW818" s="84"/>
      <c r="AX818" s="84"/>
      <c r="AY818" s="84"/>
      <c r="AZ818" s="84"/>
    </row>
    <row r="819" spans="1:52" x14ac:dyDescent="0.25">
      <c r="A819" s="69" t="s">
        <v>772</v>
      </c>
      <c r="B819" s="69" t="s">
        <v>1562</v>
      </c>
      <c r="C819" s="70"/>
      <c r="D819" s="71"/>
      <c r="E819" s="72"/>
      <c r="F819" s="73"/>
      <c r="G819" s="70"/>
      <c r="H819" s="74"/>
      <c r="I819" s="75"/>
      <c r="J819" s="75"/>
      <c r="K819" s="36"/>
      <c r="L819" s="82"/>
      <c r="M819" s="82"/>
      <c r="N819" s="77"/>
      <c r="O819" s="84" t="s">
        <v>1730</v>
      </c>
      <c r="P819" s="86">
        <v>43165.766944444447</v>
      </c>
      <c r="Q819" s="84" t="s">
        <v>2185</v>
      </c>
      <c r="R819" s="84"/>
      <c r="S819" s="84"/>
      <c r="T819" s="84" t="s">
        <v>3157</v>
      </c>
      <c r="U819" s="84"/>
      <c r="V819" s="87" t="s">
        <v>4069</v>
      </c>
      <c r="W819" s="86">
        <v>43165.766944444447</v>
      </c>
      <c r="X819" s="87" t="s">
        <v>5087</v>
      </c>
      <c r="Y819" s="84"/>
      <c r="Z819" s="84"/>
      <c r="AA819" s="90" t="s">
        <v>6290</v>
      </c>
      <c r="AB819" s="90" t="s">
        <v>6944</v>
      </c>
      <c r="AC819" s="84" t="b">
        <v>0</v>
      </c>
      <c r="AD819" s="84">
        <v>0</v>
      </c>
      <c r="AE819" s="90" t="s">
        <v>7036</v>
      </c>
      <c r="AF819" s="84" t="b">
        <v>0</v>
      </c>
      <c r="AG819" s="84" t="s">
        <v>7091</v>
      </c>
      <c r="AH819" s="84"/>
      <c r="AI819" s="90" t="s">
        <v>6992</v>
      </c>
      <c r="AJ819" s="84" t="b">
        <v>0</v>
      </c>
      <c r="AK819" s="84">
        <v>0</v>
      </c>
      <c r="AL819" s="90" t="s">
        <v>6992</v>
      </c>
      <c r="AM819" s="84" t="s">
        <v>7169</v>
      </c>
      <c r="AN819" s="84" t="b">
        <v>0</v>
      </c>
      <c r="AO819" s="90" t="s">
        <v>6944</v>
      </c>
      <c r="AP819" s="84" t="s">
        <v>179</v>
      </c>
      <c r="AQ819" s="84">
        <v>0</v>
      </c>
      <c r="AR819" s="84">
        <v>0</v>
      </c>
      <c r="AS819" s="84"/>
      <c r="AT819" s="84"/>
      <c r="AU819" s="84"/>
      <c r="AV819" s="84"/>
      <c r="AW819" s="84"/>
      <c r="AX819" s="84"/>
      <c r="AY819" s="84"/>
      <c r="AZ819" s="84"/>
    </row>
    <row r="820" spans="1:52" x14ac:dyDescent="0.25">
      <c r="A820" s="69" t="s">
        <v>772</v>
      </c>
      <c r="B820" s="69" t="s">
        <v>1144</v>
      </c>
      <c r="C820" s="70"/>
      <c r="D820" s="71"/>
      <c r="E820" s="72"/>
      <c r="F820" s="73"/>
      <c r="G820" s="70"/>
      <c r="H820" s="74"/>
      <c r="I820" s="75"/>
      <c r="J820" s="75"/>
      <c r="K820" s="36"/>
      <c r="L820" s="82"/>
      <c r="M820" s="82"/>
      <c r="N820" s="77"/>
      <c r="O820" s="84" t="s">
        <v>1730</v>
      </c>
      <c r="P820" s="86">
        <v>43165.764849537038</v>
      </c>
      <c r="Q820" s="84" t="s">
        <v>2186</v>
      </c>
      <c r="R820" s="84"/>
      <c r="S820" s="84"/>
      <c r="T820" s="84" t="s">
        <v>3157</v>
      </c>
      <c r="U820" s="84"/>
      <c r="V820" s="87" t="s">
        <v>4069</v>
      </c>
      <c r="W820" s="86">
        <v>43165.764849537038</v>
      </c>
      <c r="X820" s="87" t="s">
        <v>5088</v>
      </c>
      <c r="Y820" s="84"/>
      <c r="Z820" s="84"/>
      <c r="AA820" s="90" t="s">
        <v>6291</v>
      </c>
      <c r="AB820" s="90" t="s">
        <v>6945</v>
      </c>
      <c r="AC820" s="84" t="b">
        <v>0</v>
      </c>
      <c r="AD820" s="84">
        <v>0</v>
      </c>
      <c r="AE820" s="90" t="s">
        <v>7037</v>
      </c>
      <c r="AF820" s="84" t="b">
        <v>0</v>
      </c>
      <c r="AG820" s="84" t="s">
        <v>7091</v>
      </c>
      <c r="AH820" s="84"/>
      <c r="AI820" s="90" t="s">
        <v>6992</v>
      </c>
      <c r="AJ820" s="84" t="b">
        <v>0</v>
      </c>
      <c r="AK820" s="84">
        <v>0</v>
      </c>
      <c r="AL820" s="90" t="s">
        <v>6992</v>
      </c>
      <c r="AM820" s="84" t="s">
        <v>7169</v>
      </c>
      <c r="AN820" s="84" t="b">
        <v>0</v>
      </c>
      <c r="AO820" s="90" t="s">
        <v>6945</v>
      </c>
      <c r="AP820" s="84" t="s">
        <v>179</v>
      </c>
      <c r="AQ820" s="84">
        <v>0</v>
      </c>
      <c r="AR820" s="84">
        <v>0</v>
      </c>
      <c r="AS820" s="84"/>
      <c r="AT820" s="84"/>
      <c r="AU820" s="84"/>
      <c r="AV820" s="84"/>
      <c r="AW820" s="84"/>
      <c r="AX820" s="84"/>
      <c r="AY820" s="84"/>
      <c r="AZ820" s="84"/>
    </row>
    <row r="821" spans="1:52" x14ac:dyDescent="0.25">
      <c r="A821" s="69" t="s">
        <v>772</v>
      </c>
      <c r="B821" s="69" t="s">
        <v>1563</v>
      </c>
      <c r="C821" s="70"/>
      <c r="D821" s="71"/>
      <c r="E821" s="72"/>
      <c r="F821" s="73"/>
      <c r="G821" s="70"/>
      <c r="H821" s="74"/>
      <c r="I821" s="75"/>
      <c r="J821" s="75"/>
      <c r="K821" s="36"/>
      <c r="L821" s="82"/>
      <c r="M821" s="82"/>
      <c r="N821" s="77"/>
      <c r="O821" s="84" t="s">
        <v>1729</v>
      </c>
      <c r="P821" s="86">
        <v>43165.766944444447</v>
      </c>
      <c r="Q821" s="84" t="s">
        <v>2185</v>
      </c>
      <c r="R821" s="84"/>
      <c r="S821" s="84"/>
      <c r="T821" s="84" t="s">
        <v>3157</v>
      </c>
      <c r="U821" s="84"/>
      <c r="V821" s="87" t="s">
        <v>4069</v>
      </c>
      <c r="W821" s="86">
        <v>43165.766944444447</v>
      </c>
      <c r="X821" s="87" t="s">
        <v>5087</v>
      </c>
      <c r="Y821" s="84"/>
      <c r="Z821" s="84"/>
      <c r="AA821" s="90" t="s">
        <v>6290</v>
      </c>
      <c r="AB821" s="90" t="s">
        <v>6944</v>
      </c>
      <c r="AC821" s="84" t="b">
        <v>0</v>
      </c>
      <c r="AD821" s="84">
        <v>0</v>
      </c>
      <c r="AE821" s="90" t="s">
        <v>7036</v>
      </c>
      <c r="AF821" s="84" t="b">
        <v>0</v>
      </c>
      <c r="AG821" s="84" t="s">
        <v>7091</v>
      </c>
      <c r="AH821" s="84"/>
      <c r="AI821" s="90" t="s">
        <v>6992</v>
      </c>
      <c r="AJ821" s="84" t="b">
        <v>0</v>
      </c>
      <c r="AK821" s="84">
        <v>0</v>
      </c>
      <c r="AL821" s="90" t="s">
        <v>6992</v>
      </c>
      <c r="AM821" s="84" t="s">
        <v>7169</v>
      </c>
      <c r="AN821" s="84" t="b">
        <v>0</v>
      </c>
      <c r="AO821" s="90" t="s">
        <v>6944</v>
      </c>
      <c r="AP821" s="84" t="s">
        <v>179</v>
      </c>
      <c r="AQ821" s="84">
        <v>0</v>
      </c>
      <c r="AR821" s="84">
        <v>0</v>
      </c>
      <c r="AS821" s="84"/>
      <c r="AT821" s="84"/>
      <c r="AU821" s="84"/>
      <c r="AV821" s="84"/>
      <c r="AW821" s="84"/>
      <c r="AX821" s="84"/>
      <c r="AY821" s="84"/>
      <c r="AZ821" s="84"/>
    </row>
    <row r="822" spans="1:52" x14ac:dyDescent="0.25">
      <c r="A822" s="69" t="s">
        <v>773</v>
      </c>
      <c r="B822" s="69" t="s">
        <v>773</v>
      </c>
      <c r="C822" s="70"/>
      <c r="D822" s="71"/>
      <c r="E822" s="72"/>
      <c r="F822" s="73"/>
      <c r="G822" s="70"/>
      <c r="H822" s="74"/>
      <c r="I822" s="75"/>
      <c r="J822" s="75"/>
      <c r="K822" s="36"/>
      <c r="L822" s="82"/>
      <c r="M822" s="82"/>
      <c r="N822" s="77"/>
      <c r="O822" s="84" t="s">
        <v>179</v>
      </c>
      <c r="P822" s="86">
        <v>43165.766967592594</v>
      </c>
      <c r="Q822" s="84" t="s">
        <v>2187</v>
      </c>
      <c r="R822" s="87" t="s">
        <v>2804</v>
      </c>
      <c r="S822" s="84" t="s">
        <v>2983</v>
      </c>
      <c r="T822" s="84" t="s">
        <v>3157</v>
      </c>
      <c r="U822" s="87" t="s">
        <v>3544</v>
      </c>
      <c r="V822" s="87" t="s">
        <v>3544</v>
      </c>
      <c r="W822" s="86">
        <v>43165.766967592594</v>
      </c>
      <c r="X822" s="87" t="s">
        <v>5089</v>
      </c>
      <c r="Y822" s="84"/>
      <c r="Z822" s="84"/>
      <c r="AA822" s="90" t="s">
        <v>6292</v>
      </c>
      <c r="AB822" s="84"/>
      <c r="AC822" s="84" t="b">
        <v>0</v>
      </c>
      <c r="AD822" s="84">
        <v>1</v>
      </c>
      <c r="AE822" s="90" t="s">
        <v>6992</v>
      </c>
      <c r="AF822" s="84" t="b">
        <v>1</v>
      </c>
      <c r="AG822" s="84" t="s">
        <v>7091</v>
      </c>
      <c r="AH822" s="84"/>
      <c r="AI822" s="90" t="s">
        <v>6959</v>
      </c>
      <c r="AJ822" s="84" t="b">
        <v>0</v>
      </c>
      <c r="AK822" s="84">
        <v>0</v>
      </c>
      <c r="AL822" s="90" t="s">
        <v>6992</v>
      </c>
      <c r="AM822" s="84" t="s">
        <v>7205</v>
      </c>
      <c r="AN822" s="84" t="b">
        <v>0</v>
      </c>
      <c r="AO822" s="90" t="s">
        <v>6292</v>
      </c>
      <c r="AP822" s="84" t="s">
        <v>179</v>
      </c>
      <c r="AQ822" s="84">
        <v>0</v>
      </c>
      <c r="AR822" s="84">
        <v>0</v>
      </c>
      <c r="AS822" s="84"/>
      <c r="AT822" s="84"/>
      <c r="AU822" s="84"/>
      <c r="AV822" s="84"/>
      <c r="AW822" s="84"/>
      <c r="AX822" s="84"/>
      <c r="AY822" s="84"/>
      <c r="AZ822" s="84"/>
    </row>
    <row r="823" spans="1:52" x14ac:dyDescent="0.25">
      <c r="A823" s="69" t="s">
        <v>774</v>
      </c>
      <c r="B823" s="69" t="s">
        <v>1441</v>
      </c>
      <c r="C823" s="70"/>
      <c r="D823" s="71"/>
      <c r="E823" s="72"/>
      <c r="F823" s="73"/>
      <c r="G823" s="70"/>
      <c r="H823" s="74"/>
      <c r="I823" s="75"/>
      <c r="J823" s="75"/>
      <c r="K823" s="36"/>
      <c r="L823" s="82"/>
      <c r="M823" s="82"/>
      <c r="N823" s="77"/>
      <c r="O823" s="84" t="s">
        <v>1729</v>
      </c>
      <c r="P823" s="86">
        <v>43165.766979166663</v>
      </c>
      <c r="Q823" s="84" t="s">
        <v>2188</v>
      </c>
      <c r="R823" s="87" t="s">
        <v>2805</v>
      </c>
      <c r="S823" s="84" t="s">
        <v>3037</v>
      </c>
      <c r="T823" s="84" t="s">
        <v>3312</v>
      </c>
      <c r="U823" s="87" t="s">
        <v>3545</v>
      </c>
      <c r="V823" s="87" t="s">
        <v>3545</v>
      </c>
      <c r="W823" s="86">
        <v>43165.766979166663</v>
      </c>
      <c r="X823" s="87" t="s">
        <v>5090</v>
      </c>
      <c r="Y823" s="84"/>
      <c r="Z823" s="84"/>
      <c r="AA823" s="90" t="s">
        <v>6293</v>
      </c>
      <c r="AB823" s="84"/>
      <c r="AC823" s="84" t="b">
        <v>0</v>
      </c>
      <c r="AD823" s="84">
        <v>0</v>
      </c>
      <c r="AE823" s="90" t="s">
        <v>6992</v>
      </c>
      <c r="AF823" s="84" t="b">
        <v>0</v>
      </c>
      <c r="AG823" s="84" t="s">
        <v>7091</v>
      </c>
      <c r="AH823" s="84"/>
      <c r="AI823" s="90" t="s">
        <v>6992</v>
      </c>
      <c r="AJ823" s="84" t="b">
        <v>0</v>
      </c>
      <c r="AK823" s="84">
        <v>0</v>
      </c>
      <c r="AL823" s="90" t="s">
        <v>6992</v>
      </c>
      <c r="AM823" s="84" t="s">
        <v>7169</v>
      </c>
      <c r="AN823" s="84" t="b">
        <v>0</v>
      </c>
      <c r="AO823" s="90" t="s">
        <v>6293</v>
      </c>
      <c r="AP823" s="84" t="s">
        <v>179</v>
      </c>
      <c r="AQ823" s="84">
        <v>0</v>
      </c>
      <c r="AR823" s="84">
        <v>0</v>
      </c>
      <c r="AS823" s="84"/>
      <c r="AT823" s="84"/>
      <c r="AU823" s="84"/>
      <c r="AV823" s="84"/>
      <c r="AW823" s="84"/>
      <c r="AX823" s="84"/>
      <c r="AY823" s="84"/>
      <c r="AZ823" s="84"/>
    </row>
    <row r="824" spans="1:52" x14ac:dyDescent="0.25">
      <c r="A824" s="69" t="s">
        <v>775</v>
      </c>
      <c r="B824" s="69" t="s">
        <v>775</v>
      </c>
      <c r="C824" s="70"/>
      <c r="D824" s="71"/>
      <c r="E824" s="72"/>
      <c r="F824" s="73"/>
      <c r="G824" s="70"/>
      <c r="H824" s="74"/>
      <c r="I824" s="75"/>
      <c r="J824" s="75"/>
      <c r="K824" s="36"/>
      <c r="L824" s="82"/>
      <c r="M824" s="82"/>
      <c r="N824" s="77"/>
      <c r="O824" s="84" t="s">
        <v>179</v>
      </c>
      <c r="P824" s="86">
        <v>43165.766979166663</v>
      </c>
      <c r="Q824" s="84" t="s">
        <v>2189</v>
      </c>
      <c r="R824" s="84"/>
      <c r="S824" s="84"/>
      <c r="T824" s="84" t="s">
        <v>3313</v>
      </c>
      <c r="U824" s="87" t="s">
        <v>3546</v>
      </c>
      <c r="V824" s="87" t="s">
        <v>3546</v>
      </c>
      <c r="W824" s="86">
        <v>43165.766979166663</v>
      </c>
      <c r="X824" s="87" t="s">
        <v>5091</v>
      </c>
      <c r="Y824" s="84"/>
      <c r="Z824" s="84"/>
      <c r="AA824" s="90" t="s">
        <v>6294</v>
      </c>
      <c r="AB824" s="84"/>
      <c r="AC824" s="84" t="b">
        <v>0</v>
      </c>
      <c r="AD824" s="84">
        <v>0</v>
      </c>
      <c r="AE824" s="90" t="s">
        <v>6992</v>
      </c>
      <c r="AF824" s="84" t="b">
        <v>0</v>
      </c>
      <c r="AG824" s="84" t="s">
        <v>7091</v>
      </c>
      <c r="AH824" s="84"/>
      <c r="AI824" s="90" t="s">
        <v>6992</v>
      </c>
      <c r="AJ824" s="84" t="b">
        <v>0</v>
      </c>
      <c r="AK824" s="84">
        <v>0</v>
      </c>
      <c r="AL824" s="90" t="s">
        <v>6992</v>
      </c>
      <c r="AM824" s="84" t="s">
        <v>7171</v>
      </c>
      <c r="AN824" s="84" t="b">
        <v>0</v>
      </c>
      <c r="AO824" s="90" t="s">
        <v>6294</v>
      </c>
      <c r="AP824" s="84" t="s">
        <v>179</v>
      </c>
      <c r="AQ824" s="84">
        <v>0</v>
      </c>
      <c r="AR824" s="84">
        <v>0</v>
      </c>
      <c r="AS824" s="84"/>
      <c r="AT824" s="84"/>
      <c r="AU824" s="84"/>
      <c r="AV824" s="84"/>
      <c r="AW824" s="84"/>
      <c r="AX824" s="84"/>
      <c r="AY824" s="84"/>
      <c r="AZ824" s="84"/>
    </row>
    <row r="825" spans="1:52" x14ac:dyDescent="0.25">
      <c r="A825" s="69" t="s">
        <v>776</v>
      </c>
      <c r="B825" s="69" t="s">
        <v>776</v>
      </c>
      <c r="C825" s="70"/>
      <c r="D825" s="71"/>
      <c r="E825" s="72"/>
      <c r="F825" s="73"/>
      <c r="G825" s="70"/>
      <c r="H825" s="74"/>
      <c r="I825" s="75"/>
      <c r="J825" s="75"/>
      <c r="K825" s="36"/>
      <c r="L825" s="82"/>
      <c r="M825" s="82"/>
      <c r="N825" s="77"/>
      <c r="O825" s="84" t="s">
        <v>179</v>
      </c>
      <c r="P825" s="86">
        <v>43165.76699074074</v>
      </c>
      <c r="Q825" s="84" t="s">
        <v>2190</v>
      </c>
      <c r="R825" s="84"/>
      <c r="S825" s="84"/>
      <c r="T825" s="84" t="s">
        <v>3157</v>
      </c>
      <c r="U825" s="87" t="s">
        <v>3547</v>
      </c>
      <c r="V825" s="87" t="s">
        <v>3547</v>
      </c>
      <c r="W825" s="86">
        <v>43165.76699074074</v>
      </c>
      <c r="X825" s="87" t="s">
        <v>5092</v>
      </c>
      <c r="Y825" s="84"/>
      <c r="Z825" s="84"/>
      <c r="AA825" s="90" t="s">
        <v>6295</v>
      </c>
      <c r="AB825" s="84"/>
      <c r="AC825" s="84" t="b">
        <v>0</v>
      </c>
      <c r="AD825" s="84">
        <v>0</v>
      </c>
      <c r="AE825" s="90" t="s">
        <v>6992</v>
      </c>
      <c r="AF825" s="84" t="b">
        <v>0</v>
      </c>
      <c r="AG825" s="84" t="s">
        <v>7097</v>
      </c>
      <c r="AH825" s="84"/>
      <c r="AI825" s="90" t="s">
        <v>6992</v>
      </c>
      <c r="AJ825" s="84" t="b">
        <v>0</v>
      </c>
      <c r="AK825" s="84">
        <v>0</v>
      </c>
      <c r="AL825" s="90" t="s">
        <v>6992</v>
      </c>
      <c r="AM825" s="84" t="s">
        <v>7169</v>
      </c>
      <c r="AN825" s="84" t="b">
        <v>0</v>
      </c>
      <c r="AO825" s="90" t="s">
        <v>6295</v>
      </c>
      <c r="AP825" s="84" t="s">
        <v>179</v>
      </c>
      <c r="AQ825" s="84">
        <v>0</v>
      </c>
      <c r="AR825" s="84">
        <v>0</v>
      </c>
      <c r="AS825" s="84"/>
      <c r="AT825" s="84"/>
      <c r="AU825" s="84"/>
      <c r="AV825" s="84"/>
      <c r="AW825" s="84"/>
      <c r="AX825" s="84"/>
      <c r="AY825" s="84"/>
      <c r="AZ825" s="84"/>
    </row>
    <row r="826" spans="1:52" x14ac:dyDescent="0.25">
      <c r="A826" s="69" t="s">
        <v>777</v>
      </c>
      <c r="B826" s="69" t="s">
        <v>777</v>
      </c>
      <c r="C826" s="70"/>
      <c r="D826" s="71"/>
      <c r="E826" s="72"/>
      <c r="F826" s="73"/>
      <c r="G826" s="70"/>
      <c r="H826" s="74"/>
      <c r="I826" s="75"/>
      <c r="J826" s="75"/>
      <c r="K826" s="36"/>
      <c r="L826" s="82"/>
      <c r="M826" s="82"/>
      <c r="N826" s="77"/>
      <c r="O826" s="84" t="s">
        <v>179</v>
      </c>
      <c r="P826" s="86">
        <v>43165.767060185186</v>
      </c>
      <c r="Q826" s="84" t="s">
        <v>2191</v>
      </c>
      <c r="R826" s="87" t="s">
        <v>2806</v>
      </c>
      <c r="S826" s="84" t="s">
        <v>2983</v>
      </c>
      <c r="T826" s="84" t="s">
        <v>3314</v>
      </c>
      <c r="U826" s="84"/>
      <c r="V826" s="87" t="s">
        <v>4070</v>
      </c>
      <c r="W826" s="86">
        <v>43165.767060185186</v>
      </c>
      <c r="X826" s="87" t="s">
        <v>5093</v>
      </c>
      <c r="Y826" s="84"/>
      <c r="Z826" s="84"/>
      <c r="AA826" s="90" t="s">
        <v>6296</v>
      </c>
      <c r="AB826" s="84"/>
      <c r="AC826" s="84" t="b">
        <v>0</v>
      </c>
      <c r="AD826" s="84">
        <v>0</v>
      </c>
      <c r="AE826" s="90" t="s">
        <v>6992</v>
      </c>
      <c r="AF826" s="84" t="b">
        <v>1</v>
      </c>
      <c r="AG826" s="84" t="s">
        <v>7091</v>
      </c>
      <c r="AH826" s="84"/>
      <c r="AI826" s="90" t="s">
        <v>7142</v>
      </c>
      <c r="AJ826" s="84" t="b">
        <v>0</v>
      </c>
      <c r="AK826" s="84">
        <v>0</v>
      </c>
      <c r="AL826" s="90" t="s">
        <v>6992</v>
      </c>
      <c r="AM826" s="84" t="s">
        <v>7171</v>
      </c>
      <c r="AN826" s="84" t="b">
        <v>0</v>
      </c>
      <c r="AO826" s="90" t="s">
        <v>6296</v>
      </c>
      <c r="AP826" s="84" t="s">
        <v>179</v>
      </c>
      <c r="AQ826" s="84">
        <v>0</v>
      </c>
      <c r="AR826" s="84">
        <v>0</v>
      </c>
      <c r="AS826" s="84"/>
      <c r="AT826" s="84"/>
      <c r="AU826" s="84"/>
      <c r="AV826" s="84"/>
      <c r="AW826" s="84"/>
      <c r="AX826" s="84"/>
      <c r="AY826" s="84"/>
      <c r="AZ826" s="84"/>
    </row>
    <row r="827" spans="1:52" x14ac:dyDescent="0.25">
      <c r="A827" s="69" t="s">
        <v>778</v>
      </c>
      <c r="B827" s="69" t="s">
        <v>1250</v>
      </c>
      <c r="C827" s="70"/>
      <c r="D827" s="71"/>
      <c r="E827" s="72"/>
      <c r="F827" s="73"/>
      <c r="G827" s="70"/>
      <c r="H827" s="74"/>
      <c r="I827" s="75"/>
      <c r="J827" s="75"/>
      <c r="K827" s="36"/>
      <c r="L827" s="82"/>
      <c r="M827" s="82"/>
      <c r="N827" s="77"/>
      <c r="O827" s="84" t="s">
        <v>1729</v>
      </c>
      <c r="P827" s="86">
        <v>43165.767083333332</v>
      </c>
      <c r="Q827" s="84" t="s">
        <v>1930</v>
      </c>
      <c r="R827" s="84"/>
      <c r="S827" s="84"/>
      <c r="T827" s="84" t="s">
        <v>3157</v>
      </c>
      <c r="U827" s="84"/>
      <c r="V827" s="87" t="s">
        <v>4071</v>
      </c>
      <c r="W827" s="86">
        <v>43165.767083333332</v>
      </c>
      <c r="X827" s="87" t="s">
        <v>5094</v>
      </c>
      <c r="Y827" s="84"/>
      <c r="Z827" s="84"/>
      <c r="AA827" s="90" t="s">
        <v>6297</v>
      </c>
      <c r="AB827" s="84"/>
      <c r="AC827" s="84" t="b">
        <v>0</v>
      </c>
      <c r="AD827" s="84">
        <v>0</v>
      </c>
      <c r="AE827" s="90" t="s">
        <v>6992</v>
      </c>
      <c r="AF827" s="84" t="b">
        <v>1</v>
      </c>
      <c r="AG827" s="84" t="s">
        <v>7096</v>
      </c>
      <c r="AH827" s="84"/>
      <c r="AI827" s="90" t="s">
        <v>7126</v>
      </c>
      <c r="AJ827" s="84" t="b">
        <v>0</v>
      </c>
      <c r="AK827" s="84">
        <v>1013</v>
      </c>
      <c r="AL827" s="90" t="s">
        <v>6821</v>
      </c>
      <c r="AM827" s="84" t="s">
        <v>7172</v>
      </c>
      <c r="AN827" s="84" t="b">
        <v>0</v>
      </c>
      <c r="AO827" s="90" t="s">
        <v>6821</v>
      </c>
      <c r="AP827" s="84" t="s">
        <v>179</v>
      </c>
      <c r="AQ827" s="84">
        <v>0</v>
      </c>
      <c r="AR827" s="84">
        <v>0</v>
      </c>
      <c r="AS827" s="84"/>
      <c r="AT827" s="84"/>
      <c r="AU827" s="84"/>
      <c r="AV827" s="84"/>
      <c r="AW827" s="84"/>
      <c r="AX827" s="84"/>
      <c r="AY827" s="84"/>
      <c r="AZ827" s="84"/>
    </row>
    <row r="828" spans="1:52" x14ac:dyDescent="0.25">
      <c r="A828" s="69" t="s">
        <v>779</v>
      </c>
      <c r="B828" s="69" t="s">
        <v>1564</v>
      </c>
      <c r="C828" s="70"/>
      <c r="D828" s="71"/>
      <c r="E828" s="72"/>
      <c r="F828" s="73"/>
      <c r="G828" s="70"/>
      <c r="H828" s="74"/>
      <c r="I828" s="75"/>
      <c r="J828" s="75"/>
      <c r="K828" s="36"/>
      <c r="L828" s="82"/>
      <c r="M828" s="82"/>
      <c r="N828" s="77"/>
      <c r="O828" s="84" t="s">
        <v>1729</v>
      </c>
      <c r="P828" s="86">
        <v>43165.758287037039</v>
      </c>
      <c r="Q828" s="84" t="s">
        <v>2192</v>
      </c>
      <c r="R828" s="87" t="s">
        <v>2807</v>
      </c>
      <c r="S828" s="84" t="s">
        <v>3076</v>
      </c>
      <c r="T828" s="84" t="s">
        <v>3315</v>
      </c>
      <c r="U828" s="84"/>
      <c r="V828" s="87" t="s">
        <v>4072</v>
      </c>
      <c r="W828" s="86">
        <v>43165.758287037039</v>
      </c>
      <c r="X828" s="87" t="s">
        <v>5095</v>
      </c>
      <c r="Y828" s="84"/>
      <c r="Z828" s="84"/>
      <c r="AA828" s="90" t="s">
        <v>6298</v>
      </c>
      <c r="AB828" s="84"/>
      <c r="AC828" s="84" t="b">
        <v>0</v>
      </c>
      <c r="AD828" s="84">
        <v>1</v>
      </c>
      <c r="AE828" s="90" t="s">
        <v>6992</v>
      </c>
      <c r="AF828" s="84" t="b">
        <v>0</v>
      </c>
      <c r="AG828" s="84" t="s">
        <v>7091</v>
      </c>
      <c r="AH828" s="84"/>
      <c r="AI828" s="90" t="s">
        <v>6992</v>
      </c>
      <c r="AJ828" s="84" t="b">
        <v>0</v>
      </c>
      <c r="AK828" s="84">
        <v>0</v>
      </c>
      <c r="AL828" s="90" t="s">
        <v>6992</v>
      </c>
      <c r="AM828" s="84" t="s">
        <v>7169</v>
      </c>
      <c r="AN828" s="84" t="b">
        <v>0</v>
      </c>
      <c r="AO828" s="90" t="s">
        <v>6298</v>
      </c>
      <c r="AP828" s="84" t="s">
        <v>179</v>
      </c>
      <c r="AQ828" s="84">
        <v>0</v>
      </c>
      <c r="AR828" s="84">
        <v>0</v>
      </c>
      <c r="AS828" s="84"/>
      <c r="AT828" s="84"/>
      <c r="AU828" s="84"/>
      <c r="AV828" s="84"/>
      <c r="AW828" s="84"/>
      <c r="AX828" s="84"/>
      <c r="AY828" s="84"/>
      <c r="AZ828" s="84"/>
    </row>
    <row r="829" spans="1:52" x14ac:dyDescent="0.25">
      <c r="A829" s="69" t="s">
        <v>779</v>
      </c>
      <c r="B829" s="69" t="s">
        <v>1564</v>
      </c>
      <c r="C829" s="70"/>
      <c r="D829" s="71"/>
      <c r="E829" s="72"/>
      <c r="F829" s="73"/>
      <c r="G829" s="70"/>
      <c r="H829" s="74"/>
      <c r="I829" s="75"/>
      <c r="J829" s="75"/>
      <c r="K829" s="36"/>
      <c r="L829" s="82"/>
      <c r="M829" s="82"/>
      <c r="N829" s="77"/>
      <c r="O829" s="84" t="s">
        <v>1729</v>
      </c>
      <c r="P829" s="86">
        <v>43165.767094907409</v>
      </c>
      <c r="Q829" s="84" t="s">
        <v>2193</v>
      </c>
      <c r="R829" s="84"/>
      <c r="S829" s="84"/>
      <c r="T829" s="84" t="s">
        <v>3316</v>
      </c>
      <c r="U829" s="84"/>
      <c r="V829" s="87" t="s">
        <v>4072</v>
      </c>
      <c r="W829" s="86">
        <v>43165.767094907409</v>
      </c>
      <c r="X829" s="87" t="s">
        <v>5096</v>
      </c>
      <c r="Y829" s="84"/>
      <c r="Z829" s="84"/>
      <c r="AA829" s="90" t="s">
        <v>6299</v>
      </c>
      <c r="AB829" s="90" t="s">
        <v>6946</v>
      </c>
      <c r="AC829" s="84" t="b">
        <v>0</v>
      </c>
      <c r="AD829" s="84">
        <v>1</v>
      </c>
      <c r="AE829" s="90" t="s">
        <v>7038</v>
      </c>
      <c r="AF829" s="84" t="b">
        <v>0</v>
      </c>
      <c r="AG829" s="84" t="s">
        <v>7091</v>
      </c>
      <c r="AH829" s="84"/>
      <c r="AI829" s="90" t="s">
        <v>6992</v>
      </c>
      <c r="AJ829" s="84" t="b">
        <v>0</v>
      </c>
      <c r="AK829" s="84">
        <v>0</v>
      </c>
      <c r="AL829" s="90" t="s">
        <v>6992</v>
      </c>
      <c r="AM829" s="84" t="s">
        <v>7169</v>
      </c>
      <c r="AN829" s="84" t="b">
        <v>0</v>
      </c>
      <c r="AO829" s="90" t="s">
        <v>6946</v>
      </c>
      <c r="AP829" s="84" t="s">
        <v>179</v>
      </c>
      <c r="AQ829" s="84">
        <v>0</v>
      </c>
      <c r="AR829" s="84">
        <v>0</v>
      </c>
      <c r="AS829" s="84"/>
      <c r="AT829" s="84"/>
      <c r="AU829" s="84"/>
      <c r="AV829" s="84"/>
      <c r="AW829" s="84"/>
      <c r="AX829" s="84"/>
      <c r="AY829" s="84"/>
      <c r="AZ829" s="84"/>
    </row>
    <row r="830" spans="1:52" x14ac:dyDescent="0.25">
      <c r="A830" s="69" t="s">
        <v>779</v>
      </c>
      <c r="B830" s="69" t="s">
        <v>1565</v>
      </c>
      <c r="C830" s="70"/>
      <c r="D830" s="71"/>
      <c r="E830" s="72"/>
      <c r="F830" s="73"/>
      <c r="G830" s="70"/>
      <c r="H830" s="74"/>
      <c r="I830" s="75"/>
      <c r="J830" s="75"/>
      <c r="K830" s="36"/>
      <c r="L830" s="82"/>
      <c r="M830" s="82"/>
      <c r="N830" s="77"/>
      <c r="O830" s="84" t="s">
        <v>1729</v>
      </c>
      <c r="P830" s="86">
        <v>43165.767094907409</v>
      </c>
      <c r="Q830" s="84" t="s">
        <v>2193</v>
      </c>
      <c r="R830" s="84"/>
      <c r="S830" s="84"/>
      <c r="T830" s="84" t="s">
        <v>3316</v>
      </c>
      <c r="U830" s="84"/>
      <c r="V830" s="87" t="s">
        <v>4072</v>
      </c>
      <c r="W830" s="86">
        <v>43165.767094907409</v>
      </c>
      <c r="X830" s="87" t="s">
        <v>5096</v>
      </c>
      <c r="Y830" s="84"/>
      <c r="Z830" s="84"/>
      <c r="AA830" s="90" t="s">
        <v>6299</v>
      </c>
      <c r="AB830" s="90" t="s">
        <v>6946</v>
      </c>
      <c r="AC830" s="84" t="b">
        <v>0</v>
      </c>
      <c r="AD830" s="84">
        <v>1</v>
      </c>
      <c r="AE830" s="90" t="s">
        <v>7038</v>
      </c>
      <c r="AF830" s="84" t="b">
        <v>0</v>
      </c>
      <c r="AG830" s="84" t="s">
        <v>7091</v>
      </c>
      <c r="AH830" s="84"/>
      <c r="AI830" s="90" t="s">
        <v>6992</v>
      </c>
      <c r="AJ830" s="84" t="b">
        <v>0</v>
      </c>
      <c r="AK830" s="84">
        <v>0</v>
      </c>
      <c r="AL830" s="90" t="s">
        <v>6992</v>
      </c>
      <c r="AM830" s="84" t="s">
        <v>7169</v>
      </c>
      <c r="AN830" s="84" t="b">
        <v>0</v>
      </c>
      <c r="AO830" s="90" t="s">
        <v>6946</v>
      </c>
      <c r="AP830" s="84" t="s">
        <v>179</v>
      </c>
      <c r="AQ830" s="84">
        <v>0</v>
      </c>
      <c r="AR830" s="84">
        <v>0</v>
      </c>
      <c r="AS830" s="84"/>
      <c r="AT830" s="84"/>
      <c r="AU830" s="84"/>
      <c r="AV830" s="84"/>
      <c r="AW830" s="84"/>
      <c r="AX830" s="84"/>
      <c r="AY830" s="84"/>
      <c r="AZ830" s="84"/>
    </row>
    <row r="831" spans="1:52" x14ac:dyDescent="0.25">
      <c r="A831" s="69" t="s">
        <v>779</v>
      </c>
      <c r="B831" s="69" t="s">
        <v>1566</v>
      </c>
      <c r="C831" s="70"/>
      <c r="D831" s="71"/>
      <c r="E831" s="72"/>
      <c r="F831" s="73"/>
      <c r="G831" s="70"/>
      <c r="H831" s="74"/>
      <c r="I831" s="75"/>
      <c r="J831" s="75"/>
      <c r="K831" s="36"/>
      <c r="L831" s="82"/>
      <c r="M831" s="82"/>
      <c r="N831" s="77"/>
      <c r="O831" s="84" t="s">
        <v>1730</v>
      </c>
      <c r="P831" s="86">
        <v>43165.767094907409</v>
      </c>
      <c r="Q831" s="84" t="s">
        <v>2193</v>
      </c>
      <c r="R831" s="84"/>
      <c r="S831" s="84"/>
      <c r="T831" s="84" t="s">
        <v>3316</v>
      </c>
      <c r="U831" s="84"/>
      <c r="V831" s="87" t="s">
        <v>4072</v>
      </c>
      <c r="W831" s="86">
        <v>43165.767094907409</v>
      </c>
      <c r="X831" s="87" t="s">
        <v>5096</v>
      </c>
      <c r="Y831" s="84"/>
      <c r="Z831" s="84"/>
      <c r="AA831" s="90" t="s">
        <v>6299</v>
      </c>
      <c r="AB831" s="90" t="s">
        <v>6946</v>
      </c>
      <c r="AC831" s="84" t="b">
        <v>0</v>
      </c>
      <c r="AD831" s="84">
        <v>1</v>
      </c>
      <c r="AE831" s="90" t="s">
        <v>7038</v>
      </c>
      <c r="AF831" s="84" t="b">
        <v>0</v>
      </c>
      <c r="AG831" s="84" t="s">
        <v>7091</v>
      </c>
      <c r="AH831" s="84"/>
      <c r="AI831" s="90" t="s">
        <v>6992</v>
      </c>
      <c r="AJ831" s="84" t="b">
        <v>0</v>
      </c>
      <c r="AK831" s="84">
        <v>0</v>
      </c>
      <c r="AL831" s="90" t="s">
        <v>6992</v>
      </c>
      <c r="AM831" s="84" t="s">
        <v>7169</v>
      </c>
      <c r="AN831" s="84" t="b">
        <v>0</v>
      </c>
      <c r="AO831" s="90" t="s">
        <v>6946</v>
      </c>
      <c r="AP831" s="84" t="s">
        <v>179</v>
      </c>
      <c r="AQ831" s="84">
        <v>0</v>
      </c>
      <c r="AR831" s="84">
        <v>0</v>
      </c>
      <c r="AS831" s="84"/>
      <c r="AT831" s="84"/>
      <c r="AU831" s="84"/>
      <c r="AV831" s="84"/>
      <c r="AW831" s="84"/>
      <c r="AX831" s="84"/>
      <c r="AY831" s="84"/>
      <c r="AZ831" s="84"/>
    </row>
    <row r="832" spans="1:52" x14ac:dyDescent="0.25">
      <c r="A832" s="69" t="s">
        <v>780</v>
      </c>
      <c r="B832" s="69" t="s">
        <v>1567</v>
      </c>
      <c r="C832" s="70"/>
      <c r="D832" s="71"/>
      <c r="E832" s="72"/>
      <c r="F832" s="73"/>
      <c r="G832" s="70"/>
      <c r="H832" s="74"/>
      <c r="I832" s="75"/>
      <c r="J832" s="75"/>
      <c r="K832" s="36"/>
      <c r="L832" s="82"/>
      <c r="M832" s="82"/>
      <c r="N832" s="77"/>
      <c r="O832" s="84" t="s">
        <v>1729</v>
      </c>
      <c r="P832" s="86">
        <v>43165.767106481479</v>
      </c>
      <c r="Q832" s="84" t="s">
        <v>2194</v>
      </c>
      <c r="R832" s="87" t="s">
        <v>2727</v>
      </c>
      <c r="S832" s="84" t="s">
        <v>3030</v>
      </c>
      <c r="T832" s="84" t="s">
        <v>3317</v>
      </c>
      <c r="U832" s="84"/>
      <c r="V832" s="87" t="s">
        <v>4073</v>
      </c>
      <c r="W832" s="86">
        <v>43165.767106481479</v>
      </c>
      <c r="X832" s="87" t="s">
        <v>5097</v>
      </c>
      <c r="Y832" s="84"/>
      <c r="Z832" s="84"/>
      <c r="AA832" s="90" t="s">
        <v>6300</v>
      </c>
      <c r="AB832" s="84"/>
      <c r="AC832" s="84" t="b">
        <v>0</v>
      </c>
      <c r="AD832" s="84">
        <v>0</v>
      </c>
      <c r="AE832" s="90" t="s">
        <v>6992</v>
      </c>
      <c r="AF832" s="84" t="b">
        <v>0</v>
      </c>
      <c r="AG832" s="84" t="s">
        <v>7091</v>
      </c>
      <c r="AH832" s="84"/>
      <c r="AI832" s="90" t="s">
        <v>6992</v>
      </c>
      <c r="AJ832" s="84" t="b">
        <v>0</v>
      </c>
      <c r="AK832" s="84">
        <v>8</v>
      </c>
      <c r="AL832" s="90" t="s">
        <v>6535</v>
      </c>
      <c r="AM832" s="84" t="s">
        <v>7175</v>
      </c>
      <c r="AN832" s="84" t="b">
        <v>0</v>
      </c>
      <c r="AO832" s="90" t="s">
        <v>6535</v>
      </c>
      <c r="AP832" s="84" t="s">
        <v>179</v>
      </c>
      <c r="AQ832" s="84">
        <v>0</v>
      </c>
      <c r="AR832" s="84">
        <v>0</v>
      </c>
      <c r="AS832" s="84"/>
      <c r="AT832" s="84"/>
      <c r="AU832" s="84"/>
      <c r="AV832" s="84"/>
      <c r="AW832" s="84"/>
      <c r="AX832" s="84"/>
      <c r="AY832" s="84"/>
      <c r="AZ832" s="84"/>
    </row>
    <row r="833" spans="1:52" x14ac:dyDescent="0.25">
      <c r="A833" s="69" t="s">
        <v>780</v>
      </c>
      <c r="B833" s="69" t="s">
        <v>997</v>
      </c>
      <c r="C833" s="70"/>
      <c r="D833" s="71"/>
      <c r="E833" s="72"/>
      <c r="F833" s="73"/>
      <c r="G833" s="70"/>
      <c r="H833" s="74"/>
      <c r="I833" s="75"/>
      <c r="J833" s="75"/>
      <c r="K833" s="36"/>
      <c r="L833" s="82"/>
      <c r="M833" s="82"/>
      <c r="N833" s="77"/>
      <c r="O833" s="84" t="s">
        <v>1729</v>
      </c>
      <c r="P833" s="86">
        <v>43165.767106481479</v>
      </c>
      <c r="Q833" s="84" t="s">
        <v>2194</v>
      </c>
      <c r="R833" s="87" t="s">
        <v>2727</v>
      </c>
      <c r="S833" s="84" t="s">
        <v>3030</v>
      </c>
      <c r="T833" s="84" t="s">
        <v>3317</v>
      </c>
      <c r="U833" s="84"/>
      <c r="V833" s="87" t="s">
        <v>4073</v>
      </c>
      <c r="W833" s="86">
        <v>43165.767106481479</v>
      </c>
      <c r="X833" s="87" t="s">
        <v>5097</v>
      </c>
      <c r="Y833" s="84"/>
      <c r="Z833" s="84"/>
      <c r="AA833" s="90" t="s">
        <v>6300</v>
      </c>
      <c r="AB833" s="84"/>
      <c r="AC833" s="84" t="b">
        <v>0</v>
      </c>
      <c r="AD833" s="84">
        <v>0</v>
      </c>
      <c r="AE833" s="90" t="s">
        <v>6992</v>
      </c>
      <c r="AF833" s="84" t="b">
        <v>0</v>
      </c>
      <c r="AG833" s="84" t="s">
        <v>7091</v>
      </c>
      <c r="AH833" s="84"/>
      <c r="AI833" s="90" t="s">
        <v>6992</v>
      </c>
      <c r="AJ833" s="84" t="b">
        <v>0</v>
      </c>
      <c r="AK833" s="84">
        <v>8</v>
      </c>
      <c r="AL833" s="90" t="s">
        <v>6535</v>
      </c>
      <c r="AM833" s="84" t="s">
        <v>7175</v>
      </c>
      <c r="AN833" s="84" t="b">
        <v>0</v>
      </c>
      <c r="AO833" s="90" t="s">
        <v>6535</v>
      </c>
      <c r="AP833" s="84" t="s">
        <v>179</v>
      </c>
      <c r="AQ833" s="84">
        <v>0</v>
      </c>
      <c r="AR833" s="84">
        <v>0</v>
      </c>
      <c r="AS833" s="84"/>
      <c r="AT833" s="84"/>
      <c r="AU833" s="84"/>
      <c r="AV833" s="84"/>
      <c r="AW833" s="84"/>
      <c r="AX833" s="84"/>
      <c r="AY833" s="84"/>
      <c r="AZ833" s="84"/>
    </row>
    <row r="834" spans="1:52" x14ac:dyDescent="0.25">
      <c r="A834" s="69" t="s">
        <v>781</v>
      </c>
      <c r="B834" s="69" t="s">
        <v>781</v>
      </c>
      <c r="C834" s="70"/>
      <c r="D834" s="71"/>
      <c r="E834" s="72"/>
      <c r="F834" s="73"/>
      <c r="G834" s="70"/>
      <c r="H834" s="74"/>
      <c r="I834" s="75"/>
      <c r="J834" s="75"/>
      <c r="K834" s="36"/>
      <c r="L834" s="82"/>
      <c r="M834" s="82"/>
      <c r="N834" s="77"/>
      <c r="O834" s="84" t="s">
        <v>179</v>
      </c>
      <c r="P834" s="86">
        <v>43165.767141203702</v>
      </c>
      <c r="Q834" s="84" t="s">
        <v>2195</v>
      </c>
      <c r="R834" s="87" t="s">
        <v>2808</v>
      </c>
      <c r="S834" s="84" t="s">
        <v>3077</v>
      </c>
      <c r="T834" s="84" t="s">
        <v>3157</v>
      </c>
      <c r="U834" s="84"/>
      <c r="V834" s="87" t="s">
        <v>4074</v>
      </c>
      <c r="W834" s="86">
        <v>43165.767141203702</v>
      </c>
      <c r="X834" s="87" t="s">
        <v>5098</v>
      </c>
      <c r="Y834" s="84"/>
      <c r="Z834" s="84"/>
      <c r="AA834" s="90" t="s">
        <v>6301</v>
      </c>
      <c r="AB834" s="84"/>
      <c r="AC834" s="84" t="b">
        <v>0</v>
      </c>
      <c r="AD834" s="84">
        <v>0</v>
      </c>
      <c r="AE834" s="90" t="s">
        <v>6992</v>
      </c>
      <c r="AF834" s="84" t="b">
        <v>0</v>
      </c>
      <c r="AG834" s="84" t="s">
        <v>7091</v>
      </c>
      <c r="AH834" s="84"/>
      <c r="AI834" s="90" t="s">
        <v>6992</v>
      </c>
      <c r="AJ834" s="84" t="b">
        <v>0</v>
      </c>
      <c r="AK834" s="84">
        <v>0</v>
      </c>
      <c r="AL834" s="90" t="s">
        <v>6992</v>
      </c>
      <c r="AM834" s="84" t="s">
        <v>7206</v>
      </c>
      <c r="AN834" s="84" t="b">
        <v>0</v>
      </c>
      <c r="AO834" s="90" t="s">
        <v>6301</v>
      </c>
      <c r="AP834" s="84" t="s">
        <v>179</v>
      </c>
      <c r="AQ834" s="84">
        <v>0</v>
      </c>
      <c r="AR834" s="84">
        <v>0</v>
      </c>
      <c r="AS834" s="84"/>
      <c r="AT834" s="84"/>
      <c r="AU834" s="84"/>
      <c r="AV834" s="84"/>
      <c r="AW834" s="84"/>
      <c r="AX834" s="84"/>
      <c r="AY834" s="84"/>
      <c r="AZ834" s="84"/>
    </row>
    <row r="835" spans="1:52" x14ac:dyDescent="0.25">
      <c r="A835" s="69" t="s">
        <v>782</v>
      </c>
      <c r="B835" s="69" t="s">
        <v>1568</v>
      </c>
      <c r="C835" s="70"/>
      <c r="D835" s="71"/>
      <c r="E835" s="72"/>
      <c r="F835" s="73"/>
      <c r="G835" s="70"/>
      <c r="H835" s="74"/>
      <c r="I835" s="75"/>
      <c r="J835" s="75"/>
      <c r="K835" s="36"/>
      <c r="L835" s="82"/>
      <c r="M835" s="82"/>
      <c r="N835" s="77"/>
      <c r="O835" s="84" t="s">
        <v>1729</v>
      </c>
      <c r="P835" s="86">
        <v>43165.767187500001</v>
      </c>
      <c r="Q835" s="84" t="s">
        <v>2196</v>
      </c>
      <c r="R835" s="87" t="s">
        <v>2809</v>
      </c>
      <c r="S835" s="84" t="s">
        <v>3078</v>
      </c>
      <c r="T835" s="84" t="s">
        <v>3318</v>
      </c>
      <c r="U835" s="84"/>
      <c r="V835" s="87" t="s">
        <v>4075</v>
      </c>
      <c r="W835" s="86">
        <v>43165.767187500001</v>
      </c>
      <c r="X835" s="87" t="s">
        <v>5099</v>
      </c>
      <c r="Y835" s="84"/>
      <c r="Z835" s="84"/>
      <c r="AA835" s="90" t="s">
        <v>6302</v>
      </c>
      <c r="AB835" s="84"/>
      <c r="AC835" s="84" t="b">
        <v>0</v>
      </c>
      <c r="AD835" s="84">
        <v>0</v>
      </c>
      <c r="AE835" s="90" t="s">
        <v>6992</v>
      </c>
      <c r="AF835" s="84" t="b">
        <v>0</v>
      </c>
      <c r="AG835" s="84" t="s">
        <v>7091</v>
      </c>
      <c r="AH835" s="84"/>
      <c r="AI835" s="90" t="s">
        <v>6992</v>
      </c>
      <c r="AJ835" s="84" t="b">
        <v>0</v>
      </c>
      <c r="AK835" s="84">
        <v>0</v>
      </c>
      <c r="AL835" s="90" t="s">
        <v>6992</v>
      </c>
      <c r="AM835" s="84" t="s">
        <v>7171</v>
      </c>
      <c r="AN835" s="84" t="b">
        <v>0</v>
      </c>
      <c r="AO835" s="90" t="s">
        <v>6302</v>
      </c>
      <c r="AP835" s="84" t="s">
        <v>179</v>
      </c>
      <c r="AQ835" s="84">
        <v>0</v>
      </c>
      <c r="AR835" s="84">
        <v>0</v>
      </c>
      <c r="AS835" s="84"/>
      <c r="AT835" s="84"/>
      <c r="AU835" s="84"/>
      <c r="AV835" s="84"/>
      <c r="AW835" s="84"/>
      <c r="AX835" s="84"/>
      <c r="AY835" s="84"/>
      <c r="AZ835" s="84"/>
    </row>
    <row r="836" spans="1:52" x14ac:dyDescent="0.25">
      <c r="A836" s="69" t="s">
        <v>783</v>
      </c>
      <c r="B836" s="69" t="s">
        <v>1263</v>
      </c>
      <c r="C836" s="70"/>
      <c r="D836" s="71"/>
      <c r="E836" s="72"/>
      <c r="F836" s="73"/>
      <c r="G836" s="70"/>
      <c r="H836" s="74"/>
      <c r="I836" s="75"/>
      <c r="J836" s="75"/>
      <c r="K836" s="36"/>
      <c r="L836" s="82"/>
      <c r="M836" s="82"/>
      <c r="N836" s="77"/>
      <c r="O836" s="84" t="s">
        <v>1729</v>
      </c>
      <c r="P836" s="86">
        <v>43165.767222222225</v>
      </c>
      <c r="Q836" s="84" t="s">
        <v>1770</v>
      </c>
      <c r="R836" s="84"/>
      <c r="S836" s="84"/>
      <c r="T836" s="84" t="s">
        <v>3157</v>
      </c>
      <c r="U836" s="84"/>
      <c r="V836" s="87" t="s">
        <v>4076</v>
      </c>
      <c r="W836" s="86">
        <v>43165.767222222225</v>
      </c>
      <c r="X836" s="87" t="s">
        <v>5100</v>
      </c>
      <c r="Y836" s="84"/>
      <c r="Z836" s="84"/>
      <c r="AA836" s="90" t="s">
        <v>6303</v>
      </c>
      <c r="AB836" s="84"/>
      <c r="AC836" s="84" t="b">
        <v>0</v>
      </c>
      <c r="AD836" s="84">
        <v>0</v>
      </c>
      <c r="AE836" s="90" t="s">
        <v>6992</v>
      </c>
      <c r="AF836" s="84" t="b">
        <v>0</v>
      </c>
      <c r="AG836" s="84" t="s">
        <v>7091</v>
      </c>
      <c r="AH836" s="84"/>
      <c r="AI836" s="90" t="s">
        <v>6992</v>
      </c>
      <c r="AJ836" s="84" t="b">
        <v>0</v>
      </c>
      <c r="AK836" s="84">
        <v>139</v>
      </c>
      <c r="AL836" s="90" t="s">
        <v>6837</v>
      </c>
      <c r="AM836" s="84" t="s">
        <v>7172</v>
      </c>
      <c r="AN836" s="84" t="b">
        <v>0</v>
      </c>
      <c r="AO836" s="90" t="s">
        <v>6837</v>
      </c>
      <c r="AP836" s="84" t="s">
        <v>179</v>
      </c>
      <c r="AQ836" s="84">
        <v>0</v>
      </c>
      <c r="AR836" s="84">
        <v>0</v>
      </c>
      <c r="AS836" s="84"/>
      <c r="AT836" s="84"/>
      <c r="AU836" s="84"/>
      <c r="AV836" s="84"/>
      <c r="AW836" s="84"/>
      <c r="AX836" s="84"/>
      <c r="AY836" s="84"/>
      <c r="AZ836" s="84"/>
    </row>
    <row r="837" spans="1:52" x14ac:dyDescent="0.25">
      <c r="A837" s="69" t="s">
        <v>784</v>
      </c>
      <c r="B837" s="69" t="s">
        <v>892</v>
      </c>
      <c r="C837" s="70"/>
      <c r="D837" s="71"/>
      <c r="E837" s="72"/>
      <c r="F837" s="73"/>
      <c r="G837" s="70"/>
      <c r="H837" s="74"/>
      <c r="I837" s="75"/>
      <c r="J837" s="75"/>
      <c r="K837" s="36"/>
      <c r="L837" s="82"/>
      <c r="M837" s="82"/>
      <c r="N837" s="77"/>
      <c r="O837" s="84" t="s">
        <v>1730</v>
      </c>
      <c r="P837" s="86">
        <v>43165.767245370371</v>
      </c>
      <c r="Q837" s="84" t="s">
        <v>2197</v>
      </c>
      <c r="R837" s="84"/>
      <c r="S837" s="84"/>
      <c r="T837" s="84" t="s">
        <v>3157</v>
      </c>
      <c r="U837" s="84"/>
      <c r="V837" s="87" t="s">
        <v>4077</v>
      </c>
      <c r="W837" s="86">
        <v>43165.767245370371</v>
      </c>
      <c r="X837" s="87" t="s">
        <v>5101</v>
      </c>
      <c r="Y837" s="84"/>
      <c r="Z837" s="84"/>
      <c r="AA837" s="90" t="s">
        <v>6304</v>
      </c>
      <c r="AB837" s="90" t="s">
        <v>6418</v>
      </c>
      <c r="AC837" s="84" t="b">
        <v>0</v>
      </c>
      <c r="AD837" s="84">
        <v>0</v>
      </c>
      <c r="AE837" s="90" t="s">
        <v>7039</v>
      </c>
      <c r="AF837" s="84" t="b">
        <v>0</v>
      </c>
      <c r="AG837" s="84" t="s">
        <v>7091</v>
      </c>
      <c r="AH837" s="84"/>
      <c r="AI837" s="90" t="s">
        <v>6992</v>
      </c>
      <c r="AJ837" s="84" t="b">
        <v>0</v>
      </c>
      <c r="AK837" s="84">
        <v>0</v>
      </c>
      <c r="AL837" s="90" t="s">
        <v>6992</v>
      </c>
      <c r="AM837" s="84" t="s">
        <v>7171</v>
      </c>
      <c r="AN837" s="84" t="b">
        <v>0</v>
      </c>
      <c r="AO837" s="90" t="s">
        <v>6418</v>
      </c>
      <c r="AP837" s="84" t="s">
        <v>179</v>
      </c>
      <c r="AQ837" s="84">
        <v>0</v>
      </c>
      <c r="AR837" s="84">
        <v>0</v>
      </c>
      <c r="AS837" s="84"/>
      <c r="AT837" s="84"/>
      <c r="AU837" s="84"/>
      <c r="AV837" s="84"/>
      <c r="AW837" s="84"/>
      <c r="AX837" s="84"/>
      <c r="AY837" s="84"/>
      <c r="AZ837" s="84"/>
    </row>
    <row r="838" spans="1:52" x14ac:dyDescent="0.25">
      <c r="A838" s="69" t="s">
        <v>785</v>
      </c>
      <c r="B838" s="69" t="s">
        <v>785</v>
      </c>
      <c r="C838" s="70"/>
      <c r="D838" s="71"/>
      <c r="E838" s="72"/>
      <c r="F838" s="73"/>
      <c r="G838" s="70"/>
      <c r="H838" s="74"/>
      <c r="I838" s="75"/>
      <c r="J838" s="75"/>
      <c r="K838" s="36"/>
      <c r="L838" s="82"/>
      <c r="M838" s="82"/>
      <c r="N838" s="77"/>
      <c r="O838" s="84" t="s">
        <v>179</v>
      </c>
      <c r="P838" s="86">
        <v>43164.22824074074</v>
      </c>
      <c r="Q838" s="84" t="s">
        <v>2198</v>
      </c>
      <c r="R838" s="87" t="s">
        <v>2810</v>
      </c>
      <c r="S838" s="84" t="s">
        <v>2983</v>
      </c>
      <c r="T838" s="84" t="s">
        <v>3157</v>
      </c>
      <c r="U838" s="84"/>
      <c r="V838" s="87" t="s">
        <v>4078</v>
      </c>
      <c r="W838" s="86">
        <v>43164.22824074074</v>
      </c>
      <c r="X838" s="87" t="s">
        <v>5102</v>
      </c>
      <c r="Y838" s="84"/>
      <c r="Z838" s="84"/>
      <c r="AA838" s="90" t="s">
        <v>6305</v>
      </c>
      <c r="AB838" s="84"/>
      <c r="AC838" s="84" t="b">
        <v>0</v>
      </c>
      <c r="AD838" s="84">
        <v>17</v>
      </c>
      <c r="AE838" s="90" t="s">
        <v>6992</v>
      </c>
      <c r="AF838" s="84" t="b">
        <v>1</v>
      </c>
      <c r="AG838" s="84" t="s">
        <v>7100</v>
      </c>
      <c r="AH838" s="84"/>
      <c r="AI838" s="90" t="s">
        <v>7143</v>
      </c>
      <c r="AJ838" s="84" t="b">
        <v>0</v>
      </c>
      <c r="AK838" s="84">
        <v>0</v>
      </c>
      <c r="AL838" s="90" t="s">
        <v>6992</v>
      </c>
      <c r="AM838" s="84" t="s">
        <v>7171</v>
      </c>
      <c r="AN838" s="84" t="b">
        <v>0</v>
      </c>
      <c r="AO838" s="90" t="s">
        <v>6305</v>
      </c>
      <c r="AP838" s="84" t="s">
        <v>7226</v>
      </c>
      <c r="AQ838" s="84">
        <v>0</v>
      </c>
      <c r="AR838" s="84">
        <v>0</v>
      </c>
      <c r="AS838" s="84"/>
      <c r="AT838" s="84"/>
      <c r="AU838" s="84"/>
      <c r="AV838" s="84"/>
      <c r="AW838" s="84"/>
      <c r="AX838" s="84"/>
      <c r="AY838" s="84"/>
      <c r="AZ838" s="84"/>
    </row>
    <row r="839" spans="1:52" x14ac:dyDescent="0.25">
      <c r="A839" s="69" t="s">
        <v>785</v>
      </c>
      <c r="B839" s="69" t="s">
        <v>785</v>
      </c>
      <c r="C839" s="70"/>
      <c r="D839" s="71"/>
      <c r="E839" s="72"/>
      <c r="F839" s="73"/>
      <c r="G839" s="70"/>
      <c r="H839" s="74"/>
      <c r="I839" s="75"/>
      <c r="J839" s="75"/>
      <c r="K839" s="36"/>
      <c r="L839" s="82"/>
      <c r="M839" s="82"/>
      <c r="N839" s="77"/>
      <c r="O839" s="84" t="s">
        <v>179</v>
      </c>
      <c r="P839" s="86">
        <v>43164.213263888887</v>
      </c>
      <c r="Q839" s="84" t="s">
        <v>2199</v>
      </c>
      <c r="R839" s="84"/>
      <c r="S839" s="84"/>
      <c r="T839" s="84" t="s">
        <v>3157</v>
      </c>
      <c r="U839" s="87" t="s">
        <v>3548</v>
      </c>
      <c r="V839" s="87" t="s">
        <v>3548</v>
      </c>
      <c r="W839" s="86">
        <v>43164.213263888887</v>
      </c>
      <c r="X839" s="87" t="s">
        <v>5103</v>
      </c>
      <c r="Y839" s="84"/>
      <c r="Z839" s="84"/>
      <c r="AA839" s="90" t="s">
        <v>6306</v>
      </c>
      <c r="AB839" s="84"/>
      <c r="AC839" s="84" t="b">
        <v>0</v>
      </c>
      <c r="AD839" s="84">
        <v>13</v>
      </c>
      <c r="AE839" s="90" t="s">
        <v>6992</v>
      </c>
      <c r="AF839" s="84" t="b">
        <v>0</v>
      </c>
      <c r="AG839" s="84" t="s">
        <v>7091</v>
      </c>
      <c r="AH839" s="84"/>
      <c r="AI839" s="90" t="s">
        <v>6992</v>
      </c>
      <c r="AJ839" s="84" t="b">
        <v>0</v>
      </c>
      <c r="AK839" s="84">
        <v>5</v>
      </c>
      <c r="AL839" s="90" t="s">
        <v>6992</v>
      </c>
      <c r="AM839" s="84" t="s">
        <v>7171</v>
      </c>
      <c r="AN839" s="84" t="b">
        <v>0</v>
      </c>
      <c r="AO839" s="90" t="s">
        <v>6306</v>
      </c>
      <c r="AP839" s="84" t="s">
        <v>7226</v>
      </c>
      <c r="AQ839" s="84">
        <v>0</v>
      </c>
      <c r="AR839" s="84">
        <v>0</v>
      </c>
      <c r="AS839" s="84"/>
      <c r="AT839" s="84"/>
      <c r="AU839" s="84"/>
      <c r="AV839" s="84"/>
      <c r="AW839" s="84"/>
      <c r="AX839" s="84"/>
      <c r="AY839" s="84"/>
      <c r="AZ839" s="84"/>
    </row>
    <row r="840" spans="1:52" x14ac:dyDescent="0.25">
      <c r="A840" s="69" t="s">
        <v>786</v>
      </c>
      <c r="B840" s="69" t="s">
        <v>785</v>
      </c>
      <c r="C840" s="70"/>
      <c r="D840" s="71"/>
      <c r="E840" s="72"/>
      <c r="F840" s="73"/>
      <c r="G840" s="70"/>
      <c r="H840" s="74"/>
      <c r="I840" s="75"/>
      <c r="J840" s="75"/>
      <c r="K840" s="36"/>
      <c r="L840" s="82"/>
      <c r="M840" s="82"/>
      <c r="N840" s="77"/>
      <c r="O840" s="84" t="s">
        <v>1729</v>
      </c>
      <c r="P840" s="86">
        <v>43165.767013888886</v>
      </c>
      <c r="Q840" s="84" t="s">
        <v>2200</v>
      </c>
      <c r="R840" s="87" t="s">
        <v>2810</v>
      </c>
      <c r="S840" s="84" t="s">
        <v>2983</v>
      </c>
      <c r="T840" s="84" t="s">
        <v>3157</v>
      </c>
      <c r="U840" s="84"/>
      <c r="V840" s="87" t="s">
        <v>4079</v>
      </c>
      <c r="W840" s="86">
        <v>43165.767013888886</v>
      </c>
      <c r="X840" s="87" t="s">
        <v>5104</v>
      </c>
      <c r="Y840" s="84"/>
      <c r="Z840" s="84"/>
      <c r="AA840" s="90" t="s">
        <v>6307</v>
      </c>
      <c r="AB840" s="84"/>
      <c r="AC840" s="84" t="b">
        <v>0</v>
      </c>
      <c r="AD840" s="84">
        <v>0</v>
      </c>
      <c r="AE840" s="90" t="s">
        <v>6992</v>
      </c>
      <c r="AF840" s="84" t="b">
        <v>1</v>
      </c>
      <c r="AG840" s="84" t="s">
        <v>7100</v>
      </c>
      <c r="AH840" s="84"/>
      <c r="AI840" s="90" t="s">
        <v>7143</v>
      </c>
      <c r="AJ840" s="84" t="b">
        <v>0</v>
      </c>
      <c r="AK840" s="84">
        <v>0</v>
      </c>
      <c r="AL840" s="90" t="s">
        <v>6305</v>
      </c>
      <c r="AM840" s="84" t="s">
        <v>7171</v>
      </c>
      <c r="AN840" s="84" t="b">
        <v>0</v>
      </c>
      <c r="AO840" s="90" t="s">
        <v>6305</v>
      </c>
      <c r="AP840" s="84" t="s">
        <v>179</v>
      </c>
      <c r="AQ840" s="84">
        <v>0</v>
      </c>
      <c r="AR840" s="84">
        <v>0</v>
      </c>
      <c r="AS840" s="84"/>
      <c r="AT840" s="84"/>
      <c r="AU840" s="84"/>
      <c r="AV840" s="84"/>
      <c r="AW840" s="84"/>
      <c r="AX840" s="84"/>
      <c r="AY840" s="84"/>
      <c r="AZ840" s="84"/>
    </row>
    <row r="841" spans="1:52" x14ac:dyDescent="0.25">
      <c r="A841" s="69" t="s">
        <v>786</v>
      </c>
      <c r="B841" s="69" t="s">
        <v>785</v>
      </c>
      <c r="C841" s="70"/>
      <c r="D841" s="71"/>
      <c r="E841" s="72"/>
      <c r="F841" s="73"/>
      <c r="G841" s="70"/>
      <c r="H841" s="74"/>
      <c r="I841" s="75"/>
      <c r="J841" s="75"/>
      <c r="K841" s="36"/>
      <c r="L841" s="82"/>
      <c r="M841" s="82"/>
      <c r="N841" s="77"/>
      <c r="O841" s="84" t="s">
        <v>1729</v>
      </c>
      <c r="P841" s="86">
        <v>43165.767268518517</v>
      </c>
      <c r="Q841" s="84" t="s">
        <v>2201</v>
      </c>
      <c r="R841" s="84"/>
      <c r="S841" s="84"/>
      <c r="T841" s="84" t="s">
        <v>3157</v>
      </c>
      <c r="U841" s="87" t="s">
        <v>3548</v>
      </c>
      <c r="V841" s="87" t="s">
        <v>3548</v>
      </c>
      <c r="W841" s="86">
        <v>43165.767268518517</v>
      </c>
      <c r="X841" s="87" t="s">
        <v>5105</v>
      </c>
      <c r="Y841" s="84"/>
      <c r="Z841" s="84"/>
      <c r="AA841" s="90" t="s">
        <v>6308</v>
      </c>
      <c r="AB841" s="84"/>
      <c r="AC841" s="84" t="b">
        <v>0</v>
      </c>
      <c r="AD841" s="84">
        <v>0</v>
      </c>
      <c r="AE841" s="90" t="s">
        <v>6992</v>
      </c>
      <c r="AF841" s="84" t="b">
        <v>0</v>
      </c>
      <c r="AG841" s="84" t="s">
        <v>7091</v>
      </c>
      <c r="AH841" s="84"/>
      <c r="AI841" s="90" t="s">
        <v>6992</v>
      </c>
      <c r="AJ841" s="84" t="b">
        <v>0</v>
      </c>
      <c r="AK841" s="84">
        <v>5</v>
      </c>
      <c r="AL841" s="90" t="s">
        <v>6306</v>
      </c>
      <c r="AM841" s="84" t="s">
        <v>7171</v>
      </c>
      <c r="AN841" s="84" t="b">
        <v>0</v>
      </c>
      <c r="AO841" s="90" t="s">
        <v>6306</v>
      </c>
      <c r="AP841" s="84" t="s">
        <v>179</v>
      </c>
      <c r="AQ841" s="84">
        <v>0</v>
      </c>
      <c r="AR841" s="84">
        <v>0</v>
      </c>
      <c r="AS841" s="84"/>
      <c r="AT841" s="84"/>
      <c r="AU841" s="84"/>
      <c r="AV841" s="84"/>
      <c r="AW841" s="84"/>
      <c r="AX841" s="84"/>
      <c r="AY841" s="84"/>
      <c r="AZ841" s="84"/>
    </row>
    <row r="842" spans="1:52" x14ac:dyDescent="0.25">
      <c r="A842" s="69" t="s">
        <v>787</v>
      </c>
      <c r="B842" s="69" t="s">
        <v>1250</v>
      </c>
      <c r="C842" s="70"/>
      <c r="D842" s="71"/>
      <c r="E842" s="72"/>
      <c r="F842" s="73"/>
      <c r="G842" s="70"/>
      <c r="H842" s="74"/>
      <c r="I842" s="75"/>
      <c r="J842" s="75"/>
      <c r="K842" s="36"/>
      <c r="L842" s="82"/>
      <c r="M842" s="82"/>
      <c r="N842" s="77"/>
      <c r="O842" s="84" t="s">
        <v>1729</v>
      </c>
      <c r="P842" s="86">
        <v>43165.76730324074</v>
      </c>
      <c r="Q842" s="84" t="s">
        <v>1749</v>
      </c>
      <c r="R842" s="84"/>
      <c r="S842" s="84"/>
      <c r="T842" s="84" t="s">
        <v>3157</v>
      </c>
      <c r="U842" s="84"/>
      <c r="V842" s="87" t="s">
        <v>4080</v>
      </c>
      <c r="W842" s="86">
        <v>43165.76730324074</v>
      </c>
      <c r="X842" s="87" t="s">
        <v>5106</v>
      </c>
      <c r="Y842" s="84"/>
      <c r="Z842" s="84"/>
      <c r="AA842" s="90" t="s">
        <v>6309</v>
      </c>
      <c r="AB842" s="84"/>
      <c r="AC842" s="84" t="b">
        <v>0</v>
      </c>
      <c r="AD842" s="84">
        <v>0</v>
      </c>
      <c r="AE842" s="90" t="s">
        <v>6992</v>
      </c>
      <c r="AF842" s="84" t="b">
        <v>0</v>
      </c>
      <c r="AG842" s="84" t="s">
        <v>7096</v>
      </c>
      <c r="AH842" s="84"/>
      <c r="AI842" s="90" t="s">
        <v>6992</v>
      </c>
      <c r="AJ842" s="84" t="b">
        <v>0</v>
      </c>
      <c r="AK842" s="84">
        <v>2094</v>
      </c>
      <c r="AL842" s="90" t="s">
        <v>6822</v>
      </c>
      <c r="AM842" s="84" t="s">
        <v>7172</v>
      </c>
      <c r="AN842" s="84" t="b">
        <v>0</v>
      </c>
      <c r="AO842" s="90" t="s">
        <v>6822</v>
      </c>
      <c r="AP842" s="84" t="s">
        <v>179</v>
      </c>
      <c r="AQ842" s="84">
        <v>0</v>
      </c>
      <c r="AR842" s="84">
        <v>0</v>
      </c>
      <c r="AS842" s="84"/>
      <c r="AT842" s="84"/>
      <c r="AU842" s="84"/>
      <c r="AV842" s="84"/>
      <c r="AW842" s="84"/>
      <c r="AX842" s="84"/>
      <c r="AY842" s="84"/>
      <c r="AZ842" s="84"/>
    </row>
    <row r="843" spans="1:52" x14ac:dyDescent="0.25">
      <c r="A843" s="69" t="s">
        <v>788</v>
      </c>
      <c r="B843" s="69" t="s">
        <v>788</v>
      </c>
      <c r="C843" s="70"/>
      <c r="D843" s="71"/>
      <c r="E843" s="72"/>
      <c r="F843" s="73"/>
      <c r="G843" s="70"/>
      <c r="H843" s="74"/>
      <c r="I843" s="75"/>
      <c r="J843" s="75"/>
      <c r="K843" s="36"/>
      <c r="L843" s="82"/>
      <c r="M843" s="82"/>
      <c r="N843" s="77"/>
      <c r="O843" s="84" t="s">
        <v>179</v>
      </c>
      <c r="P843" s="86">
        <v>43165.767418981479</v>
      </c>
      <c r="Q843" s="84" t="s">
        <v>2202</v>
      </c>
      <c r="R843" s="87" t="s">
        <v>2811</v>
      </c>
      <c r="S843" s="84" t="s">
        <v>2989</v>
      </c>
      <c r="T843" s="84" t="s">
        <v>3157</v>
      </c>
      <c r="U843" s="84"/>
      <c r="V843" s="87" t="s">
        <v>4081</v>
      </c>
      <c r="W843" s="86">
        <v>43165.767418981479</v>
      </c>
      <c r="X843" s="87" t="s">
        <v>5107</v>
      </c>
      <c r="Y843" s="84"/>
      <c r="Z843" s="84"/>
      <c r="AA843" s="90" t="s">
        <v>6310</v>
      </c>
      <c r="AB843" s="84"/>
      <c r="AC843" s="84" t="b">
        <v>0</v>
      </c>
      <c r="AD843" s="84">
        <v>0</v>
      </c>
      <c r="AE843" s="90" t="s">
        <v>6992</v>
      </c>
      <c r="AF843" s="84" t="b">
        <v>0</v>
      </c>
      <c r="AG843" s="84" t="s">
        <v>7091</v>
      </c>
      <c r="AH843" s="84"/>
      <c r="AI843" s="90" t="s">
        <v>6992</v>
      </c>
      <c r="AJ843" s="84" t="b">
        <v>0</v>
      </c>
      <c r="AK843" s="84">
        <v>0</v>
      </c>
      <c r="AL843" s="90" t="s">
        <v>6992</v>
      </c>
      <c r="AM843" s="84" t="s">
        <v>7178</v>
      </c>
      <c r="AN843" s="84" t="b">
        <v>0</v>
      </c>
      <c r="AO843" s="90" t="s">
        <v>6310</v>
      </c>
      <c r="AP843" s="84" t="s">
        <v>179</v>
      </c>
      <c r="AQ843" s="84">
        <v>0</v>
      </c>
      <c r="AR843" s="84">
        <v>0</v>
      </c>
      <c r="AS843" s="84"/>
      <c r="AT843" s="84"/>
      <c r="AU843" s="84"/>
      <c r="AV843" s="84"/>
      <c r="AW843" s="84"/>
      <c r="AX843" s="84"/>
      <c r="AY843" s="84"/>
      <c r="AZ843" s="84"/>
    </row>
    <row r="844" spans="1:52" x14ac:dyDescent="0.25">
      <c r="A844" s="69" t="s">
        <v>789</v>
      </c>
      <c r="B844" s="69" t="s">
        <v>789</v>
      </c>
      <c r="C844" s="70"/>
      <c r="D844" s="71"/>
      <c r="E844" s="72"/>
      <c r="F844" s="73"/>
      <c r="G844" s="70"/>
      <c r="H844" s="74"/>
      <c r="I844" s="75"/>
      <c r="J844" s="75"/>
      <c r="K844" s="36"/>
      <c r="L844" s="82"/>
      <c r="M844" s="82"/>
      <c r="N844" s="77"/>
      <c r="O844" s="84" t="s">
        <v>179</v>
      </c>
      <c r="P844" s="86">
        <v>43165.763159722221</v>
      </c>
      <c r="Q844" s="84" t="s">
        <v>2203</v>
      </c>
      <c r="R844" s="84"/>
      <c r="S844" s="84"/>
      <c r="T844" s="84" t="s">
        <v>3182</v>
      </c>
      <c r="U844" s="84"/>
      <c r="V844" s="87" t="s">
        <v>4082</v>
      </c>
      <c r="W844" s="86">
        <v>43165.763159722221</v>
      </c>
      <c r="X844" s="87" t="s">
        <v>5108</v>
      </c>
      <c r="Y844" s="84"/>
      <c r="Z844" s="84"/>
      <c r="AA844" s="90" t="s">
        <v>6311</v>
      </c>
      <c r="AB844" s="84"/>
      <c r="AC844" s="84" t="b">
        <v>0</v>
      </c>
      <c r="AD844" s="84">
        <v>1</v>
      </c>
      <c r="AE844" s="90" t="s">
        <v>6992</v>
      </c>
      <c r="AF844" s="84" t="b">
        <v>0</v>
      </c>
      <c r="AG844" s="84" t="s">
        <v>7091</v>
      </c>
      <c r="AH844" s="84"/>
      <c r="AI844" s="90" t="s">
        <v>6992</v>
      </c>
      <c r="AJ844" s="84" t="b">
        <v>0</v>
      </c>
      <c r="AK844" s="84">
        <v>2</v>
      </c>
      <c r="AL844" s="90" t="s">
        <v>6992</v>
      </c>
      <c r="AM844" s="84" t="s">
        <v>7171</v>
      </c>
      <c r="AN844" s="84" t="b">
        <v>0</v>
      </c>
      <c r="AO844" s="90" t="s">
        <v>6311</v>
      </c>
      <c r="AP844" s="84" t="s">
        <v>179</v>
      </c>
      <c r="AQ844" s="84">
        <v>0</v>
      </c>
      <c r="AR844" s="84">
        <v>0</v>
      </c>
      <c r="AS844" s="84"/>
      <c r="AT844" s="84"/>
      <c r="AU844" s="84"/>
      <c r="AV844" s="84"/>
      <c r="AW844" s="84"/>
      <c r="AX844" s="84"/>
      <c r="AY844" s="84"/>
      <c r="AZ844" s="84"/>
    </row>
    <row r="845" spans="1:52" x14ac:dyDescent="0.25">
      <c r="A845" s="69" t="s">
        <v>790</v>
      </c>
      <c r="B845" s="69" t="s">
        <v>789</v>
      </c>
      <c r="C845" s="70"/>
      <c r="D845" s="71"/>
      <c r="E845" s="72"/>
      <c r="F845" s="73"/>
      <c r="G845" s="70"/>
      <c r="H845" s="74"/>
      <c r="I845" s="75"/>
      <c r="J845" s="75"/>
      <c r="K845" s="36"/>
      <c r="L845" s="82"/>
      <c r="M845" s="82"/>
      <c r="N845" s="77"/>
      <c r="O845" s="84" t="s">
        <v>1729</v>
      </c>
      <c r="P845" s="86">
        <v>43165.767430555556</v>
      </c>
      <c r="Q845" s="84" t="s">
        <v>2119</v>
      </c>
      <c r="R845" s="84"/>
      <c r="S845" s="84"/>
      <c r="T845" s="84" t="s">
        <v>3182</v>
      </c>
      <c r="U845" s="84"/>
      <c r="V845" s="87" t="s">
        <v>4083</v>
      </c>
      <c r="W845" s="86">
        <v>43165.767430555556</v>
      </c>
      <c r="X845" s="87" t="s">
        <v>5109</v>
      </c>
      <c r="Y845" s="84"/>
      <c r="Z845" s="84"/>
      <c r="AA845" s="90" t="s">
        <v>6312</v>
      </c>
      <c r="AB845" s="84"/>
      <c r="AC845" s="84" t="b">
        <v>0</v>
      </c>
      <c r="AD845" s="84">
        <v>0</v>
      </c>
      <c r="AE845" s="90" t="s">
        <v>6992</v>
      </c>
      <c r="AF845" s="84" t="b">
        <v>0</v>
      </c>
      <c r="AG845" s="84" t="s">
        <v>7091</v>
      </c>
      <c r="AH845" s="84"/>
      <c r="AI845" s="90" t="s">
        <v>6992</v>
      </c>
      <c r="AJ845" s="84" t="b">
        <v>0</v>
      </c>
      <c r="AK845" s="84">
        <v>2</v>
      </c>
      <c r="AL845" s="90" t="s">
        <v>6311</v>
      </c>
      <c r="AM845" s="84" t="s">
        <v>7171</v>
      </c>
      <c r="AN845" s="84" t="b">
        <v>0</v>
      </c>
      <c r="AO845" s="90" t="s">
        <v>6311</v>
      </c>
      <c r="AP845" s="84" t="s">
        <v>179</v>
      </c>
      <c r="AQ845" s="84">
        <v>0</v>
      </c>
      <c r="AR845" s="84">
        <v>0</v>
      </c>
      <c r="AS845" s="84"/>
      <c r="AT845" s="84"/>
      <c r="AU845" s="84"/>
      <c r="AV845" s="84"/>
      <c r="AW845" s="84"/>
      <c r="AX845" s="84"/>
      <c r="AY845" s="84"/>
      <c r="AZ845" s="84"/>
    </row>
    <row r="846" spans="1:52" x14ac:dyDescent="0.25">
      <c r="A846" s="69" t="s">
        <v>791</v>
      </c>
      <c r="B846" s="69" t="s">
        <v>792</v>
      </c>
      <c r="C846" s="70"/>
      <c r="D846" s="71"/>
      <c r="E846" s="72"/>
      <c r="F846" s="73"/>
      <c r="G846" s="70"/>
      <c r="H846" s="74"/>
      <c r="I846" s="75"/>
      <c r="J846" s="75"/>
      <c r="K846" s="36"/>
      <c r="L846" s="82"/>
      <c r="M846" s="82"/>
      <c r="N846" s="77"/>
      <c r="O846" s="84" t="s">
        <v>1729</v>
      </c>
      <c r="P846" s="86">
        <v>43165.767430555556</v>
      </c>
      <c r="Q846" s="84" t="s">
        <v>2204</v>
      </c>
      <c r="R846" s="84"/>
      <c r="S846" s="84"/>
      <c r="T846" s="84" t="s">
        <v>3157</v>
      </c>
      <c r="U846" s="87" t="s">
        <v>3549</v>
      </c>
      <c r="V846" s="87" t="s">
        <v>3549</v>
      </c>
      <c r="W846" s="86">
        <v>43165.767430555556</v>
      </c>
      <c r="X846" s="87" t="s">
        <v>5110</v>
      </c>
      <c r="Y846" s="84"/>
      <c r="Z846" s="84"/>
      <c r="AA846" s="90" t="s">
        <v>6313</v>
      </c>
      <c r="AB846" s="84"/>
      <c r="AC846" s="84" t="b">
        <v>0</v>
      </c>
      <c r="AD846" s="84">
        <v>0</v>
      </c>
      <c r="AE846" s="90" t="s">
        <v>6992</v>
      </c>
      <c r="AF846" s="84" t="b">
        <v>0</v>
      </c>
      <c r="AG846" s="84" t="s">
        <v>7091</v>
      </c>
      <c r="AH846" s="84"/>
      <c r="AI846" s="90" t="s">
        <v>6992</v>
      </c>
      <c r="AJ846" s="84" t="b">
        <v>0</v>
      </c>
      <c r="AK846" s="84">
        <v>0</v>
      </c>
      <c r="AL846" s="90" t="s">
        <v>6992</v>
      </c>
      <c r="AM846" s="84" t="s">
        <v>7180</v>
      </c>
      <c r="AN846" s="84" t="b">
        <v>0</v>
      </c>
      <c r="AO846" s="90" t="s">
        <v>6313</v>
      </c>
      <c r="AP846" s="84" t="s">
        <v>179</v>
      </c>
      <c r="AQ846" s="84">
        <v>0</v>
      </c>
      <c r="AR846" s="84">
        <v>0</v>
      </c>
      <c r="AS846" s="84"/>
      <c r="AT846" s="84"/>
      <c r="AU846" s="84"/>
      <c r="AV846" s="84"/>
      <c r="AW846" s="84"/>
      <c r="AX846" s="84"/>
      <c r="AY846" s="84"/>
      <c r="AZ846" s="84"/>
    </row>
    <row r="847" spans="1:52" x14ac:dyDescent="0.25">
      <c r="A847" s="69" t="s">
        <v>792</v>
      </c>
      <c r="B847" s="69" t="s">
        <v>791</v>
      </c>
      <c r="C847" s="70"/>
      <c r="D847" s="71"/>
      <c r="E847" s="72"/>
      <c r="F847" s="73"/>
      <c r="G847" s="70"/>
      <c r="H847" s="74"/>
      <c r="I847" s="75"/>
      <c r="J847" s="75"/>
      <c r="K847" s="36"/>
      <c r="L847" s="82"/>
      <c r="M847" s="82"/>
      <c r="N847" s="77"/>
      <c r="O847" s="84" t="s">
        <v>1729</v>
      </c>
      <c r="P847" s="86">
        <v>43165.767442129632</v>
      </c>
      <c r="Q847" s="84" t="s">
        <v>2205</v>
      </c>
      <c r="R847" s="84"/>
      <c r="S847" s="84"/>
      <c r="T847" s="84" t="s">
        <v>3157</v>
      </c>
      <c r="U847" s="87" t="s">
        <v>3550</v>
      </c>
      <c r="V847" s="87" t="s">
        <v>3550</v>
      </c>
      <c r="W847" s="86">
        <v>43165.767442129632</v>
      </c>
      <c r="X847" s="87" t="s">
        <v>5111</v>
      </c>
      <c r="Y847" s="84"/>
      <c r="Z847" s="84"/>
      <c r="AA847" s="90" t="s">
        <v>6314</v>
      </c>
      <c r="AB847" s="84"/>
      <c r="AC847" s="84" t="b">
        <v>0</v>
      </c>
      <c r="AD847" s="84">
        <v>0</v>
      </c>
      <c r="AE847" s="90" t="s">
        <v>6992</v>
      </c>
      <c r="AF847" s="84" t="b">
        <v>0</v>
      </c>
      <c r="AG847" s="84" t="s">
        <v>7091</v>
      </c>
      <c r="AH847" s="84"/>
      <c r="AI847" s="90" t="s">
        <v>6992</v>
      </c>
      <c r="AJ847" s="84" t="b">
        <v>0</v>
      </c>
      <c r="AK847" s="84">
        <v>0</v>
      </c>
      <c r="AL847" s="90" t="s">
        <v>6992</v>
      </c>
      <c r="AM847" s="84" t="s">
        <v>7180</v>
      </c>
      <c r="AN847" s="84" t="b">
        <v>0</v>
      </c>
      <c r="AO847" s="90" t="s">
        <v>6314</v>
      </c>
      <c r="AP847" s="84" t="s">
        <v>179</v>
      </c>
      <c r="AQ847" s="84">
        <v>0</v>
      </c>
      <c r="AR847" s="84">
        <v>0</v>
      </c>
      <c r="AS847" s="84"/>
      <c r="AT847" s="84"/>
      <c r="AU847" s="84"/>
      <c r="AV847" s="84"/>
      <c r="AW847" s="84"/>
      <c r="AX847" s="84"/>
      <c r="AY847" s="84"/>
      <c r="AZ847" s="84"/>
    </row>
    <row r="848" spans="1:52" x14ac:dyDescent="0.25">
      <c r="A848" s="69" t="s">
        <v>793</v>
      </c>
      <c r="B848" s="69" t="s">
        <v>1569</v>
      </c>
      <c r="C848" s="70"/>
      <c r="D848" s="71"/>
      <c r="E848" s="72"/>
      <c r="F848" s="73"/>
      <c r="G848" s="70"/>
      <c r="H848" s="74"/>
      <c r="I848" s="75"/>
      <c r="J848" s="75"/>
      <c r="K848" s="36"/>
      <c r="L848" s="82"/>
      <c r="M848" s="82"/>
      <c r="N848" s="77"/>
      <c r="O848" s="84" t="s">
        <v>1729</v>
      </c>
      <c r="P848" s="86">
        <v>43165.767453703702</v>
      </c>
      <c r="Q848" s="84" t="s">
        <v>2206</v>
      </c>
      <c r="R848" s="84"/>
      <c r="S848" s="84"/>
      <c r="T848" s="84" t="s">
        <v>3157</v>
      </c>
      <c r="U848" s="84"/>
      <c r="V848" s="87" t="s">
        <v>4084</v>
      </c>
      <c r="W848" s="86">
        <v>43165.767453703702</v>
      </c>
      <c r="X848" s="87" t="s">
        <v>5112</v>
      </c>
      <c r="Y848" s="84"/>
      <c r="Z848" s="84"/>
      <c r="AA848" s="90" t="s">
        <v>6315</v>
      </c>
      <c r="AB848" s="90" t="s">
        <v>6947</v>
      </c>
      <c r="AC848" s="84" t="b">
        <v>0</v>
      </c>
      <c r="AD848" s="84">
        <v>0</v>
      </c>
      <c r="AE848" s="90" t="s">
        <v>7040</v>
      </c>
      <c r="AF848" s="84" t="b">
        <v>0</v>
      </c>
      <c r="AG848" s="84" t="s">
        <v>7100</v>
      </c>
      <c r="AH848" s="84"/>
      <c r="AI848" s="90" t="s">
        <v>6992</v>
      </c>
      <c r="AJ848" s="84" t="b">
        <v>0</v>
      </c>
      <c r="AK848" s="84">
        <v>0</v>
      </c>
      <c r="AL848" s="90" t="s">
        <v>6992</v>
      </c>
      <c r="AM848" s="84" t="s">
        <v>7169</v>
      </c>
      <c r="AN848" s="84" t="b">
        <v>0</v>
      </c>
      <c r="AO848" s="90" t="s">
        <v>6947</v>
      </c>
      <c r="AP848" s="84" t="s">
        <v>179</v>
      </c>
      <c r="AQ848" s="84">
        <v>0</v>
      </c>
      <c r="AR848" s="84">
        <v>0</v>
      </c>
      <c r="AS848" s="84"/>
      <c r="AT848" s="84"/>
      <c r="AU848" s="84"/>
      <c r="AV848" s="84"/>
      <c r="AW848" s="84"/>
      <c r="AX848" s="84"/>
      <c r="AY848" s="84"/>
      <c r="AZ848" s="84"/>
    </row>
    <row r="849" spans="1:52" x14ac:dyDescent="0.25">
      <c r="A849" s="69" t="s">
        <v>793</v>
      </c>
      <c r="B849" s="69" t="s">
        <v>1570</v>
      </c>
      <c r="C849" s="70"/>
      <c r="D849" s="71"/>
      <c r="E849" s="72"/>
      <c r="F849" s="73"/>
      <c r="G849" s="70"/>
      <c r="H849" s="74"/>
      <c r="I849" s="75"/>
      <c r="J849" s="75"/>
      <c r="K849" s="36"/>
      <c r="L849" s="82"/>
      <c r="M849" s="82"/>
      <c r="N849" s="77"/>
      <c r="O849" s="84" t="s">
        <v>1730</v>
      </c>
      <c r="P849" s="86">
        <v>43165.767453703702</v>
      </c>
      <c r="Q849" s="84" t="s">
        <v>2206</v>
      </c>
      <c r="R849" s="84"/>
      <c r="S849" s="84"/>
      <c r="T849" s="84" t="s">
        <v>3157</v>
      </c>
      <c r="U849" s="84"/>
      <c r="V849" s="87" t="s">
        <v>4084</v>
      </c>
      <c r="W849" s="86">
        <v>43165.767453703702</v>
      </c>
      <c r="X849" s="87" t="s">
        <v>5112</v>
      </c>
      <c r="Y849" s="84"/>
      <c r="Z849" s="84"/>
      <c r="AA849" s="90" t="s">
        <v>6315</v>
      </c>
      <c r="AB849" s="90" t="s">
        <v>6947</v>
      </c>
      <c r="AC849" s="84" t="b">
        <v>0</v>
      </c>
      <c r="AD849" s="84">
        <v>0</v>
      </c>
      <c r="AE849" s="90" t="s">
        <v>7040</v>
      </c>
      <c r="AF849" s="84" t="b">
        <v>0</v>
      </c>
      <c r="AG849" s="84" t="s">
        <v>7100</v>
      </c>
      <c r="AH849" s="84"/>
      <c r="AI849" s="90" t="s">
        <v>6992</v>
      </c>
      <c r="AJ849" s="84" t="b">
        <v>0</v>
      </c>
      <c r="AK849" s="84">
        <v>0</v>
      </c>
      <c r="AL849" s="90" t="s">
        <v>6992</v>
      </c>
      <c r="AM849" s="84" t="s">
        <v>7169</v>
      </c>
      <c r="AN849" s="84" t="b">
        <v>0</v>
      </c>
      <c r="AO849" s="90" t="s">
        <v>6947</v>
      </c>
      <c r="AP849" s="84" t="s">
        <v>179</v>
      </c>
      <c r="AQ849" s="84">
        <v>0</v>
      </c>
      <c r="AR849" s="84">
        <v>0</v>
      </c>
      <c r="AS849" s="84"/>
      <c r="AT849" s="84"/>
      <c r="AU849" s="84"/>
      <c r="AV849" s="84"/>
      <c r="AW849" s="84"/>
      <c r="AX849" s="84"/>
      <c r="AY849" s="84"/>
      <c r="AZ849" s="84"/>
    </row>
    <row r="850" spans="1:52" x14ac:dyDescent="0.25">
      <c r="A850" s="69" t="s">
        <v>794</v>
      </c>
      <c r="B850" s="69" t="s">
        <v>1567</v>
      </c>
      <c r="C850" s="70"/>
      <c r="D850" s="71"/>
      <c r="E850" s="72"/>
      <c r="F850" s="73"/>
      <c r="G850" s="70"/>
      <c r="H850" s="74"/>
      <c r="I850" s="75"/>
      <c r="J850" s="75"/>
      <c r="K850" s="36"/>
      <c r="L850" s="82"/>
      <c r="M850" s="82"/>
      <c r="N850" s="77"/>
      <c r="O850" s="84" t="s">
        <v>1729</v>
      </c>
      <c r="P850" s="86">
        <v>43165.767453703702</v>
      </c>
      <c r="Q850" s="84" t="s">
        <v>2194</v>
      </c>
      <c r="R850" s="87" t="s">
        <v>2727</v>
      </c>
      <c r="S850" s="84" t="s">
        <v>3030</v>
      </c>
      <c r="T850" s="84" t="s">
        <v>3317</v>
      </c>
      <c r="U850" s="84"/>
      <c r="V850" s="87" t="s">
        <v>4085</v>
      </c>
      <c r="W850" s="86">
        <v>43165.767453703702</v>
      </c>
      <c r="X850" s="87" t="s">
        <v>5113</v>
      </c>
      <c r="Y850" s="84"/>
      <c r="Z850" s="84"/>
      <c r="AA850" s="90" t="s">
        <v>6316</v>
      </c>
      <c r="AB850" s="84"/>
      <c r="AC850" s="84" t="b">
        <v>0</v>
      </c>
      <c r="AD850" s="84">
        <v>0</v>
      </c>
      <c r="AE850" s="90" t="s">
        <v>6992</v>
      </c>
      <c r="AF850" s="84" t="b">
        <v>0</v>
      </c>
      <c r="AG850" s="84" t="s">
        <v>7091</v>
      </c>
      <c r="AH850" s="84"/>
      <c r="AI850" s="90" t="s">
        <v>6992</v>
      </c>
      <c r="AJ850" s="84" t="b">
        <v>0</v>
      </c>
      <c r="AK850" s="84">
        <v>8</v>
      </c>
      <c r="AL850" s="90" t="s">
        <v>6535</v>
      </c>
      <c r="AM850" s="84" t="s">
        <v>7169</v>
      </c>
      <c r="AN850" s="84" t="b">
        <v>0</v>
      </c>
      <c r="AO850" s="90" t="s">
        <v>6535</v>
      </c>
      <c r="AP850" s="84" t="s">
        <v>179</v>
      </c>
      <c r="AQ850" s="84">
        <v>0</v>
      </c>
      <c r="AR850" s="84">
        <v>0</v>
      </c>
      <c r="AS850" s="84"/>
      <c r="AT850" s="84"/>
      <c r="AU850" s="84"/>
      <c r="AV850" s="84"/>
      <c r="AW850" s="84"/>
      <c r="AX850" s="84"/>
      <c r="AY850" s="84"/>
      <c r="AZ850" s="84"/>
    </row>
    <row r="851" spans="1:52" x14ac:dyDescent="0.25">
      <c r="A851" s="69" t="s">
        <v>794</v>
      </c>
      <c r="B851" s="69" t="s">
        <v>997</v>
      </c>
      <c r="C851" s="70"/>
      <c r="D851" s="71"/>
      <c r="E851" s="72"/>
      <c r="F851" s="73"/>
      <c r="G851" s="70"/>
      <c r="H851" s="74"/>
      <c r="I851" s="75"/>
      <c r="J851" s="75"/>
      <c r="K851" s="36"/>
      <c r="L851" s="82"/>
      <c r="M851" s="82"/>
      <c r="N851" s="77"/>
      <c r="O851" s="84" t="s">
        <v>1729</v>
      </c>
      <c r="P851" s="86">
        <v>43165.767453703702</v>
      </c>
      <c r="Q851" s="84" t="s">
        <v>2194</v>
      </c>
      <c r="R851" s="87" t="s">
        <v>2727</v>
      </c>
      <c r="S851" s="84" t="s">
        <v>3030</v>
      </c>
      <c r="T851" s="84" t="s">
        <v>3317</v>
      </c>
      <c r="U851" s="84"/>
      <c r="V851" s="87" t="s">
        <v>4085</v>
      </c>
      <c r="W851" s="86">
        <v>43165.767453703702</v>
      </c>
      <c r="X851" s="87" t="s">
        <v>5113</v>
      </c>
      <c r="Y851" s="84"/>
      <c r="Z851" s="84"/>
      <c r="AA851" s="90" t="s">
        <v>6316</v>
      </c>
      <c r="AB851" s="84"/>
      <c r="AC851" s="84" t="b">
        <v>0</v>
      </c>
      <c r="AD851" s="84">
        <v>0</v>
      </c>
      <c r="AE851" s="90" t="s">
        <v>6992</v>
      </c>
      <c r="AF851" s="84" t="b">
        <v>0</v>
      </c>
      <c r="AG851" s="84" t="s">
        <v>7091</v>
      </c>
      <c r="AH851" s="84"/>
      <c r="AI851" s="90" t="s">
        <v>6992</v>
      </c>
      <c r="AJ851" s="84" t="b">
        <v>0</v>
      </c>
      <c r="AK851" s="84">
        <v>8</v>
      </c>
      <c r="AL851" s="90" t="s">
        <v>6535</v>
      </c>
      <c r="AM851" s="84" t="s">
        <v>7169</v>
      </c>
      <c r="AN851" s="84" t="b">
        <v>0</v>
      </c>
      <c r="AO851" s="90" t="s">
        <v>6535</v>
      </c>
      <c r="AP851" s="84" t="s">
        <v>179</v>
      </c>
      <c r="AQ851" s="84">
        <v>0</v>
      </c>
      <c r="AR851" s="84">
        <v>0</v>
      </c>
      <c r="AS851" s="84"/>
      <c r="AT851" s="84"/>
      <c r="AU851" s="84"/>
      <c r="AV851" s="84"/>
      <c r="AW851" s="84"/>
      <c r="AX851" s="84"/>
      <c r="AY851" s="84"/>
      <c r="AZ851" s="84"/>
    </row>
    <row r="852" spans="1:52" x14ac:dyDescent="0.25">
      <c r="A852" s="69" t="s">
        <v>795</v>
      </c>
      <c r="B852" s="69" t="s">
        <v>795</v>
      </c>
      <c r="C852" s="70"/>
      <c r="D852" s="71"/>
      <c r="E852" s="72"/>
      <c r="F852" s="73"/>
      <c r="G852" s="70"/>
      <c r="H852" s="74"/>
      <c r="I852" s="75"/>
      <c r="J852" s="75"/>
      <c r="K852" s="36"/>
      <c r="L852" s="82"/>
      <c r="M852" s="82"/>
      <c r="N852" s="77"/>
      <c r="O852" s="84" t="s">
        <v>179</v>
      </c>
      <c r="P852" s="86">
        <v>43147.572083333333</v>
      </c>
      <c r="Q852" s="84" t="s">
        <v>2207</v>
      </c>
      <c r="R852" s="87" t="s">
        <v>2812</v>
      </c>
      <c r="S852" s="84" t="s">
        <v>3079</v>
      </c>
      <c r="T852" s="84" t="s">
        <v>3157</v>
      </c>
      <c r="U852" s="84"/>
      <c r="V852" s="87" t="s">
        <v>4086</v>
      </c>
      <c r="W852" s="86">
        <v>43147.572083333333</v>
      </c>
      <c r="X852" s="87" t="s">
        <v>5114</v>
      </c>
      <c r="Y852" s="84"/>
      <c r="Z852" s="84"/>
      <c r="AA852" s="90" t="s">
        <v>6317</v>
      </c>
      <c r="AB852" s="84"/>
      <c r="AC852" s="84" t="b">
        <v>0</v>
      </c>
      <c r="AD852" s="84">
        <v>17</v>
      </c>
      <c r="AE852" s="90" t="s">
        <v>6992</v>
      </c>
      <c r="AF852" s="84" t="b">
        <v>0</v>
      </c>
      <c r="AG852" s="84" t="s">
        <v>7091</v>
      </c>
      <c r="AH852" s="84"/>
      <c r="AI852" s="90" t="s">
        <v>6992</v>
      </c>
      <c r="AJ852" s="84" t="b">
        <v>0</v>
      </c>
      <c r="AK852" s="84">
        <v>5</v>
      </c>
      <c r="AL852" s="90" t="s">
        <v>6992</v>
      </c>
      <c r="AM852" s="84" t="s">
        <v>7171</v>
      </c>
      <c r="AN852" s="84" t="b">
        <v>0</v>
      </c>
      <c r="AO852" s="90" t="s">
        <v>6317</v>
      </c>
      <c r="AP852" s="84" t="s">
        <v>7226</v>
      </c>
      <c r="AQ852" s="84">
        <v>0</v>
      </c>
      <c r="AR852" s="84">
        <v>0</v>
      </c>
      <c r="AS852" s="84"/>
      <c r="AT852" s="84"/>
      <c r="AU852" s="84"/>
      <c r="AV852" s="84"/>
      <c r="AW852" s="84"/>
      <c r="AX852" s="84"/>
      <c r="AY852" s="84"/>
      <c r="AZ852" s="84"/>
    </row>
    <row r="853" spans="1:52" x14ac:dyDescent="0.25">
      <c r="A853" s="69" t="s">
        <v>796</v>
      </c>
      <c r="B853" s="69" t="s">
        <v>795</v>
      </c>
      <c r="C853" s="70"/>
      <c r="D853" s="71"/>
      <c r="E853" s="72"/>
      <c r="F853" s="73"/>
      <c r="G853" s="70"/>
      <c r="H853" s="74"/>
      <c r="I853" s="75"/>
      <c r="J853" s="75"/>
      <c r="K853" s="36"/>
      <c r="L853" s="82"/>
      <c r="M853" s="82"/>
      <c r="N853" s="77"/>
      <c r="O853" s="84" t="s">
        <v>1729</v>
      </c>
      <c r="P853" s="86">
        <v>43165.767500000002</v>
      </c>
      <c r="Q853" s="84" t="s">
        <v>1925</v>
      </c>
      <c r="R853" s="84"/>
      <c r="S853" s="84"/>
      <c r="T853" s="84" t="s">
        <v>3157</v>
      </c>
      <c r="U853" s="84"/>
      <c r="V853" s="87" t="s">
        <v>4087</v>
      </c>
      <c r="W853" s="86">
        <v>43165.767500000002</v>
      </c>
      <c r="X853" s="87" t="s">
        <v>5115</v>
      </c>
      <c r="Y853" s="84"/>
      <c r="Z853" s="84"/>
      <c r="AA853" s="90" t="s">
        <v>6318</v>
      </c>
      <c r="AB853" s="84"/>
      <c r="AC853" s="84" t="b">
        <v>0</v>
      </c>
      <c r="AD853" s="84">
        <v>0</v>
      </c>
      <c r="AE853" s="90" t="s">
        <v>6992</v>
      </c>
      <c r="AF853" s="84" t="b">
        <v>0</v>
      </c>
      <c r="AG853" s="84" t="s">
        <v>7091</v>
      </c>
      <c r="AH853" s="84"/>
      <c r="AI853" s="90" t="s">
        <v>6992</v>
      </c>
      <c r="AJ853" s="84" t="b">
        <v>0</v>
      </c>
      <c r="AK853" s="84">
        <v>5</v>
      </c>
      <c r="AL853" s="90" t="s">
        <v>6317</v>
      </c>
      <c r="AM853" s="84" t="s">
        <v>7169</v>
      </c>
      <c r="AN853" s="84" t="b">
        <v>0</v>
      </c>
      <c r="AO853" s="90" t="s">
        <v>6317</v>
      </c>
      <c r="AP853" s="84" t="s">
        <v>179</v>
      </c>
      <c r="AQ853" s="84">
        <v>0</v>
      </c>
      <c r="AR853" s="84">
        <v>0</v>
      </c>
      <c r="AS853" s="84"/>
      <c r="AT853" s="84"/>
      <c r="AU853" s="84"/>
      <c r="AV853" s="84"/>
      <c r="AW853" s="84"/>
      <c r="AX853" s="84"/>
      <c r="AY853" s="84"/>
      <c r="AZ853" s="84"/>
    </row>
    <row r="854" spans="1:52" x14ac:dyDescent="0.25">
      <c r="A854" s="69" t="s">
        <v>797</v>
      </c>
      <c r="B854" s="69" t="s">
        <v>1297</v>
      </c>
      <c r="C854" s="70"/>
      <c r="D854" s="71"/>
      <c r="E854" s="72"/>
      <c r="F854" s="73"/>
      <c r="G854" s="70"/>
      <c r="H854" s="74"/>
      <c r="I854" s="75"/>
      <c r="J854" s="75"/>
      <c r="K854" s="36"/>
      <c r="L854" s="82"/>
      <c r="M854" s="82"/>
      <c r="N854" s="77"/>
      <c r="O854" s="84" t="s">
        <v>1729</v>
      </c>
      <c r="P854" s="86">
        <v>43165.767534722225</v>
      </c>
      <c r="Q854" s="84" t="s">
        <v>1758</v>
      </c>
      <c r="R854" s="87" t="s">
        <v>2651</v>
      </c>
      <c r="S854" s="84" t="s">
        <v>2986</v>
      </c>
      <c r="T854" s="84" t="s">
        <v>3171</v>
      </c>
      <c r="U854" s="84"/>
      <c r="V854" s="87" t="s">
        <v>4088</v>
      </c>
      <c r="W854" s="86">
        <v>43165.767534722225</v>
      </c>
      <c r="X854" s="87" t="s">
        <v>5116</v>
      </c>
      <c r="Y854" s="84"/>
      <c r="Z854" s="84"/>
      <c r="AA854" s="90" t="s">
        <v>6319</v>
      </c>
      <c r="AB854" s="84"/>
      <c r="AC854" s="84" t="b">
        <v>0</v>
      </c>
      <c r="AD854" s="84">
        <v>0</v>
      </c>
      <c r="AE854" s="90" t="s">
        <v>6992</v>
      </c>
      <c r="AF854" s="84" t="b">
        <v>0</v>
      </c>
      <c r="AG854" s="84" t="s">
        <v>7097</v>
      </c>
      <c r="AH854" s="84"/>
      <c r="AI854" s="90" t="s">
        <v>6992</v>
      </c>
      <c r="AJ854" s="84" t="b">
        <v>0</v>
      </c>
      <c r="AK854" s="84">
        <v>612</v>
      </c>
      <c r="AL854" s="90" t="s">
        <v>6874</v>
      </c>
      <c r="AM854" s="84" t="s">
        <v>7172</v>
      </c>
      <c r="AN854" s="84" t="b">
        <v>0</v>
      </c>
      <c r="AO854" s="90" t="s">
        <v>6874</v>
      </c>
      <c r="AP854" s="84" t="s">
        <v>179</v>
      </c>
      <c r="AQ854" s="84">
        <v>0</v>
      </c>
      <c r="AR854" s="84">
        <v>0</v>
      </c>
      <c r="AS854" s="84"/>
      <c r="AT854" s="84"/>
      <c r="AU854" s="84"/>
      <c r="AV854" s="84"/>
      <c r="AW854" s="84"/>
      <c r="AX854" s="84"/>
      <c r="AY854" s="84"/>
      <c r="AZ854" s="84"/>
    </row>
    <row r="855" spans="1:52" x14ac:dyDescent="0.25">
      <c r="A855" s="69" t="s">
        <v>798</v>
      </c>
      <c r="B855" s="69" t="s">
        <v>1353</v>
      </c>
      <c r="C855" s="70"/>
      <c r="D855" s="71"/>
      <c r="E855" s="72"/>
      <c r="F855" s="73"/>
      <c r="G855" s="70"/>
      <c r="H855" s="74"/>
      <c r="I855" s="75"/>
      <c r="J855" s="75"/>
      <c r="K855" s="36"/>
      <c r="L855" s="82"/>
      <c r="M855" s="82"/>
      <c r="N855" s="77"/>
      <c r="O855" s="84" t="s">
        <v>1729</v>
      </c>
      <c r="P855" s="86">
        <v>43165.767627314817</v>
      </c>
      <c r="Q855" s="84" t="s">
        <v>2208</v>
      </c>
      <c r="R855" s="84"/>
      <c r="S855" s="84"/>
      <c r="T855" s="84" t="s">
        <v>3319</v>
      </c>
      <c r="U855" s="87" t="s">
        <v>3551</v>
      </c>
      <c r="V855" s="87" t="s">
        <v>3551</v>
      </c>
      <c r="W855" s="86">
        <v>43165.767627314817</v>
      </c>
      <c r="X855" s="87" t="s">
        <v>5117</v>
      </c>
      <c r="Y855" s="84"/>
      <c r="Z855" s="84"/>
      <c r="AA855" s="90" t="s">
        <v>6320</v>
      </c>
      <c r="AB855" s="84"/>
      <c r="AC855" s="84" t="b">
        <v>0</v>
      </c>
      <c r="AD855" s="84">
        <v>1</v>
      </c>
      <c r="AE855" s="90" t="s">
        <v>6992</v>
      </c>
      <c r="AF855" s="84" t="b">
        <v>0</v>
      </c>
      <c r="AG855" s="84" t="s">
        <v>7091</v>
      </c>
      <c r="AH855" s="84"/>
      <c r="AI855" s="90" t="s">
        <v>6992</v>
      </c>
      <c r="AJ855" s="84" t="b">
        <v>0</v>
      </c>
      <c r="AK855" s="84">
        <v>2</v>
      </c>
      <c r="AL855" s="90" t="s">
        <v>6992</v>
      </c>
      <c r="AM855" s="84" t="s">
        <v>7169</v>
      </c>
      <c r="AN855" s="84" t="b">
        <v>0</v>
      </c>
      <c r="AO855" s="90" t="s">
        <v>6320</v>
      </c>
      <c r="AP855" s="84" t="s">
        <v>179</v>
      </c>
      <c r="AQ855" s="84">
        <v>0</v>
      </c>
      <c r="AR855" s="84">
        <v>0</v>
      </c>
      <c r="AS855" s="84"/>
      <c r="AT855" s="84"/>
      <c r="AU855" s="84"/>
      <c r="AV855" s="84"/>
      <c r="AW855" s="84"/>
      <c r="AX855" s="84"/>
      <c r="AY855" s="84"/>
      <c r="AZ855" s="84"/>
    </row>
    <row r="856" spans="1:52" x14ac:dyDescent="0.25">
      <c r="A856" s="69" t="s">
        <v>799</v>
      </c>
      <c r="B856" s="69" t="s">
        <v>1297</v>
      </c>
      <c r="C856" s="70"/>
      <c r="D856" s="71"/>
      <c r="E856" s="72"/>
      <c r="F856" s="73"/>
      <c r="G856" s="70"/>
      <c r="H856" s="74"/>
      <c r="I856" s="75"/>
      <c r="J856" s="75"/>
      <c r="K856" s="36"/>
      <c r="L856" s="82"/>
      <c r="M856" s="82"/>
      <c r="N856" s="77"/>
      <c r="O856" s="84" t="s">
        <v>1729</v>
      </c>
      <c r="P856" s="86">
        <v>43165.767650462964</v>
      </c>
      <c r="Q856" s="84" t="s">
        <v>1758</v>
      </c>
      <c r="R856" s="87" t="s">
        <v>2651</v>
      </c>
      <c r="S856" s="84" t="s">
        <v>2986</v>
      </c>
      <c r="T856" s="84" t="s">
        <v>3171</v>
      </c>
      <c r="U856" s="84"/>
      <c r="V856" s="87" t="s">
        <v>4089</v>
      </c>
      <c r="W856" s="86">
        <v>43165.767650462964</v>
      </c>
      <c r="X856" s="87" t="s">
        <v>5118</v>
      </c>
      <c r="Y856" s="84"/>
      <c r="Z856" s="84"/>
      <c r="AA856" s="90" t="s">
        <v>6321</v>
      </c>
      <c r="AB856" s="84"/>
      <c r="AC856" s="84" t="b">
        <v>0</v>
      </c>
      <c r="AD856" s="84">
        <v>0</v>
      </c>
      <c r="AE856" s="90" t="s">
        <v>6992</v>
      </c>
      <c r="AF856" s="84" t="b">
        <v>0</v>
      </c>
      <c r="AG856" s="84" t="s">
        <v>7097</v>
      </c>
      <c r="AH856" s="84"/>
      <c r="AI856" s="90" t="s">
        <v>6992</v>
      </c>
      <c r="AJ856" s="84" t="b">
        <v>0</v>
      </c>
      <c r="AK856" s="84">
        <v>612</v>
      </c>
      <c r="AL856" s="90" t="s">
        <v>6874</v>
      </c>
      <c r="AM856" s="84" t="s">
        <v>7172</v>
      </c>
      <c r="AN856" s="84" t="b">
        <v>0</v>
      </c>
      <c r="AO856" s="90" t="s">
        <v>6874</v>
      </c>
      <c r="AP856" s="84" t="s">
        <v>179</v>
      </c>
      <c r="AQ856" s="84">
        <v>0</v>
      </c>
      <c r="AR856" s="84">
        <v>0</v>
      </c>
      <c r="AS856" s="84"/>
      <c r="AT856" s="84"/>
      <c r="AU856" s="84"/>
      <c r="AV856" s="84"/>
      <c r="AW856" s="84"/>
      <c r="AX856" s="84"/>
      <c r="AY856" s="84"/>
      <c r="AZ856" s="84"/>
    </row>
    <row r="857" spans="1:52" x14ac:dyDescent="0.25">
      <c r="A857" s="69" t="s">
        <v>800</v>
      </c>
      <c r="B857" s="69" t="s">
        <v>1567</v>
      </c>
      <c r="C857" s="70"/>
      <c r="D857" s="71"/>
      <c r="E857" s="72"/>
      <c r="F857" s="73"/>
      <c r="G857" s="70"/>
      <c r="H857" s="74"/>
      <c r="I857" s="75"/>
      <c r="J857" s="75"/>
      <c r="K857" s="36"/>
      <c r="L857" s="82"/>
      <c r="M857" s="82"/>
      <c r="N857" s="77"/>
      <c r="O857" s="84" t="s">
        <v>1729</v>
      </c>
      <c r="P857" s="86">
        <v>43165.767685185187</v>
      </c>
      <c r="Q857" s="84" t="s">
        <v>2194</v>
      </c>
      <c r="R857" s="87" t="s">
        <v>2727</v>
      </c>
      <c r="S857" s="84" t="s">
        <v>3030</v>
      </c>
      <c r="T857" s="84" t="s">
        <v>3317</v>
      </c>
      <c r="U857" s="84"/>
      <c r="V857" s="87" t="s">
        <v>4090</v>
      </c>
      <c r="W857" s="86">
        <v>43165.767685185187</v>
      </c>
      <c r="X857" s="87" t="s">
        <v>5119</v>
      </c>
      <c r="Y857" s="84"/>
      <c r="Z857" s="84"/>
      <c r="AA857" s="90" t="s">
        <v>6322</v>
      </c>
      <c r="AB857" s="84"/>
      <c r="AC857" s="84" t="b">
        <v>0</v>
      </c>
      <c r="AD857" s="84">
        <v>0</v>
      </c>
      <c r="AE857" s="90" t="s">
        <v>6992</v>
      </c>
      <c r="AF857" s="84" t="b">
        <v>0</v>
      </c>
      <c r="AG857" s="84" t="s">
        <v>7091</v>
      </c>
      <c r="AH857" s="84"/>
      <c r="AI857" s="90" t="s">
        <v>6992</v>
      </c>
      <c r="AJ857" s="84" t="b">
        <v>0</v>
      </c>
      <c r="AK857" s="84">
        <v>8</v>
      </c>
      <c r="AL857" s="90" t="s">
        <v>6535</v>
      </c>
      <c r="AM857" s="84" t="s">
        <v>7169</v>
      </c>
      <c r="AN857" s="84" t="b">
        <v>0</v>
      </c>
      <c r="AO857" s="90" t="s">
        <v>6535</v>
      </c>
      <c r="AP857" s="84" t="s">
        <v>179</v>
      </c>
      <c r="AQ857" s="84">
        <v>0</v>
      </c>
      <c r="AR857" s="84">
        <v>0</v>
      </c>
      <c r="AS857" s="84"/>
      <c r="AT857" s="84"/>
      <c r="AU857" s="84"/>
      <c r="AV857" s="84"/>
      <c r="AW857" s="84"/>
      <c r="AX857" s="84"/>
      <c r="AY857" s="84"/>
      <c r="AZ857" s="84"/>
    </row>
    <row r="858" spans="1:52" x14ac:dyDescent="0.25">
      <c r="A858" s="69" t="s">
        <v>800</v>
      </c>
      <c r="B858" s="69" t="s">
        <v>997</v>
      </c>
      <c r="C858" s="70"/>
      <c r="D858" s="71"/>
      <c r="E858" s="72"/>
      <c r="F858" s="73"/>
      <c r="G858" s="70"/>
      <c r="H858" s="74"/>
      <c r="I858" s="75"/>
      <c r="J858" s="75"/>
      <c r="K858" s="36"/>
      <c r="L858" s="82"/>
      <c r="M858" s="82"/>
      <c r="N858" s="77"/>
      <c r="O858" s="84" t="s">
        <v>1729</v>
      </c>
      <c r="P858" s="86">
        <v>43165.767685185187</v>
      </c>
      <c r="Q858" s="84" t="s">
        <v>2194</v>
      </c>
      <c r="R858" s="87" t="s">
        <v>2727</v>
      </c>
      <c r="S858" s="84" t="s">
        <v>3030</v>
      </c>
      <c r="T858" s="84" t="s">
        <v>3317</v>
      </c>
      <c r="U858" s="84"/>
      <c r="V858" s="87" t="s">
        <v>4090</v>
      </c>
      <c r="W858" s="86">
        <v>43165.767685185187</v>
      </c>
      <c r="X858" s="87" t="s">
        <v>5119</v>
      </c>
      <c r="Y858" s="84"/>
      <c r="Z858" s="84"/>
      <c r="AA858" s="90" t="s">
        <v>6322</v>
      </c>
      <c r="AB858" s="84"/>
      <c r="AC858" s="84" t="b">
        <v>0</v>
      </c>
      <c r="AD858" s="84">
        <v>0</v>
      </c>
      <c r="AE858" s="90" t="s">
        <v>6992</v>
      </c>
      <c r="AF858" s="84" t="b">
        <v>0</v>
      </c>
      <c r="AG858" s="84" t="s">
        <v>7091</v>
      </c>
      <c r="AH858" s="84"/>
      <c r="AI858" s="90" t="s">
        <v>6992</v>
      </c>
      <c r="AJ858" s="84" t="b">
        <v>0</v>
      </c>
      <c r="AK858" s="84">
        <v>8</v>
      </c>
      <c r="AL858" s="90" t="s">
        <v>6535</v>
      </c>
      <c r="AM858" s="84" t="s">
        <v>7169</v>
      </c>
      <c r="AN858" s="84" t="b">
        <v>0</v>
      </c>
      <c r="AO858" s="90" t="s">
        <v>6535</v>
      </c>
      <c r="AP858" s="84" t="s">
        <v>179</v>
      </c>
      <c r="AQ858" s="84">
        <v>0</v>
      </c>
      <c r="AR858" s="84">
        <v>0</v>
      </c>
      <c r="AS858" s="84"/>
      <c r="AT858" s="84"/>
      <c r="AU858" s="84"/>
      <c r="AV858" s="84"/>
      <c r="AW858" s="84"/>
      <c r="AX858" s="84"/>
      <c r="AY858" s="84"/>
      <c r="AZ858" s="84"/>
    </row>
    <row r="859" spans="1:52" x14ac:dyDescent="0.25">
      <c r="A859" s="69" t="s">
        <v>801</v>
      </c>
      <c r="B859" s="69" t="s">
        <v>801</v>
      </c>
      <c r="C859" s="70"/>
      <c r="D859" s="71"/>
      <c r="E859" s="72"/>
      <c r="F859" s="73"/>
      <c r="G859" s="70"/>
      <c r="H859" s="74"/>
      <c r="I859" s="75"/>
      <c r="J859" s="75"/>
      <c r="K859" s="36"/>
      <c r="L859" s="82"/>
      <c r="M859" s="82"/>
      <c r="N859" s="77"/>
      <c r="O859" s="84" t="s">
        <v>179</v>
      </c>
      <c r="P859" s="86">
        <v>43165.767743055556</v>
      </c>
      <c r="Q859" s="84" t="s">
        <v>2209</v>
      </c>
      <c r="R859" s="84"/>
      <c r="S859" s="84"/>
      <c r="T859" s="84" t="s">
        <v>3320</v>
      </c>
      <c r="U859" s="87" t="s">
        <v>3552</v>
      </c>
      <c r="V859" s="87" t="s">
        <v>3552</v>
      </c>
      <c r="W859" s="86">
        <v>43165.767743055556</v>
      </c>
      <c r="X859" s="87" t="s">
        <v>5120</v>
      </c>
      <c r="Y859" s="84"/>
      <c r="Z859" s="84"/>
      <c r="AA859" s="90" t="s">
        <v>6323</v>
      </c>
      <c r="AB859" s="84"/>
      <c r="AC859" s="84" t="b">
        <v>0</v>
      </c>
      <c r="AD859" s="84">
        <v>0</v>
      </c>
      <c r="AE859" s="90" t="s">
        <v>6992</v>
      </c>
      <c r="AF859" s="84" t="b">
        <v>0</v>
      </c>
      <c r="AG859" s="84" t="s">
        <v>7091</v>
      </c>
      <c r="AH859" s="84"/>
      <c r="AI859" s="90" t="s">
        <v>6992</v>
      </c>
      <c r="AJ859" s="84" t="b">
        <v>0</v>
      </c>
      <c r="AK859" s="84">
        <v>0</v>
      </c>
      <c r="AL859" s="90" t="s">
        <v>6992</v>
      </c>
      <c r="AM859" s="84" t="s">
        <v>7169</v>
      </c>
      <c r="AN859" s="84" t="b">
        <v>0</v>
      </c>
      <c r="AO859" s="90" t="s">
        <v>6323</v>
      </c>
      <c r="AP859" s="84" t="s">
        <v>179</v>
      </c>
      <c r="AQ859" s="84">
        <v>0</v>
      </c>
      <c r="AR859" s="84">
        <v>0</v>
      </c>
      <c r="AS859" s="84"/>
      <c r="AT859" s="84"/>
      <c r="AU859" s="84"/>
      <c r="AV859" s="84"/>
      <c r="AW859" s="84"/>
      <c r="AX859" s="84"/>
      <c r="AY859" s="84"/>
      <c r="AZ859" s="84"/>
    </row>
    <row r="860" spans="1:52" x14ac:dyDescent="0.25">
      <c r="A860" s="69" t="s">
        <v>802</v>
      </c>
      <c r="B860" s="69" t="s">
        <v>802</v>
      </c>
      <c r="C860" s="70"/>
      <c r="D860" s="71"/>
      <c r="E860" s="72"/>
      <c r="F860" s="73"/>
      <c r="G860" s="70"/>
      <c r="H860" s="74"/>
      <c r="I860" s="75"/>
      <c r="J860" s="75"/>
      <c r="K860" s="36"/>
      <c r="L860" s="82"/>
      <c r="M860" s="82"/>
      <c r="N860" s="77"/>
      <c r="O860" s="84" t="s">
        <v>179</v>
      </c>
      <c r="P860" s="86">
        <v>43165.512557870374</v>
      </c>
      <c r="Q860" s="84" t="s">
        <v>2210</v>
      </c>
      <c r="R860" s="84"/>
      <c r="S860" s="84"/>
      <c r="T860" s="84" t="s">
        <v>3321</v>
      </c>
      <c r="U860" s="87" t="s">
        <v>3553</v>
      </c>
      <c r="V860" s="87" t="s">
        <v>3553</v>
      </c>
      <c r="W860" s="86">
        <v>43165.512557870374</v>
      </c>
      <c r="X860" s="87" t="s">
        <v>5121</v>
      </c>
      <c r="Y860" s="84"/>
      <c r="Z860" s="84"/>
      <c r="AA860" s="90" t="s">
        <v>6324</v>
      </c>
      <c r="AB860" s="84"/>
      <c r="AC860" s="84" t="b">
        <v>0</v>
      </c>
      <c r="AD860" s="84">
        <v>0</v>
      </c>
      <c r="AE860" s="90" t="s">
        <v>6992</v>
      </c>
      <c r="AF860" s="84" t="b">
        <v>0</v>
      </c>
      <c r="AG860" s="84" t="s">
        <v>7091</v>
      </c>
      <c r="AH860" s="84"/>
      <c r="AI860" s="90" t="s">
        <v>6992</v>
      </c>
      <c r="AJ860" s="84" t="b">
        <v>0</v>
      </c>
      <c r="AK860" s="84">
        <v>9</v>
      </c>
      <c r="AL860" s="90" t="s">
        <v>6992</v>
      </c>
      <c r="AM860" s="84" t="s">
        <v>7169</v>
      </c>
      <c r="AN860" s="84" t="b">
        <v>0</v>
      </c>
      <c r="AO860" s="90" t="s">
        <v>6324</v>
      </c>
      <c r="AP860" s="84" t="s">
        <v>7226</v>
      </c>
      <c r="AQ860" s="84">
        <v>0</v>
      </c>
      <c r="AR860" s="84">
        <v>0</v>
      </c>
      <c r="AS860" s="84"/>
      <c r="AT860" s="84"/>
      <c r="AU860" s="84"/>
      <c r="AV860" s="84"/>
      <c r="AW860" s="84"/>
      <c r="AX860" s="84"/>
      <c r="AY860" s="84"/>
      <c r="AZ860" s="84"/>
    </row>
    <row r="861" spans="1:52" x14ac:dyDescent="0.25">
      <c r="A861" s="69" t="s">
        <v>803</v>
      </c>
      <c r="B861" s="69" t="s">
        <v>802</v>
      </c>
      <c r="C861" s="70"/>
      <c r="D861" s="71"/>
      <c r="E861" s="72"/>
      <c r="F861" s="73"/>
      <c r="G861" s="70"/>
      <c r="H861" s="74"/>
      <c r="I861" s="75"/>
      <c r="J861" s="75"/>
      <c r="K861" s="36"/>
      <c r="L861" s="82"/>
      <c r="M861" s="82"/>
      <c r="N861" s="77"/>
      <c r="O861" s="84" t="s">
        <v>1729</v>
      </c>
      <c r="P861" s="86">
        <v>43165.767812500002</v>
      </c>
      <c r="Q861" s="84" t="s">
        <v>2095</v>
      </c>
      <c r="R861" s="84"/>
      <c r="S861" s="84"/>
      <c r="T861" s="84" t="s">
        <v>3279</v>
      </c>
      <c r="U861" s="84"/>
      <c r="V861" s="87" t="s">
        <v>4091</v>
      </c>
      <c r="W861" s="86">
        <v>43165.767812500002</v>
      </c>
      <c r="X861" s="87" t="s">
        <v>5122</v>
      </c>
      <c r="Y861" s="84"/>
      <c r="Z861" s="84"/>
      <c r="AA861" s="90" t="s">
        <v>6325</v>
      </c>
      <c r="AB861" s="84"/>
      <c r="AC861" s="84" t="b">
        <v>0</v>
      </c>
      <c r="AD861" s="84">
        <v>0</v>
      </c>
      <c r="AE861" s="90" t="s">
        <v>6992</v>
      </c>
      <c r="AF861" s="84" t="b">
        <v>0</v>
      </c>
      <c r="AG861" s="84" t="s">
        <v>7091</v>
      </c>
      <c r="AH861" s="84"/>
      <c r="AI861" s="90" t="s">
        <v>6992</v>
      </c>
      <c r="AJ861" s="84" t="b">
        <v>0</v>
      </c>
      <c r="AK861" s="84">
        <v>9</v>
      </c>
      <c r="AL861" s="90" t="s">
        <v>6324</v>
      </c>
      <c r="AM861" s="84" t="s">
        <v>7169</v>
      </c>
      <c r="AN861" s="84" t="b">
        <v>0</v>
      </c>
      <c r="AO861" s="90" t="s">
        <v>6324</v>
      </c>
      <c r="AP861" s="84" t="s">
        <v>179</v>
      </c>
      <c r="AQ861" s="84">
        <v>0</v>
      </c>
      <c r="AR861" s="84">
        <v>0</v>
      </c>
      <c r="AS861" s="84"/>
      <c r="AT861" s="84"/>
      <c r="AU861" s="84"/>
      <c r="AV861" s="84"/>
      <c r="AW861" s="84"/>
      <c r="AX861" s="84"/>
      <c r="AY861" s="84"/>
      <c r="AZ861" s="84"/>
    </row>
    <row r="862" spans="1:52" x14ac:dyDescent="0.25">
      <c r="A862" s="69" t="s">
        <v>804</v>
      </c>
      <c r="B862" s="69" t="s">
        <v>220</v>
      </c>
      <c r="C862" s="70"/>
      <c r="D862" s="71"/>
      <c r="E862" s="72"/>
      <c r="F862" s="73"/>
      <c r="G862" s="70"/>
      <c r="H862" s="74"/>
      <c r="I862" s="75"/>
      <c r="J862" s="75"/>
      <c r="K862" s="36"/>
      <c r="L862" s="82"/>
      <c r="M862" s="82"/>
      <c r="N862" s="77"/>
      <c r="O862" s="84" t="s">
        <v>1729</v>
      </c>
      <c r="P862" s="86">
        <v>43165.767824074072</v>
      </c>
      <c r="Q862" s="84" t="s">
        <v>1846</v>
      </c>
      <c r="R862" s="84"/>
      <c r="S862" s="84"/>
      <c r="T862" s="84" t="s">
        <v>3160</v>
      </c>
      <c r="U862" s="84"/>
      <c r="V862" s="87" t="s">
        <v>4092</v>
      </c>
      <c r="W862" s="86">
        <v>43165.767824074072</v>
      </c>
      <c r="X862" s="87" t="s">
        <v>5123</v>
      </c>
      <c r="Y862" s="84"/>
      <c r="Z862" s="84"/>
      <c r="AA862" s="90" t="s">
        <v>6326</v>
      </c>
      <c r="AB862" s="84"/>
      <c r="AC862" s="84" t="b">
        <v>0</v>
      </c>
      <c r="AD862" s="84">
        <v>0</v>
      </c>
      <c r="AE862" s="90" t="s">
        <v>6992</v>
      </c>
      <c r="AF862" s="84" t="b">
        <v>0</v>
      </c>
      <c r="AG862" s="84" t="s">
        <v>7091</v>
      </c>
      <c r="AH862" s="84"/>
      <c r="AI862" s="90" t="s">
        <v>6992</v>
      </c>
      <c r="AJ862" s="84" t="b">
        <v>0</v>
      </c>
      <c r="AK862" s="84">
        <v>21</v>
      </c>
      <c r="AL862" s="90" t="s">
        <v>5706</v>
      </c>
      <c r="AM862" s="84" t="s">
        <v>7171</v>
      </c>
      <c r="AN862" s="84" t="b">
        <v>0</v>
      </c>
      <c r="AO862" s="90" t="s">
        <v>5706</v>
      </c>
      <c r="AP862" s="84" t="s">
        <v>179</v>
      </c>
      <c r="AQ862" s="84">
        <v>0</v>
      </c>
      <c r="AR862" s="84">
        <v>0</v>
      </c>
      <c r="AS862" s="84"/>
      <c r="AT862" s="84"/>
      <c r="AU862" s="84"/>
      <c r="AV862" s="84"/>
      <c r="AW862" s="84"/>
      <c r="AX862" s="84"/>
      <c r="AY862" s="84"/>
      <c r="AZ862" s="84"/>
    </row>
    <row r="863" spans="1:52" x14ac:dyDescent="0.25">
      <c r="A863" s="69" t="s">
        <v>805</v>
      </c>
      <c r="B863" s="69" t="s">
        <v>805</v>
      </c>
      <c r="C863" s="70"/>
      <c r="D863" s="71"/>
      <c r="E863" s="72"/>
      <c r="F863" s="73"/>
      <c r="G863" s="70"/>
      <c r="H863" s="74"/>
      <c r="I863" s="75"/>
      <c r="J863" s="75"/>
      <c r="K863" s="36"/>
      <c r="L863" s="82"/>
      <c r="M863" s="82"/>
      <c r="N863" s="77"/>
      <c r="O863" s="84" t="s">
        <v>179</v>
      </c>
      <c r="P863" s="86">
        <v>43157.084907407407</v>
      </c>
      <c r="Q863" s="84" t="s">
        <v>2211</v>
      </c>
      <c r="R863" s="87" t="s">
        <v>2813</v>
      </c>
      <c r="S863" s="84" t="s">
        <v>3080</v>
      </c>
      <c r="T863" s="84" t="s">
        <v>3322</v>
      </c>
      <c r="U863" s="84"/>
      <c r="V863" s="87" t="s">
        <v>4093</v>
      </c>
      <c r="W863" s="86">
        <v>43157.084907407407</v>
      </c>
      <c r="X863" s="87" t="s">
        <v>5124</v>
      </c>
      <c r="Y863" s="84"/>
      <c r="Z863" s="84"/>
      <c r="AA863" s="90" t="s">
        <v>6327</v>
      </c>
      <c r="AB863" s="84"/>
      <c r="AC863" s="84" t="b">
        <v>0</v>
      </c>
      <c r="AD863" s="84">
        <v>324</v>
      </c>
      <c r="AE863" s="90" t="s">
        <v>6992</v>
      </c>
      <c r="AF863" s="84" t="b">
        <v>0</v>
      </c>
      <c r="AG863" s="84" t="s">
        <v>7097</v>
      </c>
      <c r="AH863" s="84"/>
      <c r="AI863" s="90" t="s">
        <v>6992</v>
      </c>
      <c r="AJ863" s="84" t="b">
        <v>0</v>
      </c>
      <c r="AK863" s="84">
        <v>704</v>
      </c>
      <c r="AL863" s="90" t="s">
        <v>6992</v>
      </c>
      <c r="AM863" s="84" t="s">
        <v>7171</v>
      </c>
      <c r="AN863" s="84" t="b">
        <v>0</v>
      </c>
      <c r="AO863" s="90" t="s">
        <v>6327</v>
      </c>
      <c r="AP863" s="84" t="s">
        <v>7226</v>
      </c>
      <c r="AQ863" s="84">
        <v>0</v>
      </c>
      <c r="AR863" s="84">
        <v>0</v>
      </c>
      <c r="AS863" s="84"/>
      <c r="AT863" s="84"/>
      <c r="AU863" s="84"/>
      <c r="AV863" s="84"/>
      <c r="AW863" s="84"/>
      <c r="AX863" s="84"/>
      <c r="AY863" s="84"/>
      <c r="AZ863" s="84"/>
    </row>
    <row r="864" spans="1:52" x14ac:dyDescent="0.25">
      <c r="A864" s="69" t="s">
        <v>806</v>
      </c>
      <c r="B864" s="69" t="s">
        <v>805</v>
      </c>
      <c r="C864" s="70"/>
      <c r="D864" s="71"/>
      <c r="E864" s="72"/>
      <c r="F864" s="73"/>
      <c r="G864" s="70"/>
      <c r="H864" s="74"/>
      <c r="I864" s="75"/>
      <c r="J864" s="75"/>
      <c r="K864" s="36"/>
      <c r="L864" s="82"/>
      <c r="M864" s="82"/>
      <c r="N864" s="77"/>
      <c r="O864" s="84" t="s">
        <v>1729</v>
      </c>
      <c r="P864" s="86">
        <v>43165.767824074072</v>
      </c>
      <c r="Q864" s="84" t="s">
        <v>2212</v>
      </c>
      <c r="R864" s="87" t="s">
        <v>2813</v>
      </c>
      <c r="S864" s="84" t="s">
        <v>3080</v>
      </c>
      <c r="T864" s="84" t="s">
        <v>3322</v>
      </c>
      <c r="U864" s="84"/>
      <c r="V864" s="87" t="s">
        <v>4094</v>
      </c>
      <c r="W864" s="86">
        <v>43165.767824074072</v>
      </c>
      <c r="X864" s="87" t="s">
        <v>5125</v>
      </c>
      <c r="Y864" s="84"/>
      <c r="Z864" s="84"/>
      <c r="AA864" s="90" t="s">
        <v>6328</v>
      </c>
      <c r="AB864" s="84"/>
      <c r="AC864" s="84" t="b">
        <v>0</v>
      </c>
      <c r="AD864" s="84">
        <v>0</v>
      </c>
      <c r="AE864" s="90" t="s">
        <v>6992</v>
      </c>
      <c r="AF864" s="84" t="b">
        <v>0</v>
      </c>
      <c r="AG864" s="84" t="s">
        <v>7097</v>
      </c>
      <c r="AH864" s="84"/>
      <c r="AI864" s="90" t="s">
        <v>6992</v>
      </c>
      <c r="AJ864" s="84" t="b">
        <v>0</v>
      </c>
      <c r="AK864" s="84">
        <v>704</v>
      </c>
      <c r="AL864" s="90" t="s">
        <v>6327</v>
      </c>
      <c r="AM864" s="84" t="s">
        <v>7169</v>
      </c>
      <c r="AN864" s="84" t="b">
        <v>0</v>
      </c>
      <c r="AO864" s="90" t="s">
        <v>6327</v>
      </c>
      <c r="AP864" s="84" t="s">
        <v>179</v>
      </c>
      <c r="AQ864" s="84">
        <v>0</v>
      </c>
      <c r="AR864" s="84">
        <v>0</v>
      </c>
      <c r="AS864" s="84"/>
      <c r="AT864" s="84"/>
      <c r="AU864" s="84"/>
      <c r="AV864" s="84"/>
      <c r="AW864" s="84"/>
      <c r="AX864" s="84"/>
      <c r="AY864" s="84"/>
      <c r="AZ864" s="84"/>
    </row>
    <row r="865" spans="1:52" x14ac:dyDescent="0.25">
      <c r="A865" s="69" t="s">
        <v>807</v>
      </c>
      <c r="B865" s="69" t="s">
        <v>1571</v>
      </c>
      <c r="C865" s="70"/>
      <c r="D865" s="71"/>
      <c r="E865" s="72"/>
      <c r="F865" s="73"/>
      <c r="G865" s="70"/>
      <c r="H865" s="74"/>
      <c r="I865" s="75"/>
      <c r="J865" s="75"/>
      <c r="K865" s="36"/>
      <c r="L865" s="82"/>
      <c r="M865" s="82"/>
      <c r="N865" s="77"/>
      <c r="O865" s="84" t="s">
        <v>1729</v>
      </c>
      <c r="P865" s="86">
        <v>43165.767835648148</v>
      </c>
      <c r="Q865" s="84" t="s">
        <v>2213</v>
      </c>
      <c r="R865" s="84"/>
      <c r="S865" s="84"/>
      <c r="T865" s="84" t="s">
        <v>3323</v>
      </c>
      <c r="U865" s="84"/>
      <c r="V865" s="87" t="s">
        <v>4095</v>
      </c>
      <c r="W865" s="86">
        <v>43165.767835648148</v>
      </c>
      <c r="X865" s="87" t="s">
        <v>5126</v>
      </c>
      <c r="Y865" s="84"/>
      <c r="Z865" s="84"/>
      <c r="AA865" s="90" t="s">
        <v>6329</v>
      </c>
      <c r="AB865" s="84"/>
      <c r="AC865" s="84" t="b">
        <v>0</v>
      </c>
      <c r="AD865" s="84">
        <v>0</v>
      </c>
      <c r="AE865" s="90" t="s">
        <v>6992</v>
      </c>
      <c r="AF865" s="84" t="b">
        <v>0</v>
      </c>
      <c r="AG865" s="84" t="s">
        <v>7091</v>
      </c>
      <c r="AH865" s="84"/>
      <c r="AI865" s="90" t="s">
        <v>6992</v>
      </c>
      <c r="AJ865" s="84" t="b">
        <v>0</v>
      </c>
      <c r="AK865" s="84">
        <v>0</v>
      </c>
      <c r="AL865" s="90" t="s">
        <v>6992</v>
      </c>
      <c r="AM865" s="84" t="s">
        <v>7169</v>
      </c>
      <c r="AN865" s="84" t="b">
        <v>0</v>
      </c>
      <c r="AO865" s="90" t="s">
        <v>6329</v>
      </c>
      <c r="AP865" s="84" t="s">
        <v>179</v>
      </c>
      <c r="AQ865" s="84">
        <v>0</v>
      </c>
      <c r="AR865" s="84">
        <v>0</v>
      </c>
      <c r="AS865" s="84"/>
      <c r="AT865" s="84"/>
      <c r="AU865" s="84"/>
      <c r="AV865" s="84"/>
      <c r="AW865" s="84"/>
      <c r="AX865" s="84"/>
      <c r="AY865" s="84"/>
      <c r="AZ865" s="84"/>
    </row>
    <row r="866" spans="1:52" x14ac:dyDescent="0.25">
      <c r="A866" s="69" t="s">
        <v>807</v>
      </c>
      <c r="B866" s="69" t="s">
        <v>1129</v>
      </c>
      <c r="C866" s="70"/>
      <c r="D866" s="71"/>
      <c r="E866" s="72"/>
      <c r="F866" s="73"/>
      <c r="G866" s="70"/>
      <c r="H866" s="74"/>
      <c r="I866" s="75"/>
      <c r="J866" s="75"/>
      <c r="K866" s="36"/>
      <c r="L866" s="82"/>
      <c r="M866" s="82"/>
      <c r="N866" s="77"/>
      <c r="O866" s="84" t="s">
        <v>1729</v>
      </c>
      <c r="P866" s="86">
        <v>43165.767835648148</v>
      </c>
      <c r="Q866" s="84" t="s">
        <v>2213</v>
      </c>
      <c r="R866" s="84"/>
      <c r="S866" s="84"/>
      <c r="T866" s="84" t="s">
        <v>3323</v>
      </c>
      <c r="U866" s="84"/>
      <c r="V866" s="87" t="s">
        <v>4095</v>
      </c>
      <c r="W866" s="86">
        <v>43165.767835648148</v>
      </c>
      <c r="X866" s="87" t="s">
        <v>5126</v>
      </c>
      <c r="Y866" s="84"/>
      <c r="Z866" s="84"/>
      <c r="AA866" s="90" t="s">
        <v>6329</v>
      </c>
      <c r="AB866" s="84"/>
      <c r="AC866" s="84" t="b">
        <v>0</v>
      </c>
      <c r="AD866" s="84">
        <v>0</v>
      </c>
      <c r="AE866" s="90" t="s">
        <v>6992</v>
      </c>
      <c r="AF866" s="84" t="b">
        <v>0</v>
      </c>
      <c r="AG866" s="84" t="s">
        <v>7091</v>
      </c>
      <c r="AH866" s="84"/>
      <c r="AI866" s="90" t="s">
        <v>6992</v>
      </c>
      <c r="AJ866" s="84" t="b">
        <v>0</v>
      </c>
      <c r="AK866" s="84">
        <v>0</v>
      </c>
      <c r="AL866" s="90" t="s">
        <v>6992</v>
      </c>
      <c r="AM866" s="84" t="s">
        <v>7169</v>
      </c>
      <c r="AN866" s="84" t="b">
        <v>0</v>
      </c>
      <c r="AO866" s="90" t="s">
        <v>6329</v>
      </c>
      <c r="AP866" s="84" t="s">
        <v>179</v>
      </c>
      <c r="AQ866" s="84">
        <v>0</v>
      </c>
      <c r="AR866" s="84">
        <v>0</v>
      </c>
      <c r="AS866" s="84"/>
      <c r="AT866" s="84"/>
      <c r="AU866" s="84"/>
      <c r="AV866" s="84"/>
      <c r="AW866" s="84"/>
      <c r="AX866" s="84"/>
      <c r="AY866" s="84"/>
      <c r="AZ866" s="84"/>
    </row>
    <row r="867" spans="1:52" x14ac:dyDescent="0.25">
      <c r="A867" s="69" t="s">
        <v>808</v>
      </c>
      <c r="B867" s="69" t="s">
        <v>1211</v>
      </c>
      <c r="C867" s="70"/>
      <c r="D867" s="71"/>
      <c r="E867" s="72"/>
      <c r="F867" s="73"/>
      <c r="G867" s="70"/>
      <c r="H867" s="74"/>
      <c r="I867" s="75"/>
      <c r="J867" s="75"/>
      <c r="K867" s="36"/>
      <c r="L867" s="82"/>
      <c r="M867" s="82"/>
      <c r="N867" s="77"/>
      <c r="O867" s="84" t="s">
        <v>1729</v>
      </c>
      <c r="P867" s="86">
        <v>43165.767847222225</v>
      </c>
      <c r="Q867" s="84" t="s">
        <v>2030</v>
      </c>
      <c r="R867" s="87" t="s">
        <v>2749</v>
      </c>
      <c r="S867" s="84" t="s">
        <v>3044</v>
      </c>
      <c r="T867" s="84" t="s">
        <v>3157</v>
      </c>
      <c r="U867" s="84"/>
      <c r="V867" s="87" t="s">
        <v>4096</v>
      </c>
      <c r="W867" s="86">
        <v>43165.767847222225</v>
      </c>
      <c r="X867" s="87" t="s">
        <v>5127</v>
      </c>
      <c r="Y867" s="84"/>
      <c r="Z867" s="84"/>
      <c r="AA867" s="90" t="s">
        <v>6330</v>
      </c>
      <c r="AB867" s="84"/>
      <c r="AC867" s="84" t="b">
        <v>0</v>
      </c>
      <c r="AD867" s="84">
        <v>0</v>
      </c>
      <c r="AE867" s="90" t="s">
        <v>6992</v>
      </c>
      <c r="AF867" s="84" t="b">
        <v>0</v>
      </c>
      <c r="AG867" s="84" t="s">
        <v>7097</v>
      </c>
      <c r="AH867" s="84"/>
      <c r="AI867" s="90" t="s">
        <v>6992</v>
      </c>
      <c r="AJ867" s="84" t="b">
        <v>0</v>
      </c>
      <c r="AK867" s="84">
        <v>4149</v>
      </c>
      <c r="AL867" s="90" t="s">
        <v>6781</v>
      </c>
      <c r="AM867" s="84" t="s">
        <v>7172</v>
      </c>
      <c r="AN867" s="84" t="b">
        <v>0</v>
      </c>
      <c r="AO867" s="90" t="s">
        <v>6781</v>
      </c>
      <c r="AP867" s="84" t="s">
        <v>179</v>
      </c>
      <c r="AQ867" s="84">
        <v>0</v>
      </c>
      <c r="AR867" s="84">
        <v>0</v>
      </c>
      <c r="AS867" s="84"/>
      <c r="AT867" s="84"/>
      <c r="AU867" s="84"/>
      <c r="AV867" s="84"/>
      <c r="AW867" s="84"/>
      <c r="AX867" s="84"/>
      <c r="AY867" s="84"/>
      <c r="AZ867" s="84"/>
    </row>
    <row r="868" spans="1:52" x14ac:dyDescent="0.25">
      <c r="A868" s="69" t="s">
        <v>809</v>
      </c>
      <c r="B868" s="69" t="s">
        <v>1572</v>
      </c>
      <c r="C868" s="70"/>
      <c r="D868" s="71"/>
      <c r="E868" s="72"/>
      <c r="F868" s="73"/>
      <c r="G868" s="70"/>
      <c r="H868" s="74"/>
      <c r="I868" s="75"/>
      <c r="J868" s="75"/>
      <c r="K868" s="36"/>
      <c r="L868" s="82"/>
      <c r="M868" s="82"/>
      <c r="N868" s="77"/>
      <c r="O868" s="84" t="s">
        <v>1729</v>
      </c>
      <c r="P868" s="86">
        <v>43165.767870370371</v>
      </c>
      <c r="Q868" s="84" t="s">
        <v>2214</v>
      </c>
      <c r="R868" s="87" t="s">
        <v>2814</v>
      </c>
      <c r="S868" s="84" t="s">
        <v>3081</v>
      </c>
      <c r="T868" s="84" t="s">
        <v>3324</v>
      </c>
      <c r="U868" s="84"/>
      <c r="V868" s="87" t="s">
        <v>4097</v>
      </c>
      <c r="W868" s="86">
        <v>43165.767870370371</v>
      </c>
      <c r="X868" s="87" t="s">
        <v>5128</v>
      </c>
      <c r="Y868" s="84"/>
      <c r="Z868" s="84"/>
      <c r="AA868" s="90" t="s">
        <v>6331</v>
      </c>
      <c r="AB868" s="84"/>
      <c r="AC868" s="84" t="b">
        <v>0</v>
      </c>
      <c r="AD868" s="84">
        <v>0</v>
      </c>
      <c r="AE868" s="90" t="s">
        <v>6992</v>
      </c>
      <c r="AF868" s="84" t="b">
        <v>0</v>
      </c>
      <c r="AG868" s="84" t="s">
        <v>7091</v>
      </c>
      <c r="AH868" s="84"/>
      <c r="AI868" s="90" t="s">
        <v>6992</v>
      </c>
      <c r="AJ868" s="84" t="b">
        <v>0</v>
      </c>
      <c r="AK868" s="84">
        <v>2</v>
      </c>
      <c r="AL868" s="90" t="s">
        <v>6992</v>
      </c>
      <c r="AM868" s="84" t="s">
        <v>7173</v>
      </c>
      <c r="AN868" s="84" t="b">
        <v>0</v>
      </c>
      <c r="AO868" s="90" t="s">
        <v>6331</v>
      </c>
      <c r="AP868" s="84" t="s">
        <v>179</v>
      </c>
      <c r="AQ868" s="84">
        <v>0</v>
      </c>
      <c r="AR868" s="84">
        <v>0</v>
      </c>
      <c r="AS868" s="84"/>
      <c r="AT868" s="84"/>
      <c r="AU868" s="84"/>
      <c r="AV868" s="84"/>
      <c r="AW868" s="84"/>
      <c r="AX868" s="84"/>
      <c r="AY868" s="84"/>
      <c r="AZ868" s="84"/>
    </row>
    <row r="869" spans="1:52" x14ac:dyDescent="0.25">
      <c r="A869" s="69" t="s">
        <v>809</v>
      </c>
      <c r="B869" s="69" t="s">
        <v>1573</v>
      </c>
      <c r="C869" s="70"/>
      <c r="D869" s="71"/>
      <c r="E869" s="72"/>
      <c r="F869" s="73"/>
      <c r="G869" s="70"/>
      <c r="H869" s="74"/>
      <c r="I869" s="75"/>
      <c r="J869" s="75"/>
      <c r="K869" s="36"/>
      <c r="L869" s="82"/>
      <c r="M869" s="82"/>
      <c r="N869" s="77"/>
      <c r="O869" s="84" t="s">
        <v>1729</v>
      </c>
      <c r="P869" s="86">
        <v>43165.767870370371</v>
      </c>
      <c r="Q869" s="84" t="s">
        <v>2214</v>
      </c>
      <c r="R869" s="87" t="s">
        <v>2814</v>
      </c>
      <c r="S869" s="84" t="s">
        <v>3081</v>
      </c>
      <c r="T869" s="84" t="s">
        <v>3324</v>
      </c>
      <c r="U869" s="84"/>
      <c r="V869" s="87" t="s">
        <v>4097</v>
      </c>
      <c r="W869" s="86">
        <v>43165.767870370371</v>
      </c>
      <c r="X869" s="87" t="s">
        <v>5128</v>
      </c>
      <c r="Y869" s="84"/>
      <c r="Z869" s="84"/>
      <c r="AA869" s="90" t="s">
        <v>6331</v>
      </c>
      <c r="AB869" s="84"/>
      <c r="AC869" s="84" t="b">
        <v>0</v>
      </c>
      <c r="AD869" s="84">
        <v>0</v>
      </c>
      <c r="AE869" s="90" t="s">
        <v>6992</v>
      </c>
      <c r="AF869" s="84" t="b">
        <v>0</v>
      </c>
      <c r="AG869" s="84" t="s">
        <v>7091</v>
      </c>
      <c r="AH869" s="84"/>
      <c r="AI869" s="90" t="s">
        <v>6992</v>
      </c>
      <c r="AJ869" s="84" t="b">
        <v>0</v>
      </c>
      <c r="AK869" s="84">
        <v>2</v>
      </c>
      <c r="AL869" s="90" t="s">
        <v>6992</v>
      </c>
      <c r="AM869" s="84" t="s">
        <v>7173</v>
      </c>
      <c r="AN869" s="84" t="b">
        <v>0</v>
      </c>
      <c r="AO869" s="90" t="s">
        <v>6331</v>
      </c>
      <c r="AP869" s="84" t="s">
        <v>179</v>
      </c>
      <c r="AQ869" s="84">
        <v>0</v>
      </c>
      <c r="AR869" s="84">
        <v>0</v>
      </c>
      <c r="AS869" s="84"/>
      <c r="AT869" s="84"/>
      <c r="AU869" s="84"/>
      <c r="AV869" s="84"/>
      <c r="AW869" s="84"/>
      <c r="AX869" s="84"/>
      <c r="AY869" s="84"/>
      <c r="AZ869" s="84"/>
    </row>
    <row r="870" spans="1:52" x14ac:dyDescent="0.25">
      <c r="A870" s="69" t="s">
        <v>809</v>
      </c>
      <c r="B870" s="69" t="s">
        <v>1574</v>
      </c>
      <c r="C870" s="70"/>
      <c r="D870" s="71"/>
      <c r="E870" s="72"/>
      <c r="F870" s="73"/>
      <c r="G870" s="70"/>
      <c r="H870" s="74"/>
      <c r="I870" s="75"/>
      <c r="J870" s="75"/>
      <c r="K870" s="36"/>
      <c r="L870" s="82"/>
      <c r="M870" s="82"/>
      <c r="N870" s="77"/>
      <c r="O870" s="84" t="s">
        <v>1729</v>
      </c>
      <c r="P870" s="86">
        <v>43165.767870370371</v>
      </c>
      <c r="Q870" s="84" t="s">
        <v>2214</v>
      </c>
      <c r="R870" s="87" t="s">
        <v>2814</v>
      </c>
      <c r="S870" s="84" t="s">
        <v>3081</v>
      </c>
      <c r="T870" s="84" t="s">
        <v>3324</v>
      </c>
      <c r="U870" s="84"/>
      <c r="V870" s="87" t="s">
        <v>4097</v>
      </c>
      <c r="W870" s="86">
        <v>43165.767870370371</v>
      </c>
      <c r="X870" s="87" t="s">
        <v>5128</v>
      </c>
      <c r="Y870" s="84"/>
      <c r="Z870" s="84"/>
      <c r="AA870" s="90" t="s">
        <v>6331</v>
      </c>
      <c r="AB870" s="84"/>
      <c r="AC870" s="84" t="b">
        <v>0</v>
      </c>
      <c r="AD870" s="84">
        <v>0</v>
      </c>
      <c r="AE870" s="90" t="s">
        <v>6992</v>
      </c>
      <c r="AF870" s="84" t="b">
        <v>0</v>
      </c>
      <c r="AG870" s="84" t="s">
        <v>7091</v>
      </c>
      <c r="AH870" s="84"/>
      <c r="AI870" s="90" t="s">
        <v>6992</v>
      </c>
      <c r="AJ870" s="84" t="b">
        <v>0</v>
      </c>
      <c r="AK870" s="84">
        <v>2</v>
      </c>
      <c r="AL870" s="90" t="s">
        <v>6992</v>
      </c>
      <c r="AM870" s="84" t="s">
        <v>7173</v>
      </c>
      <c r="AN870" s="84" t="b">
        <v>0</v>
      </c>
      <c r="AO870" s="90" t="s">
        <v>6331</v>
      </c>
      <c r="AP870" s="84" t="s">
        <v>179</v>
      </c>
      <c r="AQ870" s="84">
        <v>0</v>
      </c>
      <c r="AR870" s="84">
        <v>0</v>
      </c>
      <c r="AS870" s="84"/>
      <c r="AT870" s="84"/>
      <c r="AU870" s="84"/>
      <c r="AV870" s="84"/>
      <c r="AW870" s="84"/>
      <c r="AX870" s="84"/>
      <c r="AY870" s="84"/>
      <c r="AZ870" s="84"/>
    </row>
    <row r="871" spans="1:52" x14ac:dyDescent="0.25">
      <c r="A871" s="69" t="s">
        <v>810</v>
      </c>
      <c r="B871" s="69" t="s">
        <v>1575</v>
      </c>
      <c r="C871" s="70"/>
      <c r="D871" s="71"/>
      <c r="E871" s="72"/>
      <c r="F871" s="73"/>
      <c r="G871" s="70"/>
      <c r="H871" s="74"/>
      <c r="I871" s="75"/>
      <c r="J871" s="75"/>
      <c r="K871" s="36"/>
      <c r="L871" s="82"/>
      <c r="M871" s="82"/>
      <c r="N871" s="77"/>
      <c r="O871" s="84" t="s">
        <v>1730</v>
      </c>
      <c r="P871" s="86">
        <v>43165.767870370371</v>
      </c>
      <c r="Q871" s="84" t="s">
        <v>2215</v>
      </c>
      <c r="R871" s="84"/>
      <c r="S871" s="84"/>
      <c r="T871" s="84" t="s">
        <v>3157</v>
      </c>
      <c r="U871" s="84"/>
      <c r="V871" s="87" t="s">
        <v>4098</v>
      </c>
      <c r="W871" s="86">
        <v>43165.767870370371</v>
      </c>
      <c r="X871" s="87" t="s">
        <v>5129</v>
      </c>
      <c r="Y871" s="84"/>
      <c r="Z871" s="84"/>
      <c r="AA871" s="90" t="s">
        <v>6332</v>
      </c>
      <c r="AB871" s="90" t="s">
        <v>6948</v>
      </c>
      <c r="AC871" s="84" t="b">
        <v>0</v>
      </c>
      <c r="AD871" s="84">
        <v>0</v>
      </c>
      <c r="AE871" s="90" t="s">
        <v>7041</v>
      </c>
      <c r="AF871" s="84" t="b">
        <v>0</v>
      </c>
      <c r="AG871" s="84" t="s">
        <v>7100</v>
      </c>
      <c r="AH871" s="84"/>
      <c r="AI871" s="90" t="s">
        <v>6992</v>
      </c>
      <c r="AJ871" s="84" t="b">
        <v>0</v>
      </c>
      <c r="AK871" s="84">
        <v>0</v>
      </c>
      <c r="AL871" s="90" t="s">
        <v>6992</v>
      </c>
      <c r="AM871" s="84" t="s">
        <v>7171</v>
      </c>
      <c r="AN871" s="84" t="b">
        <v>0</v>
      </c>
      <c r="AO871" s="90" t="s">
        <v>6948</v>
      </c>
      <c r="AP871" s="84" t="s">
        <v>179</v>
      </c>
      <c r="AQ871" s="84">
        <v>0</v>
      </c>
      <c r="AR871" s="84">
        <v>0</v>
      </c>
      <c r="AS871" s="84"/>
      <c r="AT871" s="84"/>
      <c r="AU871" s="84"/>
      <c r="AV871" s="84"/>
      <c r="AW871" s="84"/>
      <c r="AX871" s="84"/>
      <c r="AY871" s="84"/>
      <c r="AZ871" s="84"/>
    </row>
    <row r="872" spans="1:52" x14ac:dyDescent="0.25">
      <c r="A872" s="69" t="s">
        <v>811</v>
      </c>
      <c r="B872" s="69" t="s">
        <v>1060</v>
      </c>
      <c r="C872" s="70"/>
      <c r="D872" s="71"/>
      <c r="E872" s="72"/>
      <c r="F872" s="73"/>
      <c r="G872" s="70"/>
      <c r="H872" s="74"/>
      <c r="I872" s="75"/>
      <c r="J872" s="75"/>
      <c r="K872" s="36"/>
      <c r="L872" s="82"/>
      <c r="M872" s="82"/>
      <c r="N872" s="77"/>
      <c r="O872" s="84" t="s">
        <v>1729</v>
      </c>
      <c r="P872" s="86">
        <v>43165.766550925924</v>
      </c>
      <c r="Q872" s="84" t="s">
        <v>2040</v>
      </c>
      <c r="R872" s="84"/>
      <c r="S872" s="84"/>
      <c r="T872" s="84" t="s">
        <v>3157</v>
      </c>
      <c r="U872" s="84"/>
      <c r="V872" s="87" t="s">
        <v>4099</v>
      </c>
      <c r="W872" s="86">
        <v>43165.766550925924</v>
      </c>
      <c r="X872" s="87" t="s">
        <v>5130</v>
      </c>
      <c r="Y872" s="84"/>
      <c r="Z872" s="84"/>
      <c r="AA872" s="90" t="s">
        <v>6333</v>
      </c>
      <c r="AB872" s="84"/>
      <c r="AC872" s="84" t="b">
        <v>0</v>
      </c>
      <c r="AD872" s="84">
        <v>0</v>
      </c>
      <c r="AE872" s="90" t="s">
        <v>6992</v>
      </c>
      <c r="AF872" s="84" t="b">
        <v>0</v>
      </c>
      <c r="AG872" s="84" t="s">
        <v>7097</v>
      </c>
      <c r="AH872" s="84"/>
      <c r="AI872" s="90" t="s">
        <v>6992</v>
      </c>
      <c r="AJ872" s="84" t="b">
        <v>0</v>
      </c>
      <c r="AK872" s="84">
        <v>32</v>
      </c>
      <c r="AL872" s="90" t="s">
        <v>6607</v>
      </c>
      <c r="AM872" s="84" t="s">
        <v>7169</v>
      </c>
      <c r="AN872" s="84" t="b">
        <v>0</v>
      </c>
      <c r="AO872" s="90" t="s">
        <v>6607</v>
      </c>
      <c r="AP872" s="84" t="s">
        <v>179</v>
      </c>
      <c r="AQ872" s="84">
        <v>0</v>
      </c>
      <c r="AR872" s="84">
        <v>0</v>
      </c>
      <c r="AS872" s="84"/>
      <c r="AT872" s="84"/>
      <c r="AU872" s="84"/>
      <c r="AV872" s="84"/>
      <c r="AW872" s="84"/>
      <c r="AX872" s="84"/>
      <c r="AY872" s="84"/>
      <c r="AZ872" s="84"/>
    </row>
    <row r="873" spans="1:52" x14ac:dyDescent="0.25">
      <c r="A873" s="69" t="s">
        <v>811</v>
      </c>
      <c r="B873" s="69" t="s">
        <v>1060</v>
      </c>
      <c r="C873" s="70"/>
      <c r="D873" s="71"/>
      <c r="E873" s="72"/>
      <c r="F873" s="73"/>
      <c r="G873" s="70"/>
      <c r="H873" s="74"/>
      <c r="I873" s="75"/>
      <c r="J873" s="75"/>
      <c r="K873" s="36"/>
      <c r="L873" s="82"/>
      <c r="M873" s="82"/>
      <c r="N873" s="77"/>
      <c r="O873" s="84" t="s">
        <v>1729</v>
      </c>
      <c r="P873" s="86">
        <v>43165.767800925925</v>
      </c>
      <c r="Q873" s="84" t="s">
        <v>2216</v>
      </c>
      <c r="R873" s="84"/>
      <c r="S873" s="84"/>
      <c r="T873" s="84" t="s">
        <v>3157</v>
      </c>
      <c r="U873" s="84"/>
      <c r="V873" s="87" t="s">
        <v>4099</v>
      </c>
      <c r="W873" s="86">
        <v>43165.767800925925</v>
      </c>
      <c r="X873" s="87" t="s">
        <v>5131</v>
      </c>
      <c r="Y873" s="84"/>
      <c r="Z873" s="84"/>
      <c r="AA873" s="90" t="s">
        <v>6334</v>
      </c>
      <c r="AB873" s="84"/>
      <c r="AC873" s="84" t="b">
        <v>0</v>
      </c>
      <c r="AD873" s="84">
        <v>0</v>
      </c>
      <c r="AE873" s="90" t="s">
        <v>6992</v>
      </c>
      <c r="AF873" s="84" t="b">
        <v>0</v>
      </c>
      <c r="AG873" s="84" t="s">
        <v>7097</v>
      </c>
      <c r="AH873" s="84"/>
      <c r="AI873" s="90" t="s">
        <v>6992</v>
      </c>
      <c r="AJ873" s="84" t="b">
        <v>0</v>
      </c>
      <c r="AK873" s="84">
        <v>281</v>
      </c>
      <c r="AL873" s="90" t="s">
        <v>6608</v>
      </c>
      <c r="AM873" s="84" t="s">
        <v>7169</v>
      </c>
      <c r="AN873" s="84" t="b">
        <v>0</v>
      </c>
      <c r="AO873" s="90" t="s">
        <v>6608</v>
      </c>
      <c r="AP873" s="84" t="s">
        <v>179</v>
      </c>
      <c r="AQ873" s="84">
        <v>0</v>
      </c>
      <c r="AR873" s="84">
        <v>0</v>
      </c>
      <c r="AS873" s="84"/>
      <c r="AT873" s="84"/>
      <c r="AU873" s="84"/>
      <c r="AV873" s="84"/>
      <c r="AW873" s="84"/>
      <c r="AX873" s="84"/>
      <c r="AY873" s="84"/>
      <c r="AZ873" s="84"/>
    </row>
    <row r="874" spans="1:52" x14ac:dyDescent="0.25">
      <c r="A874" s="69" t="s">
        <v>811</v>
      </c>
      <c r="B874" s="69" t="s">
        <v>1060</v>
      </c>
      <c r="C874" s="70"/>
      <c r="D874" s="71"/>
      <c r="E874" s="72"/>
      <c r="F874" s="73"/>
      <c r="G874" s="70"/>
      <c r="H874" s="74"/>
      <c r="I874" s="75"/>
      <c r="J874" s="75"/>
      <c r="K874" s="36"/>
      <c r="L874" s="82"/>
      <c r="M874" s="82"/>
      <c r="N874" s="77"/>
      <c r="O874" s="84" t="s">
        <v>1729</v>
      </c>
      <c r="P874" s="86">
        <v>43165.767916666664</v>
      </c>
      <c r="Q874" s="84" t="s">
        <v>2217</v>
      </c>
      <c r="R874" s="84"/>
      <c r="S874" s="84"/>
      <c r="T874" s="84" t="s">
        <v>3157</v>
      </c>
      <c r="U874" s="84"/>
      <c r="V874" s="87" t="s">
        <v>4099</v>
      </c>
      <c r="W874" s="86">
        <v>43165.767916666664</v>
      </c>
      <c r="X874" s="87" t="s">
        <v>5132</v>
      </c>
      <c r="Y874" s="84"/>
      <c r="Z874" s="84"/>
      <c r="AA874" s="90" t="s">
        <v>6335</v>
      </c>
      <c r="AB874" s="84"/>
      <c r="AC874" s="84" t="b">
        <v>0</v>
      </c>
      <c r="AD874" s="84">
        <v>0</v>
      </c>
      <c r="AE874" s="90" t="s">
        <v>6992</v>
      </c>
      <c r="AF874" s="84" t="b">
        <v>0</v>
      </c>
      <c r="AG874" s="84" t="s">
        <v>7097</v>
      </c>
      <c r="AH874" s="84"/>
      <c r="AI874" s="90" t="s">
        <v>6992</v>
      </c>
      <c r="AJ874" s="84" t="b">
        <v>0</v>
      </c>
      <c r="AK874" s="84">
        <v>65</v>
      </c>
      <c r="AL874" s="90" t="s">
        <v>6609</v>
      </c>
      <c r="AM874" s="84" t="s">
        <v>7169</v>
      </c>
      <c r="AN874" s="84" t="b">
        <v>0</v>
      </c>
      <c r="AO874" s="90" t="s">
        <v>6609</v>
      </c>
      <c r="AP874" s="84" t="s">
        <v>179</v>
      </c>
      <c r="AQ874" s="84">
        <v>0</v>
      </c>
      <c r="AR874" s="84">
        <v>0</v>
      </c>
      <c r="AS874" s="84"/>
      <c r="AT874" s="84"/>
      <c r="AU874" s="84"/>
      <c r="AV874" s="84"/>
      <c r="AW874" s="84"/>
      <c r="AX874" s="84"/>
      <c r="AY874" s="84"/>
      <c r="AZ874" s="84"/>
    </row>
    <row r="875" spans="1:52" x14ac:dyDescent="0.25">
      <c r="A875" s="69" t="s">
        <v>812</v>
      </c>
      <c r="B875" s="69" t="s">
        <v>812</v>
      </c>
      <c r="C875" s="70"/>
      <c r="D875" s="71"/>
      <c r="E875" s="72"/>
      <c r="F875" s="73"/>
      <c r="G875" s="70"/>
      <c r="H875" s="74"/>
      <c r="I875" s="75"/>
      <c r="J875" s="75"/>
      <c r="K875" s="36"/>
      <c r="L875" s="82"/>
      <c r="M875" s="82"/>
      <c r="N875" s="77"/>
      <c r="O875" s="84" t="s">
        <v>179</v>
      </c>
      <c r="P875" s="86">
        <v>43165.767928240741</v>
      </c>
      <c r="Q875" s="84" t="s">
        <v>2218</v>
      </c>
      <c r="R875" s="87" t="s">
        <v>2815</v>
      </c>
      <c r="S875" s="84" t="s">
        <v>3082</v>
      </c>
      <c r="T875" s="84" t="s">
        <v>3157</v>
      </c>
      <c r="U875" s="84"/>
      <c r="V875" s="87" t="s">
        <v>4100</v>
      </c>
      <c r="W875" s="86">
        <v>43165.767928240741</v>
      </c>
      <c r="X875" s="87" t="s">
        <v>5133</v>
      </c>
      <c r="Y875" s="84"/>
      <c r="Z875" s="84"/>
      <c r="AA875" s="90" t="s">
        <v>6336</v>
      </c>
      <c r="AB875" s="84"/>
      <c r="AC875" s="84" t="b">
        <v>0</v>
      </c>
      <c r="AD875" s="84">
        <v>0</v>
      </c>
      <c r="AE875" s="90" t="s">
        <v>6992</v>
      </c>
      <c r="AF875" s="84" t="b">
        <v>0</v>
      </c>
      <c r="AG875" s="84" t="s">
        <v>7091</v>
      </c>
      <c r="AH875" s="84"/>
      <c r="AI875" s="90" t="s">
        <v>6992</v>
      </c>
      <c r="AJ875" s="84" t="b">
        <v>0</v>
      </c>
      <c r="AK875" s="84">
        <v>0</v>
      </c>
      <c r="AL875" s="90" t="s">
        <v>6992</v>
      </c>
      <c r="AM875" s="84" t="s">
        <v>7205</v>
      </c>
      <c r="AN875" s="84" t="b">
        <v>0</v>
      </c>
      <c r="AO875" s="90" t="s">
        <v>6336</v>
      </c>
      <c r="AP875" s="84" t="s">
        <v>179</v>
      </c>
      <c r="AQ875" s="84">
        <v>0</v>
      </c>
      <c r="AR875" s="84">
        <v>0</v>
      </c>
      <c r="AS875" s="84"/>
      <c r="AT875" s="84"/>
      <c r="AU875" s="84"/>
      <c r="AV875" s="84"/>
      <c r="AW875" s="84"/>
      <c r="AX875" s="84"/>
      <c r="AY875" s="84"/>
      <c r="AZ875" s="84"/>
    </row>
    <row r="876" spans="1:52" x14ac:dyDescent="0.25">
      <c r="A876" s="69" t="s">
        <v>813</v>
      </c>
      <c r="B876" s="69" t="s">
        <v>813</v>
      </c>
      <c r="C876" s="70"/>
      <c r="D876" s="71"/>
      <c r="E876" s="72"/>
      <c r="F876" s="73"/>
      <c r="G876" s="70"/>
      <c r="H876" s="74"/>
      <c r="I876" s="75"/>
      <c r="J876" s="75"/>
      <c r="K876" s="36"/>
      <c r="L876" s="82"/>
      <c r="M876" s="82"/>
      <c r="N876" s="77"/>
      <c r="O876" s="84" t="s">
        <v>179</v>
      </c>
      <c r="P876" s="86">
        <v>43165.679340277777</v>
      </c>
      <c r="Q876" s="84" t="s">
        <v>2219</v>
      </c>
      <c r="R876" s="84"/>
      <c r="S876" s="84"/>
      <c r="T876" s="84" t="s">
        <v>3157</v>
      </c>
      <c r="U876" s="84"/>
      <c r="V876" s="87" t="s">
        <v>4101</v>
      </c>
      <c r="W876" s="86">
        <v>43165.679340277777</v>
      </c>
      <c r="X876" s="87" t="s">
        <v>5134</v>
      </c>
      <c r="Y876" s="84"/>
      <c r="Z876" s="84"/>
      <c r="AA876" s="90" t="s">
        <v>6337</v>
      </c>
      <c r="AB876" s="84"/>
      <c r="AC876" s="84" t="b">
        <v>0</v>
      </c>
      <c r="AD876" s="84">
        <v>13</v>
      </c>
      <c r="AE876" s="90" t="s">
        <v>6992</v>
      </c>
      <c r="AF876" s="84" t="b">
        <v>0</v>
      </c>
      <c r="AG876" s="84" t="s">
        <v>7098</v>
      </c>
      <c r="AH876" s="84"/>
      <c r="AI876" s="90" t="s">
        <v>6992</v>
      </c>
      <c r="AJ876" s="84" t="b">
        <v>0</v>
      </c>
      <c r="AK876" s="84">
        <v>7</v>
      </c>
      <c r="AL876" s="90" t="s">
        <v>6992</v>
      </c>
      <c r="AM876" s="84" t="s">
        <v>7172</v>
      </c>
      <c r="AN876" s="84" t="b">
        <v>0</v>
      </c>
      <c r="AO876" s="90" t="s">
        <v>6337</v>
      </c>
      <c r="AP876" s="84" t="s">
        <v>7226</v>
      </c>
      <c r="AQ876" s="84">
        <v>0</v>
      </c>
      <c r="AR876" s="84">
        <v>0</v>
      </c>
      <c r="AS876" s="84"/>
      <c r="AT876" s="84"/>
      <c r="AU876" s="84"/>
      <c r="AV876" s="84"/>
      <c r="AW876" s="84"/>
      <c r="AX876" s="84"/>
      <c r="AY876" s="84"/>
      <c r="AZ876" s="84"/>
    </row>
    <row r="877" spans="1:52" x14ac:dyDescent="0.25">
      <c r="A877" s="69" t="s">
        <v>814</v>
      </c>
      <c r="B877" s="69" t="s">
        <v>813</v>
      </c>
      <c r="C877" s="70"/>
      <c r="D877" s="71"/>
      <c r="E877" s="72"/>
      <c r="F877" s="73"/>
      <c r="G877" s="70"/>
      <c r="H877" s="74"/>
      <c r="I877" s="75"/>
      <c r="J877" s="75"/>
      <c r="K877" s="36"/>
      <c r="L877" s="82"/>
      <c r="M877" s="82"/>
      <c r="N877" s="77"/>
      <c r="O877" s="84" t="s">
        <v>1729</v>
      </c>
      <c r="P877" s="86">
        <v>43165.767951388887</v>
      </c>
      <c r="Q877" s="84" t="s">
        <v>2220</v>
      </c>
      <c r="R877" s="84"/>
      <c r="S877" s="84"/>
      <c r="T877" s="84" t="s">
        <v>3157</v>
      </c>
      <c r="U877" s="84"/>
      <c r="V877" s="87" t="s">
        <v>4102</v>
      </c>
      <c r="W877" s="86">
        <v>43165.767951388887</v>
      </c>
      <c r="X877" s="87" t="s">
        <v>5135</v>
      </c>
      <c r="Y877" s="84"/>
      <c r="Z877" s="84"/>
      <c r="AA877" s="90" t="s">
        <v>6338</v>
      </c>
      <c r="AB877" s="84"/>
      <c r="AC877" s="84" t="b">
        <v>0</v>
      </c>
      <c r="AD877" s="84">
        <v>0</v>
      </c>
      <c r="AE877" s="90" t="s">
        <v>6992</v>
      </c>
      <c r="AF877" s="84" t="b">
        <v>0</v>
      </c>
      <c r="AG877" s="84" t="s">
        <v>7098</v>
      </c>
      <c r="AH877" s="84"/>
      <c r="AI877" s="90" t="s">
        <v>6992</v>
      </c>
      <c r="AJ877" s="84" t="b">
        <v>0</v>
      </c>
      <c r="AK877" s="84">
        <v>7</v>
      </c>
      <c r="AL877" s="90" t="s">
        <v>6337</v>
      </c>
      <c r="AM877" s="84" t="s">
        <v>7169</v>
      </c>
      <c r="AN877" s="84" t="b">
        <v>0</v>
      </c>
      <c r="AO877" s="90" t="s">
        <v>6337</v>
      </c>
      <c r="AP877" s="84" t="s">
        <v>179</v>
      </c>
      <c r="AQ877" s="84">
        <v>0</v>
      </c>
      <c r="AR877" s="84">
        <v>0</v>
      </c>
      <c r="AS877" s="84"/>
      <c r="AT877" s="84"/>
      <c r="AU877" s="84"/>
      <c r="AV877" s="84"/>
      <c r="AW877" s="84"/>
      <c r="AX877" s="84"/>
      <c r="AY877" s="84"/>
      <c r="AZ877" s="84"/>
    </row>
    <row r="878" spans="1:52" x14ac:dyDescent="0.25">
      <c r="A878" s="69" t="s">
        <v>815</v>
      </c>
      <c r="B878" s="69" t="s">
        <v>1576</v>
      </c>
      <c r="C878" s="70"/>
      <c r="D878" s="71"/>
      <c r="E878" s="72"/>
      <c r="F878" s="73"/>
      <c r="G878" s="70"/>
      <c r="H878" s="74"/>
      <c r="I878" s="75"/>
      <c r="J878" s="75"/>
      <c r="K878" s="36"/>
      <c r="L878" s="82"/>
      <c r="M878" s="82"/>
      <c r="N878" s="77"/>
      <c r="O878" s="84" t="s">
        <v>1730</v>
      </c>
      <c r="P878" s="86">
        <v>43165.767974537041</v>
      </c>
      <c r="Q878" s="84" t="s">
        <v>2221</v>
      </c>
      <c r="R878" s="84"/>
      <c r="S878" s="84"/>
      <c r="T878" s="84" t="s">
        <v>3157</v>
      </c>
      <c r="U878" s="84"/>
      <c r="V878" s="87" t="s">
        <v>4103</v>
      </c>
      <c r="W878" s="86">
        <v>43165.767974537041</v>
      </c>
      <c r="X878" s="87" t="s">
        <v>5136</v>
      </c>
      <c r="Y878" s="84"/>
      <c r="Z878" s="84"/>
      <c r="AA878" s="90" t="s">
        <v>6339</v>
      </c>
      <c r="AB878" s="90" t="s">
        <v>6949</v>
      </c>
      <c r="AC878" s="84" t="b">
        <v>0</v>
      </c>
      <c r="AD878" s="84">
        <v>0</v>
      </c>
      <c r="AE878" s="90" t="s">
        <v>7042</v>
      </c>
      <c r="AF878" s="84" t="b">
        <v>0</v>
      </c>
      <c r="AG878" s="84" t="s">
        <v>7091</v>
      </c>
      <c r="AH878" s="84"/>
      <c r="AI878" s="90" t="s">
        <v>6992</v>
      </c>
      <c r="AJ878" s="84" t="b">
        <v>0</v>
      </c>
      <c r="AK878" s="84">
        <v>0</v>
      </c>
      <c r="AL878" s="90" t="s">
        <v>6992</v>
      </c>
      <c r="AM878" s="84" t="s">
        <v>7172</v>
      </c>
      <c r="AN878" s="84" t="b">
        <v>0</v>
      </c>
      <c r="AO878" s="90" t="s">
        <v>6949</v>
      </c>
      <c r="AP878" s="84" t="s">
        <v>179</v>
      </c>
      <c r="AQ878" s="84">
        <v>0</v>
      </c>
      <c r="AR878" s="84">
        <v>0</v>
      </c>
      <c r="AS878" s="84"/>
      <c r="AT878" s="84"/>
      <c r="AU878" s="84"/>
      <c r="AV878" s="84"/>
      <c r="AW878" s="84"/>
      <c r="AX878" s="84"/>
      <c r="AY878" s="84"/>
      <c r="AZ878" s="84"/>
    </row>
    <row r="879" spans="1:52" x14ac:dyDescent="0.25">
      <c r="A879" s="69" t="s">
        <v>816</v>
      </c>
      <c r="B879" s="69" t="s">
        <v>1577</v>
      </c>
      <c r="C879" s="70"/>
      <c r="D879" s="71"/>
      <c r="E879" s="72"/>
      <c r="F879" s="73"/>
      <c r="G879" s="70"/>
      <c r="H879" s="74"/>
      <c r="I879" s="75"/>
      <c r="J879" s="75"/>
      <c r="K879" s="36"/>
      <c r="L879" s="82"/>
      <c r="M879" s="82"/>
      <c r="N879" s="77"/>
      <c r="O879" s="84" t="s">
        <v>1729</v>
      </c>
      <c r="P879" s="86">
        <v>43157.759953703702</v>
      </c>
      <c r="Q879" s="84" t="s">
        <v>2222</v>
      </c>
      <c r="R879" s="87" t="s">
        <v>2816</v>
      </c>
      <c r="S879" s="84" t="s">
        <v>2984</v>
      </c>
      <c r="T879" s="84" t="s">
        <v>3325</v>
      </c>
      <c r="U879" s="87" t="s">
        <v>3554</v>
      </c>
      <c r="V879" s="87" t="s">
        <v>3554</v>
      </c>
      <c r="W879" s="86">
        <v>43157.759953703702</v>
      </c>
      <c r="X879" s="87" t="s">
        <v>5137</v>
      </c>
      <c r="Y879" s="84"/>
      <c r="Z879" s="84"/>
      <c r="AA879" s="90" t="s">
        <v>6340</v>
      </c>
      <c r="AB879" s="84"/>
      <c r="AC879" s="84" t="b">
        <v>0</v>
      </c>
      <c r="AD879" s="84">
        <v>65</v>
      </c>
      <c r="AE879" s="90" t="s">
        <v>6992</v>
      </c>
      <c r="AF879" s="84" t="b">
        <v>0</v>
      </c>
      <c r="AG879" s="84" t="s">
        <v>7095</v>
      </c>
      <c r="AH879" s="84"/>
      <c r="AI879" s="90" t="s">
        <v>6992</v>
      </c>
      <c r="AJ879" s="84" t="b">
        <v>0</v>
      </c>
      <c r="AK879" s="84">
        <v>16</v>
      </c>
      <c r="AL879" s="90" t="s">
        <v>6992</v>
      </c>
      <c r="AM879" s="84" t="s">
        <v>7180</v>
      </c>
      <c r="AN879" s="84" t="b">
        <v>0</v>
      </c>
      <c r="AO879" s="90" t="s">
        <v>6340</v>
      </c>
      <c r="AP879" s="84" t="s">
        <v>7226</v>
      </c>
      <c r="AQ879" s="84">
        <v>0</v>
      </c>
      <c r="AR879" s="84">
        <v>0</v>
      </c>
      <c r="AS879" s="84"/>
      <c r="AT879" s="84"/>
      <c r="AU879" s="84"/>
      <c r="AV879" s="84"/>
      <c r="AW879" s="84"/>
      <c r="AX879" s="84"/>
      <c r="AY879" s="84"/>
      <c r="AZ879" s="84"/>
    </row>
    <row r="880" spans="1:52" x14ac:dyDescent="0.25">
      <c r="A880" s="69" t="s">
        <v>817</v>
      </c>
      <c r="B880" s="69" t="s">
        <v>816</v>
      </c>
      <c r="C880" s="70"/>
      <c r="D880" s="71"/>
      <c r="E880" s="72"/>
      <c r="F880" s="73"/>
      <c r="G880" s="70"/>
      <c r="H880" s="74"/>
      <c r="I880" s="75"/>
      <c r="J880" s="75"/>
      <c r="K880" s="36"/>
      <c r="L880" s="82"/>
      <c r="M880" s="82"/>
      <c r="N880" s="77"/>
      <c r="O880" s="84" t="s">
        <v>1729</v>
      </c>
      <c r="P880" s="86">
        <v>43165.767974537041</v>
      </c>
      <c r="Q880" s="84" t="s">
        <v>2223</v>
      </c>
      <c r="R880" s="87" t="s">
        <v>2816</v>
      </c>
      <c r="S880" s="84" t="s">
        <v>2984</v>
      </c>
      <c r="T880" s="84" t="s">
        <v>3325</v>
      </c>
      <c r="U880" s="87" t="s">
        <v>3554</v>
      </c>
      <c r="V880" s="87" t="s">
        <v>3554</v>
      </c>
      <c r="W880" s="86">
        <v>43165.767974537041</v>
      </c>
      <c r="X880" s="87" t="s">
        <v>5138</v>
      </c>
      <c r="Y880" s="84"/>
      <c r="Z880" s="84"/>
      <c r="AA880" s="90" t="s">
        <v>6341</v>
      </c>
      <c r="AB880" s="84"/>
      <c r="AC880" s="84" t="b">
        <v>0</v>
      </c>
      <c r="AD880" s="84">
        <v>0</v>
      </c>
      <c r="AE880" s="90" t="s">
        <v>6992</v>
      </c>
      <c r="AF880" s="84" t="b">
        <v>0</v>
      </c>
      <c r="AG880" s="84" t="s">
        <v>7095</v>
      </c>
      <c r="AH880" s="84"/>
      <c r="AI880" s="90" t="s">
        <v>6992</v>
      </c>
      <c r="AJ880" s="84" t="b">
        <v>0</v>
      </c>
      <c r="AK880" s="84">
        <v>16</v>
      </c>
      <c r="AL880" s="90" t="s">
        <v>6340</v>
      </c>
      <c r="AM880" s="84" t="s">
        <v>7172</v>
      </c>
      <c r="AN880" s="84" t="b">
        <v>0</v>
      </c>
      <c r="AO880" s="90" t="s">
        <v>6340</v>
      </c>
      <c r="AP880" s="84" t="s">
        <v>179</v>
      </c>
      <c r="AQ880" s="84">
        <v>0</v>
      </c>
      <c r="AR880" s="84">
        <v>0</v>
      </c>
      <c r="AS880" s="84"/>
      <c r="AT880" s="84"/>
      <c r="AU880" s="84"/>
      <c r="AV880" s="84"/>
      <c r="AW880" s="84"/>
      <c r="AX880" s="84"/>
      <c r="AY880" s="84"/>
      <c r="AZ880" s="84"/>
    </row>
    <row r="881" spans="1:52" x14ac:dyDescent="0.25">
      <c r="A881" s="69" t="s">
        <v>817</v>
      </c>
      <c r="B881" s="69" t="s">
        <v>1577</v>
      </c>
      <c r="C881" s="70"/>
      <c r="D881" s="71"/>
      <c r="E881" s="72"/>
      <c r="F881" s="73"/>
      <c r="G881" s="70"/>
      <c r="H881" s="74"/>
      <c r="I881" s="75"/>
      <c r="J881" s="75"/>
      <c r="K881" s="36"/>
      <c r="L881" s="82"/>
      <c r="M881" s="82"/>
      <c r="N881" s="77"/>
      <c r="O881" s="84" t="s">
        <v>1729</v>
      </c>
      <c r="P881" s="86">
        <v>43165.767974537041</v>
      </c>
      <c r="Q881" s="84" t="s">
        <v>2223</v>
      </c>
      <c r="R881" s="87" t="s">
        <v>2816</v>
      </c>
      <c r="S881" s="84" t="s">
        <v>2984</v>
      </c>
      <c r="T881" s="84" t="s">
        <v>3325</v>
      </c>
      <c r="U881" s="87" t="s">
        <v>3554</v>
      </c>
      <c r="V881" s="87" t="s">
        <v>3554</v>
      </c>
      <c r="W881" s="86">
        <v>43165.767974537041</v>
      </c>
      <c r="X881" s="87" t="s">
        <v>5138</v>
      </c>
      <c r="Y881" s="84"/>
      <c r="Z881" s="84"/>
      <c r="AA881" s="90" t="s">
        <v>6341</v>
      </c>
      <c r="AB881" s="84"/>
      <c r="AC881" s="84" t="b">
        <v>0</v>
      </c>
      <c r="AD881" s="84">
        <v>0</v>
      </c>
      <c r="AE881" s="90" t="s">
        <v>6992</v>
      </c>
      <c r="AF881" s="84" t="b">
        <v>0</v>
      </c>
      <c r="AG881" s="84" t="s">
        <v>7095</v>
      </c>
      <c r="AH881" s="84"/>
      <c r="AI881" s="90" t="s">
        <v>6992</v>
      </c>
      <c r="AJ881" s="84" t="b">
        <v>0</v>
      </c>
      <c r="AK881" s="84">
        <v>16</v>
      </c>
      <c r="AL881" s="90" t="s">
        <v>6340</v>
      </c>
      <c r="AM881" s="84" t="s">
        <v>7172</v>
      </c>
      <c r="AN881" s="84" t="b">
        <v>0</v>
      </c>
      <c r="AO881" s="90" t="s">
        <v>6340</v>
      </c>
      <c r="AP881" s="84" t="s">
        <v>179</v>
      </c>
      <c r="AQ881" s="84">
        <v>0</v>
      </c>
      <c r="AR881" s="84">
        <v>0</v>
      </c>
      <c r="AS881" s="84"/>
      <c r="AT881" s="84"/>
      <c r="AU881" s="84"/>
      <c r="AV881" s="84"/>
      <c r="AW881" s="84"/>
      <c r="AX881" s="84"/>
      <c r="AY881" s="84"/>
      <c r="AZ881" s="84"/>
    </row>
    <row r="882" spans="1:52" x14ac:dyDescent="0.25">
      <c r="A882" s="69" t="s">
        <v>818</v>
      </c>
      <c r="B882" s="69" t="s">
        <v>1578</v>
      </c>
      <c r="C882" s="70"/>
      <c r="D882" s="71"/>
      <c r="E882" s="72"/>
      <c r="F882" s="73"/>
      <c r="G882" s="70"/>
      <c r="H882" s="74"/>
      <c r="I882" s="75"/>
      <c r="J882" s="75"/>
      <c r="K882" s="36"/>
      <c r="L882" s="82"/>
      <c r="M882" s="82"/>
      <c r="N882" s="77"/>
      <c r="O882" s="84" t="s">
        <v>1729</v>
      </c>
      <c r="P882" s="86">
        <v>43165.76798611111</v>
      </c>
      <c r="Q882" s="84" t="s">
        <v>2224</v>
      </c>
      <c r="R882" s="84"/>
      <c r="S882" s="84"/>
      <c r="T882" s="84" t="s">
        <v>3326</v>
      </c>
      <c r="U882" s="84"/>
      <c r="V882" s="87" t="s">
        <v>4104</v>
      </c>
      <c r="W882" s="86">
        <v>43165.76798611111</v>
      </c>
      <c r="X882" s="87" t="s">
        <v>5139</v>
      </c>
      <c r="Y882" s="84"/>
      <c r="Z882" s="84"/>
      <c r="AA882" s="90" t="s">
        <v>6342</v>
      </c>
      <c r="AB882" s="84"/>
      <c r="AC882" s="84" t="b">
        <v>0</v>
      </c>
      <c r="AD882" s="84">
        <v>0</v>
      </c>
      <c r="AE882" s="90" t="s">
        <v>6992</v>
      </c>
      <c r="AF882" s="84" t="b">
        <v>0</v>
      </c>
      <c r="AG882" s="84" t="s">
        <v>7091</v>
      </c>
      <c r="AH882" s="84"/>
      <c r="AI882" s="90" t="s">
        <v>6992</v>
      </c>
      <c r="AJ882" s="84" t="b">
        <v>0</v>
      </c>
      <c r="AK882" s="84">
        <v>0</v>
      </c>
      <c r="AL882" s="90" t="s">
        <v>6992</v>
      </c>
      <c r="AM882" s="84" t="s">
        <v>7171</v>
      </c>
      <c r="AN882" s="84" t="b">
        <v>0</v>
      </c>
      <c r="AO882" s="90" t="s">
        <v>6342</v>
      </c>
      <c r="AP882" s="84" t="s">
        <v>179</v>
      </c>
      <c r="AQ882" s="84">
        <v>0</v>
      </c>
      <c r="AR882" s="84">
        <v>0</v>
      </c>
      <c r="AS882" s="84"/>
      <c r="AT882" s="84"/>
      <c r="AU882" s="84"/>
      <c r="AV882" s="84"/>
      <c r="AW882" s="84"/>
      <c r="AX882" s="84"/>
      <c r="AY882" s="84"/>
      <c r="AZ882" s="84"/>
    </row>
    <row r="883" spans="1:52" x14ac:dyDescent="0.25">
      <c r="A883" s="69" t="s">
        <v>818</v>
      </c>
      <c r="B883" s="69" t="s">
        <v>1579</v>
      </c>
      <c r="C883" s="70"/>
      <c r="D883" s="71"/>
      <c r="E883" s="72"/>
      <c r="F883" s="73"/>
      <c r="G883" s="70"/>
      <c r="H883" s="74"/>
      <c r="I883" s="75"/>
      <c r="J883" s="75"/>
      <c r="K883" s="36"/>
      <c r="L883" s="82"/>
      <c r="M883" s="82"/>
      <c r="N883" s="77"/>
      <c r="O883" s="84" t="s">
        <v>1729</v>
      </c>
      <c r="P883" s="86">
        <v>43165.76798611111</v>
      </c>
      <c r="Q883" s="84" t="s">
        <v>2224</v>
      </c>
      <c r="R883" s="84"/>
      <c r="S883" s="84"/>
      <c r="T883" s="84" t="s">
        <v>3326</v>
      </c>
      <c r="U883" s="84"/>
      <c r="V883" s="87" t="s">
        <v>4104</v>
      </c>
      <c r="W883" s="86">
        <v>43165.76798611111</v>
      </c>
      <c r="X883" s="87" t="s">
        <v>5139</v>
      </c>
      <c r="Y883" s="84"/>
      <c r="Z883" s="84"/>
      <c r="AA883" s="90" t="s">
        <v>6342</v>
      </c>
      <c r="AB883" s="84"/>
      <c r="AC883" s="84" t="b">
        <v>0</v>
      </c>
      <c r="AD883" s="84">
        <v>0</v>
      </c>
      <c r="AE883" s="90" t="s">
        <v>6992</v>
      </c>
      <c r="AF883" s="84" t="b">
        <v>0</v>
      </c>
      <c r="AG883" s="84" t="s">
        <v>7091</v>
      </c>
      <c r="AH883" s="84"/>
      <c r="AI883" s="90" t="s">
        <v>6992</v>
      </c>
      <c r="AJ883" s="84" t="b">
        <v>0</v>
      </c>
      <c r="AK883" s="84">
        <v>0</v>
      </c>
      <c r="AL883" s="90" t="s">
        <v>6992</v>
      </c>
      <c r="AM883" s="84" t="s">
        <v>7171</v>
      </c>
      <c r="AN883" s="84" t="b">
        <v>0</v>
      </c>
      <c r="AO883" s="90" t="s">
        <v>6342</v>
      </c>
      <c r="AP883" s="84" t="s">
        <v>179</v>
      </c>
      <c r="AQ883" s="84">
        <v>0</v>
      </c>
      <c r="AR883" s="84">
        <v>0</v>
      </c>
      <c r="AS883" s="84"/>
      <c r="AT883" s="84"/>
      <c r="AU883" s="84"/>
      <c r="AV883" s="84"/>
      <c r="AW883" s="84"/>
      <c r="AX883" s="84"/>
      <c r="AY883" s="84"/>
      <c r="AZ883" s="84"/>
    </row>
    <row r="884" spans="1:52" x14ac:dyDescent="0.25">
      <c r="A884" s="69" t="s">
        <v>818</v>
      </c>
      <c r="B884" s="69" t="s">
        <v>1580</v>
      </c>
      <c r="C884" s="70"/>
      <c r="D884" s="71"/>
      <c r="E884" s="72"/>
      <c r="F884" s="73"/>
      <c r="G884" s="70"/>
      <c r="H884" s="74"/>
      <c r="I884" s="75"/>
      <c r="J884" s="75"/>
      <c r="K884" s="36"/>
      <c r="L884" s="82"/>
      <c r="M884" s="82"/>
      <c r="N884" s="77"/>
      <c r="O884" s="84" t="s">
        <v>1729</v>
      </c>
      <c r="P884" s="86">
        <v>43165.76798611111</v>
      </c>
      <c r="Q884" s="84" t="s">
        <v>2224</v>
      </c>
      <c r="R884" s="84"/>
      <c r="S884" s="84"/>
      <c r="T884" s="84" t="s">
        <v>3326</v>
      </c>
      <c r="U884" s="84"/>
      <c r="V884" s="87" t="s">
        <v>4104</v>
      </c>
      <c r="W884" s="86">
        <v>43165.76798611111</v>
      </c>
      <c r="X884" s="87" t="s">
        <v>5139</v>
      </c>
      <c r="Y884" s="84"/>
      <c r="Z884" s="84"/>
      <c r="AA884" s="90" t="s">
        <v>6342</v>
      </c>
      <c r="AB884" s="84"/>
      <c r="AC884" s="84" t="b">
        <v>0</v>
      </c>
      <c r="AD884" s="84">
        <v>0</v>
      </c>
      <c r="AE884" s="90" t="s">
        <v>6992</v>
      </c>
      <c r="AF884" s="84" t="b">
        <v>0</v>
      </c>
      <c r="AG884" s="84" t="s">
        <v>7091</v>
      </c>
      <c r="AH884" s="84"/>
      <c r="AI884" s="90" t="s">
        <v>6992</v>
      </c>
      <c r="AJ884" s="84" t="b">
        <v>0</v>
      </c>
      <c r="AK884" s="84">
        <v>0</v>
      </c>
      <c r="AL884" s="90" t="s">
        <v>6992</v>
      </c>
      <c r="AM884" s="84" t="s">
        <v>7171</v>
      </c>
      <c r="AN884" s="84" t="b">
        <v>0</v>
      </c>
      <c r="AO884" s="90" t="s">
        <v>6342</v>
      </c>
      <c r="AP884" s="84" t="s">
        <v>179</v>
      </c>
      <c r="AQ884" s="84">
        <v>0</v>
      </c>
      <c r="AR884" s="84">
        <v>0</v>
      </c>
      <c r="AS884" s="84"/>
      <c r="AT884" s="84"/>
      <c r="AU884" s="84"/>
      <c r="AV884" s="84"/>
      <c r="AW884" s="84"/>
      <c r="AX884" s="84"/>
      <c r="AY884" s="84"/>
      <c r="AZ884" s="84"/>
    </row>
    <row r="885" spans="1:52" x14ac:dyDescent="0.25">
      <c r="A885" s="69" t="s">
        <v>818</v>
      </c>
      <c r="B885" s="69" t="s">
        <v>1581</v>
      </c>
      <c r="C885" s="70"/>
      <c r="D885" s="71"/>
      <c r="E885" s="72"/>
      <c r="F885" s="73"/>
      <c r="G885" s="70"/>
      <c r="H885" s="74"/>
      <c r="I885" s="75"/>
      <c r="J885" s="75"/>
      <c r="K885" s="36"/>
      <c r="L885" s="82"/>
      <c r="M885" s="82"/>
      <c r="N885" s="77"/>
      <c r="O885" s="84" t="s">
        <v>1729</v>
      </c>
      <c r="P885" s="86">
        <v>43165.76798611111</v>
      </c>
      <c r="Q885" s="84" t="s">
        <v>2224</v>
      </c>
      <c r="R885" s="84"/>
      <c r="S885" s="84"/>
      <c r="T885" s="84" t="s">
        <v>3326</v>
      </c>
      <c r="U885" s="84"/>
      <c r="V885" s="87" t="s">
        <v>4104</v>
      </c>
      <c r="W885" s="86">
        <v>43165.76798611111</v>
      </c>
      <c r="X885" s="87" t="s">
        <v>5139</v>
      </c>
      <c r="Y885" s="84"/>
      <c r="Z885" s="84"/>
      <c r="AA885" s="90" t="s">
        <v>6342</v>
      </c>
      <c r="AB885" s="84"/>
      <c r="AC885" s="84" t="b">
        <v>0</v>
      </c>
      <c r="AD885" s="84">
        <v>0</v>
      </c>
      <c r="AE885" s="90" t="s">
        <v>6992</v>
      </c>
      <c r="AF885" s="84" t="b">
        <v>0</v>
      </c>
      <c r="AG885" s="84" t="s">
        <v>7091</v>
      </c>
      <c r="AH885" s="84"/>
      <c r="AI885" s="90" t="s">
        <v>6992</v>
      </c>
      <c r="AJ885" s="84" t="b">
        <v>0</v>
      </c>
      <c r="AK885" s="84">
        <v>0</v>
      </c>
      <c r="AL885" s="90" t="s">
        <v>6992</v>
      </c>
      <c r="AM885" s="84" t="s">
        <v>7171</v>
      </c>
      <c r="AN885" s="84" t="b">
        <v>0</v>
      </c>
      <c r="AO885" s="90" t="s">
        <v>6342</v>
      </c>
      <c r="AP885" s="84" t="s">
        <v>179</v>
      </c>
      <c r="AQ885" s="84">
        <v>0</v>
      </c>
      <c r="AR885" s="84">
        <v>0</v>
      </c>
      <c r="AS885" s="84"/>
      <c r="AT885" s="84"/>
      <c r="AU885" s="84"/>
      <c r="AV885" s="84"/>
      <c r="AW885" s="84"/>
      <c r="AX885" s="84"/>
      <c r="AY885" s="84"/>
      <c r="AZ885" s="84"/>
    </row>
    <row r="886" spans="1:52" x14ac:dyDescent="0.25">
      <c r="A886" s="69" t="s">
        <v>818</v>
      </c>
      <c r="B886" s="69" t="s">
        <v>1582</v>
      </c>
      <c r="C886" s="70"/>
      <c r="D886" s="71"/>
      <c r="E886" s="72"/>
      <c r="F886" s="73"/>
      <c r="G886" s="70"/>
      <c r="H886" s="74"/>
      <c r="I886" s="75"/>
      <c r="J886" s="75"/>
      <c r="K886" s="36"/>
      <c r="L886" s="82"/>
      <c r="M886" s="82"/>
      <c r="N886" s="77"/>
      <c r="O886" s="84" t="s">
        <v>1729</v>
      </c>
      <c r="P886" s="86">
        <v>43165.76798611111</v>
      </c>
      <c r="Q886" s="84" t="s">
        <v>2224</v>
      </c>
      <c r="R886" s="84"/>
      <c r="S886" s="84"/>
      <c r="T886" s="84" t="s">
        <v>3326</v>
      </c>
      <c r="U886" s="84"/>
      <c r="V886" s="87" t="s">
        <v>4104</v>
      </c>
      <c r="W886" s="86">
        <v>43165.76798611111</v>
      </c>
      <c r="X886" s="87" t="s">
        <v>5139</v>
      </c>
      <c r="Y886" s="84"/>
      <c r="Z886" s="84"/>
      <c r="AA886" s="90" t="s">
        <v>6342</v>
      </c>
      <c r="AB886" s="84"/>
      <c r="AC886" s="84" t="b">
        <v>0</v>
      </c>
      <c r="AD886" s="84">
        <v>0</v>
      </c>
      <c r="AE886" s="90" t="s">
        <v>6992</v>
      </c>
      <c r="AF886" s="84" t="b">
        <v>0</v>
      </c>
      <c r="AG886" s="84" t="s">
        <v>7091</v>
      </c>
      <c r="AH886" s="84"/>
      <c r="AI886" s="90" t="s">
        <v>6992</v>
      </c>
      <c r="AJ886" s="84" t="b">
        <v>0</v>
      </c>
      <c r="AK886" s="84">
        <v>0</v>
      </c>
      <c r="AL886" s="90" t="s">
        <v>6992</v>
      </c>
      <c r="AM886" s="84" t="s">
        <v>7171</v>
      </c>
      <c r="AN886" s="84" t="b">
        <v>0</v>
      </c>
      <c r="AO886" s="90" t="s">
        <v>6342</v>
      </c>
      <c r="AP886" s="84" t="s">
        <v>179</v>
      </c>
      <c r="AQ886" s="84">
        <v>0</v>
      </c>
      <c r="AR886" s="84">
        <v>0</v>
      </c>
      <c r="AS886" s="84"/>
      <c r="AT886" s="84"/>
      <c r="AU886" s="84"/>
      <c r="AV886" s="84"/>
      <c r="AW886" s="84"/>
      <c r="AX886" s="84"/>
      <c r="AY886" s="84"/>
      <c r="AZ886" s="84"/>
    </row>
    <row r="887" spans="1:52" x14ac:dyDescent="0.25">
      <c r="A887" s="69" t="s">
        <v>819</v>
      </c>
      <c r="B887" s="69" t="s">
        <v>1511</v>
      </c>
      <c r="C887" s="70"/>
      <c r="D887" s="71"/>
      <c r="E887" s="72"/>
      <c r="F887" s="73"/>
      <c r="G887" s="70"/>
      <c r="H887" s="74"/>
      <c r="I887" s="75"/>
      <c r="J887" s="75"/>
      <c r="K887" s="36"/>
      <c r="L887" s="82"/>
      <c r="M887" s="82"/>
      <c r="N887" s="77"/>
      <c r="O887" s="84" t="s">
        <v>1729</v>
      </c>
      <c r="P887" s="86">
        <v>43165.768113425926</v>
      </c>
      <c r="Q887" s="84" t="s">
        <v>2056</v>
      </c>
      <c r="R887" s="84"/>
      <c r="S887" s="84"/>
      <c r="T887" s="84" t="s">
        <v>3257</v>
      </c>
      <c r="U887" s="84"/>
      <c r="V887" s="87" t="s">
        <v>4105</v>
      </c>
      <c r="W887" s="86">
        <v>43165.768113425926</v>
      </c>
      <c r="X887" s="87" t="s">
        <v>5140</v>
      </c>
      <c r="Y887" s="84"/>
      <c r="Z887" s="84"/>
      <c r="AA887" s="90" t="s">
        <v>6343</v>
      </c>
      <c r="AB887" s="84"/>
      <c r="AC887" s="84" t="b">
        <v>0</v>
      </c>
      <c r="AD887" s="84">
        <v>0</v>
      </c>
      <c r="AE887" s="90" t="s">
        <v>6992</v>
      </c>
      <c r="AF887" s="84" t="b">
        <v>0</v>
      </c>
      <c r="AG887" s="84" t="s">
        <v>7107</v>
      </c>
      <c r="AH887" s="84"/>
      <c r="AI887" s="90" t="s">
        <v>6992</v>
      </c>
      <c r="AJ887" s="84" t="b">
        <v>0</v>
      </c>
      <c r="AK887" s="84">
        <v>43</v>
      </c>
      <c r="AL887" s="90" t="s">
        <v>6361</v>
      </c>
      <c r="AM887" s="84" t="s">
        <v>7171</v>
      </c>
      <c r="AN887" s="84" t="b">
        <v>0</v>
      </c>
      <c r="AO887" s="90" t="s">
        <v>6361</v>
      </c>
      <c r="AP887" s="84" t="s">
        <v>179</v>
      </c>
      <c r="AQ887" s="84">
        <v>0</v>
      </c>
      <c r="AR887" s="84">
        <v>0</v>
      </c>
      <c r="AS887" s="84"/>
      <c r="AT887" s="84"/>
      <c r="AU887" s="84"/>
      <c r="AV887" s="84"/>
      <c r="AW887" s="84"/>
      <c r="AX887" s="84"/>
      <c r="AY887" s="84"/>
      <c r="AZ887" s="84"/>
    </row>
    <row r="888" spans="1:52" x14ac:dyDescent="0.25">
      <c r="A888" s="69" t="s">
        <v>819</v>
      </c>
      <c r="B888" s="69" t="s">
        <v>837</v>
      </c>
      <c r="C888" s="70"/>
      <c r="D888" s="71"/>
      <c r="E888" s="72"/>
      <c r="F888" s="73"/>
      <c r="G888" s="70"/>
      <c r="H888" s="74"/>
      <c r="I888" s="75"/>
      <c r="J888" s="75"/>
      <c r="K888" s="36"/>
      <c r="L888" s="82"/>
      <c r="M888" s="82"/>
      <c r="N888" s="77"/>
      <c r="O888" s="84" t="s">
        <v>1729</v>
      </c>
      <c r="P888" s="86">
        <v>43165.768113425926</v>
      </c>
      <c r="Q888" s="84" t="s">
        <v>2056</v>
      </c>
      <c r="R888" s="84"/>
      <c r="S888" s="84"/>
      <c r="T888" s="84" t="s">
        <v>3257</v>
      </c>
      <c r="U888" s="84"/>
      <c r="V888" s="87" t="s">
        <v>4105</v>
      </c>
      <c r="W888" s="86">
        <v>43165.768113425926</v>
      </c>
      <c r="X888" s="87" t="s">
        <v>5140</v>
      </c>
      <c r="Y888" s="84"/>
      <c r="Z888" s="84"/>
      <c r="AA888" s="90" t="s">
        <v>6343</v>
      </c>
      <c r="AB888" s="84"/>
      <c r="AC888" s="84" t="b">
        <v>0</v>
      </c>
      <c r="AD888" s="84">
        <v>0</v>
      </c>
      <c r="AE888" s="90" t="s">
        <v>6992</v>
      </c>
      <c r="AF888" s="84" t="b">
        <v>0</v>
      </c>
      <c r="AG888" s="84" t="s">
        <v>7107</v>
      </c>
      <c r="AH888" s="84"/>
      <c r="AI888" s="90" t="s">
        <v>6992</v>
      </c>
      <c r="AJ888" s="84" t="b">
        <v>0</v>
      </c>
      <c r="AK888" s="84">
        <v>43</v>
      </c>
      <c r="AL888" s="90" t="s">
        <v>6361</v>
      </c>
      <c r="AM888" s="84" t="s">
        <v>7171</v>
      </c>
      <c r="AN888" s="84" t="b">
        <v>0</v>
      </c>
      <c r="AO888" s="90" t="s">
        <v>6361</v>
      </c>
      <c r="AP888" s="84" t="s">
        <v>179</v>
      </c>
      <c r="AQ888" s="84">
        <v>0</v>
      </c>
      <c r="AR888" s="84">
        <v>0</v>
      </c>
      <c r="AS888" s="84"/>
      <c r="AT888" s="84"/>
      <c r="AU888" s="84"/>
      <c r="AV888" s="84"/>
      <c r="AW888" s="84"/>
      <c r="AX888" s="84"/>
      <c r="AY888" s="84"/>
      <c r="AZ888" s="84"/>
    </row>
    <row r="889" spans="1:52" x14ac:dyDescent="0.25">
      <c r="A889" s="69" t="s">
        <v>820</v>
      </c>
      <c r="B889" s="69" t="s">
        <v>1583</v>
      </c>
      <c r="C889" s="70"/>
      <c r="D889" s="71"/>
      <c r="E889" s="72"/>
      <c r="F889" s="73"/>
      <c r="G889" s="70"/>
      <c r="H889" s="74"/>
      <c r="I889" s="75"/>
      <c r="J889" s="75"/>
      <c r="K889" s="36"/>
      <c r="L889" s="82"/>
      <c r="M889" s="82"/>
      <c r="N889" s="77"/>
      <c r="O889" s="84" t="s">
        <v>1729</v>
      </c>
      <c r="P889" s="86">
        <v>43165.768125000002</v>
      </c>
      <c r="Q889" s="84" t="s">
        <v>2225</v>
      </c>
      <c r="R889" s="87" t="s">
        <v>2817</v>
      </c>
      <c r="S889" s="84" t="s">
        <v>2989</v>
      </c>
      <c r="T889" s="84" t="s">
        <v>3327</v>
      </c>
      <c r="U889" s="84"/>
      <c r="V889" s="87" t="s">
        <v>4106</v>
      </c>
      <c r="W889" s="86">
        <v>43165.768125000002</v>
      </c>
      <c r="X889" s="87" t="s">
        <v>5141</v>
      </c>
      <c r="Y889" s="84"/>
      <c r="Z889" s="84"/>
      <c r="AA889" s="90" t="s">
        <v>6344</v>
      </c>
      <c r="AB889" s="84"/>
      <c r="AC889" s="84" t="b">
        <v>0</v>
      </c>
      <c r="AD889" s="84">
        <v>0</v>
      </c>
      <c r="AE889" s="90" t="s">
        <v>6992</v>
      </c>
      <c r="AF889" s="84" t="b">
        <v>0</v>
      </c>
      <c r="AG889" s="84" t="s">
        <v>7091</v>
      </c>
      <c r="AH889" s="84"/>
      <c r="AI889" s="90" t="s">
        <v>6992</v>
      </c>
      <c r="AJ889" s="84" t="b">
        <v>0</v>
      </c>
      <c r="AK889" s="84">
        <v>0</v>
      </c>
      <c r="AL889" s="90" t="s">
        <v>6992</v>
      </c>
      <c r="AM889" s="84" t="s">
        <v>7178</v>
      </c>
      <c r="AN889" s="84" t="b">
        <v>0</v>
      </c>
      <c r="AO889" s="90" t="s">
        <v>6344</v>
      </c>
      <c r="AP889" s="84" t="s">
        <v>179</v>
      </c>
      <c r="AQ889" s="84">
        <v>0</v>
      </c>
      <c r="AR889" s="84">
        <v>0</v>
      </c>
      <c r="AS889" s="84"/>
      <c r="AT889" s="84"/>
      <c r="AU889" s="84"/>
      <c r="AV889" s="84"/>
      <c r="AW889" s="84"/>
      <c r="AX889" s="84"/>
      <c r="AY889" s="84"/>
      <c r="AZ889" s="84"/>
    </row>
    <row r="890" spans="1:52" x14ac:dyDescent="0.25">
      <c r="A890" s="69" t="s">
        <v>820</v>
      </c>
      <c r="B890" s="69" t="s">
        <v>1584</v>
      </c>
      <c r="C890" s="70"/>
      <c r="D890" s="71"/>
      <c r="E890" s="72"/>
      <c r="F890" s="73"/>
      <c r="G890" s="70"/>
      <c r="H890" s="74"/>
      <c r="I890" s="75"/>
      <c r="J890" s="75"/>
      <c r="K890" s="36"/>
      <c r="L890" s="82"/>
      <c r="M890" s="82"/>
      <c r="N890" s="77"/>
      <c r="O890" s="84" t="s">
        <v>1729</v>
      </c>
      <c r="P890" s="86">
        <v>43165.768125000002</v>
      </c>
      <c r="Q890" s="84" t="s">
        <v>2225</v>
      </c>
      <c r="R890" s="87" t="s">
        <v>2817</v>
      </c>
      <c r="S890" s="84" t="s">
        <v>2989</v>
      </c>
      <c r="T890" s="84" t="s">
        <v>3327</v>
      </c>
      <c r="U890" s="84"/>
      <c r="V890" s="87" t="s">
        <v>4106</v>
      </c>
      <c r="W890" s="86">
        <v>43165.768125000002</v>
      </c>
      <c r="X890" s="87" t="s">
        <v>5141</v>
      </c>
      <c r="Y890" s="84"/>
      <c r="Z890" s="84"/>
      <c r="AA890" s="90" t="s">
        <v>6344</v>
      </c>
      <c r="AB890" s="84"/>
      <c r="AC890" s="84" t="b">
        <v>0</v>
      </c>
      <c r="AD890" s="84">
        <v>0</v>
      </c>
      <c r="AE890" s="90" t="s">
        <v>6992</v>
      </c>
      <c r="AF890" s="84" t="b">
        <v>0</v>
      </c>
      <c r="AG890" s="84" t="s">
        <v>7091</v>
      </c>
      <c r="AH890" s="84"/>
      <c r="AI890" s="90" t="s">
        <v>6992</v>
      </c>
      <c r="AJ890" s="84" t="b">
        <v>0</v>
      </c>
      <c r="AK890" s="84">
        <v>0</v>
      </c>
      <c r="AL890" s="90" t="s">
        <v>6992</v>
      </c>
      <c r="AM890" s="84" t="s">
        <v>7178</v>
      </c>
      <c r="AN890" s="84" t="b">
        <v>0</v>
      </c>
      <c r="AO890" s="90" t="s">
        <v>6344</v>
      </c>
      <c r="AP890" s="84" t="s">
        <v>179</v>
      </c>
      <c r="AQ890" s="84">
        <v>0</v>
      </c>
      <c r="AR890" s="84">
        <v>0</v>
      </c>
      <c r="AS890" s="84"/>
      <c r="AT890" s="84"/>
      <c r="AU890" s="84"/>
      <c r="AV890" s="84"/>
      <c r="AW890" s="84"/>
      <c r="AX890" s="84"/>
      <c r="AY890" s="84"/>
      <c r="AZ890" s="84"/>
    </row>
    <row r="891" spans="1:52" x14ac:dyDescent="0.25">
      <c r="A891" s="69" t="s">
        <v>820</v>
      </c>
      <c r="B891" s="69" t="s">
        <v>1585</v>
      </c>
      <c r="C891" s="70"/>
      <c r="D891" s="71"/>
      <c r="E891" s="72"/>
      <c r="F891" s="73"/>
      <c r="G891" s="70"/>
      <c r="H891" s="74"/>
      <c r="I891" s="75"/>
      <c r="J891" s="75"/>
      <c r="K891" s="36"/>
      <c r="L891" s="82"/>
      <c r="M891" s="82"/>
      <c r="N891" s="77"/>
      <c r="O891" s="84" t="s">
        <v>1729</v>
      </c>
      <c r="P891" s="86">
        <v>43165.768125000002</v>
      </c>
      <c r="Q891" s="84" t="s">
        <v>2225</v>
      </c>
      <c r="R891" s="87" t="s">
        <v>2817</v>
      </c>
      <c r="S891" s="84" t="s">
        <v>2989</v>
      </c>
      <c r="T891" s="84" t="s">
        <v>3327</v>
      </c>
      <c r="U891" s="84"/>
      <c r="V891" s="87" t="s">
        <v>4106</v>
      </c>
      <c r="W891" s="86">
        <v>43165.768125000002</v>
      </c>
      <c r="X891" s="87" t="s">
        <v>5141</v>
      </c>
      <c r="Y891" s="84"/>
      <c r="Z891" s="84"/>
      <c r="AA891" s="90" t="s">
        <v>6344</v>
      </c>
      <c r="AB891" s="84"/>
      <c r="AC891" s="84" t="b">
        <v>0</v>
      </c>
      <c r="AD891" s="84">
        <v>0</v>
      </c>
      <c r="AE891" s="90" t="s">
        <v>6992</v>
      </c>
      <c r="AF891" s="84" t="b">
        <v>0</v>
      </c>
      <c r="AG891" s="84" t="s">
        <v>7091</v>
      </c>
      <c r="AH891" s="84"/>
      <c r="AI891" s="90" t="s">
        <v>6992</v>
      </c>
      <c r="AJ891" s="84" t="b">
        <v>0</v>
      </c>
      <c r="AK891" s="84">
        <v>0</v>
      </c>
      <c r="AL891" s="90" t="s">
        <v>6992</v>
      </c>
      <c r="AM891" s="84" t="s">
        <v>7178</v>
      </c>
      <c r="AN891" s="84" t="b">
        <v>0</v>
      </c>
      <c r="AO891" s="90" t="s">
        <v>6344</v>
      </c>
      <c r="AP891" s="84" t="s">
        <v>179</v>
      </c>
      <c r="AQ891" s="84">
        <v>0</v>
      </c>
      <c r="AR891" s="84">
        <v>0</v>
      </c>
      <c r="AS891" s="84"/>
      <c r="AT891" s="84"/>
      <c r="AU891" s="84"/>
      <c r="AV891" s="84"/>
      <c r="AW891" s="84"/>
      <c r="AX891" s="84"/>
      <c r="AY891" s="84"/>
      <c r="AZ891" s="84"/>
    </row>
    <row r="892" spans="1:52" x14ac:dyDescent="0.25">
      <c r="A892" s="69" t="s">
        <v>821</v>
      </c>
      <c r="B892" s="69" t="s">
        <v>399</v>
      </c>
      <c r="C892" s="70"/>
      <c r="D892" s="71"/>
      <c r="E892" s="72"/>
      <c r="F892" s="73"/>
      <c r="G892" s="70"/>
      <c r="H892" s="74"/>
      <c r="I892" s="75"/>
      <c r="J892" s="75"/>
      <c r="K892" s="36"/>
      <c r="L892" s="82"/>
      <c r="M892" s="82"/>
      <c r="N892" s="77"/>
      <c r="O892" s="84" t="s">
        <v>1729</v>
      </c>
      <c r="P892" s="86">
        <v>43165.768136574072</v>
      </c>
      <c r="Q892" s="84" t="s">
        <v>1917</v>
      </c>
      <c r="R892" s="84"/>
      <c r="S892" s="84"/>
      <c r="T892" s="84" t="s">
        <v>3157</v>
      </c>
      <c r="U892" s="84"/>
      <c r="V892" s="87" t="s">
        <v>4107</v>
      </c>
      <c r="W892" s="86">
        <v>43165.768136574072</v>
      </c>
      <c r="X892" s="87" t="s">
        <v>5142</v>
      </c>
      <c r="Y892" s="84"/>
      <c r="Z892" s="84"/>
      <c r="AA892" s="90" t="s">
        <v>6345</v>
      </c>
      <c r="AB892" s="84"/>
      <c r="AC892" s="84" t="b">
        <v>0</v>
      </c>
      <c r="AD892" s="84">
        <v>0</v>
      </c>
      <c r="AE892" s="90" t="s">
        <v>6992</v>
      </c>
      <c r="AF892" s="84" t="b">
        <v>0</v>
      </c>
      <c r="AG892" s="84" t="s">
        <v>7091</v>
      </c>
      <c r="AH892" s="84"/>
      <c r="AI892" s="90" t="s">
        <v>6992</v>
      </c>
      <c r="AJ892" s="84" t="b">
        <v>0</v>
      </c>
      <c r="AK892" s="84">
        <v>11</v>
      </c>
      <c r="AL892" s="90" t="s">
        <v>5887</v>
      </c>
      <c r="AM892" s="84" t="s">
        <v>7171</v>
      </c>
      <c r="AN892" s="84" t="b">
        <v>0</v>
      </c>
      <c r="AO892" s="90" t="s">
        <v>5887</v>
      </c>
      <c r="AP892" s="84" t="s">
        <v>179</v>
      </c>
      <c r="AQ892" s="84">
        <v>0</v>
      </c>
      <c r="AR892" s="84">
        <v>0</v>
      </c>
      <c r="AS892" s="84"/>
      <c r="AT892" s="84"/>
      <c r="AU892" s="84"/>
      <c r="AV892" s="84"/>
      <c r="AW892" s="84"/>
      <c r="AX892" s="84"/>
      <c r="AY892" s="84"/>
      <c r="AZ892" s="84"/>
    </row>
    <row r="893" spans="1:52" x14ac:dyDescent="0.25">
      <c r="A893" s="69" t="s">
        <v>822</v>
      </c>
      <c r="B893" s="69" t="s">
        <v>1250</v>
      </c>
      <c r="C893" s="70"/>
      <c r="D893" s="71"/>
      <c r="E893" s="72"/>
      <c r="F893" s="73"/>
      <c r="G893" s="70"/>
      <c r="H893" s="74"/>
      <c r="I893" s="75"/>
      <c r="J893" s="75"/>
      <c r="K893" s="36"/>
      <c r="L893" s="82"/>
      <c r="M893" s="82"/>
      <c r="N893" s="77"/>
      <c r="O893" s="84" t="s">
        <v>1729</v>
      </c>
      <c r="P893" s="86">
        <v>43165.768148148149</v>
      </c>
      <c r="Q893" s="84" t="s">
        <v>1789</v>
      </c>
      <c r="R893" s="84"/>
      <c r="S893" s="84"/>
      <c r="T893" s="84" t="s">
        <v>3157</v>
      </c>
      <c r="U893" s="84"/>
      <c r="V893" s="87" t="s">
        <v>4108</v>
      </c>
      <c r="W893" s="86">
        <v>43165.768148148149</v>
      </c>
      <c r="X893" s="87" t="s">
        <v>5143</v>
      </c>
      <c r="Y893" s="84"/>
      <c r="Z893" s="84"/>
      <c r="AA893" s="90" t="s">
        <v>6346</v>
      </c>
      <c r="AB893" s="84"/>
      <c r="AC893" s="84" t="b">
        <v>0</v>
      </c>
      <c r="AD893" s="84">
        <v>0</v>
      </c>
      <c r="AE893" s="90" t="s">
        <v>6992</v>
      </c>
      <c r="AF893" s="84" t="b">
        <v>0</v>
      </c>
      <c r="AG893" s="84" t="s">
        <v>7096</v>
      </c>
      <c r="AH893" s="84"/>
      <c r="AI893" s="90" t="s">
        <v>6992</v>
      </c>
      <c r="AJ893" s="84" t="b">
        <v>0</v>
      </c>
      <c r="AK893" s="84">
        <v>14</v>
      </c>
      <c r="AL893" s="90" t="s">
        <v>6823</v>
      </c>
      <c r="AM893" s="84" t="s">
        <v>7175</v>
      </c>
      <c r="AN893" s="84" t="b">
        <v>0</v>
      </c>
      <c r="AO893" s="90" t="s">
        <v>6823</v>
      </c>
      <c r="AP893" s="84" t="s">
        <v>179</v>
      </c>
      <c r="AQ893" s="84">
        <v>0</v>
      </c>
      <c r="AR893" s="84">
        <v>0</v>
      </c>
      <c r="AS893" s="84"/>
      <c r="AT893" s="84"/>
      <c r="AU893" s="84"/>
      <c r="AV893" s="84"/>
      <c r="AW893" s="84"/>
      <c r="AX893" s="84"/>
      <c r="AY893" s="84"/>
      <c r="AZ893" s="84"/>
    </row>
    <row r="894" spans="1:52" x14ac:dyDescent="0.25">
      <c r="A894" s="69" t="s">
        <v>823</v>
      </c>
      <c r="B894" s="69" t="s">
        <v>823</v>
      </c>
      <c r="C894" s="70"/>
      <c r="D894" s="71"/>
      <c r="E894" s="72"/>
      <c r="F894" s="73"/>
      <c r="G894" s="70"/>
      <c r="H894" s="74"/>
      <c r="I894" s="75"/>
      <c r="J894" s="75"/>
      <c r="K894" s="36"/>
      <c r="L894" s="82"/>
      <c r="M894" s="82"/>
      <c r="N894" s="77"/>
      <c r="O894" s="84" t="s">
        <v>179</v>
      </c>
      <c r="P894" s="86">
        <v>43165.768171296295</v>
      </c>
      <c r="Q894" s="84" t="s">
        <v>2226</v>
      </c>
      <c r="R894" s="87" t="s">
        <v>2818</v>
      </c>
      <c r="S894" s="84" t="s">
        <v>2989</v>
      </c>
      <c r="T894" s="84" t="s">
        <v>3157</v>
      </c>
      <c r="U894" s="84"/>
      <c r="V894" s="87" t="s">
        <v>4109</v>
      </c>
      <c r="W894" s="86">
        <v>43165.768171296295</v>
      </c>
      <c r="X894" s="87" t="s">
        <v>5144</v>
      </c>
      <c r="Y894" s="84"/>
      <c r="Z894" s="84"/>
      <c r="AA894" s="90" t="s">
        <v>6347</v>
      </c>
      <c r="AB894" s="84"/>
      <c r="AC894" s="84" t="b">
        <v>0</v>
      </c>
      <c r="AD894" s="84">
        <v>0</v>
      </c>
      <c r="AE894" s="90" t="s">
        <v>6992</v>
      </c>
      <c r="AF894" s="84" t="b">
        <v>0</v>
      </c>
      <c r="AG894" s="84" t="s">
        <v>7091</v>
      </c>
      <c r="AH894" s="84"/>
      <c r="AI894" s="90" t="s">
        <v>6992</v>
      </c>
      <c r="AJ894" s="84" t="b">
        <v>0</v>
      </c>
      <c r="AK894" s="84">
        <v>0</v>
      </c>
      <c r="AL894" s="90" t="s">
        <v>6992</v>
      </c>
      <c r="AM894" s="84" t="s">
        <v>7178</v>
      </c>
      <c r="AN894" s="84" t="b">
        <v>0</v>
      </c>
      <c r="AO894" s="90" t="s">
        <v>6347</v>
      </c>
      <c r="AP894" s="84" t="s">
        <v>179</v>
      </c>
      <c r="AQ894" s="84">
        <v>0</v>
      </c>
      <c r="AR894" s="84">
        <v>0</v>
      </c>
      <c r="AS894" s="84"/>
      <c r="AT894" s="84"/>
      <c r="AU894" s="84"/>
      <c r="AV894" s="84"/>
      <c r="AW894" s="84"/>
      <c r="AX894" s="84"/>
      <c r="AY894" s="84"/>
      <c r="AZ894" s="84"/>
    </row>
    <row r="895" spans="1:52" x14ac:dyDescent="0.25">
      <c r="A895" s="69" t="s">
        <v>824</v>
      </c>
      <c r="B895" s="69" t="s">
        <v>221</v>
      </c>
      <c r="C895" s="70"/>
      <c r="D895" s="71"/>
      <c r="E895" s="72"/>
      <c r="F895" s="73"/>
      <c r="G895" s="70"/>
      <c r="H895" s="74"/>
      <c r="I895" s="75"/>
      <c r="J895" s="75"/>
      <c r="K895" s="36"/>
      <c r="L895" s="82"/>
      <c r="M895" s="82"/>
      <c r="N895" s="77"/>
      <c r="O895" s="84" t="s">
        <v>1729</v>
      </c>
      <c r="P895" s="86">
        <v>43165.768182870372</v>
      </c>
      <c r="Q895" s="84" t="s">
        <v>2227</v>
      </c>
      <c r="R895" s="84"/>
      <c r="S895" s="84"/>
      <c r="T895" s="84" t="s">
        <v>3182</v>
      </c>
      <c r="U895" s="84"/>
      <c r="V895" s="87" t="s">
        <v>4110</v>
      </c>
      <c r="W895" s="86">
        <v>43165.768182870372</v>
      </c>
      <c r="X895" s="87" t="s">
        <v>5145</v>
      </c>
      <c r="Y895" s="84"/>
      <c r="Z895" s="84"/>
      <c r="AA895" s="90" t="s">
        <v>6348</v>
      </c>
      <c r="AB895" s="84"/>
      <c r="AC895" s="84" t="b">
        <v>0</v>
      </c>
      <c r="AD895" s="84">
        <v>0</v>
      </c>
      <c r="AE895" s="90" t="s">
        <v>6992</v>
      </c>
      <c r="AF895" s="84" t="b">
        <v>0</v>
      </c>
      <c r="AG895" s="84" t="s">
        <v>7091</v>
      </c>
      <c r="AH895" s="84"/>
      <c r="AI895" s="90" t="s">
        <v>6992</v>
      </c>
      <c r="AJ895" s="84" t="b">
        <v>0</v>
      </c>
      <c r="AK895" s="84">
        <v>23</v>
      </c>
      <c r="AL895" s="90" t="s">
        <v>5707</v>
      </c>
      <c r="AM895" s="84" t="s">
        <v>7172</v>
      </c>
      <c r="AN895" s="84" t="b">
        <v>0</v>
      </c>
      <c r="AO895" s="90" t="s">
        <v>5707</v>
      </c>
      <c r="AP895" s="84" t="s">
        <v>179</v>
      </c>
      <c r="AQ895" s="84">
        <v>0</v>
      </c>
      <c r="AR895" s="84">
        <v>0</v>
      </c>
      <c r="AS895" s="84"/>
      <c r="AT895" s="84"/>
      <c r="AU895" s="84"/>
      <c r="AV895" s="84"/>
      <c r="AW895" s="84"/>
      <c r="AX895" s="84"/>
      <c r="AY895" s="84"/>
      <c r="AZ895" s="84"/>
    </row>
    <row r="896" spans="1:52" x14ac:dyDescent="0.25">
      <c r="A896" s="69" t="s">
        <v>825</v>
      </c>
      <c r="B896" s="69" t="s">
        <v>1539</v>
      </c>
      <c r="C896" s="70"/>
      <c r="D896" s="71"/>
      <c r="E896" s="72"/>
      <c r="F896" s="73"/>
      <c r="G896" s="70"/>
      <c r="H896" s="74"/>
      <c r="I896" s="75"/>
      <c r="J896" s="75"/>
      <c r="K896" s="36"/>
      <c r="L896" s="82"/>
      <c r="M896" s="82"/>
      <c r="N896" s="77"/>
      <c r="O896" s="84" t="s">
        <v>1729</v>
      </c>
      <c r="P896" s="86">
        <v>43165.698310185187</v>
      </c>
      <c r="Q896" s="84" t="s">
        <v>2228</v>
      </c>
      <c r="R896" s="87" t="s">
        <v>2780</v>
      </c>
      <c r="S896" s="84" t="s">
        <v>3061</v>
      </c>
      <c r="T896" s="84" t="s">
        <v>3291</v>
      </c>
      <c r="U896" s="84"/>
      <c r="V896" s="87" t="s">
        <v>4111</v>
      </c>
      <c r="W896" s="86">
        <v>43165.698310185187</v>
      </c>
      <c r="X896" s="87" t="s">
        <v>5146</v>
      </c>
      <c r="Y896" s="84"/>
      <c r="Z896" s="84"/>
      <c r="AA896" s="90" t="s">
        <v>6349</v>
      </c>
      <c r="AB896" s="84"/>
      <c r="AC896" s="84" t="b">
        <v>0</v>
      </c>
      <c r="AD896" s="84">
        <v>7</v>
      </c>
      <c r="AE896" s="90" t="s">
        <v>6992</v>
      </c>
      <c r="AF896" s="84" t="b">
        <v>0</v>
      </c>
      <c r="AG896" s="84" t="s">
        <v>7091</v>
      </c>
      <c r="AH896" s="84"/>
      <c r="AI896" s="90" t="s">
        <v>6992</v>
      </c>
      <c r="AJ896" s="84" t="b">
        <v>0</v>
      </c>
      <c r="AK896" s="84">
        <v>7</v>
      </c>
      <c r="AL896" s="90" t="s">
        <v>6992</v>
      </c>
      <c r="AM896" s="84" t="s">
        <v>7180</v>
      </c>
      <c r="AN896" s="84" t="b">
        <v>0</v>
      </c>
      <c r="AO896" s="90" t="s">
        <v>6349</v>
      </c>
      <c r="AP896" s="84" t="s">
        <v>7226</v>
      </c>
      <c r="AQ896" s="84">
        <v>0</v>
      </c>
      <c r="AR896" s="84">
        <v>0</v>
      </c>
      <c r="AS896" s="84"/>
      <c r="AT896" s="84"/>
      <c r="AU896" s="84"/>
      <c r="AV896" s="84"/>
      <c r="AW896" s="84"/>
      <c r="AX896" s="84"/>
      <c r="AY896" s="84"/>
      <c r="AZ896" s="84"/>
    </row>
    <row r="897" spans="1:52" x14ac:dyDescent="0.25">
      <c r="A897" s="69" t="s">
        <v>826</v>
      </c>
      <c r="B897" s="69" t="s">
        <v>1539</v>
      </c>
      <c r="C897" s="70"/>
      <c r="D897" s="71"/>
      <c r="E897" s="72"/>
      <c r="F897" s="73"/>
      <c r="G897" s="70"/>
      <c r="H897" s="74"/>
      <c r="I897" s="75"/>
      <c r="J897" s="75"/>
      <c r="K897" s="36"/>
      <c r="L897" s="82"/>
      <c r="M897" s="82"/>
      <c r="N897" s="77"/>
      <c r="O897" s="84" t="s">
        <v>1729</v>
      </c>
      <c r="P897" s="86">
        <v>43165.76829861111</v>
      </c>
      <c r="Q897" s="84" t="s">
        <v>2229</v>
      </c>
      <c r="R897" s="84"/>
      <c r="S897" s="84"/>
      <c r="T897" s="84" t="s">
        <v>3291</v>
      </c>
      <c r="U897" s="84"/>
      <c r="V897" s="87" t="s">
        <v>4112</v>
      </c>
      <c r="W897" s="86">
        <v>43165.76829861111</v>
      </c>
      <c r="X897" s="87" t="s">
        <v>5147</v>
      </c>
      <c r="Y897" s="84"/>
      <c r="Z897" s="84"/>
      <c r="AA897" s="90" t="s">
        <v>6350</v>
      </c>
      <c r="AB897" s="84"/>
      <c r="AC897" s="84" t="b">
        <v>0</v>
      </c>
      <c r="AD897" s="84">
        <v>0</v>
      </c>
      <c r="AE897" s="90" t="s">
        <v>6992</v>
      </c>
      <c r="AF897" s="84" t="b">
        <v>0</v>
      </c>
      <c r="AG897" s="84" t="s">
        <v>7091</v>
      </c>
      <c r="AH897" s="84"/>
      <c r="AI897" s="90" t="s">
        <v>6992</v>
      </c>
      <c r="AJ897" s="84" t="b">
        <v>0</v>
      </c>
      <c r="AK897" s="84">
        <v>7</v>
      </c>
      <c r="AL897" s="90" t="s">
        <v>6349</v>
      </c>
      <c r="AM897" s="84" t="s">
        <v>7169</v>
      </c>
      <c r="AN897" s="84" t="b">
        <v>0</v>
      </c>
      <c r="AO897" s="90" t="s">
        <v>6349</v>
      </c>
      <c r="AP897" s="84" t="s">
        <v>179</v>
      </c>
      <c r="AQ897" s="84">
        <v>0</v>
      </c>
      <c r="AR897" s="84">
        <v>0</v>
      </c>
      <c r="AS897" s="84"/>
      <c r="AT897" s="84"/>
      <c r="AU897" s="84"/>
      <c r="AV897" s="84"/>
      <c r="AW897" s="84"/>
      <c r="AX897" s="84"/>
      <c r="AY897" s="84"/>
      <c r="AZ897" s="84"/>
    </row>
    <row r="898" spans="1:52" x14ac:dyDescent="0.25">
      <c r="A898" s="69" t="s">
        <v>825</v>
      </c>
      <c r="B898" s="69" t="s">
        <v>1540</v>
      </c>
      <c r="C898" s="70"/>
      <c r="D898" s="71"/>
      <c r="E898" s="72"/>
      <c r="F898" s="73"/>
      <c r="G898" s="70"/>
      <c r="H898" s="74"/>
      <c r="I898" s="75"/>
      <c r="J898" s="75"/>
      <c r="K898" s="36"/>
      <c r="L898" s="82"/>
      <c r="M898" s="82"/>
      <c r="N898" s="77"/>
      <c r="O898" s="84" t="s">
        <v>1729</v>
      </c>
      <c r="P898" s="86">
        <v>43165.698310185187</v>
      </c>
      <c r="Q898" s="84" t="s">
        <v>2228</v>
      </c>
      <c r="R898" s="87" t="s">
        <v>2780</v>
      </c>
      <c r="S898" s="84" t="s">
        <v>3061</v>
      </c>
      <c r="T898" s="84" t="s">
        <v>3291</v>
      </c>
      <c r="U898" s="84"/>
      <c r="V898" s="87" t="s">
        <v>4111</v>
      </c>
      <c r="W898" s="86">
        <v>43165.698310185187</v>
      </c>
      <c r="X898" s="87" t="s">
        <v>5146</v>
      </c>
      <c r="Y898" s="84"/>
      <c r="Z898" s="84"/>
      <c r="AA898" s="90" t="s">
        <v>6349</v>
      </c>
      <c r="AB898" s="84"/>
      <c r="AC898" s="84" t="b">
        <v>0</v>
      </c>
      <c r="AD898" s="84">
        <v>7</v>
      </c>
      <c r="AE898" s="90" t="s">
        <v>6992</v>
      </c>
      <c r="AF898" s="84" t="b">
        <v>0</v>
      </c>
      <c r="AG898" s="84" t="s">
        <v>7091</v>
      </c>
      <c r="AH898" s="84"/>
      <c r="AI898" s="90" t="s">
        <v>6992</v>
      </c>
      <c r="AJ898" s="84" t="b">
        <v>0</v>
      </c>
      <c r="AK898" s="84">
        <v>7</v>
      </c>
      <c r="AL898" s="90" t="s">
        <v>6992</v>
      </c>
      <c r="AM898" s="84" t="s">
        <v>7180</v>
      </c>
      <c r="AN898" s="84" t="b">
        <v>0</v>
      </c>
      <c r="AO898" s="90" t="s">
        <v>6349</v>
      </c>
      <c r="AP898" s="84" t="s">
        <v>7226</v>
      </c>
      <c r="AQ898" s="84">
        <v>0</v>
      </c>
      <c r="AR898" s="84">
        <v>0</v>
      </c>
      <c r="AS898" s="84"/>
      <c r="AT898" s="84"/>
      <c r="AU898" s="84"/>
      <c r="AV898" s="84"/>
      <c r="AW898" s="84"/>
      <c r="AX898" s="84"/>
      <c r="AY898" s="84"/>
      <c r="AZ898" s="84"/>
    </row>
    <row r="899" spans="1:52" x14ac:dyDescent="0.25">
      <c r="A899" s="69" t="s">
        <v>826</v>
      </c>
      <c r="B899" s="69" t="s">
        <v>1540</v>
      </c>
      <c r="C899" s="70"/>
      <c r="D899" s="71"/>
      <c r="E899" s="72"/>
      <c r="F899" s="73"/>
      <c r="G899" s="70"/>
      <c r="H899" s="74"/>
      <c r="I899" s="75"/>
      <c r="J899" s="75"/>
      <c r="K899" s="36"/>
      <c r="L899" s="82"/>
      <c r="M899" s="82"/>
      <c r="N899" s="77"/>
      <c r="O899" s="84" t="s">
        <v>1729</v>
      </c>
      <c r="P899" s="86">
        <v>43165.76829861111</v>
      </c>
      <c r="Q899" s="84" t="s">
        <v>2229</v>
      </c>
      <c r="R899" s="84"/>
      <c r="S899" s="84"/>
      <c r="T899" s="84" t="s">
        <v>3291</v>
      </c>
      <c r="U899" s="84"/>
      <c r="V899" s="87" t="s">
        <v>4112</v>
      </c>
      <c r="W899" s="86">
        <v>43165.76829861111</v>
      </c>
      <c r="X899" s="87" t="s">
        <v>5147</v>
      </c>
      <c r="Y899" s="84"/>
      <c r="Z899" s="84"/>
      <c r="AA899" s="90" t="s">
        <v>6350</v>
      </c>
      <c r="AB899" s="84"/>
      <c r="AC899" s="84" t="b">
        <v>0</v>
      </c>
      <c r="AD899" s="84">
        <v>0</v>
      </c>
      <c r="AE899" s="90" t="s">
        <v>6992</v>
      </c>
      <c r="AF899" s="84" t="b">
        <v>0</v>
      </c>
      <c r="AG899" s="84" t="s">
        <v>7091</v>
      </c>
      <c r="AH899" s="84"/>
      <c r="AI899" s="90" t="s">
        <v>6992</v>
      </c>
      <c r="AJ899" s="84" t="b">
        <v>0</v>
      </c>
      <c r="AK899" s="84">
        <v>7</v>
      </c>
      <c r="AL899" s="90" t="s">
        <v>6349</v>
      </c>
      <c r="AM899" s="84" t="s">
        <v>7169</v>
      </c>
      <c r="AN899" s="84" t="b">
        <v>0</v>
      </c>
      <c r="AO899" s="90" t="s">
        <v>6349</v>
      </c>
      <c r="AP899" s="84" t="s">
        <v>179</v>
      </c>
      <c r="AQ899" s="84">
        <v>0</v>
      </c>
      <c r="AR899" s="84">
        <v>0</v>
      </c>
      <c r="AS899" s="84"/>
      <c r="AT899" s="84"/>
      <c r="AU899" s="84"/>
      <c r="AV899" s="84"/>
      <c r="AW899" s="84"/>
      <c r="AX899" s="84"/>
      <c r="AY899" s="84"/>
      <c r="AZ899" s="84"/>
    </row>
    <row r="900" spans="1:52" x14ac:dyDescent="0.25">
      <c r="A900" s="69" t="s">
        <v>825</v>
      </c>
      <c r="B900" s="69" t="s">
        <v>1537</v>
      </c>
      <c r="C900" s="70"/>
      <c r="D900" s="71"/>
      <c r="E900" s="72"/>
      <c r="F900" s="73"/>
      <c r="G900" s="70"/>
      <c r="H900" s="74"/>
      <c r="I900" s="75"/>
      <c r="J900" s="75"/>
      <c r="K900" s="36"/>
      <c r="L900" s="82"/>
      <c r="M900" s="82"/>
      <c r="N900" s="77"/>
      <c r="O900" s="84" t="s">
        <v>1729</v>
      </c>
      <c r="P900" s="86">
        <v>43165.698310185187</v>
      </c>
      <c r="Q900" s="84" t="s">
        <v>2228</v>
      </c>
      <c r="R900" s="87" t="s">
        <v>2780</v>
      </c>
      <c r="S900" s="84" t="s">
        <v>3061</v>
      </c>
      <c r="T900" s="84" t="s">
        <v>3291</v>
      </c>
      <c r="U900" s="84"/>
      <c r="V900" s="87" t="s">
        <v>4111</v>
      </c>
      <c r="W900" s="86">
        <v>43165.698310185187</v>
      </c>
      <c r="X900" s="87" t="s">
        <v>5146</v>
      </c>
      <c r="Y900" s="84"/>
      <c r="Z900" s="84"/>
      <c r="AA900" s="90" t="s">
        <v>6349</v>
      </c>
      <c r="AB900" s="84"/>
      <c r="AC900" s="84" t="b">
        <v>0</v>
      </c>
      <c r="AD900" s="84">
        <v>7</v>
      </c>
      <c r="AE900" s="90" t="s">
        <v>6992</v>
      </c>
      <c r="AF900" s="84" t="b">
        <v>0</v>
      </c>
      <c r="AG900" s="84" t="s">
        <v>7091</v>
      </c>
      <c r="AH900" s="84"/>
      <c r="AI900" s="90" t="s">
        <v>6992</v>
      </c>
      <c r="AJ900" s="84" t="b">
        <v>0</v>
      </c>
      <c r="AK900" s="84">
        <v>7</v>
      </c>
      <c r="AL900" s="90" t="s">
        <v>6992</v>
      </c>
      <c r="AM900" s="84" t="s">
        <v>7180</v>
      </c>
      <c r="AN900" s="84" t="b">
        <v>0</v>
      </c>
      <c r="AO900" s="90" t="s">
        <v>6349</v>
      </c>
      <c r="AP900" s="84" t="s">
        <v>7226</v>
      </c>
      <c r="AQ900" s="84">
        <v>0</v>
      </c>
      <c r="AR900" s="84">
        <v>0</v>
      </c>
      <c r="AS900" s="84"/>
      <c r="AT900" s="84"/>
      <c r="AU900" s="84"/>
      <c r="AV900" s="84"/>
      <c r="AW900" s="84"/>
      <c r="AX900" s="84"/>
      <c r="AY900" s="84"/>
      <c r="AZ900" s="84"/>
    </row>
    <row r="901" spans="1:52" x14ac:dyDescent="0.25">
      <c r="A901" s="69" t="s">
        <v>826</v>
      </c>
      <c r="B901" s="69" t="s">
        <v>825</v>
      </c>
      <c r="C901" s="70"/>
      <c r="D901" s="71"/>
      <c r="E901" s="72"/>
      <c r="F901" s="73"/>
      <c r="G901" s="70"/>
      <c r="H901" s="74"/>
      <c r="I901" s="75"/>
      <c r="J901" s="75"/>
      <c r="K901" s="36"/>
      <c r="L901" s="82"/>
      <c r="M901" s="82"/>
      <c r="N901" s="77"/>
      <c r="O901" s="84" t="s">
        <v>1729</v>
      </c>
      <c r="P901" s="86">
        <v>43165.76829861111</v>
      </c>
      <c r="Q901" s="84" t="s">
        <v>2229</v>
      </c>
      <c r="R901" s="84"/>
      <c r="S901" s="84"/>
      <c r="T901" s="84" t="s">
        <v>3291</v>
      </c>
      <c r="U901" s="84"/>
      <c r="V901" s="87" t="s">
        <v>4112</v>
      </c>
      <c r="W901" s="86">
        <v>43165.76829861111</v>
      </c>
      <c r="X901" s="87" t="s">
        <v>5147</v>
      </c>
      <c r="Y901" s="84"/>
      <c r="Z901" s="84"/>
      <c r="AA901" s="90" t="s">
        <v>6350</v>
      </c>
      <c r="AB901" s="84"/>
      <c r="AC901" s="84" t="b">
        <v>0</v>
      </c>
      <c r="AD901" s="84">
        <v>0</v>
      </c>
      <c r="AE901" s="90" t="s">
        <v>6992</v>
      </c>
      <c r="AF901" s="84" t="b">
        <v>0</v>
      </c>
      <c r="AG901" s="84" t="s">
        <v>7091</v>
      </c>
      <c r="AH901" s="84"/>
      <c r="AI901" s="90" t="s">
        <v>6992</v>
      </c>
      <c r="AJ901" s="84" t="b">
        <v>0</v>
      </c>
      <c r="AK901" s="84">
        <v>7</v>
      </c>
      <c r="AL901" s="90" t="s">
        <v>6349</v>
      </c>
      <c r="AM901" s="84" t="s">
        <v>7169</v>
      </c>
      <c r="AN901" s="84" t="b">
        <v>0</v>
      </c>
      <c r="AO901" s="90" t="s">
        <v>6349</v>
      </c>
      <c r="AP901" s="84" t="s">
        <v>179</v>
      </c>
      <c r="AQ901" s="84">
        <v>0</v>
      </c>
      <c r="AR901" s="84">
        <v>0</v>
      </c>
      <c r="AS901" s="84"/>
      <c r="AT901" s="84"/>
      <c r="AU901" s="84"/>
      <c r="AV901" s="84"/>
      <c r="AW901" s="84"/>
      <c r="AX901" s="84"/>
      <c r="AY901" s="84"/>
      <c r="AZ901" s="84"/>
    </row>
    <row r="902" spans="1:52" x14ac:dyDescent="0.25">
      <c r="A902" s="69" t="s">
        <v>826</v>
      </c>
      <c r="B902" s="69" t="s">
        <v>1537</v>
      </c>
      <c r="C902" s="70"/>
      <c r="D902" s="71"/>
      <c r="E902" s="72"/>
      <c r="F902" s="73"/>
      <c r="G902" s="70"/>
      <c r="H902" s="74"/>
      <c r="I902" s="75"/>
      <c r="J902" s="75"/>
      <c r="K902" s="36"/>
      <c r="L902" s="82"/>
      <c r="M902" s="82"/>
      <c r="N902" s="77"/>
      <c r="O902" s="84" t="s">
        <v>1729</v>
      </c>
      <c r="P902" s="86">
        <v>43165.76829861111</v>
      </c>
      <c r="Q902" s="84" t="s">
        <v>2229</v>
      </c>
      <c r="R902" s="84"/>
      <c r="S902" s="84"/>
      <c r="T902" s="84" t="s">
        <v>3291</v>
      </c>
      <c r="U902" s="84"/>
      <c r="V902" s="87" t="s">
        <v>4112</v>
      </c>
      <c r="W902" s="86">
        <v>43165.76829861111</v>
      </c>
      <c r="X902" s="87" t="s">
        <v>5147</v>
      </c>
      <c r="Y902" s="84"/>
      <c r="Z902" s="84"/>
      <c r="AA902" s="90" t="s">
        <v>6350</v>
      </c>
      <c r="AB902" s="84"/>
      <c r="AC902" s="84" t="b">
        <v>0</v>
      </c>
      <c r="AD902" s="84">
        <v>0</v>
      </c>
      <c r="AE902" s="90" t="s">
        <v>6992</v>
      </c>
      <c r="AF902" s="84" t="b">
        <v>0</v>
      </c>
      <c r="AG902" s="84" t="s">
        <v>7091</v>
      </c>
      <c r="AH902" s="84"/>
      <c r="AI902" s="90" t="s">
        <v>6992</v>
      </c>
      <c r="AJ902" s="84" t="b">
        <v>0</v>
      </c>
      <c r="AK902" s="84">
        <v>7</v>
      </c>
      <c r="AL902" s="90" t="s">
        <v>6349</v>
      </c>
      <c r="AM902" s="84" t="s">
        <v>7169</v>
      </c>
      <c r="AN902" s="84" t="b">
        <v>0</v>
      </c>
      <c r="AO902" s="90" t="s">
        <v>6349</v>
      </c>
      <c r="AP902" s="84" t="s">
        <v>179</v>
      </c>
      <c r="AQ902" s="84">
        <v>0</v>
      </c>
      <c r="AR902" s="84">
        <v>0</v>
      </c>
      <c r="AS902" s="84"/>
      <c r="AT902" s="84"/>
      <c r="AU902" s="84"/>
      <c r="AV902" s="84"/>
      <c r="AW902" s="84"/>
      <c r="AX902" s="84"/>
      <c r="AY902" s="84"/>
      <c r="AZ902" s="84"/>
    </row>
    <row r="903" spans="1:52" x14ac:dyDescent="0.25">
      <c r="A903" s="69" t="s">
        <v>827</v>
      </c>
      <c r="B903" s="69" t="s">
        <v>827</v>
      </c>
      <c r="C903" s="70"/>
      <c r="D903" s="71"/>
      <c r="E903" s="72"/>
      <c r="F903" s="73"/>
      <c r="G903" s="70"/>
      <c r="H903" s="74"/>
      <c r="I903" s="75"/>
      <c r="J903" s="75"/>
      <c r="K903" s="36"/>
      <c r="L903" s="82"/>
      <c r="M903" s="82"/>
      <c r="N903" s="77"/>
      <c r="O903" s="84" t="s">
        <v>179</v>
      </c>
      <c r="P903" s="86">
        <v>43163.921249999999</v>
      </c>
      <c r="Q903" s="84" t="s">
        <v>2230</v>
      </c>
      <c r="R903" s="84"/>
      <c r="S903" s="84"/>
      <c r="T903" s="84" t="s">
        <v>3328</v>
      </c>
      <c r="U903" s="87" t="s">
        <v>3555</v>
      </c>
      <c r="V903" s="87" t="s">
        <v>3555</v>
      </c>
      <c r="W903" s="86">
        <v>43163.921249999999</v>
      </c>
      <c r="X903" s="87" t="s">
        <v>5148</v>
      </c>
      <c r="Y903" s="84"/>
      <c r="Z903" s="84"/>
      <c r="AA903" s="90" t="s">
        <v>6351</v>
      </c>
      <c r="AB903" s="84"/>
      <c r="AC903" s="84" t="b">
        <v>0</v>
      </c>
      <c r="AD903" s="84">
        <v>9</v>
      </c>
      <c r="AE903" s="90" t="s">
        <v>6992</v>
      </c>
      <c r="AF903" s="84" t="b">
        <v>0</v>
      </c>
      <c r="AG903" s="84" t="s">
        <v>7100</v>
      </c>
      <c r="AH903" s="84"/>
      <c r="AI903" s="90" t="s">
        <v>6992</v>
      </c>
      <c r="AJ903" s="84" t="b">
        <v>0</v>
      </c>
      <c r="AK903" s="84">
        <v>8</v>
      </c>
      <c r="AL903" s="90" t="s">
        <v>6992</v>
      </c>
      <c r="AM903" s="84" t="s">
        <v>7172</v>
      </c>
      <c r="AN903" s="84" t="b">
        <v>0</v>
      </c>
      <c r="AO903" s="90" t="s">
        <v>6351</v>
      </c>
      <c r="AP903" s="84" t="s">
        <v>7226</v>
      </c>
      <c r="AQ903" s="84">
        <v>0</v>
      </c>
      <c r="AR903" s="84">
        <v>0</v>
      </c>
      <c r="AS903" s="84"/>
      <c r="AT903" s="84"/>
      <c r="AU903" s="84"/>
      <c r="AV903" s="84"/>
      <c r="AW903" s="84"/>
      <c r="AX903" s="84"/>
      <c r="AY903" s="84"/>
      <c r="AZ903" s="84"/>
    </row>
    <row r="904" spans="1:52" x14ac:dyDescent="0.25">
      <c r="A904" s="69" t="s">
        <v>828</v>
      </c>
      <c r="B904" s="69" t="s">
        <v>827</v>
      </c>
      <c r="C904" s="70"/>
      <c r="D904" s="71"/>
      <c r="E904" s="72"/>
      <c r="F904" s="73"/>
      <c r="G904" s="70"/>
      <c r="H904" s="74"/>
      <c r="I904" s="75"/>
      <c r="J904" s="75"/>
      <c r="K904" s="36"/>
      <c r="L904" s="82"/>
      <c r="M904" s="82"/>
      <c r="N904" s="77"/>
      <c r="O904" s="84" t="s">
        <v>1729</v>
      </c>
      <c r="P904" s="86">
        <v>43165.76834490741</v>
      </c>
      <c r="Q904" s="84" t="s">
        <v>2231</v>
      </c>
      <c r="R904" s="84"/>
      <c r="S904" s="84"/>
      <c r="T904" s="84" t="s">
        <v>3328</v>
      </c>
      <c r="U904" s="87" t="s">
        <v>3555</v>
      </c>
      <c r="V904" s="87" t="s">
        <v>3555</v>
      </c>
      <c r="W904" s="86">
        <v>43165.76834490741</v>
      </c>
      <c r="X904" s="87" t="s">
        <v>5149</v>
      </c>
      <c r="Y904" s="84"/>
      <c r="Z904" s="84"/>
      <c r="AA904" s="90" t="s">
        <v>6352</v>
      </c>
      <c r="AB904" s="84"/>
      <c r="AC904" s="84" t="b">
        <v>0</v>
      </c>
      <c r="AD904" s="84">
        <v>0</v>
      </c>
      <c r="AE904" s="90" t="s">
        <v>6992</v>
      </c>
      <c r="AF904" s="84" t="b">
        <v>0</v>
      </c>
      <c r="AG904" s="84" t="s">
        <v>7100</v>
      </c>
      <c r="AH904" s="84"/>
      <c r="AI904" s="90" t="s">
        <v>6992</v>
      </c>
      <c r="AJ904" s="84" t="b">
        <v>0</v>
      </c>
      <c r="AK904" s="84">
        <v>8</v>
      </c>
      <c r="AL904" s="90" t="s">
        <v>6351</v>
      </c>
      <c r="AM904" s="84" t="s">
        <v>7169</v>
      </c>
      <c r="AN904" s="84" t="b">
        <v>0</v>
      </c>
      <c r="AO904" s="90" t="s">
        <v>6351</v>
      </c>
      <c r="AP904" s="84" t="s">
        <v>179</v>
      </c>
      <c r="AQ904" s="84">
        <v>0</v>
      </c>
      <c r="AR904" s="84">
        <v>0</v>
      </c>
      <c r="AS904" s="84"/>
      <c r="AT904" s="84"/>
      <c r="AU904" s="84"/>
      <c r="AV904" s="84"/>
      <c r="AW904" s="84"/>
      <c r="AX904" s="84"/>
      <c r="AY904" s="84"/>
      <c r="AZ904" s="84"/>
    </row>
    <row r="905" spans="1:52" x14ac:dyDescent="0.25">
      <c r="A905" s="69" t="s">
        <v>829</v>
      </c>
      <c r="B905" s="69" t="s">
        <v>829</v>
      </c>
      <c r="C905" s="70"/>
      <c r="D905" s="71"/>
      <c r="E905" s="72"/>
      <c r="F905" s="73"/>
      <c r="G905" s="70"/>
      <c r="H905" s="74"/>
      <c r="I905" s="75"/>
      <c r="J905" s="75"/>
      <c r="K905" s="36"/>
      <c r="L905" s="82"/>
      <c r="M905" s="82"/>
      <c r="N905" s="77"/>
      <c r="O905" s="84" t="s">
        <v>179</v>
      </c>
      <c r="P905" s="86">
        <v>43165.76835648148</v>
      </c>
      <c r="Q905" s="84" t="s">
        <v>2232</v>
      </c>
      <c r="R905" s="87" t="s">
        <v>2819</v>
      </c>
      <c r="S905" s="84" t="s">
        <v>3072</v>
      </c>
      <c r="T905" s="84" t="s">
        <v>3329</v>
      </c>
      <c r="U905" s="84"/>
      <c r="V905" s="87" t="s">
        <v>4113</v>
      </c>
      <c r="W905" s="86">
        <v>43165.76835648148</v>
      </c>
      <c r="X905" s="87" t="s">
        <v>5150</v>
      </c>
      <c r="Y905" s="84"/>
      <c r="Z905" s="84"/>
      <c r="AA905" s="90" t="s">
        <v>6353</v>
      </c>
      <c r="AB905" s="84"/>
      <c r="AC905" s="84" t="b">
        <v>0</v>
      </c>
      <c r="AD905" s="84">
        <v>0</v>
      </c>
      <c r="AE905" s="90" t="s">
        <v>6992</v>
      </c>
      <c r="AF905" s="84" t="b">
        <v>0</v>
      </c>
      <c r="AG905" s="84" t="s">
        <v>7091</v>
      </c>
      <c r="AH905" s="84"/>
      <c r="AI905" s="90" t="s">
        <v>6992</v>
      </c>
      <c r="AJ905" s="84" t="b">
        <v>0</v>
      </c>
      <c r="AK905" s="84">
        <v>0</v>
      </c>
      <c r="AL905" s="90" t="s">
        <v>6992</v>
      </c>
      <c r="AM905" s="84" t="s">
        <v>7183</v>
      </c>
      <c r="AN905" s="84" t="b">
        <v>0</v>
      </c>
      <c r="AO905" s="90" t="s">
        <v>6353</v>
      </c>
      <c r="AP905" s="84" t="s">
        <v>179</v>
      </c>
      <c r="AQ905" s="84">
        <v>0</v>
      </c>
      <c r="AR905" s="84">
        <v>0</v>
      </c>
      <c r="AS905" s="84"/>
      <c r="AT905" s="84"/>
      <c r="AU905" s="84"/>
      <c r="AV905" s="84"/>
      <c r="AW905" s="84"/>
      <c r="AX905" s="84"/>
      <c r="AY905" s="84"/>
      <c r="AZ905" s="84"/>
    </row>
    <row r="906" spans="1:52" x14ac:dyDescent="0.25">
      <c r="A906" s="69" t="s">
        <v>830</v>
      </c>
      <c r="B906" s="69" t="s">
        <v>830</v>
      </c>
      <c r="C906" s="70"/>
      <c r="D906" s="71"/>
      <c r="E906" s="72"/>
      <c r="F906" s="73"/>
      <c r="G906" s="70"/>
      <c r="H906" s="74"/>
      <c r="I906" s="75"/>
      <c r="J906" s="75"/>
      <c r="K906" s="36"/>
      <c r="L906" s="82"/>
      <c r="M906" s="82"/>
      <c r="N906" s="77"/>
      <c r="O906" s="84" t="s">
        <v>179</v>
      </c>
      <c r="P906" s="86">
        <v>43165.768379629626</v>
      </c>
      <c r="Q906" s="84" t="s">
        <v>2233</v>
      </c>
      <c r="R906" s="87" t="s">
        <v>2820</v>
      </c>
      <c r="S906" s="84" t="s">
        <v>3083</v>
      </c>
      <c r="T906" s="84" t="s">
        <v>3157</v>
      </c>
      <c r="U906" s="84"/>
      <c r="V906" s="87" t="s">
        <v>4114</v>
      </c>
      <c r="W906" s="86">
        <v>43165.768379629626</v>
      </c>
      <c r="X906" s="87" t="s">
        <v>5151</v>
      </c>
      <c r="Y906" s="84"/>
      <c r="Z906" s="84"/>
      <c r="AA906" s="90" t="s">
        <v>6354</v>
      </c>
      <c r="AB906" s="84"/>
      <c r="AC906" s="84" t="b">
        <v>0</v>
      </c>
      <c r="AD906" s="84">
        <v>0</v>
      </c>
      <c r="AE906" s="90" t="s">
        <v>6992</v>
      </c>
      <c r="AF906" s="84" t="b">
        <v>0</v>
      </c>
      <c r="AG906" s="84" t="s">
        <v>7091</v>
      </c>
      <c r="AH906" s="84"/>
      <c r="AI906" s="90" t="s">
        <v>6992</v>
      </c>
      <c r="AJ906" s="84" t="b">
        <v>0</v>
      </c>
      <c r="AK906" s="84">
        <v>0</v>
      </c>
      <c r="AL906" s="90" t="s">
        <v>6992</v>
      </c>
      <c r="AM906" s="84" t="s">
        <v>7207</v>
      </c>
      <c r="AN906" s="84" t="b">
        <v>0</v>
      </c>
      <c r="AO906" s="90" t="s">
        <v>6354</v>
      </c>
      <c r="AP906" s="84" t="s">
        <v>179</v>
      </c>
      <c r="AQ906" s="84">
        <v>0</v>
      </c>
      <c r="AR906" s="84">
        <v>0</v>
      </c>
      <c r="AS906" s="84"/>
      <c r="AT906" s="84"/>
      <c r="AU906" s="84"/>
      <c r="AV906" s="84"/>
      <c r="AW906" s="84"/>
      <c r="AX906" s="84"/>
      <c r="AY906" s="84"/>
      <c r="AZ906" s="84"/>
    </row>
    <row r="907" spans="1:52" x14ac:dyDescent="0.25">
      <c r="A907" s="69" t="s">
        <v>831</v>
      </c>
      <c r="B907" s="69" t="s">
        <v>1250</v>
      </c>
      <c r="C907" s="70"/>
      <c r="D907" s="71"/>
      <c r="E907" s="72"/>
      <c r="F907" s="73"/>
      <c r="G907" s="70"/>
      <c r="H907" s="74"/>
      <c r="I907" s="75"/>
      <c r="J907" s="75"/>
      <c r="K907" s="36"/>
      <c r="L907" s="82"/>
      <c r="M907" s="82"/>
      <c r="N907" s="77"/>
      <c r="O907" s="84" t="s">
        <v>1729</v>
      </c>
      <c r="P907" s="86">
        <v>43165.768379629626</v>
      </c>
      <c r="Q907" s="84" t="s">
        <v>1930</v>
      </c>
      <c r="R907" s="84"/>
      <c r="S907" s="84"/>
      <c r="T907" s="84" t="s">
        <v>3157</v>
      </c>
      <c r="U907" s="84"/>
      <c r="V907" s="87" t="s">
        <v>4115</v>
      </c>
      <c r="W907" s="86">
        <v>43165.768379629626</v>
      </c>
      <c r="X907" s="87" t="s">
        <v>5152</v>
      </c>
      <c r="Y907" s="84"/>
      <c r="Z907" s="84"/>
      <c r="AA907" s="90" t="s">
        <v>6355</v>
      </c>
      <c r="AB907" s="84"/>
      <c r="AC907" s="84" t="b">
        <v>0</v>
      </c>
      <c r="AD907" s="84">
        <v>0</v>
      </c>
      <c r="AE907" s="90" t="s">
        <v>6992</v>
      </c>
      <c r="AF907" s="84" t="b">
        <v>1</v>
      </c>
      <c r="AG907" s="84" t="s">
        <v>7096</v>
      </c>
      <c r="AH907" s="84"/>
      <c r="AI907" s="90" t="s">
        <v>7126</v>
      </c>
      <c r="AJ907" s="84" t="b">
        <v>0</v>
      </c>
      <c r="AK907" s="84">
        <v>1013</v>
      </c>
      <c r="AL907" s="90" t="s">
        <v>6821</v>
      </c>
      <c r="AM907" s="84" t="s">
        <v>7169</v>
      </c>
      <c r="AN907" s="84" t="b">
        <v>0</v>
      </c>
      <c r="AO907" s="90" t="s">
        <v>6821</v>
      </c>
      <c r="AP907" s="84" t="s">
        <v>179</v>
      </c>
      <c r="AQ907" s="84">
        <v>0</v>
      </c>
      <c r="AR907" s="84">
        <v>0</v>
      </c>
      <c r="AS907" s="84"/>
      <c r="AT907" s="84"/>
      <c r="AU907" s="84"/>
      <c r="AV907" s="84"/>
      <c r="AW907" s="84"/>
      <c r="AX907" s="84"/>
      <c r="AY907" s="84"/>
      <c r="AZ907" s="84"/>
    </row>
    <row r="908" spans="1:52" x14ac:dyDescent="0.25">
      <c r="A908" s="69" t="s">
        <v>832</v>
      </c>
      <c r="B908" s="69" t="s">
        <v>1239</v>
      </c>
      <c r="C908" s="70"/>
      <c r="D908" s="71"/>
      <c r="E908" s="72"/>
      <c r="F908" s="73"/>
      <c r="G908" s="70"/>
      <c r="H908" s="74"/>
      <c r="I908" s="75"/>
      <c r="J908" s="75"/>
      <c r="K908" s="36"/>
      <c r="L908" s="82"/>
      <c r="M908" s="82"/>
      <c r="N908" s="77"/>
      <c r="O908" s="84" t="s">
        <v>1729</v>
      </c>
      <c r="P908" s="86">
        <v>43165.768379629626</v>
      </c>
      <c r="Q908" s="84" t="s">
        <v>2234</v>
      </c>
      <c r="R908" s="87" t="s">
        <v>2821</v>
      </c>
      <c r="S908" s="84" t="s">
        <v>2983</v>
      </c>
      <c r="T908" s="84" t="s">
        <v>3157</v>
      </c>
      <c r="U908" s="84"/>
      <c r="V908" s="87" t="s">
        <v>4116</v>
      </c>
      <c r="W908" s="86">
        <v>43165.768379629626</v>
      </c>
      <c r="X908" s="87" t="s">
        <v>5153</v>
      </c>
      <c r="Y908" s="84"/>
      <c r="Z908" s="84"/>
      <c r="AA908" s="90" t="s">
        <v>6356</v>
      </c>
      <c r="AB908" s="84"/>
      <c r="AC908" s="84" t="b">
        <v>0</v>
      </c>
      <c r="AD908" s="84">
        <v>0</v>
      </c>
      <c r="AE908" s="90" t="s">
        <v>6992</v>
      </c>
      <c r="AF908" s="84" t="b">
        <v>1</v>
      </c>
      <c r="AG908" s="84" t="s">
        <v>7100</v>
      </c>
      <c r="AH908" s="84"/>
      <c r="AI908" s="90" t="s">
        <v>6936</v>
      </c>
      <c r="AJ908" s="84" t="b">
        <v>0</v>
      </c>
      <c r="AK908" s="84">
        <v>6</v>
      </c>
      <c r="AL908" s="90" t="s">
        <v>6810</v>
      </c>
      <c r="AM908" s="84" t="s">
        <v>7173</v>
      </c>
      <c r="AN908" s="84" t="b">
        <v>0</v>
      </c>
      <c r="AO908" s="90" t="s">
        <v>6810</v>
      </c>
      <c r="AP908" s="84" t="s">
        <v>179</v>
      </c>
      <c r="AQ908" s="84">
        <v>0</v>
      </c>
      <c r="AR908" s="84">
        <v>0</v>
      </c>
      <c r="AS908" s="84"/>
      <c r="AT908" s="84"/>
      <c r="AU908" s="84"/>
      <c r="AV908" s="84"/>
      <c r="AW908" s="84"/>
      <c r="AX908" s="84"/>
      <c r="AY908" s="84"/>
      <c r="AZ908" s="84"/>
    </row>
    <row r="909" spans="1:52" x14ac:dyDescent="0.25">
      <c r="A909" s="69" t="s">
        <v>833</v>
      </c>
      <c r="B909" s="69" t="s">
        <v>833</v>
      </c>
      <c r="C909" s="70"/>
      <c r="D909" s="71"/>
      <c r="E909" s="72"/>
      <c r="F909" s="73"/>
      <c r="G909" s="70"/>
      <c r="H909" s="74"/>
      <c r="I909" s="75"/>
      <c r="J909" s="75"/>
      <c r="K909" s="36"/>
      <c r="L909" s="82"/>
      <c r="M909" s="82"/>
      <c r="N909" s="77"/>
      <c r="O909" s="84" t="s">
        <v>179</v>
      </c>
      <c r="P909" s="86">
        <v>43165.768472222226</v>
      </c>
      <c r="Q909" s="84" t="s">
        <v>2235</v>
      </c>
      <c r="R909" s="87" t="s">
        <v>2822</v>
      </c>
      <c r="S909" s="84" t="s">
        <v>3005</v>
      </c>
      <c r="T909" s="84" t="s">
        <v>3157</v>
      </c>
      <c r="U909" s="84"/>
      <c r="V909" s="87" t="s">
        <v>4117</v>
      </c>
      <c r="W909" s="86">
        <v>43165.768472222226</v>
      </c>
      <c r="X909" s="87" t="s">
        <v>5154</v>
      </c>
      <c r="Y909" s="84"/>
      <c r="Z909" s="84"/>
      <c r="AA909" s="90" t="s">
        <v>6357</v>
      </c>
      <c r="AB909" s="84"/>
      <c r="AC909" s="84" t="b">
        <v>0</v>
      </c>
      <c r="AD909" s="84">
        <v>0</v>
      </c>
      <c r="AE909" s="90" t="s">
        <v>6992</v>
      </c>
      <c r="AF909" s="84" t="b">
        <v>0</v>
      </c>
      <c r="AG909" s="84" t="s">
        <v>7091</v>
      </c>
      <c r="AH909" s="84"/>
      <c r="AI909" s="90" t="s">
        <v>6992</v>
      </c>
      <c r="AJ909" s="84" t="b">
        <v>0</v>
      </c>
      <c r="AK909" s="84">
        <v>0</v>
      </c>
      <c r="AL909" s="90" t="s">
        <v>6992</v>
      </c>
      <c r="AM909" s="84" t="s">
        <v>7182</v>
      </c>
      <c r="AN909" s="84" t="b">
        <v>0</v>
      </c>
      <c r="AO909" s="90" t="s">
        <v>6357</v>
      </c>
      <c r="AP909" s="84" t="s">
        <v>179</v>
      </c>
      <c r="AQ909" s="84">
        <v>0</v>
      </c>
      <c r="AR909" s="84">
        <v>0</v>
      </c>
      <c r="AS909" s="84"/>
      <c r="AT909" s="84"/>
      <c r="AU909" s="84"/>
      <c r="AV909" s="84"/>
      <c r="AW909" s="84"/>
      <c r="AX909" s="84"/>
      <c r="AY909" s="84"/>
      <c r="AZ909" s="84"/>
    </row>
    <row r="910" spans="1:52" x14ac:dyDescent="0.25">
      <c r="A910" s="69" t="s">
        <v>834</v>
      </c>
      <c r="B910" s="69" t="s">
        <v>1185</v>
      </c>
      <c r="C910" s="70"/>
      <c r="D910" s="71"/>
      <c r="E910" s="72"/>
      <c r="F910" s="73"/>
      <c r="G910" s="70"/>
      <c r="H910" s="74"/>
      <c r="I910" s="75"/>
      <c r="J910" s="75"/>
      <c r="K910" s="36"/>
      <c r="L910" s="82"/>
      <c r="M910" s="82"/>
      <c r="N910" s="77"/>
      <c r="O910" s="84" t="s">
        <v>1729</v>
      </c>
      <c r="P910" s="86">
        <v>43165.768506944441</v>
      </c>
      <c r="Q910" s="84" t="s">
        <v>1881</v>
      </c>
      <c r="R910" s="84"/>
      <c r="S910" s="84"/>
      <c r="T910" s="84" t="s">
        <v>3213</v>
      </c>
      <c r="U910" s="84"/>
      <c r="V910" s="87" t="s">
        <v>4118</v>
      </c>
      <c r="W910" s="86">
        <v>43165.768506944441</v>
      </c>
      <c r="X910" s="87" t="s">
        <v>5155</v>
      </c>
      <c r="Y910" s="84"/>
      <c r="Z910" s="84"/>
      <c r="AA910" s="90" t="s">
        <v>6358</v>
      </c>
      <c r="AB910" s="84"/>
      <c r="AC910" s="84" t="b">
        <v>0</v>
      </c>
      <c r="AD910" s="84">
        <v>0</v>
      </c>
      <c r="AE910" s="90" t="s">
        <v>6992</v>
      </c>
      <c r="AF910" s="84" t="b">
        <v>0</v>
      </c>
      <c r="AG910" s="84" t="s">
        <v>7091</v>
      </c>
      <c r="AH910" s="84"/>
      <c r="AI910" s="90" t="s">
        <v>6992</v>
      </c>
      <c r="AJ910" s="84" t="b">
        <v>0</v>
      </c>
      <c r="AK910" s="84">
        <v>824</v>
      </c>
      <c r="AL910" s="90" t="s">
        <v>6749</v>
      </c>
      <c r="AM910" s="84" t="s">
        <v>7169</v>
      </c>
      <c r="AN910" s="84" t="b">
        <v>0</v>
      </c>
      <c r="AO910" s="90" t="s">
        <v>6749</v>
      </c>
      <c r="AP910" s="84" t="s">
        <v>179</v>
      </c>
      <c r="AQ910" s="84">
        <v>0</v>
      </c>
      <c r="AR910" s="84">
        <v>0</v>
      </c>
      <c r="AS910" s="84"/>
      <c r="AT910" s="84"/>
      <c r="AU910" s="84"/>
      <c r="AV910" s="84"/>
      <c r="AW910" s="84"/>
      <c r="AX910" s="84"/>
      <c r="AY910" s="84"/>
      <c r="AZ910" s="84"/>
    </row>
    <row r="911" spans="1:52" x14ac:dyDescent="0.25">
      <c r="A911" s="69" t="s">
        <v>835</v>
      </c>
      <c r="B911" s="69" t="s">
        <v>1250</v>
      </c>
      <c r="C911" s="70"/>
      <c r="D911" s="71"/>
      <c r="E911" s="72"/>
      <c r="F911" s="73"/>
      <c r="G911" s="70"/>
      <c r="H911" s="74"/>
      <c r="I911" s="75"/>
      <c r="J911" s="75"/>
      <c r="K911" s="36"/>
      <c r="L911" s="82"/>
      <c r="M911" s="82"/>
      <c r="N911" s="77"/>
      <c r="O911" s="84" t="s">
        <v>1729</v>
      </c>
      <c r="P911" s="86">
        <v>43165.768518518518</v>
      </c>
      <c r="Q911" s="84" t="s">
        <v>1930</v>
      </c>
      <c r="R911" s="84"/>
      <c r="S911" s="84"/>
      <c r="T911" s="84" t="s">
        <v>3157</v>
      </c>
      <c r="U911" s="84"/>
      <c r="V911" s="87" t="s">
        <v>4119</v>
      </c>
      <c r="W911" s="86">
        <v>43165.768518518518</v>
      </c>
      <c r="X911" s="87" t="s">
        <v>5156</v>
      </c>
      <c r="Y911" s="84"/>
      <c r="Z911" s="84"/>
      <c r="AA911" s="90" t="s">
        <v>6359</v>
      </c>
      <c r="AB911" s="84"/>
      <c r="AC911" s="84" t="b">
        <v>0</v>
      </c>
      <c r="AD911" s="84">
        <v>0</v>
      </c>
      <c r="AE911" s="90" t="s">
        <v>6992</v>
      </c>
      <c r="AF911" s="84" t="b">
        <v>1</v>
      </c>
      <c r="AG911" s="84" t="s">
        <v>7096</v>
      </c>
      <c r="AH911" s="84"/>
      <c r="AI911" s="90" t="s">
        <v>7126</v>
      </c>
      <c r="AJ911" s="84" t="b">
        <v>0</v>
      </c>
      <c r="AK911" s="84">
        <v>1013</v>
      </c>
      <c r="AL911" s="90" t="s">
        <v>6821</v>
      </c>
      <c r="AM911" s="84" t="s">
        <v>7169</v>
      </c>
      <c r="AN911" s="84" t="b">
        <v>0</v>
      </c>
      <c r="AO911" s="90" t="s">
        <v>6821</v>
      </c>
      <c r="AP911" s="84" t="s">
        <v>179</v>
      </c>
      <c r="AQ911" s="84">
        <v>0</v>
      </c>
      <c r="AR911" s="84">
        <v>0</v>
      </c>
      <c r="AS911" s="84"/>
      <c r="AT911" s="84"/>
      <c r="AU911" s="84"/>
      <c r="AV911" s="84"/>
      <c r="AW911" s="84"/>
      <c r="AX911" s="84"/>
      <c r="AY911" s="84"/>
      <c r="AZ911" s="84"/>
    </row>
    <row r="912" spans="1:52" x14ac:dyDescent="0.25">
      <c r="A912" s="69" t="s">
        <v>836</v>
      </c>
      <c r="B912" s="69" t="s">
        <v>836</v>
      </c>
      <c r="C912" s="70"/>
      <c r="D912" s="71"/>
      <c r="E912" s="72"/>
      <c r="F912" s="73"/>
      <c r="G912" s="70"/>
      <c r="H912" s="74"/>
      <c r="I912" s="75"/>
      <c r="J912" s="75"/>
      <c r="K912" s="36"/>
      <c r="L912" s="82"/>
      <c r="M912" s="82"/>
      <c r="N912" s="77"/>
      <c r="O912" s="84" t="s">
        <v>179</v>
      </c>
      <c r="P912" s="86">
        <v>43165.768587962964</v>
      </c>
      <c r="Q912" s="84" t="s">
        <v>2236</v>
      </c>
      <c r="R912" s="87" t="s">
        <v>2823</v>
      </c>
      <c r="S912" s="84" t="s">
        <v>3084</v>
      </c>
      <c r="T912" s="84" t="s">
        <v>3330</v>
      </c>
      <c r="U912" s="84"/>
      <c r="V912" s="87" t="s">
        <v>4120</v>
      </c>
      <c r="W912" s="86">
        <v>43165.768587962964</v>
      </c>
      <c r="X912" s="87" t="s">
        <v>5157</v>
      </c>
      <c r="Y912" s="84"/>
      <c r="Z912" s="84"/>
      <c r="AA912" s="90" t="s">
        <v>6360</v>
      </c>
      <c r="AB912" s="84"/>
      <c r="AC912" s="84" t="b">
        <v>0</v>
      </c>
      <c r="AD912" s="84">
        <v>0</v>
      </c>
      <c r="AE912" s="90" t="s">
        <v>6992</v>
      </c>
      <c r="AF912" s="84" t="b">
        <v>0</v>
      </c>
      <c r="AG912" s="84" t="s">
        <v>7091</v>
      </c>
      <c r="AH912" s="84"/>
      <c r="AI912" s="90" t="s">
        <v>6992</v>
      </c>
      <c r="AJ912" s="84" t="b">
        <v>0</v>
      </c>
      <c r="AK912" s="84">
        <v>0</v>
      </c>
      <c r="AL912" s="90" t="s">
        <v>6992</v>
      </c>
      <c r="AM912" s="84" t="s">
        <v>7172</v>
      </c>
      <c r="AN912" s="84" t="b">
        <v>0</v>
      </c>
      <c r="AO912" s="90" t="s">
        <v>6360</v>
      </c>
      <c r="AP912" s="84" t="s">
        <v>179</v>
      </c>
      <c r="AQ912" s="84">
        <v>0</v>
      </c>
      <c r="AR912" s="84">
        <v>0</v>
      </c>
      <c r="AS912" s="84"/>
      <c r="AT912" s="84"/>
      <c r="AU912" s="84"/>
      <c r="AV912" s="84"/>
      <c r="AW912" s="84"/>
      <c r="AX912" s="84"/>
      <c r="AY912" s="84"/>
      <c r="AZ912" s="84"/>
    </row>
    <row r="913" spans="1:52" x14ac:dyDescent="0.25">
      <c r="A913" s="69" t="s">
        <v>837</v>
      </c>
      <c r="B913" s="69" t="s">
        <v>1586</v>
      </c>
      <c r="C913" s="70"/>
      <c r="D913" s="71"/>
      <c r="E913" s="72"/>
      <c r="F913" s="73"/>
      <c r="G913" s="70"/>
      <c r="H913" s="74"/>
      <c r="I913" s="75"/>
      <c r="J913" s="75"/>
      <c r="K913" s="36"/>
      <c r="L913" s="82"/>
      <c r="M913" s="82"/>
      <c r="N913" s="77"/>
      <c r="O913" s="84" t="s">
        <v>1729</v>
      </c>
      <c r="P913" s="86">
        <v>43165.51935185185</v>
      </c>
      <c r="Q913" s="84" t="s">
        <v>2237</v>
      </c>
      <c r="R913" s="87" t="s">
        <v>2824</v>
      </c>
      <c r="S913" s="84" t="s">
        <v>2996</v>
      </c>
      <c r="T913" s="84" t="s">
        <v>3331</v>
      </c>
      <c r="U913" s="87" t="s">
        <v>3556</v>
      </c>
      <c r="V913" s="87" t="s">
        <v>3556</v>
      </c>
      <c r="W913" s="86">
        <v>43165.51935185185</v>
      </c>
      <c r="X913" s="87" t="s">
        <v>5158</v>
      </c>
      <c r="Y913" s="84"/>
      <c r="Z913" s="84"/>
      <c r="AA913" s="90" t="s">
        <v>6361</v>
      </c>
      <c r="AB913" s="84"/>
      <c r="AC913" s="84" t="b">
        <v>0</v>
      </c>
      <c r="AD913" s="84">
        <v>99</v>
      </c>
      <c r="AE913" s="90" t="s">
        <v>6992</v>
      </c>
      <c r="AF913" s="84" t="b">
        <v>0</v>
      </c>
      <c r="AG913" s="84" t="s">
        <v>7107</v>
      </c>
      <c r="AH913" s="84"/>
      <c r="AI913" s="90" t="s">
        <v>6992</v>
      </c>
      <c r="AJ913" s="84" t="b">
        <v>0</v>
      </c>
      <c r="AK913" s="84">
        <v>43</v>
      </c>
      <c r="AL913" s="90" t="s">
        <v>6992</v>
      </c>
      <c r="AM913" s="84" t="s">
        <v>7172</v>
      </c>
      <c r="AN913" s="84" t="b">
        <v>0</v>
      </c>
      <c r="AO913" s="90" t="s">
        <v>6361</v>
      </c>
      <c r="AP913" s="84" t="s">
        <v>7226</v>
      </c>
      <c r="AQ913" s="84">
        <v>0</v>
      </c>
      <c r="AR913" s="84">
        <v>0</v>
      </c>
      <c r="AS913" s="84"/>
      <c r="AT913" s="84"/>
      <c r="AU913" s="84"/>
      <c r="AV913" s="84"/>
      <c r="AW913" s="84"/>
      <c r="AX913" s="84"/>
      <c r="AY913" s="84"/>
      <c r="AZ913" s="84"/>
    </row>
    <row r="914" spans="1:52" x14ac:dyDescent="0.25">
      <c r="A914" s="69" t="s">
        <v>838</v>
      </c>
      <c r="B914" s="69" t="s">
        <v>837</v>
      </c>
      <c r="C914" s="70"/>
      <c r="D914" s="71"/>
      <c r="E914" s="72"/>
      <c r="F914" s="73"/>
      <c r="G914" s="70"/>
      <c r="H914" s="74"/>
      <c r="I914" s="75"/>
      <c r="J914" s="75"/>
      <c r="K914" s="36"/>
      <c r="L914" s="82"/>
      <c r="M914" s="82"/>
      <c r="N914" s="77"/>
      <c r="O914" s="84" t="s">
        <v>1729</v>
      </c>
      <c r="P914" s="86">
        <v>43165.768611111111</v>
      </c>
      <c r="Q914" s="84" t="s">
        <v>2238</v>
      </c>
      <c r="R914" s="87" t="s">
        <v>2825</v>
      </c>
      <c r="S914" s="84" t="s">
        <v>3085</v>
      </c>
      <c r="T914" s="84" t="s">
        <v>3241</v>
      </c>
      <c r="U914" s="84"/>
      <c r="V914" s="87" t="s">
        <v>4121</v>
      </c>
      <c r="W914" s="86">
        <v>43165.768611111111</v>
      </c>
      <c r="X914" s="87" t="s">
        <v>5159</v>
      </c>
      <c r="Y914" s="84"/>
      <c r="Z914" s="84"/>
      <c r="AA914" s="90" t="s">
        <v>6362</v>
      </c>
      <c r="AB914" s="84"/>
      <c r="AC914" s="84" t="b">
        <v>0</v>
      </c>
      <c r="AD914" s="84">
        <v>0</v>
      </c>
      <c r="AE914" s="90" t="s">
        <v>6992</v>
      </c>
      <c r="AF914" s="84" t="b">
        <v>0</v>
      </c>
      <c r="AG914" s="84" t="s">
        <v>7107</v>
      </c>
      <c r="AH914" s="84"/>
      <c r="AI914" s="90" t="s">
        <v>6992</v>
      </c>
      <c r="AJ914" s="84" t="b">
        <v>0</v>
      </c>
      <c r="AK914" s="84">
        <v>0</v>
      </c>
      <c r="AL914" s="90" t="s">
        <v>6992</v>
      </c>
      <c r="AM914" s="84" t="s">
        <v>7171</v>
      </c>
      <c r="AN914" s="84" t="b">
        <v>0</v>
      </c>
      <c r="AO914" s="90" t="s">
        <v>6362</v>
      </c>
      <c r="AP914" s="84" t="s">
        <v>179</v>
      </c>
      <c r="AQ914" s="84">
        <v>0</v>
      </c>
      <c r="AR914" s="84">
        <v>0</v>
      </c>
      <c r="AS914" s="84"/>
      <c r="AT914" s="84"/>
      <c r="AU914" s="84"/>
      <c r="AV914" s="84"/>
      <c r="AW914" s="84"/>
      <c r="AX914" s="84"/>
      <c r="AY914" s="84"/>
      <c r="AZ914" s="84"/>
    </row>
    <row r="915" spans="1:52" x14ac:dyDescent="0.25">
      <c r="A915" s="69" t="s">
        <v>838</v>
      </c>
      <c r="B915" s="69" t="s">
        <v>1586</v>
      </c>
      <c r="C915" s="70"/>
      <c r="D915" s="71"/>
      <c r="E915" s="72"/>
      <c r="F915" s="73"/>
      <c r="G915" s="70"/>
      <c r="H915" s="74"/>
      <c r="I915" s="75"/>
      <c r="J915" s="75"/>
      <c r="K915" s="36"/>
      <c r="L915" s="82"/>
      <c r="M915" s="82"/>
      <c r="N915" s="77"/>
      <c r="O915" s="84" t="s">
        <v>1729</v>
      </c>
      <c r="P915" s="86">
        <v>43165.768611111111</v>
      </c>
      <c r="Q915" s="84" t="s">
        <v>2238</v>
      </c>
      <c r="R915" s="87" t="s">
        <v>2825</v>
      </c>
      <c r="S915" s="84" t="s">
        <v>3085</v>
      </c>
      <c r="T915" s="84" t="s">
        <v>3241</v>
      </c>
      <c r="U915" s="84"/>
      <c r="V915" s="87" t="s">
        <v>4121</v>
      </c>
      <c r="W915" s="86">
        <v>43165.768611111111</v>
      </c>
      <c r="X915" s="87" t="s">
        <v>5159</v>
      </c>
      <c r="Y915" s="84"/>
      <c r="Z915" s="84"/>
      <c r="AA915" s="90" t="s">
        <v>6362</v>
      </c>
      <c r="AB915" s="84"/>
      <c r="AC915" s="84" t="b">
        <v>0</v>
      </c>
      <c r="AD915" s="84">
        <v>0</v>
      </c>
      <c r="AE915" s="90" t="s">
        <v>6992</v>
      </c>
      <c r="AF915" s="84" t="b">
        <v>0</v>
      </c>
      <c r="AG915" s="84" t="s">
        <v>7107</v>
      </c>
      <c r="AH915" s="84"/>
      <c r="AI915" s="90" t="s">
        <v>6992</v>
      </c>
      <c r="AJ915" s="84" t="b">
        <v>0</v>
      </c>
      <c r="AK915" s="84">
        <v>0</v>
      </c>
      <c r="AL915" s="90" t="s">
        <v>6992</v>
      </c>
      <c r="AM915" s="84" t="s">
        <v>7171</v>
      </c>
      <c r="AN915" s="84" t="b">
        <v>0</v>
      </c>
      <c r="AO915" s="90" t="s">
        <v>6362</v>
      </c>
      <c r="AP915" s="84" t="s">
        <v>179</v>
      </c>
      <c r="AQ915" s="84">
        <v>0</v>
      </c>
      <c r="AR915" s="84">
        <v>0</v>
      </c>
      <c r="AS915" s="84"/>
      <c r="AT915" s="84"/>
      <c r="AU915" s="84"/>
      <c r="AV915" s="84"/>
      <c r="AW915" s="84"/>
      <c r="AX915" s="84"/>
      <c r="AY915" s="84"/>
      <c r="AZ915" s="84"/>
    </row>
    <row r="916" spans="1:52" x14ac:dyDescent="0.25">
      <c r="A916" s="69" t="s">
        <v>839</v>
      </c>
      <c r="B916" s="69" t="s">
        <v>1162</v>
      </c>
      <c r="C916" s="70"/>
      <c r="D916" s="71"/>
      <c r="E916" s="72"/>
      <c r="F916" s="73"/>
      <c r="G916" s="70"/>
      <c r="H916" s="74"/>
      <c r="I916" s="75"/>
      <c r="J916" s="75"/>
      <c r="K916" s="36"/>
      <c r="L916" s="82"/>
      <c r="M916" s="82"/>
      <c r="N916" s="77"/>
      <c r="O916" s="84" t="s">
        <v>1729</v>
      </c>
      <c r="P916" s="86">
        <v>43165.768645833334</v>
      </c>
      <c r="Q916" s="84" t="s">
        <v>2239</v>
      </c>
      <c r="R916" s="84"/>
      <c r="S916" s="84"/>
      <c r="T916" s="84" t="s">
        <v>3332</v>
      </c>
      <c r="U916" s="84"/>
      <c r="V916" s="87" t="s">
        <v>4122</v>
      </c>
      <c r="W916" s="86">
        <v>43165.768645833334</v>
      </c>
      <c r="X916" s="87" t="s">
        <v>5160</v>
      </c>
      <c r="Y916" s="84"/>
      <c r="Z916" s="84"/>
      <c r="AA916" s="90" t="s">
        <v>6363</v>
      </c>
      <c r="AB916" s="84"/>
      <c r="AC916" s="84" t="b">
        <v>0</v>
      </c>
      <c r="AD916" s="84">
        <v>0</v>
      </c>
      <c r="AE916" s="90" t="s">
        <v>6992</v>
      </c>
      <c r="AF916" s="84" t="b">
        <v>0</v>
      </c>
      <c r="AG916" s="84" t="s">
        <v>7091</v>
      </c>
      <c r="AH916" s="84"/>
      <c r="AI916" s="90" t="s">
        <v>6992</v>
      </c>
      <c r="AJ916" s="84" t="b">
        <v>0</v>
      </c>
      <c r="AK916" s="84">
        <v>88</v>
      </c>
      <c r="AL916" s="90" t="s">
        <v>6720</v>
      </c>
      <c r="AM916" s="84" t="s">
        <v>7175</v>
      </c>
      <c r="AN916" s="84" t="b">
        <v>0</v>
      </c>
      <c r="AO916" s="90" t="s">
        <v>6720</v>
      </c>
      <c r="AP916" s="84" t="s">
        <v>179</v>
      </c>
      <c r="AQ916" s="84">
        <v>0</v>
      </c>
      <c r="AR916" s="84">
        <v>0</v>
      </c>
      <c r="AS916" s="84"/>
      <c r="AT916" s="84"/>
      <c r="AU916" s="84"/>
      <c r="AV916" s="84"/>
      <c r="AW916" s="84"/>
      <c r="AX916" s="84"/>
      <c r="AY916" s="84"/>
      <c r="AZ916" s="84"/>
    </row>
    <row r="917" spans="1:52" x14ac:dyDescent="0.25">
      <c r="A917" s="69" t="s">
        <v>840</v>
      </c>
      <c r="B917" s="69" t="s">
        <v>840</v>
      </c>
      <c r="C917" s="70"/>
      <c r="D917" s="71"/>
      <c r="E917" s="72"/>
      <c r="F917" s="73"/>
      <c r="G917" s="70"/>
      <c r="H917" s="74"/>
      <c r="I917" s="75"/>
      <c r="J917" s="75"/>
      <c r="K917" s="36"/>
      <c r="L917" s="82"/>
      <c r="M917" s="82"/>
      <c r="N917" s="77"/>
      <c r="O917" s="84" t="s">
        <v>179</v>
      </c>
      <c r="P917" s="86">
        <v>43165.768692129626</v>
      </c>
      <c r="Q917" s="84" t="s">
        <v>2240</v>
      </c>
      <c r="R917" s="87" t="s">
        <v>2826</v>
      </c>
      <c r="S917" s="84" t="s">
        <v>2983</v>
      </c>
      <c r="T917" s="84" t="s">
        <v>3157</v>
      </c>
      <c r="U917" s="84"/>
      <c r="V917" s="87" t="s">
        <v>4123</v>
      </c>
      <c r="W917" s="86">
        <v>43165.768692129626</v>
      </c>
      <c r="X917" s="87" t="s">
        <v>5161</v>
      </c>
      <c r="Y917" s="84"/>
      <c r="Z917" s="84"/>
      <c r="AA917" s="90" t="s">
        <v>6364</v>
      </c>
      <c r="AB917" s="84"/>
      <c r="AC917" s="84" t="b">
        <v>0</v>
      </c>
      <c r="AD917" s="84">
        <v>0</v>
      </c>
      <c r="AE917" s="90" t="s">
        <v>6992</v>
      </c>
      <c r="AF917" s="84" t="b">
        <v>1</v>
      </c>
      <c r="AG917" s="84" t="s">
        <v>7091</v>
      </c>
      <c r="AH917" s="84"/>
      <c r="AI917" s="90" t="s">
        <v>5865</v>
      </c>
      <c r="AJ917" s="84" t="b">
        <v>0</v>
      </c>
      <c r="AK917" s="84">
        <v>0</v>
      </c>
      <c r="AL917" s="90" t="s">
        <v>6992</v>
      </c>
      <c r="AM917" s="84" t="s">
        <v>7171</v>
      </c>
      <c r="AN917" s="84" t="b">
        <v>0</v>
      </c>
      <c r="AO917" s="90" t="s">
        <v>6364</v>
      </c>
      <c r="AP917" s="84" t="s">
        <v>179</v>
      </c>
      <c r="AQ917" s="84">
        <v>0</v>
      </c>
      <c r="AR917" s="84">
        <v>0</v>
      </c>
      <c r="AS917" s="84"/>
      <c r="AT917" s="84"/>
      <c r="AU917" s="84"/>
      <c r="AV917" s="84"/>
      <c r="AW917" s="84"/>
      <c r="AX917" s="84"/>
      <c r="AY917" s="84"/>
      <c r="AZ917" s="84"/>
    </row>
    <row r="918" spans="1:52" x14ac:dyDescent="0.25">
      <c r="A918" s="69" t="s">
        <v>841</v>
      </c>
      <c r="B918" s="69" t="s">
        <v>1586</v>
      </c>
      <c r="C918" s="70"/>
      <c r="D918" s="71"/>
      <c r="E918" s="72"/>
      <c r="F918" s="73"/>
      <c r="G918" s="70"/>
      <c r="H918" s="74"/>
      <c r="I918" s="75"/>
      <c r="J918" s="75"/>
      <c r="K918" s="36"/>
      <c r="L918" s="82"/>
      <c r="M918" s="82"/>
      <c r="N918" s="77"/>
      <c r="O918" s="84" t="s">
        <v>1729</v>
      </c>
      <c r="P918" s="86">
        <v>43165.768738425926</v>
      </c>
      <c r="Q918" s="84" t="s">
        <v>2241</v>
      </c>
      <c r="R918" s="84"/>
      <c r="S918" s="84"/>
      <c r="T918" s="84" t="s">
        <v>3333</v>
      </c>
      <c r="U918" s="87" t="s">
        <v>3557</v>
      </c>
      <c r="V918" s="87" t="s">
        <v>3557</v>
      </c>
      <c r="W918" s="86">
        <v>43165.768738425926</v>
      </c>
      <c r="X918" s="87" t="s">
        <v>5162</v>
      </c>
      <c r="Y918" s="84"/>
      <c r="Z918" s="84"/>
      <c r="AA918" s="90" t="s">
        <v>6365</v>
      </c>
      <c r="AB918" s="84"/>
      <c r="AC918" s="84" t="b">
        <v>0</v>
      </c>
      <c r="AD918" s="84">
        <v>1</v>
      </c>
      <c r="AE918" s="90" t="s">
        <v>6992</v>
      </c>
      <c r="AF918" s="84" t="b">
        <v>0</v>
      </c>
      <c r="AG918" s="84" t="s">
        <v>7091</v>
      </c>
      <c r="AH918" s="84"/>
      <c r="AI918" s="90" t="s">
        <v>6992</v>
      </c>
      <c r="AJ918" s="84" t="b">
        <v>0</v>
      </c>
      <c r="AK918" s="84">
        <v>0</v>
      </c>
      <c r="AL918" s="90" t="s">
        <v>6992</v>
      </c>
      <c r="AM918" s="84" t="s">
        <v>7169</v>
      </c>
      <c r="AN918" s="84" t="b">
        <v>0</v>
      </c>
      <c r="AO918" s="90" t="s">
        <v>6365</v>
      </c>
      <c r="AP918" s="84" t="s">
        <v>179</v>
      </c>
      <c r="AQ918" s="84">
        <v>0</v>
      </c>
      <c r="AR918" s="84">
        <v>0</v>
      </c>
      <c r="AS918" s="84"/>
      <c r="AT918" s="84"/>
      <c r="AU918" s="84"/>
      <c r="AV918" s="84"/>
      <c r="AW918" s="84"/>
      <c r="AX918" s="84"/>
      <c r="AY918" s="84"/>
      <c r="AZ918" s="84"/>
    </row>
    <row r="919" spans="1:52" x14ac:dyDescent="0.25">
      <c r="A919" s="69" t="s">
        <v>841</v>
      </c>
      <c r="B919" s="69" t="s">
        <v>1352</v>
      </c>
      <c r="C919" s="70"/>
      <c r="D919" s="71"/>
      <c r="E919" s="72"/>
      <c r="F919" s="73"/>
      <c r="G919" s="70"/>
      <c r="H919" s="74"/>
      <c r="I919" s="75"/>
      <c r="J919" s="75"/>
      <c r="K919" s="36"/>
      <c r="L919" s="82"/>
      <c r="M919" s="82"/>
      <c r="N919" s="77"/>
      <c r="O919" s="84" t="s">
        <v>1729</v>
      </c>
      <c r="P919" s="86">
        <v>43165.768738425926</v>
      </c>
      <c r="Q919" s="84" t="s">
        <v>2241</v>
      </c>
      <c r="R919" s="84"/>
      <c r="S919" s="84"/>
      <c r="T919" s="84" t="s">
        <v>3333</v>
      </c>
      <c r="U919" s="87" t="s">
        <v>3557</v>
      </c>
      <c r="V919" s="87" t="s">
        <v>3557</v>
      </c>
      <c r="W919" s="86">
        <v>43165.768738425926</v>
      </c>
      <c r="X919" s="87" t="s">
        <v>5162</v>
      </c>
      <c r="Y919" s="84"/>
      <c r="Z919" s="84"/>
      <c r="AA919" s="90" t="s">
        <v>6365</v>
      </c>
      <c r="AB919" s="84"/>
      <c r="AC919" s="84" t="b">
        <v>0</v>
      </c>
      <c r="AD919" s="84">
        <v>1</v>
      </c>
      <c r="AE919" s="90" t="s">
        <v>6992</v>
      </c>
      <c r="AF919" s="84" t="b">
        <v>0</v>
      </c>
      <c r="AG919" s="84" t="s">
        <v>7091</v>
      </c>
      <c r="AH919" s="84"/>
      <c r="AI919" s="90" t="s">
        <v>6992</v>
      </c>
      <c r="AJ919" s="84" t="b">
        <v>0</v>
      </c>
      <c r="AK919" s="84">
        <v>0</v>
      </c>
      <c r="AL919" s="90" t="s">
        <v>6992</v>
      </c>
      <c r="AM919" s="84" t="s">
        <v>7169</v>
      </c>
      <c r="AN919" s="84" t="b">
        <v>0</v>
      </c>
      <c r="AO919" s="90" t="s">
        <v>6365</v>
      </c>
      <c r="AP919" s="84" t="s">
        <v>179</v>
      </c>
      <c r="AQ919" s="84">
        <v>0</v>
      </c>
      <c r="AR919" s="84">
        <v>0</v>
      </c>
      <c r="AS919" s="84"/>
      <c r="AT919" s="84"/>
      <c r="AU919" s="84"/>
      <c r="AV919" s="84"/>
      <c r="AW919" s="84"/>
      <c r="AX919" s="84"/>
      <c r="AY919" s="84"/>
      <c r="AZ919" s="84"/>
    </row>
    <row r="920" spans="1:52" x14ac:dyDescent="0.25">
      <c r="A920" s="69" t="s">
        <v>841</v>
      </c>
      <c r="B920" s="69" t="s">
        <v>1587</v>
      </c>
      <c r="C920" s="70"/>
      <c r="D920" s="71"/>
      <c r="E920" s="72"/>
      <c r="F920" s="73"/>
      <c r="G920" s="70"/>
      <c r="H920" s="74"/>
      <c r="I920" s="75"/>
      <c r="J920" s="75"/>
      <c r="K920" s="36"/>
      <c r="L920" s="82"/>
      <c r="M920" s="82"/>
      <c r="N920" s="77"/>
      <c r="O920" s="84" t="s">
        <v>1729</v>
      </c>
      <c r="P920" s="86">
        <v>43165.768738425926</v>
      </c>
      <c r="Q920" s="84" t="s">
        <v>2241</v>
      </c>
      <c r="R920" s="84"/>
      <c r="S920" s="84"/>
      <c r="T920" s="84" t="s">
        <v>3333</v>
      </c>
      <c r="U920" s="87" t="s">
        <v>3557</v>
      </c>
      <c r="V920" s="87" t="s">
        <v>3557</v>
      </c>
      <c r="W920" s="86">
        <v>43165.768738425926</v>
      </c>
      <c r="X920" s="87" t="s">
        <v>5162</v>
      </c>
      <c r="Y920" s="84"/>
      <c r="Z920" s="84"/>
      <c r="AA920" s="90" t="s">
        <v>6365</v>
      </c>
      <c r="AB920" s="84"/>
      <c r="AC920" s="84" t="b">
        <v>0</v>
      </c>
      <c r="AD920" s="84">
        <v>1</v>
      </c>
      <c r="AE920" s="90" t="s">
        <v>6992</v>
      </c>
      <c r="AF920" s="84" t="b">
        <v>0</v>
      </c>
      <c r="AG920" s="84" t="s">
        <v>7091</v>
      </c>
      <c r="AH920" s="84"/>
      <c r="AI920" s="90" t="s">
        <v>6992</v>
      </c>
      <c r="AJ920" s="84" t="b">
        <v>0</v>
      </c>
      <c r="AK920" s="84">
        <v>0</v>
      </c>
      <c r="AL920" s="90" t="s">
        <v>6992</v>
      </c>
      <c r="AM920" s="84" t="s">
        <v>7169</v>
      </c>
      <c r="AN920" s="84" t="b">
        <v>0</v>
      </c>
      <c r="AO920" s="90" t="s">
        <v>6365</v>
      </c>
      <c r="AP920" s="84" t="s">
        <v>179</v>
      </c>
      <c r="AQ920" s="84">
        <v>0</v>
      </c>
      <c r="AR920" s="84">
        <v>0</v>
      </c>
      <c r="AS920" s="84"/>
      <c r="AT920" s="84"/>
      <c r="AU920" s="84"/>
      <c r="AV920" s="84"/>
      <c r="AW920" s="84"/>
      <c r="AX920" s="84"/>
      <c r="AY920" s="84"/>
      <c r="AZ920" s="84"/>
    </row>
    <row r="921" spans="1:52" x14ac:dyDescent="0.25">
      <c r="A921" s="69" t="s">
        <v>841</v>
      </c>
      <c r="B921" s="69" t="s">
        <v>1353</v>
      </c>
      <c r="C921" s="70"/>
      <c r="D921" s="71"/>
      <c r="E921" s="72"/>
      <c r="F921" s="73"/>
      <c r="G921" s="70"/>
      <c r="H921" s="74"/>
      <c r="I921" s="75"/>
      <c r="J921" s="75"/>
      <c r="K921" s="36"/>
      <c r="L921" s="82"/>
      <c r="M921" s="82"/>
      <c r="N921" s="77"/>
      <c r="O921" s="84" t="s">
        <v>1729</v>
      </c>
      <c r="P921" s="86">
        <v>43165.768738425926</v>
      </c>
      <c r="Q921" s="84" t="s">
        <v>2241</v>
      </c>
      <c r="R921" s="84"/>
      <c r="S921" s="84"/>
      <c r="T921" s="84" t="s">
        <v>3333</v>
      </c>
      <c r="U921" s="87" t="s">
        <v>3557</v>
      </c>
      <c r="V921" s="87" t="s">
        <v>3557</v>
      </c>
      <c r="W921" s="86">
        <v>43165.768738425926</v>
      </c>
      <c r="X921" s="87" t="s">
        <v>5162</v>
      </c>
      <c r="Y921" s="84"/>
      <c r="Z921" s="84"/>
      <c r="AA921" s="90" t="s">
        <v>6365</v>
      </c>
      <c r="AB921" s="84"/>
      <c r="AC921" s="84" t="b">
        <v>0</v>
      </c>
      <c r="AD921" s="84">
        <v>1</v>
      </c>
      <c r="AE921" s="90" t="s">
        <v>6992</v>
      </c>
      <c r="AF921" s="84" t="b">
        <v>0</v>
      </c>
      <c r="AG921" s="84" t="s">
        <v>7091</v>
      </c>
      <c r="AH921" s="84"/>
      <c r="AI921" s="90" t="s">
        <v>6992</v>
      </c>
      <c r="AJ921" s="84" t="b">
        <v>0</v>
      </c>
      <c r="AK921" s="84">
        <v>0</v>
      </c>
      <c r="AL921" s="90" t="s">
        <v>6992</v>
      </c>
      <c r="AM921" s="84" t="s">
        <v>7169</v>
      </c>
      <c r="AN921" s="84" t="b">
        <v>0</v>
      </c>
      <c r="AO921" s="90" t="s">
        <v>6365</v>
      </c>
      <c r="AP921" s="84" t="s">
        <v>179</v>
      </c>
      <c r="AQ921" s="84">
        <v>0</v>
      </c>
      <c r="AR921" s="84">
        <v>0</v>
      </c>
      <c r="AS921" s="84"/>
      <c r="AT921" s="84"/>
      <c r="AU921" s="84"/>
      <c r="AV921" s="84"/>
      <c r="AW921" s="84"/>
      <c r="AX921" s="84"/>
      <c r="AY921" s="84"/>
      <c r="AZ921" s="84"/>
    </row>
    <row r="922" spans="1:52" x14ac:dyDescent="0.25">
      <c r="A922" s="69" t="s">
        <v>841</v>
      </c>
      <c r="B922" s="69" t="s">
        <v>1021</v>
      </c>
      <c r="C922" s="70"/>
      <c r="D922" s="71"/>
      <c r="E922" s="72"/>
      <c r="F922" s="73"/>
      <c r="G922" s="70"/>
      <c r="H922" s="74"/>
      <c r="I922" s="75"/>
      <c r="J922" s="75"/>
      <c r="K922" s="36"/>
      <c r="L922" s="82"/>
      <c r="M922" s="82"/>
      <c r="N922" s="77"/>
      <c r="O922" s="84" t="s">
        <v>1729</v>
      </c>
      <c r="P922" s="86">
        <v>43165.768738425926</v>
      </c>
      <c r="Q922" s="84" t="s">
        <v>2241</v>
      </c>
      <c r="R922" s="84"/>
      <c r="S922" s="84"/>
      <c r="T922" s="84" t="s">
        <v>3333</v>
      </c>
      <c r="U922" s="87" t="s">
        <v>3557</v>
      </c>
      <c r="V922" s="87" t="s">
        <v>3557</v>
      </c>
      <c r="W922" s="86">
        <v>43165.768738425926</v>
      </c>
      <c r="X922" s="87" t="s">
        <v>5162</v>
      </c>
      <c r="Y922" s="84"/>
      <c r="Z922" s="84"/>
      <c r="AA922" s="90" t="s">
        <v>6365</v>
      </c>
      <c r="AB922" s="84"/>
      <c r="AC922" s="84" t="b">
        <v>0</v>
      </c>
      <c r="AD922" s="84">
        <v>1</v>
      </c>
      <c r="AE922" s="90" t="s">
        <v>6992</v>
      </c>
      <c r="AF922" s="84" t="b">
        <v>0</v>
      </c>
      <c r="AG922" s="84" t="s">
        <v>7091</v>
      </c>
      <c r="AH922" s="84"/>
      <c r="AI922" s="90" t="s">
        <v>6992</v>
      </c>
      <c r="AJ922" s="84" t="b">
        <v>0</v>
      </c>
      <c r="AK922" s="84">
        <v>0</v>
      </c>
      <c r="AL922" s="90" t="s">
        <v>6992</v>
      </c>
      <c r="AM922" s="84" t="s">
        <v>7169</v>
      </c>
      <c r="AN922" s="84" t="b">
        <v>0</v>
      </c>
      <c r="AO922" s="90" t="s">
        <v>6365</v>
      </c>
      <c r="AP922" s="84" t="s">
        <v>179</v>
      </c>
      <c r="AQ922" s="84">
        <v>0</v>
      </c>
      <c r="AR922" s="84">
        <v>0</v>
      </c>
      <c r="AS922" s="84"/>
      <c r="AT922" s="84"/>
      <c r="AU922" s="84"/>
      <c r="AV922" s="84"/>
      <c r="AW922" s="84"/>
      <c r="AX922" s="84"/>
      <c r="AY922" s="84"/>
      <c r="AZ922" s="84"/>
    </row>
    <row r="923" spans="1:52" x14ac:dyDescent="0.25">
      <c r="A923" s="69" t="s">
        <v>842</v>
      </c>
      <c r="B923" s="69" t="s">
        <v>842</v>
      </c>
      <c r="C923" s="70"/>
      <c r="D923" s="71"/>
      <c r="E923" s="72"/>
      <c r="F923" s="73"/>
      <c r="G923" s="70"/>
      <c r="H923" s="74"/>
      <c r="I923" s="75"/>
      <c r="J923" s="75"/>
      <c r="K923" s="36"/>
      <c r="L923" s="82"/>
      <c r="M923" s="82"/>
      <c r="N923" s="77"/>
      <c r="O923" s="84" t="s">
        <v>179</v>
      </c>
      <c r="P923" s="86">
        <v>43165.768750000003</v>
      </c>
      <c r="Q923" s="84" t="s">
        <v>2242</v>
      </c>
      <c r="R923" s="84"/>
      <c r="S923" s="84"/>
      <c r="T923" s="84" t="s">
        <v>3334</v>
      </c>
      <c r="U923" s="84"/>
      <c r="V923" s="87" t="s">
        <v>4124</v>
      </c>
      <c r="W923" s="86">
        <v>43165.768750000003</v>
      </c>
      <c r="X923" s="87" t="s">
        <v>5163</v>
      </c>
      <c r="Y923" s="84"/>
      <c r="Z923" s="84"/>
      <c r="AA923" s="90" t="s">
        <v>6366</v>
      </c>
      <c r="AB923" s="84"/>
      <c r="AC923" s="84" t="b">
        <v>0</v>
      </c>
      <c r="AD923" s="84">
        <v>0</v>
      </c>
      <c r="AE923" s="90" t="s">
        <v>6992</v>
      </c>
      <c r="AF923" s="84" t="b">
        <v>0</v>
      </c>
      <c r="AG923" s="84" t="s">
        <v>7091</v>
      </c>
      <c r="AH923" s="84"/>
      <c r="AI923" s="90" t="s">
        <v>6992</v>
      </c>
      <c r="AJ923" s="84" t="b">
        <v>0</v>
      </c>
      <c r="AK923" s="84">
        <v>0</v>
      </c>
      <c r="AL923" s="90" t="s">
        <v>6992</v>
      </c>
      <c r="AM923" s="84" t="s">
        <v>7169</v>
      </c>
      <c r="AN923" s="84" t="b">
        <v>0</v>
      </c>
      <c r="AO923" s="90" t="s">
        <v>6366</v>
      </c>
      <c r="AP923" s="84" t="s">
        <v>179</v>
      </c>
      <c r="AQ923" s="84">
        <v>0</v>
      </c>
      <c r="AR923" s="84">
        <v>0</v>
      </c>
      <c r="AS923" s="84"/>
      <c r="AT923" s="84"/>
      <c r="AU923" s="84"/>
      <c r="AV923" s="84"/>
      <c r="AW923" s="84"/>
      <c r="AX923" s="84"/>
      <c r="AY923" s="84"/>
      <c r="AZ923" s="84"/>
    </row>
    <row r="924" spans="1:52" x14ac:dyDescent="0.25">
      <c r="A924" s="69" t="s">
        <v>843</v>
      </c>
      <c r="B924" s="69" t="s">
        <v>1588</v>
      </c>
      <c r="C924" s="70"/>
      <c r="D924" s="71"/>
      <c r="E924" s="72"/>
      <c r="F924" s="73"/>
      <c r="G924" s="70"/>
      <c r="H924" s="74"/>
      <c r="I924" s="75"/>
      <c r="J924" s="75"/>
      <c r="K924" s="36"/>
      <c r="L924" s="82"/>
      <c r="M924" s="82"/>
      <c r="N924" s="77"/>
      <c r="O924" s="84" t="s">
        <v>1729</v>
      </c>
      <c r="P924" s="86">
        <v>43165.768483796295</v>
      </c>
      <c r="Q924" s="84" t="s">
        <v>2243</v>
      </c>
      <c r="R924" s="84"/>
      <c r="S924" s="84"/>
      <c r="T924" s="84" t="s">
        <v>3157</v>
      </c>
      <c r="U924" s="84"/>
      <c r="V924" s="87" t="s">
        <v>4125</v>
      </c>
      <c r="W924" s="86">
        <v>43165.768483796295</v>
      </c>
      <c r="X924" s="87" t="s">
        <v>5164</v>
      </c>
      <c r="Y924" s="84"/>
      <c r="Z924" s="84"/>
      <c r="AA924" s="90" t="s">
        <v>6367</v>
      </c>
      <c r="AB924" s="90" t="s">
        <v>6950</v>
      </c>
      <c r="AC924" s="84" t="b">
        <v>0</v>
      </c>
      <c r="AD924" s="84">
        <v>2</v>
      </c>
      <c r="AE924" s="90" t="s">
        <v>7043</v>
      </c>
      <c r="AF924" s="84" t="b">
        <v>0</v>
      </c>
      <c r="AG924" s="84" t="s">
        <v>7100</v>
      </c>
      <c r="AH924" s="84"/>
      <c r="AI924" s="90" t="s">
        <v>6992</v>
      </c>
      <c r="AJ924" s="84" t="b">
        <v>0</v>
      </c>
      <c r="AK924" s="84">
        <v>0</v>
      </c>
      <c r="AL924" s="90" t="s">
        <v>6992</v>
      </c>
      <c r="AM924" s="84" t="s">
        <v>7172</v>
      </c>
      <c r="AN924" s="84" t="b">
        <v>0</v>
      </c>
      <c r="AO924" s="90" t="s">
        <v>6950</v>
      </c>
      <c r="AP924" s="84" t="s">
        <v>179</v>
      </c>
      <c r="AQ924" s="84">
        <v>0</v>
      </c>
      <c r="AR924" s="84">
        <v>0</v>
      </c>
      <c r="AS924" s="84"/>
      <c r="AT924" s="84"/>
      <c r="AU924" s="84"/>
      <c r="AV924" s="84"/>
      <c r="AW924" s="84"/>
      <c r="AX924" s="84"/>
      <c r="AY924" s="84"/>
      <c r="AZ924" s="84"/>
    </row>
    <row r="925" spans="1:52" x14ac:dyDescent="0.25">
      <c r="A925" s="69" t="s">
        <v>843</v>
      </c>
      <c r="B925" s="69" t="s">
        <v>1589</v>
      </c>
      <c r="C925" s="70"/>
      <c r="D925" s="71"/>
      <c r="E925" s="72"/>
      <c r="F925" s="73"/>
      <c r="G925" s="70"/>
      <c r="H925" s="74"/>
      <c r="I925" s="75"/>
      <c r="J925" s="75"/>
      <c r="K925" s="36"/>
      <c r="L925" s="82"/>
      <c r="M925" s="82"/>
      <c r="N925" s="77"/>
      <c r="O925" s="84" t="s">
        <v>1729</v>
      </c>
      <c r="P925" s="86">
        <v>43165.768483796295</v>
      </c>
      <c r="Q925" s="84" t="s">
        <v>2243</v>
      </c>
      <c r="R925" s="84"/>
      <c r="S925" s="84"/>
      <c r="T925" s="84" t="s">
        <v>3157</v>
      </c>
      <c r="U925" s="84"/>
      <c r="V925" s="87" t="s">
        <v>4125</v>
      </c>
      <c r="W925" s="86">
        <v>43165.768483796295</v>
      </c>
      <c r="X925" s="87" t="s">
        <v>5164</v>
      </c>
      <c r="Y925" s="84"/>
      <c r="Z925" s="84"/>
      <c r="AA925" s="90" t="s">
        <v>6367</v>
      </c>
      <c r="AB925" s="90" t="s">
        <v>6950</v>
      </c>
      <c r="AC925" s="84" t="b">
        <v>0</v>
      </c>
      <c r="AD925" s="84">
        <v>2</v>
      </c>
      <c r="AE925" s="90" t="s">
        <v>7043</v>
      </c>
      <c r="AF925" s="84" t="b">
        <v>0</v>
      </c>
      <c r="AG925" s="84" t="s">
        <v>7100</v>
      </c>
      <c r="AH925" s="84"/>
      <c r="AI925" s="90" t="s">
        <v>6992</v>
      </c>
      <c r="AJ925" s="84" t="b">
        <v>0</v>
      </c>
      <c r="AK925" s="84">
        <v>0</v>
      </c>
      <c r="AL925" s="90" t="s">
        <v>6992</v>
      </c>
      <c r="AM925" s="84" t="s">
        <v>7172</v>
      </c>
      <c r="AN925" s="84" t="b">
        <v>0</v>
      </c>
      <c r="AO925" s="90" t="s">
        <v>6950</v>
      </c>
      <c r="AP925" s="84" t="s">
        <v>179</v>
      </c>
      <c r="AQ925" s="84">
        <v>0</v>
      </c>
      <c r="AR925" s="84">
        <v>0</v>
      </c>
      <c r="AS925" s="84"/>
      <c r="AT925" s="84"/>
      <c r="AU925" s="84"/>
      <c r="AV925" s="84"/>
      <c r="AW925" s="84"/>
      <c r="AX925" s="84"/>
      <c r="AY925" s="84"/>
      <c r="AZ925" s="84"/>
    </row>
    <row r="926" spans="1:52" x14ac:dyDescent="0.25">
      <c r="A926" s="69" t="s">
        <v>843</v>
      </c>
      <c r="B926" s="69" t="s">
        <v>1590</v>
      </c>
      <c r="C926" s="70"/>
      <c r="D926" s="71"/>
      <c r="E926" s="72"/>
      <c r="F926" s="73"/>
      <c r="G926" s="70"/>
      <c r="H926" s="74"/>
      <c r="I926" s="75"/>
      <c r="J926" s="75"/>
      <c r="K926" s="36"/>
      <c r="L926" s="82"/>
      <c r="M926" s="82"/>
      <c r="N926" s="77"/>
      <c r="O926" s="84" t="s">
        <v>1730</v>
      </c>
      <c r="P926" s="86">
        <v>43165.768483796295</v>
      </c>
      <c r="Q926" s="84" t="s">
        <v>2243</v>
      </c>
      <c r="R926" s="84"/>
      <c r="S926" s="84"/>
      <c r="T926" s="84" t="s">
        <v>3157</v>
      </c>
      <c r="U926" s="84"/>
      <c r="V926" s="87" t="s">
        <v>4125</v>
      </c>
      <c r="W926" s="86">
        <v>43165.768483796295</v>
      </c>
      <c r="X926" s="87" t="s">
        <v>5164</v>
      </c>
      <c r="Y926" s="84"/>
      <c r="Z926" s="84"/>
      <c r="AA926" s="90" t="s">
        <v>6367</v>
      </c>
      <c r="AB926" s="90" t="s">
        <v>6950</v>
      </c>
      <c r="AC926" s="84" t="b">
        <v>0</v>
      </c>
      <c r="AD926" s="84">
        <v>2</v>
      </c>
      <c r="AE926" s="90" t="s">
        <v>7043</v>
      </c>
      <c r="AF926" s="84" t="b">
        <v>0</v>
      </c>
      <c r="AG926" s="84" t="s">
        <v>7100</v>
      </c>
      <c r="AH926" s="84"/>
      <c r="AI926" s="90" t="s">
        <v>6992</v>
      </c>
      <c r="AJ926" s="84" t="b">
        <v>0</v>
      </c>
      <c r="AK926" s="84">
        <v>0</v>
      </c>
      <c r="AL926" s="90" t="s">
        <v>6992</v>
      </c>
      <c r="AM926" s="84" t="s">
        <v>7172</v>
      </c>
      <c r="AN926" s="84" t="b">
        <v>0</v>
      </c>
      <c r="AO926" s="90" t="s">
        <v>6950</v>
      </c>
      <c r="AP926" s="84" t="s">
        <v>179</v>
      </c>
      <c r="AQ926" s="84">
        <v>0</v>
      </c>
      <c r="AR926" s="84">
        <v>0</v>
      </c>
      <c r="AS926" s="84"/>
      <c r="AT926" s="84"/>
      <c r="AU926" s="84"/>
      <c r="AV926" s="84"/>
      <c r="AW926" s="84"/>
      <c r="AX926" s="84"/>
      <c r="AY926" s="84"/>
      <c r="AZ926" s="84"/>
    </row>
    <row r="927" spans="1:52" x14ac:dyDescent="0.25">
      <c r="A927" s="69" t="s">
        <v>843</v>
      </c>
      <c r="B927" s="69" t="s">
        <v>843</v>
      </c>
      <c r="C927" s="70"/>
      <c r="D927" s="71"/>
      <c r="E927" s="72"/>
      <c r="F927" s="73"/>
      <c r="G927" s="70"/>
      <c r="H927" s="74"/>
      <c r="I927" s="75"/>
      <c r="J927" s="75"/>
      <c r="K927" s="36"/>
      <c r="L927" s="82"/>
      <c r="M927" s="82"/>
      <c r="N927" s="77"/>
      <c r="O927" s="84" t="s">
        <v>179</v>
      </c>
      <c r="P927" s="86">
        <v>43165.768750000003</v>
      </c>
      <c r="Q927" s="84" t="s">
        <v>2244</v>
      </c>
      <c r="R927" s="87" t="s">
        <v>2827</v>
      </c>
      <c r="S927" s="84" t="s">
        <v>2983</v>
      </c>
      <c r="T927" s="84" t="s">
        <v>3157</v>
      </c>
      <c r="U927" s="84"/>
      <c r="V927" s="87" t="s">
        <v>4125</v>
      </c>
      <c r="W927" s="86">
        <v>43165.768750000003</v>
      </c>
      <c r="X927" s="87" t="s">
        <v>5165</v>
      </c>
      <c r="Y927" s="84"/>
      <c r="Z927" s="84"/>
      <c r="AA927" s="90" t="s">
        <v>6368</v>
      </c>
      <c r="AB927" s="84"/>
      <c r="AC927" s="84" t="b">
        <v>0</v>
      </c>
      <c r="AD927" s="84">
        <v>1</v>
      </c>
      <c r="AE927" s="90" t="s">
        <v>6992</v>
      </c>
      <c r="AF927" s="84" t="b">
        <v>1</v>
      </c>
      <c r="AG927" s="84" t="s">
        <v>7100</v>
      </c>
      <c r="AH927" s="84"/>
      <c r="AI927" s="90" t="s">
        <v>6367</v>
      </c>
      <c r="AJ927" s="84" t="b">
        <v>0</v>
      </c>
      <c r="AK927" s="84">
        <v>0</v>
      </c>
      <c r="AL927" s="90" t="s">
        <v>6992</v>
      </c>
      <c r="AM927" s="84" t="s">
        <v>7172</v>
      </c>
      <c r="AN927" s="84" t="b">
        <v>0</v>
      </c>
      <c r="AO927" s="90" t="s">
        <v>6368</v>
      </c>
      <c r="AP927" s="84" t="s">
        <v>179</v>
      </c>
      <c r="AQ927" s="84">
        <v>0</v>
      </c>
      <c r="AR927" s="84">
        <v>0</v>
      </c>
      <c r="AS927" s="84"/>
      <c r="AT927" s="84"/>
      <c r="AU927" s="84"/>
      <c r="AV927" s="84"/>
      <c r="AW927" s="84"/>
      <c r="AX927" s="84"/>
      <c r="AY927" s="84"/>
      <c r="AZ927" s="84"/>
    </row>
    <row r="928" spans="1:52" x14ac:dyDescent="0.25">
      <c r="A928" s="69" t="s">
        <v>844</v>
      </c>
      <c r="B928" s="69" t="s">
        <v>1503</v>
      </c>
      <c r="C928" s="70"/>
      <c r="D928" s="71"/>
      <c r="E928" s="72"/>
      <c r="F928" s="73"/>
      <c r="G928" s="70"/>
      <c r="H928" s="74"/>
      <c r="I928" s="75"/>
      <c r="J928" s="75"/>
      <c r="K928" s="36"/>
      <c r="L928" s="82"/>
      <c r="M928" s="82"/>
      <c r="N928" s="77"/>
      <c r="O928" s="84" t="s">
        <v>1729</v>
      </c>
      <c r="P928" s="86">
        <v>43165.768773148149</v>
      </c>
      <c r="Q928" s="84" t="s">
        <v>2043</v>
      </c>
      <c r="R928" s="84"/>
      <c r="S928" s="84"/>
      <c r="T928" s="84" t="s">
        <v>3157</v>
      </c>
      <c r="U928" s="84"/>
      <c r="V928" s="87" t="s">
        <v>4126</v>
      </c>
      <c r="W928" s="86">
        <v>43165.768773148149</v>
      </c>
      <c r="X928" s="87" t="s">
        <v>5166</v>
      </c>
      <c r="Y928" s="84"/>
      <c r="Z928" s="84"/>
      <c r="AA928" s="90" t="s">
        <v>6369</v>
      </c>
      <c r="AB928" s="84"/>
      <c r="AC928" s="84" t="b">
        <v>0</v>
      </c>
      <c r="AD928" s="84">
        <v>0</v>
      </c>
      <c r="AE928" s="90" t="s">
        <v>6992</v>
      </c>
      <c r="AF928" s="84" t="b">
        <v>0</v>
      </c>
      <c r="AG928" s="84" t="s">
        <v>7091</v>
      </c>
      <c r="AH928" s="84"/>
      <c r="AI928" s="90" t="s">
        <v>6992</v>
      </c>
      <c r="AJ928" s="84" t="b">
        <v>0</v>
      </c>
      <c r="AK928" s="84">
        <v>1173</v>
      </c>
      <c r="AL928" s="90" t="s">
        <v>6794</v>
      </c>
      <c r="AM928" s="84" t="s">
        <v>7172</v>
      </c>
      <c r="AN928" s="84" t="b">
        <v>0</v>
      </c>
      <c r="AO928" s="90" t="s">
        <v>6794</v>
      </c>
      <c r="AP928" s="84" t="s">
        <v>179</v>
      </c>
      <c r="AQ928" s="84">
        <v>0</v>
      </c>
      <c r="AR928" s="84">
        <v>0</v>
      </c>
      <c r="AS928" s="84"/>
      <c r="AT928" s="84"/>
      <c r="AU928" s="84"/>
      <c r="AV928" s="84"/>
      <c r="AW928" s="84"/>
      <c r="AX928" s="84"/>
      <c r="AY928" s="84"/>
      <c r="AZ928" s="84"/>
    </row>
    <row r="929" spans="1:52" x14ac:dyDescent="0.25">
      <c r="A929" s="69" t="s">
        <v>844</v>
      </c>
      <c r="B929" s="69" t="s">
        <v>1223</v>
      </c>
      <c r="C929" s="70"/>
      <c r="D929" s="71"/>
      <c r="E929" s="72"/>
      <c r="F929" s="73"/>
      <c r="G929" s="70"/>
      <c r="H929" s="74"/>
      <c r="I929" s="75"/>
      <c r="J929" s="75"/>
      <c r="K929" s="36"/>
      <c r="L929" s="82"/>
      <c r="M929" s="82"/>
      <c r="N929" s="77"/>
      <c r="O929" s="84" t="s">
        <v>1729</v>
      </c>
      <c r="P929" s="86">
        <v>43165.768773148149</v>
      </c>
      <c r="Q929" s="84" t="s">
        <v>2043</v>
      </c>
      <c r="R929" s="84"/>
      <c r="S929" s="84"/>
      <c r="T929" s="84" t="s">
        <v>3157</v>
      </c>
      <c r="U929" s="84"/>
      <c r="V929" s="87" t="s">
        <v>4126</v>
      </c>
      <c r="W929" s="86">
        <v>43165.768773148149</v>
      </c>
      <c r="X929" s="87" t="s">
        <v>5166</v>
      </c>
      <c r="Y929" s="84"/>
      <c r="Z929" s="84"/>
      <c r="AA929" s="90" t="s">
        <v>6369</v>
      </c>
      <c r="AB929" s="84"/>
      <c r="AC929" s="84" t="b">
        <v>0</v>
      </c>
      <c r="AD929" s="84">
        <v>0</v>
      </c>
      <c r="AE929" s="90" t="s">
        <v>6992</v>
      </c>
      <c r="AF929" s="84" t="b">
        <v>0</v>
      </c>
      <c r="AG929" s="84" t="s">
        <v>7091</v>
      </c>
      <c r="AH929" s="84"/>
      <c r="AI929" s="90" t="s">
        <v>6992</v>
      </c>
      <c r="AJ929" s="84" t="b">
        <v>0</v>
      </c>
      <c r="AK929" s="84">
        <v>1173</v>
      </c>
      <c r="AL929" s="90" t="s">
        <v>6794</v>
      </c>
      <c r="AM929" s="84" t="s">
        <v>7172</v>
      </c>
      <c r="AN929" s="84" t="b">
        <v>0</v>
      </c>
      <c r="AO929" s="90" t="s">
        <v>6794</v>
      </c>
      <c r="AP929" s="84" t="s">
        <v>179</v>
      </c>
      <c r="AQ929" s="84">
        <v>0</v>
      </c>
      <c r="AR929" s="84">
        <v>0</v>
      </c>
      <c r="AS929" s="84"/>
      <c r="AT929" s="84"/>
      <c r="AU929" s="84"/>
      <c r="AV929" s="84"/>
      <c r="AW929" s="84"/>
      <c r="AX929" s="84"/>
      <c r="AY929" s="84"/>
      <c r="AZ929" s="84"/>
    </row>
    <row r="930" spans="1:52" x14ac:dyDescent="0.25">
      <c r="A930" s="69" t="s">
        <v>845</v>
      </c>
      <c r="B930" s="69" t="s">
        <v>1591</v>
      </c>
      <c r="C930" s="70"/>
      <c r="D930" s="71"/>
      <c r="E930" s="72"/>
      <c r="F930" s="73"/>
      <c r="G930" s="70"/>
      <c r="H930" s="74"/>
      <c r="I930" s="75"/>
      <c r="J930" s="75"/>
      <c r="K930" s="36"/>
      <c r="L930" s="82"/>
      <c r="M930" s="82"/>
      <c r="N930" s="77"/>
      <c r="O930" s="84" t="s">
        <v>1729</v>
      </c>
      <c r="P930" s="86">
        <v>43165.768831018519</v>
      </c>
      <c r="Q930" s="84" t="s">
        <v>2245</v>
      </c>
      <c r="R930" s="84"/>
      <c r="S930" s="84"/>
      <c r="T930" s="84" t="s">
        <v>3157</v>
      </c>
      <c r="U930" s="87" t="s">
        <v>3558</v>
      </c>
      <c r="V930" s="87" t="s">
        <v>3558</v>
      </c>
      <c r="W930" s="86">
        <v>43165.768831018519</v>
      </c>
      <c r="X930" s="87" t="s">
        <v>5167</v>
      </c>
      <c r="Y930" s="84"/>
      <c r="Z930" s="84"/>
      <c r="AA930" s="90" t="s">
        <v>6370</v>
      </c>
      <c r="AB930" s="84"/>
      <c r="AC930" s="84" t="b">
        <v>0</v>
      </c>
      <c r="AD930" s="84">
        <v>0</v>
      </c>
      <c r="AE930" s="90" t="s">
        <v>6992</v>
      </c>
      <c r="AF930" s="84" t="b">
        <v>0</v>
      </c>
      <c r="AG930" s="84" t="s">
        <v>7091</v>
      </c>
      <c r="AH930" s="84"/>
      <c r="AI930" s="90" t="s">
        <v>6992</v>
      </c>
      <c r="AJ930" s="84" t="b">
        <v>0</v>
      </c>
      <c r="AK930" s="84">
        <v>0</v>
      </c>
      <c r="AL930" s="90" t="s">
        <v>6992</v>
      </c>
      <c r="AM930" s="84" t="s">
        <v>7169</v>
      </c>
      <c r="AN930" s="84" t="b">
        <v>0</v>
      </c>
      <c r="AO930" s="90" t="s">
        <v>6370</v>
      </c>
      <c r="AP930" s="84" t="s">
        <v>179</v>
      </c>
      <c r="AQ930" s="84">
        <v>0</v>
      </c>
      <c r="AR930" s="84">
        <v>0</v>
      </c>
      <c r="AS930" s="84"/>
      <c r="AT930" s="84"/>
      <c r="AU930" s="84"/>
      <c r="AV930" s="84"/>
      <c r="AW930" s="84"/>
      <c r="AX930" s="84"/>
      <c r="AY930" s="84"/>
      <c r="AZ930" s="84"/>
    </row>
    <row r="931" spans="1:52" x14ac:dyDescent="0.25">
      <c r="A931" s="69" t="s">
        <v>846</v>
      </c>
      <c r="B931" s="69" t="s">
        <v>846</v>
      </c>
      <c r="C931" s="70"/>
      <c r="D931" s="71"/>
      <c r="E931" s="72"/>
      <c r="F931" s="73"/>
      <c r="G931" s="70"/>
      <c r="H931" s="74"/>
      <c r="I931" s="75"/>
      <c r="J931" s="75"/>
      <c r="K931" s="36"/>
      <c r="L931" s="82"/>
      <c r="M931" s="82"/>
      <c r="N931" s="77"/>
      <c r="O931" s="84" t="s">
        <v>179</v>
      </c>
      <c r="P931" s="86">
        <v>43165.768831018519</v>
      </c>
      <c r="Q931" s="84" t="s">
        <v>2246</v>
      </c>
      <c r="R931" s="87" t="s">
        <v>2819</v>
      </c>
      <c r="S931" s="84" t="s">
        <v>3072</v>
      </c>
      <c r="T931" s="84" t="s">
        <v>3335</v>
      </c>
      <c r="U931" s="84"/>
      <c r="V931" s="87" t="s">
        <v>4127</v>
      </c>
      <c r="W931" s="86">
        <v>43165.768831018519</v>
      </c>
      <c r="X931" s="87" t="s">
        <v>5168</v>
      </c>
      <c r="Y931" s="84"/>
      <c r="Z931" s="84"/>
      <c r="AA931" s="90" t="s">
        <v>6371</v>
      </c>
      <c r="AB931" s="84"/>
      <c r="AC931" s="84" t="b">
        <v>0</v>
      </c>
      <c r="AD931" s="84">
        <v>0</v>
      </c>
      <c r="AE931" s="90" t="s">
        <v>6992</v>
      </c>
      <c r="AF931" s="84" t="b">
        <v>0</v>
      </c>
      <c r="AG931" s="84" t="s">
        <v>7091</v>
      </c>
      <c r="AH931" s="84"/>
      <c r="AI931" s="90" t="s">
        <v>6992</v>
      </c>
      <c r="AJ931" s="84" t="b">
        <v>0</v>
      </c>
      <c r="AK931" s="84">
        <v>0</v>
      </c>
      <c r="AL931" s="90" t="s">
        <v>6992</v>
      </c>
      <c r="AM931" s="84" t="s">
        <v>7183</v>
      </c>
      <c r="AN931" s="84" t="b">
        <v>0</v>
      </c>
      <c r="AO931" s="90" t="s">
        <v>6371</v>
      </c>
      <c r="AP931" s="84" t="s">
        <v>179</v>
      </c>
      <c r="AQ931" s="84">
        <v>0</v>
      </c>
      <c r="AR931" s="84">
        <v>0</v>
      </c>
      <c r="AS931" s="84"/>
      <c r="AT931" s="84"/>
      <c r="AU931" s="84"/>
      <c r="AV931" s="84"/>
      <c r="AW931" s="84"/>
      <c r="AX931" s="84"/>
      <c r="AY931" s="84"/>
      <c r="AZ931" s="84"/>
    </row>
    <row r="932" spans="1:52" x14ac:dyDescent="0.25">
      <c r="A932" s="69" t="s">
        <v>847</v>
      </c>
      <c r="B932" s="69" t="s">
        <v>1592</v>
      </c>
      <c r="C932" s="70"/>
      <c r="D932" s="71"/>
      <c r="E932" s="72"/>
      <c r="F932" s="73"/>
      <c r="G932" s="70"/>
      <c r="H932" s="74"/>
      <c r="I932" s="75"/>
      <c r="J932" s="75"/>
      <c r="K932" s="36"/>
      <c r="L932" s="82"/>
      <c r="M932" s="82"/>
      <c r="N932" s="77"/>
      <c r="O932" s="84" t="s">
        <v>1729</v>
      </c>
      <c r="P932" s="86">
        <v>43165.768912037034</v>
      </c>
      <c r="Q932" s="84" t="s">
        <v>2247</v>
      </c>
      <c r="R932" s="87" t="s">
        <v>2798</v>
      </c>
      <c r="S932" s="84" t="s">
        <v>3072</v>
      </c>
      <c r="T932" s="84" t="s">
        <v>3157</v>
      </c>
      <c r="U932" s="84"/>
      <c r="V932" s="87" t="s">
        <v>4128</v>
      </c>
      <c r="W932" s="86">
        <v>43165.768912037034</v>
      </c>
      <c r="X932" s="87" t="s">
        <v>5169</v>
      </c>
      <c r="Y932" s="84"/>
      <c r="Z932" s="84"/>
      <c r="AA932" s="90" t="s">
        <v>6372</v>
      </c>
      <c r="AB932" s="84"/>
      <c r="AC932" s="84" t="b">
        <v>0</v>
      </c>
      <c r="AD932" s="84">
        <v>0</v>
      </c>
      <c r="AE932" s="90" t="s">
        <v>6992</v>
      </c>
      <c r="AF932" s="84" t="b">
        <v>0</v>
      </c>
      <c r="AG932" s="84" t="s">
        <v>7091</v>
      </c>
      <c r="AH932" s="84"/>
      <c r="AI932" s="90" t="s">
        <v>6992</v>
      </c>
      <c r="AJ932" s="84" t="b">
        <v>0</v>
      </c>
      <c r="AK932" s="84">
        <v>8</v>
      </c>
      <c r="AL932" s="90" t="s">
        <v>6813</v>
      </c>
      <c r="AM932" s="84" t="s">
        <v>7172</v>
      </c>
      <c r="AN932" s="84" t="b">
        <v>0</v>
      </c>
      <c r="AO932" s="90" t="s">
        <v>6813</v>
      </c>
      <c r="AP932" s="84" t="s">
        <v>179</v>
      </c>
      <c r="AQ932" s="84">
        <v>0</v>
      </c>
      <c r="AR932" s="84">
        <v>0</v>
      </c>
      <c r="AS932" s="84"/>
      <c r="AT932" s="84"/>
      <c r="AU932" s="84"/>
      <c r="AV932" s="84"/>
      <c r="AW932" s="84"/>
      <c r="AX932" s="84"/>
      <c r="AY932" s="84"/>
      <c r="AZ932" s="84"/>
    </row>
    <row r="933" spans="1:52" x14ac:dyDescent="0.25">
      <c r="A933" s="69" t="s">
        <v>847</v>
      </c>
      <c r="B933" s="69" t="s">
        <v>1593</v>
      </c>
      <c r="C933" s="70"/>
      <c r="D933" s="71"/>
      <c r="E933" s="72"/>
      <c r="F933" s="73"/>
      <c r="G933" s="70"/>
      <c r="H933" s="74"/>
      <c r="I933" s="75"/>
      <c r="J933" s="75"/>
      <c r="K933" s="36"/>
      <c r="L933" s="82"/>
      <c r="M933" s="82"/>
      <c r="N933" s="77"/>
      <c r="O933" s="84" t="s">
        <v>1729</v>
      </c>
      <c r="P933" s="86">
        <v>43165.768912037034</v>
      </c>
      <c r="Q933" s="84" t="s">
        <v>2247</v>
      </c>
      <c r="R933" s="87" t="s">
        <v>2798</v>
      </c>
      <c r="S933" s="84" t="s">
        <v>3072</v>
      </c>
      <c r="T933" s="84" t="s">
        <v>3157</v>
      </c>
      <c r="U933" s="84"/>
      <c r="V933" s="87" t="s">
        <v>4128</v>
      </c>
      <c r="W933" s="86">
        <v>43165.768912037034</v>
      </c>
      <c r="X933" s="87" t="s">
        <v>5169</v>
      </c>
      <c r="Y933" s="84"/>
      <c r="Z933" s="84"/>
      <c r="AA933" s="90" t="s">
        <v>6372</v>
      </c>
      <c r="AB933" s="84"/>
      <c r="AC933" s="84" t="b">
        <v>0</v>
      </c>
      <c r="AD933" s="84">
        <v>0</v>
      </c>
      <c r="AE933" s="90" t="s">
        <v>6992</v>
      </c>
      <c r="AF933" s="84" t="b">
        <v>0</v>
      </c>
      <c r="AG933" s="84" t="s">
        <v>7091</v>
      </c>
      <c r="AH933" s="84"/>
      <c r="AI933" s="90" t="s">
        <v>6992</v>
      </c>
      <c r="AJ933" s="84" t="b">
        <v>0</v>
      </c>
      <c r="AK933" s="84">
        <v>8</v>
      </c>
      <c r="AL933" s="90" t="s">
        <v>6813</v>
      </c>
      <c r="AM933" s="84" t="s">
        <v>7172</v>
      </c>
      <c r="AN933" s="84" t="b">
        <v>0</v>
      </c>
      <c r="AO933" s="90" t="s">
        <v>6813</v>
      </c>
      <c r="AP933" s="84" t="s">
        <v>179</v>
      </c>
      <c r="AQ933" s="84">
        <v>0</v>
      </c>
      <c r="AR933" s="84">
        <v>0</v>
      </c>
      <c r="AS933" s="84"/>
      <c r="AT933" s="84"/>
      <c r="AU933" s="84"/>
      <c r="AV933" s="84"/>
      <c r="AW933" s="84"/>
      <c r="AX933" s="84"/>
      <c r="AY933" s="84"/>
      <c r="AZ933" s="84"/>
    </row>
    <row r="934" spans="1:52" x14ac:dyDescent="0.25">
      <c r="A934" s="69" t="s">
        <v>847</v>
      </c>
      <c r="B934" s="69" t="s">
        <v>1242</v>
      </c>
      <c r="C934" s="70"/>
      <c r="D934" s="71"/>
      <c r="E934" s="72"/>
      <c r="F934" s="73"/>
      <c r="G934" s="70"/>
      <c r="H934" s="74"/>
      <c r="I934" s="75"/>
      <c r="J934" s="75"/>
      <c r="K934" s="36"/>
      <c r="L934" s="82"/>
      <c r="M934" s="82"/>
      <c r="N934" s="77"/>
      <c r="O934" s="84" t="s">
        <v>1729</v>
      </c>
      <c r="P934" s="86">
        <v>43165.768912037034</v>
      </c>
      <c r="Q934" s="84" t="s">
        <v>2247</v>
      </c>
      <c r="R934" s="87" t="s">
        <v>2798</v>
      </c>
      <c r="S934" s="84" t="s">
        <v>3072</v>
      </c>
      <c r="T934" s="84" t="s">
        <v>3157</v>
      </c>
      <c r="U934" s="84"/>
      <c r="V934" s="87" t="s">
        <v>4128</v>
      </c>
      <c r="W934" s="86">
        <v>43165.768912037034</v>
      </c>
      <c r="X934" s="87" t="s">
        <v>5169</v>
      </c>
      <c r="Y934" s="84"/>
      <c r="Z934" s="84"/>
      <c r="AA934" s="90" t="s">
        <v>6372</v>
      </c>
      <c r="AB934" s="84"/>
      <c r="AC934" s="84" t="b">
        <v>0</v>
      </c>
      <c r="AD934" s="84">
        <v>0</v>
      </c>
      <c r="AE934" s="90" t="s">
        <v>6992</v>
      </c>
      <c r="AF934" s="84" t="b">
        <v>0</v>
      </c>
      <c r="AG934" s="84" t="s">
        <v>7091</v>
      </c>
      <c r="AH934" s="84"/>
      <c r="AI934" s="90" t="s">
        <v>6992</v>
      </c>
      <c r="AJ934" s="84" t="b">
        <v>0</v>
      </c>
      <c r="AK934" s="84">
        <v>8</v>
      </c>
      <c r="AL934" s="90" t="s">
        <v>6813</v>
      </c>
      <c r="AM934" s="84" t="s">
        <v>7172</v>
      </c>
      <c r="AN934" s="84" t="b">
        <v>0</v>
      </c>
      <c r="AO934" s="90" t="s">
        <v>6813</v>
      </c>
      <c r="AP934" s="84" t="s">
        <v>179</v>
      </c>
      <c r="AQ934" s="84">
        <v>0</v>
      </c>
      <c r="AR934" s="84">
        <v>0</v>
      </c>
      <c r="AS934" s="84"/>
      <c r="AT934" s="84"/>
      <c r="AU934" s="84"/>
      <c r="AV934" s="84"/>
      <c r="AW934" s="84"/>
      <c r="AX934" s="84"/>
      <c r="AY934" s="84"/>
      <c r="AZ934" s="84"/>
    </row>
    <row r="935" spans="1:52" x14ac:dyDescent="0.25">
      <c r="A935" s="69" t="s">
        <v>848</v>
      </c>
      <c r="B935" s="69" t="s">
        <v>1594</v>
      </c>
      <c r="C935" s="70"/>
      <c r="D935" s="71"/>
      <c r="E935" s="72"/>
      <c r="F935" s="73"/>
      <c r="G935" s="70"/>
      <c r="H935" s="74"/>
      <c r="I935" s="75"/>
      <c r="J935" s="75"/>
      <c r="K935" s="36"/>
      <c r="L935" s="82"/>
      <c r="M935" s="82"/>
      <c r="N935" s="77"/>
      <c r="O935" s="84" t="s">
        <v>1729</v>
      </c>
      <c r="P935" s="86">
        <v>43165.677337962959</v>
      </c>
      <c r="Q935" s="84" t="s">
        <v>2248</v>
      </c>
      <c r="R935" s="87" t="s">
        <v>2828</v>
      </c>
      <c r="S935" s="84" t="s">
        <v>3086</v>
      </c>
      <c r="T935" s="84" t="s">
        <v>3336</v>
      </c>
      <c r="U935" s="84"/>
      <c r="V935" s="87" t="s">
        <v>4129</v>
      </c>
      <c r="W935" s="86">
        <v>43165.677337962959</v>
      </c>
      <c r="X935" s="87" t="s">
        <v>5170</v>
      </c>
      <c r="Y935" s="84"/>
      <c r="Z935" s="84"/>
      <c r="AA935" s="90" t="s">
        <v>6373</v>
      </c>
      <c r="AB935" s="84"/>
      <c r="AC935" s="84" t="b">
        <v>0</v>
      </c>
      <c r="AD935" s="84">
        <v>0</v>
      </c>
      <c r="AE935" s="90" t="s">
        <v>6992</v>
      </c>
      <c r="AF935" s="84" t="b">
        <v>0</v>
      </c>
      <c r="AG935" s="84" t="s">
        <v>7091</v>
      </c>
      <c r="AH935" s="84"/>
      <c r="AI935" s="90" t="s">
        <v>6992</v>
      </c>
      <c r="AJ935" s="84" t="b">
        <v>0</v>
      </c>
      <c r="AK935" s="84">
        <v>1</v>
      </c>
      <c r="AL935" s="90" t="s">
        <v>6992</v>
      </c>
      <c r="AM935" s="84" t="s">
        <v>7171</v>
      </c>
      <c r="AN935" s="84" t="b">
        <v>0</v>
      </c>
      <c r="AO935" s="90" t="s">
        <v>6373</v>
      </c>
      <c r="AP935" s="84" t="s">
        <v>7226</v>
      </c>
      <c r="AQ935" s="84">
        <v>0</v>
      </c>
      <c r="AR935" s="84">
        <v>0</v>
      </c>
      <c r="AS935" s="84"/>
      <c r="AT935" s="84"/>
      <c r="AU935" s="84"/>
      <c r="AV935" s="84"/>
      <c r="AW935" s="84"/>
      <c r="AX935" s="84"/>
      <c r="AY935" s="84"/>
      <c r="AZ935" s="84"/>
    </row>
    <row r="936" spans="1:52" x14ac:dyDescent="0.25">
      <c r="A936" s="69" t="s">
        <v>849</v>
      </c>
      <c r="B936" s="69" t="s">
        <v>1594</v>
      </c>
      <c r="C936" s="70"/>
      <c r="D936" s="71"/>
      <c r="E936" s="72"/>
      <c r="F936" s="73"/>
      <c r="G936" s="70"/>
      <c r="H936" s="74"/>
      <c r="I936" s="75"/>
      <c r="J936" s="75"/>
      <c r="K936" s="36"/>
      <c r="L936" s="82"/>
      <c r="M936" s="82"/>
      <c r="N936" s="77"/>
      <c r="O936" s="84" t="s">
        <v>1729</v>
      </c>
      <c r="P936" s="86">
        <v>43165.768958333334</v>
      </c>
      <c r="Q936" s="84" t="s">
        <v>2249</v>
      </c>
      <c r="R936" s="87" t="s">
        <v>2828</v>
      </c>
      <c r="S936" s="84" t="s">
        <v>3086</v>
      </c>
      <c r="T936" s="84" t="s">
        <v>3337</v>
      </c>
      <c r="U936" s="84"/>
      <c r="V936" s="87" t="s">
        <v>4130</v>
      </c>
      <c r="W936" s="86">
        <v>43165.768958333334</v>
      </c>
      <c r="X936" s="87" t="s">
        <v>5171</v>
      </c>
      <c r="Y936" s="84"/>
      <c r="Z936" s="84"/>
      <c r="AA936" s="90" t="s">
        <v>6374</v>
      </c>
      <c r="AB936" s="84"/>
      <c r="AC936" s="84" t="b">
        <v>0</v>
      </c>
      <c r="AD936" s="84">
        <v>0</v>
      </c>
      <c r="AE936" s="90" t="s">
        <v>6992</v>
      </c>
      <c r="AF936" s="84" t="b">
        <v>0</v>
      </c>
      <c r="AG936" s="84" t="s">
        <v>7091</v>
      </c>
      <c r="AH936" s="84"/>
      <c r="AI936" s="90" t="s">
        <v>6992</v>
      </c>
      <c r="AJ936" s="84" t="b">
        <v>0</v>
      </c>
      <c r="AK936" s="84">
        <v>1</v>
      </c>
      <c r="AL936" s="90" t="s">
        <v>6373</v>
      </c>
      <c r="AM936" s="84" t="s">
        <v>7169</v>
      </c>
      <c r="AN936" s="84" t="b">
        <v>0</v>
      </c>
      <c r="AO936" s="90" t="s">
        <v>6373</v>
      </c>
      <c r="AP936" s="84" t="s">
        <v>179</v>
      </c>
      <c r="AQ936" s="84">
        <v>0</v>
      </c>
      <c r="AR936" s="84">
        <v>0</v>
      </c>
      <c r="AS936" s="84"/>
      <c r="AT936" s="84"/>
      <c r="AU936" s="84"/>
      <c r="AV936" s="84"/>
      <c r="AW936" s="84"/>
      <c r="AX936" s="84"/>
      <c r="AY936" s="84"/>
      <c r="AZ936" s="84"/>
    </row>
    <row r="937" spans="1:52" x14ac:dyDescent="0.25">
      <c r="A937" s="69" t="s">
        <v>849</v>
      </c>
      <c r="B937" s="69" t="s">
        <v>848</v>
      </c>
      <c r="C937" s="70"/>
      <c r="D937" s="71"/>
      <c r="E937" s="72"/>
      <c r="F937" s="73"/>
      <c r="G937" s="70"/>
      <c r="H937" s="74"/>
      <c r="I937" s="75"/>
      <c r="J937" s="75"/>
      <c r="K937" s="36"/>
      <c r="L937" s="82"/>
      <c r="M937" s="82"/>
      <c r="N937" s="77"/>
      <c r="O937" s="84" t="s">
        <v>1729</v>
      </c>
      <c r="P937" s="86">
        <v>43165.768958333334</v>
      </c>
      <c r="Q937" s="84" t="s">
        <v>2249</v>
      </c>
      <c r="R937" s="87" t="s">
        <v>2828</v>
      </c>
      <c r="S937" s="84" t="s">
        <v>3086</v>
      </c>
      <c r="T937" s="84" t="s">
        <v>3337</v>
      </c>
      <c r="U937" s="84"/>
      <c r="V937" s="87" t="s">
        <v>4130</v>
      </c>
      <c r="W937" s="86">
        <v>43165.768958333334</v>
      </c>
      <c r="X937" s="87" t="s">
        <v>5171</v>
      </c>
      <c r="Y937" s="84"/>
      <c r="Z937" s="84"/>
      <c r="AA937" s="90" t="s">
        <v>6374</v>
      </c>
      <c r="AB937" s="84"/>
      <c r="AC937" s="84" t="b">
        <v>0</v>
      </c>
      <c r="AD937" s="84">
        <v>0</v>
      </c>
      <c r="AE937" s="90" t="s">
        <v>6992</v>
      </c>
      <c r="AF937" s="84" t="b">
        <v>0</v>
      </c>
      <c r="AG937" s="84" t="s">
        <v>7091</v>
      </c>
      <c r="AH937" s="84"/>
      <c r="AI937" s="90" t="s">
        <v>6992</v>
      </c>
      <c r="AJ937" s="84" t="b">
        <v>0</v>
      </c>
      <c r="AK937" s="84">
        <v>1</v>
      </c>
      <c r="AL937" s="90" t="s">
        <v>6373</v>
      </c>
      <c r="AM937" s="84" t="s">
        <v>7169</v>
      </c>
      <c r="AN937" s="84" t="b">
        <v>0</v>
      </c>
      <c r="AO937" s="90" t="s">
        <v>6373</v>
      </c>
      <c r="AP937" s="84" t="s">
        <v>179</v>
      </c>
      <c r="AQ937" s="84">
        <v>0</v>
      </c>
      <c r="AR937" s="84">
        <v>0</v>
      </c>
      <c r="AS937" s="84"/>
      <c r="AT937" s="84"/>
      <c r="AU937" s="84"/>
      <c r="AV937" s="84"/>
      <c r="AW937" s="84"/>
      <c r="AX937" s="84"/>
      <c r="AY937" s="84"/>
      <c r="AZ937" s="84"/>
    </row>
    <row r="938" spans="1:52" x14ac:dyDescent="0.25">
      <c r="A938" s="69" t="s">
        <v>850</v>
      </c>
      <c r="B938" s="69" t="s">
        <v>850</v>
      </c>
      <c r="C938" s="70"/>
      <c r="D938" s="71"/>
      <c r="E938" s="72"/>
      <c r="F938" s="73"/>
      <c r="G938" s="70"/>
      <c r="H938" s="74"/>
      <c r="I938" s="75"/>
      <c r="J938" s="75"/>
      <c r="K938" s="36"/>
      <c r="L938" s="82"/>
      <c r="M938" s="82"/>
      <c r="N938" s="77"/>
      <c r="O938" s="84" t="s">
        <v>179</v>
      </c>
      <c r="P938" s="86">
        <v>43165.768993055557</v>
      </c>
      <c r="Q938" s="84" t="s">
        <v>2250</v>
      </c>
      <c r="R938" s="87" t="s">
        <v>2829</v>
      </c>
      <c r="S938" s="84" t="s">
        <v>2983</v>
      </c>
      <c r="T938" s="84" t="s">
        <v>3338</v>
      </c>
      <c r="U938" s="84"/>
      <c r="V938" s="87" t="s">
        <v>4131</v>
      </c>
      <c r="W938" s="86">
        <v>43165.768993055557</v>
      </c>
      <c r="X938" s="87" t="s">
        <v>5172</v>
      </c>
      <c r="Y938" s="84"/>
      <c r="Z938" s="84"/>
      <c r="AA938" s="90" t="s">
        <v>6375</v>
      </c>
      <c r="AB938" s="84"/>
      <c r="AC938" s="84" t="b">
        <v>0</v>
      </c>
      <c r="AD938" s="84">
        <v>1</v>
      </c>
      <c r="AE938" s="90" t="s">
        <v>6992</v>
      </c>
      <c r="AF938" s="84" t="b">
        <v>1</v>
      </c>
      <c r="AG938" s="84" t="s">
        <v>7100</v>
      </c>
      <c r="AH938" s="84"/>
      <c r="AI938" s="90" t="s">
        <v>7144</v>
      </c>
      <c r="AJ938" s="84" t="b">
        <v>0</v>
      </c>
      <c r="AK938" s="84">
        <v>0</v>
      </c>
      <c r="AL938" s="90" t="s">
        <v>6992</v>
      </c>
      <c r="AM938" s="84" t="s">
        <v>7172</v>
      </c>
      <c r="AN938" s="84" t="b">
        <v>0</v>
      </c>
      <c r="AO938" s="90" t="s">
        <v>6375</v>
      </c>
      <c r="AP938" s="84" t="s">
        <v>179</v>
      </c>
      <c r="AQ938" s="84">
        <v>0</v>
      </c>
      <c r="AR938" s="84">
        <v>0</v>
      </c>
      <c r="AS938" s="84"/>
      <c r="AT938" s="84"/>
      <c r="AU938" s="84"/>
      <c r="AV938" s="84"/>
      <c r="AW938" s="84"/>
      <c r="AX938" s="84"/>
      <c r="AY938" s="84"/>
      <c r="AZ938" s="84"/>
    </row>
    <row r="939" spans="1:52" x14ac:dyDescent="0.25">
      <c r="A939" s="69" t="s">
        <v>851</v>
      </c>
      <c r="B939" s="69" t="s">
        <v>1239</v>
      </c>
      <c r="C939" s="70"/>
      <c r="D939" s="71"/>
      <c r="E939" s="72"/>
      <c r="F939" s="73"/>
      <c r="G939" s="70"/>
      <c r="H939" s="74"/>
      <c r="I939" s="75"/>
      <c r="J939" s="75"/>
      <c r="K939" s="36"/>
      <c r="L939" s="82"/>
      <c r="M939" s="82"/>
      <c r="N939" s="77"/>
      <c r="O939" s="84" t="s">
        <v>1729</v>
      </c>
      <c r="P939" s="86">
        <v>43165.769108796296</v>
      </c>
      <c r="Q939" s="84" t="s">
        <v>2234</v>
      </c>
      <c r="R939" s="87" t="s">
        <v>2821</v>
      </c>
      <c r="S939" s="84" t="s">
        <v>2983</v>
      </c>
      <c r="T939" s="84" t="s">
        <v>3157</v>
      </c>
      <c r="U939" s="84"/>
      <c r="V939" s="87" t="s">
        <v>4132</v>
      </c>
      <c r="W939" s="86">
        <v>43165.769108796296</v>
      </c>
      <c r="X939" s="87" t="s">
        <v>5173</v>
      </c>
      <c r="Y939" s="84"/>
      <c r="Z939" s="84"/>
      <c r="AA939" s="90" t="s">
        <v>6376</v>
      </c>
      <c r="AB939" s="84"/>
      <c r="AC939" s="84" t="b">
        <v>0</v>
      </c>
      <c r="AD939" s="84">
        <v>0</v>
      </c>
      <c r="AE939" s="90" t="s">
        <v>6992</v>
      </c>
      <c r="AF939" s="84" t="b">
        <v>1</v>
      </c>
      <c r="AG939" s="84" t="s">
        <v>7100</v>
      </c>
      <c r="AH939" s="84"/>
      <c r="AI939" s="90" t="s">
        <v>6936</v>
      </c>
      <c r="AJ939" s="84" t="b">
        <v>0</v>
      </c>
      <c r="AK939" s="84">
        <v>6</v>
      </c>
      <c r="AL939" s="90" t="s">
        <v>6810</v>
      </c>
      <c r="AM939" s="84" t="s">
        <v>7171</v>
      </c>
      <c r="AN939" s="84" t="b">
        <v>0</v>
      </c>
      <c r="AO939" s="90" t="s">
        <v>6810</v>
      </c>
      <c r="AP939" s="84" t="s">
        <v>179</v>
      </c>
      <c r="AQ939" s="84">
        <v>0</v>
      </c>
      <c r="AR939" s="84">
        <v>0</v>
      </c>
      <c r="AS939" s="84"/>
      <c r="AT939" s="84"/>
      <c r="AU939" s="84"/>
      <c r="AV939" s="84"/>
      <c r="AW939" s="84"/>
      <c r="AX939" s="84"/>
      <c r="AY939" s="84"/>
      <c r="AZ939" s="84"/>
    </row>
    <row r="940" spans="1:52" x14ac:dyDescent="0.25">
      <c r="A940" s="69" t="s">
        <v>852</v>
      </c>
      <c r="B940" s="69" t="s">
        <v>852</v>
      </c>
      <c r="C940" s="70"/>
      <c r="D940" s="71"/>
      <c r="E940" s="72"/>
      <c r="F940" s="73"/>
      <c r="G940" s="70"/>
      <c r="H940" s="74"/>
      <c r="I940" s="75"/>
      <c r="J940" s="75"/>
      <c r="K940" s="36"/>
      <c r="L940" s="82"/>
      <c r="M940" s="82"/>
      <c r="N940" s="77"/>
      <c r="O940" s="84" t="s">
        <v>179</v>
      </c>
      <c r="P940" s="86">
        <v>43165.769108796296</v>
      </c>
      <c r="Q940" s="84" t="s">
        <v>2251</v>
      </c>
      <c r="R940" s="87" t="s">
        <v>2830</v>
      </c>
      <c r="S940" s="84" t="s">
        <v>3087</v>
      </c>
      <c r="T940" s="84" t="s">
        <v>3339</v>
      </c>
      <c r="U940" s="84"/>
      <c r="V940" s="87" t="s">
        <v>4133</v>
      </c>
      <c r="W940" s="86">
        <v>43165.769108796296</v>
      </c>
      <c r="X940" s="87" t="s">
        <v>5174</v>
      </c>
      <c r="Y940" s="84"/>
      <c r="Z940" s="84"/>
      <c r="AA940" s="90" t="s">
        <v>6377</v>
      </c>
      <c r="AB940" s="84"/>
      <c r="AC940" s="84" t="b">
        <v>0</v>
      </c>
      <c r="AD940" s="84">
        <v>1</v>
      </c>
      <c r="AE940" s="90" t="s">
        <v>6992</v>
      </c>
      <c r="AF940" s="84" t="b">
        <v>0</v>
      </c>
      <c r="AG940" s="84" t="s">
        <v>7091</v>
      </c>
      <c r="AH940" s="84"/>
      <c r="AI940" s="90" t="s">
        <v>6992</v>
      </c>
      <c r="AJ940" s="84" t="b">
        <v>0</v>
      </c>
      <c r="AK940" s="84">
        <v>0</v>
      </c>
      <c r="AL940" s="90" t="s">
        <v>6992</v>
      </c>
      <c r="AM940" s="84" t="s">
        <v>7171</v>
      </c>
      <c r="AN940" s="84" t="b">
        <v>0</v>
      </c>
      <c r="AO940" s="90" t="s">
        <v>6377</v>
      </c>
      <c r="AP940" s="84" t="s">
        <v>179</v>
      </c>
      <c r="AQ940" s="84">
        <v>0</v>
      </c>
      <c r="AR940" s="84">
        <v>0</v>
      </c>
      <c r="AS940" s="84"/>
      <c r="AT940" s="84"/>
      <c r="AU940" s="84"/>
      <c r="AV940" s="84"/>
      <c r="AW940" s="84"/>
      <c r="AX940" s="84"/>
      <c r="AY940" s="84"/>
      <c r="AZ940" s="84"/>
    </row>
    <row r="941" spans="1:52" x14ac:dyDescent="0.25">
      <c r="A941" s="69" t="s">
        <v>853</v>
      </c>
      <c r="B941" s="69" t="s">
        <v>1308</v>
      </c>
      <c r="C941" s="70"/>
      <c r="D941" s="71"/>
      <c r="E941" s="72"/>
      <c r="F941" s="73"/>
      <c r="G941" s="70"/>
      <c r="H941" s="74"/>
      <c r="I941" s="75"/>
      <c r="J941" s="75"/>
      <c r="K941" s="36"/>
      <c r="L941" s="82"/>
      <c r="M941" s="82"/>
      <c r="N941" s="77"/>
      <c r="O941" s="84" t="s">
        <v>1729</v>
      </c>
      <c r="P941" s="86">
        <v>43165.769189814811</v>
      </c>
      <c r="Q941" s="84" t="s">
        <v>1996</v>
      </c>
      <c r="R941" s="87" t="s">
        <v>2733</v>
      </c>
      <c r="S941" s="84" t="s">
        <v>3035</v>
      </c>
      <c r="T941" s="84" t="s">
        <v>3157</v>
      </c>
      <c r="U941" s="87" t="s">
        <v>3512</v>
      </c>
      <c r="V941" s="87" t="s">
        <v>3512</v>
      </c>
      <c r="W941" s="86">
        <v>43165.769189814811</v>
      </c>
      <c r="X941" s="87" t="s">
        <v>5175</v>
      </c>
      <c r="Y941" s="84"/>
      <c r="Z941" s="84"/>
      <c r="AA941" s="90" t="s">
        <v>6378</v>
      </c>
      <c r="AB941" s="84"/>
      <c r="AC941" s="84" t="b">
        <v>0</v>
      </c>
      <c r="AD941" s="84">
        <v>0</v>
      </c>
      <c r="AE941" s="90" t="s">
        <v>6992</v>
      </c>
      <c r="AF941" s="84" t="b">
        <v>0</v>
      </c>
      <c r="AG941" s="84" t="s">
        <v>7091</v>
      </c>
      <c r="AH941" s="84"/>
      <c r="AI941" s="90" t="s">
        <v>6992</v>
      </c>
      <c r="AJ941" s="84" t="b">
        <v>0</v>
      </c>
      <c r="AK941" s="84">
        <v>28</v>
      </c>
      <c r="AL941" s="90" t="s">
        <v>6886</v>
      </c>
      <c r="AM941" s="84" t="s">
        <v>7172</v>
      </c>
      <c r="AN941" s="84" t="b">
        <v>0</v>
      </c>
      <c r="AO941" s="90" t="s">
        <v>6886</v>
      </c>
      <c r="AP941" s="84" t="s">
        <v>179</v>
      </c>
      <c r="AQ941" s="84">
        <v>0</v>
      </c>
      <c r="AR941" s="84">
        <v>0</v>
      </c>
      <c r="AS941" s="84"/>
      <c r="AT941" s="84"/>
      <c r="AU941" s="84"/>
      <c r="AV941" s="84"/>
      <c r="AW941" s="84"/>
      <c r="AX941" s="84"/>
      <c r="AY941" s="84"/>
      <c r="AZ941" s="84"/>
    </row>
    <row r="942" spans="1:52" x14ac:dyDescent="0.25">
      <c r="A942" s="69" t="s">
        <v>854</v>
      </c>
      <c r="B942" s="69" t="s">
        <v>854</v>
      </c>
      <c r="C942" s="70"/>
      <c r="D942" s="71"/>
      <c r="E942" s="72"/>
      <c r="F942" s="73"/>
      <c r="G942" s="70"/>
      <c r="H942" s="74"/>
      <c r="I942" s="75"/>
      <c r="J942" s="75"/>
      <c r="K942" s="36"/>
      <c r="L942" s="82"/>
      <c r="M942" s="82"/>
      <c r="N942" s="77"/>
      <c r="O942" s="84" t="s">
        <v>179</v>
      </c>
      <c r="P942" s="86">
        <v>43165.769189814811</v>
      </c>
      <c r="Q942" s="84" t="s">
        <v>2252</v>
      </c>
      <c r="R942" s="84"/>
      <c r="S942" s="84"/>
      <c r="T942" s="84" t="s">
        <v>3340</v>
      </c>
      <c r="U942" s="84"/>
      <c r="V942" s="87" t="s">
        <v>3654</v>
      </c>
      <c r="W942" s="86">
        <v>43165.769189814811</v>
      </c>
      <c r="X942" s="87" t="s">
        <v>5176</v>
      </c>
      <c r="Y942" s="84"/>
      <c r="Z942" s="84"/>
      <c r="AA942" s="90" t="s">
        <v>6379</v>
      </c>
      <c r="AB942" s="84"/>
      <c r="AC942" s="84" t="b">
        <v>0</v>
      </c>
      <c r="AD942" s="84">
        <v>0</v>
      </c>
      <c r="AE942" s="90" t="s">
        <v>6992</v>
      </c>
      <c r="AF942" s="84" t="b">
        <v>0</v>
      </c>
      <c r="AG942" s="84" t="s">
        <v>7112</v>
      </c>
      <c r="AH942" s="84"/>
      <c r="AI942" s="90" t="s">
        <v>6992</v>
      </c>
      <c r="AJ942" s="84" t="b">
        <v>0</v>
      </c>
      <c r="AK942" s="84">
        <v>0</v>
      </c>
      <c r="AL942" s="90" t="s">
        <v>6992</v>
      </c>
      <c r="AM942" s="84" t="s">
        <v>7172</v>
      </c>
      <c r="AN942" s="84" t="b">
        <v>0</v>
      </c>
      <c r="AO942" s="90" t="s">
        <v>6379</v>
      </c>
      <c r="AP942" s="84" t="s">
        <v>179</v>
      </c>
      <c r="AQ942" s="84">
        <v>0</v>
      </c>
      <c r="AR942" s="84">
        <v>0</v>
      </c>
      <c r="AS942" s="84"/>
      <c r="AT942" s="84"/>
      <c r="AU942" s="84"/>
      <c r="AV942" s="84"/>
      <c r="AW942" s="84"/>
      <c r="AX942" s="84"/>
      <c r="AY942" s="84"/>
      <c r="AZ942" s="84"/>
    </row>
    <row r="943" spans="1:52" x14ac:dyDescent="0.25">
      <c r="A943" s="69" t="s">
        <v>855</v>
      </c>
      <c r="B943" s="69" t="s">
        <v>1303</v>
      </c>
      <c r="C943" s="70"/>
      <c r="D943" s="71"/>
      <c r="E943" s="72"/>
      <c r="F943" s="73"/>
      <c r="G943" s="70"/>
      <c r="H943" s="74"/>
      <c r="I943" s="75"/>
      <c r="J943" s="75"/>
      <c r="K943" s="36"/>
      <c r="L943" s="82"/>
      <c r="M943" s="82"/>
      <c r="N943" s="77"/>
      <c r="O943" s="84" t="s">
        <v>1729</v>
      </c>
      <c r="P943" s="86">
        <v>43165.769270833334</v>
      </c>
      <c r="Q943" s="84" t="s">
        <v>1907</v>
      </c>
      <c r="R943" s="84"/>
      <c r="S943" s="84"/>
      <c r="T943" s="84" t="s">
        <v>3157</v>
      </c>
      <c r="U943" s="84"/>
      <c r="V943" s="87" t="s">
        <v>4134</v>
      </c>
      <c r="W943" s="86">
        <v>43165.769270833334</v>
      </c>
      <c r="X943" s="87" t="s">
        <v>5177</v>
      </c>
      <c r="Y943" s="84"/>
      <c r="Z943" s="84"/>
      <c r="AA943" s="90" t="s">
        <v>6380</v>
      </c>
      <c r="AB943" s="84"/>
      <c r="AC943" s="84" t="b">
        <v>0</v>
      </c>
      <c r="AD943" s="84">
        <v>0</v>
      </c>
      <c r="AE943" s="90" t="s">
        <v>6992</v>
      </c>
      <c r="AF943" s="84" t="b">
        <v>0</v>
      </c>
      <c r="AG943" s="84" t="s">
        <v>7097</v>
      </c>
      <c r="AH943" s="84"/>
      <c r="AI943" s="90" t="s">
        <v>6992</v>
      </c>
      <c r="AJ943" s="84" t="b">
        <v>0</v>
      </c>
      <c r="AK943" s="84">
        <v>223</v>
      </c>
      <c r="AL943" s="90" t="s">
        <v>6880</v>
      </c>
      <c r="AM943" s="84" t="s">
        <v>7169</v>
      </c>
      <c r="AN943" s="84" t="b">
        <v>0</v>
      </c>
      <c r="AO943" s="90" t="s">
        <v>6880</v>
      </c>
      <c r="AP943" s="84" t="s">
        <v>179</v>
      </c>
      <c r="AQ943" s="84">
        <v>0</v>
      </c>
      <c r="AR943" s="84">
        <v>0</v>
      </c>
      <c r="AS943" s="84"/>
      <c r="AT943" s="84"/>
      <c r="AU943" s="84"/>
      <c r="AV943" s="84"/>
      <c r="AW943" s="84"/>
      <c r="AX943" s="84"/>
      <c r="AY943" s="84"/>
      <c r="AZ943" s="84"/>
    </row>
    <row r="944" spans="1:52" x14ac:dyDescent="0.25">
      <c r="A944" s="69" t="s">
        <v>856</v>
      </c>
      <c r="B944" s="69" t="s">
        <v>1567</v>
      </c>
      <c r="C944" s="70"/>
      <c r="D944" s="71"/>
      <c r="E944" s="72"/>
      <c r="F944" s="73"/>
      <c r="G944" s="70"/>
      <c r="H944" s="74"/>
      <c r="I944" s="75"/>
      <c r="J944" s="75"/>
      <c r="K944" s="36"/>
      <c r="L944" s="82"/>
      <c r="M944" s="82"/>
      <c r="N944" s="77"/>
      <c r="O944" s="84" t="s">
        <v>1729</v>
      </c>
      <c r="P944" s="86">
        <v>43165.769293981481</v>
      </c>
      <c r="Q944" s="84" t="s">
        <v>2194</v>
      </c>
      <c r="R944" s="87" t="s">
        <v>2727</v>
      </c>
      <c r="S944" s="84" t="s">
        <v>3030</v>
      </c>
      <c r="T944" s="84" t="s">
        <v>3317</v>
      </c>
      <c r="U944" s="84"/>
      <c r="V944" s="87" t="s">
        <v>4135</v>
      </c>
      <c r="W944" s="86">
        <v>43165.769293981481</v>
      </c>
      <c r="X944" s="87" t="s">
        <v>5178</v>
      </c>
      <c r="Y944" s="84"/>
      <c r="Z944" s="84"/>
      <c r="AA944" s="90" t="s">
        <v>6381</v>
      </c>
      <c r="AB944" s="84"/>
      <c r="AC944" s="84" t="b">
        <v>0</v>
      </c>
      <c r="AD944" s="84">
        <v>0</v>
      </c>
      <c r="AE944" s="90" t="s">
        <v>6992</v>
      </c>
      <c r="AF944" s="84" t="b">
        <v>0</v>
      </c>
      <c r="AG944" s="84" t="s">
        <v>7091</v>
      </c>
      <c r="AH944" s="84"/>
      <c r="AI944" s="90" t="s">
        <v>6992</v>
      </c>
      <c r="AJ944" s="84" t="b">
        <v>0</v>
      </c>
      <c r="AK944" s="84">
        <v>8</v>
      </c>
      <c r="AL944" s="90" t="s">
        <v>6535</v>
      </c>
      <c r="AM944" s="84" t="s">
        <v>7169</v>
      </c>
      <c r="AN944" s="84" t="b">
        <v>0</v>
      </c>
      <c r="AO944" s="90" t="s">
        <v>6535</v>
      </c>
      <c r="AP944" s="84" t="s">
        <v>179</v>
      </c>
      <c r="AQ944" s="84">
        <v>0</v>
      </c>
      <c r="AR944" s="84">
        <v>0</v>
      </c>
      <c r="AS944" s="84"/>
      <c r="AT944" s="84"/>
      <c r="AU944" s="84"/>
      <c r="AV944" s="84"/>
      <c r="AW944" s="84"/>
      <c r="AX944" s="84"/>
      <c r="AY944" s="84"/>
      <c r="AZ944" s="84"/>
    </row>
    <row r="945" spans="1:52" x14ac:dyDescent="0.25">
      <c r="A945" s="69" t="s">
        <v>856</v>
      </c>
      <c r="B945" s="69" t="s">
        <v>997</v>
      </c>
      <c r="C945" s="70"/>
      <c r="D945" s="71"/>
      <c r="E945" s="72"/>
      <c r="F945" s="73"/>
      <c r="G945" s="70"/>
      <c r="H945" s="74"/>
      <c r="I945" s="75"/>
      <c r="J945" s="75"/>
      <c r="K945" s="36"/>
      <c r="L945" s="82"/>
      <c r="M945" s="82"/>
      <c r="N945" s="77"/>
      <c r="O945" s="84" t="s">
        <v>1729</v>
      </c>
      <c r="P945" s="86">
        <v>43165.769293981481</v>
      </c>
      <c r="Q945" s="84" t="s">
        <v>2194</v>
      </c>
      <c r="R945" s="87" t="s">
        <v>2727</v>
      </c>
      <c r="S945" s="84" t="s">
        <v>3030</v>
      </c>
      <c r="T945" s="84" t="s">
        <v>3317</v>
      </c>
      <c r="U945" s="84"/>
      <c r="V945" s="87" t="s">
        <v>4135</v>
      </c>
      <c r="W945" s="86">
        <v>43165.769293981481</v>
      </c>
      <c r="X945" s="87" t="s">
        <v>5178</v>
      </c>
      <c r="Y945" s="84"/>
      <c r="Z945" s="84"/>
      <c r="AA945" s="90" t="s">
        <v>6381</v>
      </c>
      <c r="AB945" s="84"/>
      <c r="AC945" s="84" t="b">
        <v>0</v>
      </c>
      <c r="AD945" s="84">
        <v>0</v>
      </c>
      <c r="AE945" s="90" t="s">
        <v>6992</v>
      </c>
      <c r="AF945" s="84" t="b">
        <v>0</v>
      </c>
      <c r="AG945" s="84" t="s">
        <v>7091</v>
      </c>
      <c r="AH945" s="84"/>
      <c r="AI945" s="90" t="s">
        <v>6992</v>
      </c>
      <c r="AJ945" s="84" t="b">
        <v>0</v>
      </c>
      <c r="AK945" s="84">
        <v>8</v>
      </c>
      <c r="AL945" s="90" t="s">
        <v>6535</v>
      </c>
      <c r="AM945" s="84" t="s">
        <v>7169</v>
      </c>
      <c r="AN945" s="84" t="b">
        <v>0</v>
      </c>
      <c r="AO945" s="90" t="s">
        <v>6535</v>
      </c>
      <c r="AP945" s="84" t="s">
        <v>179</v>
      </c>
      <c r="AQ945" s="84">
        <v>0</v>
      </c>
      <c r="AR945" s="84">
        <v>0</v>
      </c>
      <c r="AS945" s="84"/>
      <c r="AT945" s="84"/>
      <c r="AU945" s="84"/>
      <c r="AV945" s="84"/>
      <c r="AW945" s="84"/>
      <c r="AX945" s="84"/>
      <c r="AY945" s="84"/>
      <c r="AZ945" s="84"/>
    </row>
    <row r="946" spans="1:52" x14ac:dyDescent="0.25">
      <c r="A946" s="69" t="s">
        <v>857</v>
      </c>
      <c r="B946" s="69" t="s">
        <v>1595</v>
      </c>
      <c r="C946" s="70"/>
      <c r="D946" s="71"/>
      <c r="E946" s="72"/>
      <c r="F946" s="73"/>
      <c r="G946" s="70"/>
      <c r="H946" s="74"/>
      <c r="I946" s="75"/>
      <c r="J946" s="75"/>
      <c r="K946" s="36"/>
      <c r="L946" s="82"/>
      <c r="M946" s="82"/>
      <c r="N946" s="77"/>
      <c r="O946" s="84" t="s">
        <v>1729</v>
      </c>
      <c r="P946" s="86">
        <v>43165.769305555557</v>
      </c>
      <c r="Q946" s="84" t="s">
        <v>2253</v>
      </c>
      <c r="R946" s="84"/>
      <c r="S946" s="84"/>
      <c r="T946" s="84" t="s">
        <v>3157</v>
      </c>
      <c r="U946" s="84"/>
      <c r="V946" s="87" t="s">
        <v>4136</v>
      </c>
      <c r="W946" s="86">
        <v>43165.769305555557</v>
      </c>
      <c r="X946" s="87" t="s">
        <v>5179</v>
      </c>
      <c r="Y946" s="84"/>
      <c r="Z946" s="84"/>
      <c r="AA946" s="90" t="s">
        <v>6382</v>
      </c>
      <c r="AB946" s="90" t="s">
        <v>6951</v>
      </c>
      <c r="AC946" s="84" t="b">
        <v>0</v>
      </c>
      <c r="AD946" s="84">
        <v>1</v>
      </c>
      <c r="AE946" s="90" t="s">
        <v>7044</v>
      </c>
      <c r="AF946" s="84" t="b">
        <v>0</v>
      </c>
      <c r="AG946" s="84" t="s">
        <v>7091</v>
      </c>
      <c r="AH946" s="84"/>
      <c r="AI946" s="90" t="s">
        <v>6992</v>
      </c>
      <c r="AJ946" s="84" t="b">
        <v>0</v>
      </c>
      <c r="AK946" s="84">
        <v>0</v>
      </c>
      <c r="AL946" s="90" t="s">
        <v>6992</v>
      </c>
      <c r="AM946" s="84" t="s">
        <v>7169</v>
      </c>
      <c r="AN946" s="84" t="b">
        <v>0</v>
      </c>
      <c r="AO946" s="90" t="s">
        <v>6951</v>
      </c>
      <c r="AP946" s="84" t="s">
        <v>179</v>
      </c>
      <c r="AQ946" s="84">
        <v>0</v>
      </c>
      <c r="AR946" s="84">
        <v>0</v>
      </c>
      <c r="AS946" s="84"/>
      <c r="AT946" s="84"/>
      <c r="AU946" s="84"/>
      <c r="AV946" s="84"/>
      <c r="AW946" s="84"/>
      <c r="AX946" s="84"/>
      <c r="AY946" s="84"/>
      <c r="AZ946" s="84"/>
    </row>
    <row r="947" spans="1:52" x14ac:dyDescent="0.25">
      <c r="A947" s="69" t="s">
        <v>857</v>
      </c>
      <c r="B947" s="69" t="s">
        <v>1596</v>
      </c>
      <c r="C947" s="70"/>
      <c r="D947" s="71"/>
      <c r="E947" s="72"/>
      <c r="F947" s="73"/>
      <c r="G947" s="70"/>
      <c r="H947" s="74"/>
      <c r="I947" s="75"/>
      <c r="J947" s="75"/>
      <c r="K947" s="36"/>
      <c r="L947" s="82"/>
      <c r="M947" s="82"/>
      <c r="N947" s="77"/>
      <c r="O947" s="84" t="s">
        <v>1730</v>
      </c>
      <c r="P947" s="86">
        <v>43165.769305555557</v>
      </c>
      <c r="Q947" s="84" t="s">
        <v>2253</v>
      </c>
      <c r="R947" s="84"/>
      <c r="S947" s="84"/>
      <c r="T947" s="84" t="s">
        <v>3157</v>
      </c>
      <c r="U947" s="84"/>
      <c r="V947" s="87" t="s">
        <v>4136</v>
      </c>
      <c r="W947" s="86">
        <v>43165.769305555557</v>
      </c>
      <c r="X947" s="87" t="s">
        <v>5179</v>
      </c>
      <c r="Y947" s="84"/>
      <c r="Z947" s="84"/>
      <c r="AA947" s="90" t="s">
        <v>6382</v>
      </c>
      <c r="AB947" s="90" t="s">
        <v>6951</v>
      </c>
      <c r="AC947" s="84" t="b">
        <v>0</v>
      </c>
      <c r="AD947" s="84">
        <v>1</v>
      </c>
      <c r="AE947" s="90" t="s">
        <v>7044</v>
      </c>
      <c r="AF947" s="84" t="b">
        <v>0</v>
      </c>
      <c r="AG947" s="84" t="s">
        <v>7091</v>
      </c>
      <c r="AH947" s="84"/>
      <c r="AI947" s="90" t="s">
        <v>6992</v>
      </c>
      <c r="AJ947" s="84" t="b">
        <v>0</v>
      </c>
      <c r="AK947" s="84">
        <v>0</v>
      </c>
      <c r="AL947" s="90" t="s">
        <v>6992</v>
      </c>
      <c r="AM947" s="84" t="s">
        <v>7169</v>
      </c>
      <c r="AN947" s="84" t="b">
        <v>0</v>
      </c>
      <c r="AO947" s="90" t="s">
        <v>6951</v>
      </c>
      <c r="AP947" s="84" t="s">
        <v>179</v>
      </c>
      <c r="AQ947" s="84">
        <v>0</v>
      </c>
      <c r="AR947" s="84">
        <v>0</v>
      </c>
      <c r="AS947" s="84"/>
      <c r="AT947" s="84"/>
      <c r="AU947" s="84"/>
      <c r="AV947" s="84"/>
      <c r="AW947" s="84"/>
      <c r="AX947" s="84"/>
      <c r="AY947" s="84"/>
      <c r="AZ947" s="84"/>
    </row>
    <row r="948" spans="1:52" x14ac:dyDescent="0.25">
      <c r="A948" s="69" t="s">
        <v>858</v>
      </c>
      <c r="B948" s="69" t="s">
        <v>1303</v>
      </c>
      <c r="C948" s="70"/>
      <c r="D948" s="71"/>
      <c r="E948" s="72"/>
      <c r="F948" s="73"/>
      <c r="G948" s="70"/>
      <c r="H948" s="74"/>
      <c r="I948" s="75"/>
      <c r="J948" s="75"/>
      <c r="K948" s="36"/>
      <c r="L948" s="82"/>
      <c r="M948" s="82"/>
      <c r="N948" s="77"/>
      <c r="O948" s="84" t="s">
        <v>1729</v>
      </c>
      <c r="P948" s="86">
        <v>43165.76934027778</v>
      </c>
      <c r="Q948" s="84" t="s">
        <v>1907</v>
      </c>
      <c r="R948" s="84"/>
      <c r="S948" s="84"/>
      <c r="T948" s="84" t="s">
        <v>3157</v>
      </c>
      <c r="U948" s="84"/>
      <c r="V948" s="87" t="s">
        <v>4137</v>
      </c>
      <c r="W948" s="86">
        <v>43165.76934027778</v>
      </c>
      <c r="X948" s="87" t="s">
        <v>5180</v>
      </c>
      <c r="Y948" s="84"/>
      <c r="Z948" s="84"/>
      <c r="AA948" s="90" t="s">
        <v>6383</v>
      </c>
      <c r="AB948" s="84"/>
      <c r="AC948" s="84" t="b">
        <v>0</v>
      </c>
      <c r="AD948" s="84">
        <v>0</v>
      </c>
      <c r="AE948" s="90" t="s">
        <v>6992</v>
      </c>
      <c r="AF948" s="84" t="b">
        <v>0</v>
      </c>
      <c r="AG948" s="84" t="s">
        <v>7097</v>
      </c>
      <c r="AH948" s="84"/>
      <c r="AI948" s="90" t="s">
        <v>6992</v>
      </c>
      <c r="AJ948" s="84" t="b">
        <v>0</v>
      </c>
      <c r="AK948" s="84">
        <v>223</v>
      </c>
      <c r="AL948" s="90" t="s">
        <v>6880</v>
      </c>
      <c r="AM948" s="84" t="s">
        <v>7172</v>
      </c>
      <c r="AN948" s="84" t="b">
        <v>0</v>
      </c>
      <c r="AO948" s="90" t="s">
        <v>6880</v>
      </c>
      <c r="AP948" s="84" t="s">
        <v>179</v>
      </c>
      <c r="AQ948" s="84">
        <v>0</v>
      </c>
      <c r="AR948" s="84">
        <v>0</v>
      </c>
      <c r="AS948" s="84"/>
      <c r="AT948" s="84"/>
      <c r="AU948" s="84"/>
      <c r="AV948" s="84"/>
      <c r="AW948" s="84"/>
      <c r="AX948" s="84"/>
      <c r="AY948" s="84"/>
      <c r="AZ948" s="84"/>
    </row>
    <row r="949" spans="1:52" x14ac:dyDescent="0.25">
      <c r="A949" s="69" t="s">
        <v>859</v>
      </c>
      <c r="B949" s="69" t="s">
        <v>1597</v>
      </c>
      <c r="C949" s="70"/>
      <c r="D949" s="71"/>
      <c r="E949" s="72"/>
      <c r="F949" s="73"/>
      <c r="G949" s="70"/>
      <c r="H949" s="74"/>
      <c r="I949" s="75"/>
      <c r="J949" s="75"/>
      <c r="K949" s="36"/>
      <c r="L949" s="82"/>
      <c r="M949" s="82"/>
      <c r="N949" s="77"/>
      <c r="O949" s="84" t="s">
        <v>1729</v>
      </c>
      <c r="P949" s="86">
        <v>43165.769363425927</v>
      </c>
      <c r="Q949" s="84" t="s">
        <v>2254</v>
      </c>
      <c r="R949" s="87" t="s">
        <v>2831</v>
      </c>
      <c r="S949" s="84" t="s">
        <v>3088</v>
      </c>
      <c r="T949" s="84" t="s">
        <v>3157</v>
      </c>
      <c r="U949" s="87" t="s">
        <v>3559</v>
      </c>
      <c r="V949" s="87" t="s">
        <v>3559</v>
      </c>
      <c r="W949" s="86">
        <v>43165.769363425927</v>
      </c>
      <c r="X949" s="87" t="s">
        <v>5181</v>
      </c>
      <c r="Y949" s="84"/>
      <c r="Z949" s="84"/>
      <c r="AA949" s="90" t="s">
        <v>6384</v>
      </c>
      <c r="AB949" s="84"/>
      <c r="AC949" s="84" t="b">
        <v>0</v>
      </c>
      <c r="AD949" s="84">
        <v>2</v>
      </c>
      <c r="AE949" s="90" t="s">
        <v>6992</v>
      </c>
      <c r="AF949" s="84" t="b">
        <v>0</v>
      </c>
      <c r="AG949" s="84" t="s">
        <v>7091</v>
      </c>
      <c r="AH949" s="84"/>
      <c r="AI949" s="90" t="s">
        <v>6992</v>
      </c>
      <c r="AJ949" s="84" t="b">
        <v>0</v>
      </c>
      <c r="AK949" s="84">
        <v>0</v>
      </c>
      <c r="AL949" s="90" t="s">
        <v>6992</v>
      </c>
      <c r="AM949" s="84" t="s">
        <v>7171</v>
      </c>
      <c r="AN949" s="84" t="b">
        <v>0</v>
      </c>
      <c r="AO949" s="90" t="s">
        <v>6384</v>
      </c>
      <c r="AP949" s="84" t="s">
        <v>179</v>
      </c>
      <c r="AQ949" s="84">
        <v>0</v>
      </c>
      <c r="AR949" s="84">
        <v>0</v>
      </c>
      <c r="AS949" s="84"/>
      <c r="AT949" s="84"/>
      <c r="AU949" s="84"/>
      <c r="AV949" s="84"/>
      <c r="AW949" s="84"/>
      <c r="AX949" s="84"/>
      <c r="AY949" s="84"/>
      <c r="AZ949" s="84"/>
    </row>
    <row r="950" spans="1:52" x14ac:dyDescent="0.25">
      <c r="A950" s="69" t="s">
        <v>859</v>
      </c>
      <c r="B950" s="69" t="s">
        <v>1598</v>
      </c>
      <c r="C950" s="70"/>
      <c r="D950" s="71"/>
      <c r="E950" s="72"/>
      <c r="F950" s="73"/>
      <c r="G950" s="70"/>
      <c r="H950" s="74"/>
      <c r="I950" s="75"/>
      <c r="J950" s="75"/>
      <c r="K950" s="36"/>
      <c r="L950" s="82"/>
      <c r="M950" s="82"/>
      <c r="N950" s="77"/>
      <c r="O950" s="84" t="s">
        <v>1729</v>
      </c>
      <c r="P950" s="86">
        <v>43165.769363425927</v>
      </c>
      <c r="Q950" s="84" t="s">
        <v>2254</v>
      </c>
      <c r="R950" s="87" t="s">
        <v>2831</v>
      </c>
      <c r="S950" s="84" t="s">
        <v>3088</v>
      </c>
      <c r="T950" s="84" t="s">
        <v>3157</v>
      </c>
      <c r="U950" s="87" t="s">
        <v>3559</v>
      </c>
      <c r="V950" s="87" t="s">
        <v>3559</v>
      </c>
      <c r="W950" s="86">
        <v>43165.769363425927</v>
      </c>
      <c r="X950" s="87" t="s">
        <v>5181</v>
      </c>
      <c r="Y950" s="84"/>
      <c r="Z950" s="84"/>
      <c r="AA950" s="90" t="s">
        <v>6384</v>
      </c>
      <c r="AB950" s="84"/>
      <c r="AC950" s="84" t="b">
        <v>0</v>
      </c>
      <c r="AD950" s="84">
        <v>2</v>
      </c>
      <c r="AE950" s="90" t="s">
        <v>6992</v>
      </c>
      <c r="AF950" s="84" t="b">
        <v>0</v>
      </c>
      <c r="AG950" s="84" t="s">
        <v>7091</v>
      </c>
      <c r="AH950" s="84"/>
      <c r="AI950" s="90" t="s">
        <v>6992</v>
      </c>
      <c r="AJ950" s="84" t="b">
        <v>0</v>
      </c>
      <c r="AK950" s="84">
        <v>0</v>
      </c>
      <c r="AL950" s="90" t="s">
        <v>6992</v>
      </c>
      <c r="AM950" s="84" t="s">
        <v>7171</v>
      </c>
      <c r="AN950" s="84" t="b">
        <v>0</v>
      </c>
      <c r="AO950" s="90" t="s">
        <v>6384</v>
      </c>
      <c r="AP950" s="84" t="s">
        <v>179</v>
      </c>
      <c r="AQ950" s="84">
        <v>0</v>
      </c>
      <c r="AR950" s="84">
        <v>0</v>
      </c>
      <c r="AS950" s="84"/>
      <c r="AT950" s="84"/>
      <c r="AU950" s="84"/>
      <c r="AV950" s="84"/>
      <c r="AW950" s="84"/>
      <c r="AX950" s="84"/>
      <c r="AY950" s="84"/>
      <c r="AZ950" s="84"/>
    </row>
    <row r="951" spans="1:52" x14ac:dyDescent="0.25">
      <c r="A951" s="69" t="s">
        <v>860</v>
      </c>
      <c r="B951" s="69" t="s">
        <v>1541</v>
      </c>
      <c r="C951" s="70"/>
      <c r="D951" s="71"/>
      <c r="E951" s="72"/>
      <c r="F951" s="73"/>
      <c r="G951" s="70"/>
      <c r="H951" s="74"/>
      <c r="I951" s="75"/>
      <c r="J951" s="75"/>
      <c r="K951" s="36"/>
      <c r="L951" s="82"/>
      <c r="M951" s="82"/>
      <c r="N951" s="77"/>
      <c r="O951" s="84" t="s">
        <v>1729</v>
      </c>
      <c r="P951" s="86">
        <v>43165.648553240739</v>
      </c>
      <c r="Q951" s="84" t="s">
        <v>2255</v>
      </c>
      <c r="R951" s="87" t="s">
        <v>2832</v>
      </c>
      <c r="S951" s="84" t="s">
        <v>2983</v>
      </c>
      <c r="T951" s="84" t="s">
        <v>3260</v>
      </c>
      <c r="U951" s="84"/>
      <c r="V951" s="87" t="s">
        <v>4138</v>
      </c>
      <c r="W951" s="86">
        <v>43165.648553240739</v>
      </c>
      <c r="X951" s="87" t="s">
        <v>5182</v>
      </c>
      <c r="Y951" s="84"/>
      <c r="Z951" s="84"/>
      <c r="AA951" s="90" t="s">
        <v>6385</v>
      </c>
      <c r="AB951" s="84"/>
      <c r="AC951" s="84" t="b">
        <v>0</v>
      </c>
      <c r="AD951" s="84">
        <v>18</v>
      </c>
      <c r="AE951" s="90" t="s">
        <v>6992</v>
      </c>
      <c r="AF951" s="84" t="b">
        <v>1</v>
      </c>
      <c r="AG951" s="84" t="s">
        <v>7091</v>
      </c>
      <c r="AH951" s="84"/>
      <c r="AI951" s="90" t="s">
        <v>6906</v>
      </c>
      <c r="AJ951" s="84" t="b">
        <v>0</v>
      </c>
      <c r="AK951" s="84">
        <v>6</v>
      </c>
      <c r="AL951" s="90" t="s">
        <v>6992</v>
      </c>
      <c r="AM951" s="84" t="s">
        <v>7169</v>
      </c>
      <c r="AN951" s="84" t="b">
        <v>0</v>
      </c>
      <c r="AO951" s="90" t="s">
        <v>6385</v>
      </c>
      <c r="AP951" s="84" t="s">
        <v>7226</v>
      </c>
      <c r="AQ951" s="84">
        <v>0</v>
      </c>
      <c r="AR951" s="84">
        <v>0</v>
      </c>
      <c r="AS951" s="84"/>
      <c r="AT951" s="84"/>
      <c r="AU951" s="84"/>
      <c r="AV951" s="84"/>
      <c r="AW951" s="84"/>
      <c r="AX951" s="84"/>
      <c r="AY951" s="84"/>
      <c r="AZ951" s="84"/>
    </row>
    <row r="952" spans="1:52" x14ac:dyDescent="0.25">
      <c r="A952" s="69" t="s">
        <v>861</v>
      </c>
      <c r="B952" s="69" t="s">
        <v>1541</v>
      </c>
      <c r="C952" s="70"/>
      <c r="D952" s="71"/>
      <c r="E952" s="72"/>
      <c r="F952" s="73"/>
      <c r="G952" s="70"/>
      <c r="H952" s="74"/>
      <c r="I952" s="75"/>
      <c r="J952" s="75"/>
      <c r="K952" s="36"/>
      <c r="L952" s="82"/>
      <c r="M952" s="82"/>
      <c r="N952" s="77"/>
      <c r="O952" s="84" t="s">
        <v>1729</v>
      </c>
      <c r="P952" s="86">
        <v>43165.769375000003</v>
      </c>
      <c r="Q952" s="84" t="s">
        <v>2127</v>
      </c>
      <c r="R952" s="84"/>
      <c r="S952" s="84"/>
      <c r="T952" s="84" t="s">
        <v>3157</v>
      </c>
      <c r="U952" s="84"/>
      <c r="V952" s="87" t="s">
        <v>4139</v>
      </c>
      <c r="W952" s="86">
        <v>43165.769375000003</v>
      </c>
      <c r="X952" s="87" t="s">
        <v>5183</v>
      </c>
      <c r="Y952" s="84"/>
      <c r="Z952" s="84"/>
      <c r="AA952" s="90" t="s">
        <v>6386</v>
      </c>
      <c r="AB952" s="84"/>
      <c r="AC952" s="84" t="b">
        <v>0</v>
      </c>
      <c r="AD952" s="84">
        <v>0</v>
      </c>
      <c r="AE952" s="90" t="s">
        <v>6992</v>
      </c>
      <c r="AF952" s="84" t="b">
        <v>1</v>
      </c>
      <c r="AG952" s="84" t="s">
        <v>7091</v>
      </c>
      <c r="AH952" s="84"/>
      <c r="AI952" s="90" t="s">
        <v>6906</v>
      </c>
      <c r="AJ952" s="84" t="b">
        <v>0</v>
      </c>
      <c r="AK952" s="84">
        <v>6</v>
      </c>
      <c r="AL952" s="90" t="s">
        <v>6385</v>
      </c>
      <c r="AM952" s="84" t="s">
        <v>7169</v>
      </c>
      <c r="AN952" s="84" t="b">
        <v>0</v>
      </c>
      <c r="AO952" s="90" t="s">
        <v>6385</v>
      </c>
      <c r="AP952" s="84" t="s">
        <v>179</v>
      </c>
      <c r="AQ952" s="84">
        <v>0</v>
      </c>
      <c r="AR952" s="84">
        <v>0</v>
      </c>
      <c r="AS952" s="84"/>
      <c r="AT952" s="84"/>
      <c r="AU952" s="84"/>
      <c r="AV952" s="84"/>
      <c r="AW952" s="84"/>
      <c r="AX952" s="84"/>
      <c r="AY952" s="84"/>
      <c r="AZ952" s="84"/>
    </row>
    <row r="953" spans="1:52" x14ac:dyDescent="0.25">
      <c r="A953" s="69" t="s">
        <v>861</v>
      </c>
      <c r="B953" s="69" t="s">
        <v>860</v>
      </c>
      <c r="C953" s="70"/>
      <c r="D953" s="71"/>
      <c r="E953" s="72"/>
      <c r="F953" s="73"/>
      <c r="G953" s="70"/>
      <c r="H953" s="74"/>
      <c r="I953" s="75"/>
      <c r="J953" s="75"/>
      <c r="K953" s="36"/>
      <c r="L953" s="82"/>
      <c r="M953" s="82"/>
      <c r="N953" s="77"/>
      <c r="O953" s="84" t="s">
        <v>1729</v>
      </c>
      <c r="P953" s="86">
        <v>43165.769375000003</v>
      </c>
      <c r="Q953" s="84" t="s">
        <v>2127</v>
      </c>
      <c r="R953" s="84"/>
      <c r="S953" s="84"/>
      <c r="T953" s="84" t="s">
        <v>3157</v>
      </c>
      <c r="U953" s="84"/>
      <c r="V953" s="87" t="s">
        <v>4139</v>
      </c>
      <c r="W953" s="86">
        <v>43165.769375000003</v>
      </c>
      <c r="X953" s="87" t="s">
        <v>5183</v>
      </c>
      <c r="Y953" s="84"/>
      <c r="Z953" s="84"/>
      <c r="AA953" s="90" t="s">
        <v>6386</v>
      </c>
      <c r="AB953" s="84"/>
      <c r="AC953" s="84" t="b">
        <v>0</v>
      </c>
      <c r="AD953" s="84">
        <v>0</v>
      </c>
      <c r="AE953" s="90" t="s">
        <v>6992</v>
      </c>
      <c r="AF953" s="84" t="b">
        <v>1</v>
      </c>
      <c r="AG953" s="84" t="s">
        <v>7091</v>
      </c>
      <c r="AH953" s="84"/>
      <c r="AI953" s="90" t="s">
        <v>6906</v>
      </c>
      <c r="AJ953" s="84" t="b">
        <v>0</v>
      </c>
      <c r="AK953" s="84">
        <v>6</v>
      </c>
      <c r="AL953" s="90" t="s">
        <v>6385</v>
      </c>
      <c r="AM953" s="84" t="s">
        <v>7169</v>
      </c>
      <c r="AN953" s="84" t="b">
        <v>0</v>
      </c>
      <c r="AO953" s="90" t="s">
        <v>6385</v>
      </c>
      <c r="AP953" s="84" t="s">
        <v>179</v>
      </c>
      <c r="AQ953" s="84">
        <v>0</v>
      </c>
      <c r="AR953" s="84">
        <v>0</v>
      </c>
      <c r="AS953" s="84"/>
      <c r="AT953" s="84"/>
      <c r="AU953" s="84"/>
      <c r="AV953" s="84"/>
      <c r="AW953" s="84"/>
      <c r="AX953" s="84"/>
      <c r="AY953" s="84"/>
      <c r="AZ953" s="84"/>
    </row>
    <row r="954" spans="1:52" x14ac:dyDescent="0.25">
      <c r="A954" s="69" t="s">
        <v>862</v>
      </c>
      <c r="B954" s="69" t="s">
        <v>1599</v>
      </c>
      <c r="C954" s="70"/>
      <c r="D954" s="71"/>
      <c r="E954" s="72"/>
      <c r="F954" s="73"/>
      <c r="G954" s="70"/>
      <c r="H954" s="74"/>
      <c r="I954" s="75"/>
      <c r="J954" s="75"/>
      <c r="K954" s="36"/>
      <c r="L954" s="82"/>
      <c r="M954" s="82"/>
      <c r="N954" s="77"/>
      <c r="O954" s="84" t="s">
        <v>1729</v>
      </c>
      <c r="P954" s="86">
        <v>43165.769375000003</v>
      </c>
      <c r="Q954" s="84" t="s">
        <v>2256</v>
      </c>
      <c r="R954" s="84"/>
      <c r="S954" s="84"/>
      <c r="T954" s="84" t="s">
        <v>3341</v>
      </c>
      <c r="U954" s="84"/>
      <c r="V954" s="87" t="s">
        <v>4140</v>
      </c>
      <c r="W954" s="86">
        <v>43165.769375000003</v>
      </c>
      <c r="X954" s="87" t="s">
        <v>5184</v>
      </c>
      <c r="Y954" s="84"/>
      <c r="Z954" s="84"/>
      <c r="AA954" s="90" t="s">
        <v>6387</v>
      </c>
      <c r="AB954" s="90" t="s">
        <v>6952</v>
      </c>
      <c r="AC954" s="84" t="b">
        <v>0</v>
      </c>
      <c r="AD954" s="84">
        <v>1</v>
      </c>
      <c r="AE954" s="90" t="s">
        <v>7045</v>
      </c>
      <c r="AF954" s="84" t="b">
        <v>0</v>
      </c>
      <c r="AG954" s="84" t="s">
        <v>7091</v>
      </c>
      <c r="AH954" s="84"/>
      <c r="AI954" s="90" t="s">
        <v>6992</v>
      </c>
      <c r="AJ954" s="84" t="b">
        <v>0</v>
      </c>
      <c r="AK954" s="84">
        <v>0</v>
      </c>
      <c r="AL954" s="90" t="s">
        <v>6992</v>
      </c>
      <c r="AM954" s="84" t="s">
        <v>7171</v>
      </c>
      <c r="AN954" s="84" t="b">
        <v>0</v>
      </c>
      <c r="AO954" s="90" t="s">
        <v>6952</v>
      </c>
      <c r="AP954" s="84" t="s">
        <v>179</v>
      </c>
      <c r="AQ954" s="84">
        <v>0</v>
      </c>
      <c r="AR954" s="84">
        <v>0</v>
      </c>
      <c r="AS954" s="84"/>
      <c r="AT954" s="84"/>
      <c r="AU954" s="84"/>
      <c r="AV954" s="84"/>
      <c r="AW954" s="84"/>
      <c r="AX954" s="84"/>
      <c r="AY954" s="84"/>
      <c r="AZ954" s="84"/>
    </row>
    <row r="955" spans="1:52" x14ac:dyDescent="0.25">
      <c r="A955" s="69" t="s">
        <v>862</v>
      </c>
      <c r="B955" s="69" t="s">
        <v>1600</v>
      </c>
      <c r="C955" s="70"/>
      <c r="D955" s="71"/>
      <c r="E955" s="72"/>
      <c r="F955" s="73"/>
      <c r="G955" s="70"/>
      <c r="H955" s="74"/>
      <c r="I955" s="75"/>
      <c r="J955" s="75"/>
      <c r="K955" s="36"/>
      <c r="L955" s="82"/>
      <c r="M955" s="82"/>
      <c r="N955" s="77"/>
      <c r="O955" s="84" t="s">
        <v>1729</v>
      </c>
      <c r="P955" s="86">
        <v>43165.769375000003</v>
      </c>
      <c r="Q955" s="84" t="s">
        <v>2256</v>
      </c>
      <c r="R955" s="84"/>
      <c r="S955" s="84"/>
      <c r="T955" s="84" t="s">
        <v>3341</v>
      </c>
      <c r="U955" s="84"/>
      <c r="V955" s="87" t="s">
        <v>4140</v>
      </c>
      <c r="W955" s="86">
        <v>43165.769375000003</v>
      </c>
      <c r="X955" s="87" t="s">
        <v>5184</v>
      </c>
      <c r="Y955" s="84"/>
      <c r="Z955" s="84"/>
      <c r="AA955" s="90" t="s">
        <v>6387</v>
      </c>
      <c r="AB955" s="90" t="s">
        <v>6952</v>
      </c>
      <c r="AC955" s="84" t="b">
        <v>0</v>
      </c>
      <c r="AD955" s="84">
        <v>1</v>
      </c>
      <c r="AE955" s="90" t="s">
        <v>7045</v>
      </c>
      <c r="AF955" s="84" t="b">
        <v>0</v>
      </c>
      <c r="AG955" s="84" t="s">
        <v>7091</v>
      </c>
      <c r="AH955" s="84"/>
      <c r="AI955" s="90" t="s">
        <v>6992</v>
      </c>
      <c r="AJ955" s="84" t="b">
        <v>0</v>
      </c>
      <c r="AK955" s="84">
        <v>0</v>
      </c>
      <c r="AL955" s="90" t="s">
        <v>6992</v>
      </c>
      <c r="AM955" s="84" t="s">
        <v>7171</v>
      </c>
      <c r="AN955" s="84" t="b">
        <v>0</v>
      </c>
      <c r="AO955" s="90" t="s">
        <v>6952</v>
      </c>
      <c r="AP955" s="84" t="s">
        <v>179</v>
      </c>
      <c r="AQ955" s="84">
        <v>0</v>
      </c>
      <c r="AR955" s="84">
        <v>0</v>
      </c>
      <c r="AS955" s="84"/>
      <c r="AT955" s="84"/>
      <c r="AU955" s="84"/>
      <c r="AV955" s="84"/>
      <c r="AW955" s="84"/>
      <c r="AX955" s="84"/>
      <c r="AY955" s="84"/>
      <c r="AZ955" s="84"/>
    </row>
    <row r="956" spans="1:52" x14ac:dyDescent="0.25">
      <c r="A956" s="69" t="s">
        <v>862</v>
      </c>
      <c r="B956" s="69" t="s">
        <v>1601</v>
      </c>
      <c r="C956" s="70"/>
      <c r="D956" s="71"/>
      <c r="E956" s="72"/>
      <c r="F956" s="73"/>
      <c r="G956" s="70"/>
      <c r="H956" s="74"/>
      <c r="I956" s="75"/>
      <c r="J956" s="75"/>
      <c r="K956" s="36"/>
      <c r="L956" s="82"/>
      <c r="M956" s="82"/>
      <c r="N956" s="77"/>
      <c r="O956" s="84" t="s">
        <v>1729</v>
      </c>
      <c r="P956" s="86">
        <v>43165.769375000003</v>
      </c>
      <c r="Q956" s="84" t="s">
        <v>2256</v>
      </c>
      <c r="R956" s="84"/>
      <c r="S956" s="84"/>
      <c r="T956" s="84" t="s">
        <v>3341</v>
      </c>
      <c r="U956" s="84"/>
      <c r="V956" s="87" t="s">
        <v>4140</v>
      </c>
      <c r="W956" s="86">
        <v>43165.769375000003</v>
      </c>
      <c r="X956" s="87" t="s">
        <v>5184</v>
      </c>
      <c r="Y956" s="84"/>
      <c r="Z956" s="84"/>
      <c r="AA956" s="90" t="s">
        <v>6387</v>
      </c>
      <c r="AB956" s="90" t="s">
        <v>6952</v>
      </c>
      <c r="AC956" s="84" t="b">
        <v>0</v>
      </c>
      <c r="AD956" s="84">
        <v>1</v>
      </c>
      <c r="AE956" s="90" t="s">
        <v>7045</v>
      </c>
      <c r="AF956" s="84" t="b">
        <v>0</v>
      </c>
      <c r="AG956" s="84" t="s">
        <v>7091</v>
      </c>
      <c r="AH956" s="84"/>
      <c r="AI956" s="90" t="s">
        <v>6992</v>
      </c>
      <c r="AJ956" s="84" t="b">
        <v>0</v>
      </c>
      <c r="AK956" s="84">
        <v>0</v>
      </c>
      <c r="AL956" s="90" t="s">
        <v>6992</v>
      </c>
      <c r="AM956" s="84" t="s">
        <v>7171</v>
      </c>
      <c r="AN956" s="84" t="b">
        <v>0</v>
      </c>
      <c r="AO956" s="90" t="s">
        <v>6952</v>
      </c>
      <c r="AP956" s="84" t="s">
        <v>179</v>
      </c>
      <c r="AQ956" s="84">
        <v>0</v>
      </c>
      <c r="AR956" s="84">
        <v>0</v>
      </c>
      <c r="AS956" s="84"/>
      <c r="AT956" s="84"/>
      <c r="AU956" s="84"/>
      <c r="AV956" s="84"/>
      <c r="AW956" s="84"/>
      <c r="AX956" s="84"/>
      <c r="AY956" s="84"/>
      <c r="AZ956" s="84"/>
    </row>
    <row r="957" spans="1:52" x14ac:dyDescent="0.25">
      <c r="A957" s="69" t="s">
        <v>862</v>
      </c>
      <c r="B957" s="69" t="s">
        <v>1602</v>
      </c>
      <c r="C957" s="70"/>
      <c r="D957" s="71"/>
      <c r="E957" s="72"/>
      <c r="F957" s="73"/>
      <c r="G957" s="70"/>
      <c r="H957" s="74"/>
      <c r="I957" s="75"/>
      <c r="J957" s="75"/>
      <c r="K957" s="36"/>
      <c r="L957" s="82"/>
      <c r="M957" s="82"/>
      <c r="N957" s="77"/>
      <c r="O957" s="84" t="s">
        <v>1730</v>
      </c>
      <c r="P957" s="86">
        <v>43165.769375000003</v>
      </c>
      <c r="Q957" s="84" t="s">
        <v>2256</v>
      </c>
      <c r="R957" s="84"/>
      <c r="S957" s="84"/>
      <c r="T957" s="84" t="s">
        <v>3341</v>
      </c>
      <c r="U957" s="84"/>
      <c r="V957" s="87" t="s">
        <v>4140</v>
      </c>
      <c r="W957" s="86">
        <v>43165.769375000003</v>
      </c>
      <c r="X957" s="87" t="s">
        <v>5184</v>
      </c>
      <c r="Y957" s="84"/>
      <c r="Z957" s="84"/>
      <c r="AA957" s="90" t="s">
        <v>6387</v>
      </c>
      <c r="AB957" s="90" t="s">
        <v>6952</v>
      </c>
      <c r="AC957" s="84" t="b">
        <v>0</v>
      </c>
      <c r="AD957" s="84">
        <v>1</v>
      </c>
      <c r="AE957" s="90" t="s">
        <v>7045</v>
      </c>
      <c r="AF957" s="84" t="b">
        <v>0</v>
      </c>
      <c r="AG957" s="84" t="s">
        <v>7091</v>
      </c>
      <c r="AH957" s="84"/>
      <c r="AI957" s="90" t="s">
        <v>6992</v>
      </c>
      <c r="AJ957" s="84" t="b">
        <v>0</v>
      </c>
      <c r="AK957" s="84">
        <v>0</v>
      </c>
      <c r="AL957" s="90" t="s">
        <v>6992</v>
      </c>
      <c r="AM957" s="84" t="s">
        <v>7171</v>
      </c>
      <c r="AN957" s="84" t="b">
        <v>0</v>
      </c>
      <c r="AO957" s="90" t="s">
        <v>6952</v>
      </c>
      <c r="AP957" s="84" t="s">
        <v>179</v>
      </c>
      <c r="AQ957" s="84">
        <v>0</v>
      </c>
      <c r="AR957" s="84">
        <v>0</v>
      </c>
      <c r="AS957" s="84"/>
      <c r="AT957" s="84"/>
      <c r="AU957" s="84"/>
      <c r="AV957" s="84"/>
      <c r="AW957" s="84"/>
      <c r="AX957" s="84"/>
      <c r="AY957" s="84"/>
      <c r="AZ957" s="84"/>
    </row>
    <row r="958" spans="1:52" x14ac:dyDescent="0.25">
      <c r="A958" s="69" t="s">
        <v>863</v>
      </c>
      <c r="B958" s="69" t="s">
        <v>863</v>
      </c>
      <c r="C958" s="70"/>
      <c r="D958" s="71"/>
      <c r="E958" s="72"/>
      <c r="F958" s="73"/>
      <c r="G958" s="70"/>
      <c r="H958" s="74"/>
      <c r="I958" s="75"/>
      <c r="J958" s="75"/>
      <c r="K958" s="36"/>
      <c r="L958" s="82"/>
      <c r="M958" s="82"/>
      <c r="N958" s="77"/>
      <c r="O958" s="84" t="s">
        <v>179</v>
      </c>
      <c r="P958" s="86">
        <v>43046.605694444443</v>
      </c>
      <c r="Q958" s="84" t="s">
        <v>2257</v>
      </c>
      <c r="R958" s="87" t="s">
        <v>2833</v>
      </c>
      <c r="S958" s="84" t="s">
        <v>3089</v>
      </c>
      <c r="T958" s="84" t="s">
        <v>3342</v>
      </c>
      <c r="U958" s="87" t="s">
        <v>3560</v>
      </c>
      <c r="V958" s="87" t="s">
        <v>3560</v>
      </c>
      <c r="W958" s="86">
        <v>43046.605694444443</v>
      </c>
      <c r="X958" s="87" t="s">
        <v>5185</v>
      </c>
      <c r="Y958" s="84"/>
      <c r="Z958" s="84"/>
      <c r="AA958" s="90" t="s">
        <v>6388</v>
      </c>
      <c r="AB958" s="84"/>
      <c r="AC958" s="84" t="b">
        <v>0</v>
      </c>
      <c r="AD958" s="84">
        <v>4</v>
      </c>
      <c r="AE958" s="90" t="s">
        <v>6992</v>
      </c>
      <c r="AF958" s="84" t="b">
        <v>0</v>
      </c>
      <c r="AG958" s="84" t="s">
        <v>7091</v>
      </c>
      <c r="AH958" s="84"/>
      <c r="AI958" s="90" t="s">
        <v>6992</v>
      </c>
      <c r="AJ958" s="84" t="b">
        <v>0</v>
      </c>
      <c r="AK958" s="84">
        <v>6</v>
      </c>
      <c r="AL958" s="90" t="s">
        <v>6992</v>
      </c>
      <c r="AM958" s="84" t="s">
        <v>7171</v>
      </c>
      <c r="AN958" s="84" t="b">
        <v>0</v>
      </c>
      <c r="AO958" s="90" t="s">
        <v>6388</v>
      </c>
      <c r="AP958" s="84" t="s">
        <v>7226</v>
      </c>
      <c r="AQ958" s="84">
        <v>0</v>
      </c>
      <c r="AR958" s="84">
        <v>0</v>
      </c>
      <c r="AS958" s="84"/>
      <c r="AT958" s="84"/>
      <c r="AU958" s="84"/>
      <c r="AV958" s="84"/>
      <c r="AW958" s="84"/>
      <c r="AX958" s="84"/>
      <c r="AY958" s="84"/>
      <c r="AZ958" s="84"/>
    </row>
    <row r="959" spans="1:52" x14ac:dyDescent="0.25">
      <c r="A959" s="69" t="s">
        <v>864</v>
      </c>
      <c r="B959" s="69" t="s">
        <v>863</v>
      </c>
      <c r="C959" s="70"/>
      <c r="D959" s="71"/>
      <c r="E959" s="72"/>
      <c r="F959" s="73"/>
      <c r="G959" s="70"/>
      <c r="H959" s="74"/>
      <c r="I959" s="75"/>
      <c r="J959" s="75"/>
      <c r="K959" s="36"/>
      <c r="L959" s="82"/>
      <c r="M959" s="82"/>
      <c r="N959" s="77"/>
      <c r="O959" s="84" t="s">
        <v>1729</v>
      </c>
      <c r="P959" s="86">
        <v>43165.769432870373</v>
      </c>
      <c r="Q959" s="84" t="s">
        <v>2258</v>
      </c>
      <c r="R959" s="87" t="s">
        <v>2833</v>
      </c>
      <c r="S959" s="84" t="s">
        <v>3089</v>
      </c>
      <c r="T959" s="84" t="s">
        <v>3342</v>
      </c>
      <c r="U959" s="84"/>
      <c r="V959" s="87" t="s">
        <v>4141</v>
      </c>
      <c r="W959" s="86">
        <v>43165.769432870373</v>
      </c>
      <c r="X959" s="87" t="s">
        <v>5186</v>
      </c>
      <c r="Y959" s="84"/>
      <c r="Z959" s="84"/>
      <c r="AA959" s="90" t="s">
        <v>6389</v>
      </c>
      <c r="AB959" s="84"/>
      <c r="AC959" s="84" t="b">
        <v>0</v>
      </c>
      <c r="AD959" s="84">
        <v>0</v>
      </c>
      <c r="AE959" s="90" t="s">
        <v>6992</v>
      </c>
      <c r="AF959" s="84" t="b">
        <v>0</v>
      </c>
      <c r="AG959" s="84" t="s">
        <v>7091</v>
      </c>
      <c r="AH959" s="84"/>
      <c r="AI959" s="90" t="s">
        <v>6992</v>
      </c>
      <c r="AJ959" s="84" t="b">
        <v>0</v>
      </c>
      <c r="AK959" s="84">
        <v>6</v>
      </c>
      <c r="AL959" s="90" t="s">
        <v>6388</v>
      </c>
      <c r="AM959" s="84" t="s">
        <v>7171</v>
      </c>
      <c r="AN959" s="84" t="b">
        <v>0</v>
      </c>
      <c r="AO959" s="90" t="s">
        <v>6388</v>
      </c>
      <c r="AP959" s="84" t="s">
        <v>179</v>
      </c>
      <c r="AQ959" s="84">
        <v>0</v>
      </c>
      <c r="AR959" s="84">
        <v>0</v>
      </c>
      <c r="AS959" s="84"/>
      <c r="AT959" s="84"/>
      <c r="AU959" s="84"/>
      <c r="AV959" s="84"/>
      <c r="AW959" s="84"/>
      <c r="AX959" s="84"/>
      <c r="AY959" s="84"/>
      <c r="AZ959" s="84"/>
    </row>
    <row r="960" spans="1:52" x14ac:dyDescent="0.25">
      <c r="A960" s="69" t="s">
        <v>865</v>
      </c>
      <c r="B960" s="69" t="s">
        <v>865</v>
      </c>
      <c r="C960" s="70"/>
      <c r="D960" s="71"/>
      <c r="E960" s="72"/>
      <c r="F960" s="73"/>
      <c r="G960" s="70"/>
      <c r="H960" s="74"/>
      <c r="I960" s="75"/>
      <c r="J960" s="75"/>
      <c r="K960" s="36"/>
      <c r="L960" s="82"/>
      <c r="M960" s="82"/>
      <c r="N960" s="77"/>
      <c r="O960" s="84" t="s">
        <v>179</v>
      </c>
      <c r="P960" s="86">
        <v>43165.686145833337</v>
      </c>
      <c r="Q960" s="84" t="s">
        <v>2259</v>
      </c>
      <c r="R960" s="84"/>
      <c r="S960" s="84"/>
      <c r="T960" s="84" t="s">
        <v>3343</v>
      </c>
      <c r="U960" s="84"/>
      <c r="V960" s="87" t="s">
        <v>4142</v>
      </c>
      <c r="W960" s="86">
        <v>43165.686145833337</v>
      </c>
      <c r="X960" s="87" t="s">
        <v>5187</v>
      </c>
      <c r="Y960" s="84"/>
      <c r="Z960" s="84"/>
      <c r="AA960" s="90" t="s">
        <v>6390</v>
      </c>
      <c r="AB960" s="90" t="s">
        <v>6953</v>
      </c>
      <c r="AC960" s="84" t="b">
        <v>0</v>
      </c>
      <c r="AD960" s="84">
        <v>16</v>
      </c>
      <c r="AE960" s="90" t="s">
        <v>7046</v>
      </c>
      <c r="AF960" s="84" t="b">
        <v>0</v>
      </c>
      <c r="AG960" s="84" t="s">
        <v>7091</v>
      </c>
      <c r="AH960" s="84"/>
      <c r="AI960" s="90" t="s">
        <v>6992</v>
      </c>
      <c r="AJ960" s="84" t="b">
        <v>0</v>
      </c>
      <c r="AK960" s="84">
        <v>12</v>
      </c>
      <c r="AL960" s="90" t="s">
        <v>6992</v>
      </c>
      <c r="AM960" s="84" t="s">
        <v>7171</v>
      </c>
      <c r="AN960" s="84" t="b">
        <v>0</v>
      </c>
      <c r="AO960" s="90" t="s">
        <v>6953</v>
      </c>
      <c r="AP960" s="84" t="s">
        <v>7226</v>
      </c>
      <c r="AQ960" s="84">
        <v>0</v>
      </c>
      <c r="AR960" s="84">
        <v>0</v>
      </c>
      <c r="AS960" s="84"/>
      <c r="AT960" s="84"/>
      <c r="AU960" s="84"/>
      <c r="AV960" s="84"/>
      <c r="AW960" s="84"/>
      <c r="AX960" s="84"/>
      <c r="AY960" s="84"/>
      <c r="AZ960" s="84"/>
    </row>
    <row r="961" spans="1:52" x14ac:dyDescent="0.25">
      <c r="A961" s="69" t="s">
        <v>866</v>
      </c>
      <c r="B961" s="69" t="s">
        <v>865</v>
      </c>
      <c r="C961" s="70"/>
      <c r="D961" s="71"/>
      <c r="E961" s="72"/>
      <c r="F961" s="73"/>
      <c r="G961" s="70"/>
      <c r="H961" s="74"/>
      <c r="I961" s="75"/>
      <c r="J961" s="75"/>
      <c r="K961" s="36"/>
      <c r="L961" s="82"/>
      <c r="M961" s="82"/>
      <c r="N961" s="77"/>
      <c r="O961" s="84" t="s">
        <v>1729</v>
      </c>
      <c r="P961" s="86">
        <v>43165.769444444442</v>
      </c>
      <c r="Q961" s="84" t="s">
        <v>2260</v>
      </c>
      <c r="R961" s="84"/>
      <c r="S961" s="84"/>
      <c r="T961" s="84" t="s">
        <v>3343</v>
      </c>
      <c r="U961" s="84"/>
      <c r="V961" s="87" t="s">
        <v>4143</v>
      </c>
      <c r="W961" s="86">
        <v>43165.769444444442</v>
      </c>
      <c r="X961" s="87" t="s">
        <v>5188</v>
      </c>
      <c r="Y961" s="84"/>
      <c r="Z961" s="84"/>
      <c r="AA961" s="90" t="s">
        <v>6391</v>
      </c>
      <c r="AB961" s="84"/>
      <c r="AC961" s="84" t="b">
        <v>0</v>
      </c>
      <c r="AD961" s="84">
        <v>0</v>
      </c>
      <c r="AE961" s="90" t="s">
        <v>6992</v>
      </c>
      <c r="AF961" s="84" t="b">
        <v>0</v>
      </c>
      <c r="AG961" s="84" t="s">
        <v>7091</v>
      </c>
      <c r="AH961" s="84"/>
      <c r="AI961" s="90" t="s">
        <v>6992</v>
      </c>
      <c r="AJ961" s="84" t="b">
        <v>0</v>
      </c>
      <c r="AK961" s="84">
        <v>12</v>
      </c>
      <c r="AL961" s="90" t="s">
        <v>6390</v>
      </c>
      <c r="AM961" s="84" t="s">
        <v>7171</v>
      </c>
      <c r="AN961" s="84" t="b">
        <v>0</v>
      </c>
      <c r="AO961" s="90" t="s">
        <v>6390</v>
      </c>
      <c r="AP961" s="84" t="s">
        <v>179</v>
      </c>
      <c r="AQ961" s="84">
        <v>0</v>
      </c>
      <c r="AR961" s="84">
        <v>0</v>
      </c>
      <c r="AS961" s="84"/>
      <c r="AT961" s="84"/>
      <c r="AU961" s="84"/>
      <c r="AV961" s="84"/>
      <c r="AW961" s="84"/>
      <c r="AX961" s="84"/>
      <c r="AY961" s="84"/>
      <c r="AZ961" s="84"/>
    </row>
    <row r="962" spans="1:52" x14ac:dyDescent="0.25">
      <c r="A962" s="69" t="s">
        <v>867</v>
      </c>
      <c r="B962" s="69" t="s">
        <v>867</v>
      </c>
      <c r="C962" s="70"/>
      <c r="D962" s="71"/>
      <c r="E962" s="72"/>
      <c r="F962" s="73"/>
      <c r="G962" s="70"/>
      <c r="H962" s="74"/>
      <c r="I962" s="75"/>
      <c r="J962" s="75"/>
      <c r="K962" s="36"/>
      <c r="L962" s="82"/>
      <c r="M962" s="82"/>
      <c r="N962" s="77"/>
      <c r="O962" s="84" t="s">
        <v>179</v>
      </c>
      <c r="P962" s="86">
        <v>43165.769467592596</v>
      </c>
      <c r="Q962" s="84" t="s">
        <v>2261</v>
      </c>
      <c r="R962" s="84"/>
      <c r="S962" s="84"/>
      <c r="T962" s="84" t="s">
        <v>3157</v>
      </c>
      <c r="U962" s="84"/>
      <c r="V962" s="87" t="s">
        <v>4144</v>
      </c>
      <c r="W962" s="86">
        <v>43165.769467592596</v>
      </c>
      <c r="X962" s="87" t="s">
        <v>5189</v>
      </c>
      <c r="Y962" s="84"/>
      <c r="Z962" s="84"/>
      <c r="AA962" s="90" t="s">
        <v>6392</v>
      </c>
      <c r="AB962" s="84"/>
      <c r="AC962" s="84" t="b">
        <v>0</v>
      </c>
      <c r="AD962" s="84">
        <v>0</v>
      </c>
      <c r="AE962" s="90" t="s">
        <v>6992</v>
      </c>
      <c r="AF962" s="84" t="b">
        <v>0</v>
      </c>
      <c r="AG962" s="84" t="s">
        <v>7091</v>
      </c>
      <c r="AH962" s="84"/>
      <c r="AI962" s="90" t="s">
        <v>6992</v>
      </c>
      <c r="AJ962" s="84" t="b">
        <v>0</v>
      </c>
      <c r="AK962" s="84">
        <v>0</v>
      </c>
      <c r="AL962" s="90" t="s">
        <v>6992</v>
      </c>
      <c r="AM962" s="84" t="s">
        <v>7171</v>
      </c>
      <c r="AN962" s="84" t="b">
        <v>0</v>
      </c>
      <c r="AO962" s="90" t="s">
        <v>6392</v>
      </c>
      <c r="AP962" s="84" t="s">
        <v>179</v>
      </c>
      <c r="AQ962" s="84">
        <v>0</v>
      </c>
      <c r="AR962" s="84">
        <v>0</v>
      </c>
      <c r="AS962" s="84"/>
      <c r="AT962" s="84"/>
      <c r="AU962" s="84"/>
      <c r="AV962" s="84"/>
      <c r="AW962" s="84"/>
      <c r="AX962" s="84"/>
      <c r="AY962" s="84"/>
      <c r="AZ962" s="84"/>
    </row>
    <row r="963" spans="1:52" x14ac:dyDescent="0.25">
      <c r="A963" s="69" t="s">
        <v>868</v>
      </c>
      <c r="B963" s="69" t="s">
        <v>868</v>
      </c>
      <c r="C963" s="70"/>
      <c r="D963" s="71"/>
      <c r="E963" s="72"/>
      <c r="F963" s="73"/>
      <c r="G963" s="70"/>
      <c r="H963" s="74"/>
      <c r="I963" s="75"/>
      <c r="J963" s="75"/>
      <c r="K963" s="36"/>
      <c r="L963" s="82"/>
      <c r="M963" s="82"/>
      <c r="N963" s="77"/>
      <c r="O963" s="84" t="s">
        <v>179</v>
      </c>
      <c r="P963" s="86">
        <v>43148.654537037037</v>
      </c>
      <c r="Q963" s="84" t="s">
        <v>2262</v>
      </c>
      <c r="R963" s="87" t="s">
        <v>2834</v>
      </c>
      <c r="S963" s="84" t="s">
        <v>2983</v>
      </c>
      <c r="T963" s="84" t="s">
        <v>3344</v>
      </c>
      <c r="U963" s="84"/>
      <c r="V963" s="87" t="s">
        <v>4145</v>
      </c>
      <c r="W963" s="86">
        <v>43148.654537037037</v>
      </c>
      <c r="X963" s="87" t="s">
        <v>5190</v>
      </c>
      <c r="Y963" s="84"/>
      <c r="Z963" s="84"/>
      <c r="AA963" s="90" t="s">
        <v>6393</v>
      </c>
      <c r="AB963" s="84"/>
      <c r="AC963" s="84" t="b">
        <v>0</v>
      </c>
      <c r="AD963" s="84">
        <v>135</v>
      </c>
      <c r="AE963" s="90" t="s">
        <v>6992</v>
      </c>
      <c r="AF963" s="84" t="b">
        <v>1</v>
      </c>
      <c r="AG963" s="84" t="s">
        <v>7099</v>
      </c>
      <c r="AH963" s="84"/>
      <c r="AI963" s="90" t="s">
        <v>7133</v>
      </c>
      <c r="AJ963" s="84" t="b">
        <v>0</v>
      </c>
      <c r="AK963" s="84">
        <v>96</v>
      </c>
      <c r="AL963" s="90" t="s">
        <v>6992</v>
      </c>
      <c r="AM963" s="84" t="s">
        <v>7172</v>
      </c>
      <c r="AN963" s="84" t="b">
        <v>0</v>
      </c>
      <c r="AO963" s="90" t="s">
        <v>6393</v>
      </c>
      <c r="AP963" s="84" t="s">
        <v>7226</v>
      </c>
      <c r="AQ963" s="84">
        <v>0</v>
      </c>
      <c r="AR963" s="84">
        <v>0</v>
      </c>
      <c r="AS963" s="84"/>
      <c r="AT963" s="84"/>
      <c r="AU963" s="84"/>
      <c r="AV963" s="84"/>
      <c r="AW963" s="84"/>
      <c r="AX963" s="84"/>
      <c r="AY963" s="84"/>
      <c r="AZ963" s="84"/>
    </row>
    <row r="964" spans="1:52" x14ac:dyDescent="0.25">
      <c r="A964" s="69" t="s">
        <v>869</v>
      </c>
      <c r="B964" s="69" t="s">
        <v>868</v>
      </c>
      <c r="C964" s="70"/>
      <c r="D964" s="71"/>
      <c r="E964" s="72"/>
      <c r="F964" s="73"/>
      <c r="G964" s="70"/>
      <c r="H964" s="74"/>
      <c r="I964" s="75"/>
      <c r="J964" s="75"/>
      <c r="K964" s="36"/>
      <c r="L964" s="82"/>
      <c r="M964" s="82"/>
      <c r="N964" s="77"/>
      <c r="O964" s="84" t="s">
        <v>1729</v>
      </c>
      <c r="P964" s="86">
        <v>43165.769479166665</v>
      </c>
      <c r="Q964" s="84" t="s">
        <v>2067</v>
      </c>
      <c r="R964" s="84"/>
      <c r="S964" s="84"/>
      <c r="T964" s="84" t="s">
        <v>3157</v>
      </c>
      <c r="U964" s="84"/>
      <c r="V964" s="87" t="s">
        <v>4146</v>
      </c>
      <c r="W964" s="86">
        <v>43165.769479166665</v>
      </c>
      <c r="X964" s="87" t="s">
        <v>5191</v>
      </c>
      <c r="Y964" s="84"/>
      <c r="Z964" s="84"/>
      <c r="AA964" s="90" t="s">
        <v>6394</v>
      </c>
      <c r="AB964" s="84"/>
      <c r="AC964" s="84" t="b">
        <v>0</v>
      </c>
      <c r="AD964" s="84">
        <v>0</v>
      </c>
      <c r="AE964" s="90" t="s">
        <v>6992</v>
      </c>
      <c r="AF964" s="84" t="b">
        <v>1</v>
      </c>
      <c r="AG964" s="84" t="s">
        <v>7099</v>
      </c>
      <c r="AH964" s="84"/>
      <c r="AI964" s="90" t="s">
        <v>7133</v>
      </c>
      <c r="AJ964" s="84" t="b">
        <v>0</v>
      </c>
      <c r="AK964" s="84">
        <v>96</v>
      </c>
      <c r="AL964" s="90" t="s">
        <v>6393</v>
      </c>
      <c r="AM964" s="84" t="s">
        <v>7172</v>
      </c>
      <c r="AN964" s="84" t="b">
        <v>0</v>
      </c>
      <c r="AO964" s="90" t="s">
        <v>6393</v>
      </c>
      <c r="AP964" s="84" t="s">
        <v>179</v>
      </c>
      <c r="AQ964" s="84">
        <v>0</v>
      </c>
      <c r="AR964" s="84">
        <v>0</v>
      </c>
      <c r="AS964" s="84"/>
      <c r="AT964" s="84"/>
      <c r="AU964" s="84"/>
      <c r="AV964" s="84"/>
      <c r="AW964" s="84"/>
      <c r="AX964" s="84"/>
      <c r="AY964" s="84"/>
      <c r="AZ964" s="84"/>
    </row>
    <row r="965" spans="1:52" x14ac:dyDescent="0.25">
      <c r="A965" s="69" t="s">
        <v>870</v>
      </c>
      <c r="B965" s="69" t="s">
        <v>870</v>
      </c>
      <c r="C965" s="70"/>
      <c r="D965" s="71"/>
      <c r="E965" s="72"/>
      <c r="F965" s="73"/>
      <c r="G965" s="70"/>
      <c r="H965" s="74"/>
      <c r="I965" s="75"/>
      <c r="J965" s="75"/>
      <c r="K965" s="36"/>
      <c r="L965" s="82"/>
      <c r="M965" s="82"/>
      <c r="N965" s="77"/>
      <c r="O965" s="84" t="s">
        <v>179</v>
      </c>
      <c r="P965" s="86">
        <v>43165.769525462965</v>
      </c>
      <c r="Q965" s="84" t="s">
        <v>2263</v>
      </c>
      <c r="R965" s="87" t="s">
        <v>2835</v>
      </c>
      <c r="S965" s="84" t="s">
        <v>2983</v>
      </c>
      <c r="T965" s="84" t="s">
        <v>3345</v>
      </c>
      <c r="U965" s="84"/>
      <c r="V965" s="87" t="s">
        <v>4147</v>
      </c>
      <c r="W965" s="86">
        <v>43165.769525462965</v>
      </c>
      <c r="X965" s="87" t="s">
        <v>5192</v>
      </c>
      <c r="Y965" s="84"/>
      <c r="Z965" s="84"/>
      <c r="AA965" s="90" t="s">
        <v>6395</v>
      </c>
      <c r="AB965" s="84"/>
      <c r="AC965" s="84" t="b">
        <v>0</v>
      </c>
      <c r="AD965" s="84">
        <v>1</v>
      </c>
      <c r="AE965" s="90" t="s">
        <v>6992</v>
      </c>
      <c r="AF965" s="84" t="b">
        <v>1</v>
      </c>
      <c r="AG965" s="84" t="s">
        <v>7091</v>
      </c>
      <c r="AH965" s="84"/>
      <c r="AI965" s="90" t="s">
        <v>7145</v>
      </c>
      <c r="AJ965" s="84" t="b">
        <v>0</v>
      </c>
      <c r="AK965" s="84">
        <v>0</v>
      </c>
      <c r="AL965" s="90" t="s">
        <v>6992</v>
      </c>
      <c r="AM965" s="84" t="s">
        <v>7171</v>
      </c>
      <c r="AN965" s="84" t="b">
        <v>0</v>
      </c>
      <c r="AO965" s="90" t="s">
        <v>6395</v>
      </c>
      <c r="AP965" s="84" t="s">
        <v>179</v>
      </c>
      <c r="AQ965" s="84">
        <v>0</v>
      </c>
      <c r="AR965" s="84">
        <v>0</v>
      </c>
      <c r="AS965" s="84"/>
      <c r="AT965" s="84"/>
      <c r="AU965" s="84"/>
      <c r="AV965" s="84"/>
      <c r="AW965" s="84"/>
      <c r="AX965" s="84"/>
      <c r="AY965" s="84"/>
      <c r="AZ965" s="84"/>
    </row>
    <row r="966" spans="1:52" x14ac:dyDescent="0.25">
      <c r="A966" s="69" t="s">
        <v>871</v>
      </c>
      <c r="B966" s="69" t="s">
        <v>1148</v>
      </c>
      <c r="C966" s="70"/>
      <c r="D966" s="71"/>
      <c r="E966" s="72"/>
      <c r="F966" s="73"/>
      <c r="G966" s="70"/>
      <c r="H966" s="74"/>
      <c r="I966" s="75"/>
      <c r="J966" s="75"/>
      <c r="K966" s="36"/>
      <c r="L966" s="82"/>
      <c r="M966" s="82"/>
      <c r="N966" s="77"/>
      <c r="O966" s="84" t="s">
        <v>1729</v>
      </c>
      <c r="P966" s="86">
        <v>43165.769525462965</v>
      </c>
      <c r="Q966" s="84" t="s">
        <v>1782</v>
      </c>
      <c r="R966" s="84"/>
      <c r="S966" s="84"/>
      <c r="T966" s="84" t="s">
        <v>3157</v>
      </c>
      <c r="U966" s="84"/>
      <c r="V966" s="87" t="s">
        <v>4148</v>
      </c>
      <c r="W966" s="86">
        <v>43165.769525462965</v>
      </c>
      <c r="X966" s="87" t="s">
        <v>5193</v>
      </c>
      <c r="Y966" s="84"/>
      <c r="Z966" s="84"/>
      <c r="AA966" s="90" t="s">
        <v>6396</v>
      </c>
      <c r="AB966" s="84"/>
      <c r="AC966" s="84" t="b">
        <v>0</v>
      </c>
      <c r="AD966" s="84">
        <v>0</v>
      </c>
      <c r="AE966" s="90" t="s">
        <v>6992</v>
      </c>
      <c r="AF966" s="84" t="b">
        <v>0</v>
      </c>
      <c r="AG966" s="84" t="s">
        <v>7097</v>
      </c>
      <c r="AH966" s="84"/>
      <c r="AI966" s="90" t="s">
        <v>6992</v>
      </c>
      <c r="AJ966" s="84" t="b">
        <v>0</v>
      </c>
      <c r="AK966" s="84">
        <v>84</v>
      </c>
      <c r="AL966" s="90" t="s">
        <v>6705</v>
      </c>
      <c r="AM966" s="84" t="s">
        <v>7169</v>
      </c>
      <c r="AN966" s="84" t="b">
        <v>0</v>
      </c>
      <c r="AO966" s="90" t="s">
        <v>6705</v>
      </c>
      <c r="AP966" s="84" t="s">
        <v>179</v>
      </c>
      <c r="AQ966" s="84">
        <v>0</v>
      </c>
      <c r="AR966" s="84">
        <v>0</v>
      </c>
      <c r="AS966" s="84"/>
      <c r="AT966" s="84"/>
      <c r="AU966" s="84"/>
      <c r="AV966" s="84"/>
      <c r="AW966" s="84"/>
      <c r="AX966" s="84"/>
      <c r="AY966" s="84"/>
      <c r="AZ966" s="84"/>
    </row>
    <row r="967" spans="1:52" x14ac:dyDescent="0.25">
      <c r="A967" s="69" t="s">
        <v>872</v>
      </c>
      <c r="B967" s="69" t="s">
        <v>872</v>
      </c>
      <c r="C967" s="70"/>
      <c r="D967" s="71"/>
      <c r="E967" s="72"/>
      <c r="F967" s="73"/>
      <c r="G967" s="70"/>
      <c r="H967" s="74"/>
      <c r="I967" s="75"/>
      <c r="J967" s="75"/>
      <c r="K967" s="36"/>
      <c r="L967" s="82"/>
      <c r="M967" s="82"/>
      <c r="N967" s="77"/>
      <c r="O967" s="84" t="s">
        <v>179</v>
      </c>
      <c r="P967" s="86">
        <v>43165.769560185188</v>
      </c>
      <c r="Q967" s="84" t="s">
        <v>2264</v>
      </c>
      <c r="R967" s="87" t="s">
        <v>2836</v>
      </c>
      <c r="S967" s="84" t="s">
        <v>3090</v>
      </c>
      <c r="T967" s="84" t="s">
        <v>3157</v>
      </c>
      <c r="U967" s="84"/>
      <c r="V967" s="87" t="s">
        <v>4149</v>
      </c>
      <c r="W967" s="86">
        <v>43165.769560185188</v>
      </c>
      <c r="X967" s="87" t="s">
        <v>5194</v>
      </c>
      <c r="Y967" s="84"/>
      <c r="Z967" s="84"/>
      <c r="AA967" s="90" t="s">
        <v>6397</v>
      </c>
      <c r="AB967" s="84"/>
      <c r="AC967" s="84" t="b">
        <v>0</v>
      </c>
      <c r="AD967" s="84">
        <v>0</v>
      </c>
      <c r="AE967" s="90" t="s">
        <v>6992</v>
      </c>
      <c r="AF967" s="84" t="b">
        <v>0</v>
      </c>
      <c r="AG967" s="84" t="s">
        <v>7093</v>
      </c>
      <c r="AH967" s="84"/>
      <c r="AI967" s="90" t="s">
        <v>6992</v>
      </c>
      <c r="AJ967" s="84" t="b">
        <v>0</v>
      </c>
      <c r="AK967" s="84">
        <v>0</v>
      </c>
      <c r="AL967" s="90" t="s">
        <v>6992</v>
      </c>
      <c r="AM967" s="84" t="s">
        <v>7171</v>
      </c>
      <c r="AN967" s="84" t="b">
        <v>0</v>
      </c>
      <c r="AO967" s="90" t="s">
        <v>6397</v>
      </c>
      <c r="AP967" s="84" t="s">
        <v>179</v>
      </c>
      <c r="AQ967" s="84">
        <v>0</v>
      </c>
      <c r="AR967" s="84">
        <v>0</v>
      </c>
      <c r="AS967" s="84"/>
      <c r="AT967" s="84"/>
      <c r="AU967" s="84"/>
      <c r="AV967" s="84"/>
      <c r="AW967" s="84"/>
      <c r="AX967" s="84"/>
      <c r="AY967" s="84"/>
      <c r="AZ967" s="84"/>
    </row>
    <row r="968" spans="1:52" x14ac:dyDescent="0.25">
      <c r="A968" s="69" t="s">
        <v>873</v>
      </c>
      <c r="B968" s="69" t="s">
        <v>1603</v>
      </c>
      <c r="C968" s="70"/>
      <c r="D968" s="71"/>
      <c r="E968" s="72"/>
      <c r="F968" s="73"/>
      <c r="G968" s="70"/>
      <c r="H968" s="74"/>
      <c r="I968" s="75"/>
      <c r="J968" s="75"/>
      <c r="K968" s="36"/>
      <c r="L968" s="82"/>
      <c r="M968" s="82"/>
      <c r="N968" s="77"/>
      <c r="O968" s="84" t="s">
        <v>1729</v>
      </c>
      <c r="P968" s="86">
        <v>43165.769594907404</v>
      </c>
      <c r="Q968" s="84" t="s">
        <v>2265</v>
      </c>
      <c r="R968" s="84"/>
      <c r="S968" s="84"/>
      <c r="T968" s="84" t="s">
        <v>3346</v>
      </c>
      <c r="U968" s="84"/>
      <c r="V968" s="87" t="s">
        <v>4150</v>
      </c>
      <c r="W968" s="86">
        <v>43165.769594907404</v>
      </c>
      <c r="X968" s="87" t="s">
        <v>5195</v>
      </c>
      <c r="Y968" s="84"/>
      <c r="Z968" s="84"/>
      <c r="AA968" s="90" t="s">
        <v>6398</v>
      </c>
      <c r="AB968" s="90" t="s">
        <v>6954</v>
      </c>
      <c r="AC968" s="84" t="b">
        <v>0</v>
      </c>
      <c r="AD968" s="84">
        <v>0</v>
      </c>
      <c r="AE968" s="90" t="s">
        <v>7047</v>
      </c>
      <c r="AF968" s="84" t="b">
        <v>0</v>
      </c>
      <c r="AG968" s="84" t="s">
        <v>7091</v>
      </c>
      <c r="AH968" s="84"/>
      <c r="AI968" s="90" t="s">
        <v>6992</v>
      </c>
      <c r="AJ968" s="84" t="b">
        <v>0</v>
      </c>
      <c r="AK968" s="84">
        <v>0</v>
      </c>
      <c r="AL968" s="90" t="s">
        <v>6992</v>
      </c>
      <c r="AM968" s="84" t="s">
        <v>7172</v>
      </c>
      <c r="AN968" s="84" t="b">
        <v>0</v>
      </c>
      <c r="AO968" s="90" t="s">
        <v>6954</v>
      </c>
      <c r="AP968" s="84" t="s">
        <v>179</v>
      </c>
      <c r="AQ968" s="84">
        <v>0</v>
      </c>
      <c r="AR968" s="84">
        <v>0</v>
      </c>
      <c r="AS968" s="84"/>
      <c r="AT968" s="84"/>
      <c r="AU968" s="84"/>
      <c r="AV968" s="84"/>
      <c r="AW968" s="84"/>
      <c r="AX968" s="84"/>
      <c r="AY968" s="84"/>
      <c r="AZ968" s="84"/>
    </row>
    <row r="969" spans="1:52" x14ac:dyDescent="0.25">
      <c r="A969" s="69" t="s">
        <v>873</v>
      </c>
      <c r="B969" s="69" t="s">
        <v>1604</v>
      </c>
      <c r="C969" s="70"/>
      <c r="D969" s="71"/>
      <c r="E969" s="72"/>
      <c r="F969" s="73"/>
      <c r="G969" s="70"/>
      <c r="H969" s="74"/>
      <c r="I969" s="75"/>
      <c r="J969" s="75"/>
      <c r="K969" s="36"/>
      <c r="L969" s="82"/>
      <c r="M969" s="82"/>
      <c r="N969" s="77"/>
      <c r="O969" s="84" t="s">
        <v>1730</v>
      </c>
      <c r="P969" s="86">
        <v>43165.769594907404</v>
      </c>
      <c r="Q969" s="84" t="s">
        <v>2265</v>
      </c>
      <c r="R969" s="84"/>
      <c r="S969" s="84"/>
      <c r="T969" s="84" t="s">
        <v>3346</v>
      </c>
      <c r="U969" s="84"/>
      <c r="V969" s="87" t="s">
        <v>4150</v>
      </c>
      <c r="W969" s="86">
        <v>43165.769594907404</v>
      </c>
      <c r="X969" s="87" t="s">
        <v>5195</v>
      </c>
      <c r="Y969" s="84"/>
      <c r="Z969" s="84"/>
      <c r="AA969" s="90" t="s">
        <v>6398</v>
      </c>
      <c r="AB969" s="90" t="s">
        <v>6954</v>
      </c>
      <c r="AC969" s="84" t="b">
        <v>0</v>
      </c>
      <c r="AD969" s="84">
        <v>0</v>
      </c>
      <c r="AE969" s="90" t="s">
        <v>7047</v>
      </c>
      <c r="AF969" s="84" t="b">
        <v>0</v>
      </c>
      <c r="AG969" s="84" t="s">
        <v>7091</v>
      </c>
      <c r="AH969" s="84"/>
      <c r="AI969" s="90" t="s">
        <v>6992</v>
      </c>
      <c r="AJ969" s="84" t="b">
        <v>0</v>
      </c>
      <c r="AK969" s="84">
        <v>0</v>
      </c>
      <c r="AL969" s="90" t="s">
        <v>6992</v>
      </c>
      <c r="AM969" s="84" t="s">
        <v>7172</v>
      </c>
      <c r="AN969" s="84" t="b">
        <v>0</v>
      </c>
      <c r="AO969" s="90" t="s">
        <v>6954</v>
      </c>
      <c r="AP969" s="84" t="s">
        <v>179</v>
      </c>
      <c r="AQ969" s="84">
        <v>0</v>
      </c>
      <c r="AR969" s="84">
        <v>0</v>
      </c>
      <c r="AS969" s="84"/>
      <c r="AT969" s="84"/>
      <c r="AU969" s="84"/>
      <c r="AV969" s="84"/>
      <c r="AW969" s="84"/>
      <c r="AX969" s="84"/>
      <c r="AY969" s="84"/>
      <c r="AZ969" s="84"/>
    </row>
    <row r="970" spans="1:52" x14ac:dyDescent="0.25">
      <c r="A970" s="69" t="s">
        <v>874</v>
      </c>
      <c r="B970" s="69" t="s">
        <v>874</v>
      </c>
      <c r="C970" s="70"/>
      <c r="D970" s="71"/>
      <c r="E970" s="72"/>
      <c r="F970" s="73"/>
      <c r="G970" s="70"/>
      <c r="H970" s="74"/>
      <c r="I970" s="75"/>
      <c r="J970" s="75"/>
      <c r="K970" s="36"/>
      <c r="L970" s="82"/>
      <c r="M970" s="82"/>
      <c r="N970" s="77"/>
      <c r="O970" s="84" t="s">
        <v>179</v>
      </c>
      <c r="P970" s="86">
        <v>43165.76971064815</v>
      </c>
      <c r="Q970" s="84" t="s">
        <v>2266</v>
      </c>
      <c r="R970" s="87" t="s">
        <v>2837</v>
      </c>
      <c r="S970" s="84" t="s">
        <v>3020</v>
      </c>
      <c r="T970" s="84" t="s">
        <v>3157</v>
      </c>
      <c r="U970" s="84"/>
      <c r="V970" s="87" t="s">
        <v>4151</v>
      </c>
      <c r="W970" s="86">
        <v>43165.76971064815</v>
      </c>
      <c r="X970" s="87" t="s">
        <v>5196</v>
      </c>
      <c r="Y970" s="84"/>
      <c r="Z970" s="84"/>
      <c r="AA970" s="90" t="s">
        <v>6399</v>
      </c>
      <c r="AB970" s="84"/>
      <c r="AC970" s="84" t="b">
        <v>0</v>
      </c>
      <c r="AD970" s="84">
        <v>2</v>
      </c>
      <c r="AE970" s="90" t="s">
        <v>6992</v>
      </c>
      <c r="AF970" s="84" t="b">
        <v>0</v>
      </c>
      <c r="AG970" s="84" t="s">
        <v>7091</v>
      </c>
      <c r="AH970" s="84"/>
      <c r="AI970" s="90" t="s">
        <v>6992</v>
      </c>
      <c r="AJ970" s="84" t="b">
        <v>0</v>
      </c>
      <c r="AK970" s="84">
        <v>0</v>
      </c>
      <c r="AL970" s="90" t="s">
        <v>6992</v>
      </c>
      <c r="AM970" s="84" t="s">
        <v>7171</v>
      </c>
      <c r="AN970" s="84" t="b">
        <v>0</v>
      </c>
      <c r="AO970" s="90" t="s">
        <v>6399</v>
      </c>
      <c r="AP970" s="84" t="s">
        <v>179</v>
      </c>
      <c r="AQ970" s="84">
        <v>0</v>
      </c>
      <c r="AR970" s="84">
        <v>0</v>
      </c>
      <c r="AS970" s="84"/>
      <c r="AT970" s="84"/>
      <c r="AU970" s="84"/>
      <c r="AV970" s="84"/>
      <c r="AW970" s="84"/>
      <c r="AX970" s="84"/>
      <c r="AY970" s="84"/>
      <c r="AZ970" s="84"/>
    </row>
    <row r="971" spans="1:52" x14ac:dyDescent="0.25">
      <c r="A971" s="69" t="s">
        <v>875</v>
      </c>
      <c r="B971" s="69" t="s">
        <v>875</v>
      </c>
      <c r="C971" s="70"/>
      <c r="D971" s="71"/>
      <c r="E971" s="72"/>
      <c r="F971" s="73"/>
      <c r="G971" s="70"/>
      <c r="H971" s="74"/>
      <c r="I971" s="75"/>
      <c r="J971" s="75"/>
      <c r="K971" s="36"/>
      <c r="L971" s="82"/>
      <c r="M971" s="82"/>
      <c r="N971" s="77"/>
      <c r="O971" s="84" t="s">
        <v>179</v>
      </c>
      <c r="P971" s="86">
        <v>43165.769756944443</v>
      </c>
      <c r="Q971" s="84" t="s">
        <v>2267</v>
      </c>
      <c r="R971" s="87" t="s">
        <v>2838</v>
      </c>
      <c r="S971" s="84" t="s">
        <v>2977</v>
      </c>
      <c r="T971" s="84" t="s">
        <v>3157</v>
      </c>
      <c r="U971" s="84"/>
      <c r="V971" s="87" t="s">
        <v>4152</v>
      </c>
      <c r="W971" s="86">
        <v>43165.769756944443</v>
      </c>
      <c r="X971" s="87" t="s">
        <v>5197</v>
      </c>
      <c r="Y971" s="84"/>
      <c r="Z971" s="84"/>
      <c r="AA971" s="90" t="s">
        <v>6400</v>
      </c>
      <c r="AB971" s="84"/>
      <c r="AC971" s="84" t="b">
        <v>0</v>
      </c>
      <c r="AD971" s="84">
        <v>0</v>
      </c>
      <c r="AE971" s="90" t="s">
        <v>6992</v>
      </c>
      <c r="AF971" s="84" t="b">
        <v>0</v>
      </c>
      <c r="AG971" s="84" t="s">
        <v>7091</v>
      </c>
      <c r="AH971" s="84"/>
      <c r="AI971" s="90" t="s">
        <v>6992</v>
      </c>
      <c r="AJ971" s="84" t="b">
        <v>0</v>
      </c>
      <c r="AK971" s="84">
        <v>0</v>
      </c>
      <c r="AL971" s="90" t="s">
        <v>6992</v>
      </c>
      <c r="AM971" s="84" t="s">
        <v>7183</v>
      </c>
      <c r="AN971" s="84" t="b">
        <v>0</v>
      </c>
      <c r="AO971" s="90" t="s">
        <v>6400</v>
      </c>
      <c r="AP971" s="84" t="s">
        <v>179</v>
      </c>
      <c r="AQ971" s="84">
        <v>0</v>
      </c>
      <c r="AR971" s="84">
        <v>0</v>
      </c>
      <c r="AS971" s="84"/>
      <c r="AT971" s="84"/>
      <c r="AU971" s="84"/>
      <c r="AV971" s="84"/>
      <c r="AW971" s="84"/>
      <c r="AX971" s="84"/>
      <c r="AY971" s="84"/>
      <c r="AZ971" s="84"/>
    </row>
    <row r="972" spans="1:52" x14ac:dyDescent="0.25">
      <c r="A972" s="69" t="s">
        <v>876</v>
      </c>
      <c r="B972" s="69" t="s">
        <v>964</v>
      </c>
      <c r="C972" s="70"/>
      <c r="D972" s="71"/>
      <c r="E972" s="72"/>
      <c r="F972" s="73"/>
      <c r="G972" s="70"/>
      <c r="H972" s="74"/>
      <c r="I972" s="75"/>
      <c r="J972" s="75"/>
      <c r="K972" s="36"/>
      <c r="L972" s="82"/>
      <c r="M972" s="82"/>
      <c r="N972" s="77"/>
      <c r="O972" s="84" t="s">
        <v>1729</v>
      </c>
      <c r="P972" s="86">
        <v>43165.769756944443</v>
      </c>
      <c r="Q972" s="84" t="s">
        <v>1768</v>
      </c>
      <c r="R972" s="84"/>
      <c r="S972" s="84"/>
      <c r="T972" s="84" t="s">
        <v>3157</v>
      </c>
      <c r="U972" s="84"/>
      <c r="V972" s="87" t="s">
        <v>4153</v>
      </c>
      <c r="W972" s="86">
        <v>43165.769756944443</v>
      </c>
      <c r="X972" s="87" t="s">
        <v>5198</v>
      </c>
      <c r="Y972" s="84"/>
      <c r="Z972" s="84"/>
      <c r="AA972" s="90" t="s">
        <v>6401</v>
      </c>
      <c r="AB972" s="84"/>
      <c r="AC972" s="84" t="b">
        <v>0</v>
      </c>
      <c r="AD972" s="84">
        <v>0</v>
      </c>
      <c r="AE972" s="90" t="s">
        <v>6992</v>
      </c>
      <c r="AF972" s="84" t="b">
        <v>0</v>
      </c>
      <c r="AG972" s="84" t="s">
        <v>7091</v>
      </c>
      <c r="AH972" s="84"/>
      <c r="AI972" s="90" t="s">
        <v>6992</v>
      </c>
      <c r="AJ972" s="84" t="b">
        <v>0</v>
      </c>
      <c r="AK972" s="84">
        <v>5</v>
      </c>
      <c r="AL972" s="90" t="s">
        <v>6498</v>
      </c>
      <c r="AM972" s="84" t="s">
        <v>7172</v>
      </c>
      <c r="AN972" s="84" t="b">
        <v>0</v>
      </c>
      <c r="AO972" s="90" t="s">
        <v>6498</v>
      </c>
      <c r="AP972" s="84" t="s">
        <v>179</v>
      </c>
      <c r="AQ972" s="84">
        <v>0</v>
      </c>
      <c r="AR972" s="84">
        <v>0</v>
      </c>
      <c r="AS972" s="84"/>
      <c r="AT972" s="84"/>
      <c r="AU972" s="84"/>
      <c r="AV972" s="84"/>
      <c r="AW972" s="84"/>
      <c r="AX972" s="84"/>
      <c r="AY972" s="84"/>
      <c r="AZ972" s="84"/>
    </row>
    <row r="973" spans="1:52" x14ac:dyDescent="0.25">
      <c r="A973" s="69" t="s">
        <v>877</v>
      </c>
      <c r="B973" s="69" t="s">
        <v>877</v>
      </c>
      <c r="C973" s="70"/>
      <c r="D973" s="71"/>
      <c r="E973" s="72"/>
      <c r="F973" s="73"/>
      <c r="G973" s="70"/>
      <c r="H973" s="74"/>
      <c r="I973" s="75"/>
      <c r="J973" s="75"/>
      <c r="K973" s="36"/>
      <c r="L973" s="82"/>
      <c r="M973" s="82"/>
      <c r="N973" s="77"/>
      <c r="O973" s="84" t="s">
        <v>179</v>
      </c>
      <c r="P973" s="86">
        <v>43165.769884259258</v>
      </c>
      <c r="Q973" s="84" t="s">
        <v>2268</v>
      </c>
      <c r="R973" s="84"/>
      <c r="S973" s="84"/>
      <c r="T973" s="84" t="s">
        <v>3347</v>
      </c>
      <c r="U973" s="84"/>
      <c r="V973" s="87" t="s">
        <v>4154</v>
      </c>
      <c r="W973" s="86">
        <v>43165.769884259258</v>
      </c>
      <c r="X973" s="87" t="s">
        <v>5199</v>
      </c>
      <c r="Y973" s="84"/>
      <c r="Z973" s="84"/>
      <c r="AA973" s="90" t="s">
        <v>6402</v>
      </c>
      <c r="AB973" s="84"/>
      <c r="AC973" s="84" t="b">
        <v>0</v>
      </c>
      <c r="AD973" s="84">
        <v>0</v>
      </c>
      <c r="AE973" s="90" t="s">
        <v>6992</v>
      </c>
      <c r="AF973" s="84" t="b">
        <v>0</v>
      </c>
      <c r="AG973" s="84" t="s">
        <v>7091</v>
      </c>
      <c r="AH973" s="84"/>
      <c r="AI973" s="90" t="s">
        <v>6992</v>
      </c>
      <c r="AJ973" s="84" t="b">
        <v>0</v>
      </c>
      <c r="AK973" s="84">
        <v>0</v>
      </c>
      <c r="AL973" s="90" t="s">
        <v>6992</v>
      </c>
      <c r="AM973" s="84" t="s">
        <v>7171</v>
      </c>
      <c r="AN973" s="84" t="b">
        <v>0</v>
      </c>
      <c r="AO973" s="90" t="s">
        <v>6402</v>
      </c>
      <c r="AP973" s="84" t="s">
        <v>179</v>
      </c>
      <c r="AQ973" s="84">
        <v>0</v>
      </c>
      <c r="AR973" s="84">
        <v>0</v>
      </c>
      <c r="AS973" s="84"/>
      <c r="AT973" s="84"/>
      <c r="AU973" s="84"/>
      <c r="AV973" s="84"/>
      <c r="AW973" s="84"/>
      <c r="AX973" s="84"/>
      <c r="AY973" s="84"/>
      <c r="AZ973" s="84"/>
    </row>
    <row r="974" spans="1:52" x14ac:dyDescent="0.25">
      <c r="A974" s="69" t="s">
        <v>878</v>
      </c>
      <c r="B974" s="69" t="s">
        <v>878</v>
      </c>
      <c r="C974" s="70"/>
      <c r="D974" s="71"/>
      <c r="E974" s="72"/>
      <c r="F974" s="73"/>
      <c r="G974" s="70"/>
      <c r="H974" s="74"/>
      <c r="I974" s="75"/>
      <c r="J974" s="75"/>
      <c r="K974" s="36"/>
      <c r="L974" s="82"/>
      <c r="M974" s="82"/>
      <c r="N974" s="77"/>
      <c r="O974" s="84" t="s">
        <v>179</v>
      </c>
      <c r="P974" s="86">
        <v>43165.714745370373</v>
      </c>
      <c r="Q974" s="84" t="s">
        <v>2269</v>
      </c>
      <c r="R974" s="87" t="s">
        <v>2839</v>
      </c>
      <c r="S974" s="84" t="s">
        <v>3091</v>
      </c>
      <c r="T974" s="84" t="s">
        <v>3157</v>
      </c>
      <c r="U974" s="84"/>
      <c r="V974" s="87" t="s">
        <v>4155</v>
      </c>
      <c r="W974" s="86">
        <v>43165.714745370373</v>
      </c>
      <c r="X974" s="87" t="s">
        <v>5200</v>
      </c>
      <c r="Y974" s="84"/>
      <c r="Z974" s="84"/>
      <c r="AA974" s="90" t="s">
        <v>6403</v>
      </c>
      <c r="AB974" s="84"/>
      <c r="AC974" s="84" t="b">
        <v>0</v>
      </c>
      <c r="AD974" s="84">
        <v>9</v>
      </c>
      <c r="AE974" s="90" t="s">
        <v>6992</v>
      </c>
      <c r="AF974" s="84" t="b">
        <v>0</v>
      </c>
      <c r="AG974" s="84" t="s">
        <v>7091</v>
      </c>
      <c r="AH974" s="84"/>
      <c r="AI974" s="90" t="s">
        <v>6992</v>
      </c>
      <c r="AJ974" s="84" t="b">
        <v>0</v>
      </c>
      <c r="AK974" s="84">
        <v>6</v>
      </c>
      <c r="AL974" s="90" t="s">
        <v>6992</v>
      </c>
      <c r="AM974" s="84" t="s">
        <v>7199</v>
      </c>
      <c r="AN974" s="84" t="b">
        <v>0</v>
      </c>
      <c r="AO974" s="90" t="s">
        <v>6403</v>
      </c>
      <c r="AP974" s="84" t="s">
        <v>7226</v>
      </c>
      <c r="AQ974" s="84">
        <v>0</v>
      </c>
      <c r="AR974" s="84">
        <v>0</v>
      </c>
      <c r="AS974" s="84"/>
      <c r="AT974" s="84"/>
      <c r="AU974" s="84"/>
      <c r="AV974" s="84"/>
      <c r="AW974" s="84"/>
      <c r="AX974" s="84"/>
      <c r="AY974" s="84"/>
      <c r="AZ974" s="84"/>
    </row>
    <row r="975" spans="1:52" x14ac:dyDescent="0.25">
      <c r="A975" s="69" t="s">
        <v>879</v>
      </c>
      <c r="B975" s="69" t="s">
        <v>878</v>
      </c>
      <c r="C975" s="70"/>
      <c r="D975" s="71"/>
      <c r="E975" s="72"/>
      <c r="F975" s="73"/>
      <c r="G975" s="70"/>
      <c r="H975" s="74"/>
      <c r="I975" s="75"/>
      <c r="J975" s="75"/>
      <c r="K975" s="36"/>
      <c r="L975" s="82"/>
      <c r="M975" s="82"/>
      <c r="N975" s="77"/>
      <c r="O975" s="84" t="s">
        <v>1729</v>
      </c>
      <c r="P975" s="86">
        <v>43165.769884259258</v>
      </c>
      <c r="Q975" s="84" t="s">
        <v>1755</v>
      </c>
      <c r="R975" s="84"/>
      <c r="S975" s="84"/>
      <c r="T975" s="84" t="s">
        <v>3157</v>
      </c>
      <c r="U975" s="84"/>
      <c r="V975" s="87" t="s">
        <v>3654</v>
      </c>
      <c r="W975" s="86">
        <v>43165.769884259258</v>
      </c>
      <c r="X975" s="87" t="s">
        <v>5201</v>
      </c>
      <c r="Y975" s="84"/>
      <c r="Z975" s="84"/>
      <c r="AA975" s="90" t="s">
        <v>6404</v>
      </c>
      <c r="AB975" s="84"/>
      <c r="AC975" s="84" t="b">
        <v>0</v>
      </c>
      <c r="AD975" s="84">
        <v>0</v>
      </c>
      <c r="AE975" s="90" t="s">
        <v>6992</v>
      </c>
      <c r="AF975" s="84" t="b">
        <v>0</v>
      </c>
      <c r="AG975" s="84" t="s">
        <v>7091</v>
      </c>
      <c r="AH975" s="84"/>
      <c r="AI975" s="90" t="s">
        <v>6992</v>
      </c>
      <c r="AJ975" s="84" t="b">
        <v>0</v>
      </c>
      <c r="AK975" s="84">
        <v>6</v>
      </c>
      <c r="AL975" s="90" t="s">
        <v>6403</v>
      </c>
      <c r="AM975" s="84" t="s">
        <v>7169</v>
      </c>
      <c r="AN975" s="84" t="b">
        <v>0</v>
      </c>
      <c r="AO975" s="90" t="s">
        <v>6403</v>
      </c>
      <c r="AP975" s="84" t="s">
        <v>179</v>
      </c>
      <c r="AQ975" s="84">
        <v>0</v>
      </c>
      <c r="AR975" s="84">
        <v>0</v>
      </c>
      <c r="AS975" s="84"/>
      <c r="AT975" s="84"/>
      <c r="AU975" s="84"/>
      <c r="AV975" s="84"/>
      <c r="AW975" s="84"/>
      <c r="AX975" s="84"/>
      <c r="AY975" s="84"/>
      <c r="AZ975" s="84"/>
    </row>
    <row r="976" spans="1:52" x14ac:dyDescent="0.25">
      <c r="A976" s="69" t="s">
        <v>880</v>
      </c>
      <c r="B976" s="69" t="s">
        <v>399</v>
      </c>
      <c r="C976" s="70"/>
      <c r="D976" s="71"/>
      <c r="E976" s="72"/>
      <c r="F976" s="73"/>
      <c r="G976" s="70"/>
      <c r="H976" s="74"/>
      <c r="I976" s="75"/>
      <c r="J976" s="75"/>
      <c r="K976" s="36"/>
      <c r="L976" s="82"/>
      <c r="M976" s="82"/>
      <c r="N976" s="77"/>
      <c r="O976" s="84" t="s">
        <v>1729</v>
      </c>
      <c r="P976" s="86">
        <v>43165.769953703704</v>
      </c>
      <c r="Q976" s="84" t="s">
        <v>1917</v>
      </c>
      <c r="R976" s="84"/>
      <c r="S976" s="84"/>
      <c r="T976" s="84" t="s">
        <v>3157</v>
      </c>
      <c r="U976" s="84"/>
      <c r="V976" s="87" t="s">
        <v>4156</v>
      </c>
      <c r="W976" s="86">
        <v>43165.769953703704</v>
      </c>
      <c r="X976" s="87" t="s">
        <v>5202</v>
      </c>
      <c r="Y976" s="84"/>
      <c r="Z976" s="84"/>
      <c r="AA976" s="90" t="s">
        <v>6405</v>
      </c>
      <c r="AB976" s="84"/>
      <c r="AC976" s="84" t="b">
        <v>0</v>
      </c>
      <c r="AD976" s="84">
        <v>0</v>
      </c>
      <c r="AE976" s="90" t="s">
        <v>6992</v>
      </c>
      <c r="AF976" s="84" t="b">
        <v>0</v>
      </c>
      <c r="AG976" s="84" t="s">
        <v>7091</v>
      </c>
      <c r="AH976" s="84"/>
      <c r="AI976" s="90" t="s">
        <v>6992</v>
      </c>
      <c r="AJ976" s="84" t="b">
        <v>0</v>
      </c>
      <c r="AK976" s="84">
        <v>11</v>
      </c>
      <c r="AL976" s="90" t="s">
        <v>5887</v>
      </c>
      <c r="AM976" s="84" t="s">
        <v>7171</v>
      </c>
      <c r="AN976" s="84" t="b">
        <v>0</v>
      </c>
      <c r="AO976" s="90" t="s">
        <v>5887</v>
      </c>
      <c r="AP976" s="84" t="s">
        <v>179</v>
      </c>
      <c r="AQ976" s="84">
        <v>0</v>
      </c>
      <c r="AR976" s="84">
        <v>0</v>
      </c>
      <c r="AS976" s="84"/>
      <c r="AT976" s="84"/>
      <c r="AU976" s="84"/>
      <c r="AV976" s="84"/>
      <c r="AW976" s="84"/>
      <c r="AX976" s="84"/>
      <c r="AY976" s="84"/>
      <c r="AZ976" s="84"/>
    </row>
    <row r="977" spans="1:52" x14ac:dyDescent="0.25">
      <c r="A977" s="69" t="s">
        <v>881</v>
      </c>
      <c r="B977" s="69" t="s">
        <v>983</v>
      </c>
      <c r="C977" s="70"/>
      <c r="D977" s="71"/>
      <c r="E977" s="72"/>
      <c r="F977" s="73"/>
      <c r="G977" s="70"/>
      <c r="H977" s="74"/>
      <c r="I977" s="75"/>
      <c r="J977" s="75"/>
      <c r="K977" s="36"/>
      <c r="L977" s="82"/>
      <c r="M977" s="82"/>
      <c r="N977" s="77"/>
      <c r="O977" s="84" t="s">
        <v>1729</v>
      </c>
      <c r="P977" s="86">
        <v>43165.77003472222</v>
      </c>
      <c r="Q977" s="84" t="s">
        <v>2131</v>
      </c>
      <c r="R977" s="84"/>
      <c r="S977" s="84"/>
      <c r="T977" s="84" t="s">
        <v>3157</v>
      </c>
      <c r="U977" s="84"/>
      <c r="V977" s="87" t="s">
        <v>4157</v>
      </c>
      <c r="W977" s="86">
        <v>43165.77003472222</v>
      </c>
      <c r="X977" s="87" t="s">
        <v>5203</v>
      </c>
      <c r="Y977" s="84"/>
      <c r="Z977" s="84"/>
      <c r="AA977" s="90" t="s">
        <v>6406</v>
      </c>
      <c r="AB977" s="84"/>
      <c r="AC977" s="84" t="b">
        <v>0</v>
      </c>
      <c r="AD977" s="84">
        <v>0</v>
      </c>
      <c r="AE977" s="90" t="s">
        <v>6992</v>
      </c>
      <c r="AF977" s="84" t="b">
        <v>0</v>
      </c>
      <c r="AG977" s="84" t="s">
        <v>7091</v>
      </c>
      <c r="AH977" s="84"/>
      <c r="AI977" s="90" t="s">
        <v>6992</v>
      </c>
      <c r="AJ977" s="84" t="b">
        <v>0</v>
      </c>
      <c r="AK977" s="84">
        <v>465</v>
      </c>
      <c r="AL977" s="90" t="s">
        <v>6520</v>
      </c>
      <c r="AM977" s="84" t="s">
        <v>7172</v>
      </c>
      <c r="AN977" s="84" t="b">
        <v>0</v>
      </c>
      <c r="AO977" s="90" t="s">
        <v>6520</v>
      </c>
      <c r="AP977" s="84" t="s">
        <v>179</v>
      </c>
      <c r="AQ977" s="84">
        <v>0</v>
      </c>
      <c r="AR977" s="84">
        <v>0</v>
      </c>
      <c r="AS977" s="84"/>
      <c r="AT977" s="84"/>
      <c r="AU977" s="84"/>
      <c r="AV977" s="84"/>
      <c r="AW977" s="84"/>
      <c r="AX977" s="84"/>
      <c r="AY977" s="84"/>
      <c r="AZ977" s="84"/>
    </row>
    <row r="978" spans="1:52" x14ac:dyDescent="0.25">
      <c r="A978" s="69" t="s">
        <v>882</v>
      </c>
      <c r="B978" s="69" t="s">
        <v>1605</v>
      </c>
      <c r="C978" s="70"/>
      <c r="D978" s="71"/>
      <c r="E978" s="72"/>
      <c r="F978" s="73"/>
      <c r="G978" s="70"/>
      <c r="H978" s="74"/>
      <c r="I978" s="75"/>
      <c r="J978" s="75"/>
      <c r="K978" s="36"/>
      <c r="L978" s="82"/>
      <c r="M978" s="82"/>
      <c r="N978" s="77"/>
      <c r="O978" s="84" t="s">
        <v>1729</v>
      </c>
      <c r="P978" s="86">
        <v>43165.770046296297</v>
      </c>
      <c r="Q978" s="84" t="s">
        <v>2270</v>
      </c>
      <c r="R978" s="87" t="s">
        <v>2840</v>
      </c>
      <c r="S978" s="84" t="s">
        <v>3092</v>
      </c>
      <c r="T978" s="84" t="s">
        <v>3157</v>
      </c>
      <c r="U978" s="84"/>
      <c r="V978" s="87" t="s">
        <v>4158</v>
      </c>
      <c r="W978" s="86">
        <v>43165.770046296297</v>
      </c>
      <c r="X978" s="87" t="s">
        <v>5204</v>
      </c>
      <c r="Y978" s="84"/>
      <c r="Z978" s="84"/>
      <c r="AA978" s="90" t="s">
        <v>6407</v>
      </c>
      <c r="AB978" s="84"/>
      <c r="AC978" s="84" t="b">
        <v>0</v>
      </c>
      <c r="AD978" s="84">
        <v>0</v>
      </c>
      <c r="AE978" s="90" t="s">
        <v>6992</v>
      </c>
      <c r="AF978" s="84" t="b">
        <v>0</v>
      </c>
      <c r="AG978" s="84" t="s">
        <v>7091</v>
      </c>
      <c r="AH978" s="84"/>
      <c r="AI978" s="90" t="s">
        <v>6992</v>
      </c>
      <c r="AJ978" s="84" t="b">
        <v>0</v>
      </c>
      <c r="AK978" s="84">
        <v>0</v>
      </c>
      <c r="AL978" s="90" t="s">
        <v>6992</v>
      </c>
      <c r="AM978" s="84" t="s">
        <v>7171</v>
      </c>
      <c r="AN978" s="84" t="b">
        <v>0</v>
      </c>
      <c r="AO978" s="90" t="s">
        <v>6407</v>
      </c>
      <c r="AP978" s="84" t="s">
        <v>179</v>
      </c>
      <c r="AQ978" s="84">
        <v>0</v>
      </c>
      <c r="AR978" s="84">
        <v>0</v>
      </c>
      <c r="AS978" s="84"/>
      <c r="AT978" s="84"/>
      <c r="AU978" s="84"/>
      <c r="AV978" s="84"/>
      <c r="AW978" s="84"/>
      <c r="AX978" s="84"/>
      <c r="AY978" s="84"/>
      <c r="AZ978" s="84"/>
    </row>
    <row r="979" spans="1:52" x14ac:dyDescent="0.25">
      <c r="A979" s="69" t="s">
        <v>883</v>
      </c>
      <c r="B979" s="69" t="s">
        <v>1263</v>
      </c>
      <c r="C979" s="70"/>
      <c r="D979" s="71"/>
      <c r="E979" s="72"/>
      <c r="F979" s="73"/>
      <c r="G979" s="70"/>
      <c r="H979" s="74"/>
      <c r="I979" s="75"/>
      <c r="J979" s="75"/>
      <c r="K979" s="36"/>
      <c r="L979" s="82"/>
      <c r="M979" s="82"/>
      <c r="N979" s="77"/>
      <c r="O979" s="84" t="s">
        <v>1729</v>
      </c>
      <c r="P979" s="86">
        <v>43165.770057870373</v>
      </c>
      <c r="Q979" s="84" t="s">
        <v>1770</v>
      </c>
      <c r="R979" s="84"/>
      <c r="S979" s="84"/>
      <c r="T979" s="84" t="s">
        <v>3157</v>
      </c>
      <c r="U979" s="84"/>
      <c r="V979" s="87" t="s">
        <v>4159</v>
      </c>
      <c r="W979" s="86">
        <v>43165.770057870373</v>
      </c>
      <c r="X979" s="87" t="s">
        <v>5205</v>
      </c>
      <c r="Y979" s="84"/>
      <c r="Z979" s="84"/>
      <c r="AA979" s="90" t="s">
        <v>6408</v>
      </c>
      <c r="AB979" s="84"/>
      <c r="AC979" s="84" t="b">
        <v>0</v>
      </c>
      <c r="AD979" s="84">
        <v>0</v>
      </c>
      <c r="AE979" s="90" t="s">
        <v>6992</v>
      </c>
      <c r="AF979" s="84" t="b">
        <v>0</v>
      </c>
      <c r="AG979" s="84" t="s">
        <v>7091</v>
      </c>
      <c r="AH979" s="84"/>
      <c r="AI979" s="90" t="s">
        <v>6992</v>
      </c>
      <c r="AJ979" s="84" t="b">
        <v>0</v>
      </c>
      <c r="AK979" s="84">
        <v>139</v>
      </c>
      <c r="AL979" s="90" t="s">
        <v>6837</v>
      </c>
      <c r="AM979" s="84" t="s">
        <v>7171</v>
      </c>
      <c r="AN979" s="84" t="b">
        <v>0</v>
      </c>
      <c r="AO979" s="90" t="s">
        <v>6837</v>
      </c>
      <c r="AP979" s="84" t="s">
        <v>179</v>
      </c>
      <c r="AQ979" s="84">
        <v>0</v>
      </c>
      <c r="AR979" s="84">
        <v>0</v>
      </c>
      <c r="AS979" s="84"/>
      <c r="AT979" s="84"/>
      <c r="AU979" s="84"/>
      <c r="AV979" s="84"/>
      <c r="AW979" s="84"/>
      <c r="AX979" s="84"/>
      <c r="AY979" s="84"/>
      <c r="AZ979" s="84"/>
    </row>
    <row r="980" spans="1:52" x14ac:dyDescent="0.25">
      <c r="A980" s="69" t="s">
        <v>884</v>
      </c>
      <c r="B980" s="69" t="s">
        <v>884</v>
      </c>
      <c r="C980" s="70"/>
      <c r="D980" s="71"/>
      <c r="E980" s="72"/>
      <c r="F980" s="73"/>
      <c r="G980" s="70"/>
      <c r="H980" s="74"/>
      <c r="I980" s="75"/>
      <c r="J980" s="75"/>
      <c r="K980" s="36"/>
      <c r="L980" s="82"/>
      <c r="M980" s="82"/>
      <c r="N980" s="77"/>
      <c r="O980" s="84" t="s">
        <v>179</v>
      </c>
      <c r="P980" s="86">
        <v>43165.770231481481</v>
      </c>
      <c r="Q980" s="84" t="s">
        <v>2271</v>
      </c>
      <c r="R980" s="84"/>
      <c r="S980" s="84"/>
      <c r="T980" s="84" t="s">
        <v>3157</v>
      </c>
      <c r="U980" s="87" t="s">
        <v>3561</v>
      </c>
      <c r="V980" s="87" t="s">
        <v>3561</v>
      </c>
      <c r="W980" s="86">
        <v>43165.770231481481</v>
      </c>
      <c r="X980" s="87" t="s">
        <v>5206</v>
      </c>
      <c r="Y980" s="84"/>
      <c r="Z980" s="84"/>
      <c r="AA980" s="90" t="s">
        <v>6409</v>
      </c>
      <c r="AB980" s="84"/>
      <c r="AC980" s="84" t="b">
        <v>0</v>
      </c>
      <c r="AD980" s="84">
        <v>0</v>
      </c>
      <c r="AE980" s="90" t="s">
        <v>6992</v>
      </c>
      <c r="AF980" s="84" t="b">
        <v>0</v>
      </c>
      <c r="AG980" s="84" t="s">
        <v>7095</v>
      </c>
      <c r="AH980" s="84"/>
      <c r="AI980" s="90" t="s">
        <v>6992</v>
      </c>
      <c r="AJ980" s="84" t="b">
        <v>0</v>
      </c>
      <c r="AK980" s="84">
        <v>0</v>
      </c>
      <c r="AL980" s="90" t="s">
        <v>6992</v>
      </c>
      <c r="AM980" s="84" t="s">
        <v>7183</v>
      </c>
      <c r="AN980" s="84" t="b">
        <v>0</v>
      </c>
      <c r="AO980" s="90" t="s">
        <v>6409</v>
      </c>
      <c r="AP980" s="84" t="s">
        <v>179</v>
      </c>
      <c r="AQ980" s="84">
        <v>0</v>
      </c>
      <c r="AR980" s="84">
        <v>0</v>
      </c>
      <c r="AS980" s="84"/>
      <c r="AT980" s="84"/>
      <c r="AU980" s="84"/>
      <c r="AV980" s="84"/>
      <c r="AW980" s="84"/>
      <c r="AX980" s="84"/>
      <c r="AY980" s="84"/>
      <c r="AZ980" s="84"/>
    </row>
    <row r="981" spans="1:52" x14ac:dyDescent="0.25">
      <c r="A981" s="69" t="s">
        <v>885</v>
      </c>
      <c r="B981" s="69" t="s">
        <v>1250</v>
      </c>
      <c r="C981" s="70"/>
      <c r="D981" s="71"/>
      <c r="E981" s="72"/>
      <c r="F981" s="73"/>
      <c r="G981" s="70"/>
      <c r="H981" s="74"/>
      <c r="I981" s="75"/>
      <c r="J981" s="75"/>
      <c r="K981" s="36"/>
      <c r="L981" s="82"/>
      <c r="M981" s="82"/>
      <c r="N981" s="77"/>
      <c r="O981" s="84" t="s">
        <v>1729</v>
      </c>
      <c r="P981" s="86">
        <v>43165.769861111112</v>
      </c>
      <c r="Q981" s="84" t="s">
        <v>1930</v>
      </c>
      <c r="R981" s="84"/>
      <c r="S981" s="84"/>
      <c r="T981" s="84" t="s">
        <v>3157</v>
      </c>
      <c r="U981" s="84"/>
      <c r="V981" s="87" t="s">
        <v>4160</v>
      </c>
      <c r="W981" s="86">
        <v>43165.769861111112</v>
      </c>
      <c r="X981" s="87" t="s">
        <v>5207</v>
      </c>
      <c r="Y981" s="84"/>
      <c r="Z981" s="84"/>
      <c r="AA981" s="90" t="s">
        <v>6410</v>
      </c>
      <c r="AB981" s="84"/>
      <c r="AC981" s="84" t="b">
        <v>0</v>
      </c>
      <c r="AD981" s="84">
        <v>0</v>
      </c>
      <c r="AE981" s="90" t="s">
        <v>6992</v>
      </c>
      <c r="AF981" s="84" t="b">
        <v>1</v>
      </c>
      <c r="AG981" s="84" t="s">
        <v>7096</v>
      </c>
      <c r="AH981" s="84"/>
      <c r="AI981" s="90" t="s">
        <v>7126</v>
      </c>
      <c r="AJ981" s="84" t="b">
        <v>0</v>
      </c>
      <c r="AK981" s="84">
        <v>1013</v>
      </c>
      <c r="AL981" s="90" t="s">
        <v>6821</v>
      </c>
      <c r="AM981" s="84" t="s">
        <v>7169</v>
      </c>
      <c r="AN981" s="84" t="b">
        <v>0</v>
      </c>
      <c r="AO981" s="90" t="s">
        <v>6821</v>
      </c>
      <c r="AP981" s="84" t="s">
        <v>179</v>
      </c>
      <c r="AQ981" s="84">
        <v>0</v>
      </c>
      <c r="AR981" s="84">
        <v>0</v>
      </c>
      <c r="AS981" s="84"/>
      <c r="AT981" s="84"/>
      <c r="AU981" s="84"/>
      <c r="AV981" s="84"/>
      <c r="AW981" s="84"/>
      <c r="AX981" s="84"/>
      <c r="AY981" s="84"/>
      <c r="AZ981" s="84"/>
    </row>
    <row r="982" spans="1:52" x14ac:dyDescent="0.25">
      <c r="A982" s="69" t="s">
        <v>885</v>
      </c>
      <c r="B982" s="69" t="s">
        <v>1308</v>
      </c>
      <c r="C982" s="70"/>
      <c r="D982" s="71"/>
      <c r="E982" s="72"/>
      <c r="F982" s="73"/>
      <c r="G982" s="70"/>
      <c r="H982" s="74"/>
      <c r="I982" s="75"/>
      <c r="J982" s="75"/>
      <c r="K982" s="36"/>
      <c r="L982" s="82"/>
      <c r="M982" s="82"/>
      <c r="N982" s="77"/>
      <c r="O982" s="84" t="s">
        <v>1729</v>
      </c>
      <c r="P982" s="86">
        <v>43165.770243055558</v>
      </c>
      <c r="Q982" s="84" t="s">
        <v>1996</v>
      </c>
      <c r="R982" s="87" t="s">
        <v>2733</v>
      </c>
      <c r="S982" s="84" t="s">
        <v>3035</v>
      </c>
      <c r="T982" s="84" t="s">
        <v>3157</v>
      </c>
      <c r="U982" s="87" t="s">
        <v>3512</v>
      </c>
      <c r="V982" s="87" t="s">
        <v>3512</v>
      </c>
      <c r="W982" s="86">
        <v>43165.770243055558</v>
      </c>
      <c r="X982" s="87" t="s">
        <v>5208</v>
      </c>
      <c r="Y982" s="84"/>
      <c r="Z982" s="84"/>
      <c r="AA982" s="90" t="s">
        <v>6411</v>
      </c>
      <c r="AB982" s="84"/>
      <c r="AC982" s="84" t="b">
        <v>0</v>
      </c>
      <c r="AD982" s="84">
        <v>0</v>
      </c>
      <c r="AE982" s="90" t="s">
        <v>6992</v>
      </c>
      <c r="AF982" s="84" t="b">
        <v>0</v>
      </c>
      <c r="AG982" s="84" t="s">
        <v>7091</v>
      </c>
      <c r="AH982" s="84"/>
      <c r="AI982" s="90" t="s">
        <v>6992</v>
      </c>
      <c r="AJ982" s="84" t="b">
        <v>0</v>
      </c>
      <c r="AK982" s="84">
        <v>28</v>
      </c>
      <c r="AL982" s="90" t="s">
        <v>6886</v>
      </c>
      <c r="AM982" s="84" t="s">
        <v>7169</v>
      </c>
      <c r="AN982" s="84" t="b">
        <v>0</v>
      </c>
      <c r="AO982" s="90" t="s">
        <v>6886</v>
      </c>
      <c r="AP982" s="84" t="s">
        <v>179</v>
      </c>
      <c r="AQ982" s="84">
        <v>0</v>
      </c>
      <c r="AR982" s="84">
        <v>0</v>
      </c>
      <c r="AS982" s="84"/>
      <c r="AT982" s="84"/>
      <c r="AU982" s="84"/>
      <c r="AV982" s="84"/>
      <c r="AW982" s="84"/>
      <c r="AX982" s="84"/>
      <c r="AY982" s="84"/>
      <c r="AZ982" s="84"/>
    </row>
    <row r="983" spans="1:52" x14ac:dyDescent="0.25">
      <c r="A983" s="69" t="s">
        <v>886</v>
      </c>
      <c r="B983" s="69" t="s">
        <v>1239</v>
      </c>
      <c r="C983" s="70"/>
      <c r="D983" s="71"/>
      <c r="E983" s="72"/>
      <c r="F983" s="73"/>
      <c r="G983" s="70"/>
      <c r="H983" s="74"/>
      <c r="I983" s="75"/>
      <c r="J983" s="75"/>
      <c r="K983" s="36"/>
      <c r="L983" s="82"/>
      <c r="M983" s="82"/>
      <c r="N983" s="77"/>
      <c r="O983" s="84" t="s">
        <v>1729</v>
      </c>
      <c r="P983" s="86">
        <v>43165.770266203705</v>
      </c>
      <c r="Q983" s="84" t="s">
        <v>2234</v>
      </c>
      <c r="R983" s="87" t="s">
        <v>2821</v>
      </c>
      <c r="S983" s="84" t="s">
        <v>2983</v>
      </c>
      <c r="T983" s="84" t="s">
        <v>3157</v>
      </c>
      <c r="U983" s="84"/>
      <c r="V983" s="87" t="s">
        <v>4161</v>
      </c>
      <c r="W983" s="86">
        <v>43165.770266203705</v>
      </c>
      <c r="X983" s="87" t="s">
        <v>5209</v>
      </c>
      <c r="Y983" s="84"/>
      <c r="Z983" s="84"/>
      <c r="AA983" s="90" t="s">
        <v>6412</v>
      </c>
      <c r="AB983" s="84"/>
      <c r="AC983" s="84" t="b">
        <v>0</v>
      </c>
      <c r="AD983" s="84">
        <v>0</v>
      </c>
      <c r="AE983" s="90" t="s">
        <v>6992</v>
      </c>
      <c r="AF983" s="84" t="b">
        <v>1</v>
      </c>
      <c r="AG983" s="84" t="s">
        <v>7100</v>
      </c>
      <c r="AH983" s="84"/>
      <c r="AI983" s="90" t="s">
        <v>6936</v>
      </c>
      <c r="AJ983" s="84" t="b">
        <v>0</v>
      </c>
      <c r="AK983" s="84">
        <v>6</v>
      </c>
      <c r="AL983" s="90" t="s">
        <v>6810</v>
      </c>
      <c r="AM983" s="84" t="s">
        <v>7171</v>
      </c>
      <c r="AN983" s="84" t="b">
        <v>0</v>
      </c>
      <c r="AO983" s="90" t="s">
        <v>6810</v>
      </c>
      <c r="AP983" s="84" t="s">
        <v>179</v>
      </c>
      <c r="AQ983" s="84">
        <v>0</v>
      </c>
      <c r="AR983" s="84">
        <v>0</v>
      </c>
      <c r="AS983" s="84"/>
      <c r="AT983" s="84"/>
      <c r="AU983" s="84"/>
      <c r="AV983" s="84"/>
      <c r="AW983" s="84"/>
      <c r="AX983" s="84"/>
      <c r="AY983" s="84"/>
      <c r="AZ983" s="84"/>
    </row>
    <row r="984" spans="1:52" x14ac:dyDescent="0.25">
      <c r="A984" s="69" t="s">
        <v>887</v>
      </c>
      <c r="B984" s="69" t="s">
        <v>887</v>
      </c>
      <c r="C984" s="70"/>
      <c r="D984" s="71"/>
      <c r="E984" s="72"/>
      <c r="F984" s="73"/>
      <c r="G984" s="70"/>
      <c r="H984" s="74"/>
      <c r="I984" s="75"/>
      <c r="J984" s="75"/>
      <c r="K984" s="36"/>
      <c r="L984" s="82"/>
      <c r="M984" s="82"/>
      <c r="N984" s="77"/>
      <c r="O984" s="84" t="s">
        <v>179</v>
      </c>
      <c r="P984" s="86">
        <v>43165.770277777781</v>
      </c>
      <c r="Q984" s="84" t="s">
        <v>2272</v>
      </c>
      <c r="R984" s="84"/>
      <c r="S984" s="84"/>
      <c r="T984" s="84" t="s">
        <v>3157</v>
      </c>
      <c r="U984" s="87" t="s">
        <v>3562</v>
      </c>
      <c r="V984" s="87" t="s">
        <v>3562</v>
      </c>
      <c r="W984" s="86">
        <v>43165.770277777781</v>
      </c>
      <c r="X984" s="87" t="s">
        <v>5210</v>
      </c>
      <c r="Y984" s="84"/>
      <c r="Z984" s="84"/>
      <c r="AA984" s="90" t="s">
        <v>6413</v>
      </c>
      <c r="AB984" s="84"/>
      <c r="AC984" s="84" t="b">
        <v>0</v>
      </c>
      <c r="AD984" s="84">
        <v>0</v>
      </c>
      <c r="AE984" s="90" t="s">
        <v>6992</v>
      </c>
      <c r="AF984" s="84" t="b">
        <v>0</v>
      </c>
      <c r="AG984" s="84" t="s">
        <v>7095</v>
      </c>
      <c r="AH984" s="84"/>
      <c r="AI984" s="90" t="s">
        <v>6992</v>
      </c>
      <c r="AJ984" s="84" t="b">
        <v>0</v>
      </c>
      <c r="AK984" s="84">
        <v>0</v>
      </c>
      <c r="AL984" s="90" t="s">
        <v>6992</v>
      </c>
      <c r="AM984" s="84" t="s">
        <v>7183</v>
      </c>
      <c r="AN984" s="84" t="b">
        <v>0</v>
      </c>
      <c r="AO984" s="90" t="s">
        <v>6413</v>
      </c>
      <c r="AP984" s="84" t="s">
        <v>179</v>
      </c>
      <c r="AQ984" s="84">
        <v>0</v>
      </c>
      <c r="AR984" s="84">
        <v>0</v>
      </c>
      <c r="AS984" s="84"/>
      <c r="AT984" s="84"/>
      <c r="AU984" s="84"/>
      <c r="AV984" s="84"/>
      <c r="AW984" s="84"/>
      <c r="AX984" s="84"/>
      <c r="AY984" s="84"/>
      <c r="AZ984" s="84"/>
    </row>
    <row r="985" spans="1:52" x14ac:dyDescent="0.25">
      <c r="A985" s="69" t="s">
        <v>888</v>
      </c>
      <c r="B985" s="69" t="s">
        <v>1303</v>
      </c>
      <c r="C985" s="70"/>
      <c r="D985" s="71"/>
      <c r="E985" s="72"/>
      <c r="F985" s="73"/>
      <c r="G985" s="70"/>
      <c r="H985" s="74"/>
      <c r="I985" s="75"/>
      <c r="J985" s="75"/>
      <c r="K985" s="36"/>
      <c r="L985" s="82"/>
      <c r="M985" s="82"/>
      <c r="N985" s="77"/>
      <c r="O985" s="84" t="s">
        <v>1729</v>
      </c>
      <c r="P985" s="86">
        <v>43165.770277777781</v>
      </c>
      <c r="Q985" s="84" t="s">
        <v>1907</v>
      </c>
      <c r="R985" s="84"/>
      <c r="S985" s="84"/>
      <c r="T985" s="84" t="s">
        <v>3157</v>
      </c>
      <c r="U985" s="84"/>
      <c r="V985" s="87" t="s">
        <v>4162</v>
      </c>
      <c r="W985" s="86">
        <v>43165.770277777781</v>
      </c>
      <c r="X985" s="87" t="s">
        <v>5211</v>
      </c>
      <c r="Y985" s="84"/>
      <c r="Z985" s="84"/>
      <c r="AA985" s="90" t="s">
        <v>6414</v>
      </c>
      <c r="AB985" s="84"/>
      <c r="AC985" s="84" t="b">
        <v>0</v>
      </c>
      <c r="AD985" s="84">
        <v>0</v>
      </c>
      <c r="AE985" s="90" t="s">
        <v>6992</v>
      </c>
      <c r="AF985" s="84" t="b">
        <v>0</v>
      </c>
      <c r="AG985" s="84" t="s">
        <v>7097</v>
      </c>
      <c r="AH985" s="84"/>
      <c r="AI985" s="90" t="s">
        <v>6992</v>
      </c>
      <c r="AJ985" s="84" t="b">
        <v>0</v>
      </c>
      <c r="AK985" s="84">
        <v>223</v>
      </c>
      <c r="AL985" s="90" t="s">
        <v>6880</v>
      </c>
      <c r="AM985" s="84" t="s">
        <v>7172</v>
      </c>
      <c r="AN985" s="84" t="b">
        <v>0</v>
      </c>
      <c r="AO985" s="90" t="s">
        <v>6880</v>
      </c>
      <c r="AP985" s="84" t="s">
        <v>179</v>
      </c>
      <c r="AQ985" s="84">
        <v>0</v>
      </c>
      <c r="AR985" s="84">
        <v>0</v>
      </c>
      <c r="AS985" s="84"/>
      <c r="AT985" s="84"/>
      <c r="AU985" s="84"/>
      <c r="AV985" s="84"/>
      <c r="AW985" s="84"/>
      <c r="AX985" s="84"/>
      <c r="AY985" s="84"/>
      <c r="AZ985" s="84"/>
    </row>
    <row r="986" spans="1:52" x14ac:dyDescent="0.25">
      <c r="A986" s="69" t="s">
        <v>889</v>
      </c>
      <c r="B986" s="69" t="s">
        <v>889</v>
      </c>
      <c r="C986" s="70"/>
      <c r="D986" s="71"/>
      <c r="E986" s="72"/>
      <c r="F986" s="73"/>
      <c r="G986" s="70"/>
      <c r="H986" s="74"/>
      <c r="I986" s="75"/>
      <c r="J986" s="75"/>
      <c r="K986" s="36"/>
      <c r="L986" s="82"/>
      <c r="M986" s="82"/>
      <c r="N986" s="77"/>
      <c r="O986" s="84" t="s">
        <v>179</v>
      </c>
      <c r="P986" s="86">
        <v>43165.770289351851</v>
      </c>
      <c r="Q986" s="84" t="s">
        <v>2273</v>
      </c>
      <c r="R986" s="87" t="s">
        <v>2841</v>
      </c>
      <c r="S986" s="84" t="s">
        <v>3093</v>
      </c>
      <c r="T986" s="84" t="s">
        <v>3157</v>
      </c>
      <c r="U986" s="84"/>
      <c r="V986" s="87" t="s">
        <v>4163</v>
      </c>
      <c r="W986" s="86">
        <v>43165.770289351851</v>
      </c>
      <c r="X986" s="87" t="s">
        <v>5212</v>
      </c>
      <c r="Y986" s="84"/>
      <c r="Z986" s="84"/>
      <c r="AA986" s="90" t="s">
        <v>6415</v>
      </c>
      <c r="AB986" s="84"/>
      <c r="AC986" s="84" t="b">
        <v>0</v>
      </c>
      <c r="AD986" s="84">
        <v>1</v>
      </c>
      <c r="AE986" s="90" t="s">
        <v>6992</v>
      </c>
      <c r="AF986" s="84" t="b">
        <v>0</v>
      </c>
      <c r="AG986" s="84" t="s">
        <v>7091</v>
      </c>
      <c r="AH986" s="84"/>
      <c r="AI986" s="90" t="s">
        <v>6992</v>
      </c>
      <c r="AJ986" s="84" t="b">
        <v>0</v>
      </c>
      <c r="AK986" s="84">
        <v>0</v>
      </c>
      <c r="AL986" s="90" t="s">
        <v>6992</v>
      </c>
      <c r="AM986" s="84" t="s">
        <v>7208</v>
      </c>
      <c r="AN986" s="84" t="b">
        <v>0</v>
      </c>
      <c r="AO986" s="90" t="s">
        <v>6415</v>
      </c>
      <c r="AP986" s="84" t="s">
        <v>179</v>
      </c>
      <c r="AQ986" s="84">
        <v>0</v>
      </c>
      <c r="AR986" s="84">
        <v>0</v>
      </c>
      <c r="AS986" s="84"/>
      <c r="AT986" s="84"/>
      <c r="AU986" s="84"/>
      <c r="AV986" s="84"/>
      <c r="AW986" s="84"/>
      <c r="AX986" s="84"/>
      <c r="AY986" s="84"/>
      <c r="AZ986" s="84"/>
    </row>
    <row r="987" spans="1:52" x14ac:dyDescent="0.25">
      <c r="A987" s="69" t="s">
        <v>890</v>
      </c>
      <c r="B987" s="69" t="s">
        <v>890</v>
      </c>
      <c r="C987" s="70"/>
      <c r="D987" s="71"/>
      <c r="E987" s="72"/>
      <c r="F987" s="73"/>
      <c r="G987" s="70"/>
      <c r="H987" s="74"/>
      <c r="I987" s="75"/>
      <c r="J987" s="75"/>
      <c r="K987" s="36"/>
      <c r="L987" s="82"/>
      <c r="M987" s="82"/>
      <c r="N987" s="77"/>
      <c r="O987" s="84" t="s">
        <v>179</v>
      </c>
      <c r="P987" s="86">
        <v>43165.770335648151</v>
      </c>
      <c r="Q987" s="84" t="s">
        <v>2274</v>
      </c>
      <c r="R987" s="87" t="s">
        <v>2842</v>
      </c>
      <c r="S987" s="84" t="s">
        <v>2989</v>
      </c>
      <c r="T987" s="84" t="s">
        <v>3348</v>
      </c>
      <c r="U987" s="84"/>
      <c r="V987" s="87" t="s">
        <v>4164</v>
      </c>
      <c r="W987" s="86">
        <v>43165.770335648151</v>
      </c>
      <c r="X987" s="87" t="s">
        <v>5213</v>
      </c>
      <c r="Y987" s="84"/>
      <c r="Z987" s="84"/>
      <c r="AA987" s="90" t="s">
        <v>6416</v>
      </c>
      <c r="AB987" s="84"/>
      <c r="AC987" s="84" t="b">
        <v>0</v>
      </c>
      <c r="AD987" s="84">
        <v>0</v>
      </c>
      <c r="AE987" s="90" t="s">
        <v>6992</v>
      </c>
      <c r="AF987" s="84" t="b">
        <v>0</v>
      </c>
      <c r="AG987" s="84" t="s">
        <v>7091</v>
      </c>
      <c r="AH987" s="84"/>
      <c r="AI987" s="90" t="s">
        <v>6992</v>
      </c>
      <c r="AJ987" s="84" t="b">
        <v>0</v>
      </c>
      <c r="AK987" s="84">
        <v>0</v>
      </c>
      <c r="AL987" s="90" t="s">
        <v>6992</v>
      </c>
      <c r="AM987" s="84" t="s">
        <v>7178</v>
      </c>
      <c r="AN987" s="84" t="b">
        <v>0</v>
      </c>
      <c r="AO987" s="90" t="s">
        <v>6416</v>
      </c>
      <c r="AP987" s="84" t="s">
        <v>179</v>
      </c>
      <c r="AQ987" s="84">
        <v>0</v>
      </c>
      <c r="AR987" s="84">
        <v>0</v>
      </c>
      <c r="AS987" s="84"/>
      <c r="AT987" s="84"/>
      <c r="AU987" s="84"/>
      <c r="AV987" s="84"/>
      <c r="AW987" s="84"/>
      <c r="AX987" s="84"/>
      <c r="AY987" s="84"/>
      <c r="AZ987" s="84"/>
    </row>
    <row r="988" spans="1:52" x14ac:dyDescent="0.25">
      <c r="A988" s="69" t="s">
        <v>891</v>
      </c>
      <c r="B988" s="69" t="s">
        <v>891</v>
      </c>
      <c r="C988" s="70"/>
      <c r="D988" s="71"/>
      <c r="E988" s="72"/>
      <c r="F988" s="73"/>
      <c r="G988" s="70"/>
      <c r="H988" s="74"/>
      <c r="I988" s="75"/>
      <c r="J988" s="75"/>
      <c r="K988" s="36"/>
      <c r="L988" s="82"/>
      <c r="M988" s="82"/>
      <c r="N988" s="77"/>
      <c r="O988" s="84" t="s">
        <v>179</v>
      </c>
      <c r="P988" s="86">
        <v>43165.770381944443</v>
      </c>
      <c r="Q988" s="84" t="s">
        <v>2275</v>
      </c>
      <c r="R988" s="87" t="s">
        <v>2843</v>
      </c>
      <c r="S988" s="84" t="s">
        <v>2989</v>
      </c>
      <c r="T988" s="84" t="s">
        <v>3349</v>
      </c>
      <c r="U988" s="84"/>
      <c r="V988" s="87" t="s">
        <v>4165</v>
      </c>
      <c r="W988" s="86">
        <v>43165.770381944443</v>
      </c>
      <c r="X988" s="87" t="s">
        <v>5214</v>
      </c>
      <c r="Y988" s="84"/>
      <c r="Z988" s="84"/>
      <c r="AA988" s="90" t="s">
        <v>6417</v>
      </c>
      <c r="AB988" s="84"/>
      <c r="AC988" s="84" t="b">
        <v>0</v>
      </c>
      <c r="AD988" s="84">
        <v>0</v>
      </c>
      <c r="AE988" s="90" t="s">
        <v>6992</v>
      </c>
      <c r="AF988" s="84" t="b">
        <v>0</v>
      </c>
      <c r="AG988" s="84" t="s">
        <v>7091</v>
      </c>
      <c r="AH988" s="84"/>
      <c r="AI988" s="90" t="s">
        <v>6992</v>
      </c>
      <c r="AJ988" s="84" t="b">
        <v>0</v>
      </c>
      <c r="AK988" s="84">
        <v>0</v>
      </c>
      <c r="AL988" s="90" t="s">
        <v>6992</v>
      </c>
      <c r="AM988" s="84" t="s">
        <v>7178</v>
      </c>
      <c r="AN988" s="84" t="b">
        <v>0</v>
      </c>
      <c r="AO988" s="90" t="s">
        <v>6417</v>
      </c>
      <c r="AP988" s="84" t="s">
        <v>179</v>
      </c>
      <c r="AQ988" s="84">
        <v>0</v>
      </c>
      <c r="AR988" s="84">
        <v>0</v>
      </c>
      <c r="AS988" s="84"/>
      <c r="AT988" s="84"/>
      <c r="AU988" s="84"/>
      <c r="AV988" s="84"/>
      <c r="AW988" s="84"/>
      <c r="AX988" s="84"/>
      <c r="AY988" s="84"/>
      <c r="AZ988" s="84"/>
    </row>
    <row r="989" spans="1:52" x14ac:dyDescent="0.25">
      <c r="A989" s="69" t="s">
        <v>892</v>
      </c>
      <c r="B989" s="69" t="s">
        <v>892</v>
      </c>
      <c r="C989" s="70"/>
      <c r="D989" s="71"/>
      <c r="E989" s="72"/>
      <c r="F989" s="73"/>
      <c r="G989" s="70"/>
      <c r="H989" s="74"/>
      <c r="I989" s="75"/>
      <c r="J989" s="75"/>
      <c r="K989" s="36"/>
      <c r="L989" s="82"/>
      <c r="M989" s="82"/>
      <c r="N989" s="77"/>
      <c r="O989" s="84" t="s">
        <v>179</v>
      </c>
      <c r="P989" s="86">
        <v>43165.268090277779</v>
      </c>
      <c r="Q989" s="84" t="s">
        <v>2276</v>
      </c>
      <c r="R989" s="87" t="s">
        <v>2844</v>
      </c>
      <c r="S989" s="84" t="s">
        <v>2996</v>
      </c>
      <c r="T989" s="84" t="s">
        <v>3350</v>
      </c>
      <c r="U989" s="84"/>
      <c r="V989" s="87" t="s">
        <v>4166</v>
      </c>
      <c r="W989" s="86">
        <v>43165.268090277779</v>
      </c>
      <c r="X989" s="87" t="s">
        <v>5215</v>
      </c>
      <c r="Y989" s="84"/>
      <c r="Z989" s="84"/>
      <c r="AA989" s="90" t="s">
        <v>6418</v>
      </c>
      <c r="AB989" s="84"/>
      <c r="AC989" s="84" t="b">
        <v>0</v>
      </c>
      <c r="AD989" s="84">
        <v>640</v>
      </c>
      <c r="AE989" s="90" t="s">
        <v>6992</v>
      </c>
      <c r="AF989" s="84" t="b">
        <v>0</v>
      </c>
      <c r="AG989" s="84" t="s">
        <v>7091</v>
      </c>
      <c r="AH989" s="84"/>
      <c r="AI989" s="90" t="s">
        <v>6992</v>
      </c>
      <c r="AJ989" s="84" t="b">
        <v>0</v>
      </c>
      <c r="AK989" s="84">
        <v>117</v>
      </c>
      <c r="AL989" s="90" t="s">
        <v>6992</v>
      </c>
      <c r="AM989" s="84" t="s">
        <v>7169</v>
      </c>
      <c r="AN989" s="84" t="b">
        <v>0</v>
      </c>
      <c r="AO989" s="90" t="s">
        <v>6418</v>
      </c>
      <c r="AP989" s="84" t="s">
        <v>7226</v>
      </c>
      <c r="AQ989" s="84">
        <v>0</v>
      </c>
      <c r="AR989" s="84">
        <v>0</v>
      </c>
      <c r="AS989" s="84"/>
      <c r="AT989" s="84"/>
      <c r="AU989" s="84"/>
      <c r="AV989" s="84"/>
      <c r="AW989" s="84"/>
      <c r="AX989" s="84"/>
      <c r="AY989" s="84"/>
      <c r="AZ989" s="84"/>
    </row>
    <row r="990" spans="1:52" x14ac:dyDescent="0.25">
      <c r="A990" s="69" t="s">
        <v>893</v>
      </c>
      <c r="B990" s="69" t="s">
        <v>892</v>
      </c>
      <c r="C990" s="70"/>
      <c r="D990" s="71"/>
      <c r="E990" s="72"/>
      <c r="F990" s="73"/>
      <c r="G990" s="70"/>
      <c r="H990" s="74"/>
      <c r="I990" s="75"/>
      <c r="J990" s="75"/>
      <c r="K990" s="36"/>
      <c r="L990" s="82"/>
      <c r="M990" s="82"/>
      <c r="N990" s="77"/>
      <c r="O990" s="84" t="s">
        <v>1729</v>
      </c>
      <c r="P990" s="86">
        <v>43165.77039351852</v>
      </c>
      <c r="Q990" s="84" t="s">
        <v>2277</v>
      </c>
      <c r="R990" s="87" t="s">
        <v>2844</v>
      </c>
      <c r="S990" s="84" t="s">
        <v>2996</v>
      </c>
      <c r="T990" s="84" t="s">
        <v>3350</v>
      </c>
      <c r="U990" s="84"/>
      <c r="V990" s="87" t="s">
        <v>4167</v>
      </c>
      <c r="W990" s="86">
        <v>43165.77039351852</v>
      </c>
      <c r="X990" s="87" t="s">
        <v>5216</v>
      </c>
      <c r="Y990" s="84"/>
      <c r="Z990" s="84"/>
      <c r="AA990" s="90" t="s">
        <v>6419</v>
      </c>
      <c r="AB990" s="84"/>
      <c r="AC990" s="84" t="b">
        <v>0</v>
      </c>
      <c r="AD990" s="84">
        <v>0</v>
      </c>
      <c r="AE990" s="90" t="s">
        <v>6992</v>
      </c>
      <c r="AF990" s="84" t="b">
        <v>0</v>
      </c>
      <c r="AG990" s="84" t="s">
        <v>7091</v>
      </c>
      <c r="AH990" s="84"/>
      <c r="AI990" s="90" t="s">
        <v>6992</v>
      </c>
      <c r="AJ990" s="84" t="b">
        <v>0</v>
      </c>
      <c r="AK990" s="84">
        <v>117</v>
      </c>
      <c r="AL990" s="90" t="s">
        <v>6418</v>
      </c>
      <c r="AM990" s="84" t="s">
        <v>7172</v>
      </c>
      <c r="AN990" s="84" t="b">
        <v>0</v>
      </c>
      <c r="AO990" s="90" t="s">
        <v>6418</v>
      </c>
      <c r="AP990" s="84" t="s">
        <v>179</v>
      </c>
      <c r="AQ990" s="84">
        <v>0</v>
      </c>
      <c r="AR990" s="84">
        <v>0</v>
      </c>
      <c r="AS990" s="84"/>
      <c r="AT990" s="84"/>
      <c r="AU990" s="84"/>
      <c r="AV990" s="84"/>
      <c r="AW990" s="84"/>
      <c r="AX990" s="84"/>
      <c r="AY990" s="84"/>
      <c r="AZ990" s="84"/>
    </row>
    <row r="991" spans="1:52" x14ac:dyDescent="0.25">
      <c r="A991" s="69" t="s">
        <v>894</v>
      </c>
      <c r="B991" s="69" t="s">
        <v>1606</v>
      </c>
      <c r="C991" s="70"/>
      <c r="D991" s="71"/>
      <c r="E991" s="72"/>
      <c r="F991" s="73"/>
      <c r="G991" s="70"/>
      <c r="H991" s="74"/>
      <c r="I991" s="75"/>
      <c r="J991" s="75"/>
      <c r="K991" s="36"/>
      <c r="L991" s="82"/>
      <c r="M991" s="82"/>
      <c r="N991" s="77"/>
      <c r="O991" s="84" t="s">
        <v>1730</v>
      </c>
      <c r="P991" s="86">
        <v>43165.752627314818</v>
      </c>
      <c r="Q991" s="84" t="s">
        <v>2278</v>
      </c>
      <c r="R991" s="84"/>
      <c r="S991" s="84"/>
      <c r="T991" s="84" t="s">
        <v>3351</v>
      </c>
      <c r="U991" s="84"/>
      <c r="V991" s="87" t="s">
        <v>4168</v>
      </c>
      <c r="W991" s="86">
        <v>43165.752627314818</v>
      </c>
      <c r="X991" s="87" t="s">
        <v>5217</v>
      </c>
      <c r="Y991" s="84"/>
      <c r="Z991" s="84"/>
      <c r="AA991" s="90" t="s">
        <v>6420</v>
      </c>
      <c r="AB991" s="84"/>
      <c r="AC991" s="84" t="b">
        <v>0</v>
      </c>
      <c r="AD991" s="84">
        <v>0</v>
      </c>
      <c r="AE991" s="90" t="s">
        <v>7048</v>
      </c>
      <c r="AF991" s="84" t="b">
        <v>0</v>
      </c>
      <c r="AG991" s="84" t="s">
        <v>7091</v>
      </c>
      <c r="AH991" s="84"/>
      <c r="AI991" s="90" t="s">
        <v>6992</v>
      </c>
      <c r="AJ991" s="84" t="b">
        <v>0</v>
      </c>
      <c r="AK991" s="84">
        <v>0</v>
      </c>
      <c r="AL991" s="90" t="s">
        <v>6992</v>
      </c>
      <c r="AM991" s="84" t="s">
        <v>7169</v>
      </c>
      <c r="AN991" s="84" t="b">
        <v>0</v>
      </c>
      <c r="AO991" s="90" t="s">
        <v>6420</v>
      </c>
      <c r="AP991" s="84" t="s">
        <v>179</v>
      </c>
      <c r="AQ991" s="84">
        <v>0</v>
      </c>
      <c r="AR991" s="84">
        <v>0</v>
      </c>
      <c r="AS991" s="84"/>
      <c r="AT991" s="84"/>
      <c r="AU991" s="84"/>
      <c r="AV991" s="84"/>
      <c r="AW991" s="84"/>
      <c r="AX991" s="84"/>
      <c r="AY991" s="84"/>
      <c r="AZ991" s="84"/>
    </row>
    <row r="992" spans="1:52" x14ac:dyDescent="0.25">
      <c r="A992" s="69" t="s">
        <v>894</v>
      </c>
      <c r="B992" s="69" t="s">
        <v>1607</v>
      </c>
      <c r="C992" s="70"/>
      <c r="D992" s="71"/>
      <c r="E992" s="72"/>
      <c r="F992" s="73"/>
      <c r="G992" s="70"/>
      <c r="H992" s="74"/>
      <c r="I992" s="75"/>
      <c r="J992" s="75"/>
      <c r="K992" s="36"/>
      <c r="L992" s="82"/>
      <c r="M992" s="82"/>
      <c r="N992" s="77"/>
      <c r="O992" s="84" t="s">
        <v>1729</v>
      </c>
      <c r="P992" s="86">
        <v>43165.770428240743</v>
      </c>
      <c r="Q992" s="84" t="s">
        <v>2279</v>
      </c>
      <c r="R992" s="84"/>
      <c r="S992" s="84"/>
      <c r="T992" s="84" t="s">
        <v>3352</v>
      </c>
      <c r="U992" s="84"/>
      <c r="V992" s="87" t="s">
        <v>4168</v>
      </c>
      <c r="W992" s="86">
        <v>43165.770428240743</v>
      </c>
      <c r="X992" s="87" t="s">
        <v>5218</v>
      </c>
      <c r="Y992" s="84"/>
      <c r="Z992" s="84"/>
      <c r="AA992" s="90" t="s">
        <v>6421</v>
      </c>
      <c r="AB992" s="84"/>
      <c r="AC992" s="84" t="b">
        <v>0</v>
      </c>
      <c r="AD992" s="84">
        <v>3</v>
      </c>
      <c r="AE992" s="90" t="s">
        <v>7049</v>
      </c>
      <c r="AF992" s="84" t="b">
        <v>0</v>
      </c>
      <c r="AG992" s="84" t="s">
        <v>7091</v>
      </c>
      <c r="AH992" s="84"/>
      <c r="AI992" s="90" t="s">
        <v>6992</v>
      </c>
      <c r="AJ992" s="84" t="b">
        <v>0</v>
      </c>
      <c r="AK992" s="84">
        <v>1</v>
      </c>
      <c r="AL992" s="90" t="s">
        <v>6992</v>
      </c>
      <c r="AM992" s="84" t="s">
        <v>7169</v>
      </c>
      <c r="AN992" s="84" t="b">
        <v>0</v>
      </c>
      <c r="AO992" s="90" t="s">
        <v>6421</v>
      </c>
      <c r="AP992" s="84" t="s">
        <v>179</v>
      </c>
      <c r="AQ992" s="84">
        <v>0</v>
      </c>
      <c r="AR992" s="84">
        <v>0</v>
      </c>
      <c r="AS992" s="84"/>
      <c r="AT992" s="84"/>
      <c r="AU992" s="84"/>
      <c r="AV992" s="84"/>
      <c r="AW992" s="84"/>
      <c r="AX992" s="84"/>
      <c r="AY992" s="84"/>
      <c r="AZ992" s="84"/>
    </row>
    <row r="993" spans="1:52" x14ac:dyDescent="0.25">
      <c r="A993" s="69" t="s">
        <v>895</v>
      </c>
      <c r="B993" s="69" t="s">
        <v>895</v>
      </c>
      <c r="C993" s="70"/>
      <c r="D993" s="71"/>
      <c r="E993" s="72"/>
      <c r="F993" s="73"/>
      <c r="G993" s="70"/>
      <c r="H993" s="74"/>
      <c r="I993" s="75"/>
      <c r="J993" s="75"/>
      <c r="K993" s="36"/>
      <c r="L993" s="82"/>
      <c r="M993" s="82"/>
      <c r="N993" s="77"/>
      <c r="O993" s="84" t="s">
        <v>179</v>
      </c>
      <c r="P993" s="86">
        <v>43165.770439814813</v>
      </c>
      <c r="Q993" s="84" t="s">
        <v>2280</v>
      </c>
      <c r="R993" s="84"/>
      <c r="S993" s="84"/>
      <c r="T993" s="84" t="s">
        <v>3157</v>
      </c>
      <c r="U993" s="84"/>
      <c r="V993" s="87" t="s">
        <v>4169</v>
      </c>
      <c r="W993" s="86">
        <v>43165.770439814813</v>
      </c>
      <c r="X993" s="87" t="s">
        <v>5219</v>
      </c>
      <c r="Y993" s="84"/>
      <c r="Z993" s="84"/>
      <c r="AA993" s="90" t="s">
        <v>6422</v>
      </c>
      <c r="AB993" s="84"/>
      <c r="AC993" s="84" t="b">
        <v>0</v>
      </c>
      <c r="AD993" s="84">
        <v>0</v>
      </c>
      <c r="AE993" s="90" t="s">
        <v>6992</v>
      </c>
      <c r="AF993" s="84" t="b">
        <v>0</v>
      </c>
      <c r="AG993" s="84" t="s">
        <v>7104</v>
      </c>
      <c r="AH993" s="84"/>
      <c r="AI993" s="90" t="s">
        <v>6992</v>
      </c>
      <c r="AJ993" s="84" t="b">
        <v>0</v>
      </c>
      <c r="AK993" s="84">
        <v>0</v>
      </c>
      <c r="AL993" s="90" t="s">
        <v>6992</v>
      </c>
      <c r="AM993" s="84" t="s">
        <v>7169</v>
      </c>
      <c r="AN993" s="84" t="b">
        <v>0</v>
      </c>
      <c r="AO993" s="90" t="s">
        <v>6422</v>
      </c>
      <c r="AP993" s="84" t="s">
        <v>179</v>
      </c>
      <c r="AQ993" s="84">
        <v>0</v>
      </c>
      <c r="AR993" s="84">
        <v>0</v>
      </c>
      <c r="AS993" s="84"/>
      <c r="AT993" s="84"/>
      <c r="AU993" s="84"/>
      <c r="AV993" s="84"/>
      <c r="AW993" s="84"/>
      <c r="AX993" s="84"/>
      <c r="AY993" s="84"/>
      <c r="AZ993" s="84"/>
    </row>
    <row r="994" spans="1:52" x14ac:dyDescent="0.25">
      <c r="A994" s="69" t="s">
        <v>896</v>
      </c>
      <c r="B994" s="69" t="s">
        <v>983</v>
      </c>
      <c r="C994" s="70"/>
      <c r="D994" s="71"/>
      <c r="E994" s="72"/>
      <c r="F994" s="73"/>
      <c r="G994" s="70"/>
      <c r="H994" s="74"/>
      <c r="I994" s="75"/>
      <c r="J994" s="75"/>
      <c r="K994" s="36"/>
      <c r="L994" s="82"/>
      <c r="M994" s="82"/>
      <c r="N994" s="77"/>
      <c r="O994" s="84" t="s">
        <v>1729</v>
      </c>
      <c r="P994" s="86">
        <v>43165.770439814813</v>
      </c>
      <c r="Q994" s="84" t="s">
        <v>2131</v>
      </c>
      <c r="R994" s="84"/>
      <c r="S994" s="84"/>
      <c r="T994" s="84" t="s">
        <v>3157</v>
      </c>
      <c r="U994" s="84"/>
      <c r="V994" s="87" t="s">
        <v>4170</v>
      </c>
      <c r="W994" s="86">
        <v>43165.770439814813</v>
      </c>
      <c r="X994" s="87" t="s">
        <v>5220</v>
      </c>
      <c r="Y994" s="84"/>
      <c r="Z994" s="84"/>
      <c r="AA994" s="90" t="s">
        <v>6423</v>
      </c>
      <c r="AB994" s="84"/>
      <c r="AC994" s="84" t="b">
        <v>0</v>
      </c>
      <c r="AD994" s="84">
        <v>0</v>
      </c>
      <c r="AE994" s="90" t="s">
        <v>6992</v>
      </c>
      <c r="AF994" s="84" t="b">
        <v>0</v>
      </c>
      <c r="AG994" s="84" t="s">
        <v>7091</v>
      </c>
      <c r="AH994" s="84"/>
      <c r="AI994" s="90" t="s">
        <v>6992</v>
      </c>
      <c r="AJ994" s="84" t="b">
        <v>0</v>
      </c>
      <c r="AK994" s="84">
        <v>465</v>
      </c>
      <c r="AL994" s="90" t="s">
        <v>6520</v>
      </c>
      <c r="AM994" s="84" t="s">
        <v>7172</v>
      </c>
      <c r="AN994" s="84" t="b">
        <v>0</v>
      </c>
      <c r="AO994" s="90" t="s">
        <v>6520</v>
      </c>
      <c r="AP994" s="84" t="s">
        <v>179</v>
      </c>
      <c r="AQ994" s="84">
        <v>0</v>
      </c>
      <c r="AR994" s="84">
        <v>0</v>
      </c>
      <c r="AS994" s="84"/>
      <c r="AT994" s="84"/>
      <c r="AU994" s="84"/>
      <c r="AV994" s="84"/>
      <c r="AW994" s="84"/>
      <c r="AX994" s="84"/>
      <c r="AY994" s="84"/>
      <c r="AZ994" s="84"/>
    </row>
    <row r="995" spans="1:52" x14ac:dyDescent="0.25">
      <c r="A995" s="69" t="s">
        <v>897</v>
      </c>
      <c r="B995" s="69" t="s">
        <v>1608</v>
      </c>
      <c r="C995" s="70"/>
      <c r="D995" s="71"/>
      <c r="E995" s="72"/>
      <c r="F995" s="73"/>
      <c r="G995" s="70"/>
      <c r="H995" s="74"/>
      <c r="I995" s="75"/>
      <c r="J995" s="75"/>
      <c r="K995" s="36"/>
      <c r="L995" s="82"/>
      <c r="M995" s="82"/>
      <c r="N995" s="77"/>
      <c r="O995" s="84" t="s">
        <v>1730</v>
      </c>
      <c r="P995" s="86">
        <v>43165.758252314816</v>
      </c>
      <c r="Q995" s="84" t="s">
        <v>2281</v>
      </c>
      <c r="R995" s="84"/>
      <c r="S995" s="84"/>
      <c r="T995" s="84" t="s">
        <v>3157</v>
      </c>
      <c r="U995" s="87" t="s">
        <v>3563</v>
      </c>
      <c r="V995" s="87" t="s">
        <v>3563</v>
      </c>
      <c r="W995" s="86">
        <v>43165.758252314816</v>
      </c>
      <c r="X995" s="87" t="s">
        <v>5221</v>
      </c>
      <c r="Y995" s="84"/>
      <c r="Z995" s="84"/>
      <c r="AA995" s="90" t="s">
        <v>6424</v>
      </c>
      <c r="AB995" s="90" t="s">
        <v>6955</v>
      </c>
      <c r="AC995" s="84" t="b">
        <v>0</v>
      </c>
      <c r="AD995" s="84">
        <v>2</v>
      </c>
      <c r="AE995" s="90" t="s">
        <v>7050</v>
      </c>
      <c r="AF995" s="84" t="b">
        <v>0</v>
      </c>
      <c r="AG995" s="84" t="s">
        <v>7100</v>
      </c>
      <c r="AH995" s="84"/>
      <c r="AI995" s="90" t="s">
        <v>6992</v>
      </c>
      <c r="AJ995" s="84" t="b">
        <v>0</v>
      </c>
      <c r="AK995" s="84">
        <v>0</v>
      </c>
      <c r="AL995" s="90" t="s">
        <v>6992</v>
      </c>
      <c r="AM995" s="84" t="s">
        <v>7172</v>
      </c>
      <c r="AN995" s="84" t="b">
        <v>0</v>
      </c>
      <c r="AO995" s="90" t="s">
        <v>6955</v>
      </c>
      <c r="AP995" s="84" t="s">
        <v>179</v>
      </c>
      <c r="AQ995" s="84">
        <v>0</v>
      </c>
      <c r="AR995" s="84">
        <v>0</v>
      </c>
      <c r="AS995" s="84"/>
      <c r="AT995" s="84"/>
      <c r="AU995" s="84"/>
      <c r="AV995" s="84"/>
      <c r="AW995" s="84"/>
      <c r="AX995" s="84"/>
      <c r="AY995" s="84"/>
      <c r="AZ995" s="84"/>
    </row>
    <row r="996" spans="1:52" x14ac:dyDescent="0.25">
      <c r="A996" s="69" t="s">
        <v>897</v>
      </c>
      <c r="B996" s="69" t="s">
        <v>1608</v>
      </c>
      <c r="C996" s="70"/>
      <c r="D996" s="71"/>
      <c r="E996" s="72"/>
      <c r="F996" s="73"/>
      <c r="G996" s="70"/>
      <c r="H996" s="74"/>
      <c r="I996" s="75"/>
      <c r="J996" s="75"/>
      <c r="K996" s="36"/>
      <c r="L996" s="82"/>
      <c r="M996" s="82"/>
      <c r="N996" s="77"/>
      <c r="O996" s="84" t="s">
        <v>1730</v>
      </c>
      <c r="P996" s="86">
        <v>43165.762152777781</v>
      </c>
      <c r="Q996" s="84" t="s">
        <v>2282</v>
      </c>
      <c r="R996" s="84"/>
      <c r="S996" s="84"/>
      <c r="T996" s="84" t="s">
        <v>3157</v>
      </c>
      <c r="U996" s="87" t="s">
        <v>3564</v>
      </c>
      <c r="V996" s="87" t="s">
        <v>3564</v>
      </c>
      <c r="W996" s="86">
        <v>43165.762152777781</v>
      </c>
      <c r="X996" s="87" t="s">
        <v>5222</v>
      </c>
      <c r="Y996" s="84"/>
      <c r="Z996" s="84"/>
      <c r="AA996" s="90" t="s">
        <v>6425</v>
      </c>
      <c r="AB996" s="90" t="s">
        <v>6955</v>
      </c>
      <c r="AC996" s="84" t="b">
        <v>0</v>
      </c>
      <c r="AD996" s="84">
        <v>0</v>
      </c>
      <c r="AE996" s="90" t="s">
        <v>7050</v>
      </c>
      <c r="AF996" s="84" t="b">
        <v>0</v>
      </c>
      <c r="AG996" s="84" t="s">
        <v>7100</v>
      </c>
      <c r="AH996" s="84"/>
      <c r="AI996" s="90" t="s">
        <v>6992</v>
      </c>
      <c r="AJ996" s="84" t="b">
        <v>0</v>
      </c>
      <c r="AK996" s="84">
        <v>0</v>
      </c>
      <c r="AL996" s="90" t="s">
        <v>6992</v>
      </c>
      <c r="AM996" s="84" t="s">
        <v>7172</v>
      </c>
      <c r="AN996" s="84" t="b">
        <v>0</v>
      </c>
      <c r="AO996" s="90" t="s">
        <v>6955</v>
      </c>
      <c r="AP996" s="84" t="s">
        <v>179</v>
      </c>
      <c r="AQ996" s="84">
        <v>0</v>
      </c>
      <c r="AR996" s="84">
        <v>0</v>
      </c>
      <c r="AS996" s="84"/>
      <c r="AT996" s="84"/>
      <c r="AU996" s="84"/>
      <c r="AV996" s="84"/>
      <c r="AW996" s="84"/>
      <c r="AX996" s="84"/>
      <c r="AY996" s="84"/>
      <c r="AZ996" s="84"/>
    </row>
    <row r="997" spans="1:52" x14ac:dyDescent="0.25">
      <c r="A997" s="69" t="s">
        <v>898</v>
      </c>
      <c r="B997" s="69" t="s">
        <v>1608</v>
      </c>
      <c r="C997" s="70"/>
      <c r="D997" s="71"/>
      <c r="E997" s="72"/>
      <c r="F997" s="73"/>
      <c r="G997" s="70"/>
      <c r="H997" s="74"/>
      <c r="I997" s="75"/>
      <c r="J997" s="75"/>
      <c r="K997" s="36"/>
      <c r="L997" s="82"/>
      <c r="M997" s="82"/>
      <c r="N997" s="77"/>
      <c r="O997" s="84" t="s">
        <v>1729</v>
      </c>
      <c r="P997" s="86">
        <v>43165.760057870371</v>
      </c>
      <c r="Q997" s="84" t="s">
        <v>2283</v>
      </c>
      <c r="R997" s="84"/>
      <c r="S997" s="84"/>
      <c r="T997" s="84" t="s">
        <v>3157</v>
      </c>
      <c r="U997" s="87" t="s">
        <v>3565</v>
      </c>
      <c r="V997" s="87" t="s">
        <v>3565</v>
      </c>
      <c r="W997" s="86">
        <v>43165.760057870371</v>
      </c>
      <c r="X997" s="87" t="s">
        <v>5223</v>
      </c>
      <c r="Y997" s="84"/>
      <c r="Z997" s="84"/>
      <c r="AA997" s="90" t="s">
        <v>6426</v>
      </c>
      <c r="AB997" s="90" t="s">
        <v>6424</v>
      </c>
      <c r="AC997" s="84" t="b">
        <v>0</v>
      </c>
      <c r="AD997" s="84">
        <v>1</v>
      </c>
      <c r="AE997" s="90" t="s">
        <v>7051</v>
      </c>
      <c r="AF997" s="84" t="b">
        <v>0</v>
      </c>
      <c r="AG997" s="84" t="s">
        <v>7100</v>
      </c>
      <c r="AH997" s="84"/>
      <c r="AI997" s="90" t="s">
        <v>6992</v>
      </c>
      <c r="AJ997" s="84" t="b">
        <v>0</v>
      </c>
      <c r="AK997" s="84">
        <v>0</v>
      </c>
      <c r="AL997" s="90" t="s">
        <v>6992</v>
      </c>
      <c r="AM997" s="84" t="s">
        <v>7172</v>
      </c>
      <c r="AN997" s="84" t="b">
        <v>0</v>
      </c>
      <c r="AO997" s="90" t="s">
        <v>6424</v>
      </c>
      <c r="AP997" s="84" t="s">
        <v>179</v>
      </c>
      <c r="AQ997" s="84">
        <v>0</v>
      </c>
      <c r="AR997" s="84">
        <v>0</v>
      </c>
      <c r="AS997" s="84"/>
      <c r="AT997" s="84"/>
      <c r="AU997" s="84"/>
      <c r="AV997" s="84"/>
      <c r="AW997" s="84"/>
      <c r="AX997" s="84"/>
      <c r="AY997" s="84"/>
      <c r="AZ997" s="84"/>
    </row>
    <row r="998" spans="1:52" x14ac:dyDescent="0.25">
      <c r="A998" s="69" t="s">
        <v>898</v>
      </c>
      <c r="B998" s="69" t="s">
        <v>897</v>
      </c>
      <c r="C998" s="70"/>
      <c r="D998" s="71"/>
      <c r="E998" s="72"/>
      <c r="F998" s="73"/>
      <c r="G998" s="70"/>
      <c r="H998" s="74"/>
      <c r="I998" s="75"/>
      <c r="J998" s="75"/>
      <c r="K998" s="36"/>
      <c r="L998" s="82"/>
      <c r="M998" s="82"/>
      <c r="N998" s="77"/>
      <c r="O998" s="84" t="s">
        <v>1730</v>
      </c>
      <c r="P998" s="86">
        <v>43165.760057870371</v>
      </c>
      <c r="Q998" s="84" t="s">
        <v>2283</v>
      </c>
      <c r="R998" s="84"/>
      <c r="S998" s="84"/>
      <c r="T998" s="84" t="s">
        <v>3157</v>
      </c>
      <c r="U998" s="87" t="s">
        <v>3565</v>
      </c>
      <c r="V998" s="87" t="s">
        <v>3565</v>
      </c>
      <c r="W998" s="86">
        <v>43165.760057870371</v>
      </c>
      <c r="X998" s="87" t="s">
        <v>5223</v>
      </c>
      <c r="Y998" s="84"/>
      <c r="Z998" s="84"/>
      <c r="AA998" s="90" t="s">
        <v>6426</v>
      </c>
      <c r="AB998" s="90" t="s">
        <v>6424</v>
      </c>
      <c r="AC998" s="84" t="b">
        <v>0</v>
      </c>
      <c r="AD998" s="84">
        <v>1</v>
      </c>
      <c r="AE998" s="90" t="s">
        <v>7051</v>
      </c>
      <c r="AF998" s="84" t="b">
        <v>0</v>
      </c>
      <c r="AG998" s="84" t="s">
        <v>7100</v>
      </c>
      <c r="AH998" s="84"/>
      <c r="AI998" s="90" t="s">
        <v>6992</v>
      </c>
      <c r="AJ998" s="84" t="b">
        <v>0</v>
      </c>
      <c r="AK998" s="84">
        <v>0</v>
      </c>
      <c r="AL998" s="90" t="s">
        <v>6992</v>
      </c>
      <c r="AM998" s="84" t="s">
        <v>7172</v>
      </c>
      <c r="AN998" s="84" t="b">
        <v>0</v>
      </c>
      <c r="AO998" s="90" t="s">
        <v>6424</v>
      </c>
      <c r="AP998" s="84" t="s">
        <v>179</v>
      </c>
      <c r="AQ998" s="84">
        <v>0</v>
      </c>
      <c r="AR998" s="84">
        <v>0</v>
      </c>
      <c r="AS998" s="84"/>
      <c r="AT998" s="84"/>
      <c r="AU998" s="84"/>
      <c r="AV998" s="84"/>
      <c r="AW998" s="84"/>
      <c r="AX998" s="84"/>
      <c r="AY998" s="84"/>
      <c r="AZ998" s="84"/>
    </row>
    <row r="999" spans="1:52" x14ac:dyDescent="0.25">
      <c r="A999" s="69" t="s">
        <v>898</v>
      </c>
      <c r="B999" s="69" t="s">
        <v>1567</v>
      </c>
      <c r="C999" s="70"/>
      <c r="D999" s="71"/>
      <c r="E999" s="72"/>
      <c r="F999" s="73"/>
      <c r="G999" s="70"/>
      <c r="H999" s="74"/>
      <c r="I999" s="75"/>
      <c r="J999" s="75"/>
      <c r="K999" s="36"/>
      <c r="L999" s="82"/>
      <c r="M999" s="82"/>
      <c r="N999" s="77"/>
      <c r="O999" s="84" t="s">
        <v>1729</v>
      </c>
      <c r="P999" s="86">
        <v>43165.770462962966</v>
      </c>
      <c r="Q999" s="84" t="s">
        <v>2194</v>
      </c>
      <c r="R999" s="87" t="s">
        <v>2727</v>
      </c>
      <c r="S999" s="84" t="s">
        <v>3030</v>
      </c>
      <c r="T999" s="84" t="s">
        <v>3317</v>
      </c>
      <c r="U999" s="84"/>
      <c r="V999" s="87" t="s">
        <v>4171</v>
      </c>
      <c r="W999" s="86">
        <v>43165.770462962966</v>
      </c>
      <c r="X999" s="87" t="s">
        <v>5224</v>
      </c>
      <c r="Y999" s="84"/>
      <c r="Z999" s="84"/>
      <c r="AA999" s="90" t="s">
        <v>6427</v>
      </c>
      <c r="AB999" s="84"/>
      <c r="AC999" s="84" t="b">
        <v>0</v>
      </c>
      <c r="AD999" s="84">
        <v>0</v>
      </c>
      <c r="AE999" s="90" t="s">
        <v>6992</v>
      </c>
      <c r="AF999" s="84" t="b">
        <v>0</v>
      </c>
      <c r="AG999" s="84" t="s">
        <v>7091</v>
      </c>
      <c r="AH999" s="84"/>
      <c r="AI999" s="90" t="s">
        <v>6992</v>
      </c>
      <c r="AJ999" s="84" t="b">
        <v>0</v>
      </c>
      <c r="AK999" s="84">
        <v>8</v>
      </c>
      <c r="AL999" s="90" t="s">
        <v>6535</v>
      </c>
      <c r="AM999" s="84" t="s">
        <v>7172</v>
      </c>
      <c r="AN999" s="84" t="b">
        <v>0</v>
      </c>
      <c r="AO999" s="90" t="s">
        <v>6535</v>
      </c>
      <c r="AP999" s="84" t="s">
        <v>179</v>
      </c>
      <c r="AQ999" s="84">
        <v>0</v>
      </c>
      <c r="AR999" s="84">
        <v>0</v>
      </c>
      <c r="AS999" s="84"/>
      <c r="AT999" s="84"/>
      <c r="AU999" s="84"/>
      <c r="AV999" s="84"/>
      <c r="AW999" s="84"/>
      <c r="AX999" s="84"/>
      <c r="AY999" s="84"/>
      <c r="AZ999" s="84"/>
    </row>
    <row r="1000" spans="1:52" x14ac:dyDescent="0.25">
      <c r="A1000" s="69" t="s">
        <v>898</v>
      </c>
      <c r="B1000" s="69" t="s">
        <v>997</v>
      </c>
      <c r="C1000" s="70"/>
      <c r="D1000" s="71"/>
      <c r="E1000" s="72"/>
      <c r="F1000" s="73"/>
      <c r="G1000" s="70"/>
      <c r="H1000" s="74"/>
      <c r="I1000" s="75"/>
      <c r="J1000" s="75"/>
      <c r="K1000" s="36"/>
      <c r="L1000" s="82"/>
      <c r="M1000" s="82"/>
      <c r="N1000" s="77"/>
      <c r="O1000" s="84" t="s">
        <v>1729</v>
      </c>
      <c r="P1000" s="86">
        <v>43165.770462962966</v>
      </c>
      <c r="Q1000" s="84" t="s">
        <v>2194</v>
      </c>
      <c r="R1000" s="87" t="s">
        <v>2727</v>
      </c>
      <c r="S1000" s="84" t="s">
        <v>3030</v>
      </c>
      <c r="T1000" s="84" t="s">
        <v>3317</v>
      </c>
      <c r="U1000" s="84"/>
      <c r="V1000" s="87" t="s">
        <v>4171</v>
      </c>
      <c r="W1000" s="86">
        <v>43165.770462962966</v>
      </c>
      <c r="X1000" s="87" t="s">
        <v>5224</v>
      </c>
      <c r="Y1000" s="84"/>
      <c r="Z1000" s="84"/>
      <c r="AA1000" s="90" t="s">
        <v>6427</v>
      </c>
      <c r="AB1000" s="84"/>
      <c r="AC1000" s="84" t="b">
        <v>0</v>
      </c>
      <c r="AD1000" s="84">
        <v>0</v>
      </c>
      <c r="AE1000" s="90" t="s">
        <v>6992</v>
      </c>
      <c r="AF1000" s="84" t="b">
        <v>0</v>
      </c>
      <c r="AG1000" s="84" t="s">
        <v>7091</v>
      </c>
      <c r="AH1000" s="84"/>
      <c r="AI1000" s="90" t="s">
        <v>6992</v>
      </c>
      <c r="AJ1000" s="84" t="b">
        <v>0</v>
      </c>
      <c r="AK1000" s="84">
        <v>8</v>
      </c>
      <c r="AL1000" s="90" t="s">
        <v>6535</v>
      </c>
      <c r="AM1000" s="84" t="s">
        <v>7172</v>
      </c>
      <c r="AN1000" s="84" t="b">
        <v>0</v>
      </c>
      <c r="AO1000" s="90" t="s">
        <v>6535</v>
      </c>
      <c r="AP1000" s="84" t="s">
        <v>179</v>
      </c>
      <c r="AQ1000" s="84">
        <v>0</v>
      </c>
      <c r="AR1000" s="84">
        <v>0</v>
      </c>
      <c r="AS1000" s="84"/>
      <c r="AT1000" s="84"/>
      <c r="AU1000" s="84"/>
      <c r="AV1000" s="84"/>
      <c r="AW1000" s="84"/>
      <c r="AX1000" s="84"/>
      <c r="AY1000" s="84"/>
      <c r="AZ1000" s="84"/>
    </row>
    <row r="1001" spans="1:52" x14ac:dyDescent="0.25">
      <c r="A1001" s="69" t="s">
        <v>899</v>
      </c>
      <c r="B1001" s="69" t="s">
        <v>1239</v>
      </c>
      <c r="C1001" s="70"/>
      <c r="D1001" s="71"/>
      <c r="E1001" s="72"/>
      <c r="F1001" s="73"/>
      <c r="G1001" s="70"/>
      <c r="H1001" s="74"/>
      <c r="I1001" s="75"/>
      <c r="J1001" s="75"/>
      <c r="K1001" s="36"/>
      <c r="L1001" s="82"/>
      <c r="M1001" s="82"/>
      <c r="N1001" s="77"/>
      <c r="O1001" s="84" t="s">
        <v>1729</v>
      </c>
      <c r="P1001" s="86">
        <v>43165.770486111112</v>
      </c>
      <c r="Q1001" s="84" t="s">
        <v>2234</v>
      </c>
      <c r="R1001" s="87" t="s">
        <v>2821</v>
      </c>
      <c r="S1001" s="84" t="s">
        <v>2983</v>
      </c>
      <c r="T1001" s="84" t="s">
        <v>3157</v>
      </c>
      <c r="U1001" s="84"/>
      <c r="V1001" s="87" t="s">
        <v>4172</v>
      </c>
      <c r="W1001" s="86">
        <v>43165.770486111112</v>
      </c>
      <c r="X1001" s="87" t="s">
        <v>5225</v>
      </c>
      <c r="Y1001" s="84"/>
      <c r="Z1001" s="84"/>
      <c r="AA1001" s="90" t="s">
        <v>6428</v>
      </c>
      <c r="AB1001" s="84"/>
      <c r="AC1001" s="84" t="b">
        <v>0</v>
      </c>
      <c r="AD1001" s="84">
        <v>0</v>
      </c>
      <c r="AE1001" s="90" t="s">
        <v>6992</v>
      </c>
      <c r="AF1001" s="84" t="b">
        <v>1</v>
      </c>
      <c r="AG1001" s="84" t="s">
        <v>7100</v>
      </c>
      <c r="AH1001" s="84"/>
      <c r="AI1001" s="90" t="s">
        <v>6936</v>
      </c>
      <c r="AJ1001" s="84" t="b">
        <v>0</v>
      </c>
      <c r="AK1001" s="84">
        <v>6</v>
      </c>
      <c r="AL1001" s="90" t="s">
        <v>6810</v>
      </c>
      <c r="AM1001" s="84" t="s">
        <v>7169</v>
      </c>
      <c r="AN1001" s="84" t="b">
        <v>0</v>
      </c>
      <c r="AO1001" s="90" t="s">
        <v>6810</v>
      </c>
      <c r="AP1001" s="84" t="s">
        <v>179</v>
      </c>
      <c r="AQ1001" s="84">
        <v>0</v>
      </c>
      <c r="AR1001" s="84">
        <v>0</v>
      </c>
      <c r="AS1001" s="84"/>
      <c r="AT1001" s="84"/>
      <c r="AU1001" s="84"/>
      <c r="AV1001" s="84"/>
      <c r="AW1001" s="84"/>
      <c r="AX1001" s="84"/>
      <c r="AY1001" s="84"/>
      <c r="AZ1001" s="84"/>
    </row>
    <row r="1002" spans="1:52" x14ac:dyDescent="0.25">
      <c r="A1002" s="69" t="s">
        <v>900</v>
      </c>
      <c r="B1002" s="69" t="s">
        <v>900</v>
      </c>
      <c r="C1002" s="70"/>
      <c r="D1002" s="71"/>
      <c r="E1002" s="72"/>
      <c r="F1002" s="73"/>
      <c r="G1002" s="70"/>
      <c r="H1002" s="74"/>
      <c r="I1002" s="75"/>
      <c r="J1002" s="75"/>
      <c r="K1002" s="36"/>
      <c r="L1002" s="82"/>
      <c r="M1002" s="82"/>
      <c r="N1002" s="77"/>
      <c r="O1002" s="84" t="s">
        <v>179</v>
      </c>
      <c r="P1002" s="86">
        <v>43165.770509259259</v>
      </c>
      <c r="Q1002" s="84" t="s">
        <v>2284</v>
      </c>
      <c r="R1002" s="87" t="s">
        <v>2845</v>
      </c>
      <c r="S1002" s="84" t="s">
        <v>3006</v>
      </c>
      <c r="T1002" s="84" t="s">
        <v>3157</v>
      </c>
      <c r="U1002" s="84"/>
      <c r="V1002" s="87" t="s">
        <v>4173</v>
      </c>
      <c r="W1002" s="86">
        <v>43165.770509259259</v>
      </c>
      <c r="X1002" s="87" t="s">
        <v>5226</v>
      </c>
      <c r="Y1002" s="84"/>
      <c r="Z1002" s="84"/>
      <c r="AA1002" s="90" t="s">
        <v>6429</v>
      </c>
      <c r="AB1002" s="84"/>
      <c r="AC1002" s="84" t="b">
        <v>0</v>
      </c>
      <c r="AD1002" s="84">
        <v>1</v>
      </c>
      <c r="AE1002" s="90" t="s">
        <v>6992</v>
      </c>
      <c r="AF1002" s="84" t="b">
        <v>0</v>
      </c>
      <c r="AG1002" s="84" t="s">
        <v>7091</v>
      </c>
      <c r="AH1002" s="84"/>
      <c r="AI1002" s="90" t="s">
        <v>6992</v>
      </c>
      <c r="AJ1002" s="84" t="b">
        <v>0</v>
      </c>
      <c r="AK1002" s="84">
        <v>0</v>
      </c>
      <c r="AL1002" s="90" t="s">
        <v>6992</v>
      </c>
      <c r="AM1002" s="84" t="s">
        <v>7182</v>
      </c>
      <c r="AN1002" s="84" t="b">
        <v>0</v>
      </c>
      <c r="AO1002" s="90" t="s">
        <v>6429</v>
      </c>
      <c r="AP1002" s="84" t="s">
        <v>179</v>
      </c>
      <c r="AQ1002" s="84">
        <v>0</v>
      </c>
      <c r="AR1002" s="84">
        <v>0</v>
      </c>
      <c r="AS1002" s="84"/>
      <c r="AT1002" s="84"/>
      <c r="AU1002" s="84"/>
      <c r="AV1002" s="84"/>
      <c r="AW1002" s="84"/>
      <c r="AX1002" s="84"/>
      <c r="AY1002" s="84"/>
      <c r="AZ1002" s="84"/>
    </row>
    <row r="1003" spans="1:52" x14ac:dyDescent="0.25">
      <c r="A1003" s="69" t="s">
        <v>901</v>
      </c>
      <c r="B1003" s="69" t="s">
        <v>1609</v>
      </c>
      <c r="C1003" s="70"/>
      <c r="D1003" s="71"/>
      <c r="E1003" s="72"/>
      <c r="F1003" s="73"/>
      <c r="G1003" s="70"/>
      <c r="H1003" s="74"/>
      <c r="I1003" s="75"/>
      <c r="J1003" s="75"/>
      <c r="K1003" s="36"/>
      <c r="L1003" s="82"/>
      <c r="M1003" s="82"/>
      <c r="N1003" s="77"/>
      <c r="O1003" s="84" t="s">
        <v>1729</v>
      </c>
      <c r="P1003" s="86">
        <v>43165.770532407405</v>
      </c>
      <c r="Q1003" s="84" t="s">
        <v>2285</v>
      </c>
      <c r="R1003" s="84"/>
      <c r="S1003" s="84"/>
      <c r="T1003" s="84" t="s">
        <v>3157</v>
      </c>
      <c r="U1003" s="84"/>
      <c r="V1003" s="87" t="s">
        <v>4174</v>
      </c>
      <c r="W1003" s="86">
        <v>43165.770532407405</v>
      </c>
      <c r="X1003" s="87" t="s">
        <v>5227</v>
      </c>
      <c r="Y1003" s="84"/>
      <c r="Z1003" s="84"/>
      <c r="AA1003" s="90" t="s">
        <v>6430</v>
      </c>
      <c r="AB1003" s="90" t="s">
        <v>6956</v>
      </c>
      <c r="AC1003" s="84" t="b">
        <v>0</v>
      </c>
      <c r="AD1003" s="84">
        <v>1</v>
      </c>
      <c r="AE1003" s="90" t="s">
        <v>7052</v>
      </c>
      <c r="AF1003" s="84" t="b">
        <v>0</v>
      </c>
      <c r="AG1003" s="84" t="s">
        <v>7091</v>
      </c>
      <c r="AH1003" s="84"/>
      <c r="AI1003" s="90" t="s">
        <v>6992</v>
      </c>
      <c r="AJ1003" s="84" t="b">
        <v>0</v>
      </c>
      <c r="AK1003" s="84">
        <v>0</v>
      </c>
      <c r="AL1003" s="90" t="s">
        <v>6992</v>
      </c>
      <c r="AM1003" s="84" t="s">
        <v>7169</v>
      </c>
      <c r="AN1003" s="84" t="b">
        <v>0</v>
      </c>
      <c r="AO1003" s="90" t="s">
        <v>6956</v>
      </c>
      <c r="AP1003" s="84" t="s">
        <v>179</v>
      </c>
      <c r="AQ1003" s="84">
        <v>0</v>
      </c>
      <c r="AR1003" s="84">
        <v>0</v>
      </c>
      <c r="AS1003" s="84"/>
      <c r="AT1003" s="84"/>
      <c r="AU1003" s="84"/>
      <c r="AV1003" s="84"/>
      <c r="AW1003" s="84"/>
      <c r="AX1003" s="84"/>
      <c r="AY1003" s="84"/>
      <c r="AZ1003" s="84"/>
    </row>
    <row r="1004" spans="1:52" x14ac:dyDescent="0.25">
      <c r="A1004" s="69" t="s">
        <v>901</v>
      </c>
      <c r="B1004" s="69" t="s">
        <v>1610</v>
      </c>
      <c r="C1004" s="70"/>
      <c r="D1004" s="71"/>
      <c r="E1004" s="72"/>
      <c r="F1004" s="73"/>
      <c r="G1004" s="70"/>
      <c r="H1004" s="74"/>
      <c r="I1004" s="75"/>
      <c r="J1004" s="75"/>
      <c r="K1004" s="36"/>
      <c r="L1004" s="82"/>
      <c r="M1004" s="82"/>
      <c r="N1004" s="77"/>
      <c r="O1004" s="84" t="s">
        <v>1729</v>
      </c>
      <c r="P1004" s="86">
        <v>43165.770532407405</v>
      </c>
      <c r="Q1004" s="84" t="s">
        <v>2285</v>
      </c>
      <c r="R1004" s="84"/>
      <c r="S1004" s="84"/>
      <c r="T1004" s="84" t="s">
        <v>3157</v>
      </c>
      <c r="U1004" s="84"/>
      <c r="V1004" s="87" t="s">
        <v>4174</v>
      </c>
      <c r="W1004" s="86">
        <v>43165.770532407405</v>
      </c>
      <c r="X1004" s="87" t="s">
        <v>5227</v>
      </c>
      <c r="Y1004" s="84"/>
      <c r="Z1004" s="84"/>
      <c r="AA1004" s="90" t="s">
        <v>6430</v>
      </c>
      <c r="AB1004" s="90" t="s">
        <v>6956</v>
      </c>
      <c r="AC1004" s="84" t="b">
        <v>0</v>
      </c>
      <c r="AD1004" s="84">
        <v>1</v>
      </c>
      <c r="AE1004" s="90" t="s">
        <v>7052</v>
      </c>
      <c r="AF1004" s="84" t="b">
        <v>0</v>
      </c>
      <c r="AG1004" s="84" t="s">
        <v>7091</v>
      </c>
      <c r="AH1004" s="84"/>
      <c r="AI1004" s="90" t="s">
        <v>6992</v>
      </c>
      <c r="AJ1004" s="84" t="b">
        <v>0</v>
      </c>
      <c r="AK1004" s="84">
        <v>0</v>
      </c>
      <c r="AL1004" s="90" t="s">
        <v>6992</v>
      </c>
      <c r="AM1004" s="84" t="s">
        <v>7169</v>
      </c>
      <c r="AN1004" s="84" t="b">
        <v>0</v>
      </c>
      <c r="AO1004" s="90" t="s">
        <v>6956</v>
      </c>
      <c r="AP1004" s="84" t="s">
        <v>179</v>
      </c>
      <c r="AQ1004" s="84">
        <v>0</v>
      </c>
      <c r="AR1004" s="84">
        <v>0</v>
      </c>
      <c r="AS1004" s="84"/>
      <c r="AT1004" s="84"/>
      <c r="AU1004" s="84"/>
      <c r="AV1004" s="84"/>
      <c r="AW1004" s="84"/>
      <c r="AX1004" s="84"/>
      <c r="AY1004" s="84"/>
      <c r="AZ1004" s="84"/>
    </row>
    <row r="1005" spans="1:52" x14ac:dyDescent="0.25">
      <c r="A1005" s="69" t="s">
        <v>901</v>
      </c>
      <c r="B1005" s="69" t="s">
        <v>1611</v>
      </c>
      <c r="C1005" s="70"/>
      <c r="D1005" s="71"/>
      <c r="E1005" s="72"/>
      <c r="F1005" s="73"/>
      <c r="G1005" s="70"/>
      <c r="H1005" s="74"/>
      <c r="I1005" s="75"/>
      <c r="J1005" s="75"/>
      <c r="K1005" s="36"/>
      <c r="L1005" s="82"/>
      <c r="M1005" s="82"/>
      <c r="N1005" s="77"/>
      <c r="O1005" s="84" t="s">
        <v>1730</v>
      </c>
      <c r="P1005" s="86">
        <v>43165.770532407405</v>
      </c>
      <c r="Q1005" s="84" t="s">
        <v>2285</v>
      </c>
      <c r="R1005" s="84"/>
      <c r="S1005" s="84"/>
      <c r="T1005" s="84" t="s">
        <v>3157</v>
      </c>
      <c r="U1005" s="84"/>
      <c r="V1005" s="87" t="s">
        <v>4174</v>
      </c>
      <c r="W1005" s="86">
        <v>43165.770532407405</v>
      </c>
      <c r="X1005" s="87" t="s">
        <v>5227</v>
      </c>
      <c r="Y1005" s="84"/>
      <c r="Z1005" s="84"/>
      <c r="AA1005" s="90" t="s">
        <v>6430</v>
      </c>
      <c r="AB1005" s="90" t="s">
        <v>6956</v>
      </c>
      <c r="AC1005" s="84" t="b">
        <v>0</v>
      </c>
      <c r="AD1005" s="84">
        <v>1</v>
      </c>
      <c r="AE1005" s="90" t="s">
        <v>7052</v>
      </c>
      <c r="AF1005" s="84" t="b">
        <v>0</v>
      </c>
      <c r="AG1005" s="84" t="s">
        <v>7091</v>
      </c>
      <c r="AH1005" s="84"/>
      <c r="AI1005" s="90" t="s">
        <v>6992</v>
      </c>
      <c r="AJ1005" s="84" t="b">
        <v>0</v>
      </c>
      <c r="AK1005" s="84">
        <v>0</v>
      </c>
      <c r="AL1005" s="90" t="s">
        <v>6992</v>
      </c>
      <c r="AM1005" s="84" t="s">
        <v>7169</v>
      </c>
      <c r="AN1005" s="84" t="b">
        <v>0</v>
      </c>
      <c r="AO1005" s="90" t="s">
        <v>6956</v>
      </c>
      <c r="AP1005" s="84" t="s">
        <v>179</v>
      </c>
      <c r="AQ1005" s="84">
        <v>0</v>
      </c>
      <c r="AR1005" s="84">
        <v>0</v>
      </c>
      <c r="AS1005" s="84"/>
      <c r="AT1005" s="84"/>
      <c r="AU1005" s="84"/>
      <c r="AV1005" s="84"/>
      <c r="AW1005" s="84"/>
      <c r="AX1005" s="84"/>
      <c r="AY1005" s="84"/>
      <c r="AZ1005" s="84"/>
    </row>
    <row r="1006" spans="1:52" x14ac:dyDescent="0.25">
      <c r="A1006" s="69" t="s">
        <v>902</v>
      </c>
      <c r="B1006" s="69" t="s">
        <v>902</v>
      </c>
      <c r="C1006" s="70"/>
      <c r="D1006" s="71"/>
      <c r="E1006" s="72"/>
      <c r="F1006" s="73"/>
      <c r="G1006" s="70"/>
      <c r="H1006" s="74"/>
      <c r="I1006" s="75"/>
      <c r="J1006" s="75"/>
      <c r="K1006" s="36"/>
      <c r="L1006" s="82"/>
      <c r="M1006" s="82"/>
      <c r="N1006" s="77"/>
      <c r="O1006" s="84" t="s">
        <v>179</v>
      </c>
      <c r="P1006" s="86">
        <v>43165.770543981482</v>
      </c>
      <c r="Q1006" s="84" t="s">
        <v>2286</v>
      </c>
      <c r="R1006" s="87" t="s">
        <v>2846</v>
      </c>
      <c r="S1006" s="84" t="s">
        <v>3094</v>
      </c>
      <c r="T1006" s="84" t="s">
        <v>3353</v>
      </c>
      <c r="U1006" s="84"/>
      <c r="V1006" s="87" t="s">
        <v>4175</v>
      </c>
      <c r="W1006" s="86">
        <v>43165.770543981482</v>
      </c>
      <c r="X1006" s="87" t="s">
        <v>5228</v>
      </c>
      <c r="Y1006" s="84"/>
      <c r="Z1006" s="84"/>
      <c r="AA1006" s="90" t="s">
        <v>6431</v>
      </c>
      <c r="AB1006" s="84"/>
      <c r="AC1006" s="84" t="b">
        <v>0</v>
      </c>
      <c r="AD1006" s="84">
        <v>3</v>
      </c>
      <c r="AE1006" s="90" t="s">
        <v>6992</v>
      </c>
      <c r="AF1006" s="84" t="b">
        <v>0</v>
      </c>
      <c r="AG1006" s="84" t="s">
        <v>7091</v>
      </c>
      <c r="AH1006" s="84"/>
      <c r="AI1006" s="90" t="s">
        <v>6992</v>
      </c>
      <c r="AJ1006" s="84" t="b">
        <v>0</v>
      </c>
      <c r="AK1006" s="84">
        <v>1</v>
      </c>
      <c r="AL1006" s="90" t="s">
        <v>6992</v>
      </c>
      <c r="AM1006" s="84" t="s">
        <v>7173</v>
      </c>
      <c r="AN1006" s="84" t="b">
        <v>0</v>
      </c>
      <c r="AO1006" s="90" t="s">
        <v>6431</v>
      </c>
      <c r="AP1006" s="84" t="s">
        <v>179</v>
      </c>
      <c r="AQ1006" s="84">
        <v>0</v>
      </c>
      <c r="AR1006" s="84">
        <v>0</v>
      </c>
      <c r="AS1006" s="84"/>
      <c r="AT1006" s="84"/>
      <c r="AU1006" s="84"/>
      <c r="AV1006" s="84"/>
      <c r="AW1006" s="84"/>
      <c r="AX1006" s="84"/>
      <c r="AY1006" s="84"/>
      <c r="AZ1006" s="84"/>
    </row>
    <row r="1007" spans="1:52" x14ac:dyDescent="0.25">
      <c r="A1007" s="69" t="s">
        <v>903</v>
      </c>
      <c r="B1007" s="69" t="s">
        <v>1466</v>
      </c>
      <c r="C1007" s="70"/>
      <c r="D1007" s="71"/>
      <c r="E1007" s="72"/>
      <c r="F1007" s="73"/>
      <c r="G1007" s="70"/>
      <c r="H1007" s="74"/>
      <c r="I1007" s="75"/>
      <c r="J1007" s="75"/>
      <c r="K1007" s="36"/>
      <c r="L1007" s="82"/>
      <c r="M1007" s="82"/>
      <c r="N1007" s="77"/>
      <c r="O1007" s="84" t="s">
        <v>1730</v>
      </c>
      <c r="P1007" s="86">
        <v>43165.737164351849</v>
      </c>
      <c r="Q1007" s="84" t="s">
        <v>2287</v>
      </c>
      <c r="R1007" s="84"/>
      <c r="S1007" s="84"/>
      <c r="T1007" s="84" t="s">
        <v>3182</v>
      </c>
      <c r="U1007" s="87" t="s">
        <v>3566</v>
      </c>
      <c r="V1007" s="87" t="s">
        <v>3566</v>
      </c>
      <c r="W1007" s="86">
        <v>43165.737164351849</v>
      </c>
      <c r="X1007" s="87" t="s">
        <v>5229</v>
      </c>
      <c r="Y1007" s="84"/>
      <c r="Z1007" s="84"/>
      <c r="AA1007" s="90" t="s">
        <v>6432</v>
      </c>
      <c r="AB1007" s="90" t="s">
        <v>6957</v>
      </c>
      <c r="AC1007" s="84" t="b">
        <v>0</v>
      </c>
      <c r="AD1007" s="84">
        <v>12</v>
      </c>
      <c r="AE1007" s="90" t="s">
        <v>7053</v>
      </c>
      <c r="AF1007" s="84" t="b">
        <v>0</v>
      </c>
      <c r="AG1007" s="84" t="s">
        <v>7091</v>
      </c>
      <c r="AH1007" s="84"/>
      <c r="AI1007" s="90" t="s">
        <v>6992</v>
      </c>
      <c r="AJ1007" s="84" t="b">
        <v>0</v>
      </c>
      <c r="AK1007" s="84">
        <v>5</v>
      </c>
      <c r="AL1007" s="90" t="s">
        <v>6992</v>
      </c>
      <c r="AM1007" s="84" t="s">
        <v>7171</v>
      </c>
      <c r="AN1007" s="84" t="b">
        <v>0</v>
      </c>
      <c r="AO1007" s="90" t="s">
        <v>6957</v>
      </c>
      <c r="AP1007" s="84" t="s">
        <v>7226</v>
      </c>
      <c r="AQ1007" s="84">
        <v>0</v>
      </c>
      <c r="AR1007" s="84">
        <v>0</v>
      </c>
      <c r="AS1007" s="84"/>
      <c r="AT1007" s="84"/>
      <c r="AU1007" s="84"/>
      <c r="AV1007" s="84"/>
      <c r="AW1007" s="84"/>
      <c r="AX1007" s="84"/>
      <c r="AY1007" s="84"/>
      <c r="AZ1007" s="84"/>
    </row>
    <row r="1008" spans="1:52" x14ac:dyDescent="0.25">
      <c r="A1008" s="69" t="s">
        <v>904</v>
      </c>
      <c r="B1008" s="69" t="s">
        <v>1466</v>
      </c>
      <c r="C1008" s="70"/>
      <c r="D1008" s="71"/>
      <c r="E1008" s="72"/>
      <c r="F1008" s="73"/>
      <c r="G1008" s="70"/>
      <c r="H1008" s="74"/>
      <c r="I1008" s="75"/>
      <c r="J1008" s="75"/>
      <c r="K1008" s="36"/>
      <c r="L1008" s="82"/>
      <c r="M1008" s="82"/>
      <c r="N1008" s="77"/>
      <c r="O1008" s="84" t="s">
        <v>1729</v>
      </c>
      <c r="P1008" s="86">
        <v>43165.770555555559</v>
      </c>
      <c r="Q1008" s="84" t="s">
        <v>1952</v>
      </c>
      <c r="R1008" s="84"/>
      <c r="S1008" s="84"/>
      <c r="T1008" s="84" t="s">
        <v>3182</v>
      </c>
      <c r="U1008" s="84"/>
      <c r="V1008" s="87" t="s">
        <v>4176</v>
      </c>
      <c r="W1008" s="86">
        <v>43165.770555555559</v>
      </c>
      <c r="X1008" s="87" t="s">
        <v>5230</v>
      </c>
      <c r="Y1008" s="84"/>
      <c r="Z1008" s="84"/>
      <c r="AA1008" s="90" t="s">
        <v>6433</v>
      </c>
      <c r="AB1008" s="84"/>
      <c r="AC1008" s="84" t="b">
        <v>0</v>
      </c>
      <c r="AD1008" s="84">
        <v>0</v>
      </c>
      <c r="AE1008" s="90" t="s">
        <v>6992</v>
      </c>
      <c r="AF1008" s="84" t="b">
        <v>0</v>
      </c>
      <c r="AG1008" s="84" t="s">
        <v>7091</v>
      </c>
      <c r="AH1008" s="84"/>
      <c r="AI1008" s="90" t="s">
        <v>6992</v>
      </c>
      <c r="AJ1008" s="84" t="b">
        <v>0</v>
      </c>
      <c r="AK1008" s="84">
        <v>5</v>
      </c>
      <c r="AL1008" s="90" t="s">
        <v>6432</v>
      </c>
      <c r="AM1008" s="84" t="s">
        <v>7169</v>
      </c>
      <c r="AN1008" s="84" t="b">
        <v>0</v>
      </c>
      <c r="AO1008" s="90" t="s">
        <v>6432</v>
      </c>
      <c r="AP1008" s="84" t="s">
        <v>179</v>
      </c>
      <c r="AQ1008" s="84">
        <v>0</v>
      </c>
      <c r="AR1008" s="84">
        <v>0</v>
      </c>
      <c r="AS1008" s="84"/>
      <c r="AT1008" s="84"/>
      <c r="AU1008" s="84"/>
      <c r="AV1008" s="84"/>
      <c r="AW1008" s="84"/>
      <c r="AX1008" s="84"/>
      <c r="AY1008" s="84"/>
      <c r="AZ1008" s="84"/>
    </row>
    <row r="1009" spans="1:52" x14ac:dyDescent="0.25">
      <c r="A1009" s="69" t="s">
        <v>904</v>
      </c>
      <c r="B1009" s="69" t="s">
        <v>903</v>
      </c>
      <c r="C1009" s="70"/>
      <c r="D1009" s="71"/>
      <c r="E1009" s="72"/>
      <c r="F1009" s="73"/>
      <c r="G1009" s="70"/>
      <c r="H1009" s="74"/>
      <c r="I1009" s="75"/>
      <c r="J1009" s="75"/>
      <c r="K1009" s="36"/>
      <c r="L1009" s="82"/>
      <c r="M1009" s="82"/>
      <c r="N1009" s="77"/>
      <c r="O1009" s="84" t="s">
        <v>1729</v>
      </c>
      <c r="P1009" s="86">
        <v>43165.770555555559</v>
      </c>
      <c r="Q1009" s="84" t="s">
        <v>1952</v>
      </c>
      <c r="R1009" s="84"/>
      <c r="S1009" s="84"/>
      <c r="T1009" s="84" t="s">
        <v>3182</v>
      </c>
      <c r="U1009" s="84"/>
      <c r="V1009" s="87" t="s">
        <v>4176</v>
      </c>
      <c r="W1009" s="86">
        <v>43165.770555555559</v>
      </c>
      <c r="X1009" s="87" t="s">
        <v>5230</v>
      </c>
      <c r="Y1009" s="84"/>
      <c r="Z1009" s="84"/>
      <c r="AA1009" s="90" t="s">
        <v>6433</v>
      </c>
      <c r="AB1009" s="84"/>
      <c r="AC1009" s="84" t="b">
        <v>0</v>
      </c>
      <c r="AD1009" s="84">
        <v>0</v>
      </c>
      <c r="AE1009" s="90" t="s">
        <v>6992</v>
      </c>
      <c r="AF1009" s="84" t="b">
        <v>0</v>
      </c>
      <c r="AG1009" s="84" t="s">
        <v>7091</v>
      </c>
      <c r="AH1009" s="84"/>
      <c r="AI1009" s="90" t="s">
        <v>6992</v>
      </c>
      <c r="AJ1009" s="84" t="b">
        <v>0</v>
      </c>
      <c r="AK1009" s="84">
        <v>5</v>
      </c>
      <c r="AL1009" s="90" t="s">
        <v>6432</v>
      </c>
      <c r="AM1009" s="84" t="s">
        <v>7169</v>
      </c>
      <c r="AN1009" s="84" t="b">
        <v>0</v>
      </c>
      <c r="AO1009" s="90" t="s">
        <v>6432</v>
      </c>
      <c r="AP1009" s="84" t="s">
        <v>179</v>
      </c>
      <c r="AQ1009" s="84">
        <v>0</v>
      </c>
      <c r="AR1009" s="84">
        <v>0</v>
      </c>
      <c r="AS1009" s="84"/>
      <c r="AT1009" s="84"/>
      <c r="AU1009" s="84"/>
      <c r="AV1009" s="84"/>
      <c r="AW1009" s="84"/>
      <c r="AX1009" s="84"/>
      <c r="AY1009" s="84"/>
      <c r="AZ1009" s="84"/>
    </row>
    <row r="1010" spans="1:52" x14ac:dyDescent="0.25">
      <c r="A1010" s="69" t="s">
        <v>905</v>
      </c>
      <c r="B1010" s="69" t="s">
        <v>1612</v>
      </c>
      <c r="C1010" s="70"/>
      <c r="D1010" s="71"/>
      <c r="E1010" s="72"/>
      <c r="F1010" s="73"/>
      <c r="G1010" s="70"/>
      <c r="H1010" s="74"/>
      <c r="I1010" s="75"/>
      <c r="J1010" s="75"/>
      <c r="K1010" s="36"/>
      <c r="L1010" s="82"/>
      <c r="M1010" s="82"/>
      <c r="N1010" s="77"/>
      <c r="O1010" s="84" t="s">
        <v>1729</v>
      </c>
      <c r="P1010" s="86">
        <v>43165.765763888892</v>
      </c>
      <c r="Q1010" s="84" t="s">
        <v>2288</v>
      </c>
      <c r="R1010" s="84"/>
      <c r="S1010" s="84"/>
      <c r="T1010" s="84" t="s">
        <v>3157</v>
      </c>
      <c r="U1010" s="84"/>
      <c r="V1010" s="87" t="s">
        <v>4177</v>
      </c>
      <c r="W1010" s="86">
        <v>43165.765763888892</v>
      </c>
      <c r="X1010" s="87" t="s">
        <v>5231</v>
      </c>
      <c r="Y1010" s="84"/>
      <c r="Z1010" s="84"/>
      <c r="AA1010" s="90" t="s">
        <v>6434</v>
      </c>
      <c r="AB1010" s="90" t="s">
        <v>6958</v>
      </c>
      <c r="AC1010" s="84" t="b">
        <v>0</v>
      </c>
      <c r="AD1010" s="84">
        <v>0</v>
      </c>
      <c r="AE1010" s="90" t="s">
        <v>7054</v>
      </c>
      <c r="AF1010" s="84" t="b">
        <v>0</v>
      </c>
      <c r="AG1010" s="84" t="s">
        <v>7091</v>
      </c>
      <c r="AH1010" s="84"/>
      <c r="AI1010" s="90" t="s">
        <v>6992</v>
      </c>
      <c r="AJ1010" s="84" t="b">
        <v>0</v>
      </c>
      <c r="AK1010" s="84">
        <v>0</v>
      </c>
      <c r="AL1010" s="90" t="s">
        <v>6992</v>
      </c>
      <c r="AM1010" s="84" t="s">
        <v>7169</v>
      </c>
      <c r="AN1010" s="84" t="b">
        <v>0</v>
      </c>
      <c r="AO1010" s="90" t="s">
        <v>6958</v>
      </c>
      <c r="AP1010" s="84" t="s">
        <v>179</v>
      </c>
      <c r="AQ1010" s="84">
        <v>0</v>
      </c>
      <c r="AR1010" s="84">
        <v>0</v>
      </c>
      <c r="AS1010" s="84"/>
      <c r="AT1010" s="84"/>
      <c r="AU1010" s="84"/>
      <c r="AV1010" s="84"/>
      <c r="AW1010" s="84"/>
      <c r="AX1010" s="84"/>
      <c r="AY1010" s="84"/>
      <c r="AZ1010" s="84"/>
    </row>
    <row r="1011" spans="1:52" x14ac:dyDescent="0.25">
      <c r="A1011" s="69" t="s">
        <v>906</v>
      </c>
      <c r="B1011" s="69" t="s">
        <v>1612</v>
      </c>
      <c r="C1011" s="70"/>
      <c r="D1011" s="71"/>
      <c r="E1011" s="72"/>
      <c r="F1011" s="73"/>
      <c r="G1011" s="70"/>
      <c r="H1011" s="74"/>
      <c r="I1011" s="75"/>
      <c r="J1011" s="75"/>
      <c r="K1011" s="36"/>
      <c r="L1011" s="82"/>
      <c r="M1011" s="82"/>
      <c r="N1011" s="77"/>
      <c r="O1011" s="84" t="s">
        <v>1729</v>
      </c>
      <c r="P1011" s="86">
        <v>43165.770567129628</v>
      </c>
      <c r="Q1011" s="84" t="s">
        <v>2289</v>
      </c>
      <c r="R1011" s="84"/>
      <c r="S1011" s="84"/>
      <c r="T1011" s="84" t="s">
        <v>3354</v>
      </c>
      <c r="U1011" s="84"/>
      <c r="V1011" s="87" t="s">
        <v>4178</v>
      </c>
      <c r="W1011" s="86">
        <v>43165.770567129628</v>
      </c>
      <c r="X1011" s="87" t="s">
        <v>5232</v>
      </c>
      <c r="Y1011" s="84"/>
      <c r="Z1011" s="84"/>
      <c r="AA1011" s="90" t="s">
        <v>6435</v>
      </c>
      <c r="AB1011" s="90" t="s">
        <v>6434</v>
      </c>
      <c r="AC1011" s="84" t="b">
        <v>0</v>
      </c>
      <c r="AD1011" s="84">
        <v>0</v>
      </c>
      <c r="AE1011" s="90" t="s">
        <v>7055</v>
      </c>
      <c r="AF1011" s="84" t="b">
        <v>0</v>
      </c>
      <c r="AG1011" s="84" t="s">
        <v>7091</v>
      </c>
      <c r="AH1011" s="84"/>
      <c r="AI1011" s="90" t="s">
        <v>6992</v>
      </c>
      <c r="AJ1011" s="84" t="b">
        <v>0</v>
      </c>
      <c r="AK1011" s="84">
        <v>0</v>
      </c>
      <c r="AL1011" s="90" t="s">
        <v>6992</v>
      </c>
      <c r="AM1011" s="84" t="s">
        <v>7177</v>
      </c>
      <c r="AN1011" s="84" t="b">
        <v>0</v>
      </c>
      <c r="AO1011" s="90" t="s">
        <v>6434</v>
      </c>
      <c r="AP1011" s="84" t="s">
        <v>179</v>
      </c>
      <c r="AQ1011" s="84">
        <v>0</v>
      </c>
      <c r="AR1011" s="84">
        <v>0</v>
      </c>
      <c r="AS1011" s="84"/>
      <c r="AT1011" s="84"/>
      <c r="AU1011" s="84"/>
      <c r="AV1011" s="84"/>
      <c r="AW1011" s="84"/>
      <c r="AX1011" s="84"/>
      <c r="AY1011" s="84"/>
      <c r="AZ1011" s="84"/>
    </row>
    <row r="1012" spans="1:52" x14ac:dyDescent="0.25">
      <c r="A1012" s="69" t="s">
        <v>905</v>
      </c>
      <c r="B1012" s="69" t="s">
        <v>1613</v>
      </c>
      <c r="C1012" s="70"/>
      <c r="D1012" s="71"/>
      <c r="E1012" s="72"/>
      <c r="F1012" s="73"/>
      <c r="G1012" s="70"/>
      <c r="H1012" s="74"/>
      <c r="I1012" s="75"/>
      <c r="J1012" s="75"/>
      <c r="K1012" s="36"/>
      <c r="L1012" s="82"/>
      <c r="M1012" s="82"/>
      <c r="N1012" s="77"/>
      <c r="O1012" s="84" t="s">
        <v>1729</v>
      </c>
      <c r="P1012" s="86">
        <v>43165.765763888892</v>
      </c>
      <c r="Q1012" s="84" t="s">
        <v>2288</v>
      </c>
      <c r="R1012" s="84"/>
      <c r="S1012" s="84"/>
      <c r="T1012" s="84" t="s">
        <v>3157</v>
      </c>
      <c r="U1012" s="84"/>
      <c r="V1012" s="87" t="s">
        <v>4177</v>
      </c>
      <c r="W1012" s="86">
        <v>43165.765763888892</v>
      </c>
      <c r="X1012" s="87" t="s">
        <v>5231</v>
      </c>
      <c r="Y1012" s="84"/>
      <c r="Z1012" s="84"/>
      <c r="AA1012" s="90" t="s">
        <v>6434</v>
      </c>
      <c r="AB1012" s="90" t="s">
        <v>6958</v>
      </c>
      <c r="AC1012" s="84" t="b">
        <v>0</v>
      </c>
      <c r="AD1012" s="84">
        <v>0</v>
      </c>
      <c r="AE1012" s="90" t="s">
        <v>7054</v>
      </c>
      <c r="AF1012" s="84" t="b">
        <v>0</v>
      </c>
      <c r="AG1012" s="84" t="s">
        <v>7091</v>
      </c>
      <c r="AH1012" s="84"/>
      <c r="AI1012" s="90" t="s">
        <v>6992</v>
      </c>
      <c r="AJ1012" s="84" t="b">
        <v>0</v>
      </c>
      <c r="AK1012" s="84">
        <v>0</v>
      </c>
      <c r="AL1012" s="90" t="s">
        <v>6992</v>
      </c>
      <c r="AM1012" s="84" t="s">
        <v>7169</v>
      </c>
      <c r="AN1012" s="84" t="b">
        <v>0</v>
      </c>
      <c r="AO1012" s="90" t="s">
        <v>6958</v>
      </c>
      <c r="AP1012" s="84" t="s">
        <v>179</v>
      </c>
      <c r="AQ1012" s="84">
        <v>0</v>
      </c>
      <c r="AR1012" s="84">
        <v>0</v>
      </c>
      <c r="AS1012" s="84"/>
      <c r="AT1012" s="84"/>
      <c r="AU1012" s="84"/>
      <c r="AV1012" s="84"/>
      <c r="AW1012" s="84"/>
      <c r="AX1012" s="84"/>
      <c r="AY1012" s="84"/>
      <c r="AZ1012" s="84"/>
    </row>
    <row r="1013" spans="1:52" x14ac:dyDescent="0.25">
      <c r="A1013" s="69" t="s">
        <v>905</v>
      </c>
      <c r="B1013" s="69" t="s">
        <v>906</v>
      </c>
      <c r="C1013" s="70"/>
      <c r="D1013" s="71"/>
      <c r="E1013" s="72"/>
      <c r="F1013" s="73"/>
      <c r="G1013" s="70"/>
      <c r="H1013" s="74"/>
      <c r="I1013" s="75"/>
      <c r="J1013" s="75"/>
      <c r="K1013" s="36"/>
      <c r="L1013" s="82"/>
      <c r="M1013" s="82"/>
      <c r="N1013" s="77"/>
      <c r="O1013" s="84" t="s">
        <v>1730</v>
      </c>
      <c r="P1013" s="86">
        <v>43165.765763888892</v>
      </c>
      <c r="Q1013" s="84" t="s">
        <v>2288</v>
      </c>
      <c r="R1013" s="84"/>
      <c r="S1013" s="84"/>
      <c r="T1013" s="84" t="s">
        <v>3157</v>
      </c>
      <c r="U1013" s="84"/>
      <c r="V1013" s="87" t="s">
        <v>4177</v>
      </c>
      <c r="W1013" s="86">
        <v>43165.765763888892</v>
      </c>
      <c r="X1013" s="87" t="s">
        <v>5231</v>
      </c>
      <c r="Y1013" s="84"/>
      <c r="Z1013" s="84"/>
      <c r="AA1013" s="90" t="s">
        <v>6434</v>
      </c>
      <c r="AB1013" s="90" t="s">
        <v>6958</v>
      </c>
      <c r="AC1013" s="84" t="b">
        <v>0</v>
      </c>
      <c r="AD1013" s="84">
        <v>0</v>
      </c>
      <c r="AE1013" s="90" t="s">
        <v>7054</v>
      </c>
      <c r="AF1013" s="84" t="b">
        <v>0</v>
      </c>
      <c r="AG1013" s="84" t="s">
        <v>7091</v>
      </c>
      <c r="AH1013" s="84"/>
      <c r="AI1013" s="90" t="s">
        <v>6992</v>
      </c>
      <c r="AJ1013" s="84" t="b">
        <v>0</v>
      </c>
      <c r="AK1013" s="84">
        <v>0</v>
      </c>
      <c r="AL1013" s="90" t="s">
        <v>6992</v>
      </c>
      <c r="AM1013" s="84" t="s">
        <v>7169</v>
      </c>
      <c r="AN1013" s="84" t="b">
        <v>0</v>
      </c>
      <c r="AO1013" s="90" t="s">
        <v>6958</v>
      </c>
      <c r="AP1013" s="84" t="s">
        <v>179</v>
      </c>
      <c r="AQ1013" s="84">
        <v>0</v>
      </c>
      <c r="AR1013" s="84">
        <v>0</v>
      </c>
      <c r="AS1013" s="84"/>
      <c r="AT1013" s="84"/>
      <c r="AU1013" s="84"/>
      <c r="AV1013" s="84"/>
      <c r="AW1013" s="84"/>
      <c r="AX1013" s="84"/>
      <c r="AY1013" s="84"/>
      <c r="AZ1013" s="84"/>
    </row>
    <row r="1014" spans="1:52" x14ac:dyDescent="0.25">
      <c r="A1014" s="69" t="s">
        <v>906</v>
      </c>
      <c r="B1014" s="69" t="s">
        <v>905</v>
      </c>
      <c r="C1014" s="70"/>
      <c r="D1014" s="71"/>
      <c r="E1014" s="72"/>
      <c r="F1014" s="73"/>
      <c r="G1014" s="70"/>
      <c r="H1014" s="74"/>
      <c r="I1014" s="75"/>
      <c r="J1014" s="75"/>
      <c r="K1014" s="36"/>
      <c r="L1014" s="82"/>
      <c r="M1014" s="82"/>
      <c r="N1014" s="77"/>
      <c r="O1014" s="84" t="s">
        <v>1730</v>
      </c>
      <c r="P1014" s="86">
        <v>43165.770567129628</v>
      </c>
      <c r="Q1014" s="84" t="s">
        <v>2289</v>
      </c>
      <c r="R1014" s="84"/>
      <c r="S1014" s="84"/>
      <c r="T1014" s="84" t="s">
        <v>3354</v>
      </c>
      <c r="U1014" s="84"/>
      <c r="V1014" s="87" t="s">
        <v>4178</v>
      </c>
      <c r="W1014" s="86">
        <v>43165.770567129628</v>
      </c>
      <c r="X1014" s="87" t="s">
        <v>5232</v>
      </c>
      <c r="Y1014" s="84"/>
      <c r="Z1014" s="84"/>
      <c r="AA1014" s="90" t="s">
        <v>6435</v>
      </c>
      <c r="AB1014" s="90" t="s">
        <v>6434</v>
      </c>
      <c r="AC1014" s="84" t="b">
        <v>0</v>
      </c>
      <c r="AD1014" s="84">
        <v>0</v>
      </c>
      <c r="AE1014" s="90" t="s">
        <v>7055</v>
      </c>
      <c r="AF1014" s="84" t="b">
        <v>0</v>
      </c>
      <c r="AG1014" s="84" t="s">
        <v>7091</v>
      </c>
      <c r="AH1014" s="84"/>
      <c r="AI1014" s="90" t="s">
        <v>6992</v>
      </c>
      <c r="AJ1014" s="84" t="b">
        <v>0</v>
      </c>
      <c r="AK1014" s="84">
        <v>0</v>
      </c>
      <c r="AL1014" s="90" t="s">
        <v>6992</v>
      </c>
      <c r="AM1014" s="84" t="s">
        <v>7177</v>
      </c>
      <c r="AN1014" s="84" t="b">
        <v>0</v>
      </c>
      <c r="AO1014" s="90" t="s">
        <v>6434</v>
      </c>
      <c r="AP1014" s="84" t="s">
        <v>179</v>
      </c>
      <c r="AQ1014" s="84">
        <v>0</v>
      </c>
      <c r="AR1014" s="84">
        <v>0</v>
      </c>
      <c r="AS1014" s="84"/>
      <c r="AT1014" s="84"/>
      <c r="AU1014" s="84"/>
      <c r="AV1014" s="84"/>
      <c r="AW1014" s="84"/>
      <c r="AX1014" s="84"/>
      <c r="AY1014" s="84"/>
      <c r="AZ1014" s="84"/>
    </row>
    <row r="1015" spans="1:52" x14ac:dyDescent="0.25">
      <c r="A1015" s="69" t="s">
        <v>906</v>
      </c>
      <c r="B1015" s="69" t="s">
        <v>1613</v>
      </c>
      <c r="C1015" s="70"/>
      <c r="D1015" s="71"/>
      <c r="E1015" s="72"/>
      <c r="F1015" s="73"/>
      <c r="G1015" s="70"/>
      <c r="H1015" s="74"/>
      <c r="I1015" s="75"/>
      <c r="J1015" s="75"/>
      <c r="K1015" s="36"/>
      <c r="L1015" s="82"/>
      <c r="M1015" s="82"/>
      <c r="N1015" s="77"/>
      <c r="O1015" s="84" t="s">
        <v>1729</v>
      </c>
      <c r="P1015" s="86">
        <v>43165.770567129628</v>
      </c>
      <c r="Q1015" s="84" t="s">
        <v>2289</v>
      </c>
      <c r="R1015" s="84"/>
      <c r="S1015" s="84"/>
      <c r="T1015" s="84" t="s">
        <v>3354</v>
      </c>
      <c r="U1015" s="84"/>
      <c r="V1015" s="87" t="s">
        <v>4178</v>
      </c>
      <c r="W1015" s="86">
        <v>43165.770567129628</v>
      </c>
      <c r="X1015" s="87" t="s">
        <v>5232</v>
      </c>
      <c r="Y1015" s="84"/>
      <c r="Z1015" s="84"/>
      <c r="AA1015" s="90" t="s">
        <v>6435</v>
      </c>
      <c r="AB1015" s="90" t="s">
        <v>6434</v>
      </c>
      <c r="AC1015" s="84" t="b">
        <v>0</v>
      </c>
      <c r="AD1015" s="84">
        <v>0</v>
      </c>
      <c r="AE1015" s="90" t="s">
        <v>7055</v>
      </c>
      <c r="AF1015" s="84" t="b">
        <v>0</v>
      </c>
      <c r="AG1015" s="84" t="s">
        <v>7091</v>
      </c>
      <c r="AH1015" s="84"/>
      <c r="AI1015" s="90" t="s">
        <v>6992</v>
      </c>
      <c r="AJ1015" s="84" t="b">
        <v>0</v>
      </c>
      <c r="AK1015" s="84">
        <v>0</v>
      </c>
      <c r="AL1015" s="90" t="s">
        <v>6992</v>
      </c>
      <c r="AM1015" s="84" t="s">
        <v>7177</v>
      </c>
      <c r="AN1015" s="84" t="b">
        <v>0</v>
      </c>
      <c r="AO1015" s="90" t="s">
        <v>6434</v>
      </c>
      <c r="AP1015" s="84" t="s">
        <v>179</v>
      </c>
      <c r="AQ1015" s="84">
        <v>0</v>
      </c>
      <c r="AR1015" s="84">
        <v>0</v>
      </c>
      <c r="AS1015" s="84"/>
      <c r="AT1015" s="84"/>
      <c r="AU1015" s="84"/>
      <c r="AV1015" s="84"/>
      <c r="AW1015" s="84"/>
      <c r="AX1015" s="84"/>
      <c r="AY1015" s="84"/>
      <c r="AZ1015" s="84"/>
    </row>
    <row r="1016" spans="1:52" x14ac:dyDescent="0.25">
      <c r="A1016" s="69" t="s">
        <v>907</v>
      </c>
      <c r="B1016" s="69" t="s">
        <v>1614</v>
      </c>
      <c r="C1016" s="70"/>
      <c r="D1016" s="71"/>
      <c r="E1016" s="72"/>
      <c r="F1016" s="73"/>
      <c r="G1016" s="70"/>
      <c r="H1016" s="74"/>
      <c r="I1016" s="75"/>
      <c r="J1016" s="75"/>
      <c r="K1016" s="36"/>
      <c r="L1016" s="82"/>
      <c r="M1016" s="82"/>
      <c r="N1016" s="77"/>
      <c r="O1016" s="84" t="s">
        <v>1729</v>
      </c>
      <c r="P1016" s="86">
        <v>43165.770567129628</v>
      </c>
      <c r="Q1016" s="84" t="s">
        <v>2290</v>
      </c>
      <c r="R1016" s="84"/>
      <c r="S1016" s="84"/>
      <c r="T1016" s="84" t="s">
        <v>3355</v>
      </c>
      <c r="U1016" s="84"/>
      <c r="V1016" s="87" t="s">
        <v>4179</v>
      </c>
      <c r="W1016" s="86">
        <v>43165.770567129628</v>
      </c>
      <c r="X1016" s="87" t="s">
        <v>5233</v>
      </c>
      <c r="Y1016" s="84"/>
      <c r="Z1016" s="84"/>
      <c r="AA1016" s="90" t="s">
        <v>6436</v>
      </c>
      <c r="AB1016" s="84"/>
      <c r="AC1016" s="84" t="b">
        <v>0</v>
      </c>
      <c r="AD1016" s="84">
        <v>0</v>
      </c>
      <c r="AE1016" s="90" t="s">
        <v>6992</v>
      </c>
      <c r="AF1016" s="84" t="b">
        <v>0</v>
      </c>
      <c r="AG1016" s="84" t="s">
        <v>7095</v>
      </c>
      <c r="AH1016" s="84"/>
      <c r="AI1016" s="90" t="s">
        <v>6992</v>
      </c>
      <c r="AJ1016" s="84" t="b">
        <v>0</v>
      </c>
      <c r="AK1016" s="84">
        <v>0</v>
      </c>
      <c r="AL1016" s="90" t="s">
        <v>6992</v>
      </c>
      <c r="AM1016" s="84" t="s">
        <v>7171</v>
      </c>
      <c r="AN1016" s="84" t="b">
        <v>0</v>
      </c>
      <c r="AO1016" s="90" t="s">
        <v>6436</v>
      </c>
      <c r="AP1016" s="84" t="s">
        <v>179</v>
      </c>
      <c r="AQ1016" s="84">
        <v>0</v>
      </c>
      <c r="AR1016" s="84">
        <v>0</v>
      </c>
      <c r="AS1016" s="84"/>
      <c r="AT1016" s="84"/>
      <c r="AU1016" s="84"/>
      <c r="AV1016" s="84"/>
      <c r="AW1016" s="84"/>
      <c r="AX1016" s="84"/>
      <c r="AY1016" s="84"/>
      <c r="AZ1016" s="84"/>
    </row>
    <row r="1017" spans="1:52" x14ac:dyDescent="0.25">
      <c r="A1017" s="69" t="s">
        <v>908</v>
      </c>
      <c r="B1017" s="69" t="s">
        <v>908</v>
      </c>
      <c r="C1017" s="70"/>
      <c r="D1017" s="71"/>
      <c r="E1017" s="72"/>
      <c r="F1017" s="73"/>
      <c r="G1017" s="70"/>
      <c r="H1017" s="74"/>
      <c r="I1017" s="75"/>
      <c r="J1017" s="75"/>
      <c r="K1017" s="36"/>
      <c r="L1017" s="82"/>
      <c r="M1017" s="82"/>
      <c r="N1017" s="77"/>
      <c r="O1017" s="84" t="s">
        <v>179</v>
      </c>
      <c r="P1017" s="86">
        <v>43165.750659722224</v>
      </c>
      <c r="Q1017" s="84" t="s">
        <v>2291</v>
      </c>
      <c r="R1017" s="87" t="s">
        <v>2847</v>
      </c>
      <c r="S1017" s="84" t="s">
        <v>3095</v>
      </c>
      <c r="T1017" s="84" t="s">
        <v>3157</v>
      </c>
      <c r="U1017" s="87" t="s">
        <v>3567</v>
      </c>
      <c r="V1017" s="87" t="s">
        <v>3567</v>
      </c>
      <c r="W1017" s="86">
        <v>43165.750659722224</v>
      </c>
      <c r="X1017" s="87" t="s">
        <v>5234</v>
      </c>
      <c r="Y1017" s="84"/>
      <c r="Z1017" s="84"/>
      <c r="AA1017" s="90" t="s">
        <v>6437</v>
      </c>
      <c r="AB1017" s="84"/>
      <c r="AC1017" s="84" t="b">
        <v>0</v>
      </c>
      <c r="AD1017" s="84">
        <v>4</v>
      </c>
      <c r="AE1017" s="90" t="s">
        <v>6992</v>
      </c>
      <c r="AF1017" s="84" t="b">
        <v>0</v>
      </c>
      <c r="AG1017" s="84" t="s">
        <v>7091</v>
      </c>
      <c r="AH1017" s="84"/>
      <c r="AI1017" s="90" t="s">
        <v>6992</v>
      </c>
      <c r="AJ1017" s="84" t="b">
        <v>0</v>
      </c>
      <c r="AK1017" s="84">
        <v>3</v>
      </c>
      <c r="AL1017" s="90" t="s">
        <v>6992</v>
      </c>
      <c r="AM1017" s="84" t="s">
        <v>7209</v>
      </c>
      <c r="AN1017" s="84" t="b">
        <v>0</v>
      </c>
      <c r="AO1017" s="90" t="s">
        <v>6437</v>
      </c>
      <c r="AP1017" s="84" t="s">
        <v>7226</v>
      </c>
      <c r="AQ1017" s="84">
        <v>0</v>
      </c>
      <c r="AR1017" s="84">
        <v>0</v>
      </c>
      <c r="AS1017" s="84"/>
      <c r="AT1017" s="84"/>
      <c r="AU1017" s="84"/>
      <c r="AV1017" s="84"/>
      <c r="AW1017" s="84"/>
      <c r="AX1017" s="84"/>
      <c r="AY1017" s="84"/>
      <c r="AZ1017" s="84"/>
    </row>
    <row r="1018" spans="1:52" x14ac:dyDescent="0.25">
      <c r="A1018" s="69" t="s">
        <v>909</v>
      </c>
      <c r="B1018" s="69" t="s">
        <v>908</v>
      </c>
      <c r="C1018" s="70"/>
      <c r="D1018" s="71"/>
      <c r="E1018" s="72"/>
      <c r="F1018" s="73"/>
      <c r="G1018" s="70"/>
      <c r="H1018" s="74"/>
      <c r="I1018" s="75"/>
      <c r="J1018" s="75"/>
      <c r="K1018" s="36"/>
      <c r="L1018" s="82"/>
      <c r="M1018" s="82"/>
      <c r="N1018" s="77"/>
      <c r="O1018" s="84" t="s">
        <v>1729</v>
      </c>
      <c r="P1018" s="86">
        <v>43165.770578703705</v>
      </c>
      <c r="Q1018" s="84" t="s">
        <v>1799</v>
      </c>
      <c r="R1018" s="84"/>
      <c r="S1018" s="84"/>
      <c r="T1018" s="84" t="s">
        <v>3157</v>
      </c>
      <c r="U1018" s="84"/>
      <c r="V1018" s="87" t="s">
        <v>4180</v>
      </c>
      <c r="W1018" s="86">
        <v>43165.770578703705</v>
      </c>
      <c r="X1018" s="87" t="s">
        <v>5235</v>
      </c>
      <c r="Y1018" s="84"/>
      <c r="Z1018" s="84"/>
      <c r="AA1018" s="90" t="s">
        <v>6438</v>
      </c>
      <c r="AB1018" s="84"/>
      <c r="AC1018" s="84" t="b">
        <v>0</v>
      </c>
      <c r="AD1018" s="84">
        <v>0</v>
      </c>
      <c r="AE1018" s="90" t="s">
        <v>6992</v>
      </c>
      <c r="AF1018" s="84" t="b">
        <v>0</v>
      </c>
      <c r="AG1018" s="84" t="s">
        <v>7091</v>
      </c>
      <c r="AH1018" s="84"/>
      <c r="AI1018" s="90" t="s">
        <v>6992</v>
      </c>
      <c r="AJ1018" s="84" t="b">
        <v>0</v>
      </c>
      <c r="AK1018" s="84">
        <v>3</v>
      </c>
      <c r="AL1018" s="90" t="s">
        <v>6437</v>
      </c>
      <c r="AM1018" s="84" t="s">
        <v>7171</v>
      </c>
      <c r="AN1018" s="84" t="b">
        <v>0</v>
      </c>
      <c r="AO1018" s="90" t="s">
        <v>6437</v>
      </c>
      <c r="AP1018" s="84" t="s">
        <v>179</v>
      </c>
      <c r="AQ1018" s="84">
        <v>0</v>
      </c>
      <c r="AR1018" s="84">
        <v>0</v>
      </c>
      <c r="AS1018" s="84"/>
      <c r="AT1018" s="84"/>
      <c r="AU1018" s="84"/>
      <c r="AV1018" s="84"/>
      <c r="AW1018" s="84"/>
      <c r="AX1018" s="84"/>
      <c r="AY1018" s="84"/>
      <c r="AZ1018" s="84"/>
    </row>
    <row r="1019" spans="1:52" x14ac:dyDescent="0.25">
      <c r="A1019" s="69" t="s">
        <v>910</v>
      </c>
      <c r="B1019" s="69" t="s">
        <v>399</v>
      </c>
      <c r="C1019" s="70"/>
      <c r="D1019" s="71"/>
      <c r="E1019" s="72"/>
      <c r="F1019" s="73"/>
      <c r="G1019" s="70"/>
      <c r="H1019" s="74"/>
      <c r="I1019" s="75"/>
      <c r="J1019" s="75"/>
      <c r="K1019" s="36"/>
      <c r="L1019" s="82"/>
      <c r="M1019" s="82"/>
      <c r="N1019" s="77"/>
      <c r="O1019" s="84" t="s">
        <v>1729</v>
      </c>
      <c r="P1019" s="86">
        <v>43165.770578703705</v>
      </c>
      <c r="Q1019" s="84" t="s">
        <v>1917</v>
      </c>
      <c r="R1019" s="84"/>
      <c r="S1019" s="84"/>
      <c r="T1019" s="84" t="s">
        <v>3157</v>
      </c>
      <c r="U1019" s="84"/>
      <c r="V1019" s="87" t="s">
        <v>4181</v>
      </c>
      <c r="W1019" s="86">
        <v>43165.770578703705</v>
      </c>
      <c r="X1019" s="87" t="s">
        <v>5236</v>
      </c>
      <c r="Y1019" s="84"/>
      <c r="Z1019" s="84"/>
      <c r="AA1019" s="90" t="s">
        <v>6439</v>
      </c>
      <c r="AB1019" s="84"/>
      <c r="AC1019" s="84" t="b">
        <v>0</v>
      </c>
      <c r="AD1019" s="84">
        <v>0</v>
      </c>
      <c r="AE1019" s="90" t="s">
        <v>6992</v>
      </c>
      <c r="AF1019" s="84" t="b">
        <v>0</v>
      </c>
      <c r="AG1019" s="84" t="s">
        <v>7091</v>
      </c>
      <c r="AH1019" s="84"/>
      <c r="AI1019" s="90" t="s">
        <v>6992</v>
      </c>
      <c r="AJ1019" s="84" t="b">
        <v>0</v>
      </c>
      <c r="AK1019" s="84">
        <v>11</v>
      </c>
      <c r="AL1019" s="90" t="s">
        <v>5887</v>
      </c>
      <c r="AM1019" s="84" t="s">
        <v>7171</v>
      </c>
      <c r="AN1019" s="84" t="b">
        <v>0</v>
      </c>
      <c r="AO1019" s="90" t="s">
        <v>5887</v>
      </c>
      <c r="AP1019" s="84" t="s">
        <v>179</v>
      </c>
      <c r="AQ1019" s="84">
        <v>0</v>
      </c>
      <c r="AR1019" s="84">
        <v>0</v>
      </c>
      <c r="AS1019" s="84"/>
      <c r="AT1019" s="84"/>
      <c r="AU1019" s="84"/>
      <c r="AV1019" s="84"/>
      <c r="AW1019" s="84"/>
      <c r="AX1019" s="84"/>
      <c r="AY1019" s="84"/>
      <c r="AZ1019" s="84"/>
    </row>
    <row r="1020" spans="1:52" x14ac:dyDescent="0.25">
      <c r="A1020" s="69" t="s">
        <v>911</v>
      </c>
      <c r="B1020" s="69" t="s">
        <v>1351</v>
      </c>
      <c r="C1020" s="70"/>
      <c r="D1020" s="71"/>
      <c r="E1020" s="72"/>
      <c r="F1020" s="73"/>
      <c r="G1020" s="70"/>
      <c r="H1020" s="74"/>
      <c r="I1020" s="75"/>
      <c r="J1020" s="75"/>
      <c r="K1020" s="36"/>
      <c r="L1020" s="82"/>
      <c r="M1020" s="82"/>
      <c r="N1020" s="77"/>
      <c r="O1020" s="84" t="s">
        <v>1730</v>
      </c>
      <c r="P1020" s="86">
        <v>43165.770636574074</v>
      </c>
      <c r="Q1020" s="84" t="s">
        <v>2292</v>
      </c>
      <c r="R1020" s="84"/>
      <c r="S1020" s="84"/>
      <c r="T1020" s="84" t="s">
        <v>3157</v>
      </c>
      <c r="U1020" s="84"/>
      <c r="V1020" s="87" t="s">
        <v>4182</v>
      </c>
      <c r="W1020" s="86">
        <v>43165.770636574074</v>
      </c>
      <c r="X1020" s="87" t="s">
        <v>5237</v>
      </c>
      <c r="Y1020" s="84"/>
      <c r="Z1020" s="84"/>
      <c r="AA1020" s="90" t="s">
        <v>6440</v>
      </c>
      <c r="AB1020" s="90" t="s">
        <v>6959</v>
      </c>
      <c r="AC1020" s="84" t="b">
        <v>0</v>
      </c>
      <c r="AD1020" s="84">
        <v>0</v>
      </c>
      <c r="AE1020" s="90" t="s">
        <v>7056</v>
      </c>
      <c r="AF1020" s="84" t="b">
        <v>0</v>
      </c>
      <c r="AG1020" s="84" t="s">
        <v>7091</v>
      </c>
      <c r="AH1020" s="84"/>
      <c r="AI1020" s="90" t="s">
        <v>6992</v>
      </c>
      <c r="AJ1020" s="84" t="b">
        <v>0</v>
      </c>
      <c r="AK1020" s="84">
        <v>0</v>
      </c>
      <c r="AL1020" s="90" t="s">
        <v>6992</v>
      </c>
      <c r="AM1020" s="84" t="s">
        <v>7177</v>
      </c>
      <c r="AN1020" s="84" t="b">
        <v>0</v>
      </c>
      <c r="AO1020" s="90" t="s">
        <v>6959</v>
      </c>
      <c r="AP1020" s="84" t="s">
        <v>179</v>
      </c>
      <c r="AQ1020" s="84">
        <v>0</v>
      </c>
      <c r="AR1020" s="84">
        <v>0</v>
      </c>
      <c r="AS1020" s="84"/>
      <c r="AT1020" s="84"/>
      <c r="AU1020" s="84"/>
      <c r="AV1020" s="84"/>
      <c r="AW1020" s="84"/>
      <c r="AX1020" s="84"/>
      <c r="AY1020" s="84"/>
      <c r="AZ1020" s="84"/>
    </row>
    <row r="1021" spans="1:52" x14ac:dyDescent="0.25">
      <c r="A1021" s="69" t="s">
        <v>912</v>
      </c>
      <c r="B1021" s="69" t="s">
        <v>912</v>
      </c>
      <c r="C1021" s="70"/>
      <c r="D1021" s="71"/>
      <c r="E1021" s="72"/>
      <c r="F1021" s="73"/>
      <c r="G1021" s="70"/>
      <c r="H1021" s="74"/>
      <c r="I1021" s="75"/>
      <c r="J1021" s="75"/>
      <c r="K1021" s="36"/>
      <c r="L1021" s="82"/>
      <c r="M1021" s="82"/>
      <c r="N1021" s="77"/>
      <c r="O1021" s="84" t="s">
        <v>179</v>
      </c>
      <c r="P1021" s="86">
        <v>43165.77065972222</v>
      </c>
      <c r="Q1021" s="84" t="s">
        <v>2293</v>
      </c>
      <c r="R1021" s="84"/>
      <c r="S1021" s="84"/>
      <c r="T1021" s="84" t="s">
        <v>3356</v>
      </c>
      <c r="U1021" s="84"/>
      <c r="V1021" s="87" t="s">
        <v>4183</v>
      </c>
      <c r="W1021" s="86">
        <v>43165.77065972222</v>
      </c>
      <c r="X1021" s="87" t="s">
        <v>5238</v>
      </c>
      <c r="Y1021" s="84"/>
      <c r="Z1021" s="84"/>
      <c r="AA1021" s="90" t="s">
        <v>6441</v>
      </c>
      <c r="AB1021" s="84"/>
      <c r="AC1021" s="84" t="b">
        <v>0</v>
      </c>
      <c r="AD1021" s="84">
        <v>0</v>
      </c>
      <c r="AE1021" s="90" t="s">
        <v>6992</v>
      </c>
      <c r="AF1021" s="84" t="b">
        <v>0</v>
      </c>
      <c r="AG1021" s="84" t="s">
        <v>7091</v>
      </c>
      <c r="AH1021" s="84"/>
      <c r="AI1021" s="90" t="s">
        <v>6992</v>
      </c>
      <c r="AJ1021" s="84" t="b">
        <v>0</v>
      </c>
      <c r="AK1021" s="84">
        <v>0</v>
      </c>
      <c r="AL1021" s="90" t="s">
        <v>6992</v>
      </c>
      <c r="AM1021" s="84" t="s">
        <v>7171</v>
      </c>
      <c r="AN1021" s="84" t="b">
        <v>0</v>
      </c>
      <c r="AO1021" s="90" t="s">
        <v>6441</v>
      </c>
      <c r="AP1021" s="84" t="s">
        <v>179</v>
      </c>
      <c r="AQ1021" s="84">
        <v>0</v>
      </c>
      <c r="AR1021" s="84">
        <v>0</v>
      </c>
      <c r="AS1021" s="84"/>
      <c r="AT1021" s="84"/>
      <c r="AU1021" s="84"/>
      <c r="AV1021" s="84"/>
      <c r="AW1021" s="84"/>
      <c r="AX1021" s="84"/>
      <c r="AY1021" s="84"/>
      <c r="AZ1021" s="84"/>
    </row>
    <row r="1022" spans="1:52" x14ac:dyDescent="0.25">
      <c r="A1022" s="69" t="s">
        <v>913</v>
      </c>
      <c r="B1022" s="69" t="s">
        <v>913</v>
      </c>
      <c r="C1022" s="70"/>
      <c r="D1022" s="71"/>
      <c r="E1022" s="72"/>
      <c r="F1022" s="73"/>
      <c r="G1022" s="70"/>
      <c r="H1022" s="74"/>
      <c r="I1022" s="75"/>
      <c r="J1022" s="75"/>
      <c r="K1022" s="36"/>
      <c r="L1022" s="82"/>
      <c r="M1022" s="82"/>
      <c r="N1022" s="77"/>
      <c r="O1022" s="84" t="s">
        <v>179</v>
      </c>
      <c r="P1022" s="86">
        <v>43158.396747685183</v>
      </c>
      <c r="Q1022" s="84" t="s">
        <v>2294</v>
      </c>
      <c r="R1022" s="84"/>
      <c r="S1022" s="84"/>
      <c r="T1022" s="84" t="s">
        <v>3357</v>
      </c>
      <c r="U1022" s="87" t="s">
        <v>3568</v>
      </c>
      <c r="V1022" s="87" t="s">
        <v>3568</v>
      </c>
      <c r="W1022" s="86">
        <v>43158.396747685183</v>
      </c>
      <c r="X1022" s="87" t="s">
        <v>5239</v>
      </c>
      <c r="Y1022" s="84"/>
      <c r="Z1022" s="84"/>
      <c r="AA1022" s="90" t="s">
        <v>6442</v>
      </c>
      <c r="AB1022" s="84"/>
      <c r="AC1022" s="84" t="b">
        <v>0</v>
      </c>
      <c r="AD1022" s="84">
        <v>291</v>
      </c>
      <c r="AE1022" s="90" t="s">
        <v>6992</v>
      </c>
      <c r="AF1022" s="84" t="b">
        <v>0</v>
      </c>
      <c r="AG1022" s="84" t="s">
        <v>7095</v>
      </c>
      <c r="AH1022" s="84"/>
      <c r="AI1022" s="90" t="s">
        <v>6992</v>
      </c>
      <c r="AJ1022" s="84" t="b">
        <v>0</v>
      </c>
      <c r="AK1022" s="84">
        <v>288</v>
      </c>
      <c r="AL1022" s="90" t="s">
        <v>6992</v>
      </c>
      <c r="AM1022" s="84" t="s">
        <v>7173</v>
      </c>
      <c r="AN1022" s="84" t="b">
        <v>0</v>
      </c>
      <c r="AO1022" s="90" t="s">
        <v>6442</v>
      </c>
      <c r="AP1022" s="84" t="s">
        <v>7226</v>
      </c>
      <c r="AQ1022" s="84">
        <v>0</v>
      </c>
      <c r="AR1022" s="84">
        <v>0</v>
      </c>
      <c r="AS1022" s="84"/>
      <c r="AT1022" s="84"/>
      <c r="AU1022" s="84"/>
      <c r="AV1022" s="84"/>
      <c r="AW1022" s="84"/>
      <c r="AX1022" s="84"/>
      <c r="AY1022" s="84"/>
      <c r="AZ1022" s="84"/>
    </row>
    <row r="1023" spans="1:52" x14ac:dyDescent="0.25">
      <c r="A1023" s="69" t="s">
        <v>914</v>
      </c>
      <c r="B1023" s="69" t="s">
        <v>913</v>
      </c>
      <c r="C1023" s="70"/>
      <c r="D1023" s="71"/>
      <c r="E1023" s="72"/>
      <c r="F1023" s="73"/>
      <c r="G1023" s="70"/>
      <c r="H1023" s="74"/>
      <c r="I1023" s="75"/>
      <c r="J1023" s="75"/>
      <c r="K1023" s="36"/>
      <c r="L1023" s="82"/>
      <c r="M1023" s="82"/>
      <c r="N1023" s="77"/>
      <c r="O1023" s="84" t="s">
        <v>1729</v>
      </c>
      <c r="P1023" s="86">
        <v>43165.77070601852</v>
      </c>
      <c r="Q1023" s="84" t="s">
        <v>2295</v>
      </c>
      <c r="R1023" s="84"/>
      <c r="S1023" s="84"/>
      <c r="T1023" s="84" t="s">
        <v>3358</v>
      </c>
      <c r="U1023" s="84"/>
      <c r="V1023" s="87" t="s">
        <v>3654</v>
      </c>
      <c r="W1023" s="86">
        <v>43165.77070601852</v>
      </c>
      <c r="X1023" s="87" t="s">
        <v>5240</v>
      </c>
      <c r="Y1023" s="84"/>
      <c r="Z1023" s="84"/>
      <c r="AA1023" s="90" t="s">
        <v>6443</v>
      </c>
      <c r="AB1023" s="84"/>
      <c r="AC1023" s="84" t="b">
        <v>0</v>
      </c>
      <c r="AD1023" s="84">
        <v>0</v>
      </c>
      <c r="AE1023" s="90" t="s">
        <v>6992</v>
      </c>
      <c r="AF1023" s="84" t="b">
        <v>0</v>
      </c>
      <c r="AG1023" s="84" t="s">
        <v>7095</v>
      </c>
      <c r="AH1023" s="84"/>
      <c r="AI1023" s="90" t="s">
        <v>6992</v>
      </c>
      <c r="AJ1023" s="84" t="b">
        <v>0</v>
      </c>
      <c r="AK1023" s="84">
        <v>288</v>
      </c>
      <c r="AL1023" s="90" t="s">
        <v>6442</v>
      </c>
      <c r="AM1023" s="84" t="s">
        <v>7171</v>
      </c>
      <c r="AN1023" s="84" t="b">
        <v>0</v>
      </c>
      <c r="AO1023" s="90" t="s">
        <v>6442</v>
      </c>
      <c r="AP1023" s="84" t="s">
        <v>179</v>
      </c>
      <c r="AQ1023" s="84">
        <v>0</v>
      </c>
      <c r="AR1023" s="84">
        <v>0</v>
      </c>
      <c r="AS1023" s="84"/>
      <c r="AT1023" s="84"/>
      <c r="AU1023" s="84"/>
      <c r="AV1023" s="84"/>
      <c r="AW1023" s="84"/>
      <c r="AX1023" s="84"/>
      <c r="AY1023" s="84"/>
      <c r="AZ1023" s="84"/>
    </row>
    <row r="1024" spans="1:52" x14ac:dyDescent="0.25">
      <c r="A1024" s="69" t="s">
        <v>915</v>
      </c>
      <c r="B1024" s="69" t="s">
        <v>1615</v>
      </c>
      <c r="C1024" s="70"/>
      <c r="D1024" s="71"/>
      <c r="E1024" s="72"/>
      <c r="F1024" s="73"/>
      <c r="G1024" s="70"/>
      <c r="H1024" s="74"/>
      <c r="I1024" s="75"/>
      <c r="J1024" s="75"/>
      <c r="K1024" s="36"/>
      <c r="L1024" s="82"/>
      <c r="M1024" s="82"/>
      <c r="N1024" s="77"/>
      <c r="O1024" s="84" t="s">
        <v>1729</v>
      </c>
      <c r="P1024" s="86">
        <v>43165.770775462966</v>
      </c>
      <c r="Q1024" s="84" t="s">
        <v>2296</v>
      </c>
      <c r="R1024" s="84"/>
      <c r="S1024" s="84"/>
      <c r="T1024" s="84" t="s">
        <v>3157</v>
      </c>
      <c r="U1024" s="84"/>
      <c r="V1024" s="87" t="s">
        <v>4184</v>
      </c>
      <c r="W1024" s="86">
        <v>43165.770775462966</v>
      </c>
      <c r="X1024" s="87" t="s">
        <v>5241</v>
      </c>
      <c r="Y1024" s="84"/>
      <c r="Z1024" s="84"/>
      <c r="AA1024" s="90" t="s">
        <v>6444</v>
      </c>
      <c r="AB1024" s="90" t="s">
        <v>6960</v>
      </c>
      <c r="AC1024" s="84" t="b">
        <v>0</v>
      </c>
      <c r="AD1024" s="84">
        <v>0</v>
      </c>
      <c r="AE1024" s="90" t="s">
        <v>7057</v>
      </c>
      <c r="AF1024" s="84" t="b">
        <v>0</v>
      </c>
      <c r="AG1024" s="84" t="s">
        <v>7091</v>
      </c>
      <c r="AH1024" s="84"/>
      <c r="AI1024" s="90" t="s">
        <v>6992</v>
      </c>
      <c r="AJ1024" s="84" t="b">
        <v>0</v>
      </c>
      <c r="AK1024" s="84">
        <v>0</v>
      </c>
      <c r="AL1024" s="90" t="s">
        <v>6992</v>
      </c>
      <c r="AM1024" s="84" t="s">
        <v>7172</v>
      </c>
      <c r="AN1024" s="84" t="b">
        <v>0</v>
      </c>
      <c r="AO1024" s="90" t="s">
        <v>6960</v>
      </c>
      <c r="AP1024" s="84" t="s">
        <v>179</v>
      </c>
      <c r="AQ1024" s="84">
        <v>0</v>
      </c>
      <c r="AR1024" s="84">
        <v>0</v>
      </c>
      <c r="AS1024" s="84"/>
      <c r="AT1024" s="84"/>
      <c r="AU1024" s="84"/>
      <c r="AV1024" s="84"/>
      <c r="AW1024" s="84"/>
      <c r="AX1024" s="84"/>
      <c r="AY1024" s="84"/>
      <c r="AZ1024" s="84"/>
    </row>
    <row r="1025" spans="1:52" x14ac:dyDescent="0.25">
      <c r="A1025" s="69" t="s">
        <v>915</v>
      </c>
      <c r="B1025" s="69" t="s">
        <v>1616</v>
      </c>
      <c r="C1025" s="70"/>
      <c r="D1025" s="71"/>
      <c r="E1025" s="72"/>
      <c r="F1025" s="73"/>
      <c r="G1025" s="70"/>
      <c r="H1025" s="74"/>
      <c r="I1025" s="75"/>
      <c r="J1025" s="75"/>
      <c r="K1025" s="36"/>
      <c r="L1025" s="82"/>
      <c r="M1025" s="82"/>
      <c r="N1025" s="77"/>
      <c r="O1025" s="84" t="s">
        <v>1730</v>
      </c>
      <c r="P1025" s="86">
        <v>43165.770775462966</v>
      </c>
      <c r="Q1025" s="84" t="s">
        <v>2296</v>
      </c>
      <c r="R1025" s="84"/>
      <c r="S1025" s="84"/>
      <c r="T1025" s="84" t="s">
        <v>3157</v>
      </c>
      <c r="U1025" s="84"/>
      <c r="V1025" s="87" t="s">
        <v>4184</v>
      </c>
      <c r="W1025" s="86">
        <v>43165.770775462966</v>
      </c>
      <c r="X1025" s="87" t="s">
        <v>5241</v>
      </c>
      <c r="Y1025" s="84"/>
      <c r="Z1025" s="84"/>
      <c r="AA1025" s="90" t="s">
        <v>6444</v>
      </c>
      <c r="AB1025" s="90" t="s">
        <v>6960</v>
      </c>
      <c r="AC1025" s="84" t="b">
        <v>0</v>
      </c>
      <c r="AD1025" s="84">
        <v>0</v>
      </c>
      <c r="AE1025" s="90" t="s">
        <v>7057</v>
      </c>
      <c r="AF1025" s="84" t="b">
        <v>0</v>
      </c>
      <c r="AG1025" s="84" t="s">
        <v>7091</v>
      </c>
      <c r="AH1025" s="84"/>
      <c r="AI1025" s="90" t="s">
        <v>6992</v>
      </c>
      <c r="AJ1025" s="84" t="b">
        <v>0</v>
      </c>
      <c r="AK1025" s="84">
        <v>0</v>
      </c>
      <c r="AL1025" s="90" t="s">
        <v>6992</v>
      </c>
      <c r="AM1025" s="84" t="s">
        <v>7172</v>
      </c>
      <c r="AN1025" s="84" t="b">
        <v>0</v>
      </c>
      <c r="AO1025" s="90" t="s">
        <v>6960</v>
      </c>
      <c r="AP1025" s="84" t="s">
        <v>179</v>
      </c>
      <c r="AQ1025" s="84">
        <v>0</v>
      </c>
      <c r="AR1025" s="84">
        <v>0</v>
      </c>
      <c r="AS1025" s="84"/>
      <c r="AT1025" s="84"/>
      <c r="AU1025" s="84"/>
      <c r="AV1025" s="84"/>
      <c r="AW1025" s="84"/>
      <c r="AX1025" s="84"/>
      <c r="AY1025" s="84"/>
      <c r="AZ1025" s="84"/>
    </row>
    <row r="1026" spans="1:52" x14ac:dyDescent="0.25">
      <c r="A1026" s="69" t="s">
        <v>916</v>
      </c>
      <c r="B1026" s="69" t="s">
        <v>916</v>
      </c>
      <c r="C1026" s="70"/>
      <c r="D1026" s="71"/>
      <c r="E1026" s="72"/>
      <c r="F1026" s="73"/>
      <c r="G1026" s="70"/>
      <c r="H1026" s="74"/>
      <c r="I1026" s="75"/>
      <c r="J1026" s="75"/>
      <c r="K1026" s="36"/>
      <c r="L1026" s="82"/>
      <c r="M1026" s="82"/>
      <c r="N1026" s="77"/>
      <c r="O1026" s="84" t="s">
        <v>179</v>
      </c>
      <c r="P1026" s="86">
        <v>43165.770775462966</v>
      </c>
      <c r="Q1026" s="84" t="s">
        <v>2297</v>
      </c>
      <c r="R1026" s="87" t="s">
        <v>2848</v>
      </c>
      <c r="S1026" s="84" t="s">
        <v>3096</v>
      </c>
      <c r="T1026" s="84" t="s">
        <v>3157</v>
      </c>
      <c r="U1026" s="84"/>
      <c r="V1026" s="87" t="s">
        <v>4185</v>
      </c>
      <c r="W1026" s="86">
        <v>43165.770775462966</v>
      </c>
      <c r="X1026" s="87" t="s">
        <v>5242</v>
      </c>
      <c r="Y1026" s="84"/>
      <c r="Z1026" s="84"/>
      <c r="AA1026" s="90" t="s">
        <v>6445</v>
      </c>
      <c r="AB1026" s="84"/>
      <c r="AC1026" s="84" t="b">
        <v>0</v>
      </c>
      <c r="AD1026" s="84">
        <v>0</v>
      </c>
      <c r="AE1026" s="90" t="s">
        <v>6992</v>
      </c>
      <c r="AF1026" s="84" t="b">
        <v>0</v>
      </c>
      <c r="AG1026" s="84" t="s">
        <v>7091</v>
      </c>
      <c r="AH1026" s="84"/>
      <c r="AI1026" s="90" t="s">
        <v>6992</v>
      </c>
      <c r="AJ1026" s="84" t="b">
        <v>0</v>
      </c>
      <c r="AK1026" s="84">
        <v>0</v>
      </c>
      <c r="AL1026" s="90" t="s">
        <v>6992</v>
      </c>
      <c r="AM1026" s="84" t="s">
        <v>7171</v>
      </c>
      <c r="AN1026" s="84" t="b">
        <v>0</v>
      </c>
      <c r="AO1026" s="90" t="s">
        <v>6445</v>
      </c>
      <c r="AP1026" s="84" t="s">
        <v>179</v>
      </c>
      <c r="AQ1026" s="84">
        <v>0</v>
      </c>
      <c r="AR1026" s="84">
        <v>0</v>
      </c>
      <c r="AS1026" s="84"/>
      <c r="AT1026" s="84"/>
      <c r="AU1026" s="84"/>
      <c r="AV1026" s="84"/>
      <c r="AW1026" s="84"/>
      <c r="AX1026" s="84"/>
      <c r="AY1026" s="84"/>
      <c r="AZ1026" s="84"/>
    </row>
    <row r="1027" spans="1:52" x14ac:dyDescent="0.25">
      <c r="A1027" s="69" t="s">
        <v>917</v>
      </c>
      <c r="B1027" s="69" t="s">
        <v>1617</v>
      </c>
      <c r="C1027" s="70"/>
      <c r="D1027" s="71"/>
      <c r="E1027" s="72"/>
      <c r="F1027" s="73"/>
      <c r="G1027" s="70"/>
      <c r="H1027" s="74"/>
      <c r="I1027" s="75"/>
      <c r="J1027" s="75"/>
      <c r="K1027" s="36"/>
      <c r="L1027" s="82"/>
      <c r="M1027" s="82"/>
      <c r="N1027" s="77"/>
      <c r="O1027" s="84" t="s">
        <v>1729</v>
      </c>
      <c r="P1027" s="86">
        <v>43165.770787037036</v>
      </c>
      <c r="Q1027" s="84" t="s">
        <v>2298</v>
      </c>
      <c r="R1027" s="87" t="s">
        <v>2849</v>
      </c>
      <c r="S1027" s="84" t="s">
        <v>3097</v>
      </c>
      <c r="T1027" s="84" t="s">
        <v>3359</v>
      </c>
      <c r="U1027" s="84"/>
      <c r="V1027" s="87" t="s">
        <v>4186</v>
      </c>
      <c r="W1027" s="86">
        <v>43165.770787037036</v>
      </c>
      <c r="X1027" s="87" t="s">
        <v>5243</v>
      </c>
      <c r="Y1027" s="84"/>
      <c r="Z1027" s="84"/>
      <c r="AA1027" s="90" t="s">
        <v>6446</v>
      </c>
      <c r="AB1027" s="84"/>
      <c r="AC1027" s="84" t="b">
        <v>0</v>
      </c>
      <c r="AD1027" s="84">
        <v>0</v>
      </c>
      <c r="AE1027" s="90" t="s">
        <v>6992</v>
      </c>
      <c r="AF1027" s="84" t="b">
        <v>0</v>
      </c>
      <c r="AG1027" s="84" t="s">
        <v>7091</v>
      </c>
      <c r="AH1027" s="84"/>
      <c r="AI1027" s="90" t="s">
        <v>6992</v>
      </c>
      <c r="AJ1027" s="84" t="b">
        <v>0</v>
      </c>
      <c r="AK1027" s="84">
        <v>0</v>
      </c>
      <c r="AL1027" s="90" t="s">
        <v>6992</v>
      </c>
      <c r="AM1027" s="84" t="s">
        <v>7209</v>
      </c>
      <c r="AN1027" s="84" t="b">
        <v>0</v>
      </c>
      <c r="AO1027" s="90" t="s">
        <v>6446</v>
      </c>
      <c r="AP1027" s="84" t="s">
        <v>179</v>
      </c>
      <c r="AQ1027" s="84">
        <v>0</v>
      </c>
      <c r="AR1027" s="84">
        <v>0</v>
      </c>
      <c r="AS1027" s="84"/>
      <c r="AT1027" s="84"/>
      <c r="AU1027" s="84"/>
      <c r="AV1027" s="84"/>
      <c r="AW1027" s="84"/>
      <c r="AX1027" s="84"/>
      <c r="AY1027" s="84"/>
      <c r="AZ1027" s="84"/>
    </row>
    <row r="1028" spans="1:52" x14ac:dyDescent="0.25">
      <c r="A1028" s="69" t="s">
        <v>917</v>
      </c>
      <c r="B1028" s="69" t="s">
        <v>1618</v>
      </c>
      <c r="C1028" s="70"/>
      <c r="D1028" s="71"/>
      <c r="E1028" s="72"/>
      <c r="F1028" s="73"/>
      <c r="G1028" s="70"/>
      <c r="H1028" s="74"/>
      <c r="I1028" s="75"/>
      <c r="J1028" s="75"/>
      <c r="K1028" s="36"/>
      <c r="L1028" s="82"/>
      <c r="M1028" s="82"/>
      <c r="N1028" s="77"/>
      <c r="O1028" s="84" t="s">
        <v>1729</v>
      </c>
      <c r="P1028" s="86">
        <v>43165.770787037036</v>
      </c>
      <c r="Q1028" s="84" t="s">
        <v>2298</v>
      </c>
      <c r="R1028" s="87" t="s">
        <v>2849</v>
      </c>
      <c r="S1028" s="84" t="s">
        <v>3097</v>
      </c>
      <c r="T1028" s="84" t="s">
        <v>3359</v>
      </c>
      <c r="U1028" s="84"/>
      <c r="V1028" s="87" t="s">
        <v>4186</v>
      </c>
      <c r="W1028" s="86">
        <v>43165.770787037036</v>
      </c>
      <c r="X1028" s="87" t="s">
        <v>5243</v>
      </c>
      <c r="Y1028" s="84"/>
      <c r="Z1028" s="84"/>
      <c r="AA1028" s="90" t="s">
        <v>6446</v>
      </c>
      <c r="AB1028" s="84"/>
      <c r="AC1028" s="84" t="b">
        <v>0</v>
      </c>
      <c r="AD1028" s="84">
        <v>0</v>
      </c>
      <c r="AE1028" s="90" t="s">
        <v>6992</v>
      </c>
      <c r="AF1028" s="84" t="b">
        <v>0</v>
      </c>
      <c r="AG1028" s="84" t="s">
        <v>7091</v>
      </c>
      <c r="AH1028" s="84"/>
      <c r="AI1028" s="90" t="s">
        <v>6992</v>
      </c>
      <c r="AJ1028" s="84" t="b">
        <v>0</v>
      </c>
      <c r="AK1028" s="84">
        <v>0</v>
      </c>
      <c r="AL1028" s="90" t="s">
        <v>6992</v>
      </c>
      <c r="AM1028" s="84" t="s">
        <v>7209</v>
      </c>
      <c r="AN1028" s="84" t="b">
        <v>0</v>
      </c>
      <c r="AO1028" s="90" t="s">
        <v>6446</v>
      </c>
      <c r="AP1028" s="84" t="s">
        <v>179</v>
      </c>
      <c r="AQ1028" s="84">
        <v>0</v>
      </c>
      <c r="AR1028" s="84">
        <v>0</v>
      </c>
      <c r="AS1028" s="84"/>
      <c r="AT1028" s="84"/>
      <c r="AU1028" s="84"/>
      <c r="AV1028" s="84"/>
      <c r="AW1028" s="84"/>
      <c r="AX1028" s="84"/>
      <c r="AY1028" s="84"/>
      <c r="AZ1028" s="84"/>
    </row>
    <row r="1029" spans="1:52" x14ac:dyDescent="0.25">
      <c r="A1029" s="69" t="s">
        <v>918</v>
      </c>
      <c r="B1029" s="69" t="s">
        <v>1619</v>
      </c>
      <c r="C1029" s="70"/>
      <c r="D1029" s="71"/>
      <c r="E1029" s="72"/>
      <c r="F1029" s="73"/>
      <c r="G1029" s="70"/>
      <c r="H1029" s="74"/>
      <c r="I1029" s="75"/>
      <c r="J1029" s="75"/>
      <c r="K1029" s="36"/>
      <c r="L1029" s="82"/>
      <c r="M1029" s="82"/>
      <c r="N1029" s="77"/>
      <c r="O1029" s="84" t="s">
        <v>1729</v>
      </c>
      <c r="P1029" s="86">
        <v>43165.770833333336</v>
      </c>
      <c r="Q1029" s="84" t="s">
        <v>2299</v>
      </c>
      <c r="R1029" s="87" t="s">
        <v>2850</v>
      </c>
      <c r="S1029" s="84" t="s">
        <v>3098</v>
      </c>
      <c r="T1029" s="84" t="s">
        <v>3157</v>
      </c>
      <c r="U1029" s="87" t="s">
        <v>3569</v>
      </c>
      <c r="V1029" s="87" t="s">
        <v>3569</v>
      </c>
      <c r="W1029" s="86">
        <v>43165.770833333336</v>
      </c>
      <c r="X1029" s="87" t="s">
        <v>5244</v>
      </c>
      <c r="Y1029" s="84"/>
      <c r="Z1029" s="84"/>
      <c r="AA1029" s="90" t="s">
        <v>6447</v>
      </c>
      <c r="AB1029" s="84"/>
      <c r="AC1029" s="84" t="b">
        <v>0</v>
      </c>
      <c r="AD1029" s="84">
        <v>0</v>
      </c>
      <c r="AE1029" s="90" t="s">
        <v>6992</v>
      </c>
      <c r="AF1029" s="84" t="b">
        <v>0</v>
      </c>
      <c r="AG1029" s="84" t="s">
        <v>7095</v>
      </c>
      <c r="AH1029" s="84"/>
      <c r="AI1029" s="90" t="s">
        <v>6992</v>
      </c>
      <c r="AJ1029" s="84" t="b">
        <v>0</v>
      </c>
      <c r="AK1029" s="84">
        <v>0</v>
      </c>
      <c r="AL1029" s="90" t="s">
        <v>6992</v>
      </c>
      <c r="AM1029" s="84" t="s">
        <v>7173</v>
      </c>
      <c r="AN1029" s="84" t="b">
        <v>0</v>
      </c>
      <c r="AO1029" s="90" t="s">
        <v>6447</v>
      </c>
      <c r="AP1029" s="84" t="s">
        <v>179</v>
      </c>
      <c r="AQ1029" s="84">
        <v>0</v>
      </c>
      <c r="AR1029" s="84">
        <v>0</v>
      </c>
      <c r="AS1029" s="84"/>
      <c r="AT1029" s="84"/>
      <c r="AU1029" s="84"/>
      <c r="AV1029" s="84"/>
      <c r="AW1029" s="84"/>
      <c r="AX1029" s="84"/>
      <c r="AY1029" s="84"/>
      <c r="AZ1029" s="84"/>
    </row>
    <row r="1030" spans="1:52" x14ac:dyDescent="0.25">
      <c r="A1030" s="69" t="s">
        <v>918</v>
      </c>
      <c r="B1030" s="69" t="s">
        <v>1577</v>
      </c>
      <c r="C1030" s="70"/>
      <c r="D1030" s="71"/>
      <c r="E1030" s="72"/>
      <c r="F1030" s="73"/>
      <c r="G1030" s="70"/>
      <c r="H1030" s="74"/>
      <c r="I1030" s="75"/>
      <c r="J1030" s="75"/>
      <c r="K1030" s="36"/>
      <c r="L1030" s="82"/>
      <c r="M1030" s="82"/>
      <c r="N1030" s="77"/>
      <c r="O1030" s="84" t="s">
        <v>1729</v>
      </c>
      <c r="P1030" s="86">
        <v>43165.770833333336</v>
      </c>
      <c r="Q1030" s="84" t="s">
        <v>2299</v>
      </c>
      <c r="R1030" s="87" t="s">
        <v>2850</v>
      </c>
      <c r="S1030" s="84" t="s">
        <v>3098</v>
      </c>
      <c r="T1030" s="84" t="s">
        <v>3157</v>
      </c>
      <c r="U1030" s="87" t="s">
        <v>3569</v>
      </c>
      <c r="V1030" s="87" t="s">
        <v>3569</v>
      </c>
      <c r="W1030" s="86">
        <v>43165.770833333336</v>
      </c>
      <c r="X1030" s="87" t="s">
        <v>5244</v>
      </c>
      <c r="Y1030" s="84"/>
      <c r="Z1030" s="84"/>
      <c r="AA1030" s="90" t="s">
        <v>6447</v>
      </c>
      <c r="AB1030" s="84"/>
      <c r="AC1030" s="84" t="b">
        <v>0</v>
      </c>
      <c r="AD1030" s="84">
        <v>0</v>
      </c>
      <c r="AE1030" s="90" t="s">
        <v>6992</v>
      </c>
      <c r="AF1030" s="84" t="b">
        <v>0</v>
      </c>
      <c r="AG1030" s="84" t="s">
        <v>7095</v>
      </c>
      <c r="AH1030" s="84"/>
      <c r="AI1030" s="90" t="s">
        <v>6992</v>
      </c>
      <c r="AJ1030" s="84" t="b">
        <v>0</v>
      </c>
      <c r="AK1030" s="84">
        <v>0</v>
      </c>
      <c r="AL1030" s="90" t="s">
        <v>6992</v>
      </c>
      <c r="AM1030" s="84" t="s">
        <v>7173</v>
      </c>
      <c r="AN1030" s="84" t="b">
        <v>0</v>
      </c>
      <c r="AO1030" s="90" t="s">
        <v>6447</v>
      </c>
      <c r="AP1030" s="84" t="s">
        <v>179</v>
      </c>
      <c r="AQ1030" s="84">
        <v>0</v>
      </c>
      <c r="AR1030" s="84">
        <v>0</v>
      </c>
      <c r="AS1030" s="84"/>
      <c r="AT1030" s="84"/>
      <c r="AU1030" s="84"/>
      <c r="AV1030" s="84"/>
      <c r="AW1030" s="84"/>
      <c r="AX1030" s="84"/>
      <c r="AY1030" s="84"/>
      <c r="AZ1030" s="84"/>
    </row>
    <row r="1031" spans="1:52" x14ac:dyDescent="0.25">
      <c r="A1031" s="69" t="s">
        <v>919</v>
      </c>
      <c r="B1031" s="69" t="s">
        <v>231</v>
      </c>
      <c r="C1031" s="70"/>
      <c r="D1031" s="71"/>
      <c r="E1031" s="72"/>
      <c r="F1031" s="73"/>
      <c r="G1031" s="70"/>
      <c r="H1031" s="74"/>
      <c r="I1031" s="75"/>
      <c r="J1031" s="75"/>
      <c r="K1031" s="36"/>
      <c r="L1031" s="82"/>
      <c r="M1031" s="82"/>
      <c r="N1031" s="77"/>
      <c r="O1031" s="84" t="s">
        <v>1729</v>
      </c>
      <c r="P1031" s="86">
        <v>43165.770868055559</v>
      </c>
      <c r="Q1031" s="84" t="s">
        <v>2300</v>
      </c>
      <c r="R1031" s="84"/>
      <c r="S1031" s="84"/>
      <c r="T1031" s="84" t="s">
        <v>3157</v>
      </c>
      <c r="U1031" s="84"/>
      <c r="V1031" s="87" t="s">
        <v>4187</v>
      </c>
      <c r="W1031" s="86">
        <v>43165.770868055559</v>
      </c>
      <c r="X1031" s="87" t="s">
        <v>5245</v>
      </c>
      <c r="Y1031" s="84"/>
      <c r="Z1031" s="84"/>
      <c r="AA1031" s="90" t="s">
        <v>6448</v>
      </c>
      <c r="AB1031" s="84"/>
      <c r="AC1031" s="84" t="b">
        <v>0</v>
      </c>
      <c r="AD1031" s="84">
        <v>0</v>
      </c>
      <c r="AE1031" s="90" t="s">
        <v>6992</v>
      </c>
      <c r="AF1031" s="84" t="b">
        <v>0</v>
      </c>
      <c r="AG1031" s="84" t="s">
        <v>7091</v>
      </c>
      <c r="AH1031" s="84"/>
      <c r="AI1031" s="90" t="s">
        <v>6992</v>
      </c>
      <c r="AJ1031" s="84" t="b">
        <v>0</v>
      </c>
      <c r="AK1031" s="84">
        <v>57</v>
      </c>
      <c r="AL1031" s="90" t="s">
        <v>5717</v>
      </c>
      <c r="AM1031" s="84" t="s">
        <v>7169</v>
      </c>
      <c r="AN1031" s="84" t="b">
        <v>0</v>
      </c>
      <c r="AO1031" s="90" t="s">
        <v>5717</v>
      </c>
      <c r="AP1031" s="84" t="s">
        <v>179</v>
      </c>
      <c r="AQ1031" s="84">
        <v>0</v>
      </c>
      <c r="AR1031" s="84">
        <v>0</v>
      </c>
      <c r="AS1031" s="84"/>
      <c r="AT1031" s="84"/>
      <c r="AU1031" s="84"/>
      <c r="AV1031" s="84"/>
      <c r="AW1031" s="84"/>
      <c r="AX1031" s="84"/>
      <c r="AY1031" s="84"/>
      <c r="AZ1031" s="84"/>
    </row>
    <row r="1032" spans="1:52" x14ac:dyDescent="0.25">
      <c r="A1032" s="69" t="s">
        <v>920</v>
      </c>
      <c r="B1032" s="69" t="s">
        <v>920</v>
      </c>
      <c r="C1032" s="70"/>
      <c r="D1032" s="71"/>
      <c r="E1032" s="72"/>
      <c r="F1032" s="73"/>
      <c r="G1032" s="70"/>
      <c r="H1032" s="74"/>
      <c r="I1032" s="75"/>
      <c r="J1032" s="75"/>
      <c r="K1032" s="36"/>
      <c r="L1032" s="82"/>
      <c r="M1032" s="82"/>
      <c r="N1032" s="77"/>
      <c r="O1032" s="84" t="s">
        <v>179</v>
      </c>
      <c r="P1032" s="86">
        <v>43165.770937499998</v>
      </c>
      <c r="Q1032" s="84" t="s">
        <v>2301</v>
      </c>
      <c r="R1032" s="87" t="s">
        <v>2851</v>
      </c>
      <c r="S1032" s="84" t="s">
        <v>2983</v>
      </c>
      <c r="T1032" s="84" t="s">
        <v>3360</v>
      </c>
      <c r="U1032" s="84"/>
      <c r="V1032" s="87" t="s">
        <v>4188</v>
      </c>
      <c r="W1032" s="86">
        <v>43165.770937499998</v>
      </c>
      <c r="X1032" s="87" t="s">
        <v>5246</v>
      </c>
      <c r="Y1032" s="84"/>
      <c r="Z1032" s="84"/>
      <c r="AA1032" s="90" t="s">
        <v>6449</v>
      </c>
      <c r="AB1032" s="84"/>
      <c r="AC1032" s="84" t="b">
        <v>0</v>
      </c>
      <c r="AD1032" s="84">
        <v>0</v>
      </c>
      <c r="AE1032" s="90" t="s">
        <v>6992</v>
      </c>
      <c r="AF1032" s="84" t="b">
        <v>1</v>
      </c>
      <c r="AG1032" s="84" t="s">
        <v>7100</v>
      </c>
      <c r="AH1032" s="84"/>
      <c r="AI1032" s="90" t="s">
        <v>7146</v>
      </c>
      <c r="AJ1032" s="84" t="b">
        <v>0</v>
      </c>
      <c r="AK1032" s="84">
        <v>0</v>
      </c>
      <c r="AL1032" s="90" t="s">
        <v>6992</v>
      </c>
      <c r="AM1032" s="84" t="s">
        <v>7172</v>
      </c>
      <c r="AN1032" s="84" t="b">
        <v>0</v>
      </c>
      <c r="AO1032" s="90" t="s">
        <v>6449</v>
      </c>
      <c r="AP1032" s="84" t="s">
        <v>179</v>
      </c>
      <c r="AQ1032" s="84">
        <v>0</v>
      </c>
      <c r="AR1032" s="84">
        <v>0</v>
      </c>
      <c r="AS1032" s="84"/>
      <c r="AT1032" s="84"/>
      <c r="AU1032" s="84"/>
      <c r="AV1032" s="84"/>
      <c r="AW1032" s="84"/>
      <c r="AX1032" s="84"/>
      <c r="AY1032" s="84"/>
      <c r="AZ1032" s="84"/>
    </row>
    <row r="1033" spans="1:52" x14ac:dyDescent="0.25">
      <c r="A1033" s="69" t="s">
        <v>921</v>
      </c>
      <c r="B1033" s="69" t="s">
        <v>1297</v>
      </c>
      <c r="C1033" s="70"/>
      <c r="D1033" s="71"/>
      <c r="E1033" s="72"/>
      <c r="F1033" s="73"/>
      <c r="G1033" s="70"/>
      <c r="H1033" s="74"/>
      <c r="I1033" s="75"/>
      <c r="J1033" s="75"/>
      <c r="K1033" s="36"/>
      <c r="L1033" s="82"/>
      <c r="M1033" s="82"/>
      <c r="N1033" s="77"/>
      <c r="O1033" s="84" t="s">
        <v>1729</v>
      </c>
      <c r="P1033" s="86">
        <v>43165.770995370367</v>
      </c>
      <c r="Q1033" s="84" t="s">
        <v>1758</v>
      </c>
      <c r="R1033" s="87" t="s">
        <v>2651</v>
      </c>
      <c r="S1033" s="84" t="s">
        <v>2986</v>
      </c>
      <c r="T1033" s="84" t="s">
        <v>3171</v>
      </c>
      <c r="U1033" s="84"/>
      <c r="V1033" s="87" t="s">
        <v>4189</v>
      </c>
      <c r="W1033" s="86">
        <v>43165.770995370367</v>
      </c>
      <c r="X1033" s="87" t="s">
        <v>5247</v>
      </c>
      <c r="Y1033" s="84"/>
      <c r="Z1033" s="84"/>
      <c r="AA1033" s="90" t="s">
        <v>6450</v>
      </c>
      <c r="AB1033" s="84"/>
      <c r="AC1033" s="84" t="b">
        <v>0</v>
      </c>
      <c r="AD1033" s="84">
        <v>0</v>
      </c>
      <c r="AE1033" s="90" t="s">
        <v>6992</v>
      </c>
      <c r="AF1033" s="84" t="b">
        <v>0</v>
      </c>
      <c r="AG1033" s="84" t="s">
        <v>7097</v>
      </c>
      <c r="AH1033" s="84"/>
      <c r="AI1033" s="90" t="s">
        <v>6992</v>
      </c>
      <c r="AJ1033" s="84" t="b">
        <v>0</v>
      </c>
      <c r="AK1033" s="84">
        <v>612</v>
      </c>
      <c r="AL1033" s="90" t="s">
        <v>6874</v>
      </c>
      <c r="AM1033" s="84" t="s">
        <v>7169</v>
      </c>
      <c r="AN1033" s="84" t="b">
        <v>0</v>
      </c>
      <c r="AO1033" s="90" t="s">
        <v>6874</v>
      </c>
      <c r="AP1033" s="84" t="s">
        <v>179</v>
      </c>
      <c r="AQ1033" s="84">
        <v>0</v>
      </c>
      <c r="AR1033" s="84">
        <v>0</v>
      </c>
      <c r="AS1033" s="84"/>
      <c r="AT1033" s="84"/>
      <c r="AU1033" s="84"/>
      <c r="AV1033" s="84"/>
      <c r="AW1033" s="84"/>
      <c r="AX1033" s="84"/>
      <c r="AY1033" s="84"/>
      <c r="AZ1033" s="84"/>
    </row>
    <row r="1034" spans="1:52" x14ac:dyDescent="0.25">
      <c r="A1034" s="69" t="s">
        <v>922</v>
      </c>
      <c r="B1034" s="69" t="s">
        <v>922</v>
      </c>
      <c r="C1034" s="70"/>
      <c r="D1034" s="71"/>
      <c r="E1034" s="72"/>
      <c r="F1034" s="73"/>
      <c r="G1034" s="70"/>
      <c r="H1034" s="74"/>
      <c r="I1034" s="75"/>
      <c r="J1034" s="75"/>
      <c r="K1034" s="36"/>
      <c r="L1034" s="82"/>
      <c r="M1034" s="82"/>
      <c r="N1034" s="77"/>
      <c r="O1034" s="84" t="s">
        <v>179</v>
      </c>
      <c r="P1034" s="86">
        <v>43165.77107638889</v>
      </c>
      <c r="Q1034" s="84" t="s">
        <v>2302</v>
      </c>
      <c r="R1034" s="84"/>
      <c r="S1034" s="84"/>
      <c r="T1034" s="84" t="s">
        <v>3361</v>
      </c>
      <c r="U1034" s="84"/>
      <c r="V1034" s="87" t="s">
        <v>4190</v>
      </c>
      <c r="W1034" s="86">
        <v>43165.77107638889</v>
      </c>
      <c r="X1034" s="87" t="s">
        <v>5248</v>
      </c>
      <c r="Y1034" s="84"/>
      <c r="Z1034" s="84"/>
      <c r="AA1034" s="90" t="s">
        <v>6451</v>
      </c>
      <c r="AB1034" s="84"/>
      <c r="AC1034" s="84" t="b">
        <v>0</v>
      </c>
      <c r="AD1034" s="84">
        <v>0</v>
      </c>
      <c r="AE1034" s="90" t="s">
        <v>6992</v>
      </c>
      <c r="AF1034" s="84" t="b">
        <v>0</v>
      </c>
      <c r="AG1034" s="84" t="s">
        <v>7094</v>
      </c>
      <c r="AH1034" s="84"/>
      <c r="AI1034" s="90" t="s">
        <v>6992</v>
      </c>
      <c r="AJ1034" s="84" t="b">
        <v>0</v>
      </c>
      <c r="AK1034" s="84">
        <v>0</v>
      </c>
      <c r="AL1034" s="90" t="s">
        <v>6992</v>
      </c>
      <c r="AM1034" s="84" t="s">
        <v>7171</v>
      </c>
      <c r="AN1034" s="84" t="b">
        <v>0</v>
      </c>
      <c r="AO1034" s="90" t="s">
        <v>6451</v>
      </c>
      <c r="AP1034" s="84" t="s">
        <v>179</v>
      </c>
      <c r="AQ1034" s="84">
        <v>0</v>
      </c>
      <c r="AR1034" s="84">
        <v>0</v>
      </c>
      <c r="AS1034" s="84"/>
      <c r="AT1034" s="84"/>
      <c r="AU1034" s="84"/>
      <c r="AV1034" s="84"/>
      <c r="AW1034" s="84"/>
      <c r="AX1034" s="84"/>
      <c r="AY1034" s="84"/>
      <c r="AZ1034" s="84"/>
    </row>
    <row r="1035" spans="1:52" x14ac:dyDescent="0.25">
      <c r="A1035" s="69" t="s">
        <v>923</v>
      </c>
      <c r="B1035" s="69" t="s">
        <v>923</v>
      </c>
      <c r="C1035" s="70"/>
      <c r="D1035" s="71"/>
      <c r="E1035" s="72"/>
      <c r="F1035" s="73"/>
      <c r="G1035" s="70"/>
      <c r="H1035" s="74"/>
      <c r="I1035" s="75"/>
      <c r="J1035" s="75"/>
      <c r="K1035" s="36"/>
      <c r="L1035" s="82"/>
      <c r="M1035" s="82"/>
      <c r="N1035" s="77"/>
      <c r="O1035" s="84" t="s">
        <v>179</v>
      </c>
      <c r="P1035" s="86">
        <v>43165.771099537036</v>
      </c>
      <c r="Q1035" s="84" t="s">
        <v>2303</v>
      </c>
      <c r="R1035" s="87" t="s">
        <v>2852</v>
      </c>
      <c r="S1035" s="84" t="s">
        <v>3099</v>
      </c>
      <c r="T1035" s="84" t="s">
        <v>3362</v>
      </c>
      <c r="U1035" s="87" t="s">
        <v>3570</v>
      </c>
      <c r="V1035" s="87" t="s">
        <v>3570</v>
      </c>
      <c r="W1035" s="86">
        <v>43165.771099537036</v>
      </c>
      <c r="X1035" s="87" t="s">
        <v>5249</v>
      </c>
      <c r="Y1035" s="84"/>
      <c r="Z1035" s="84"/>
      <c r="AA1035" s="90" t="s">
        <v>6452</v>
      </c>
      <c r="AB1035" s="84"/>
      <c r="AC1035" s="84" t="b">
        <v>0</v>
      </c>
      <c r="AD1035" s="84">
        <v>1</v>
      </c>
      <c r="AE1035" s="90" t="s">
        <v>6992</v>
      </c>
      <c r="AF1035" s="84" t="b">
        <v>0</v>
      </c>
      <c r="AG1035" s="84" t="s">
        <v>7091</v>
      </c>
      <c r="AH1035" s="84"/>
      <c r="AI1035" s="90" t="s">
        <v>6992</v>
      </c>
      <c r="AJ1035" s="84" t="b">
        <v>0</v>
      </c>
      <c r="AK1035" s="84">
        <v>0</v>
      </c>
      <c r="AL1035" s="90" t="s">
        <v>6992</v>
      </c>
      <c r="AM1035" s="84" t="s">
        <v>7210</v>
      </c>
      <c r="AN1035" s="84" t="b">
        <v>0</v>
      </c>
      <c r="AO1035" s="90" t="s">
        <v>6452</v>
      </c>
      <c r="AP1035" s="84" t="s">
        <v>179</v>
      </c>
      <c r="AQ1035" s="84">
        <v>0</v>
      </c>
      <c r="AR1035" s="84">
        <v>0</v>
      </c>
      <c r="AS1035" s="84"/>
      <c r="AT1035" s="84"/>
      <c r="AU1035" s="84"/>
      <c r="AV1035" s="84"/>
      <c r="AW1035" s="84"/>
      <c r="AX1035" s="84"/>
      <c r="AY1035" s="84"/>
      <c r="AZ1035" s="84"/>
    </row>
    <row r="1036" spans="1:52" x14ac:dyDescent="0.25">
      <c r="A1036" s="69" t="s">
        <v>924</v>
      </c>
      <c r="B1036" s="69" t="s">
        <v>1376</v>
      </c>
      <c r="C1036" s="70"/>
      <c r="D1036" s="71"/>
      <c r="E1036" s="72"/>
      <c r="F1036" s="73"/>
      <c r="G1036" s="70"/>
      <c r="H1036" s="74"/>
      <c r="I1036" s="75"/>
      <c r="J1036" s="75"/>
      <c r="K1036" s="36"/>
      <c r="L1036" s="82"/>
      <c r="M1036" s="82"/>
      <c r="N1036" s="77"/>
      <c r="O1036" s="84" t="s">
        <v>1730</v>
      </c>
      <c r="P1036" s="86">
        <v>43165.746874999997</v>
      </c>
      <c r="Q1036" s="84" t="s">
        <v>2304</v>
      </c>
      <c r="R1036" s="84"/>
      <c r="S1036" s="84"/>
      <c r="T1036" s="84" t="s">
        <v>3363</v>
      </c>
      <c r="U1036" s="87" t="s">
        <v>3571</v>
      </c>
      <c r="V1036" s="87" t="s">
        <v>3571</v>
      </c>
      <c r="W1036" s="86">
        <v>43165.746874999997</v>
      </c>
      <c r="X1036" s="87" t="s">
        <v>5250</v>
      </c>
      <c r="Y1036" s="84"/>
      <c r="Z1036" s="84"/>
      <c r="AA1036" s="90" t="s">
        <v>6453</v>
      </c>
      <c r="AB1036" s="90" t="s">
        <v>6961</v>
      </c>
      <c r="AC1036" s="84" t="b">
        <v>0</v>
      </c>
      <c r="AD1036" s="84">
        <v>1</v>
      </c>
      <c r="AE1036" s="90" t="s">
        <v>7058</v>
      </c>
      <c r="AF1036" s="84" t="b">
        <v>0</v>
      </c>
      <c r="AG1036" s="84" t="s">
        <v>7100</v>
      </c>
      <c r="AH1036" s="84"/>
      <c r="AI1036" s="90" t="s">
        <v>6992</v>
      </c>
      <c r="AJ1036" s="84" t="b">
        <v>0</v>
      </c>
      <c r="AK1036" s="84">
        <v>1</v>
      </c>
      <c r="AL1036" s="90" t="s">
        <v>6992</v>
      </c>
      <c r="AM1036" s="84" t="s">
        <v>7172</v>
      </c>
      <c r="AN1036" s="84" t="b">
        <v>0</v>
      </c>
      <c r="AO1036" s="90" t="s">
        <v>6961</v>
      </c>
      <c r="AP1036" s="84" t="s">
        <v>7226</v>
      </c>
      <c r="AQ1036" s="84">
        <v>0</v>
      </c>
      <c r="AR1036" s="84">
        <v>0</v>
      </c>
      <c r="AS1036" s="84" t="s">
        <v>7237</v>
      </c>
      <c r="AT1036" s="84" t="s">
        <v>7243</v>
      </c>
      <c r="AU1036" s="84" t="s">
        <v>7249</v>
      </c>
      <c r="AV1036" s="84" t="s">
        <v>7265</v>
      </c>
      <c r="AW1036" s="84" t="s">
        <v>7280</v>
      </c>
      <c r="AX1036" s="84" t="s">
        <v>7265</v>
      </c>
      <c r="AY1036" s="84" t="s">
        <v>7301</v>
      </c>
      <c r="AZ1036" s="87" t="s">
        <v>7314</v>
      </c>
    </row>
    <row r="1037" spans="1:52" x14ac:dyDescent="0.25">
      <c r="A1037" s="69" t="s">
        <v>924</v>
      </c>
      <c r="B1037" s="69" t="s">
        <v>1620</v>
      </c>
      <c r="C1037" s="70"/>
      <c r="D1037" s="71"/>
      <c r="E1037" s="72"/>
      <c r="F1037" s="73"/>
      <c r="G1037" s="70"/>
      <c r="H1037" s="74"/>
      <c r="I1037" s="75"/>
      <c r="J1037" s="75"/>
      <c r="K1037" s="36"/>
      <c r="L1037" s="82"/>
      <c r="M1037" s="82"/>
      <c r="N1037" s="77"/>
      <c r="O1037" s="84" t="s">
        <v>1729</v>
      </c>
      <c r="P1037" s="86">
        <v>43165.760937500003</v>
      </c>
      <c r="Q1037" s="84" t="s">
        <v>2305</v>
      </c>
      <c r="R1037" s="84"/>
      <c r="S1037" s="84"/>
      <c r="T1037" s="84" t="s">
        <v>3363</v>
      </c>
      <c r="U1037" s="87" t="s">
        <v>3572</v>
      </c>
      <c r="V1037" s="87" t="s">
        <v>3572</v>
      </c>
      <c r="W1037" s="86">
        <v>43165.760937500003</v>
      </c>
      <c r="X1037" s="87" t="s">
        <v>5251</v>
      </c>
      <c r="Y1037" s="84"/>
      <c r="Z1037" s="84"/>
      <c r="AA1037" s="90" t="s">
        <v>6454</v>
      </c>
      <c r="AB1037" s="90" t="s">
        <v>6962</v>
      </c>
      <c r="AC1037" s="84" t="b">
        <v>0</v>
      </c>
      <c r="AD1037" s="84">
        <v>0</v>
      </c>
      <c r="AE1037" s="90" t="s">
        <v>7059</v>
      </c>
      <c r="AF1037" s="84" t="b">
        <v>0</v>
      </c>
      <c r="AG1037" s="84" t="s">
        <v>7100</v>
      </c>
      <c r="AH1037" s="84"/>
      <c r="AI1037" s="90" t="s">
        <v>6992</v>
      </c>
      <c r="AJ1037" s="84" t="b">
        <v>0</v>
      </c>
      <c r="AK1037" s="84">
        <v>0</v>
      </c>
      <c r="AL1037" s="90" t="s">
        <v>6992</v>
      </c>
      <c r="AM1037" s="84" t="s">
        <v>7172</v>
      </c>
      <c r="AN1037" s="84" t="b">
        <v>0</v>
      </c>
      <c r="AO1037" s="90" t="s">
        <v>6962</v>
      </c>
      <c r="AP1037" s="84" t="s">
        <v>179</v>
      </c>
      <c r="AQ1037" s="84">
        <v>0</v>
      </c>
      <c r="AR1037" s="84">
        <v>0</v>
      </c>
      <c r="AS1037" s="84" t="s">
        <v>7238</v>
      </c>
      <c r="AT1037" s="84" t="s">
        <v>7243</v>
      </c>
      <c r="AU1037" s="84" t="s">
        <v>7249</v>
      </c>
      <c r="AV1037" s="84" t="s">
        <v>7266</v>
      </c>
      <c r="AW1037" s="84" t="s">
        <v>7281</v>
      </c>
      <c r="AX1037" s="84" t="s">
        <v>7296</v>
      </c>
      <c r="AY1037" s="84" t="s">
        <v>7300</v>
      </c>
      <c r="AZ1037" s="87" t="s">
        <v>7315</v>
      </c>
    </row>
    <row r="1038" spans="1:52" x14ac:dyDescent="0.25">
      <c r="A1038" s="69" t="s">
        <v>924</v>
      </c>
      <c r="B1038" s="69" t="s">
        <v>1621</v>
      </c>
      <c r="C1038" s="70"/>
      <c r="D1038" s="71"/>
      <c r="E1038" s="72"/>
      <c r="F1038" s="73"/>
      <c r="G1038" s="70"/>
      <c r="H1038" s="74"/>
      <c r="I1038" s="75"/>
      <c r="J1038" s="75"/>
      <c r="K1038" s="36"/>
      <c r="L1038" s="82"/>
      <c r="M1038" s="82"/>
      <c r="N1038" s="77"/>
      <c r="O1038" s="84" t="s">
        <v>1730</v>
      </c>
      <c r="P1038" s="86">
        <v>43165.760937500003</v>
      </c>
      <c r="Q1038" s="84" t="s">
        <v>2305</v>
      </c>
      <c r="R1038" s="84"/>
      <c r="S1038" s="84"/>
      <c r="T1038" s="84" t="s">
        <v>3363</v>
      </c>
      <c r="U1038" s="87" t="s">
        <v>3572</v>
      </c>
      <c r="V1038" s="87" t="s">
        <v>3572</v>
      </c>
      <c r="W1038" s="86">
        <v>43165.760937500003</v>
      </c>
      <c r="X1038" s="87" t="s">
        <v>5251</v>
      </c>
      <c r="Y1038" s="84"/>
      <c r="Z1038" s="84"/>
      <c r="AA1038" s="90" t="s">
        <v>6454</v>
      </c>
      <c r="AB1038" s="90" t="s">
        <v>6962</v>
      </c>
      <c r="AC1038" s="84" t="b">
        <v>0</v>
      </c>
      <c r="AD1038" s="84">
        <v>0</v>
      </c>
      <c r="AE1038" s="90" t="s">
        <v>7059</v>
      </c>
      <c r="AF1038" s="84" t="b">
        <v>0</v>
      </c>
      <c r="AG1038" s="84" t="s">
        <v>7100</v>
      </c>
      <c r="AH1038" s="84"/>
      <c r="AI1038" s="90" t="s">
        <v>6992</v>
      </c>
      <c r="AJ1038" s="84" t="b">
        <v>0</v>
      </c>
      <c r="AK1038" s="84">
        <v>0</v>
      </c>
      <c r="AL1038" s="90" t="s">
        <v>6992</v>
      </c>
      <c r="AM1038" s="84" t="s">
        <v>7172</v>
      </c>
      <c r="AN1038" s="84" t="b">
        <v>0</v>
      </c>
      <c r="AO1038" s="90" t="s">
        <v>6962</v>
      </c>
      <c r="AP1038" s="84" t="s">
        <v>179</v>
      </c>
      <c r="AQ1038" s="84">
        <v>0</v>
      </c>
      <c r="AR1038" s="84">
        <v>0</v>
      </c>
      <c r="AS1038" s="84" t="s">
        <v>7238</v>
      </c>
      <c r="AT1038" s="84" t="s">
        <v>7243</v>
      </c>
      <c r="AU1038" s="84" t="s">
        <v>7249</v>
      </c>
      <c r="AV1038" s="84" t="s">
        <v>7266</v>
      </c>
      <c r="AW1038" s="84" t="s">
        <v>7281</v>
      </c>
      <c r="AX1038" s="84" t="s">
        <v>7296</v>
      </c>
      <c r="AY1038" s="84" t="s">
        <v>7300</v>
      </c>
      <c r="AZ1038" s="87" t="s">
        <v>7315</v>
      </c>
    </row>
    <row r="1039" spans="1:52" x14ac:dyDescent="0.25">
      <c r="A1039" s="69" t="s">
        <v>924</v>
      </c>
      <c r="B1039" s="69" t="s">
        <v>924</v>
      </c>
      <c r="C1039" s="70"/>
      <c r="D1039" s="71"/>
      <c r="E1039" s="72"/>
      <c r="F1039" s="73"/>
      <c r="G1039" s="70"/>
      <c r="H1039" s="74"/>
      <c r="I1039" s="75"/>
      <c r="J1039" s="75"/>
      <c r="K1039" s="36"/>
      <c r="L1039" s="82"/>
      <c r="M1039" s="82"/>
      <c r="N1039" s="77"/>
      <c r="O1039" s="84" t="s">
        <v>179</v>
      </c>
      <c r="P1039" s="86">
        <v>43165.764756944445</v>
      </c>
      <c r="Q1039" s="84" t="s">
        <v>2306</v>
      </c>
      <c r="R1039" s="87" t="s">
        <v>2853</v>
      </c>
      <c r="S1039" s="84" t="s">
        <v>2983</v>
      </c>
      <c r="T1039" s="84" t="s">
        <v>3363</v>
      </c>
      <c r="U1039" s="84"/>
      <c r="V1039" s="87" t="s">
        <v>4191</v>
      </c>
      <c r="W1039" s="86">
        <v>43165.764756944445</v>
      </c>
      <c r="X1039" s="87" t="s">
        <v>5252</v>
      </c>
      <c r="Y1039" s="84"/>
      <c r="Z1039" s="84"/>
      <c r="AA1039" s="90" t="s">
        <v>6455</v>
      </c>
      <c r="AB1039" s="84"/>
      <c r="AC1039" s="84" t="b">
        <v>0</v>
      </c>
      <c r="AD1039" s="84">
        <v>0</v>
      </c>
      <c r="AE1039" s="90" t="s">
        <v>6992</v>
      </c>
      <c r="AF1039" s="84" t="b">
        <v>1</v>
      </c>
      <c r="AG1039" s="84" t="s">
        <v>7100</v>
      </c>
      <c r="AH1039" s="84"/>
      <c r="AI1039" s="90" t="s">
        <v>7147</v>
      </c>
      <c r="AJ1039" s="84" t="b">
        <v>0</v>
      </c>
      <c r="AK1039" s="84">
        <v>0</v>
      </c>
      <c r="AL1039" s="90" t="s">
        <v>6992</v>
      </c>
      <c r="AM1039" s="84" t="s">
        <v>7172</v>
      </c>
      <c r="AN1039" s="84" t="b">
        <v>0</v>
      </c>
      <c r="AO1039" s="90" t="s">
        <v>6455</v>
      </c>
      <c r="AP1039" s="84" t="s">
        <v>179</v>
      </c>
      <c r="AQ1039" s="84">
        <v>0</v>
      </c>
      <c r="AR1039" s="84">
        <v>0</v>
      </c>
      <c r="AS1039" s="84" t="s">
        <v>7238</v>
      </c>
      <c r="AT1039" s="84" t="s">
        <v>7243</v>
      </c>
      <c r="AU1039" s="84" t="s">
        <v>7249</v>
      </c>
      <c r="AV1039" s="84" t="s">
        <v>7266</v>
      </c>
      <c r="AW1039" s="84" t="s">
        <v>7281</v>
      </c>
      <c r="AX1039" s="84" t="s">
        <v>7296</v>
      </c>
      <c r="AY1039" s="84" t="s">
        <v>7300</v>
      </c>
      <c r="AZ1039" s="87" t="s">
        <v>7315</v>
      </c>
    </row>
    <row r="1040" spans="1:52" x14ac:dyDescent="0.25">
      <c r="A1040" s="69" t="s">
        <v>924</v>
      </c>
      <c r="B1040" s="69" t="s">
        <v>924</v>
      </c>
      <c r="C1040" s="70"/>
      <c r="D1040" s="71"/>
      <c r="E1040" s="72"/>
      <c r="F1040" s="73"/>
      <c r="G1040" s="70"/>
      <c r="H1040" s="74"/>
      <c r="I1040" s="75"/>
      <c r="J1040" s="75"/>
      <c r="K1040" s="36"/>
      <c r="L1040" s="82"/>
      <c r="M1040" s="82"/>
      <c r="N1040" s="77"/>
      <c r="O1040" s="84" t="s">
        <v>179</v>
      </c>
      <c r="P1040" s="86">
        <v>43165.771099537036</v>
      </c>
      <c r="Q1040" s="84" t="s">
        <v>2307</v>
      </c>
      <c r="R1040" s="87" t="s">
        <v>2854</v>
      </c>
      <c r="S1040" s="84" t="s">
        <v>2983</v>
      </c>
      <c r="T1040" s="84" t="s">
        <v>3363</v>
      </c>
      <c r="U1040" s="84"/>
      <c r="V1040" s="87" t="s">
        <v>4191</v>
      </c>
      <c r="W1040" s="86">
        <v>43165.771099537036</v>
      </c>
      <c r="X1040" s="87" t="s">
        <v>5253</v>
      </c>
      <c r="Y1040" s="84"/>
      <c r="Z1040" s="84"/>
      <c r="AA1040" s="90" t="s">
        <v>6456</v>
      </c>
      <c r="AB1040" s="84"/>
      <c r="AC1040" s="84" t="b">
        <v>0</v>
      </c>
      <c r="AD1040" s="84">
        <v>0</v>
      </c>
      <c r="AE1040" s="90" t="s">
        <v>6992</v>
      </c>
      <c r="AF1040" s="84" t="b">
        <v>1</v>
      </c>
      <c r="AG1040" s="84" t="s">
        <v>7100</v>
      </c>
      <c r="AH1040" s="84"/>
      <c r="AI1040" s="90" t="s">
        <v>7148</v>
      </c>
      <c r="AJ1040" s="84" t="b">
        <v>0</v>
      </c>
      <c r="AK1040" s="84">
        <v>0</v>
      </c>
      <c r="AL1040" s="90" t="s">
        <v>6992</v>
      </c>
      <c r="AM1040" s="84" t="s">
        <v>7172</v>
      </c>
      <c r="AN1040" s="84" t="b">
        <v>0</v>
      </c>
      <c r="AO1040" s="90" t="s">
        <v>6456</v>
      </c>
      <c r="AP1040" s="84" t="s">
        <v>179</v>
      </c>
      <c r="AQ1040" s="84">
        <v>0</v>
      </c>
      <c r="AR1040" s="84">
        <v>0</v>
      </c>
      <c r="AS1040" s="84" t="s">
        <v>7238</v>
      </c>
      <c r="AT1040" s="84" t="s">
        <v>7243</v>
      </c>
      <c r="AU1040" s="84" t="s">
        <v>7249</v>
      </c>
      <c r="AV1040" s="84" t="s">
        <v>7266</v>
      </c>
      <c r="AW1040" s="84" t="s">
        <v>7281</v>
      </c>
      <c r="AX1040" s="84" t="s">
        <v>7296</v>
      </c>
      <c r="AY1040" s="84" t="s">
        <v>7300</v>
      </c>
      <c r="AZ1040" s="87" t="s">
        <v>7315</v>
      </c>
    </row>
    <row r="1041" spans="1:52" x14ac:dyDescent="0.25">
      <c r="A1041" s="69" t="s">
        <v>925</v>
      </c>
      <c r="B1041" s="69" t="s">
        <v>1263</v>
      </c>
      <c r="C1041" s="70"/>
      <c r="D1041" s="71"/>
      <c r="E1041" s="72"/>
      <c r="F1041" s="73"/>
      <c r="G1041" s="70"/>
      <c r="H1041" s="74"/>
      <c r="I1041" s="75"/>
      <c r="J1041" s="75"/>
      <c r="K1041" s="36"/>
      <c r="L1041" s="82"/>
      <c r="M1041" s="82"/>
      <c r="N1041" s="77"/>
      <c r="O1041" s="84" t="s">
        <v>1729</v>
      </c>
      <c r="P1041" s="86">
        <v>43165.771145833336</v>
      </c>
      <c r="Q1041" s="84" t="s">
        <v>1770</v>
      </c>
      <c r="R1041" s="84"/>
      <c r="S1041" s="84"/>
      <c r="T1041" s="84" t="s">
        <v>3157</v>
      </c>
      <c r="U1041" s="84"/>
      <c r="V1041" s="87" t="s">
        <v>3654</v>
      </c>
      <c r="W1041" s="86">
        <v>43165.771145833336</v>
      </c>
      <c r="X1041" s="87" t="s">
        <v>5254</v>
      </c>
      <c r="Y1041" s="84"/>
      <c r="Z1041" s="84"/>
      <c r="AA1041" s="90" t="s">
        <v>6457</v>
      </c>
      <c r="AB1041" s="84"/>
      <c r="AC1041" s="84" t="b">
        <v>0</v>
      </c>
      <c r="AD1041" s="84">
        <v>0</v>
      </c>
      <c r="AE1041" s="90" t="s">
        <v>6992</v>
      </c>
      <c r="AF1041" s="84" t="b">
        <v>0</v>
      </c>
      <c r="AG1041" s="84" t="s">
        <v>7091</v>
      </c>
      <c r="AH1041" s="84"/>
      <c r="AI1041" s="90" t="s">
        <v>6992</v>
      </c>
      <c r="AJ1041" s="84" t="b">
        <v>0</v>
      </c>
      <c r="AK1041" s="84">
        <v>139</v>
      </c>
      <c r="AL1041" s="90" t="s">
        <v>6837</v>
      </c>
      <c r="AM1041" s="84" t="s">
        <v>7175</v>
      </c>
      <c r="AN1041" s="84" t="b">
        <v>0</v>
      </c>
      <c r="AO1041" s="90" t="s">
        <v>6837</v>
      </c>
      <c r="AP1041" s="84" t="s">
        <v>179</v>
      </c>
      <c r="AQ1041" s="84">
        <v>0</v>
      </c>
      <c r="AR1041" s="84">
        <v>0</v>
      </c>
      <c r="AS1041" s="84"/>
      <c r="AT1041" s="84"/>
      <c r="AU1041" s="84"/>
      <c r="AV1041" s="84"/>
      <c r="AW1041" s="84"/>
      <c r="AX1041" s="84"/>
      <c r="AY1041" s="84"/>
      <c r="AZ1041" s="84"/>
    </row>
    <row r="1042" spans="1:52" x14ac:dyDescent="0.25">
      <c r="A1042" s="69" t="s">
        <v>926</v>
      </c>
      <c r="B1042" s="69" t="s">
        <v>1319</v>
      </c>
      <c r="C1042" s="70"/>
      <c r="D1042" s="71"/>
      <c r="E1042" s="72"/>
      <c r="F1042" s="73"/>
      <c r="G1042" s="70"/>
      <c r="H1042" s="74"/>
      <c r="I1042" s="75"/>
      <c r="J1042" s="75"/>
      <c r="K1042" s="36"/>
      <c r="L1042" s="82"/>
      <c r="M1042" s="82"/>
      <c r="N1042" s="77"/>
      <c r="O1042" s="84" t="s">
        <v>1729</v>
      </c>
      <c r="P1042" s="86">
        <v>43165.771168981482</v>
      </c>
      <c r="Q1042" s="84" t="s">
        <v>2308</v>
      </c>
      <c r="R1042" s="84"/>
      <c r="S1042" s="84"/>
      <c r="T1042" s="84" t="s">
        <v>3157</v>
      </c>
      <c r="U1042" s="87" t="s">
        <v>3573</v>
      </c>
      <c r="V1042" s="87" t="s">
        <v>3573</v>
      </c>
      <c r="W1042" s="86">
        <v>43165.771168981482</v>
      </c>
      <c r="X1042" s="87" t="s">
        <v>5255</v>
      </c>
      <c r="Y1042" s="84"/>
      <c r="Z1042" s="84"/>
      <c r="AA1042" s="90" t="s">
        <v>6458</v>
      </c>
      <c r="AB1042" s="84"/>
      <c r="AC1042" s="84" t="b">
        <v>0</v>
      </c>
      <c r="AD1042" s="84">
        <v>3</v>
      </c>
      <c r="AE1042" s="90" t="s">
        <v>6992</v>
      </c>
      <c r="AF1042" s="84" t="b">
        <v>0</v>
      </c>
      <c r="AG1042" s="84" t="s">
        <v>7091</v>
      </c>
      <c r="AH1042" s="84"/>
      <c r="AI1042" s="90" t="s">
        <v>6992</v>
      </c>
      <c r="AJ1042" s="84" t="b">
        <v>0</v>
      </c>
      <c r="AK1042" s="84">
        <v>0</v>
      </c>
      <c r="AL1042" s="90" t="s">
        <v>6992</v>
      </c>
      <c r="AM1042" s="84" t="s">
        <v>7169</v>
      </c>
      <c r="AN1042" s="84" t="b">
        <v>0</v>
      </c>
      <c r="AO1042" s="90" t="s">
        <v>6458</v>
      </c>
      <c r="AP1042" s="84" t="s">
        <v>179</v>
      </c>
      <c r="AQ1042" s="84">
        <v>0</v>
      </c>
      <c r="AR1042" s="84">
        <v>0</v>
      </c>
      <c r="AS1042" s="84"/>
      <c r="AT1042" s="84"/>
      <c r="AU1042" s="84"/>
      <c r="AV1042" s="84"/>
      <c r="AW1042" s="84"/>
      <c r="AX1042" s="84"/>
      <c r="AY1042" s="84"/>
      <c r="AZ1042" s="84"/>
    </row>
    <row r="1043" spans="1:52" x14ac:dyDescent="0.25">
      <c r="A1043" s="69" t="s">
        <v>927</v>
      </c>
      <c r="B1043" s="69" t="s">
        <v>927</v>
      </c>
      <c r="C1043" s="70"/>
      <c r="D1043" s="71"/>
      <c r="E1043" s="72"/>
      <c r="F1043" s="73"/>
      <c r="G1043" s="70"/>
      <c r="H1043" s="74"/>
      <c r="I1043" s="75"/>
      <c r="J1043" s="75"/>
      <c r="K1043" s="36"/>
      <c r="L1043" s="82"/>
      <c r="M1043" s="82"/>
      <c r="N1043" s="77"/>
      <c r="O1043" s="84" t="s">
        <v>179</v>
      </c>
      <c r="P1043" s="86">
        <v>43165.771192129629</v>
      </c>
      <c r="Q1043" s="84" t="s">
        <v>2309</v>
      </c>
      <c r="R1043" s="87" t="s">
        <v>2855</v>
      </c>
      <c r="S1043" s="84" t="s">
        <v>3100</v>
      </c>
      <c r="T1043" s="84" t="s">
        <v>3157</v>
      </c>
      <c r="U1043" s="84"/>
      <c r="V1043" s="87" t="s">
        <v>4192</v>
      </c>
      <c r="W1043" s="86">
        <v>43165.771192129629</v>
      </c>
      <c r="X1043" s="87" t="s">
        <v>5256</v>
      </c>
      <c r="Y1043" s="84"/>
      <c r="Z1043" s="84"/>
      <c r="AA1043" s="90" t="s">
        <v>6459</v>
      </c>
      <c r="AB1043" s="84"/>
      <c r="AC1043" s="84" t="b">
        <v>0</v>
      </c>
      <c r="AD1043" s="84">
        <v>0</v>
      </c>
      <c r="AE1043" s="90" t="s">
        <v>6992</v>
      </c>
      <c r="AF1043" s="84" t="b">
        <v>0</v>
      </c>
      <c r="AG1043" s="84" t="s">
        <v>7091</v>
      </c>
      <c r="AH1043" s="84"/>
      <c r="AI1043" s="90" t="s">
        <v>6992</v>
      </c>
      <c r="AJ1043" s="84" t="b">
        <v>0</v>
      </c>
      <c r="AK1043" s="84">
        <v>0</v>
      </c>
      <c r="AL1043" s="90" t="s">
        <v>6992</v>
      </c>
      <c r="AM1043" s="84" t="s">
        <v>7211</v>
      </c>
      <c r="AN1043" s="84" t="b">
        <v>0</v>
      </c>
      <c r="AO1043" s="90" t="s">
        <v>6459</v>
      </c>
      <c r="AP1043" s="84" t="s">
        <v>179</v>
      </c>
      <c r="AQ1043" s="84">
        <v>0</v>
      </c>
      <c r="AR1043" s="84">
        <v>0</v>
      </c>
      <c r="AS1043" s="84"/>
      <c r="AT1043" s="84"/>
      <c r="AU1043" s="84"/>
      <c r="AV1043" s="84"/>
      <c r="AW1043" s="84"/>
      <c r="AX1043" s="84"/>
      <c r="AY1043" s="84"/>
      <c r="AZ1043" s="84"/>
    </row>
    <row r="1044" spans="1:52" x14ac:dyDescent="0.25">
      <c r="A1044" s="69" t="s">
        <v>928</v>
      </c>
      <c r="B1044" s="69" t="s">
        <v>928</v>
      </c>
      <c r="C1044" s="70"/>
      <c r="D1044" s="71"/>
      <c r="E1044" s="72"/>
      <c r="F1044" s="73"/>
      <c r="G1044" s="70"/>
      <c r="H1044" s="74"/>
      <c r="I1044" s="75"/>
      <c r="J1044" s="75"/>
      <c r="K1044" s="36"/>
      <c r="L1044" s="82"/>
      <c r="M1044" s="82"/>
      <c r="N1044" s="77"/>
      <c r="O1044" s="84" t="s">
        <v>179</v>
      </c>
      <c r="P1044" s="86">
        <v>43165.771192129629</v>
      </c>
      <c r="Q1044" s="84" t="s">
        <v>2310</v>
      </c>
      <c r="R1044" s="84"/>
      <c r="S1044" s="84"/>
      <c r="T1044" s="84" t="s">
        <v>3157</v>
      </c>
      <c r="U1044" s="84"/>
      <c r="V1044" s="87" t="s">
        <v>4193</v>
      </c>
      <c r="W1044" s="86">
        <v>43165.771192129629</v>
      </c>
      <c r="X1044" s="87" t="s">
        <v>5257</v>
      </c>
      <c r="Y1044" s="84"/>
      <c r="Z1044" s="84"/>
      <c r="AA1044" s="90" t="s">
        <v>6460</v>
      </c>
      <c r="AB1044" s="84"/>
      <c r="AC1044" s="84" t="b">
        <v>0</v>
      </c>
      <c r="AD1044" s="84">
        <v>0</v>
      </c>
      <c r="AE1044" s="90" t="s">
        <v>6992</v>
      </c>
      <c r="AF1044" s="84" t="b">
        <v>0</v>
      </c>
      <c r="AG1044" s="84" t="s">
        <v>7091</v>
      </c>
      <c r="AH1044" s="84"/>
      <c r="AI1044" s="90" t="s">
        <v>6992</v>
      </c>
      <c r="AJ1044" s="84" t="b">
        <v>0</v>
      </c>
      <c r="AK1044" s="84">
        <v>0</v>
      </c>
      <c r="AL1044" s="90" t="s">
        <v>6992</v>
      </c>
      <c r="AM1044" s="84" t="s">
        <v>7175</v>
      </c>
      <c r="AN1044" s="84" t="b">
        <v>0</v>
      </c>
      <c r="AO1044" s="90" t="s">
        <v>6460</v>
      </c>
      <c r="AP1044" s="84" t="s">
        <v>179</v>
      </c>
      <c r="AQ1044" s="84">
        <v>0</v>
      </c>
      <c r="AR1044" s="84">
        <v>0</v>
      </c>
      <c r="AS1044" s="84"/>
      <c r="AT1044" s="84"/>
      <c r="AU1044" s="84"/>
      <c r="AV1044" s="84"/>
      <c r="AW1044" s="84"/>
      <c r="AX1044" s="84"/>
      <c r="AY1044" s="84"/>
      <c r="AZ1044" s="84"/>
    </row>
    <row r="1045" spans="1:52" x14ac:dyDescent="0.25">
      <c r="A1045" s="69" t="s">
        <v>929</v>
      </c>
      <c r="B1045" s="69" t="s">
        <v>929</v>
      </c>
      <c r="C1045" s="70"/>
      <c r="D1045" s="71"/>
      <c r="E1045" s="72"/>
      <c r="F1045" s="73"/>
      <c r="G1045" s="70"/>
      <c r="H1045" s="74"/>
      <c r="I1045" s="75"/>
      <c r="J1045" s="75"/>
      <c r="K1045" s="36"/>
      <c r="L1045" s="82"/>
      <c r="M1045" s="82"/>
      <c r="N1045" s="77"/>
      <c r="O1045" s="84" t="s">
        <v>179</v>
      </c>
      <c r="P1045" s="86">
        <v>43164.125763888886</v>
      </c>
      <c r="Q1045" s="84" t="s">
        <v>2311</v>
      </c>
      <c r="R1045" s="84"/>
      <c r="S1045" s="84"/>
      <c r="T1045" s="84" t="s">
        <v>3158</v>
      </c>
      <c r="U1045" s="84"/>
      <c r="V1045" s="87" t="s">
        <v>4194</v>
      </c>
      <c r="W1045" s="86">
        <v>43164.125763888886</v>
      </c>
      <c r="X1045" s="87" t="s">
        <v>5258</v>
      </c>
      <c r="Y1045" s="84"/>
      <c r="Z1045" s="84"/>
      <c r="AA1045" s="90" t="s">
        <v>6461</v>
      </c>
      <c r="AB1045" s="84"/>
      <c r="AC1045" s="84" t="b">
        <v>0</v>
      </c>
      <c r="AD1045" s="84">
        <v>3238</v>
      </c>
      <c r="AE1045" s="90" t="s">
        <v>6992</v>
      </c>
      <c r="AF1045" s="84" t="b">
        <v>0</v>
      </c>
      <c r="AG1045" s="84" t="s">
        <v>7091</v>
      </c>
      <c r="AH1045" s="84"/>
      <c r="AI1045" s="90" t="s">
        <v>6992</v>
      </c>
      <c r="AJ1045" s="84" t="b">
        <v>0</v>
      </c>
      <c r="AK1045" s="84">
        <v>1271</v>
      </c>
      <c r="AL1045" s="90" t="s">
        <v>6992</v>
      </c>
      <c r="AM1045" s="84" t="s">
        <v>7169</v>
      </c>
      <c r="AN1045" s="84" t="b">
        <v>0</v>
      </c>
      <c r="AO1045" s="90" t="s">
        <v>6461</v>
      </c>
      <c r="AP1045" s="84" t="s">
        <v>7226</v>
      </c>
      <c r="AQ1045" s="84">
        <v>0</v>
      </c>
      <c r="AR1045" s="84">
        <v>0</v>
      </c>
      <c r="AS1045" s="84"/>
      <c r="AT1045" s="84"/>
      <c r="AU1045" s="84"/>
      <c r="AV1045" s="84"/>
      <c r="AW1045" s="84"/>
      <c r="AX1045" s="84"/>
      <c r="AY1045" s="84"/>
      <c r="AZ1045" s="84"/>
    </row>
    <row r="1046" spans="1:52" x14ac:dyDescent="0.25">
      <c r="A1046" s="69" t="s">
        <v>930</v>
      </c>
      <c r="B1046" s="69" t="s">
        <v>929</v>
      </c>
      <c r="C1046" s="70"/>
      <c r="D1046" s="71"/>
      <c r="E1046" s="72"/>
      <c r="F1046" s="73"/>
      <c r="G1046" s="70"/>
      <c r="H1046" s="74"/>
      <c r="I1046" s="75"/>
      <c r="J1046" s="75"/>
      <c r="K1046" s="36"/>
      <c r="L1046" s="82"/>
      <c r="M1046" s="82"/>
      <c r="N1046" s="77"/>
      <c r="O1046" s="84" t="s">
        <v>1729</v>
      </c>
      <c r="P1046" s="86">
        <v>43165.771215277775</v>
      </c>
      <c r="Q1046" s="84" t="s">
        <v>1981</v>
      </c>
      <c r="R1046" s="84"/>
      <c r="S1046" s="84"/>
      <c r="T1046" s="84" t="s">
        <v>3158</v>
      </c>
      <c r="U1046" s="84"/>
      <c r="V1046" s="87" t="s">
        <v>4195</v>
      </c>
      <c r="W1046" s="86">
        <v>43165.771215277775</v>
      </c>
      <c r="X1046" s="87" t="s">
        <v>5259</v>
      </c>
      <c r="Y1046" s="84"/>
      <c r="Z1046" s="84"/>
      <c r="AA1046" s="90" t="s">
        <v>6462</v>
      </c>
      <c r="AB1046" s="84"/>
      <c r="AC1046" s="84" t="b">
        <v>0</v>
      </c>
      <c r="AD1046" s="84">
        <v>0</v>
      </c>
      <c r="AE1046" s="90" t="s">
        <v>6992</v>
      </c>
      <c r="AF1046" s="84" t="b">
        <v>0</v>
      </c>
      <c r="AG1046" s="84" t="s">
        <v>7091</v>
      </c>
      <c r="AH1046" s="84"/>
      <c r="AI1046" s="90" t="s">
        <v>6992</v>
      </c>
      <c r="AJ1046" s="84" t="b">
        <v>0</v>
      </c>
      <c r="AK1046" s="84">
        <v>1271</v>
      </c>
      <c r="AL1046" s="90" t="s">
        <v>6461</v>
      </c>
      <c r="AM1046" s="84" t="s">
        <v>7172</v>
      </c>
      <c r="AN1046" s="84" t="b">
        <v>0</v>
      </c>
      <c r="AO1046" s="90" t="s">
        <v>6461</v>
      </c>
      <c r="AP1046" s="84" t="s">
        <v>179</v>
      </c>
      <c r="AQ1046" s="84">
        <v>0</v>
      </c>
      <c r="AR1046" s="84">
        <v>0</v>
      </c>
      <c r="AS1046" s="84"/>
      <c r="AT1046" s="84"/>
      <c r="AU1046" s="84"/>
      <c r="AV1046" s="84"/>
      <c r="AW1046" s="84"/>
      <c r="AX1046" s="84"/>
      <c r="AY1046" s="84"/>
      <c r="AZ1046" s="84"/>
    </row>
    <row r="1047" spans="1:52" x14ac:dyDescent="0.25">
      <c r="A1047" s="69" t="s">
        <v>931</v>
      </c>
      <c r="B1047" s="69" t="s">
        <v>931</v>
      </c>
      <c r="C1047" s="70"/>
      <c r="D1047" s="71"/>
      <c r="E1047" s="72"/>
      <c r="F1047" s="73"/>
      <c r="G1047" s="70"/>
      <c r="H1047" s="74"/>
      <c r="I1047" s="75"/>
      <c r="J1047" s="75"/>
      <c r="K1047" s="36"/>
      <c r="L1047" s="82"/>
      <c r="M1047" s="82"/>
      <c r="N1047" s="77"/>
      <c r="O1047" s="84" t="s">
        <v>179</v>
      </c>
      <c r="P1047" s="86">
        <v>43165.771249999998</v>
      </c>
      <c r="Q1047" s="84" t="s">
        <v>2312</v>
      </c>
      <c r="R1047" s="87" t="s">
        <v>2856</v>
      </c>
      <c r="S1047" s="84" t="s">
        <v>3101</v>
      </c>
      <c r="T1047" s="84" t="s">
        <v>3364</v>
      </c>
      <c r="U1047" s="84"/>
      <c r="V1047" s="87" t="s">
        <v>4196</v>
      </c>
      <c r="W1047" s="86">
        <v>43165.771249999998</v>
      </c>
      <c r="X1047" s="87" t="s">
        <v>5260</v>
      </c>
      <c r="Y1047" s="84"/>
      <c r="Z1047" s="84"/>
      <c r="AA1047" s="90" t="s">
        <v>6463</v>
      </c>
      <c r="AB1047" s="84"/>
      <c r="AC1047" s="84" t="b">
        <v>0</v>
      </c>
      <c r="AD1047" s="84">
        <v>0</v>
      </c>
      <c r="AE1047" s="90" t="s">
        <v>6992</v>
      </c>
      <c r="AF1047" s="84" t="b">
        <v>0</v>
      </c>
      <c r="AG1047" s="84" t="s">
        <v>7091</v>
      </c>
      <c r="AH1047" s="84"/>
      <c r="AI1047" s="90" t="s">
        <v>6992</v>
      </c>
      <c r="AJ1047" s="84" t="b">
        <v>0</v>
      </c>
      <c r="AK1047" s="84">
        <v>0</v>
      </c>
      <c r="AL1047" s="90" t="s">
        <v>6992</v>
      </c>
      <c r="AM1047" s="84" t="s">
        <v>7180</v>
      </c>
      <c r="AN1047" s="84" t="b">
        <v>0</v>
      </c>
      <c r="AO1047" s="90" t="s">
        <v>6463</v>
      </c>
      <c r="AP1047" s="84" t="s">
        <v>179</v>
      </c>
      <c r="AQ1047" s="84">
        <v>0</v>
      </c>
      <c r="AR1047" s="84">
        <v>0</v>
      </c>
      <c r="AS1047" s="84"/>
      <c r="AT1047" s="84"/>
      <c r="AU1047" s="84"/>
      <c r="AV1047" s="84"/>
      <c r="AW1047" s="84"/>
      <c r="AX1047" s="84"/>
      <c r="AY1047" s="84"/>
      <c r="AZ1047" s="84"/>
    </row>
    <row r="1048" spans="1:52" x14ac:dyDescent="0.25">
      <c r="A1048" s="69" t="s">
        <v>932</v>
      </c>
      <c r="B1048" s="69" t="s">
        <v>1095</v>
      </c>
      <c r="C1048" s="70"/>
      <c r="D1048" s="71"/>
      <c r="E1048" s="72"/>
      <c r="F1048" s="73"/>
      <c r="G1048" s="70"/>
      <c r="H1048" s="74"/>
      <c r="I1048" s="75"/>
      <c r="J1048" s="75"/>
      <c r="K1048" s="36"/>
      <c r="L1048" s="82"/>
      <c r="M1048" s="82"/>
      <c r="N1048" s="77"/>
      <c r="O1048" s="84" t="s">
        <v>1729</v>
      </c>
      <c r="P1048" s="86">
        <v>43165.771284722221</v>
      </c>
      <c r="Q1048" s="84" t="s">
        <v>2313</v>
      </c>
      <c r="R1048" s="84"/>
      <c r="S1048" s="84"/>
      <c r="T1048" s="84" t="s">
        <v>3157</v>
      </c>
      <c r="U1048" s="84"/>
      <c r="V1048" s="87" t="s">
        <v>4197</v>
      </c>
      <c r="W1048" s="86">
        <v>43165.771284722221</v>
      </c>
      <c r="X1048" s="87" t="s">
        <v>5261</v>
      </c>
      <c r="Y1048" s="84"/>
      <c r="Z1048" s="84"/>
      <c r="AA1048" s="90" t="s">
        <v>6464</v>
      </c>
      <c r="AB1048" s="84"/>
      <c r="AC1048" s="84" t="b">
        <v>0</v>
      </c>
      <c r="AD1048" s="84">
        <v>0</v>
      </c>
      <c r="AE1048" s="90" t="s">
        <v>6992</v>
      </c>
      <c r="AF1048" s="84" t="b">
        <v>0</v>
      </c>
      <c r="AG1048" s="84" t="s">
        <v>7091</v>
      </c>
      <c r="AH1048" s="84"/>
      <c r="AI1048" s="90" t="s">
        <v>6992</v>
      </c>
      <c r="AJ1048" s="84" t="b">
        <v>0</v>
      </c>
      <c r="AK1048" s="84">
        <v>2</v>
      </c>
      <c r="AL1048" s="90" t="s">
        <v>6649</v>
      </c>
      <c r="AM1048" s="84" t="s">
        <v>7172</v>
      </c>
      <c r="AN1048" s="84" t="b">
        <v>0</v>
      </c>
      <c r="AO1048" s="90" t="s">
        <v>6649</v>
      </c>
      <c r="AP1048" s="84" t="s">
        <v>179</v>
      </c>
      <c r="AQ1048" s="84">
        <v>0</v>
      </c>
      <c r="AR1048" s="84">
        <v>0</v>
      </c>
      <c r="AS1048" s="84"/>
      <c r="AT1048" s="84"/>
      <c r="AU1048" s="84"/>
      <c r="AV1048" s="84"/>
      <c r="AW1048" s="84"/>
      <c r="AX1048" s="84"/>
      <c r="AY1048" s="84"/>
      <c r="AZ1048" s="84"/>
    </row>
    <row r="1049" spans="1:52" x14ac:dyDescent="0.25">
      <c r="A1049" s="69" t="s">
        <v>933</v>
      </c>
      <c r="B1049" s="69" t="s">
        <v>1622</v>
      </c>
      <c r="C1049" s="70"/>
      <c r="D1049" s="71"/>
      <c r="E1049" s="72"/>
      <c r="F1049" s="73"/>
      <c r="G1049" s="70"/>
      <c r="H1049" s="74"/>
      <c r="I1049" s="75"/>
      <c r="J1049" s="75"/>
      <c r="K1049" s="36"/>
      <c r="L1049" s="82"/>
      <c r="M1049" s="82"/>
      <c r="N1049" s="77"/>
      <c r="O1049" s="84" t="s">
        <v>1729</v>
      </c>
      <c r="P1049" s="86">
        <v>43165.771307870367</v>
      </c>
      <c r="Q1049" s="84" t="s">
        <v>2314</v>
      </c>
      <c r="R1049" s="87" t="s">
        <v>2857</v>
      </c>
      <c r="S1049" s="84" t="s">
        <v>2977</v>
      </c>
      <c r="T1049" s="84" t="s">
        <v>3365</v>
      </c>
      <c r="U1049" s="84"/>
      <c r="V1049" s="87" t="s">
        <v>4198</v>
      </c>
      <c r="W1049" s="86">
        <v>43165.771307870367</v>
      </c>
      <c r="X1049" s="87" t="s">
        <v>5262</v>
      </c>
      <c r="Y1049" s="84"/>
      <c r="Z1049" s="84"/>
      <c r="AA1049" s="90" t="s">
        <v>6465</v>
      </c>
      <c r="AB1049" s="84"/>
      <c r="AC1049" s="84" t="b">
        <v>0</v>
      </c>
      <c r="AD1049" s="84">
        <v>1</v>
      </c>
      <c r="AE1049" s="90" t="s">
        <v>6992</v>
      </c>
      <c r="AF1049" s="84" t="b">
        <v>0</v>
      </c>
      <c r="AG1049" s="84" t="s">
        <v>7095</v>
      </c>
      <c r="AH1049" s="84"/>
      <c r="AI1049" s="90" t="s">
        <v>6992</v>
      </c>
      <c r="AJ1049" s="84" t="b">
        <v>0</v>
      </c>
      <c r="AK1049" s="84">
        <v>1</v>
      </c>
      <c r="AL1049" s="90" t="s">
        <v>6992</v>
      </c>
      <c r="AM1049" s="84" t="s">
        <v>7171</v>
      </c>
      <c r="AN1049" s="84" t="b">
        <v>0</v>
      </c>
      <c r="AO1049" s="90" t="s">
        <v>6465</v>
      </c>
      <c r="AP1049" s="84" t="s">
        <v>179</v>
      </c>
      <c r="AQ1049" s="84">
        <v>0</v>
      </c>
      <c r="AR1049" s="84">
        <v>0</v>
      </c>
      <c r="AS1049" s="84"/>
      <c r="AT1049" s="84"/>
      <c r="AU1049" s="84"/>
      <c r="AV1049" s="84"/>
      <c r="AW1049" s="84"/>
      <c r="AX1049" s="84"/>
      <c r="AY1049" s="84"/>
      <c r="AZ1049" s="84"/>
    </row>
    <row r="1050" spans="1:52" x14ac:dyDescent="0.25">
      <c r="A1050" s="69" t="s">
        <v>934</v>
      </c>
      <c r="B1050" s="69" t="s">
        <v>934</v>
      </c>
      <c r="C1050" s="70"/>
      <c r="D1050" s="71"/>
      <c r="E1050" s="72"/>
      <c r="F1050" s="73"/>
      <c r="G1050" s="70"/>
      <c r="H1050" s="74"/>
      <c r="I1050" s="75"/>
      <c r="J1050" s="75"/>
      <c r="K1050" s="36"/>
      <c r="L1050" s="82"/>
      <c r="M1050" s="82"/>
      <c r="N1050" s="77"/>
      <c r="O1050" s="84" t="s">
        <v>179</v>
      </c>
      <c r="P1050" s="86">
        <v>43101.242465277777</v>
      </c>
      <c r="Q1050" s="84" t="s">
        <v>2315</v>
      </c>
      <c r="R1050" s="84"/>
      <c r="S1050" s="84"/>
      <c r="T1050" s="84" t="s">
        <v>3157</v>
      </c>
      <c r="U1050" s="87" t="s">
        <v>3463</v>
      </c>
      <c r="V1050" s="87" t="s">
        <v>3463</v>
      </c>
      <c r="W1050" s="86">
        <v>43101.242465277777</v>
      </c>
      <c r="X1050" s="87" t="s">
        <v>5263</v>
      </c>
      <c r="Y1050" s="84"/>
      <c r="Z1050" s="84"/>
      <c r="AA1050" s="90" t="s">
        <v>6466</v>
      </c>
      <c r="AB1050" s="84"/>
      <c r="AC1050" s="84" t="b">
        <v>0</v>
      </c>
      <c r="AD1050" s="84">
        <v>1541</v>
      </c>
      <c r="AE1050" s="90" t="s">
        <v>6992</v>
      </c>
      <c r="AF1050" s="84" t="b">
        <v>0</v>
      </c>
      <c r="AG1050" s="84" t="s">
        <v>7091</v>
      </c>
      <c r="AH1050" s="84"/>
      <c r="AI1050" s="90" t="s">
        <v>6992</v>
      </c>
      <c r="AJ1050" s="84" t="b">
        <v>0</v>
      </c>
      <c r="AK1050" s="84">
        <v>492</v>
      </c>
      <c r="AL1050" s="90" t="s">
        <v>6992</v>
      </c>
      <c r="AM1050" s="84" t="s">
        <v>7169</v>
      </c>
      <c r="AN1050" s="84" t="b">
        <v>0</v>
      </c>
      <c r="AO1050" s="90" t="s">
        <v>6466</v>
      </c>
      <c r="AP1050" s="84" t="s">
        <v>7226</v>
      </c>
      <c r="AQ1050" s="84">
        <v>0</v>
      </c>
      <c r="AR1050" s="84">
        <v>0</v>
      </c>
      <c r="AS1050" s="84"/>
      <c r="AT1050" s="84"/>
      <c r="AU1050" s="84"/>
      <c r="AV1050" s="84"/>
      <c r="AW1050" s="84"/>
      <c r="AX1050" s="84"/>
      <c r="AY1050" s="84"/>
      <c r="AZ1050" s="84"/>
    </row>
    <row r="1051" spans="1:52" x14ac:dyDescent="0.25">
      <c r="A1051" s="69" t="s">
        <v>935</v>
      </c>
      <c r="B1051" s="69" t="s">
        <v>934</v>
      </c>
      <c r="C1051" s="70"/>
      <c r="D1051" s="71"/>
      <c r="E1051" s="72"/>
      <c r="F1051" s="73"/>
      <c r="G1051" s="70"/>
      <c r="H1051" s="74"/>
      <c r="I1051" s="75"/>
      <c r="J1051" s="75"/>
      <c r="K1051" s="36"/>
      <c r="L1051" s="82"/>
      <c r="M1051" s="82"/>
      <c r="N1051" s="77"/>
      <c r="O1051" s="84" t="s">
        <v>1729</v>
      </c>
      <c r="P1051" s="86">
        <v>43165.23269675926</v>
      </c>
      <c r="Q1051" s="84" t="s">
        <v>2316</v>
      </c>
      <c r="R1051" s="87" t="s">
        <v>2858</v>
      </c>
      <c r="S1051" s="84" t="s">
        <v>2996</v>
      </c>
      <c r="T1051" s="84" t="s">
        <v>3366</v>
      </c>
      <c r="U1051" s="87" t="s">
        <v>3574</v>
      </c>
      <c r="V1051" s="87" t="s">
        <v>3574</v>
      </c>
      <c r="W1051" s="86">
        <v>43165.23269675926</v>
      </c>
      <c r="X1051" s="87" t="s">
        <v>5264</v>
      </c>
      <c r="Y1051" s="84"/>
      <c r="Z1051" s="84"/>
      <c r="AA1051" s="90" t="s">
        <v>6467</v>
      </c>
      <c r="AB1051" s="84"/>
      <c r="AC1051" s="84" t="b">
        <v>0</v>
      </c>
      <c r="AD1051" s="84">
        <v>321</v>
      </c>
      <c r="AE1051" s="90" t="s">
        <v>6992</v>
      </c>
      <c r="AF1051" s="84" t="b">
        <v>0</v>
      </c>
      <c r="AG1051" s="84" t="s">
        <v>7091</v>
      </c>
      <c r="AH1051" s="84"/>
      <c r="AI1051" s="90" t="s">
        <v>6992</v>
      </c>
      <c r="AJ1051" s="84" t="b">
        <v>0</v>
      </c>
      <c r="AK1051" s="84">
        <v>180</v>
      </c>
      <c r="AL1051" s="90" t="s">
        <v>6992</v>
      </c>
      <c r="AM1051" s="84" t="s">
        <v>7180</v>
      </c>
      <c r="AN1051" s="84" t="b">
        <v>0</v>
      </c>
      <c r="AO1051" s="90" t="s">
        <v>6467</v>
      </c>
      <c r="AP1051" s="84" t="s">
        <v>7226</v>
      </c>
      <c r="AQ1051" s="84">
        <v>0</v>
      </c>
      <c r="AR1051" s="84">
        <v>0</v>
      </c>
      <c r="AS1051" s="84"/>
      <c r="AT1051" s="84"/>
      <c r="AU1051" s="84"/>
      <c r="AV1051" s="84"/>
      <c r="AW1051" s="84"/>
      <c r="AX1051" s="84"/>
      <c r="AY1051" s="84"/>
      <c r="AZ1051" s="84"/>
    </row>
    <row r="1052" spans="1:52" x14ac:dyDescent="0.25">
      <c r="A1052" s="69" t="s">
        <v>936</v>
      </c>
      <c r="B1052" s="69" t="s">
        <v>934</v>
      </c>
      <c r="C1052" s="70"/>
      <c r="D1052" s="71"/>
      <c r="E1052" s="72"/>
      <c r="F1052" s="73"/>
      <c r="G1052" s="70"/>
      <c r="H1052" s="74"/>
      <c r="I1052" s="75"/>
      <c r="J1052" s="75"/>
      <c r="K1052" s="36"/>
      <c r="L1052" s="82"/>
      <c r="M1052" s="82"/>
      <c r="N1052" s="77"/>
      <c r="O1052" s="84" t="s">
        <v>1729</v>
      </c>
      <c r="P1052" s="86">
        <v>43165.77140046296</v>
      </c>
      <c r="Q1052" s="84" t="s">
        <v>1837</v>
      </c>
      <c r="R1052" s="84"/>
      <c r="S1052" s="84"/>
      <c r="T1052" s="84" t="s">
        <v>3157</v>
      </c>
      <c r="U1052" s="84"/>
      <c r="V1052" s="87" t="s">
        <v>4199</v>
      </c>
      <c r="W1052" s="86">
        <v>43165.77140046296</v>
      </c>
      <c r="X1052" s="87" t="s">
        <v>5265</v>
      </c>
      <c r="Y1052" s="84"/>
      <c r="Z1052" s="84"/>
      <c r="AA1052" s="90" t="s">
        <v>6468</v>
      </c>
      <c r="AB1052" s="84"/>
      <c r="AC1052" s="84" t="b">
        <v>0</v>
      </c>
      <c r="AD1052" s="84">
        <v>0</v>
      </c>
      <c r="AE1052" s="90" t="s">
        <v>6992</v>
      </c>
      <c r="AF1052" s="84" t="b">
        <v>0</v>
      </c>
      <c r="AG1052" s="84" t="s">
        <v>7091</v>
      </c>
      <c r="AH1052" s="84"/>
      <c r="AI1052" s="90" t="s">
        <v>6992</v>
      </c>
      <c r="AJ1052" s="84" t="b">
        <v>0</v>
      </c>
      <c r="AK1052" s="84">
        <v>180</v>
      </c>
      <c r="AL1052" s="90" t="s">
        <v>6467</v>
      </c>
      <c r="AM1052" s="84" t="s">
        <v>7171</v>
      </c>
      <c r="AN1052" s="84" t="b">
        <v>0</v>
      </c>
      <c r="AO1052" s="90" t="s">
        <v>6467</v>
      </c>
      <c r="AP1052" s="84" t="s">
        <v>179</v>
      </c>
      <c r="AQ1052" s="84">
        <v>0</v>
      </c>
      <c r="AR1052" s="84">
        <v>0</v>
      </c>
      <c r="AS1052" s="84"/>
      <c r="AT1052" s="84"/>
      <c r="AU1052" s="84"/>
      <c r="AV1052" s="84"/>
      <c r="AW1052" s="84"/>
      <c r="AX1052" s="84"/>
      <c r="AY1052" s="84"/>
      <c r="AZ1052" s="84"/>
    </row>
    <row r="1053" spans="1:52" x14ac:dyDescent="0.25">
      <c r="A1053" s="69" t="s">
        <v>936</v>
      </c>
      <c r="B1053" s="69" t="s">
        <v>935</v>
      </c>
      <c r="C1053" s="70"/>
      <c r="D1053" s="71"/>
      <c r="E1053" s="72"/>
      <c r="F1053" s="73"/>
      <c r="G1053" s="70"/>
      <c r="H1053" s="74"/>
      <c r="I1053" s="75"/>
      <c r="J1053" s="75"/>
      <c r="K1053" s="36"/>
      <c r="L1053" s="82"/>
      <c r="M1053" s="82"/>
      <c r="N1053" s="77"/>
      <c r="O1053" s="84" t="s">
        <v>1729</v>
      </c>
      <c r="P1053" s="86">
        <v>43165.77140046296</v>
      </c>
      <c r="Q1053" s="84" t="s">
        <v>1837</v>
      </c>
      <c r="R1053" s="84"/>
      <c r="S1053" s="84"/>
      <c r="T1053" s="84" t="s">
        <v>3157</v>
      </c>
      <c r="U1053" s="84"/>
      <c r="V1053" s="87" t="s">
        <v>4199</v>
      </c>
      <c r="W1053" s="86">
        <v>43165.77140046296</v>
      </c>
      <c r="X1053" s="87" t="s">
        <v>5265</v>
      </c>
      <c r="Y1053" s="84"/>
      <c r="Z1053" s="84"/>
      <c r="AA1053" s="90" t="s">
        <v>6468</v>
      </c>
      <c r="AB1053" s="84"/>
      <c r="AC1053" s="84" t="b">
        <v>0</v>
      </c>
      <c r="AD1053" s="84">
        <v>0</v>
      </c>
      <c r="AE1053" s="90" t="s">
        <v>6992</v>
      </c>
      <c r="AF1053" s="84" t="b">
        <v>0</v>
      </c>
      <c r="AG1053" s="84" t="s">
        <v>7091</v>
      </c>
      <c r="AH1053" s="84"/>
      <c r="AI1053" s="90" t="s">
        <v>6992</v>
      </c>
      <c r="AJ1053" s="84" t="b">
        <v>0</v>
      </c>
      <c r="AK1053" s="84">
        <v>180</v>
      </c>
      <c r="AL1053" s="90" t="s">
        <v>6467</v>
      </c>
      <c r="AM1053" s="84" t="s">
        <v>7171</v>
      </c>
      <c r="AN1053" s="84" t="b">
        <v>0</v>
      </c>
      <c r="AO1053" s="90" t="s">
        <v>6467</v>
      </c>
      <c r="AP1053" s="84" t="s">
        <v>179</v>
      </c>
      <c r="AQ1053" s="84">
        <v>0</v>
      </c>
      <c r="AR1053" s="84">
        <v>0</v>
      </c>
      <c r="AS1053" s="84"/>
      <c r="AT1053" s="84"/>
      <c r="AU1053" s="84"/>
      <c r="AV1053" s="84"/>
      <c r="AW1053" s="84"/>
      <c r="AX1053" s="84"/>
      <c r="AY1053" s="84"/>
      <c r="AZ1053" s="84"/>
    </row>
    <row r="1054" spans="1:52" x14ac:dyDescent="0.25">
      <c r="A1054" s="69" t="s">
        <v>937</v>
      </c>
      <c r="B1054" s="69" t="s">
        <v>1250</v>
      </c>
      <c r="C1054" s="70"/>
      <c r="D1054" s="71"/>
      <c r="E1054" s="72"/>
      <c r="F1054" s="73"/>
      <c r="G1054" s="70"/>
      <c r="H1054" s="74"/>
      <c r="I1054" s="75"/>
      <c r="J1054" s="75"/>
      <c r="K1054" s="36"/>
      <c r="L1054" s="82"/>
      <c r="M1054" s="82"/>
      <c r="N1054" s="77"/>
      <c r="O1054" s="84" t="s">
        <v>1729</v>
      </c>
      <c r="P1054" s="86">
        <v>43165.771435185183</v>
      </c>
      <c r="Q1054" s="84" t="s">
        <v>1789</v>
      </c>
      <c r="R1054" s="84"/>
      <c r="S1054" s="84"/>
      <c r="T1054" s="84" t="s">
        <v>3157</v>
      </c>
      <c r="U1054" s="84"/>
      <c r="V1054" s="87" t="s">
        <v>4200</v>
      </c>
      <c r="W1054" s="86">
        <v>43165.771435185183</v>
      </c>
      <c r="X1054" s="87" t="s">
        <v>5266</v>
      </c>
      <c r="Y1054" s="84"/>
      <c r="Z1054" s="84"/>
      <c r="AA1054" s="90" t="s">
        <v>6469</v>
      </c>
      <c r="AB1054" s="84"/>
      <c r="AC1054" s="84" t="b">
        <v>0</v>
      </c>
      <c r="AD1054" s="84">
        <v>0</v>
      </c>
      <c r="AE1054" s="90" t="s">
        <v>6992</v>
      </c>
      <c r="AF1054" s="84" t="b">
        <v>0</v>
      </c>
      <c r="AG1054" s="84" t="s">
        <v>7096</v>
      </c>
      <c r="AH1054" s="84"/>
      <c r="AI1054" s="90" t="s">
        <v>6992</v>
      </c>
      <c r="AJ1054" s="84" t="b">
        <v>0</v>
      </c>
      <c r="AK1054" s="84">
        <v>14</v>
      </c>
      <c r="AL1054" s="90" t="s">
        <v>6823</v>
      </c>
      <c r="AM1054" s="84" t="s">
        <v>7172</v>
      </c>
      <c r="AN1054" s="84" t="b">
        <v>0</v>
      </c>
      <c r="AO1054" s="90" t="s">
        <v>6823</v>
      </c>
      <c r="AP1054" s="84" t="s">
        <v>179</v>
      </c>
      <c r="AQ1054" s="84">
        <v>0</v>
      </c>
      <c r="AR1054" s="84">
        <v>0</v>
      </c>
      <c r="AS1054" s="84"/>
      <c r="AT1054" s="84"/>
      <c r="AU1054" s="84"/>
      <c r="AV1054" s="84"/>
      <c r="AW1054" s="84"/>
      <c r="AX1054" s="84"/>
      <c r="AY1054" s="84"/>
      <c r="AZ1054" s="84"/>
    </row>
    <row r="1055" spans="1:52" x14ac:dyDescent="0.25">
      <c r="A1055" s="69" t="s">
        <v>938</v>
      </c>
      <c r="B1055" s="69" t="s">
        <v>1592</v>
      </c>
      <c r="C1055" s="70"/>
      <c r="D1055" s="71"/>
      <c r="E1055" s="72"/>
      <c r="F1055" s="73"/>
      <c r="G1055" s="70"/>
      <c r="H1055" s="74"/>
      <c r="I1055" s="75"/>
      <c r="J1055" s="75"/>
      <c r="K1055" s="36"/>
      <c r="L1055" s="82"/>
      <c r="M1055" s="82"/>
      <c r="N1055" s="77"/>
      <c r="O1055" s="84" t="s">
        <v>1729</v>
      </c>
      <c r="P1055" s="86">
        <v>43165.771435185183</v>
      </c>
      <c r="Q1055" s="84" t="s">
        <v>2247</v>
      </c>
      <c r="R1055" s="87" t="s">
        <v>2798</v>
      </c>
      <c r="S1055" s="84" t="s">
        <v>3072</v>
      </c>
      <c r="T1055" s="84" t="s">
        <v>3157</v>
      </c>
      <c r="U1055" s="84"/>
      <c r="V1055" s="87" t="s">
        <v>4201</v>
      </c>
      <c r="W1055" s="86">
        <v>43165.771435185183</v>
      </c>
      <c r="X1055" s="87" t="s">
        <v>5267</v>
      </c>
      <c r="Y1055" s="84"/>
      <c r="Z1055" s="84"/>
      <c r="AA1055" s="90" t="s">
        <v>6470</v>
      </c>
      <c r="AB1055" s="84"/>
      <c r="AC1055" s="84" t="b">
        <v>0</v>
      </c>
      <c r="AD1055" s="84">
        <v>0</v>
      </c>
      <c r="AE1055" s="90" t="s">
        <v>6992</v>
      </c>
      <c r="AF1055" s="84" t="b">
        <v>0</v>
      </c>
      <c r="AG1055" s="84" t="s">
        <v>7091</v>
      </c>
      <c r="AH1055" s="84"/>
      <c r="AI1055" s="90" t="s">
        <v>6992</v>
      </c>
      <c r="AJ1055" s="84" t="b">
        <v>0</v>
      </c>
      <c r="AK1055" s="84">
        <v>8</v>
      </c>
      <c r="AL1055" s="90" t="s">
        <v>6813</v>
      </c>
      <c r="AM1055" s="84" t="s">
        <v>7175</v>
      </c>
      <c r="AN1055" s="84" t="b">
        <v>0</v>
      </c>
      <c r="AO1055" s="90" t="s">
        <v>6813</v>
      </c>
      <c r="AP1055" s="84" t="s">
        <v>179</v>
      </c>
      <c r="AQ1055" s="84">
        <v>0</v>
      </c>
      <c r="AR1055" s="84">
        <v>0</v>
      </c>
      <c r="AS1055" s="84"/>
      <c r="AT1055" s="84"/>
      <c r="AU1055" s="84"/>
      <c r="AV1055" s="84"/>
      <c r="AW1055" s="84"/>
      <c r="AX1055" s="84"/>
      <c r="AY1055" s="84"/>
      <c r="AZ1055" s="84"/>
    </row>
    <row r="1056" spans="1:52" x14ac:dyDescent="0.25">
      <c r="A1056" s="69" t="s">
        <v>938</v>
      </c>
      <c r="B1056" s="69" t="s">
        <v>1593</v>
      </c>
      <c r="C1056" s="70"/>
      <c r="D1056" s="71"/>
      <c r="E1056" s="72"/>
      <c r="F1056" s="73"/>
      <c r="G1056" s="70"/>
      <c r="H1056" s="74"/>
      <c r="I1056" s="75"/>
      <c r="J1056" s="75"/>
      <c r="K1056" s="36"/>
      <c r="L1056" s="82"/>
      <c r="M1056" s="82"/>
      <c r="N1056" s="77"/>
      <c r="O1056" s="84" t="s">
        <v>1729</v>
      </c>
      <c r="P1056" s="86">
        <v>43165.771435185183</v>
      </c>
      <c r="Q1056" s="84" t="s">
        <v>2247</v>
      </c>
      <c r="R1056" s="87" t="s">
        <v>2798</v>
      </c>
      <c r="S1056" s="84" t="s">
        <v>3072</v>
      </c>
      <c r="T1056" s="84" t="s">
        <v>3157</v>
      </c>
      <c r="U1056" s="84"/>
      <c r="V1056" s="87" t="s">
        <v>4201</v>
      </c>
      <c r="W1056" s="86">
        <v>43165.771435185183</v>
      </c>
      <c r="X1056" s="87" t="s">
        <v>5267</v>
      </c>
      <c r="Y1056" s="84"/>
      <c r="Z1056" s="84"/>
      <c r="AA1056" s="90" t="s">
        <v>6470</v>
      </c>
      <c r="AB1056" s="84"/>
      <c r="AC1056" s="84" t="b">
        <v>0</v>
      </c>
      <c r="AD1056" s="84">
        <v>0</v>
      </c>
      <c r="AE1056" s="90" t="s">
        <v>6992</v>
      </c>
      <c r="AF1056" s="84" t="b">
        <v>0</v>
      </c>
      <c r="AG1056" s="84" t="s">
        <v>7091</v>
      </c>
      <c r="AH1056" s="84"/>
      <c r="AI1056" s="90" t="s">
        <v>6992</v>
      </c>
      <c r="AJ1056" s="84" t="b">
        <v>0</v>
      </c>
      <c r="AK1056" s="84">
        <v>8</v>
      </c>
      <c r="AL1056" s="90" t="s">
        <v>6813</v>
      </c>
      <c r="AM1056" s="84" t="s">
        <v>7175</v>
      </c>
      <c r="AN1056" s="84" t="b">
        <v>0</v>
      </c>
      <c r="AO1056" s="90" t="s">
        <v>6813</v>
      </c>
      <c r="AP1056" s="84" t="s">
        <v>179</v>
      </c>
      <c r="AQ1056" s="84">
        <v>0</v>
      </c>
      <c r="AR1056" s="84">
        <v>0</v>
      </c>
      <c r="AS1056" s="84"/>
      <c r="AT1056" s="84"/>
      <c r="AU1056" s="84"/>
      <c r="AV1056" s="84"/>
      <c r="AW1056" s="84"/>
      <c r="AX1056" s="84"/>
      <c r="AY1056" s="84"/>
      <c r="AZ1056" s="84"/>
    </row>
    <row r="1057" spans="1:52" x14ac:dyDescent="0.25">
      <c r="A1057" s="69" t="s">
        <v>938</v>
      </c>
      <c r="B1057" s="69" t="s">
        <v>1242</v>
      </c>
      <c r="C1057" s="70"/>
      <c r="D1057" s="71"/>
      <c r="E1057" s="72"/>
      <c r="F1057" s="73"/>
      <c r="G1057" s="70"/>
      <c r="H1057" s="74"/>
      <c r="I1057" s="75"/>
      <c r="J1057" s="75"/>
      <c r="K1057" s="36"/>
      <c r="L1057" s="82"/>
      <c r="M1057" s="82"/>
      <c r="N1057" s="77"/>
      <c r="O1057" s="84" t="s">
        <v>1729</v>
      </c>
      <c r="P1057" s="86">
        <v>43165.771435185183</v>
      </c>
      <c r="Q1057" s="84" t="s">
        <v>2247</v>
      </c>
      <c r="R1057" s="87" t="s">
        <v>2798</v>
      </c>
      <c r="S1057" s="84" t="s">
        <v>3072</v>
      </c>
      <c r="T1057" s="84" t="s">
        <v>3157</v>
      </c>
      <c r="U1057" s="84"/>
      <c r="V1057" s="87" t="s">
        <v>4201</v>
      </c>
      <c r="W1057" s="86">
        <v>43165.771435185183</v>
      </c>
      <c r="X1057" s="87" t="s">
        <v>5267</v>
      </c>
      <c r="Y1057" s="84"/>
      <c r="Z1057" s="84"/>
      <c r="AA1057" s="90" t="s">
        <v>6470</v>
      </c>
      <c r="AB1057" s="84"/>
      <c r="AC1057" s="84" t="b">
        <v>0</v>
      </c>
      <c r="AD1057" s="84">
        <v>0</v>
      </c>
      <c r="AE1057" s="90" t="s">
        <v>6992</v>
      </c>
      <c r="AF1057" s="84" t="b">
        <v>0</v>
      </c>
      <c r="AG1057" s="84" t="s">
        <v>7091</v>
      </c>
      <c r="AH1057" s="84"/>
      <c r="AI1057" s="90" t="s">
        <v>6992</v>
      </c>
      <c r="AJ1057" s="84" t="b">
        <v>0</v>
      </c>
      <c r="AK1057" s="84">
        <v>8</v>
      </c>
      <c r="AL1057" s="90" t="s">
        <v>6813</v>
      </c>
      <c r="AM1057" s="84" t="s">
        <v>7175</v>
      </c>
      <c r="AN1057" s="84" t="b">
        <v>0</v>
      </c>
      <c r="AO1057" s="90" t="s">
        <v>6813</v>
      </c>
      <c r="AP1057" s="84" t="s">
        <v>179</v>
      </c>
      <c r="AQ1057" s="84">
        <v>0</v>
      </c>
      <c r="AR1057" s="84">
        <v>0</v>
      </c>
      <c r="AS1057" s="84"/>
      <c r="AT1057" s="84"/>
      <c r="AU1057" s="84"/>
      <c r="AV1057" s="84"/>
      <c r="AW1057" s="84"/>
      <c r="AX1057" s="84"/>
      <c r="AY1057" s="84"/>
      <c r="AZ1057" s="84"/>
    </row>
    <row r="1058" spans="1:52" x14ac:dyDescent="0.25">
      <c r="A1058" s="69" t="s">
        <v>939</v>
      </c>
      <c r="B1058" s="69" t="s">
        <v>1250</v>
      </c>
      <c r="C1058" s="70"/>
      <c r="D1058" s="71"/>
      <c r="E1058" s="72"/>
      <c r="F1058" s="73"/>
      <c r="G1058" s="70"/>
      <c r="H1058" s="74"/>
      <c r="I1058" s="75"/>
      <c r="J1058" s="75"/>
      <c r="K1058" s="36"/>
      <c r="L1058" s="82"/>
      <c r="M1058" s="82"/>
      <c r="N1058" s="77"/>
      <c r="O1058" s="84" t="s">
        <v>1729</v>
      </c>
      <c r="P1058" s="86">
        <v>43165.771469907406</v>
      </c>
      <c r="Q1058" s="84" t="s">
        <v>1930</v>
      </c>
      <c r="R1058" s="84"/>
      <c r="S1058" s="84"/>
      <c r="T1058" s="84" t="s">
        <v>3157</v>
      </c>
      <c r="U1058" s="84"/>
      <c r="V1058" s="87" t="s">
        <v>4202</v>
      </c>
      <c r="W1058" s="86">
        <v>43165.771469907406</v>
      </c>
      <c r="X1058" s="87" t="s">
        <v>5268</v>
      </c>
      <c r="Y1058" s="84"/>
      <c r="Z1058" s="84"/>
      <c r="AA1058" s="90" t="s">
        <v>6471</v>
      </c>
      <c r="AB1058" s="84"/>
      <c r="AC1058" s="84" t="b">
        <v>0</v>
      </c>
      <c r="AD1058" s="84">
        <v>0</v>
      </c>
      <c r="AE1058" s="90" t="s">
        <v>6992</v>
      </c>
      <c r="AF1058" s="84" t="b">
        <v>1</v>
      </c>
      <c r="AG1058" s="84" t="s">
        <v>7096</v>
      </c>
      <c r="AH1058" s="84"/>
      <c r="AI1058" s="90" t="s">
        <v>7126</v>
      </c>
      <c r="AJ1058" s="84" t="b">
        <v>0</v>
      </c>
      <c r="AK1058" s="84">
        <v>1013</v>
      </c>
      <c r="AL1058" s="90" t="s">
        <v>6821</v>
      </c>
      <c r="AM1058" s="84" t="s">
        <v>7169</v>
      </c>
      <c r="AN1058" s="84" t="b">
        <v>0</v>
      </c>
      <c r="AO1058" s="90" t="s">
        <v>6821</v>
      </c>
      <c r="AP1058" s="84" t="s">
        <v>179</v>
      </c>
      <c r="AQ1058" s="84">
        <v>0</v>
      </c>
      <c r="AR1058" s="84">
        <v>0</v>
      </c>
      <c r="AS1058" s="84"/>
      <c r="AT1058" s="84"/>
      <c r="AU1058" s="84"/>
      <c r="AV1058" s="84"/>
      <c r="AW1058" s="84"/>
      <c r="AX1058" s="84"/>
      <c r="AY1058" s="84"/>
      <c r="AZ1058" s="84"/>
    </row>
    <row r="1059" spans="1:52" x14ac:dyDescent="0.25">
      <c r="A1059" s="69" t="s">
        <v>940</v>
      </c>
      <c r="B1059" s="69" t="s">
        <v>1250</v>
      </c>
      <c r="C1059" s="70"/>
      <c r="D1059" s="71"/>
      <c r="E1059" s="72"/>
      <c r="F1059" s="73"/>
      <c r="G1059" s="70"/>
      <c r="H1059" s="74"/>
      <c r="I1059" s="75"/>
      <c r="J1059" s="75"/>
      <c r="K1059" s="36"/>
      <c r="L1059" s="82"/>
      <c r="M1059" s="82"/>
      <c r="N1059" s="77"/>
      <c r="O1059" s="84" t="s">
        <v>1729</v>
      </c>
      <c r="P1059" s="86">
        <v>43165.771493055552</v>
      </c>
      <c r="Q1059" s="84" t="s">
        <v>1749</v>
      </c>
      <c r="R1059" s="84"/>
      <c r="S1059" s="84"/>
      <c r="T1059" s="84" t="s">
        <v>3157</v>
      </c>
      <c r="U1059" s="84"/>
      <c r="V1059" s="87" t="s">
        <v>4203</v>
      </c>
      <c r="W1059" s="86">
        <v>43165.771493055552</v>
      </c>
      <c r="X1059" s="87" t="s">
        <v>5269</v>
      </c>
      <c r="Y1059" s="84"/>
      <c r="Z1059" s="84"/>
      <c r="AA1059" s="90" t="s">
        <v>6472</v>
      </c>
      <c r="AB1059" s="84"/>
      <c r="AC1059" s="84" t="b">
        <v>0</v>
      </c>
      <c r="AD1059" s="84">
        <v>0</v>
      </c>
      <c r="AE1059" s="90" t="s">
        <v>6992</v>
      </c>
      <c r="AF1059" s="84" t="b">
        <v>0</v>
      </c>
      <c r="AG1059" s="84" t="s">
        <v>7096</v>
      </c>
      <c r="AH1059" s="84"/>
      <c r="AI1059" s="90" t="s">
        <v>6992</v>
      </c>
      <c r="AJ1059" s="84" t="b">
        <v>0</v>
      </c>
      <c r="AK1059" s="84">
        <v>2094</v>
      </c>
      <c r="AL1059" s="90" t="s">
        <v>6822</v>
      </c>
      <c r="AM1059" s="84" t="s">
        <v>7169</v>
      </c>
      <c r="AN1059" s="84" t="b">
        <v>0</v>
      </c>
      <c r="AO1059" s="90" t="s">
        <v>6822</v>
      </c>
      <c r="AP1059" s="84" t="s">
        <v>179</v>
      </c>
      <c r="AQ1059" s="84">
        <v>0</v>
      </c>
      <c r="AR1059" s="84">
        <v>0</v>
      </c>
      <c r="AS1059" s="84"/>
      <c r="AT1059" s="84"/>
      <c r="AU1059" s="84"/>
      <c r="AV1059" s="84"/>
      <c r="AW1059" s="84"/>
      <c r="AX1059" s="84"/>
      <c r="AY1059" s="84"/>
      <c r="AZ1059" s="84"/>
    </row>
    <row r="1060" spans="1:52" x14ac:dyDescent="0.25">
      <c r="A1060" s="69" t="s">
        <v>941</v>
      </c>
      <c r="B1060" s="69" t="s">
        <v>1623</v>
      </c>
      <c r="C1060" s="70"/>
      <c r="D1060" s="71"/>
      <c r="E1060" s="72"/>
      <c r="F1060" s="73"/>
      <c r="G1060" s="70"/>
      <c r="H1060" s="74"/>
      <c r="I1060" s="75"/>
      <c r="J1060" s="75"/>
      <c r="K1060" s="36"/>
      <c r="L1060" s="82"/>
      <c r="M1060" s="82"/>
      <c r="N1060" s="77"/>
      <c r="O1060" s="84" t="s">
        <v>1729</v>
      </c>
      <c r="P1060" s="86">
        <v>43165.738206018519</v>
      </c>
      <c r="Q1060" s="84" t="s">
        <v>2317</v>
      </c>
      <c r="R1060" s="87" t="s">
        <v>2859</v>
      </c>
      <c r="S1060" s="84" t="s">
        <v>3102</v>
      </c>
      <c r="T1060" s="84" t="s">
        <v>3157</v>
      </c>
      <c r="U1060" s="84"/>
      <c r="V1060" s="87" t="s">
        <v>4204</v>
      </c>
      <c r="W1060" s="86">
        <v>43165.738206018519</v>
      </c>
      <c r="X1060" s="87" t="s">
        <v>5270</v>
      </c>
      <c r="Y1060" s="84"/>
      <c r="Z1060" s="84"/>
      <c r="AA1060" s="90" t="s">
        <v>6473</v>
      </c>
      <c r="AB1060" s="90" t="s">
        <v>6963</v>
      </c>
      <c r="AC1060" s="84" t="b">
        <v>0</v>
      </c>
      <c r="AD1060" s="84">
        <v>2</v>
      </c>
      <c r="AE1060" s="90" t="s">
        <v>7060</v>
      </c>
      <c r="AF1060" s="84" t="b">
        <v>0</v>
      </c>
      <c r="AG1060" s="84" t="s">
        <v>7091</v>
      </c>
      <c r="AH1060" s="84"/>
      <c r="AI1060" s="90" t="s">
        <v>6992</v>
      </c>
      <c r="AJ1060" s="84" t="b">
        <v>0</v>
      </c>
      <c r="AK1060" s="84">
        <v>1</v>
      </c>
      <c r="AL1060" s="90" t="s">
        <v>6992</v>
      </c>
      <c r="AM1060" s="84" t="s">
        <v>7171</v>
      </c>
      <c r="AN1060" s="84" t="b">
        <v>0</v>
      </c>
      <c r="AO1060" s="90" t="s">
        <v>6963</v>
      </c>
      <c r="AP1060" s="84" t="s">
        <v>7226</v>
      </c>
      <c r="AQ1060" s="84">
        <v>0</v>
      </c>
      <c r="AR1060" s="84">
        <v>0</v>
      </c>
      <c r="AS1060" s="84"/>
      <c r="AT1060" s="84"/>
      <c r="AU1060" s="84"/>
      <c r="AV1060" s="84"/>
      <c r="AW1060" s="84"/>
      <c r="AX1060" s="84"/>
      <c r="AY1060" s="84"/>
      <c r="AZ1060" s="84"/>
    </row>
    <row r="1061" spans="1:52" x14ac:dyDescent="0.25">
      <c r="A1061" s="69" t="s">
        <v>942</v>
      </c>
      <c r="B1061" s="69" t="s">
        <v>1623</v>
      </c>
      <c r="C1061" s="70"/>
      <c r="D1061" s="71"/>
      <c r="E1061" s="72"/>
      <c r="F1061" s="73"/>
      <c r="G1061" s="70"/>
      <c r="H1061" s="74"/>
      <c r="I1061" s="75"/>
      <c r="J1061" s="75"/>
      <c r="K1061" s="36"/>
      <c r="L1061" s="82"/>
      <c r="M1061" s="82"/>
      <c r="N1061" s="77"/>
      <c r="O1061" s="84" t="s">
        <v>1729</v>
      </c>
      <c r="P1061" s="86">
        <v>43165.771516203706</v>
      </c>
      <c r="Q1061" s="84" t="s">
        <v>2318</v>
      </c>
      <c r="R1061" s="87" t="s">
        <v>2859</v>
      </c>
      <c r="S1061" s="84" t="s">
        <v>3102</v>
      </c>
      <c r="T1061" s="84" t="s">
        <v>3157</v>
      </c>
      <c r="U1061" s="84"/>
      <c r="V1061" s="87" t="s">
        <v>4205</v>
      </c>
      <c r="W1061" s="86">
        <v>43165.771516203706</v>
      </c>
      <c r="X1061" s="87" t="s">
        <v>5271</v>
      </c>
      <c r="Y1061" s="84"/>
      <c r="Z1061" s="84"/>
      <c r="AA1061" s="90" t="s">
        <v>6474</v>
      </c>
      <c r="AB1061" s="84"/>
      <c r="AC1061" s="84" t="b">
        <v>0</v>
      </c>
      <c r="AD1061" s="84">
        <v>0</v>
      </c>
      <c r="AE1061" s="90" t="s">
        <v>6992</v>
      </c>
      <c r="AF1061" s="84" t="b">
        <v>0</v>
      </c>
      <c r="AG1061" s="84" t="s">
        <v>7091</v>
      </c>
      <c r="AH1061" s="84"/>
      <c r="AI1061" s="90" t="s">
        <v>6992</v>
      </c>
      <c r="AJ1061" s="84" t="b">
        <v>0</v>
      </c>
      <c r="AK1061" s="84">
        <v>1</v>
      </c>
      <c r="AL1061" s="90" t="s">
        <v>6473</v>
      </c>
      <c r="AM1061" s="84" t="s">
        <v>7172</v>
      </c>
      <c r="AN1061" s="84" t="b">
        <v>0</v>
      </c>
      <c r="AO1061" s="90" t="s">
        <v>6473</v>
      </c>
      <c r="AP1061" s="84" t="s">
        <v>179</v>
      </c>
      <c r="AQ1061" s="84">
        <v>0</v>
      </c>
      <c r="AR1061" s="84">
        <v>0</v>
      </c>
      <c r="AS1061" s="84"/>
      <c r="AT1061" s="84"/>
      <c r="AU1061" s="84"/>
      <c r="AV1061" s="84"/>
      <c r="AW1061" s="84"/>
      <c r="AX1061" s="84"/>
      <c r="AY1061" s="84"/>
      <c r="AZ1061" s="84"/>
    </row>
    <row r="1062" spans="1:52" x14ac:dyDescent="0.25">
      <c r="A1062" s="69" t="s">
        <v>941</v>
      </c>
      <c r="B1062" s="69" t="s">
        <v>941</v>
      </c>
      <c r="C1062" s="70"/>
      <c r="D1062" s="71"/>
      <c r="E1062" s="72"/>
      <c r="F1062" s="73"/>
      <c r="G1062" s="70"/>
      <c r="H1062" s="74"/>
      <c r="I1062" s="75"/>
      <c r="J1062" s="75"/>
      <c r="K1062" s="36"/>
      <c r="L1062" s="82"/>
      <c r="M1062" s="82"/>
      <c r="N1062" s="77"/>
      <c r="O1062" s="84" t="s">
        <v>179</v>
      </c>
      <c r="P1062" s="86">
        <v>43165.730555555558</v>
      </c>
      <c r="Q1062" s="84" t="s">
        <v>2319</v>
      </c>
      <c r="R1062" s="84"/>
      <c r="S1062" s="84"/>
      <c r="T1062" s="84" t="s">
        <v>3157</v>
      </c>
      <c r="U1062" s="84"/>
      <c r="V1062" s="87" t="s">
        <v>4204</v>
      </c>
      <c r="W1062" s="86">
        <v>43165.730555555558</v>
      </c>
      <c r="X1062" s="87" t="s">
        <v>5272</v>
      </c>
      <c r="Y1062" s="84"/>
      <c r="Z1062" s="84"/>
      <c r="AA1062" s="90" t="s">
        <v>6475</v>
      </c>
      <c r="AB1062" s="90" t="s">
        <v>6964</v>
      </c>
      <c r="AC1062" s="84" t="b">
        <v>0</v>
      </c>
      <c r="AD1062" s="84">
        <v>7</v>
      </c>
      <c r="AE1062" s="90" t="s">
        <v>7060</v>
      </c>
      <c r="AF1062" s="84" t="b">
        <v>0</v>
      </c>
      <c r="AG1062" s="84" t="s">
        <v>7091</v>
      </c>
      <c r="AH1062" s="84"/>
      <c r="AI1062" s="90" t="s">
        <v>6992</v>
      </c>
      <c r="AJ1062" s="84" t="b">
        <v>0</v>
      </c>
      <c r="AK1062" s="84">
        <v>1</v>
      </c>
      <c r="AL1062" s="90" t="s">
        <v>6992</v>
      </c>
      <c r="AM1062" s="84" t="s">
        <v>7171</v>
      </c>
      <c r="AN1062" s="84" t="b">
        <v>0</v>
      </c>
      <c r="AO1062" s="90" t="s">
        <v>6964</v>
      </c>
      <c r="AP1062" s="84" t="s">
        <v>7226</v>
      </c>
      <c r="AQ1062" s="84">
        <v>0</v>
      </c>
      <c r="AR1062" s="84">
        <v>0</v>
      </c>
      <c r="AS1062" s="84"/>
      <c r="AT1062" s="84"/>
      <c r="AU1062" s="84"/>
      <c r="AV1062" s="84"/>
      <c r="AW1062" s="84"/>
      <c r="AX1062" s="84"/>
      <c r="AY1062" s="84"/>
      <c r="AZ1062" s="84"/>
    </row>
    <row r="1063" spans="1:52" x14ac:dyDescent="0.25">
      <c r="A1063" s="69" t="s">
        <v>942</v>
      </c>
      <c r="B1063" s="69" t="s">
        <v>941</v>
      </c>
      <c r="C1063" s="70"/>
      <c r="D1063" s="71"/>
      <c r="E1063" s="72"/>
      <c r="F1063" s="73"/>
      <c r="G1063" s="70"/>
      <c r="H1063" s="74"/>
      <c r="I1063" s="75"/>
      <c r="J1063" s="75"/>
      <c r="K1063" s="36"/>
      <c r="L1063" s="82"/>
      <c r="M1063" s="82"/>
      <c r="N1063" s="77"/>
      <c r="O1063" s="84" t="s">
        <v>1729</v>
      </c>
      <c r="P1063" s="86">
        <v>43165.771365740744</v>
      </c>
      <c r="Q1063" s="84" t="s">
        <v>2320</v>
      </c>
      <c r="R1063" s="84"/>
      <c r="S1063" s="84"/>
      <c r="T1063" s="84" t="s">
        <v>3157</v>
      </c>
      <c r="U1063" s="84"/>
      <c r="V1063" s="87" t="s">
        <v>4205</v>
      </c>
      <c r="W1063" s="86">
        <v>43165.771365740744</v>
      </c>
      <c r="X1063" s="87" t="s">
        <v>5273</v>
      </c>
      <c r="Y1063" s="84"/>
      <c r="Z1063" s="84"/>
      <c r="AA1063" s="90" t="s">
        <v>6476</v>
      </c>
      <c r="AB1063" s="84"/>
      <c r="AC1063" s="84" t="b">
        <v>0</v>
      </c>
      <c r="AD1063" s="84">
        <v>0</v>
      </c>
      <c r="AE1063" s="90" t="s">
        <v>6992</v>
      </c>
      <c r="AF1063" s="84" t="b">
        <v>0</v>
      </c>
      <c r="AG1063" s="84" t="s">
        <v>7091</v>
      </c>
      <c r="AH1063" s="84"/>
      <c r="AI1063" s="90" t="s">
        <v>6992</v>
      </c>
      <c r="AJ1063" s="84" t="b">
        <v>0</v>
      </c>
      <c r="AK1063" s="84">
        <v>1</v>
      </c>
      <c r="AL1063" s="90" t="s">
        <v>6475</v>
      </c>
      <c r="AM1063" s="84" t="s">
        <v>7172</v>
      </c>
      <c r="AN1063" s="84" t="b">
        <v>0</v>
      </c>
      <c r="AO1063" s="90" t="s">
        <v>6475</v>
      </c>
      <c r="AP1063" s="84" t="s">
        <v>179</v>
      </c>
      <c r="AQ1063" s="84">
        <v>0</v>
      </c>
      <c r="AR1063" s="84">
        <v>0</v>
      </c>
      <c r="AS1063" s="84"/>
      <c r="AT1063" s="84"/>
      <c r="AU1063" s="84"/>
      <c r="AV1063" s="84"/>
      <c r="AW1063" s="84"/>
      <c r="AX1063" s="84"/>
      <c r="AY1063" s="84"/>
      <c r="AZ1063" s="84"/>
    </row>
    <row r="1064" spans="1:52" x14ac:dyDescent="0.25">
      <c r="A1064" s="69" t="s">
        <v>942</v>
      </c>
      <c r="B1064" s="69" t="s">
        <v>941</v>
      </c>
      <c r="C1064" s="70"/>
      <c r="D1064" s="71"/>
      <c r="E1064" s="72"/>
      <c r="F1064" s="73"/>
      <c r="G1064" s="70"/>
      <c r="H1064" s="74"/>
      <c r="I1064" s="75"/>
      <c r="J1064" s="75"/>
      <c r="K1064" s="36"/>
      <c r="L1064" s="82"/>
      <c r="M1064" s="82"/>
      <c r="N1064" s="77"/>
      <c r="O1064" s="84" t="s">
        <v>1729</v>
      </c>
      <c r="P1064" s="86">
        <v>43165.771516203706</v>
      </c>
      <c r="Q1064" s="84" t="s">
        <v>2318</v>
      </c>
      <c r="R1064" s="87" t="s">
        <v>2859</v>
      </c>
      <c r="S1064" s="84" t="s">
        <v>3102</v>
      </c>
      <c r="T1064" s="84" t="s">
        <v>3157</v>
      </c>
      <c r="U1064" s="84"/>
      <c r="V1064" s="87" t="s">
        <v>4205</v>
      </c>
      <c r="W1064" s="86">
        <v>43165.771516203706</v>
      </c>
      <c r="X1064" s="87" t="s">
        <v>5271</v>
      </c>
      <c r="Y1064" s="84"/>
      <c r="Z1064" s="84"/>
      <c r="AA1064" s="90" t="s">
        <v>6474</v>
      </c>
      <c r="AB1064" s="84"/>
      <c r="AC1064" s="84" t="b">
        <v>0</v>
      </c>
      <c r="AD1064" s="84">
        <v>0</v>
      </c>
      <c r="AE1064" s="90" t="s">
        <v>6992</v>
      </c>
      <c r="AF1064" s="84" t="b">
        <v>0</v>
      </c>
      <c r="AG1064" s="84" t="s">
        <v>7091</v>
      </c>
      <c r="AH1064" s="84"/>
      <c r="AI1064" s="90" t="s">
        <v>6992</v>
      </c>
      <c r="AJ1064" s="84" t="b">
        <v>0</v>
      </c>
      <c r="AK1064" s="84">
        <v>1</v>
      </c>
      <c r="AL1064" s="90" t="s">
        <v>6473</v>
      </c>
      <c r="AM1064" s="84" t="s">
        <v>7172</v>
      </c>
      <c r="AN1064" s="84" t="b">
        <v>0</v>
      </c>
      <c r="AO1064" s="90" t="s">
        <v>6473</v>
      </c>
      <c r="AP1064" s="84" t="s">
        <v>179</v>
      </c>
      <c r="AQ1064" s="84">
        <v>0</v>
      </c>
      <c r="AR1064" s="84">
        <v>0</v>
      </c>
      <c r="AS1064" s="84"/>
      <c r="AT1064" s="84"/>
      <c r="AU1064" s="84"/>
      <c r="AV1064" s="84"/>
      <c r="AW1064" s="84"/>
      <c r="AX1064" s="84"/>
      <c r="AY1064" s="84"/>
      <c r="AZ1064" s="84"/>
    </row>
    <row r="1065" spans="1:52" x14ac:dyDescent="0.25">
      <c r="A1065" s="69" t="s">
        <v>943</v>
      </c>
      <c r="B1065" s="69" t="s">
        <v>1624</v>
      </c>
      <c r="C1065" s="70"/>
      <c r="D1065" s="71"/>
      <c r="E1065" s="72"/>
      <c r="F1065" s="73"/>
      <c r="G1065" s="70"/>
      <c r="H1065" s="74"/>
      <c r="I1065" s="75"/>
      <c r="J1065" s="75"/>
      <c r="K1065" s="36"/>
      <c r="L1065" s="82"/>
      <c r="M1065" s="82"/>
      <c r="N1065" s="77"/>
      <c r="O1065" s="84" t="s">
        <v>1730</v>
      </c>
      <c r="P1065" s="86">
        <v>43165.771539351852</v>
      </c>
      <c r="Q1065" s="84" t="s">
        <v>2321</v>
      </c>
      <c r="R1065" s="84"/>
      <c r="S1065" s="84"/>
      <c r="T1065" s="84" t="s">
        <v>3157</v>
      </c>
      <c r="U1065" s="84"/>
      <c r="V1065" s="87" t="s">
        <v>4206</v>
      </c>
      <c r="W1065" s="86">
        <v>43165.771539351852</v>
      </c>
      <c r="X1065" s="87" t="s">
        <v>5274</v>
      </c>
      <c r="Y1065" s="84"/>
      <c r="Z1065" s="84"/>
      <c r="AA1065" s="90" t="s">
        <v>6477</v>
      </c>
      <c r="AB1065" s="90" t="s">
        <v>6965</v>
      </c>
      <c r="AC1065" s="84" t="b">
        <v>0</v>
      </c>
      <c r="AD1065" s="84">
        <v>0</v>
      </c>
      <c r="AE1065" s="90" t="s">
        <v>7061</v>
      </c>
      <c r="AF1065" s="84" t="b">
        <v>0</v>
      </c>
      <c r="AG1065" s="84" t="s">
        <v>7091</v>
      </c>
      <c r="AH1065" s="84"/>
      <c r="AI1065" s="90" t="s">
        <v>6992</v>
      </c>
      <c r="AJ1065" s="84" t="b">
        <v>0</v>
      </c>
      <c r="AK1065" s="84">
        <v>0</v>
      </c>
      <c r="AL1065" s="90" t="s">
        <v>6992</v>
      </c>
      <c r="AM1065" s="84" t="s">
        <v>7169</v>
      </c>
      <c r="AN1065" s="84" t="b">
        <v>0</v>
      </c>
      <c r="AO1065" s="90" t="s">
        <v>6965</v>
      </c>
      <c r="AP1065" s="84" t="s">
        <v>179</v>
      </c>
      <c r="AQ1065" s="84">
        <v>0</v>
      </c>
      <c r="AR1065" s="84">
        <v>0</v>
      </c>
      <c r="AS1065" s="84"/>
      <c r="AT1065" s="84"/>
      <c r="AU1065" s="84"/>
      <c r="AV1065" s="84"/>
      <c r="AW1065" s="84"/>
      <c r="AX1065" s="84"/>
      <c r="AY1065" s="84"/>
      <c r="AZ1065" s="84"/>
    </row>
    <row r="1066" spans="1:52" x14ac:dyDescent="0.25">
      <c r="A1066" s="69" t="s">
        <v>944</v>
      </c>
      <c r="B1066" s="69" t="s">
        <v>1308</v>
      </c>
      <c r="C1066" s="70"/>
      <c r="D1066" s="71"/>
      <c r="E1066" s="72"/>
      <c r="F1066" s="73"/>
      <c r="G1066" s="70"/>
      <c r="H1066" s="74"/>
      <c r="I1066" s="75"/>
      <c r="J1066" s="75"/>
      <c r="K1066" s="36"/>
      <c r="L1066" s="82"/>
      <c r="M1066" s="82"/>
      <c r="N1066" s="77"/>
      <c r="O1066" s="84" t="s">
        <v>1729</v>
      </c>
      <c r="P1066" s="86">
        <v>43165.771550925929</v>
      </c>
      <c r="Q1066" s="84" t="s">
        <v>1996</v>
      </c>
      <c r="R1066" s="87" t="s">
        <v>2733</v>
      </c>
      <c r="S1066" s="84" t="s">
        <v>3035</v>
      </c>
      <c r="T1066" s="84" t="s">
        <v>3157</v>
      </c>
      <c r="U1066" s="87" t="s">
        <v>3512</v>
      </c>
      <c r="V1066" s="87" t="s">
        <v>3512</v>
      </c>
      <c r="W1066" s="86">
        <v>43165.771550925929</v>
      </c>
      <c r="X1066" s="87" t="s">
        <v>5275</v>
      </c>
      <c r="Y1066" s="84"/>
      <c r="Z1066" s="84"/>
      <c r="AA1066" s="90" t="s">
        <v>6478</v>
      </c>
      <c r="AB1066" s="84"/>
      <c r="AC1066" s="84" t="b">
        <v>0</v>
      </c>
      <c r="AD1066" s="84">
        <v>0</v>
      </c>
      <c r="AE1066" s="90" t="s">
        <v>6992</v>
      </c>
      <c r="AF1066" s="84" t="b">
        <v>0</v>
      </c>
      <c r="AG1066" s="84" t="s">
        <v>7091</v>
      </c>
      <c r="AH1066" s="84"/>
      <c r="AI1066" s="90" t="s">
        <v>6992</v>
      </c>
      <c r="AJ1066" s="84" t="b">
        <v>0</v>
      </c>
      <c r="AK1066" s="84">
        <v>28</v>
      </c>
      <c r="AL1066" s="90" t="s">
        <v>6886</v>
      </c>
      <c r="AM1066" s="84" t="s">
        <v>7172</v>
      </c>
      <c r="AN1066" s="84" t="b">
        <v>0</v>
      </c>
      <c r="AO1066" s="90" t="s">
        <v>6886</v>
      </c>
      <c r="AP1066" s="84" t="s">
        <v>179</v>
      </c>
      <c r="AQ1066" s="84">
        <v>0</v>
      </c>
      <c r="AR1066" s="84">
        <v>0</v>
      </c>
      <c r="AS1066" s="84"/>
      <c r="AT1066" s="84"/>
      <c r="AU1066" s="84"/>
      <c r="AV1066" s="84"/>
      <c r="AW1066" s="84"/>
      <c r="AX1066" s="84"/>
      <c r="AY1066" s="84"/>
      <c r="AZ1066" s="84"/>
    </row>
    <row r="1067" spans="1:52" x14ac:dyDescent="0.25">
      <c r="A1067" s="69" t="s">
        <v>945</v>
      </c>
      <c r="B1067" s="69" t="s">
        <v>222</v>
      </c>
      <c r="C1067" s="70"/>
      <c r="D1067" s="71"/>
      <c r="E1067" s="72"/>
      <c r="F1067" s="73"/>
      <c r="G1067" s="70"/>
      <c r="H1067" s="74"/>
      <c r="I1067" s="75"/>
      <c r="J1067" s="75"/>
      <c r="K1067" s="36"/>
      <c r="L1067" s="82"/>
      <c r="M1067" s="82"/>
      <c r="N1067" s="77"/>
      <c r="O1067" s="84" t="s">
        <v>1729</v>
      </c>
      <c r="P1067" s="86">
        <v>43165.771562499998</v>
      </c>
      <c r="Q1067" s="84" t="s">
        <v>1990</v>
      </c>
      <c r="R1067" s="84"/>
      <c r="S1067" s="84"/>
      <c r="T1067" s="84" t="s">
        <v>3162</v>
      </c>
      <c r="U1067" s="84"/>
      <c r="V1067" s="87" t="s">
        <v>4207</v>
      </c>
      <c r="W1067" s="86">
        <v>43165.771562499998</v>
      </c>
      <c r="X1067" s="87" t="s">
        <v>5276</v>
      </c>
      <c r="Y1067" s="84"/>
      <c r="Z1067" s="84"/>
      <c r="AA1067" s="90" t="s">
        <v>6479</v>
      </c>
      <c r="AB1067" s="84"/>
      <c r="AC1067" s="84" t="b">
        <v>0</v>
      </c>
      <c r="AD1067" s="84">
        <v>0</v>
      </c>
      <c r="AE1067" s="90" t="s">
        <v>6992</v>
      </c>
      <c r="AF1067" s="84" t="b">
        <v>0</v>
      </c>
      <c r="AG1067" s="84" t="s">
        <v>7091</v>
      </c>
      <c r="AH1067" s="84"/>
      <c r="AI1067" s="90" t="s">
        <v>6992</v>
      </c>
      <c r="AJ1067" s="84" t="b">
        <v>0</v>
      </c>
      <c r="AK1067" s="84">
        <v>131</v>
      </c>
      <c r="AL1067" s="90" t="s">
        <v>5708</v>
      </c>
      <c r="AM1067" s="84" t="s">
        <v>7171</v>
      </c>
      <c r="AN1067" s="84" t="b">
        <v>0</v>
      </c>
      <c r="AO1067" s="90" t="s">
        <v>5708</v>
      </c>
      <c r="AP1067" s="84" t="s">
        <v>179</v>
      </c>
      <c r="AQ1067" s="84">
        <v>0</v>
      </c>
      <c r="AR1067" s="84">
        <v>0</v>
      </c>
      <c r="AS1067" s="84"/>
      <c r="AT1067" s="84"/>
      <c r="AU1067" s="84"/>
      <c r="AV1067" s="84"/>
      <c r="AW1067" s="84"/>
      <c r="AX1067" s="84"/>
      <c r="AY1067" s="84"/>
      <c r="AZ1067" s="84"/>
    </row>
    <row r="1068" spans="1:52" x14ac:dyDescent="0.25">
      <c r="A1068" s="69" t="s">
        <v>946</v>
      </c>
      <c r="B1068" s="69" t="s">
        <v>1625</v>
      </c>
      <c r="C1068" s="70"/>
      <c r="D1068" s="71"/>
      <c r="E1068" s="72"/>
      <c r="F1068" s="73"/>
      <c r="G1068" s="70"/>
      <c r="H1068" s="74"/>
      <c r="I1068" s="75"/>
      <c r="J1068" s="75"/>
      <c r="K1068" s="36"/>
      <c r="L1068" s="82"/>
      <c r="M1068" s="82"/>
      <c r="N1068" s="77"/>
      <c r="O1068" s="84" t="s">
        <v>1729</v>
      </c>
      <c r="P1068" s="86">
        <v>43165.771562499998</v>
      </c>
      <c r="Q1068" s="84" t="s">
        <v>2322</v>
      </c>
      <c r="R1068" s="84"/>
      <c r="S1068" s="84"/>
      <c r="T1068" s="84" t="s">
        <v>3157</v>
      </c>
      <c r="U1068" s="84"/>
      <c r="V1068" s="87" t="s">
        <v>4208</v>
      </c>
      <c r="W1068" s="86">
        <v>43165.771562499998</v>
      </c>
      <c r="X1068" s="87" t="s">
        <v>5277</v>
      </c>
      <c r="Y1068" s="84"/>
      <c r="Z1068" s="84"/>
      <c r="AA1068" s="90" t="s">
        <v>6480</v>
      </c>
      <c r="AB1068" s="90" t="s">
        <v>6966</v>
      </c>
      <c r="AC1068" s="84" t="b">
        <v>0</v>
      </c>
      <c r="AD1068" s="84">
        <v>0</v>
      </c>
      <c r="AE1068" s="90" t="s">
        <v>7062</v>
      </c>
      <c r="AF1068" s="84" t="b">
        <v>0</v>
      </c>
      <c r="AG1068" s="84" t="s">
        <v>7091</v>
      </c>
      <c r="AH1068" s="84"/>
      <c r="AI1068" s="90" t="s">
        <v>6992</v>
      </c>
      <c r="AJ1068" s="84" t="b">
        <v>0</v>
      </c>
      <c r="AK1068" s="84">
        <v>0</v>
      </c>
      <c r="AL1068" s="90" t="s">
        <v>6992</v>
      </c>
      <c r="AM1068" s="84" t="s">
        <v>7172</v>
      </c>
      <c r="AN1068" s="84" t="b">
        <v>0</v>
      </c>
      <c r="AO1068" s="90" t="s">
        <v>6966</v>
      </c>
      <c r="AP1068" s="84" t="s">
        <v>179</v>
      </c>
      <c r="AQ1068" s="84">
        <v>0</v>
      </c>
      <c r="AR1068" s="84">
        <v>0</v>
      </c>
      <c r="AS1068" s="84"/>
      <c r="AT1068" s="84"/>
      <c r="AU1068" s="84"/>
      <c r="AV1068" s="84"/>
      <c r="AW1068" s="84"/>
      <c r="AX1068" s="84"/>
      <c r="AY1068" s="84"/>
      <c r="AZ1068" s="84"/>
    </row>
    <row r="1069" spans="1:52" x14ac:dyDescent="0.25">
      <c r="A1069" s="69" t="s">
        <v>946</v>
      </c>
      <c r="B1069" s="69" t="s">
        <v>1626</v>
      </c>
      <c r="C1069" s="70"/>
      <c r="D1069" s="71"/>
      <c r="E1069" s="72"/>
      <c r="F1069" s="73"/>
      <c r="G1069" s="70"/>
      <c r="H1069" s="74"/>
      <c r="I1069" s="75"/>
      <c r="J1069" s="75"/>
      <c r="K1069" s="36"/>
      <c r="L1069" s="82"/>
      <c r="M1069" s="82"/>
      <c r="N1069" s="77"/>
      <c r="O1069" s="84" t="s">
        <v>1729</v>
      </c>
      <c r="P1069" s="86">
        <v>43165.771562499998</v>
      </c>
      <c r="Q1069" s="84" t="s">
        <v>2322</v>
      </c>
      <c r="R1069" s="84"/>
      <c r="S1069" s="84"/>
      <c r="T1069" s="84" t="s">
        <v>3157</v>
      </c>
      <c r="U1069" s="84"/>
      <c r="V1069" s="87" t="s">
        <v>4208</v>
      </c>
      <c r="W1069" s="86">
        <v>43165.771562499998</v>
      </c>
      <c r="X1069" s="87" t="s">
        <v>5277</v>
      </c>
      <c r="Y1069" s="84"/>
      <c r="Z1069" s="84"/>
      <c r="AA1069" s="90" t="s">
        <v>6480</v>
      </c>
      <c r="AB1069" s="90" t="s">
        <v>6966</v>
      </c>
      <c r="AC1069" s="84" t="b">
        <v>0</v>
      </c>
      <c r="AD1069" s="84">
        <v>0</v>
      </c>
      <c r="AE1069" s="90" t="s">
        <v>7062</v>
      </c>
      <c r="AF1069" s="84" t="b">
        <v>0</v>
      </c>
      <c r="AG1069" s="84" t="s">
        <v>7091</v>
      </c>
      <c r="AH1069" s="84"/>
      <c r="AI1069" s="90" t="s">
        <v>6992</v>
      </c>
      <c r="AJ1069" s="84" t="b">
        <v>0</v>
      </c>
      <c r="AK1069" s="84">
        <v>0</v>
      </c>
      <c r="AL1069" s="90" t="s">
        <v>6992</v>
      </c>
      <c r="AM1069" s="84" t="s">
        <v>7172</v>
      </c>
      <c r="AN1069" s="84" t="b">
        <v>0</v>
      </c>
      <c r="AO1069" s="90" t="s">
        <v>6966</v>
      </c>
      <c r="AP1069" s="84" t="s">
        <v>179</v>
      </c>
      <c r="AQ1069" s="84">
        <v>0</v>
      </c>
      <c r="AR1069" s="84">
        <v>0</v>
      </c>
      <c r="AS1069" s="84"/>
      <c r="AT1069" s="84"/>
      <c r="AU1069" s="84"/>
      <c r="AV1069" s="84"/>
      <c r="AW1069" s="84"/>
      <c r="AX1069" s="84"/>
      <c r="AY1069" s="84"/>
      <c r="AZ1069" s="84"/>
    </row>
    <row r="1070" spans="1:52" x14ac:dyDescent="0.25">
      <c r="A1070" s="69" t="s">
        <v>946</v>
      </c>
      <c r="B1070" s="69" t="s">
        <v>1627</v>
      </c>
      <c r="C1070" s="70"/>
      <c r="D1070" s="71"/>
      <c r="E1070" s="72"/>
      <c r="F1070" s="73"/>
      <c r="G1070" s="70"/>
      <c r="H1070" s="74"/>
      <c r="I1070" s="75"/>
      <c r="J1070" s="75"/>
      <c r="K1070" s="36"/>
      <c r="L1070" s="82"/>
      <c r="M1070" s="82"/>
      <c r="N1070" s="77"/>
      <c r="O1070" s="84" t="s">
        <v>1730</v>
      </c>
      <c r="P1070" s="86">
        <v>43165.771562499998</v>
      </c>
      <c r="Q1070" s="84" t="s">
        <v>2322</v>
      </c>
      <c r="R1070" s="84"/>
      <c r="S1070" s="84"/>
      <c r="T1070" s="84" t="s">
        <v>3157</v>
      </c>
      <c r="U1070" s="84"/>
      <c r="V1070" s="87" t="s">
        <v>4208</v>
      </c>
      <c r="W1070" s="86">
        <v>43165.771562499998</v>
      </c>
      <c r="X1070" s="87" t="s">
        <v>5277</v>
      </c>
      <c r="Y1070" s="84"/>
      <c r="Z1070" s="84"/>
      <c r="AA1070" s="90" t="s">
        <v>6480</v>
      </c>
      <c r="AB1070" s="90" t="s">
        <v>6966</v>
      </c>
      <c r="AC1070" s="84" t="b">
        <v>0</v>
      </c>
      <c r="AD1070" s="84">
        <v>0</v>
      </c>
      <c r="AE1070" s="90" t="s">
        <v>7062</v>
      </c>
      <c r="AF1070" s="84" t="b">
        <v>0</v>
      </c>
      <c r="AG1070" s="84" t="s">
        <v>7091</v>
      </c>
      <c r="AH1070" s="84"/>
      <c r="AI1070" s="90" t="s">
        <v>6992</v>
      </c>
      <c r="AJ1070" s="84" t="b">
        <v>0</v>
      </c>
      <c r="AK1070" s="84">
        <v>0</v>
      </c>
      <c r="AL1070" s="90" t="s">
        <v>6992</v>
      </c>
      <c r="AM1070" s="84" t="s">
        <v>7172</v>
      </c>
      <c r="AN1070" s="84" t="b">
        <v>0</v>
      </c>
      <c r="AO1070" s="90" t="s">
        <v>6966</v>
      </c>
      <c r="AP1070" s="84" t="s">
        <v>179</v>
      </c>
      <c r="AQ1070" s="84">
        <v>0</v>
      </c>
      <c r="AR1070" s="84">
        <v>0</v>
      </c>
      <c r="AS1070" s="84"/>
      <c r="AT1070" s="84"/>
      <c r="AU1070" s="84"/>
      <c r="AV1070" s="84"/>
      <c r="AW1070" s="84"/>
      <c r="AX1070" s="84"/>
      <c r="AY1070" s="84"/>
      <c r="AZ1070" s="84"/>
    </row>
    <row r="1071" spans="1:52" x14ac:dyDescent="0.25">
      <c r="A1071" s="69" t="s">
        <v>946</v>
      </c>
      <c r="B1071" s="69" t="s">
        <v>1441</v>
      </c>
      <c r="C1071" s="70"/>
      <c r="D1071" s="71"/>
      <c r="E1071" s="72"/>
      <c r="F1071" s="73"/>
      <c r="G1071" s="70"/>
      <c r="H1071" s="74"/>
      <c r="I1071" s="75"/>
      <c r="J1071" s="75"/>
      <c r="K1071" s="36"/>
      <c r="L1071" s="82"/>
      <c r="M1071" s="82"/>
      <c r="N1071" s="77"/>
      <c r="O1071" s="84" t="s">
        <v>1729</v>
      </c>
      <c r="P1071" s="86">
        <v>43165.771562499998</v>
      </c>
      <c r="Q1071" s="84" t="s">
        <v>2322</v>
      </c>
      <c r="R1071" s="84"/>
      <c r="S1071" s="84"/>
      <c r="T1071" s="84" t="s">
        <v>3157</v>
      </c>
      <c r="U1071" s="84"/>
      <c r="V1071" s="87" t="s">
        <v>4208</v>
      </c>
      <c r="W1071" s="86">
        <v>43165.771562499998</v>
      </c>
      <c r="X1071" s="87" t="s">
        <v>5277</v>
      </c>
      <c r="Y1071" s="84"/>
      <c r="Z1071" s="84"/>
      <c r="AA1071" s="90" t="s">
        <v>6480</v>
      </c>
      <c r="AB1071" s="90" t="s">
        <v>6966</v>
      </c>
      <c r="AC1071" s="84" t="b">
        <v>0</v>
      </c>
      <c r="AD1071" s="84">
        <v>0</v>
      </c>
      <c r="AE1071" s="90" t="s">
        <v>7062</v>
      </c>
      <c r="AF1071" s="84" t="b">
        <v>0</v>
      </c>
      <c r="AG1071" s="84" t="s">
        <v>7091</v>
      </c>
      <c r="AH1071" s="84"/>
      <c r="AI1071" s="90" t="s">
        <v>6992</v>
      </c>
      <c r="AJ1071" s="84" t="b">
        <v>0</v>
      </c>
      <c r="AK1071" s="84">
        <v>0</v>
      </c>
      <c r="AL1071" s="90" t="s">
        <v>6992</v>
      </c>
      <c r="AM1071" s="84" t="s">
        <v>7172</v>
      </c>
      <c r="AN1071" s="84" t="b">
        <v>0</v>
      </c>
      <c r="AO1071" s="90" t="s">
        <v>6966</v>
      </c>
      <c r="AP1071" s="84" t="s">
        <v>179</v>
      </c>
      <c r="AQ1071" s="84">
        <v>0</v>
      </c>
      <c r="AR1071" s="84">
        <v>0</v>
      </c>
      <c r="AS1071" s="84"/>
      <c r="AT1071" s="84"/>
      <c r="AU1071" s="84"/>
      <c r="AV1071" s="84"/>
      <c r="AW1071" s="84"/>
      <c r="AX1071" s="84"/>
      <c r="AY1071" s="84"/>
      <c r="AZ1071" s="84"/>
    </row>
    <row r="1072" spans="1:52" x14ac:dyDescent="0.25">
      <c r="A1072" s="69" t="s">
        <v>947</v>
      </c>
      <c r="B1072" s="69" t="s">
        <v>947</v>
      </c>
      <c r="C1072" s="70"/>
      <c r="D1072" s="71"/>
      <c r="E1072" s="72"/>
      <c r="F1072" s="73"/>
      <c r="G1072" s="70"/>
      <c r="H1072" s="74"/>
      <c r="I1072" s="75"/>
      <c r="J1072" s="75"/>
      <c r="K1072" s="36"/>
      <c r="L1072" s="82"/>
      <c r="M1072" s="82"/>
      <c r="N1072" s="77"/>
      <c r="O1072" s="84" t="s">
        <v>179</v>
      </c>
      <c r="P1072" s="86">
        <v>43165.771574074075</v>
      </c>
      <c r="Q1072" s="84" t="s">
        <v>2323</v>
      </c>
      <c r="R1072" s="87" t="s">
        <v>2860</v>
      </c>
      <c r="S1072" s="84" t="s">
        <v>2989</v>
      </c>
      <c r="T1072" s="84" t="s">
        <v>3367</v>
      </c>
      <c r="U1072" s="84"/>
      <c r="V1072" s="87" t="s">
        <v>4209</v>
      </c>
      <c r="W1072" s="86">
        <v>43165.771574074075</v>
      </c>
      <c r="X1072" s="87" t="s">
        <v>5278</v>
      </c>
      <c r="Y1072" s="84"/>
      <c r="Z1072" s="84"/>
      <c r="AA1072" s="90" t="s">
        <v>6481</v>
      </c>
      <c r="AB1072" s="84"/>
      <c r="AC1072" s="84" t="b">
        <v>0</v>
      </c>
      <c r="AD1072" s="84">
        <v>0</v>
      </c>
      <c r="AE1072" s="90" t="s">
        <v>6992</v>
      </c>
      <c r="AF1072" s="84" t="b">
        <v>0</v>
      </c>
      <c r="AG1072" s="84" t="s">
        <v>7091</v>
      </c>
      <c r="AH1072" s="84"/>
      <c r="AI1072" s="90" t="s">
        <v>6992</v>
      </c>
      <c r="AJ1072" s="84" t="b">
        <v>0</v>
      </c>
      <c r="AK1072" s="84">
        <v>0</v>
      </c>
      <c r="AL1072" s="90" t="s">
        <v>6992</v>
      </c>
      <c r="AM1072" s="84" t="s">
        <v>7178</v>
      </c>
      <c r="AN1072" s="84" t="b">
        <v>0</v>
      </c>
      <c r="AO1072" s="90" t="s">
        <v>6481</v>
      </c>
      <c r="AP1072" s="84" t="s">
        <v>179</v>
      </c>
      <c r="AQ1072" s="84">
        <v>0</v>
      </c>
      <c r="AR1072" s="84">
        <v>0</v>
      </c>
      <c r="AS1072" s="84"/>
      <c r="AT1072" s="84"/>
      <c r="AU1072" s="84"/>
      <c r="AV1072" s="84"/>
      <c r="AW1072" s="84"/>
      <c r="AX1072" s="84"/>
      <c r="AY1072" s="84"/>
      <c r="AZ1072" s="84"/>
    </row>
    <row r="1073" spans="1:52" x14ac:dyDescent="0.25">
      <c r="A1073" s="69" t="s">
        <v>948</v>
      </c>
      <c r="B1073" s="69" t="s">
        <v>948</v>
      </c>
      <c r="C1073" s="70"/>
      <c r="D1073" s="71"/>
      <c r="E1073" s="72"/>
      <c r="F1073" s="73"/>
      <c r="G1073" s="70"/>
      <c r="H1073" s="74"/>
      <c r="I1073" s="75"/>
      <c r="J1073" s="75"/>
      <c r="K1073" s="36"/>
      <c r="L1073" s="82"/>
      <c r="M1073" s="82"/>
      <c r="N1073" s="77"/>
      <c r="O1073" s="84" t="s">
        <v>179</v>
      </c>
      <c r="P1073" s="86">
        <v>43165.709502314814</v>
      </c>
      <c r="Q1073" s="84" t="s">
        <v>2324</v>
      </c>
      <c r="R1073" s="87" t="s">
        <v>2766</v>
      </c>
      <c r="S1073" s="84" t="s">
        <v>3015</v>
      </c>
      <c r="T1073" s="84" t="s">
        <v>3157</v>
      </c>
      <c r="U1073" s="84"/>
      <c r="V1073" s="87" t="s">
        <v>4210</v>
      </c>
      <c r="W1073" s="86">
        <v>43165.709502314814</v>
      </c>
      <c r="X1073" s="87" t="s">
        <v>5279</v>
      </c>
      <c r="Y1073" s="84"/>
      <c r="Z1073" s="84"/>
      <c r="AA1073" s="90" t="s">
        <v>6482</v>
      </c>
      <c r="AB1073" s="84"/>
      <c r="AC1073" s="84" t="b">
        <v>0</v>
      </c>
      <c r="AD1073" s="84">
        <v>10</v>
      </c>
      <c r="AE1073" s="90" t="s">
        <v>6992</v>
      </c>
      <c r="AF1073" s="84" t="b">
        <v>0</v>
      </c>
      <c r="AG1073" s="84" t="s">
        <v>7091</v>
      </c>
      <c r="AH1073" s="84"/>
      <c r="AI1073" s="90" t="s">
        <v>6992</v>
      </c>
      <c r="AJ1073" s="84" t="b">
        <v>0</v>
      </c>
      <c r="AK1073" s="84">
        <v>8</v>
      </c>
      <c r="AL1073" s="90" t="s">
        <v>6992</v>
      </c>
      <c r="AM1073" s="84" t="s">
        <v>7199</v>
      </c>
      <c r="AN1073" s="84" t="b">
        <v>0</v>
      </c>
      <c r="AO1073" s="90" t="s">
        <v>6482</v>
      </c>
      <c r="AP1073" s="84" t="s">
        <v>7226</v>
      </c>
      <c r="AQ1073" s="84">
        <v>0</v>
      </c>
      <c r="AR1073" s="84">
        <v>0</v>
      </c>
      <c r="AS1073" s="84"/>
      <c r="AT1073" s="84"/>
      <c r="AU1073" s="84"/>
      <c r="AV1073" s="84"/>
      <c r="AW1073" s="84"/>
      <c r="AX1073" s="84"/>
      <c r="AY1073" s="84"/>
      <c r="AZ1073" s="84"/>
    </row>
    <row r="1074" spans="1:52" x14ac:dyDescent="0.25">
      <c r="A1074" s="69" t="s">
        <v>949</v>
      </c>
      <c r="B1074" s="69" t="s">
        <v>948</v>
      </c>
      <c r="C1074" s="70"/>
      <c r="D1074" s="71"/>
      <c r="E1074" s="72"/>
      <c r="F1074" s="73"/>
      <c r="G1074" s="70"/>
      <c r="H1074" s="74"/>
      <c r="I1074" s="75"/>
      <c r="J1074" s="75"/>
      <c r="K1074" s="36"/>
      <c r="L1074" s="82"/>
      <c r="M1074" s="82"/>
      <c r="N1074" s="77"/>
      <c r="O1074" s="84" t="s">
        <v>1729</v>
      </c>
      <c r="P1074" s="86">
        <v>43165.771574074075</v>
      </c>
      <c r="Q1074" s="84" t="s">
        <v>2325</v>
      </c>
      <c r="R1074" s="84"/>
      <c r="S1074" s="84"/>
      <c r="T1074" s="84" t="s">
        <v>3157</v>
      </c>
      <c r="U1074" s="84"/>
      <c r="V1074" s="87" t="s">
        <v>4211</v>
      </c>
      <c r="W1074" s="86">
        <v>43165.771574074075</v>
      </c>
      <c r="X1074" s="87" t="s">
        <v>5280</v>
      </c>
      <c r="Y1074" s="84"/>
      <c r="Z1074" s="84"/>
      <c r="AA1074" s="90" t="s">
        <v>6483</v>
      </c>
      <c r="AB1074" s="84"/>
      <c r="AC1074" s="84" t="b">
        <v>0</v>
      </c>
      <c r="AD1074" s="84">
        <v>0</v>
      </c>
      <c r="AE1074" s="90" t="s">
        <v>6992</v>
      </c>
      <c r="AF1074" s="84" t="b">
        <v>0</v>
      </c>
      <c r="AG1074" s="84" t="s">
        <v>7091</v>
      </c>
      <c r="AH1074" s="84"/>
      <c r="AI1074" s="90" t="s">
        <v>6992</v>
      </c>
      <c r="AJ1074" s="84" t="b">
        <v>0</v>
      </c>
      <c r="AK1074" s="84">
        <v>8</v>
      </c>
      <c r="AL1074" s="90" t="s">
        <v>6482</v>
      </c>
      <c r="AM1074" s="84" t="s">
        <v>7169</v>
      </c>
      <c r="AN1074" s="84" t="b">
        <v>0</v>
      </c>
      <c r="AO1074" s="90" t="s">
        <v>6482</v>
      </c>
      <c r="AP1074" s="84" t="s">
        <v>179</v>
      </c>
      <c r="AQ1074" s="84">
        <v>0</v>
      </c>
      <c r="AR1074" s="84">
        <v>0</v>
      </c>
      <c r="AS1074" s="84"/>
      <c r="AT1074" s="84"/>
      <c r="AU1074" s="84"/>
      <c r="AV1074" s="84"/>
      <c r="AW1074" s="84"/>
      <c r="AX1074" s="84"/>
      <c r="AY1074" s="84"/>
      <c r="AZ1074" s="84"/>
    </row>
    <row r="1075" spans="1:52" x14ac:dyDescent="0.25">
      <c r="A1075" s="69" t="s">
        <v>950</v>
      </c>
      <c r="B1075" s="69" t="s">
        <v>1250</v>
      </c>
      <c r="C1075" s="70"/>
      <c r="D1075" s="71"/>
      <c r="E1075" s="72"/>
      <c r="F1075" s="73"/>
      <c r="G1075" s="70"/>
      <c r="H1075" s="74"/>
      <c r="I1075" s="75"/>
      <c r="J1075" s="75"/>
      <c r="K1075" s="36"/>
      <c r="L1075" s="82"/>
      <c r="M1075" s="82"/>
      <c r="N1075" s="77"/>
      <c r="O1075" s="84" t="s">
        <v>1729</v>
      </c>
      <c r="P1075" s="86">
        <v>43165.771585648145</v>
      </c>
      <c r="Q1075" s="84" t="s">
        <v>1930</v>
      </c>
      <c r="R1075" s="84"/>
      <c r="S1075" s="84"/>
      <c r="T1075" s="84" t="s">
        <v>3157</v>
      </c>
      <c r="U1075" s="84"/>
      <c r="V1075" s="87" t="s">
        <v>4212</v>
      </c>
      <c r="W1075" s="86">
        <v>43165.771585648145</v>
      </c>
      <c r="X1075" s="87" t="s">
        <v>5281</v>
      </c>
      <c r="Y1075" s="84"/>
      <c r="Z1075" s="84"/>
      <c r="AA1075" s="90" t="s">
        <v>6484</v>
      </c>
      <c r="AB1075" s="84"/>
      <c r="AC1075" s="84" t="b">
        <v>0</v>
      </c>
      <c r="AD1075" s="84">
        <v>0</v>
      </c>
      <c r="AE1075" s="90" t="s">
        <v>6992</v>
      </c>
      <c r="AF1075" s="84" t="b">
        <v>1</v>
      </c>
      <c r="AG1075" s="84" t="s">
        <v>7096</v>
      </c>
      <c r="AH1075" s="84"/>
      <c r="AI1075" s="90" t="s">
        <v>7126</v>
      </c>
      <c r="AJ1075" s="84" t="b">
        <v>0</v>
      </c>
      <c r="AK1075" s="84">
        <v>1013</v>
      </c>
      <c r="AL1075" s="90" t="s">
        <v>6821</v>
      </c>
      <c r="AM1075" s="84" t="s">
        <v>7172</v>
      </c>
      <c r="AN1075" s="84" t="b">
        <v>0</v>
      </c>
      <c r="AO1075" s="90" t="s">
        <v>6821</v>
      </c>
      <c r="AP1075" s="84" t="s">
        <v>179</v>
      </c>
      <c r="AQ1075" s="84">
        <v>0</v>
      </c>
      <c r="AR1075" s="84">
        <v>0</v>
      </c>
      <c r="AS1075" s="84"/>
      <c r="AT1075" s="84"/>
      <c r="AU1075" s="84"/>
      <c r="AV1075" s="84"/>
      <c r="AW1075" s="84"/>
      <c r="AX1075" s="84"/>
      <c r="AY1075" s="84"/>
      <c r="AZ1075" s="84"/>
    </row>
    <row r="1076" spans="1:52" x14ac:dyDescent="0.25">
      <c r="A1076" s="69" t="s">
        <v>951</v>
      </c>
      <c r="B1076" s="69" t="s">
        <v>951</v>
      </c>
      <c r="C1076" s="70"/>
      <c r="D1076" s="71"/>
      <c r="E1076" s="72"/>
      <c r="F1076" s="73"/>
      <c r="G1076" s="70"/>
      <c r="H1076" s="74"/>
      <c r="I1076" s="75"/>
      <c r="J1076" s="75"/>
      <c r="K1076" s="36"/>
      <c r="L1076" s="82"/>
      <c r="M1076" s="82"/>
      <c r="N1076" s="77"/>
      <c r="O1076" s="84" t="s">
        <v>179</v>
      </c>
      <c r="P1076" s="86">
        <v>43165.427627314813</v>
      </c>
      <c r="Q1076" s="84" t="s">
        <v>2326</v>
      </c>
      <c r="R1076" s="84"/>
      <c r="S1076" s="84"/>
      <c r="T1076" s="84" t="s">
        <v>3157</v>
      </c>
      <c r="U1076" s="87" t="s">
        <v>3575</v>
      </c>
      <c r="V1076" s="87" t="s">
        <v>3575</v>
      </c>
      <c r="W1076" s="86">
        <v>43165.427627314813</v>
      </c>
      <c r="X1076" s="87" t="s">
        <v>5282</v>
      </c>
      <c r="Y1076" s="84"/>
      <c r="Z1076" s="84"/>
      <c r="AA1076" s="90" t="s">
        <v>6485</v>
      </c>
      <c r="AB1076" s="84"/>
      <c r="AC1076" s="84" t="b">
        <v>0</v>
      </c>
      <c r="AD1076" s="84">
        <v>79</v>
      </c>
      <c r="AE1076" s="90" t="s">
        <v>6992</v>
      </c>
      <c r="AF1076" s="84" t="b">
        <v>0</v>
      </c>
      <c r="AG1076" s="84" t="s">
        <v>7113</v>
      </c>
      <c r="AH1076" s="84"/>
      <c r="AI1076" s="90" t="s">
        <v>6992</v>
      </c>
      <c r="AJ1076" s="84" t="b">
        <v>0</v>
      </c>
      <c r="AK1076" s="84">
        <v>27</v>
      </c>
      <c r="AL1076" s="90" t="s">
        <v>6992</v>
      </c>
      <c r="AM1076" s="84" t="s">
        <v>7172</v>
      </c>
      <c r="AN1076" s="84" t="b">
        <v>0</v>
      </c>
      <c r="AO1076" s="90" t="s">
        <v>6485</v>
      </c>
      <c r="AP1076" s="84" t="s">
        <v>7226</v>
      </c>
      <c r="AQ1076" s="84">
        <v>0</v>
      </c>
      <c r="AR1076" s="84">
        <v>0</v>
      </c>
      <c r="AS1076" s="84"/>
      <c r="AT1076" s="84"/>
      <c r="AU1076" s="84"/>
      <c r="AV1076" s="84"/>
      <c r="AW1076" s="84"/>
      <c r="AX1076" s="84"/>
      <c r="AY1076" s="84"/>
      <c r="AZ1076" s="84"/>
    </row>
    <row r="1077" spans="1:52" x14ac:dyDescent="0.25">
      <c r="A1077" s="69" t="s">
        <v>952</v>
      </c>
      <c r="B1077" s="69" t="s">
        <v>951</v>
      </c>
      <c r="C1077" s="70"/>
      <c r="D1077" s="71"/>
      <c r="E1077" s="72"/>
      <c r="F1077" s="73"/>
      <c r="G1077" s="70"/>
      <c r="H1077" s="74"/>
      <c r="I1077" s="75"/>
      <c r="J1077" s="75"/>
      <c r="K1077" s="36"/>
      <c r="L1077" s="82"/>
      <c r="M1077" s="82"/>
      <c r="N1077" s="77"/>
      <c r="O1077" s="84" t="s">
        <v>1729</v>
      </c>
      <c r="P1077" s="86">
        <v>43165.771585648145</v>
      </c>
      <c r="Q1077" s="84" t="s">
        <v>2327</v>
      </c>
      <c r="R1077" s="84"/>
      <c r="S1077" s="84"/>
      <c r="T1077" s="84" t="s">
        <v>3157</v>
      </c>
      <c r="U1077" s="84"/>
      <c r="V1077" s="87" t="s">
        <v>4213</v>
      </c>
      <c r="W1077" s="86">
        <v>43165.771585648145</v>
      </c>
      <c r="X1077" s="87" t="s">
        <v>5283</v>
      </c>
      <c r="Y1077" s="84"/>
      <c r="Z1077" s="84"/>
      <c r="AA1077" s="90" t="s">
        <v>6486</v>
      </c>
      <c r="AB1077" s="84"/>
      <c r="AC1077" s="84" t="b">
        <v>0</v>
      </c>
      <c r="AD1077" s="84">
        <v>0</v>
      </c>
      <c r="AE1077" s="90" t="s">
        <v>6992</v>
      </c>
      <c r="AF1077" s="84" t="b">
        <v>0</v>
      </c>
      <c r="AG1077" s="84" t="s">
        <v>7113</v>
      </c>
      <c r="AH1077" s="84"/>
      <c r="AI1077" s="90" t="s">
        <v>6992</v>
      </c>
      <c r="AJ1077" s="84" t="b">
        <v>0</v>
      </c>
      <c r="AK1077" s="84">
        <v>27</v>
      </c>
      <c r="AL1077" s="90" t="s">
        <v>6485</v>
      </c>
      <c r="AM1077" s="84" t="s">
        <v>7172</v>
      </c>
      <c r="AN1077" s="84" t="b">
        <v>0</v>
      </c>
      <c r="AO1077" s="90" t="s">
        <v>6485</v>
      </c>
      <c r="AP1077" s="84" t="s">
        <v>179</v>
      </c>
      <c r="AQ1077" s="84">
        <v>0</v>
      </c>
      <c r="AR1077" s="84">
        <v>0</v>
      </c>
      <c r="AS1077" s="84"/>
      <c r="AT1077" s="84"/>
      <c r="AU1077" s="84"/>
      <c r="AV1077" s="84"/>
      <c r="AW1077" s="84"/>
      <c r="AX1077" s="84"/>
      <c r="AY1077" s="84"/>
      <c r="AZ1077" s="84"/>
    </row>
    <row r="1078" spans="1:52" x14ac:dyDescent="0.25">
      <c r="A1078" s="69" t="s">
        <v>953</v>
      </c>
      <c r="B1078" s="69" t="s">
        <v>1628</v>
      </c>
      <c r="C1078" s="70"/>
      <c r="D1078" s="71"/>
      <c r="E1078" s="72"/>
      <c r="F1078" s="73"/>
      <c r="G1078" s="70"/>
      <c r="H1078" s="74"/>
      <c r="I1078" s="75"/>
      <c r="J1078" s="75"/>
      <c r="K1078" s="36"/>
      <c r="L1078" s="82"/>
      <c r="M1078" s="82"/>
      <c r="N1078" s="77"/>
      <c r="O1078" s="84" t="s">
        <v>1730</v>
      </c>
      <c r="P1078" s="86">
        <v>43165.771620370368</v>
      </c>
      <c r="Q1078" s="84" t="s">
        <v>2328</v>
      </c>
      <c r="R1078" s="84"/>
      <c r="S1078" s="84"/>
      <c r="T1078" s="84" t="s">
        <v>3157</v>
      </c>
      <c r="U1078" s="84"/>
      <c r="V1078" s="87" t="s">
        <v>4214</v>
      </c>
      <c r="W1078" s="86">
        <v>43165.771620370368</v>
      </c>
      <c r="X1078" s="87" t="s">
        <v>5284</v>
      </c>
      <c r="Y1078" s="84"/>
      <c r="Z1078" s="84"/>
      <c r="AA1078" s="90" t="s">
        <v>6487</v>
      </c>
      <c r="AB1078" s="90" t="s">
        <v>6967</v>
      </c>
      <c r="AC1078" s="84" t="b">
        <v>0</v>
      </c>
      <c r="AD1078" s="84">
        <v>0</v>
      </c>
      <c r="AE1078" s="90" t="s">
        <v>7063</v>
      </c>
      <c r="AF1078" s="84" t="b">
        <v>0</v>
      </c>
      <c r="AG1078" s="84" t="s">
        <v>7100</v>
      </c>
      <c r="AH1078" s="84"/>
      <c r="AI1078" s="90" t="s">
        <v>6992</v>
      </c>
      <c r="AJ1078" s="84" t="b">
        <v>0</v>
      </c>
      <c r="AK1078" s="84">
        <v>0</v>
      </c>
      <c r="AL1078" s="90" t="s">
        <v>6992</v>
      </c>
      <c r="AM1078" s="84" t="s">
        <v>7172</v>
      </c>
      <c r="AN1078" s="84" t="b">
        <v>0</v>
      </c>
      <c r="AO1078" s="90" t="s">
        <v>6967</v>
      </c>
      <c r="AP1078" s="84" t="s">
        <v>179</v>
      </c>
      <c r="AQ1078" s="84">
        <v>0</v>
      </c>
      <c r="AR1078" s="84">
        <v>0</v>
      </c>
      <c r="AS1078" s="84"/>
      <c r="AT1078" s="84"/>
      <c r="AU1078" s="84"/>
      <c r="AV1078" s="84"/>
      <c r="AW1078" s="84"/>
      <c r="AX1078" s="84"/>
      <c r="AY1078" s="84"/>
      <c r="AZ1078" s="84"/>
    </row>
    <row r="1079" spans="1:52" x14ac:dyDescent="0.25">
      <c r="A1079" s="69" t="s">
        <v>954</v>
      </c>
      <c r="B1079" s="69" t="s">
        <v>954</v>
      </c>
      <c r="C1079" s="70"/>
      <c r="D1079" s="71"/>
      <c r="E1079" s="72"/>
      <c r="F1079" s="73"/>
      <c r="G1079" s="70"/>
      <c r="H1079" s="74"/>
      <c r="I1079" s="75"/>
      <c r="J1079" s="75"/>
      <c r="K1079" s="36"/>
      <c r="L1079" s="82"/>
      <c r="M1079" s="82"/>
      <c r="N1079" s="77"/>
      <c r="O1079" s="84" t="s">
        <v>179</v>
      </c>
      <c r="P1079" s="86">
        <v>43165.771620370368</v>
      </c>
      <c r="Q1079" s="84" t="s">
        <v>2329</v>
      </c>
      <c r="R1079" s="84"/>
      <c r="S1079" s="84"/>
      <c r="T1079" s="84" t="s">
        <v>3157</v>
      </c>
      <c r="U1079" s="84"/>
      <c r="V1079" s="87" t="s">
        <v>4215</v>
      </c>
      <c r="W1079" s="86">
        <v>43165.771620370368</v>
      </c>
      <c r="X1079" s="87" t="s">
        <v>5285</v>
      </c>
      <c r="Y1079" s="84"/>
      <c r="Z1079" s="84"/>
      <c r="AA1079" s="90" t="s">
        <v>6488</v>
      </c>
      <c r="AB1079" s="90" t="s">
        <v>6968</v>
      </c>
      <c r="AC1079" s="84" t="b">
        <v>0</v>
      </c>
      <c r="AD1079" s="84">
        <v>0</v>
      </c>
      <c r="AE1079" s="90" t="s">
        <v>7064</v>
      </c>
      <c r="AF1079" s="84" t="b">
        <v>0</v>
      </c>
      <c r="AG1079" s="84" t="s">
        <v>7091</v>
      </c>
      <c r="AH1079" s="84"/>
      <c r="AI1079" s="90" t="s">
        <v>6992</v>
      </c>
      <c r="AJ1079" s="84" t="b">
        <v>0</v>
      </c>
      <c r="AK1079" s="84">
        <v>0</v>
      </c>
      <c r="AL1079" s="90" t="s">
        <v>6992</v>
      </c>
      <c r="AM1079" s="84" t="s">
        <v>7169</v>
      </c>
      <c r="AN1079" s="84" t="b">
        <v>0</v>
      </c>
      <c r="AO1079" s="90" t="s">
        <v>6968</v>
      </c>
      <c r="AP1079" s="84" t="s">
        <v>179</v>
      </c>
      <c r="AQ1079" s="84">
        <v>0</v>
      </c>
      <c r="AR1079" s="84">
        <v>0</v>
      </c>
      <c r="AS1079" s="84"/>
      <c r="AT1079" s="84"/>
      <c r="AU1079" s="84"/>
      <c r="AV1079" s="84"/>
      <c r="AW1079" s="84"/>
      <c r="AX1079" s="84"/>
      <c r="AY1079" s="84"/>
      <c r="AZ1079" s="84"/>
    </row>
    <row r="1080" spans="1:52" x14ac:dyDescent="0.25">
      <c r="A1080" s="69" t="s">
        <v>955</v>
      </c>
      <c r="B1080" s="69" t="s">
        <v>955</v>
      </c>
      <c r="C1080" s="70"/>
      <c r="D1080" s="71"/>
      <c r="E1080" s="72"/>
      <c r="F1080" s="73"/>
      <c r="G1080" s="70"/>
      <c r="H1080" s="74"/>
      <c r="I1080" s="75"/>
      <c r="J1080" s="75"/>
      <c r="K1080" s="36"/>
      <c r="L1080" s="82"/>
      <c r="M1080" s="82"/>
      <c r="N1080" s="77"/>
      <c r="O1080" s="84" t="s">
        <v>179</v>
      </c>
      <c r="P1080" s="86">
        <v>43165.771631944444</v>
      </c>
      <c r="Q1080" s="84" t="s">
        <v>2330</v>
      </c>
      <c r="R1080" s="87" t="s">
        <v>2861</v>
      </c>
      <c r="S1080" s="84" t="s">
        <v>3103</v>
      </c>
      <c r="T1080" s="84" t="s">
        <v>3157</v>
      </c>
      <c r="U1080" s="84"/>
      <c r="V1080" s="87" t="s">
        <v>4216</v>
      </c>
      <c r="W1080" s="86">
        <v>43165.771631944444</v>
      </c>
      <c r="X1080" s="87" t="s">
        <v>5286</v>
      </c>
      <c r="Y1080" s="84"/>
      <c r="Z1080" s="84"/>
      <c r="AA1080" s="90" t="s">
        <v>6489</v>
      </c>
      <c r="AB1080" s="84"/>
      <c r="AC1080" s="84" t="b">
        <v>0</v>
      </c>
      <c r="AD1080" s="84">
        <v>0</v>
      </c>
      <c r="AE1080" s="90" t="s">
        <v>6992</v>
      </c>
      <c r="AF1080" s="84" t="b">
        <v>0</v>
      </c>
      <c r="AG1080" s="84" t="s">
        <v>7091</v>
      </c>
      <c r="AH1080" s="84"/>
      <c r="AI1080" s="90" t="s">
        <v>6992</v>
      </c>
      <c r="AJ1080" s="84" t="b">
        <v>0</v>
      </c>
      <c r="AK1080" s="84">
        <v>0</v>
      </c>
      <c r="AL1080" s="90" t="s">
        <v>6992</v>
      </c>
      <c r="AM1080" s="84" t="s">
        <v>7171</v>
      </c>
      <c r="AN1080" s="84" t="b">
        <v>0</v>
      </c>
      <c r="AO1080" s="90" t="s">
        <v>6489</v>
      </c>
      <c r="AP1080" s="84" t="s">
        <v>179</v>
      </c>
      <c r="AQ1080" s="84">
        <v>0</v>
      </c>
      <c r="AR1080" s="84">
        <v>0</v>
      </c>
      <c r="AS1080" s="84"/>
      <c r="AT1080" s="84"/>
      <c r="AU1080" s="84"/>
      <c r="AV1080" s="84"/>
      <c r="AW1080" s="84"/>
      <c r="AX1080" s="84"/>
      <c r="AY1080" s="84"/>
      <c r="AZ1080" s="84"/>
    </row>
    <row r="1081" spans="1:52" x14ac:dyDescent="0.25">
      <c r="A1081" s="69" t="s">
        <v>956</v>
      </c>
      <c r="B1081" s="69" t="s">
        <v>1491</v>
      </c>
      <c r="C1081" s="70"/>
      <c r="D1081" s="71"/>
      <c r="E1081" s="72"/>
      <c r="F1081" s="73"/>
      <c r="G1081" s="70"/>
      <c r="H1081" s="74"/>
      <c r="I1081" s="75"/>
      <c r="J1081" s="75"/>
      <c r="K1081" s="36"/>
      <c r="L1081" s="82"/>
      <c r="M1081" s="82"/>
      <c r="N1081" s="77"/>
      <c r="O1081" s="84" t="s">
        <v>1729</v>
      </c>
      <c r="P1081" s="86">
        <v>43165.771643518521</v>
      </c>
      <c r="Q1081" s="84" t="s">
        <v>2331</v>
      </c>
      <c r="R1081" s="87" t="s">
        <v>2862</v>
      </c>
      <c r="S1081" s="84" t="s">
        <v>2977</v>
      </c>
      <c r="T1081" s="84" t="s">
        <v>3157</v>
      </c>
      <c r="U1081" s="84"/>
      <c r="V1081" s="87" t="s">
        <v>4217</v>
      </c>
      <c r="W1081" s="86">
        <v>43165.771643518521</v>
      </c>
      <c r="X1081" s="87" t="s">
        <v>5287</v>
      </c>
      <c r="Y1081" s="84"/>
      <c r="Z1081" s="84"/>
      <c r="AA1081" s="90" t="s">
        <v>6490</v>
      </c>
      <c r="AB1081" s="84"/>
      <c r="AC1081" s="84" t="b">
        <v>0</v>
      </c>
      <c r="AD1081" s="84">
        <v>0</v>
      </c>
      <c r="AE1081" s="90" t="s">
        <v>6992</v>
      </c>
      <c r="AF1081" s="84" t="b">
        <v>0</v>
      </c>
      <c r="AG1081" s="84" t="s">
        <v>7091</v>
      </c>
      <c r="AH1081" s="84"/>
      <c r="AI1081" s="90" t="s">
        <v>6992</v>
      </c>
      <c r="AJ1081" s="84" t="b">
        <v>0</v>
      </c>
      <c r="AK1081" s="84">
        <v>0</v>
      </c>
      <c r="AL1081" s="90" t="s">
        <v>6992</v>
      </c>
      <c r="AM1081" s="84" t="s">
        <v>7197</v>
      </c>
      <c r="AN1081" s="84" t="b">
        <v>0</v>
      </c>
      <c r="AO1081" s="90" t="s">
        <v>6490</v>
      </c>
      <c r="AP1081" s="84" t="s">
        <v>179</v>
      </c>
      <c r="AQ1081" s="84">
        <v>0</v>
      </c>
      <c r="AR1081" s="84">
        <v>0</v>
      </c>
      <c r="AS1081" s="84"/>
      <c r="AT1081" s="84"/>
      <c r="AU1081" s="84"/>
      <c r="AV1081" s="84"/>
      <c r="AW1081" s="84"/>
      <c r="AX1081" s="84"/>
      <c r="AY1081" s="84"/>
      <c r="AZ1081" s="84"/>
    </row>
    <row r="1082" spans="1:52" x14ac:dyDescent="0.25">
      <c r="A1082" s="69" t="s">
        <v>957</v>
      </c>
      <c r="B1082" s="69" t="s">
        <v>957</v>
      </c>
      <c r="C1082" s="70"/>
      <c r="D1082" s="71"/>
      <c r="E1082" s="72"/>
      <c r="F1082" s="73"/>
      <c r="G1082" s="70"/>
      <c r="H1082" s="74"/>
      <c r="I1082" s="75"/>
      <c r="J1082" s="75"/>
      <c r="K1082" s="36"/>
      <c r="L1082" s="82"/>
      <c r="M1082" s="82"/>
      <c r="N1082" s="77"/>
      <c r="O1082" s="84" t="s">
        <v>179</v>
      </c>
      <c r="P1082" s="86">
        <v>43165.771655092591</v>
      </c>
      <c r="Q1082" s="84" t="s">
        <v>2332</v>
      </c>
      <c r="R1082" s="87" t="s">
        <v>2863</v>
      </c>
      <c r="S1082" s="84" t="s">
        <v>3104</v>
      </c>
      <c r="T1082" s="84" t="s">
        <v>3157</v>
      </c>
      <c r="U1082" s="84"/>
      <c r="V1082" s="87" t="s">
        <v>4218</v>
      </c>
      <c r="W1082" s="86">
        <v>43165.771655092591</v>
      </c>
      <c r="X1082" s="87" t="s">
        <v>5288</v>
      </c>
      <c r="Y1082" s="84"/>
      <c r="Z1082" s="84"/>
      <c r="AA1082" s="90" t="s">
        <v>6491</v>
      </c>
      <c r="AB1082" s="84"/>
      <c r="AC1082" s="84" t="b">
        <v>0</v>
      </c>
      <c r="AD1082" s="84">
        <v>0</v>
      </c>
      <c r="AE1082" s="90" t="s">
        <v>6992</v>
      </c>
      <c r="AF1082" s="84" t="b">
        <v>0</v>
      </c>
      <c r="AG1082" s="84" t="s">
        <v>7091</v>
      </c>
      <c r="AH1082" s="84"/>
      <c r="AI1082" s="90" t="s">
        <v>6992</v>
      </c>
      <c r="AJ1082" s="84" t="b">
        <v>0</v>
      </c>
      <c r="AK1082" s="84">
        <v>0</v>
      </c>
      <c r="AL1082" s="90" t="s">
        <v>6992</v>
      </c>
      <c r="AM1082" s="84" t="s">
        <v>7179</v>
      </c>
      <c r="AN1082" s="84" t="b">
        <v>0</v>
      </c>
      <c r="AO1082" s="90" t="s">
        <v>6491</v>
      </c>
      <c r="AP1082" s="84" t="s">
        <v>179</v>
      </c>
      <c r="AQ1082" s="84">
        <v>0</v>
      </c>
      <c r="AR1082" s="84">
        <v>0</v>
      </c>
      <c r="AS1082" s="84"/>
      <c r="AT1082" s="84"/>
      <c r="AU1082" s="84"/>
      <c r="AV1082" s="84"/>
      <c r="AW1082" s="84"/>
      <c r="AX1082" s="84"/>
      <c r="AY1082" s="84"/>
      <c r="AZ1082" s="84"/>
    </row>
    <row r="1083" spans="1:52" x14ac:dyDescent="0.25">
      <c r="A1083" s="69" t="s">
        <v>958</v>
      </c>
      <c r="B1083" s="69" t="s">
        <v>228</v>
      </c>
      <c r="C1083" s="70"/>
      <c r="D1083" s="71"/>
      <c r="E1083" s="72"/>
      <c r="F1083" s="73"/>
      <c r="G1083" s="70"/>
      <c r="H1083" s="74"/>
      <c r="I1083" s="75"/>
      <c r="J1083" s="75"/>
      <c r="K1083" s="36"/>
      <c r="L1083" s="82"/>
      <c r="M1083" s="82"/>
      <c r="N1083" s="77"/>
      <c r="O1083" s="84" t="s">
        <v>1729</v>
      </c>
      <c r="P1083" s="86">
        <v>43165.771666666667</v>
      </c>
      <c r="Q1083" s="84" t="s">
        <v>1940</v>
      </c>
      <c r="R1083" s="84"/>
      <c r="S1083" s="84"/>
      <c r="T1083" s="84" t="s">
        <v>3165</v>
      </c>
      <c r="U1083" s="84"/>
      <c r="V1083" s="87" t="s">
        <v>4219</v>
      </c>
      <c r="W1083" s="86">
        <v>43165.771666666667</v>
      </c>
      <c r="X1083" s="87" t="s">
        <v>5289</v>
      </c>
      <c r="Y1083" s="84"/>
      <c r="Z1083" s="84"/>
      <c r="AA1083" s="90" t="s">
        <v>6492</v>
      </c>
      <c r="AB1083" s="84"/>
      <c r="AC1083" s="84" t="b">
        <v>0</v>
      </c>
      <c r="AD1083" s="84">
        <v>0</v>
      </c>
      <c r="AE1083" s="90" t="s">
        <v>6992</v>
      </c>
      <c r="AF1083" s="84" t="b">
        <v>0</v>
      </c>
      <c r="AG1083" s="84" t="s">
        <v>7094</v>
      </c>
      <c r="AH1083" s="84"/>
      <c r="AI1083" s="90" t="s">
        <v>6992</v>
      </c>
      <c r="AJ1083" s="84" t="b">
        <v>0</v>
      </c>
      <c r="AK1083" s="84">
        <v>58</v>
      </c>
      <c r="AL1083" s="90" t="s">
        <v>5714</v>
      </c>
      <c r="AM1083" s="84" t="s">
        <v>7171</v>
      </c>
      <c r="AN1083" s="84" t="b">
        <v>0</v>
      </c>
      <c r="AO1083" s="90" t="s">
        <v>5714</v>
      </c>
      <c r="AP1083" s="84" t="s">
        <v>179</v>
      </c>
      <c r="AQ1083" s="84">
        <v>0</v>
      </c>
      <c r="AR1083" s="84">
        <v>0</v>
      </c>
      <c r="AS1083" s="84"/>
      <c r="AT1083" s="84"/>
      <c r="AU1083" s="84"/>
      <c r="AV1083" s="84"/>
      <c r="AW1083" s="84"/>
      <c r="AX1083" s="84"/>
      <c r="AY1083" s="84"/>
      <c r="AZ1083" s="84"/>
    </row>
    <row r="1084" spans="1:52" x14ac:dyDescent="0.25">
      <c r="A1084" s="69" t="s">
        <v>959</v>
      </c>
      <c r="B1084" s="69" t="s">
        <v>959</v>
      </c>
      <c r="C1084" s="70"/>
      <c r="D1084" s="71"/>
      <c r="E1084" s="72"/>
      <c r="F1084" s="73"/>
      <c r="G1084" s="70"/>
      <c r="H1084" s="74"/>
      <c r="I1084" s="75"/>
      <c r="J1084" s="75"/>
      <c r="K1084" s="36"/>
      <c r="L1084" s="82"/>
      <c r="M1084" s="82"/>
      <c r="N1084" s="77"/>
      <c r="O1084" s="84" t="s">
        <v>179</v>
      </c>
      <c r="P1084" s="86">
        <v>43163.975613425922</v>
      </c>
      <c r="Q1084" s="84" t="s">
        <v>2333</v>
      </c>
      <c r="R1084" s="84"/>
      <c r="S1084" s="84"/>
      <c r="T1084" s="84" t="s">
        <v>3157</v>
      </c>
      <c r="U1084" s="87" t="s">
        <v>3576</v>
      </c>
      <c r="V1084" s="87" t="s">
        <v>3576</v>
      </c>
      <c r="W1084" s="86">
        <v>43163.975613425922</v>
      </c>
      <c r="X1084" s="87" t="s">
        <v>5290</v>
      </c>
      <c r="Y1084" s="84"/>
      <c r="Z1084" s="84"/>
      <c r="AA1084" s="90" t="s">
        <v>6493</v>
      </c>
      <c r="AB1084" s="84"/>
      <c r="AC1084" s="84" t="b">
        <v>0</v>
      </c>
      <c r="AD1084" s="84">
        <v>315</v>
      </c>
      <c r="AE1084" s="90" t="s">
        <v>6992</v>
      </c>
      <c r="AF1084" s="84" t="b">
        <v>0</v>
      </c>
      <c r="AG1084" s="84" t="s">
        <v>7097</v>
      </c>
      <c r="AH1084" s="84"/>
      <c r="AI1084" s="90" t="s">
        <v>6992</v>
      </c>
      <c r="AJ1084" s="84" t="b">
        <v>0</v>
      </c>
      <c r="AK1084" s="84">
        <v>663</v>
      </c>
      <c r="AL1084" s="90" t="s">
        <v>6992</v>
      </c>
      <c r="AM1084" s="84" t="s">
        <v>7171</v>
      </c>
      <c r="AN1084" s="84" t="b">
        <v>0</v>
      </c>
      <c r="AO1084" s="90" t="s">
        <v>6493</v>
      </c>
      <c r="AP1084" s="84" t="s">
        <v>7226</v>
      </c>
      <c r="AQ1084" s="84">
        <v>0</v>
      </c>
      <c r="AR1084" s="84">
        <v>0</v>
      </c>
      <c r="AS1084" s="84" t="s">
        <v>7239</v>
      </c>
      <c r="AT1084" s="84" t="s">
        <v>7246</v>
      </c>
      <c r="AU1084" s="84" t="s">
        <v>7252</v>
      </c>
      <c r="AV1084" s="84" t="s">
        <v>7267</v>
      </c>
      <c r="AW1084" s="84" t="s">
        <v>7282</v>
      </c>
      <c r="AX1084" s="84" t="s">
        <v>7297</v>
      </c>
      <c r="AY1084" s="84" t="s">
        <v>7300</v>
      </c>
      <c r="AZ1084" s="87" t="s">
        <v>7316</v>
      </c>
    </row>
    <row r="1085" spans="1:52" x14ac:dyDescent="0.25">
      <c r="A1085" s="69" t="s">
        <v>960</v>
      </c>
      <c r="B1085" s="69" t="s">
        <v>959</v>
      </c>
      <c r="C1085" s="70"/>
      <c r="D1085" s="71"/>
      <c r="E1085" s="72"/>
      <c r="F1085" s="73"/>
      <c r="G1085" s="70"/>
      <c r="H1085" s="74"/>
      <c r="I1085" s="75"/>
      <c r="J1085" s="75"/>
      <c r="K1085" s="36"/>
      <c r="L1085" s="82"/>
      <c r="M1085" s="82"/>
      <c r="N1085" s="77"/>
      <c r="O1085" s="84" t="s">
        <v>1729</v>
      </c>
      <c r="P1085" s="86">
        <v>43165.771678240744</v>
      </c>
      <c r="Q1085" s="84" t="s">
        <v>2334</v>
      </c>
      <c r="R1085" s="84"/>
      <c r="S1085" s="84"/>
      <c r="T1085" s="84" t="s">
        <v>3157</v>
      </c>
      <c r="U1085" s="87" t="s">
        <v>3576</v>
      </c>
      <c r="V1085" s="87" t="s">
        <v>3576</v>
      </c>
      <c r="W1085" s="86">
        <v>43165.771678240744</v>
      </c>
      <c r="X1085" s="87" t="s">
        <v>5291</v>
      </c>
      <c r="Y1085" s="84"/>
      <c r="Z1085" s="84"/>
      <c r="AA1085" s="90" t="s">
        <v>6494</v>
      </c>
      <c r="AB1085" s="84"/>
      <c r="AC1085" s="84" t="b">
        <v>0</v>
      </c>
      <c r="AD1085" s="84">
        <v>0</v>
      </c>
      <c r="AE1085" s="90" t="s">
        <v>6992</v>
      </c>
      <c r="AF1085" s="84" t="b">
        <v>0</v>
      </c>
      <c r="AG1085" s="84" t="s">
        <v>7097</v>
      </c>
      <c r="AH1085" s="84"/>
      <c r="AI1085" s="90" t="s">
        <v>6992</v>
      </c>
      <c r="AJ1085" s="84" t="b">
        <v>0</v>
      </c>
      <c r="AK1085" s="84">
        <v>663</v>
      </c>
      <c r="AL1085" s="90" t="s">
        <v>6493</v>
      </c>
      <c r="AM1085" s="84" t="s">
        <v>7175</v>
      </c>
      <c r="AN1085" s="84" t="b">
        <v>0</v>
      </c>
      <c r="AO1085" s="90" t="s">
        <v>6493</v>
      </c>
      <c r="AP1085" s="84" t="s">
        <v>179</v>
      </c>
      <c r="AQ1085" s="84">
        <v>0</v>
      </c>
      <c r="AR1085" s="84">
        <v>0</v>
      </c>
      <c r="AS1085" s="84"/>
      <c r="AT1085" s="84"/>
      <c r="AU1085" s="84"/>
      <c r="AV1085" s="84"/>
      <c r="AW1085" s="84"/>
      <c r="AX1085" s="84"/>
      <c r="AY1085" s="84"/>
      <c r="AZ1085" s="84"/>
    </row>
    <row r="1086" spans="1:52" x14ac:dyDescent="0.25">
      <c r="A1086" s="69" t="s">
        <v>961</v>
      </c>
      <c r="B1086" s="69" t="s">
        <v>1629</v>
      </c>
      <c r="C1086" s="70"/>
      <c r="D1086" s="71"/>
      <c r="E1086" s="72"/>
      <c r="F1086" s="73"/>
      <c r="G1086" s="70"/>
      <c r="H1086" s="74"/>
      <c r="I1086" s="75"/>
      <c r="J1086" s="75"/>
      <c r="K1086" s="36"/>
      <c r="L1086" s="82"/>
      <c r="M1086" s="82"/>
      <c r="N1086" s="77"/>
      <c r="O1086" s="84" t="s">
        <v>1730</v>
      </c>
      <c r="P1086" s="86">
        <v>43165.771701388891</v>
      </c>
      <c r="Q1086" s="84" t="s">
        <v>2335</v>
      </c>
      <c r="R1086" s="84"/>
      <c r="S1086" s="84"/>
      <c r="T1086" s="84" t="s">
        <v>3368</v>
      </c>
      <c r="U1086" s="84"/>
      <c r="V1086" s="87" t="s">
        <v>3654</v>
      </c>
      <c r="W1086" s="86">
        <v>43165.771701388891</v>
      </c>
      <c r="X1086" s="87" t="s">
        <v>5292</v>
      </c>
      <c r="Y1086" s="84"/>
      <c r="Z1086" s="84"/>
      <c r="AA1086" s="90" t="s">
        <v>6495</v>
      </c>
      <c r="AB1086" s="90" t="s">
        <v>6969</v>
      </c>
      <c r="AC1086" s="84" t="b">
        <v>0</v>
      </c>
      <c r="AD1086" s="84">
        <v>0</v>
      </c>
      <c r="AE1086" s="90" t="s">
        <v>7065</v>
      </c>
      <c r="AF1086" s="84" t="b">
        <v>0</v>
      </c>
      <c r="AG1086" s="84" t="s">
        <v>7091</v>
      </c>
      <c r="AH1086" s="84"/>
      <c r="AI1086" s="90" t="s">
        <v>6992</v>
      </c>
      <c r="AJ1086" s="84" t="b">
        <v>0</v>
      </c>
      <c r="AK1086" s="84">
        <v>0</v>
      </c>
      <c r="AL1086" s="90" t="s">
        <v>6992</v>
      </c>
      <c r="AM1086" s="84" t="s">
        <v>7171</v>
      </c>
      <c r="AN1086" s="84" t="b">
        <v>0</v>
      </c>
      <c r="AO1086" s="90" t="s">
        <v>6969</v>
      </c>
      <c r="AP1086" s="84" t="s">
        <v>179</v>
      </c>
      <c r="AQ1086" s="84">
        <v>0</v>
      </c>
      <c r="AR1086" s="84">
        <v>0</v>
      </c>
      <c r="AS1086" s="84"/>
      <c r="AT1086" s="84"/>
      <c r="AU1086" s="84"/>
      <c r="AV1086" s="84"/>
      <c r="AW1086" s="84"/>
      <c r="AX1086" s="84"/>
      <c r="AY1086" s="84"/>
      <c r="AZ1086" s="84"/>
    </row>
    <row r="1087" spans="1:52" x14ac:dyDescent="0.25">
      <c r="A1087" s="69" t="s">
        <v>962</v>
      </c>
      <c r="B1087" s="69" t="s">
        <v>962</v>
      </c>
      <c r="C1087" s="70"/>
      <c r="D1087" s="71"/>
      <c r="E1087" s="72"/>
      <c r="F1087" s="73"/>
      <c r="G1087" s="70"/>
      <c r="H1087" s="74"/>
      <c r="I1087" s="75"/>
      <c r="J1087" s="75"/>
      <c r="K1087" s="36"/>
      <c r="L1087" s="82"/>
      <c r="M1087" s="82"/>
      <c r="N1087" s="77"/>
      <c r="O1087" s="84" t="s">
        <v>179</v>
      </c>
      <c r="P1087" s="86">
        <v>43165.771782407406</v>
      </c>
      <c r="Q1087" s="84" t="s">
        <v>2336</v>
      </c>
      <c r="R1087" s="87" t="s">
        <v>2864</v>
      </c>
      <c r="S1087" s="84" t="s">
        <v>2983</v>
      </c>
      <c r="T1087" s="84" t="s">
        <v>3157</v>
      </c>
      <c r="U1087" s="84"/>
      <c r="V1087" s="87" t="s">
        <v>4220</v>
      </c>
      <c r="W1087" s="86">
        <v>43165.771782407406</v>
      </c>
      <c r="X1087" s="87" t="s">
        <v>5293</v>
      </c>
      <c r="Y1087" s="84"/>
      <c r="Z1087" s="84"/>
      <c r="AA1087" s="90" t="s">
        <v>6496</v>
      </c>
      <c r="AB1087" s="84"/>
      <c r="AC1087" s="84" t="b">
        <v>0</v>
      </c>
      <c r="AD1087" s="84">
        <v>0</v>
      </c>
      <c r="AE1087" s="90" t="s">
        <v>6992</v>
      </c>
      <c r="AF1087" s="84" t="b">
        <v>1</v>
      </c>
      <c r="AG1087" s="84" t="s">
        <v>7100</v>
      </c>
      <c r="AH1087" s="84"/>
      <c r="AI1087" s="90" t="s">
        <v>7149</v>
      </c>
      <c r="AJ1087" s="84" t="b">
        <v>0</v>
      </c>
      <c r="AK1087" s="84">
        <v>0</v>
      </c>
      <c r="AL1087" s="90" t="s">
        <v>6992</v>
      </c>
      <c r="AM1087" s="84" t="s">
        <v>7171</v>
      </c>
      <c r="AN1087" s="84" t="b">
        <v>0</v>
      </c>
      <c r="AO1087" s="90" t="s">
        <v>6496</v>
      </c>
      <c r="AP1087" s="84" t="s">
        <v>179</v>
      </c>
      <c r="AQ1087" s="84">
        <v>0</v>
      </c>
      <c r="AR1087" s="84">
        <v>0</v>
      </c>
      <c r="AS1087" s="84"/>
      <c r="AT1087" s="84"/>
      <c r="AU1087" s="84"/>
      <c r="AV1087" s="84"/>
      <c r="AW1087" s="84"/>
      <c r="AX1087" s="84"/>
      <c r="AY1087" s="84"/>
      <c r="AZ1087" s="84"/>
    </row>
    <row r="1088" spans="1:52" x14ac:dyDescent="0.25">
      <c r="A1088" s="69" t="s">
        <v>963</v>
      </c>
      <c r="B1088" s="69" t="s">
        <v>1630</v>
      </c>
      <c r="C1088" s="70"/>
      <c r="D1088" s="71"/>
      <c r="E1088" s="72"/>
      <c r="F1088" s="73"/>
      <c r="G1088" s="70"/>
      <c r="H1088" s="74"/>
      <c r="I1088" s="75"/>
      <c r="J1088" s="75"/>
      <c r="K1088" s="36"/>
      <c r="L1088" s="82"/>
      <c r="M1088" s="82"/>
      <c r="N1088" s="77"/>
      <c r="O1088" s="84" t="s">
        <v>1730</v>
      </c>
      <c r="P1088" s="86">
        <v>43165.771805555552</v>
      </c>
      <c r="Q1088" s="84" t="s">
        <v>2337</v>
      </c>
      <c r="R1088" s="84"/>
      <c r="S1088" s="84"/>
      <c r="T1088" s="84" t="s">
        <v>3157</v>
      </c>
      <c r="U1088" s="87" t="s">
        <v>3577</v>
      </c>
      <c r="V1088" s="87" t="s">
        <v>3577</v>
      </c>
      <c r="W1088" s="86">
        <v>43165.771805555552</v>
      </c>
      <c r="X1088" s="87" t="s">
        <v>5294</v>
      </c>
      <c r="Y1088" s="84"/>
      <c r="Z1088" s="84"/>
      <c r="AA1088" s="90" t="s">
        <v>6497</v>
      </c>
      <c r="AB1088" s="90" t="s">
        <v>6970</v>
      </c>
      <c r="AC1088" s="84" t="b">
        <v>0</v>
      </c>
      <c r="AD1088" s="84">
        <v>0</v>
      </c>
      <c r="AE1088" s="90" t="s">
        <v>7066</v>
      </c>
      <c r="AF1088" s="84" t="b">
        <v>0</v>
      </c>
      <c r="AG1088" s="84" t="s">
        <v>7091</v>
      </c>
      <c r="AH1088" s="84"/>
      <c r="AI1088" s="90" t="s">
        <v>6992</v>
      </c>
      <c r="AJ1088" s="84" t="b">
        <v>0</v>
      </c>
      <c r="AK1088" s="84">
        <v>0</v>
      </c>
      <c r="AL1088" s="90" t="s">
        <v>6992</v>
      </c>
      <c r="AM1088" s="84" t="s">
        <v>7172</v>
      </c>
      <c r="AN1088" s="84" t="b">
        <v>0</v>
      </c>
      <c r="AO1088" s="90" t="s">
        <v>6970</v>
      </c>
      <c r="AP1088" s="84" t="s">
        <v>179</v>
      </c>
      <c r="AQ1088" s="84">
        <v>0</v>
      </c>
      <c r="AR1088" s="84">
        <v>0</v>
      </c>
      <c r="AS1088" s="84" t="s">
        <v>7240</v>
      </c>
      <c r="AT1088" s="84" t="s">
        <v>7247</v>
      </c>
      <c r="AU1088" s="84" t="s">
        <v>7253</v>
      </c>
      <c r="AV1088" s="84" t="s">
        <v>7268</v>
      </c>
      <c r="AW1088" s="84" t="s">
        <v>7283</v>
      </c>
      <c r="AX1088" s="84" t="s">
        <v>7298</v>
      </c>
      <c r="AY1088" s="84" t="s">
        <v>7300</v>
      </c>
      <c r="AZ1088" s="87" t="s">
        <v>7317</v>
      </c>
    </row>
    <row r="1089" spans="1:52" x14ac:dyDescent="0.25">
      <c r="A1089" s="69" t="s">
        <v>964</v>
      </c>
      <c r="B1089" s="69" t="s">
        <v>964</v>
      </c>
      <c r="C1089" s="70"/>
      <c r="D1089" s="71"/>
      <c r="E1089" s="72"/>
      <c r="F1089" s="73"/>
      <c r="G1089" s="70"/>
      <c r="H1089" s="74"/>
      <c r="I1089" s="75"/>
      <c r="J1089" s="75"/>
      <c r="K1089" s="36"/>
      <c r="L1089" s="82"/>
      <c r="M1089" s="82"/>
      <c r="N1089" s="77"/>
      <c r="O1089" s="84" t="s">
        <v>179</v>
      </c>
      <c r="P1089" s="86">
        <v>43165.751863425925</v>
      </c>
      <c r="Q1089" s="84" t="s">
        <v>2338</v>
      </c>
      <c r="R1089" s="87" t="s">
        <v>2865</v>
      </c>
      <c r="S1089" s="84" t="s">
        <v>3105</v>
      </c>
      <c r="T1089" s="84" t="s">
        <v>3157</v>
      </c>
      <c r="U1089" s="84"/>
      <c r="V1089" s="87" t="s">
        <v>4221</v>
      </c>
      <c r="W1089" s="86">
        <v>43165.751863425925</v>
      </c>
      <c r="X1089" s="87" t="s">
        <v>5295</v>
      </c>
      <c r="Y1089" s="84"/>
      <c r="Z1089" s="84"/>
      <c r="AA1089" s="90" t="s">
        <v>6498</v>
      </c>
      <c r="AB1089" s="84"/>
      <c r="AC1089" s="84" t="b">
        <v>0</v>
      </c>
      <c r="AD1089" s="84">
        <v>5</v>
      </c>
      <c r="AE1089" s="90" t="s">
        <v>6992</v>
      </c>
      <c r="AF1089" s="84" t="b">
        <v>0</v>
      </c>
      <c r="AG1089" s="84" t="s">
        <v>7091</v>
      </c>
      <c r="AH1089" s="84"/>
      <c r="AI1089" s="90" t="s">
        <v>6992</v>
      </c>
      <c r="AJ1089" s="84" t="b">
        <v>0</v>
      </c>
      <c r="AK1089" s="84">
        <v>5</v>
      </c>
      <c r="AL1089" s="90" t="s">
        <v>6992</v>
      </c>
      <c r="AM1089" s="84" t="s">
        <v>7171</v>
      </c>
      <c r="AN1089" s="84" t="b">
        <v>0</v>
      </c>
      <c r="AO1089" s="90" t="s">
        <v>6498</v>
      </c>
      <c r="AP1089" s="84" t="s">
        <v>179</v>
      </c>
      <c r="AQ1089" s="84">
        <v>0</v>
      </c>
      <c r="AR1089" s="84">
        <v>0</v>
      </c>
      <c r="AS1089" s="84"/>
      <c r="AT1089" s="84"/>
      <c r="AU1089" s="84"/>
      <c r="AV1089" s="84"/>
      <c r="AW1089" s="84"/>
      <c r="AX1089" s="84"/>
      <c r="AY1089" s="84"/>
      <c r="AZ1089" s="84"/>
    </row>
    <row r="1090" spans="1:52" x14ac:dyDescent="0.25">
      <c r="A1090" s="69" t="s">
        <v>965</v>
      </c>
      <c r="B1090" s="69" t="s">
        <v>964</v>
      </c>
      <c r="C1090" s="70"/>
      <c r="D1090" s="71"/>
      <c r="E1090" s="72"/>
      <c r="F1090" s="73"/>
      <c r="G1090" s="70"/>
      <c r="H1090" s="74"/>
      <c r="I1090" s="75"/>
      <c r="J1090" s="75"/>
      <c r="K1090" s="36"/>
      <c r="L1090" s="82"/>
      <c r="M1090" s="82"/>
      <c r="N1090" s="77"/>
      <c r="O1090" s="84" t="s">
        <v>1729</v>
      </c>
      <c r="P1090" s="86">
        <v>43165.771817129629</v>
      </c>
      <c r="Q1090" s="84" t="s">
        <v>1768</v>
      </c>
      <c r="R1090" s="84"/>
      <c r="S1090" s="84"/>
      <c r="T1090" s="84" t="s">
        <v>3157</v>
      </c>
      <c r="U1090" s="84"/>
      <c r="V1090" s="87" t="s">
        <v>4222</v>
      </c>
      <c r="W1090" s="86">
        <v>43165.771817129629</v>
      </c>
      <c r="X1090" s="87" t="s">
        <v>5296</v>
      </c>
      <c r="Y1090" s="84"/>
      <c r="Z1090" s="84"/>
      <c r="AA1090" s="90" t="s">
        <v>6499</v>
      </c>
      <c r="AB1090" s="84"/>
      <c r="AC1090" s="84" t="b">
        <v>0</v>
      </c>
      <c r="AD1090" s="84">
        <v>0</v>
      </c>
      <c r="AE1090" s="90" t="s">
        <v>6992</v>
      </c>
      <c r="AF1090" s="84" t="b">
        <v>0</v>
      </c>
      <c r="AG1090" s="84" t="s">
        <v>7091</v>
      </c>
      <c r="AH1090" s="84"/>
      <c r="AI1090" s="90" t="s">
        <v>6992</v>
      </c>
      <c r="AJ1090" s="84" t="b">
        <v>0</v>
      </c>
      <c r="AK1090" s="84">
        <v>5</v>
      </c>
      <c r="AL1090" s="90" t="s">
        <v>6498</v>
      </c>
      <c r="AM1090" s="84" t="s">
        <v>7169</v>
      </c>
      <c r="AN1090" s="84" t="b">
        <v>0</v>
      </c>
      <c r="AO1090" s="90" t="s">
        <v>6498</v>
      </c>
      <c r="AP1090" s="84" t="s">
        <v>179</v>
      </c>
      <c r="AQ1090" s="84">
        <v>0</v>
      </c>
      <c r="AR1090" s="84">
        <v>0</v>
      </c>
      <c r="AS1090" s="84"/>
      <c r="AT1090" s="84"/>
      <c r="AU1090" s="84"/>
      <c r="AV1090" s="84"/>
      <c r="AW1090" s="84"/>
      <c r="AX1090" s="84"/>
      <c r="AY1090" s="84"/>
      <c r="AZ1090" s="84"/>
    </row>
    <row r="1091" spans="1:52" x14ac:dyDescent="0.25">
      <c r="A1091" s="69" t="s">
        <v>966</v>
      </c>
      <c r="B1091" s="69" t="s">
        <v>1537</v>
      </c>
      <c r="C1091" s="70"/>
      <c r="D1091" s="71"/>
      <c r="E1091" s="72"/>
      <c r="F1091" s="73"/>
      <c r="G1091" s="70"/>
      <c r="H1091" s="74"/>
      <c r="I1091" s="75"/>
      <c r="J1091" s="75"/>
      <c r="K1091" s="36"/>
      <c r="L1091" s="82"/>
      <c r="M1091" s="82"/>
      <c r="N1091" s="77"/>
      <c r="O1091" s="84" t="s">
        <v>1729</v>
      </c>
      <c r="P1091" s="86">
        <v>43165.771828703706</v>
      </c>
      <c r="Q1091" s="84" t="s">
        <v>2339</v>
      </c>
      <c r="R1091" s="84"/>
      <c r="S1091" s="84"/>
      <c r="T1091" s="84" t="s">
        <v>3157</v>
      </c>
      <c r="U1091" s="84"/>
      <c r="V1091" s="87" t="s">
        <v>4223</v>
      </c>
      <c r="W1091" s="86">
        <v>43165.771828703706</v>
      </c>
      <c r="X1091" s="87" t="s">
        <v>5297</v>
      </c>
      <c r="Y1091" s="84"/>
      <c r="Z1091" s="84"/>
      <c r="AA1091" s="90" t="s">
        <v>6500</v>
      </c>
      <c r="AB1091" s="90" t="s">
        <v>6936</v>
      </c>
      <c r="AC1091" s="84" t="b">
        <v>0</v>
      </c>
      <c r="AD1091" s="84">
        <v>0</v>
      </c>
      <c r="AE1091" s="90" t="s">
        <v>7028</v>
      </c>
      <c r="AF1091" s="84" t="b">
        <v>0</v>
      </c>
      <c r="AG1091" s="84" t="s">
        <v>7091</v>
      </c>
      <c r="AH1091" s="84"/>
      <c r="AI1091" s="90" t="s">
        <v>6992</v>
      </c>
      <c r="AJ1091" s="84" t="b">
        <v>0</v>
      </c>
      <c r="AK1091" s="84">
        <v>0</v>
      </c>
      <c r="AL1091" s="90" t="s">
        <v>6992</v>
      </c>
      <c r="AM1091" s="84" t="s">
        <v>7169</v>
      </c>
      <c r="AN1091" s="84" t="b">
        <v>0</v>
      </c>
      <c r="AO1091" s="90" t="s">
        <v>6936</v>
      </c>
      <c r="AP1091" s="84" t="s">
        <v>179</v>
      </c>
      <c r="AQ1091" s="84">
        <v>0</v>
      </c>
      <c r="AR1091" s="84">
        <v>0</v>
      </c>
      <c r="AS1091" s="84"/>
      <c r="AT1091" s="84"/>
      <c r="AU1091" s="84"/>
      <c r="AV1091" s="84"/>
      <c r="AW1091" s="84"/>
      <c r="AX1091" s="84"/>
      <c r="AY1091" s="84"/>
      <c r="AZ1091" s="84"/>
    </row>
    <row r="1092" spans="1:52" x14ac:dyDescent="0.25">
      <c r="A1092" s="69" t="s">
        <v>966</v>
      </c>
      <c r="B1092" s="69" t="s">
        <v>1538</v>
      </c>
      <c r="C1092" s="70"/>
      <c r="D1092" s="71"/>
      <c r="E1092" s="72"/>
      <c r="F1092" s="73"/>
      <c r="G1092" s="70"/>
      <c r="H1092" s="74"/>
      <c r="I1092" s="75"/>
      <c r="J1092" s="75"/>
      <c r="K1092" s="36"/>
      <c r="L1092" s="82"/>
      <c r="M1092" s="82"/>
      <c r="N1092" s="77"/>
      <c r="O1092" s="84" t="s">
        <v>1730</v>
      </c>
      <c r="P1092" s="86">
        <v>43165.771828703706</v>
      </c>
      <c r="Q1092" s="84" t="s">
        <v>2339</v>
      </c>
      <c r="R1092" s="84"/>
      <c r="S1092" s="84"/>
      <c r="T1092" s="84" t="s">
        <v>3157</v>
      </c>
      <c r="U1092" s="84"/>
      <c r="V1092" s="87" t="s">
        <v>4223</v>
      </c>
      <c r="W1092" s="86">
        <v>43165.771828703706</v>
      </c>
      <c r="X1092" s="87" t="s">
        <v>5297</v>
      </c>
      <c r="Y1092" s="84"/>
      <c r="Z1092" s="84"/>
      <c r="AA1092" s="90" t="s">
        <v>6500</v>
      </c>
      <c r="AB1092" s="90" t="s">
        <v>6936</v>
      </c>
      <c r="AC1092" s="84" t="b">
        <v>0</v>
      </c>
      <c r="AD1092" s="84">
        <v>0</v>
      </c>
      <c r="AE1092" s="90" t="s">
        <v>7028</v>
      </c>
      <c r="AF1092" s="84" t="b">
        <v>0</v>
      </c>
      <c r="AG1092" s="84" t="s">
        <v>7091</v>
      </c>
      <c r="AH1092" s="84"/>
      <c r="AI1092" s="90" t="s">
        <v>6992</v>
      </c>
      <c r="AJ1092" s="84" t="b">
        <v>0</v>
      </c>
      <c r="AK1092" s="84">
        <v>0</v>
      </c>
      <c r="AL1092" s="90" t="s">
        <v>6992</v>
      </c>
      <c r="AM1092" s="84" t="s">
        <v>7169</v>
      </c>
      <c r="AN1092" s="84" t="b">
        <v>0</v>
      </c>
      <c r="AO1092" s="90" t="s">
        <v>6936</v>
      </c>
      <c r="AP1092" s="84" t="s">
        <v>179</v>
      </c>
      <c r="AQ1092" s="84">
        <v>0</v>
      </c>
      <c r="AR1092" s="84">
        <v>0</v>
      </c>
      <c r="AS1092" s="84"/>
      <c r="AT1092" s="84"/>
      <c r="AU1092" s="84"/>
      <c r="AV1092" s="84"/>
      <c r="AW1092" s="84"/>
      <c r="AX1092" s="84"/>
      <c r="AY1092" s="84"/>
      <c r="AZ1092" s="84"/>
    </row>
    <row r="1093" spans="1:52" x14ac:dyDescent="0.25">
      <c r="A1093" s="69" t="s">
        <v>967</v>
      </c>
      <c r="B1093" s="69" t="s">
        <v>1129</v>
      </c>
      <c r="C1093" s="70"/>
      <c r="D1093" s="71"/>
      <c r="E1093" s="72"/>
      <c r="F1093" s="73"/>
      <c r="G1093" s="70"/>
      <c r="H1093" s="74"/>
      <c r="I1093" s="75"/>
      <c r="J1093" s="75"/>
      <c r="K1093" s="36"/>
      <c r="L1093" s="82"/>
      <c r="M1093" s="82"/>
      <c r="N1093" s="77"/>
      <c r="O1093" s="84" t="s">
        <v>1729</v>
      </c>
      <c r="P1093" s="86">
        <v>43165.771840277775</v>
      </c>
      <c r="Q1093" s="84" t="s">
        <v>2142</v>
      </c>
      <c r="R1093" s="84"/>
      <c r="S1093" s="84"/>
      <c r="T1093" s="84" t="s">
        <v>3157</v>
      </c>
      <c r="U1093" s="84"/>
      <c r="V1093" s="87" t="s">
        <v>4224</v>
      </c>
      <c r="W1093" s="86">
        <v>43165.771840277775</v>
      </c>
      <c r="X1093" s="87" t="s">
        <v>5298</v>
      </c>
      <c r="Y1093" s="84"/>
      <c r="Z1093" s="84"/>
      <c r="AA1093" s="90" t="s">
        <v>6501</v>
      </c>
      <c r="AB1093" s="84"/>
      <c r="AC1093" s="84" t="b">
        <v>0</v>
      </c>
      <c r="AD1093" s="84">
        <v>0</v>
      </c>
      <c r="AE1093" s="90" t="s">
        <v>6992</v>
      </c>
      <c r="AF1093" s="84" t="b">
        <v>0</v>
      </c>
      <c r="AG1093" s="84" t="s">
        <v>7091</v>
      </c>
      <c r="AH1093" s="84"/>
      <c r="AI1093" s="90" t="s">
        <v>6992</v>
      </c>
      <c r="AJ1093" s="84" t="b">
        <v>0</v>
      </c>
      <c r="AK1093" s="84">
        <v>2</v>
      </c>
      <c r="AL1093" s="90" t="s">
        <v>6686</v>
      </c>
      <c r="AM1093" s="84" t="s">
        <v>7169</v>
      </c>
      <c r="AN1093" s="84" t="b">
        <v>0</v>
      </c>
      <c r="AO1093" s="90" t="s">
        <v>6686</v>
      </c>
      <c r="AP1093" s="84" t="s">
        <v>179</v>
      </c>
      <c r="AQ1093" s="84">
        <v>0</v>
      </c>
      <c r="AR1093" s="84">
        <v>0</v>
      </c>
      <c r="AS1093" s="84"/>
      <c r="AT1093" s="84"/>
      <c r="AU1093" s="84"/>
      <c r="AV1093" s="84"/>
      <c r="AW1093" s="84"/>
      <c r="AX1093" s="84"/>
      <c r="AY1093" s="84"/>
      <c r="AZ1093" s="84"/>
    </row>
    <row r="1094" spans="1:52" x14ac:dyDescent="0.25">
      <c r="A1094" s="69" t="s">
        <v>968</v>
      </c>
      <c r="B1094" s="69" t="s">
        <v>1631</v>
      </c>
      <c r="C1094" s="70"/>
      <c r="D1094" s="71"/>
      <c r="E1094" s="72"/>
      <c r="F1094" s="73"/>
      <c r="G1094" s="70"/>
      <c r="H1094" s="74"/>
      <c r="I1094" s="75"/>
      <c r="J1094" s="75"/>
      <c r="K1094" s="36"/>
      <c r="L1094" s="82"/>
      <c r="M1094" s="82"/>
      <c r="N1094" s="77"/>
      <c r="O1094" s="84" t="s">
        <v>1730</v>
      </c>
      <c r="P1094" s="86">
        <v>43165.771863425929</v>
      </c>
      <c r="Q1094" s="84" t="s">
        <v>2340</v>
      </c>
      <c r="R1094" s="84"/>
      <c r="S1094" s="84"/>
      <c r="T1094" s="84" t="s">
        <v>3157</v>
      </c>
      <c r="U1094" s="84"/>
      <c r="V1094" s="87" t="s">
        <v>4225</v>
      </c>
      <c r="W1094" s="86">
        <v>43165.771863425929</v>
      </c>
      <c r="X1094" s="87" t="s">
        <v>5299</v>
      </c>
      <c r="Y1094" s="84"/>
      <c r="Z1094" s="84"/>
      <c r="AA1094" s="90" t="s">
        <v>6502</v>
      </c>
      <c r="AB1094" s="90" t="s">
        <v>6971</v>
      </c>
      <c r="AC1094" s="84" t="b">
        <v>0</v>
      </c>
      <c r="AD1094" s="84">
        <v>1</v>
      </c>
      <c r="AE1094" s="90" t="s">
        <v>7067</v>
      </c>
      <c r="AF1094" s="84" t="b">
        <v>0</v>
      </c>
      <c r="AG1094" s="84" t="s">
        <v>7094</v>
      </c>
      <c r="AH1094" s="84"/>
      <c r="AI1094" s="90" t="s">
        <v>6992</v>
      </c>
      <c r="AJ1094" s="84" t="b">
        <v>0</v>
      </c>
      <c r="AK1094" s="84">
        <v>0</v>
      </c>
      <c r="AL1094" s="90" t="s">
        <v>6992</v>
      </c>
      <c r="AM1094" s="84" t="s">
        <v>7172</v>
      </c>
      <c r="AN1094" s="84" t="b">
        <v>0</v>
      </c>
      <c r="AO1094" s="90" t="s">
        <v>6971</v>
      </c>
      <c r="AP1094" s="84" t="s">
        <v>179</v>
      </c>
      <c r="AQ1094" s="84">
        <v>0</v>
      </c>
      <c r="AR1094" s="84">
        <v>0</v>
      </c>
      <c r="AS1094" s="84"/>
      <c r="AT1094" s="84"/>
      <c r="AU1094" s="84"/>
      <c r="AV1094" s="84"/>
      <c r="AW1094" s="84"/>
      <c r="AX1094" s="84"/>
      <c r="AY1094" s="84"/>
      <c r="AZ1094" s="84"/>
    </row>
    <row r="1095" spans="1:52" x14ac:dyDescent="0.25">
      <c r="A1095" s="69" t="s">
        <v>969</v>
      </c>
      <c r="B1095" s="69" t="s">
        <v>969</v>
      </c>
      <c r="C1095" s="70"/>
      <c r="D1095" s="71"/>
      <c r="E1095" s="72"/>
      <c r="F1095" s="73"/>
      <c r="G1095" s="70"/>
      <c r="H1095" s="74"/>
      <c r="I1095" s="75"/>
      <c r="J1095" s="75"/>
      <c r="K1095" s="36"/>
      <c r="L1095" s="82"/>
      <c r="M1095" s="82"/>
      <c r="N1095" s="77"/>
      <c r="O1095" s="84" t="s">
        <v>179</v>
      </c>
      <c r="P1095" s="86">
        <v>43165.771909722222</v>
      </c>
      <c r="Q1095" s="84" t="s">
        <v>2341</v>
      </c>
      <c r="R1095" s="87" t="s">
        <v>2866</v>
      </c>
      <c r="S1095" s="84" t="s">
        <v>3002</v>
      </c>
      <c r="T1095" s="84" t="s">
        <v>3369</v>
      </c>
      <c r="U1095" s="84"/>
      <c r="V1095" s="87" t="s">
        <v>4226</v>
      </c>
      <c r="W1095" s="86">
        <v>43165.771909722222</v>
      </c>
      <c r="X1095" s="87" t="s">
        <v>5300</v>
      </c>
      <c r="Y1095" s="84"/>
      <c r="Z1095" s="84"/>
      <c r="AA1095" s="90" t="s">
        <v>6503</v>
      </c>
      <c r="AB1095" s="84"/>
      <c r="AC1095" s="84" t="b">
        <v>0</v>
      </c>
      <c r="AD1095" s="84">
        <v>3</v>
      </c>
      <c r="AE1095" s="90" t="s">
        <v>6992</v>
      </c>
      <c r="AF1095" s="84" t="b">
        <v>0</v>
      </c>
      <c r="AG1095" s="84" t="s">
        <v>7091</v>
      </c>
      <c r="AH1095" s="84"/>
      <c r="AI1095" s="90" t="s">
        <v>6992</v>
      </c>
      <c r="AJ1095" s="84" t="b">
        <v>0</v>
      </c>
      <c r="AK1095" s="84">
        <v>0</v>
      </c>
      <c r="AL1095" s="90" t="s">
        <v>6992</v>
      </c>
      <c r="AM1095" s="84" t="s">
        <v>7169</v>
      </c>
      <c r="AN1095" s="84" t="b">
        <v>0</v>
      </c>
      <c r="AO1095" s="90" t="s">
        <v>6503</v>
      </c>
      <c r="AP1095" s="84" t="s">
        <v>179</v>
      </c>
      <c r="AQ1095" s="84">
        <v>0</v>
      </c>
      <c r="AR1095" s="84">
        <v>0</v>
      </c>
      <c r="AS1095" s="84"/>
      <c r="AT1095" s="84"/>
      <c r="AU1095" s="84"/>
      <c r="AV1095" s="84"/>
      <c r="AW1095" s="84"/>
      <c r="AX1095" s="84"/>
      <c r="AY1095" s="84"/>
      <c r="AZ1095" s="84"/>
    </row>
    <row r="1096" spans="1:52" x14ac:dyDescent="0.25">
      <c r="A1096" s="69" t="s">
        <v>970</v>
      </c>
      <c r="B1096" s="69" t="s">
        <v>970</v>
      </c>
      <c r="C1096" s="70"/>
      <c r="D1096" s="71"/>
      <c r="E1096" s="72"/>
      <c r="F1096" s="73"/>
      <c r="G1096" s="70"/>
      <c r="H1096" s="74"/>
      <c r="I1096" s="75"/>
      <c r="J1096" s="75"/>
      <c r="K1096" s="36"/>
      <c r="L1096" s="82"/>
      <c r="M1096" s="82"/>
      <c r="N1096" s="77"/>
      <c r="O1096" s="84" t="s">
        <v>179</v>
      </c>
      <c r="P1096" s="86">
        <v>43165.771909722222</v>
      </c>
      <c r="Q1096" s="84" t="s">
        <v>2342</v>
      </c>
      <c r="R1096" s="87" t="s">
        <v>2746</v>
      </c>
      <c r="S1096" s="84" t="s">
        <v>3043</v>
      </c>
      <c r="T1096" s="84" t="s">
        <v>3370</v>
      </c>
      <c r="U1096" s="84"/>
      <c r="V1096" s="87" t="s">
        <v>4227</v>
      </c>
      <c r="W1096" s="86">
        <v>43165.771909722222</v>
      </c>
      <c r="X1096" s="87" t="s">
        <v>5301</v>
      </c>
      <c r="Y1096" s="84"/>
      <c r="Z1096" s="84"/>
      <c r="AA1096" s="90" t="s">
        <v>6504</v>
      </c>
      <c r="AB1096" s="84"/>
      <c r="AC1096" s="84" t="b">
        <v>0</v>
      </c>
      <c r="AD1096" s="84">
        <v>0</v>
      </c>
      <c r="AE1096" s="90" t="s">
        <v>6992</v>
      </c>
      <c r="AF1096" s="84" t="b">
        <v>0</v>
      </c>
      <c r="AG1096" s="84" t="s">
        <v>7091</v>
      </c>
      <c r="AH1096" s="84"/>
      <c r="AI1096" s="90" t="s">
        <v>6992</v>
      </c>
      <c r="AJ1096" s="84" t="b">
        <v>0</v>
      </c>
      <c r="AK1096" s="84">
        <v>0</v>
      </c>
      <c r="AL1096" s="90" t="s">
        <v>6992</v>
      </c>
      <c r="AM1096" s="84" t="s">
        <v>7180</v>
      </c>
      <c r="AN1096" s="84" t="b">
        <v>0</v>
      </c>
      <c r="AO1096" s="90" t="s">
        <v>6504</v>
      </c>
      <c r="AP1096" s="84" t="s">
        <v>179</v>
      </c>
      <c r="AQ1096" s="84">
        <v>0</v>
      </c>
      <c r="AR1096" s="84">
        <v>0</v>
      </c>
      <c r="AS1096" s="84"/>
      <c r="AT1096" s="84"/>
      <c r="AU1096" s="84"/>
      <c r="AV1096" s="84"/>
      <c r="AW1096" s="84"/>
      <c r="AX1096" s="84"/>
      <c r="AY1096" s="84"/>
      <c r="AZ1096" s="84"/>
    </row>
    <row r="1097" spans="1:52" x14ac:dyDescent="0.25">
      <c r="A1097" s="69" t="s">
        <v>971</v>
      </c>
      <c r="B1097" s="69" t="s">
        <v>1250</v>
      </c>
      <c r="C1097" s="70"/>
      <c r="D1097" s="71"/>
      <c r="E1097" s="72"/>
      <c r="F1097" s="73"/>
      <c r="G1097" s="70"/>
      <c r="H1097" s="74"/>
      <c r="I1097" s="75"/>
      <c r="J1097" s="75"/>
      <c r="K1097" s="36"/>
      <c r="L1097" s="82"/>
      <c r="M1097" s="82"/>
      <c r="N1097" s="77"/>
      <c r="O1097" s="84" t="s">
        <v>1729</v>
      </c>
      <c r="P1097" s="86">
        <v>43165.771944444445</v>
      </c>
      <c r="Q1097" s="84" t="s">
        <v>1749</v>
      </c>
      <c r="R1097" s="84"/>
      <c r="S1097" s="84"/>
      <c r="T1097" s="84" t="s">
        <v>3157</v>
      </c>
      <c r="U1097" s="84"/>
      <c r="V1097" s="87" t="s">
        <v>4228</v>
      </c>
      <c r="W1097" s="86">
        <v>43165.771944444445</v>
      </c>
      <c r="X1097" s="87" t="s">
        <v>5302</v>
      </c>
      <c r="Y1097" s="84"/>
      <c r="Z1097" s="84"/>
      <c r="AA1097" s="90" t="s">
        <v>6505</v>
      </c>
      <c r="AB1097" s="84"/>
      <c r="AC1097" s="84" t="b">
        <v>0</v>
      </c>
      <c r="AD1097" s="84">
        <v>0</v>
      </c>
      <c r="AE1097" s="90" t="s">
        <v>6992</v>
      </c>
      <c r="AF1097" s="84" t="b">
        <v>0</v>
      </c>
      <c r="AG1097" s="84" t="s">
        <v>7096</v>
      </c>
      <c r="AH1097" s="84"/>
      <c r="AI1097" s="90" t="s">
        <v>6992</v>
      </c>
      <c r="AJ1097" s="84" t="b">
        <v>0</v>
      </c>
      <c r="AK1097" s="84">
        <v>2094</v>
      </c>
      <c r="AL1097" s="90" t="s">
        <v>6822</v>
      </c>
      <c r="AM1097" s="84" t="s">
        <v>7172</v>
      </c>
      <c r="AN1097" s="84" t="b">
        <v>0</v>
      </c>
      <c r="AO1097" s="90" t="s">
        <v>6822</v>
      </c>
      <c r="AP1097" s="84" t="s">
        <v>179</v>
      </c>
      <c r="AQ1097" s="84">
        <v>0</v>
      </c>
      <c r="AR1097" s="84">
        <v>0</v>
      </c>
      <c r="AS1097" s="84"/>
      <c r="AT1097" s="84"/>
      <c r="AU1097" s="84"/>
      <c r="AV1097" s="84"/>
      <c r="AW1097" s="84"/>
      <c r="AX1097" s="84"/>
      <c r="AY1097" s="84"/>
      <c r="AZ1097" s="84"/>
    </row>
    <row r="1098" spans="1:52" x14ac:dyDescent="0.25">
      <c r="A1098" s="69" t="s">
        <v>972</v>
      </c>
      <c r="B1098" s="69" t="s">
        <v>972</v>
      </c>
      <c r="C1098" s="70"/>
      <c r="D1098" s="71"/>
      <c r="E1098" s="72"/>
      <c r="F1098" s="73"/>
      <c r="G1098" s="70"/>
      <c r="H1098" s="74"/>
      <c r="I1098" s="75"/>
      <c r="J1098" s="75"/>
      <c r="K1098" s="36"/>
      <c r="L1098" s="82"/>
      <c r="M1098" s="82"/>
      <c r="N1098" s="77"/>
      <c r="O1098" s="84" t="s">
        <v>179</v>
      </c>
      <c r="P1098" s="86">
        <v>43165.772002314814</v>
      </c>
      <c r="Q1098" s="84" t="s">
        <v>2343</v>
      </c>
      <c r="R1098" s="87" t="s">
        <v>2867</v>
      </c>
      <c r="S1098" s="84" t="s">
        <v>3005</v>
      </c>
      <c r="T1098" s="84" t="s">
        <v>3371</v>
      </c>
      <c r="U1098" s="84"/>
      <c r="V1098" s="87" t="s">
        <v>4229</v>
      </c>
      <c r="W1098" s="86">
        <v>43165.772002314814</v>
      </c>
      <c r="X1098" s="87" t="s">
        <v>5303</v>
      </c>
      <c r="Y1098" s="84"/>
      <c r="Z1098" s="84"/>
      <c r="AA1098" s="90" t="s">
        <v>6506</v>
      </c>
      <c r="AB1098" s="84"/>
      <c r="AC1098" s="84" t="b">
        <v>0</v>
      </c>
      <c r="AD1098" s="84">
        <v>0</v>
      </c>
      <c r="AE1098" s="90" t="s">
        <v>6992</v>
      </c>
      <c r="AF1098" s="84" t="b">
        <v>0</v>
      </c>
      <c r="AG1098" s="84" t="s">
        <v>7100</v>
      </c>
      <c r="AH1098" s="84"/>
      <c r="AI1098" s="90" t="s">
        <v>6992</v>
      </c>
      <c r="AJ1098" s="84" t="b">
        <v>0</v>
      </c>
      <c r="AK1098" s="84">
        <v>0</v>
      </c>
      <c r="AL1098" s="90" t="s">
        <v>6992</v>
      </c>
      <c r="AM1098" s="84" t="s">
        <v>7172</v>
      </c>
      <c r="AN1098" s="84" t="b">
        <v>0</v>
      </c>
      <c r="AO1098" s="90" t="s">
        <v>6506</v>
      </c>
      <c r="AP1098" s="84" t="s">
        <v>179</v>
      </c>
      <c r="AQ1098" s="84">
        <v>0</v>
      </c>
      <c r="AR1098" s="84">
        <v>0</v>
      </c>
      <c r="AS1098" s="84"/>
      <c r="AT1098" s="84"/>
      <c r="AU1098" s="84"/>
      <c r="AV1098" s="84"/>
      <c r="AW1098" s="84"/>
      <c r="AX1098" s="84"/>
      <c r="AY1098" s="84"/>
      <c r="AZ1098" s="84"/>
    </row>
    <row r="1099" spans="1:52" x14ac:dyDescent="0.25">
      <c r="A1099" s="69" t="s">
        <v>973</v>
      </c>
      <c r="B1099" s="69" t="s">
        <v>973</v>
      </c>
      <c r="C1099" s="70"/>
      <c r="D1099" s="71"/>
      <c r="E1099" s="72"/>
      <c r="F1099" s="73"/>
      <c r="G1099" s="70"/>
      <c r="H1099" s="74"/>
      <c r="I1099" s="75"/>
      <c r="J1099" s="75"/>
      <c r="K1099" s="36"/>
      <c r="L1099" s="82"/>
      <c r="M1099" s="82"/>
      <c r="N1099" s="77"/>
      <c r="O1099" s="84" t="s">
        <v>179</v>
      </c>
      <c r="P1099" s="86">
        <v>43165.772118055553</v>
      </c>
      <c r="Q1099" s="84" t="s">
        <v>2344</v>
      </c>
      <c r="R1099" s="87" t="s">
        <v>2838</v>
      </c>
      <c r="S1099" s="84" t="s">
        <v>2977</v>
      </c>
      <c r="T1099" s="84" t="s">
        <v>3157</v>
      </c>
      <c r="U1099" s="84"/>
      <c r="V1099" s="87" t="s">
        <v>4230</v>
      </c>
      <c r="W1099" s="86">
        <v>43165.772118055553</v>
      </c>
      <c r="X1099" s="87" t="s">
        <v>5304</v>
      </c>
      <c r="Y1099" s="84"/>
      <c r="Z1099" s="84"/>
      <c r="AA1099" s="90" t="s">
        <v>6507</v>
      </c>
      <c r="AB1099" s="84"/>
      <c r="AC1099" s="84" t="b">
        <v>0</v>
      </c>
      <c r="AD1099" s="84">
        <v>0</v>
      </c>
      <c r="AE1099" s="90" t="s">
        <v>6992</v>
      </c>
      <c r="AF1099" s="84" t="b">
        <v>0</v>
      </c>
      <c r="AG1099" s="84" t="s">
        <v>7091</v>
      </c>
      <c r="AH1099" s="84"/>
      <c r="AI1099" s="90" t="s">
        <v>6992</v>
      </c>
      <c r="AJ1099" s="84" t="b">
        <v>0</v>
      </c>
      <c r="AK1099" s="84">
        <v>0</v>
      </c>
      <c r="AL1099" s="90" t="s">
        <v>6992</v>
      </c>
      <c r="AM1099" s="84" t="s">
        <v>7183</v>
      </c>
      <c r="AN1099" s="84" t="b">
        <v>0</v>
      </c>
      <c r="AO1099" s="90" t="s">
        <v>6507</v>
      </c>
      <c r="AP1099" s="84" t="s">
        <v>179</v>
      </c>
      <c r="AQ1099" s="84">
        <v>0</v>
      </c>
      <c r="AR1099" s="84">
        <v>0</v>
      </c>
      <c r="AS1099" s="84"/>
      <c r="AT1099" s="84"/>
      <c r="AU1099" s="84"/>
      <c r="AV1099" s="84"/>
      <c r="AW1099" s="84"/>
      <c r="AX1099" s="84"/>
      <c r="AY1099" s="84"/>
      <c r="AZ1099" s="84"/>
    </row>
    <row r="1100" spans="1:52" x14ac:dyDescent="0.25">
      <c r="A1100" s="69" t="s">
        <v>974</v>
      </c>
      <c r="B1100" s="69" t="s">
        <v>1632</v>
      </c>
      <c r="C1100" s="70"/>
      <c r="D1100" s="71"/>
      <c r="E1100" s="72"/>
      <c r="F1100" s="73"/>
      <c r="G1100" s="70"/>
      <c r="H1100" s="74"/>
      <c r="I1100" s="75"/>
      <c r="J1100" s="75"/>
      <c r="K1100" s="36"/>
      <c r="L1100" s="82"/>
      <c r="M1100" s="82"/>
      <c r="N1100" s="77"/>
      <c r="O1100" s="84" t="s">
        <v>1729</v>
      </c>
      <c r="P1100" s="86">
        <v>43165.772141203706</v>
      </c>
      <c r="Q1100" s="84" t="s">
        <v>2345</v>
      </c>
      <c r="R1100" s="87" t="s">
        <v>2868</v>
      </c>
      <c r="S1100" s="84" t="s">
        <v>3106</v>
      </c>
      <c r="T1100" s="84" t="s">
        <v>3372</v>
      </c>
      <c r="U1100" s="87" t="s">
        <v>3578</v>
      </c>
      <c r="V1100" s="87" t="s">
        <v>3578</v>
      </c>
      <c r="W1100" s="86">
        <v>43165.772141203706</v>
      </c>
      <c r="X1100" s="87" t="s">
        <v>5305</v>
      </c>
      <c r="Y1100" s="84"/>
      <c r="Z1100" s="84"/>
      <c r="AA1100" s="90" t="s">
        <v>6508</v>
      </c>
      <c r="AB1100" s="84"/>
      <c r="AC1100" s="84" t="b">
        <v>0</v>
      </c>
      <c r="AD1100" s="84">
        <v>2</v>
      </c>
      <c r="AE1100" s="90" t="s">
        <v>6992</v>
      </c>
      <c r="AF1100" s="84" t="b">
        <v>0</v>
      </c>
      <c r="AG1100" s="84" t="s">
        <v>7091</v>
      </c>
      <c r="AH1100" s="84"/>
      <c r="AI1100" s="90" t="s">
        <v>6992</v>
      </c>
      <c r="AJ1100" s="84" t="b">
        <v>0</v>
      </c>
      <c r="AK1100" s="84">
        <v>2</v>
      </c>
      <c r="AL1100" s="90" t="s">
        <v>6992</v>
      </c>
      <c r="AM1100" s="84" t="s">
        <v>7171</v>
      </c>
      <c r="AN1100" s="84" t="b">
        <v>0</v>
      </c>
      <c r="AO1100" s="90" t="s">
        <v>6508</v>
      </c>
      <c r="AP1100" s="84" t="s">
        <v>179</v>
      </c>
      <c r="AQ1100" s="84">
        <v>0</v>
      </c>
      <c r="AR1100" s="84">
        <v>0</v>
      </c>
      <c r="AS1100" s="84"/>
      <c r="AT1100" s="84"/>
      <c r="AU1100" s="84"/>
      <c r="AV1100" s="84"/>
      <c r="AW1100" s="84"/>
      <c r="AX1100" s="84"/>
      <c r="AY1100" s="84"/>
      <c r="AZ1100" s="84"/>
    </row>
    <row r="1101" spans="1:52" x14ac:dyDescent="0.25">
      <c r="A1101" s="69" t="s">
        <v>975</v>
      </c>
      <c r="B1101" s="69" t="s">
        <v>222</v>
      </c>
      <c r="C1101" s="70"/>
      <c r="D1101" s="71"/>
      <c r="E1101" s="72"/>
      <c r="F1101" s="73"/>
      <c r="G1101" s="70"/>
      <c r="H1101" s="74"/>
      <c r="I1101" s="75"/>
      <c r="J1101" s="75"/>
      <c r="K1101" s="36"/>
      <c r="L1101" s="82"/>
      <c r="M1101" s="82"/>
      <c r="N1101" s="77"/>
      <c r="O1101" s="84" t="s">
        <v>1729</v>
      </c>
      <c r="P1101" s="86">
        <v>43165.772280092591</v>
      </c>
      <c r="Q1101" s="84" t="s">
        <v>1990</v>
      </c>
      <c r="R1101" s="84"/>
      <c r="S1101" s="84"/>
      <c r="T1101" s="84" t="s">
        <v>3162</v>
      </c>
      <c r="U1101" s="84"/>
      <c r="V1101" s="87" t="s">
        <v>4231</v>
      </c>
      <c r="W1101" s="86">
        <v>43165.772280092591</v>
      </c>
      <c r="X1101" s="87" t="s">
        <v>5306</v>
      </c>
      <c r="Y1101" s="84"/>
      <c r="Z1101" s="84"/>
      <c r="AA1101" s="90" t="s">
        <v>6509</v>
      </c>
      <c r="AB1101" s="84"/>
      <c r="AC1101" s="84" t="b">
        <v>0</v>
      </c>
      <c r="AD1101" s="84">
        <v>0</v>
      </c>
      <c r="AE1101" s="90" t="s">
        <v>6992</v>
      </c>
      <c r="AF1101" s="84" t="b">
        <v>0</v>
      </c>
      <c r="AG1101" s="84" t="s">
        <v>7091</v>
      </c>
      <c r="AH1101" s="84"/>
      <c r="AI1101" s="90" t="s">
        <v>6992</v>
      </c>
      <c r="AJ1101" s="84" t="b">
        <v>0</v>
      </c>
      <c r="AK1101" s="84">
        <v>131</v>
      </c>
      <c r="AL1101" s="90" t="s">
        <v>5708</v>
      </c>
      <c r="AM1101" s="84" t="s">
        <v>7172</v>
      </c>
      <c r="AN1101" s="84" t="b">
        <v>0</v>
      </c>
      <c r="AO1101" s="90" t="s">
        <v>5708</v>
      </c>
      <c r="AP1101" s="84" t="s">
        <v>179</v>
      </c>
      <c r="AQ1101" s="84">
        <v>0</v>
      </c>
      <c r="AR1101" s="84">
        <v>0</v>
      </c>
      <c r="AS1101" s="84"/>
      <c r="AT1101" s="84"/>
      <c r="AU1101" s="84"/>
      <c r="AV1101" s="84"/>
      <c r="AW1101" s="84"/>
      <c r="AX1101" s="84"/>
      <c r="AY1101" s="84"/>
      <c r="AZ1101" s="84"/>
    </row>
    <row r="1102" spans="1:52" x14ac:dyDescent="0.25">
      <c r="A1102" s="69" t="s">
        <v>976</v>
      </c>
      <c r="B1102" s="69" t="s">
        <v>976</v>
      </c>
      <c r="C1102" s="70"/>
      <c r="D1102" s="71"/>
      <c r="E1102" s="72"/>
      <c r="F1102" s="73"/>
      <c r="G1102" s="70"/>
      <c r="H1102" s="74"/>
      <c r="I1102" s="75"/>
      <c r="J1102" s="75"/>
      <c r="K1102" s="36"/>
      <c r="L1102" s="82"/>
      <c r="M1102" s="82"/>
      <c r="N1102" s="77"/>
      <c r="O1102" s="84" t="s">
        <v>179</v>
      </c>
      <c r="P1102" s="86">
        <v>43165.772291666668</v>
      </c>
      <c r="Q1102" s="84" t="s">
        <v>2346</v>
      </c>
      <c r="R1102" s="87" t="s">
        <v>2869</v>
      </c>
      <c r="S1102" s="84" t="s">
        <v>3107</v>
      </c>
      <c r="T1102" s="84" t="s">
        <v>3373</v>
      </c>
      <c r="U1102" s="84"/>
      <c r="V1102" s="87" t="s">
        <v>4232</v>
      </c>
      <c r="W1102" s="86">
        <v>43165.772291666668</v>
      </c>
      <c r="X1102" s="87" t="s">
        <v>5307</v>
      </c>
      <c r="Y1102" s="84"/>
      <c r="Z1102" s="84"/>
      <c r="AA1102" s="90" t="s">
        <v>6510</v>
      </c>
      <c r="AB1102" s="84"/>
      <c r="AC1102" s="84" t="b">
        <v>0</v>
      </c>
      <c r="AD1102" s="84">
        <v>0</v>
      </c>
      <c r="AE1102" s="90" t="s">
        <v>6992</v>
      </c>
      <c r="AF1102" s="84" t="b">
        <v>0</v>
      </c>
      <c r="AG1102" s="84" t="s">
        <v>7091</v>
      </c>
      <c r="AH1102" s="84"/>
      <c r="AI1102" s="90" t="s">
        <v>6992</v>
      </c>
      <c r="AJ1102" s="84" t="b">
        <v>0</v>
      </c>
      <c r="AK1102" s="84">
        <v>0</v>
      </c>
      <c r="AL1102" s="90" t="s">
        <v>6992</v>
      </c>
      <c r="AM1102" s="84" t="s">
        <v>7169</v>
      </c>
      <c r="AN1102" s="84" t="b">
        <v>0</v>
      </c>
      <c r="AO1102" s="90" t="s">
        <v>6510</v>
      </c>
      <c r="AP1102" s="84" t="s">
        <v>179</v>
      </c>
      <c r="AQ1102" s="84">
        <v>0</v>
      </c>
      <c r="AR1102" s="84">
        <v>0</v>
      </c>
      <c r="AS1102" s="84"/>
      <c r="AT1102" s="84"/>
      <c r="AU1102" s="84"/>
      <c r="AV1102" s="84"/>
      <c r="AW1102" s="84"/>
      <c r="AX1102" s="84"/>
      <c r="AY1102" s="84"/>
      <c r="AZ1102" s="84"/>
    </row>
    <row r="1103" spans="1:52" x14ac:dyDescent="0.25">
      <c r="A1103" s="69" t="s">
        <v>977</v>
      </c>
      <c r="B1103" s="69" t="s">
        <v>977</v>
      </c>
      <c r="C1103" s="70"/>
      <c r="D1103" s="71"/>
      <c r="E1103" s="72"/>
      <c r="F1103" s="73"/>
      <c r="G1103" s="70"/>
      <c r="H1103" s="74"/>
      <c r="I1103" s="75"/>
      <c r="J1103" s="75"/>
      <c r="K1103" s="36"/>
      <c r="L1103" s="82"/>
      <c r="M1103" s="82"/>
      <c r="N1103" s="77"/>
      <c r="O1103" s="84" t="s">
        <v>179</v>
      </c>
      <c r="P1103" s="86">
        <v>43165.772291666668</v>
      </c>
      <c r="Q1103" s="84" t="s">
        <v>2347</v>
      </c>
      <c r="R1103" s="87" t="s">
        <v>2870</v>
      </c>
      <c r="S1103" s="84" t="s">
        <v>2989</v>
      </c>
      <c r="T1103" s="84" t="s">
        <v>3157</v>
      </c>
      <c r="U1103" s="84"/>
      <c r="V1103" s="87" t="s">
        <v>4233</v>
      </c>
      <c r="W1103" s="86">
        <v>43165.772291666668</v>
      </c>
      <c r="X1103" s="87" t="s">
        <v>5308</v>
      </c>
      <c r="Y1103" s="84"/>
      <c r="Z1103" s="84"/>
      <c r="AA1103" s="90" t="s">
        <v>6511</v>
      </c>
      <c r="AB1103" s="84"/>
      <c r="AC1103" s="84" t="b">
        <v>0</v>
      </c>
      <c r="AD1103" s="84">
        <v>0</v>
      </c>
      <c r="AE1103" s="90" t="s">
        <v>6992</v>
      </c>
      <c r="AF1103" s="84" t="b">
        <v>0</v>
      </c>
      <c r="AG1103" s="84" t="s">
        <v>7091</v>
      </c>
      <c r="AH1103" s="84"/>
      <c r="AI1103" s="90" t="s">
        <v>6992</v>
      </c>
      <c r="AJ1103" s="84" t="b">
        <v>0</v>
      </c>
      <c r="AK1103" s="84">
        <v>0</v>
      </c>
      <c r="AL1103" s="90" t="s">
        <v>6992</v>
      </c>
      <c r="AM1103" s="84" t="s">
        <v>7178</v>
      </c>
      <c r="AN1103" s="84" t="b">
        <v>0</v>
      </c>
      <c r="AO1103" s="90" t="s">
        <v>6511</v>
      </c>
      <c r="AP1103" s="84" t="s">
        <v>179</v>
      </c>
      <c r="AQ1103" s="84">
        <v>0</v>
      </c>
      <c r="AR1103" s="84">
        <v>0</v>
      </c>
      <c r="AS1103" s="84"/>
      <c r="AT1103" s="84"/>
      <c r="AU1103" s="84"/>
      <c r="AV1103" s="84"/>
      <c r="AW1103" s="84"/>
      <c r="AX1103" s="84"/>
      <c r="AY1103" s="84"/>
      <c r="AZ1103" s="84"/>
    </row>
    <row r="1104" spans="1:52" x14ac:dyDescent="0.25">
      <c r="A1104" s="69" t="s">
        <v>978</v>
      </c>
      <c r="B1104" s="69" t="s">
        <v>978</v>
      </c>
      <c r="C1104" s="70"/>
      <c r="D1104" s="71"/>
      <c r="E1104" s="72"/>
      <c r="F1104" s="73"/>
      <c r="G1104" s="70"/>
      <c r="H1104" s="74"/>
      <c r="I1104" s="75"/>
      <c r="J1104" s="75"/>
      <c r="K1104" s="36"/>
      <c r="L1104" s="82"/>
      <c r="M1104" s="82"/>
      <c r="N1104" s="77"/>
      <c r="O1104" s="84" t="s">
        <v>179</v>
      </c>
      <c r="P1104" s="86">
        <v>43165.772291666668</v>
      </c>
      <c r="Q1104" s="84" t="s">
        <v>2348</v>
      </c>
      <c r="R1104" s="87" t="s">
        <v>2871</v>
      </c>
      <c r="S1104" s="84" t="s">
        <v>3108</v>
      </c>
      <c r="T1104" s="84" t="s">
        <v>3157</v>
      </c>
      <c r="U1104" s="84"/>
      <c r="V1104" s="87" t="s">
        <v>4234</v>
      </c>
      <c r="W1104" s="86">
        <v>43165.772291666668</v>
      </c>
      <c r="X1104" s="87" t="s">
        <v>5309</v>
      </c>
      <c r="Y1104" s="84"/>
      <c r="Z1104" s="84"/>
      <c r="AA1104" s="90" t="s">
        <v>6512</v>
      </c>
      <c r="AB1104" s="84"/>
      <c r="AC1104" s="84" t="b">
        <v>0</v>
      </c>
      <c r="AD1104" s="84">
        <v>0</v>
      </c>
      <c r="AE1104" s="90" t="s">
        <v>6992</v>
      </c>
      <c r="AF1104" s="84" t="b">
        <v>0</v>
      </c>
      <c r="AG1104" s="84" t="s">
        <v>7091</v>
      </c>
      <c r="AH1104" s="84"/>
      <c r="AI1104" s="90" t="s">
        <v>6992</v>
      </c>
      <c r="AJ1104" s="84" t="b">
        <v>0</v>
      </c>
      <c r="AK1104" s="84">
        <v>0</v>
      </c>
      <c r="AL1104" s="90" t="s">
        <v>6992</v>
      </c>
      <c r="AM1104" s="84" t="s">
        <v>7171</v>
      </c>
      <c r="AN1104" s="84" t="b">
        <v>0</v>
      </c>
      <c r="AO1104" s="90" t="s">
        <v>6512</v>
      </c>
      <c r="AP1104" s="84" t="s">
        <v>179</v>
      </c>
      <c r="AQ1104" s="84">
        <v>0</v>
      </c>
      <c r="AR1104" s="84">
        <v>0</v>
      </c>
      <c r="AS1104" s="84"/>
      <c r="AT1104" s="84"/>
      <c r="AU1104" s="84"/>
      <c r="AV1104" s="84"/>
      <c r="AW1104" s="84"/>
      <c r="AX1104" s="84"/>
      <c r="AY1104" s="84"/>
      <c r="AZ1104" s="84"/>
    </row>
    <row r="1105" spans="1:52" x14ac:dyDescent="0.25">
      <c r="A1105" s="69" t="s">
        <v>979</v>
      </c>
      <c r="B1105" s="69" t="s">
        <v>979</v>
      </c>
      <c r="C1105" s="70"/>
      <c r="D1105" s="71"/>
      <c r="E1105" s="72"/>
      <c r="F1105" s="73"/>
      <c r="G1105" s="70"/>
      <c r="H1105" s="74"/>
      <c r="I1105" s="75"/>
      <c r="J1105" s="75"/>
      <c r="K1105" s="36"/>
      <c r="L1105" s="82"/>
      <c r="M1105" s="82"/>
      <c r="N1105" s="77"/>
      <c r="O1105" s="84" t="s">
        <v>179</v>
      </c>
      <c r="P1105" s="86">
        <v>43165.770497685182</v>
      </c>
      <c r="Q1105" s="84" t="s">
        <v>2349</v>
      </c>
      <c r="R1105" s="87" t="s">
        <v>2866</v>
      </c>
      <c r="S1105" s="84" t="s">
        <v>3002</v>
      </c>
      <c r="T1105" s="84" t="s">
        <v>3157</v>
      </c>
      <c r="U1105" s="84"/>
      <c r="V1105" s="87" t="s">
        <v>4235</v>
      </c>
      <c r="W1105" s="86">
        <v>43165.770497685182</v>
      </c>
      <c r="X1105" s="87" t="s">
        <v>5310</v>
      </c>
      <c r="Y1105" s="84"/>
      <c r="Z1105" s="84"/>
      <c r="AA1105" s="90" t="s">
        <v>6513</v>
      </c>
      <c r="AB1105" s="84"/>
      <c r="AC1105" s="84" t="b">
        <v>0</v>
      </c>
      <c r="AD1105" s="84">
        <v>0</v>
      </c>
      <c r="AE1105" s="90" t="s">
        <v>6992</v>
      </c>
      <c r="AF1105" s="84" t="b">
        <v>0</v>
      </c>
      <c r="AG1105" s="84" t="s">
        <v>7091</v>
      </c>
      <c r="AH1105" s="84"/>
      <c r="AI1105" s="90" t="s">
        <v>6992</v>
      </c>
      <c r="AJ1105" s="84" t="b">
        <v>0</v>
      </c>
      <c r="AK1105" s="84">
        <v>0</v>
      </c>
      <c r="AL1105" s="90" t="s">
        <v>6992</v>
      </c>
      <c r="AM1105" s="84" t="s">
        <v>7169</v>
      </c>
      <c r="AN1105" s="84" t="b">
        <v>0</v>
      </c>
      <c r="AO1105" s="90" t="s">
        <v>6513</v>
      </c>
      <c r="AP1105" s="84" t="s">
        <v>179</v>
      </c>
      <c r="AQ1105" s="84">
        <v>0</v>
      </c>
      <c r="AR1105" s="84">
        <v>0</v>
      </c>
      <c r="AS1105" s="84"/>
      <c r="AT1105" s="84"/>
      <c r="AU1105" s="84"/>
      <c r="AV1105" s="84"/>
      <c r="AW1105" s="84"/>
      <c r="AX1105" s="84"/>
      <c r="AY1105" s="84"/>
      <c r="AZ1105" s="84"/>
    </row>
    <row r="1106" spans="1:52" x14ac:dyDescent="0.25">
      <c r="A1106" s="69" t="s">
        <v>979</v>
      </c>
      <c r="B1106" s="69" t="s">
        <v>979</v>
      </c>
      <c r="C1106" s="70"/>
      <c r="D1106" s="71"/>
      <c r="E1106" s="72"/>
      <c r="F1106" s="73"/>
      <c r="G1106" s="70"/>
      <c r="H1106" s="74"/>
      <c r="I1106" s="75"/>
      <c r="J1106" s="75"/>
      <c r="K1106" s="36"/>
      <c r="L1106" s="82"/>
      <c r="M1106" s="82"/>
      <c r="N1106" s="77"/>
      <c r="O1106" s="84" t="s">
        <v>179</v>
      </c>
      <c r="P1106" s="86">
        <v>43165.772314814814</v>
      </c>
      <c r="Q1106" s="84" t="s">
        <v>2350</v>
      </c>
      <c r="R1106" s="87" t="s">
        <v>2872</v>
      </c>
      <c r="S1106" s="84" t="s">
        <v>3002</v>
      </c>
      <c r="T1106" s="84" t="s">
        <v>3157</v>
      </c>
      <c r="U1106" s="84"/>
      <c r="V1106" s="87" t="s">
        <v>4235</v>
      </c>
      <c r="W1106" s="86">
        <v>43165.772314814814</v>
      </c>
      <c r="X1106" s="87" t="s">
        <v>5311</v>
      </c>
      <c r="Y1106" s="84"/>
      <c r="Z1106" s="84"/>
      <c r="AA1106" s="90" t="s">
        <v>6514</v>
      </c>
      <c r="AB1106" s="84"/>
      <c r="AC1106" s="84" t="b">
        <v>0</v>
      </c>
      <c r="AD1106" s="84">
        <v>0</v>
      </c>
      <c r="AE1106" s="90" t="s">
        <v>6992</v>
      </c>
      <c r="AF1106" s="84" t="b">
        <v>0</v>
      </c>
      <c r="AG1106" s="84" t="s">
        <v>7091</v>
      </c>
      <c r="AH1106" s="84"/>
      <c r="AI1106" s="90" t="s">
        <v>6992</v>
      </c>
      <c r="AJ1106" s="84" t="b">
        <v>0</v>
      </c>
      <c r="AK1106" s="84">
        <v>0</v>
      </c>
      <c r="AL1106" s="90" t="s">
        <v>6992</v>
      </c>
      <c r="AM1106" s="84" t="s">
        <v>7169</v>
      </c>
      <c r="AN1106" s="84" t="b">
        <v>0</v>
      </c>
      <c r="AO1106" s="90" t="s">
        <v>6514</v>
      </c>
      <c r="AP1106" s="84" t="s">
        <v>179</v>
      </c>
      <c r="AQ1106" s="84">
        <v>0</v>
      </c>
      <c r="AR1106" s="84">
        <v>0</v>
      </c>
      <c r="AS1106" s="84"/>
      <c r="AT1106" s="84"/>
      <c r="AU1106" s="84"/>
      <c r="AV1106" s="84"/>
      <c r="AW1106" s="84"/>
      <c r="AX1106" s="84"/>
      <c r="AY1106" s="84"/>
      <c r="AZ1106" s="84"/>
    </row>
    <row r="1107" spans="1:52" x14ac:dyDescent="0.25">
      <c r="A1107" s="69" t="s">
        <v>980</v>
      </c>
      <c r="B1107" s="69" t="s">
        <v>980</v>
      </c>
      <c r="C1107" s="70"/>
      <c r="D1107" s="71"/>
      <c r="E1107" s="72"/>
      <c r="F1107" s="73"/>
      <c r="G1107" s="70"/>
      <c r="H1107" s="74"/>
      <c r="I1107" s="75"/>
      <c r="J1107" s="75"/>
      <c r="K1107" s="36"/>
      <c r="L1107" s="82"/>
      <c r="M1107" s="82"/>
      <c r="N1107" s="77"/>
      <c r="O1107" s="84" t="s">
        <v>179</v>
      </c>
      <c r="P1107" s="86">
        <v>43165.357592592591</v>
      </c>
      <c r="Q1107" s="84" t="s">
        <v>2351</v>
      </c>
      <c r="R1107" s="87" t="s">
        <v>2873</v>
      </c>
      <c r="S1107" s="84" t="s">
        <v>3109</v>
      </c>
      <c r="T1107" s="84" t="s">
        <v>3374</v>
      </c>
      <c r="U1107" s="84"/>
      <c r="V1107" s="87" t="s">
        <v>4236</v>
      </c>
      <c r="W1107" s="86">
        <v>43165.357592592591</v>
      </c>
      <c r="X1107" s="87" t="s">
        <v>5312</v>
      </c>
      <c r="Y1107" s="84"/>
      <c r="Z1107" s="84"/>
      <c r="AA1107" s="90" t="s">
        <v>6515</v>
      </c>
      <c r="AB1107" s="84"/>
      <c r="AC1107" s="84" t="b">
        <v>0</v>
      </c>
      <c r="AD1107" s="84">
        <v>7</v>
      </c>
      <c r="AE1107" s="90" t="s">
        <v>6992</v>
      </c>
      <c r="AF1107" s="84" t="b">
        <v>0</v>
      </c>
      <c r="AG1107" s="84" t="s">
        <v>7096</v>
      </c>
      <c r="AH1107" s="84"/>
      <c r="AI1107" s="90" t="s">
        <v>6992</v>
      </c>
      <c r="AJ1107" s="84" t="b">
        <v>0</v>
      </c>
      <c r="AK1107" s="84">
        <v>15</v>
      </c>
      <c r="AL1107" s="90" t="s">
        <v>6992</v>
      </c>
      <c r="AM1107" s="84" t="s">
        <v>7173</v>
      </c>
      <c r="AN1107" s="84" t="b">
        <v>0</v>
      </c>
      <c r="AO1107" s="90" t="s">
        <v>6515</v>
      </c>
      <c r="AP1107" s="84" t="s">
        <v>7226</v>
      </c>
      <c r="AQ1107" s="84">
        <v>0</v>
      </c>
      <c r="AR1107" s="84">
        <v>0</v>
      </c>
      <c r="AS1107" s="84"/>
      <c r="AT1107" s="84"/>
      <c r="AU1107" s="84"/>
      <c r="AV1107" s="84"/>
      <c r="AW1107" s="84"/>
      <c r="AX1107" s="84"/>
      <c r="AY1107" s="84"/>
      <c r="AZ1107" s="84"/>
    </row>
    <row r="1108" spans="1:52" x14ac:dyDescent="0.25">
      <c r="A1108" s="69" t="s">
        <v>981</v>
      </c>
      <c r="B1108" s="69" t="s">
        <v>980</v>
      </c>
      <c r="C1108" s="70"/>
      <c r="D1108" s="71"/>
      <c r="E1108" s="72"/>
      <c r="F1108" s="73"/>
      <c r="G1108" s="70"/>
      <c r="H1108" s="74"/>
      <c r="I1108" s="75"/>
      <c r="J1108" s="75"/>
      <c r="K1108" s="36"/>
      <c r="L1108" s="82"/>
      <c r="M1108" s="82"/>
      <c r="N1108" s="77"/>
      <c r="O1108" s="84" t="s">
        <v>1729</v>
      </c>
      <c r="P1108" s="86">
        <v>43165.772118055553</v>
      </c>
      <c r="Q1108" s="84" t="s">
        <v>2352</v>
      </c>
      <c r="R1108" s="87" t="s">
        <v>2873</v>
      </c>
      <c r="S1108" s="84" t="s">
        <v>3109</v>
      </c>
      <c r="T1108" s="84" t="s">
        <v>3374</v>
      </c>
      <c r="U1108" s="84"/>
      <c r="V1108" s="87" t="s">
        <v>4237</v>
      </c>
      <c r="W1108" s="86">
        <v>43165.772118055553</v>
      </c>
      <c r="X1108" s="87" t="s">
        <v>5313</v>
      </c>
      <c r="Y1108" s="84"/>
      <c r="Z1108" s="84"/>
      <c r="AA1108" s="90" t="s">
        <v>6516</v>
      </c>
      <c r="AB1108" s="84"/>
      <c r="AC1108" s="84" t="b">
        <v>0</v>
      </c>
      <c r="AD1108" s="84">
        <v>0</v>
      </c>
      <c r="AE1108" s="90" t="s">
        <v>6992</v>
      </c>
      <c r="AF1108" s="84" t="b">
        <v>0</v>
      </c>
      <c r="AG1108" s="84" t="s">
        <v>7096</v>
      </c>
      <c r="AH1108" s="84"/>
      <c r="AI1108" s="90" t="s">
        <v>6992</v>
      </c>
      <c r="AJ1108" s="84" t="b">
        <v>0</v>
      </c>
      <c r="AK1108" s="84">
        <v>15</v>
      </c>
      <c r="AL1108" s="90" t="s">
        <v>6515</v>
      </c>
      <c r="AM1108" s="84" t="s">
        <v>7172</v>
      </c>
      <c r="AN1108" s="84" t="b">
        <v>0</v>
      </c>
      <c r="AO1108" s="90" t="s">
        <v>6515</v>
      </c>
      <c r="AP1108" s="84" t="s">
        <v>179</v>
      </c>
      <c r="AQ1108" s="84">
        <v>0</v>
      </c>
      <c r="AR1108" s="84">
        <v>0</v>
      </c>
      <c r="AS1108" s="84"/>
      <c r="AT1108" s="84"/>
      <c r="AU1108" s="84"/>
      <c r="AV1108" s="84"/>
      <c r="AW1108" s="84"/>
      <c r="AX1108" s="84"/>
      <c r="AY1108" s="84"/>
      <c r="AZ1108" s="84"/>
    </row>
    <row r="1109" spans="1:52" x14ac:dyDescent="0.25">
      <c r="A1109" s="69" t="s">
        <v>981</v>
      </c>
      <c r="B1109" s="69" t="s">
        <v>1011</v>
      </c>
      <c r="C1109" s="70"/>
      <c r="D1109" s="71"/>
      <c r="E1109" s="72"/>
      <c r="F1109" s="73"/>
      <c r="G1109" s="70"/>
      <c r="H1109" s="74"/>
      <c r="I1109" s="75"/>
      <c r="J1109" s="75"/>
      <c r="K1109" s="36"/>
      <c r="L1109" s="82"/>
      <c r="M1109" s="82"/>
      <c r="N1109" s="77"/>
      <c r="O1109" s="84" t="s">
        <v>1729</v>
      </c>
      <c r="P1109" s="86">
        <v>43165.77039351852</v>
      </c>
      <c r="Q1109" s="84" t="s">
        <v>1844</v>
      </c>
      <c r="R1109" s="87" t="s">
        <v>2682</v>
      </c>
      <c r="S1109" s="84" t="s">
        <v>3008</v>
      </c>
      <c r="T1109" s="84" t="s">
        <v>3157</v>
      </c>
      <c r="U1109" s="87" t="s">
        <v>3480</v>
      </c>
      <c r="V1109" s="87" t="s">
        <v>3480</v>
      </c>
      <c r="W1109" s="86">
        <v>43165.77039351852</v>
      </c>
      <c r="X1109" s="87" t="s">
        <v>5314</v>
      </c>
      <c r="Y1109" s="84"/>
      <c r="Z1109" s="84"/>
      <c r="AA1109" s="90" t="s">
        <v>6517</v>
      </c>
      <c r="AB1109" s="84"/>
      <c r="AC1109" s="84" t="b">
        <v>0</v>
      </c>
      <c r="AD1109" s="84">
        <v>0</v>
      </c>
      <c r="AE1109" s="90" t="s">
        <v>6992</v>
      </c>
      <c r="AF1109" s="84" t="b">
        <v>0</v>
      </c>
      <c r="AG1109" s="84" t="s">
        <v>7096</v>
      </c>
      <c r="AH1109" s="84"/>
      <c r="AI1109" s="90" t="s">
        <v>6992</v>
      </c>
      <c r="AJ1109" s="84" t="b">
        <v>0</v>
      </c>
      <c r="AK1109" s="84">
        <v>91</v>
      </c>
      <c r="AL1109" s="90" t="s">
        <v>6555</v>
      </c>
      <c r="AM1109" s="84" t="s">
        <v>7172</v>
      </c>
      <c r="AN1109" s="84" t="b">
        <v>0</v>
      </c>
      <c r="AO1109" s="90" t="s">
        <v>6555</v>
      </c>
      <c r="AP1109" s="84" t="s">
        <v>179</v>
      </c>
      <c r="AQ1109" s="84">
        <v>0</v>
      </c>
      <c r="AR1109" s="84">
        <v>0</v>
      </c>
      <c r="AS1109" s="84"/>
      <c r="AT1109" s="84"/>
      <c r="AU1109" s="84"/>
      <c r="AV1109" s="84"/>
      <c r="AW1109" s="84"/>
      <c r="AX1109" s="84"/>
      <c r="AY1109" s="84"/>
      <c r="AZ1109" s="84"/>
    </row>
    <row r="1110" spans="1:52" x14ac:dyDescent="0.25">
      <c r="A1110" s="69" t="s">
        <v>981</v>
      </c>
      <c r="B1110" s="69" t="s">
        <v>1285</v>
      </c>
      <c r="C1110" s="70"/>
      <c r="D1110" s="71"/>
      <c r="E1110" s="72"/>
      <c r="F1110" s="73"/>
      <c r="G1110" s="70"/>
      <c r="H1110" s="74"/>
      <c r="I1110" s="75"/>
      <c r="J1110" s="75"/>
      <c r="K1110" s="36"/>
      <c r="L1110" s="82"/>
      <c r="M1110" s="82"/>
      <c r="N1110" s="77"/>
      <c r="O1110" s="84" t="s">
        <v>1729</v>
      </c>
      <c r="P1110" s="86">
        <v>43165.772407407407</v>
      </c>
      <c r="Q1110" s="84" t="s">
        <v>1873</v>
      </c>
      <c r="R1110" s="87" t="s">
        <v>2692</v>
      </c>
      <c r="S1110" s="84" t="s">
        <v>3013</v>
      </c>
      <c r="T1110" s="84" t="s">
        <v>3157</v>
      </c>
      <c r="U1110" s="84"/>
      <c r="V1110" s="87" t="s">
        <v>4237</v>
      </c>
      <c r="W1110" s="86">
        <v>43165.772407407407</v>
      </c>
      <c r="X1110" s="87" t="s">
        <v>5315</v>
      </c>
      <c r="Y1110" s="84"/>
      <c r="Z1110" s="84"/>
      <c r="AA1110" s="90" t="s">
        <v>6518</v>
      </c>
      <c r="AB1110" s="84"/>
      <c r="AC1110" s="84" t="b">
        <v>0</v>
      </c>
      <c r="AD1110" s="84">
        <v>0</v>
      </c>
      <c r="AE1110" s="90" t="s">
        <v>6992</v>
      </c>
      <c r="AF1110" s="84" t="b">
        <v>0</v>
      </c>
      <c r="AG1110" s="84" t="s">
        <v>7091</v>
      </c>
      <c r="AH1110" s="84"/>
      <c r="AI1110" s="90" t="s">
        <v>6992</v>
      </c>
      <c r="AJ1110" s="84" t="b">
        <v>0</v>
      </c>
      <c r="AK1110" s="84">
        <v>138</v>
      </c>
      <c r="AL1110" s="90" t="s">
        <v>6862</v>
      </c>
      <c r="AM1110" s="84" t="s">
        <v>7172</v>
      </c>
      <c r="AN1110" s="84" t="b">
        <v>0</v>
      </c>
      <c r="AO1110" s="90" t="s">
        <v>6862</v>
      </c>
      <c r="AP1110" s="84" t="s">
        <v>179</v>
      </c>
      <c r="AQ1110" s="84">
        <v>0</v>
      </c>
      <c r="AR1110" s="84">
        <v>0</v>
      </c>
      <c r="AS1110" s="84"/>
      <c r="AT1110" s="84"/>
      <c r="AU1110" s="84"/>
      <c r="AV1110" s="84"/>
      <c r="AW1110" s="84"/>
      <c r="AX1110" s="84"/>
      <c r="AY1110" s="84"/>
      <c r="AZ1110" s="84"/>
    </row>
    <row r="1111" spans="1:52" x14ac:dyDescent="0.25">
      <c r="A1111" s="69" t="s">
        <v>982</v>
      </c>
      <c r="B1111" s="69" t="s">
        <v>1303</v>
      </c>
      <c r="C1111" s="70"/>
      <c r="D1111" s="71"/>
      <c r="E1111" s="72"/>
      <c r="F1111" s="73"/>
      <c r="G1111" s="70"/>
      <c r="H1111" s="74"/>
      <c r="I1111" s="75"/>
      <c r="J1111" s="75"/>
      <c r="K1111" s="36"/>
      <c r="L1111" s="82"/>
      <c r="M1111" s="82"/>
      <c r="N1111" s="77"/>
      <c r="O1111" s="84" t="s">
        <v>1729</v>
      </c>
      <c r="P1111" s="86">
        <v>43165.77244212963</v>
      </c>
      <c r="Q1111" s="84" t="s">
        <v>1907</v>
      </c>
      <c r="R1111" s="84"/>
      <c r="S1111" s="84"/>
      <c r="T1111" s="84" t="s">
        <v>3157</v>
      </c>
      <c r="U1111" s="84"/>
      <c r="V1111" s="87" t="s">
        <v>4238</v>
      </c>
      <c r="W1111" s="86">
        <v>43165.77244212963</v>
      </c>
      <c r="X1111" s="87" t="s">
        <v>5316</v>
      </c>
      <c r="Y1111" s="84"/>
      <c r="Z1111" s="84"/>
      <c r="AA1111" s="90" t="s">
        <v>6519</v>
      </c>
      <c r="AB1111" s="84"/>
      <c r="AC1111" s="84" t="b">
        <v>0</v>
      </c>
      <c r="AD1111" s="84">
        <v>0</v>
      </c>
      <c r="AE1111" s="90" t="s">
        <v>6992</v>
      </c>
      <c r="AF1111" s="84" t="b">
        <v>0</v>
      </c>
      <c r="AG1111" s="84" t="s">
        <v>7097</v>
      </c>
      <c r="AH1111" s="84"/>
      <c r="AI1111" s="90" t="s">
        <v>6992</v>
      </c>
      <c r="AJ1111" s="84" t="b">
        <v>0</v>
      </c>
      <c r="AK1111" s="84">
        <v>223</v>
      </c>
      <c r="AL1111" s="90" t="s">
        <v>6880</v>
      </c>
      <c r="AM1111" s="84" t="s">
        <v>7172</v>
      </c>
      <c r="AN1111" s="84" t="b">
        <v>0</v>
      </c>
      <c r="AO1111" s="90" t="s">
        <v>6880</v>
      </c>
      <c r="AP1111" s="84" t="s">
        <v>179</v>
      </c>
      <c r="AQ1111" s="84">
        <v>0</v>
      </c>
      <c r="AR1111" s="84">
        <v>0</v>
      </c>
      <c r="AS1111" s="84"/>
      <c r="AT1111" s="84"/>
      <c r="AU1111" s="84"/>
      <c r="AV1111" s="84"/>
      <c r="AW1111" s="84"/>
      <c r="AX1111" s="84"/>
      <c r="AY1111" s="84"/>
      <c r="AZ1111" s="84"/>
    </row>
    <row r="1112" spans="1:52" x14ac:dyDescent="0.25">
      <c r="A1112" s="69" t="s">
        <v>983</v>
      </c>
      <c r="B1112" s="69" t="s">
        <v>983</v>
      </c>
      <c r="C1112" s="70"/>
      <c r="D1112" s="71"/>
      <c r="E1112" s="72"/>
      <c r="F1112" s="73"/>
      <c r="G1112" s="70"/>
      <c r="H1112" s="74"/>
      <c r="I1112" s="75"/>
      <c r="J1112" s="75"/>
      <c r="K1112" s="36"/>
      <c r="L1112" s="82"/>
      <c r="M1112" s="82"/>
      <c r="N1112" s="77"/>
      <c r="O1112" s="84" t="s">
        <v>179</v>
      </c>
      <c r="P1112" s="86">
        <v>43164.555115740739</v>
      </c>
      <c r="Q1112" s="84" t="s">
        <v>2353</v>
      </c>
      <c r="R1112" s="87" t="s">
        <v>2874</v>
      </c>
      <c r="S1112" s="84" t="s">
        <v>2978</v>
      </c>
      <c r="T1112" s="84" t="s">
        <v>3157</v>
      </c>
      <c r="U1112" s="84"/>
      <c r="V1112" s="87" t="s">
        <v>4239</v>
      </c>
      <c r="W1112" s="86">
        <v>43164.555115740739</v>
      </c>
      <c r="X1112" s="87" t="s">
        <v>5317</v>
      </c>
      <c r="Y1112" s="84"/>
      <c r="Z1112" s="84"/>
      <c r="AA1112" s="90" t="s">
        <v>6520</v>
      </c>
      <c r="AB1112" s="84"/>
      <c r="AC1112" s="84" t="b">
        <v>0</v>
      </c>
      <c r="AD1112" s="84">
        <v>388</v>
      </c>
      <c r="AE1112" s="90" t="s">
        <v>6992</v>
      </c>
      <c r="AF1112" s="84" t="b">
        <v>0</v>
      </c>
      <c r="AG1112" s="84" t="s">
        <v>7091</v>
      </c>
      <c r="AH1112" s="84"/>
      <c r="AI1112" s="90" t="s">
        <v>6992</v>
      </c>
      <c r="AJ1112" s="84" t="b">
        <v>0</v>
      </c>
      <c r="AK1112" s="84">
        <v>465</v>
      </c>
      <c r="AL1112" s="90" t="s">
        <v>6992</v>
      </c>
      <c r="AM1112" s="84" t="s">
        <v>7171</v>
      </c>
      <c r="AN1112" s="84" t="b">
        <v>0</v>
      </c>
      <c r="AO1112" s="90" t="s">
        <v>6520</v>
      </c>
      <c r="AP1112" s="84" t="s">
        <v>7226</v>
      </c>
      <c r="AQ1112" s="84">
        <v>0</v>
      </c>
      <c r="AR1112" s="84">
        <v>0</v>
      </c>
      <c r="AS1112" s="84"/>
      <c r="AT1112" s="84"/>
      <c r="AU1112" s="84"/>
      <c r="AV1112" s="84"/>
      <c r="AW1112" s="84"/>
      <c r="AX1112" s="84"/>
      <c r="AY1112" s="84"/>
      <c r="AZ1112" s="84"/>
    </row>
    <row r="1113" spans="1:52" x14ac:dyDescent="0.25">
      <c r="A1113" s="69" t="s">
        <v>984</v>
      </c>
      <c r="B1113" s="69" t="s">
        <v>983</v>
      </c>
      <c r="C1113" s="70"/>
      <c r="D1113" s="71"/>
      <c r="E1113" s="72"/>
      <c r="F1113" s="73"/>
      <c r="G1113" s="70"/>
      <c r="H1113" s="74"/>
      <c r="I1113" s="75"/>
      <c r="J1113" s="75"/>
      <c r="K1113" s="36"/>
      <c r="L1113" s="82"/>
      <c r="M1113" s="82"/>
      <c r="N1113" s="77"/>
      <c r="O1113" s="84" t="s">
        <v>1729</v>
      </c>
      <c r="P1113" s="86">
        <v>43165.772499999999</v>
      </c>
      <c r="Q1113" s="84" t="s">
        <v>2131</v>
      </c>
      <c r="R1113" s="84"/>
      <c r="S1113" s="84"/>
      <c r="T1113" s="84" t="s">
        <v>3157</v>
      </c>
      <c r="U1113" s="84"/>
      <c r="V1113" s="87" t="s">
        <v>4240</v>
      </c>
      <c r="W1113" s="86">
        <v>43165.772499999999</v>
      </c>
      <c r="X1113" s="87" t="s">
        <v>5318</v>
      </c>
      <c r="Y1113" s="84"/>
      <c r="Z1113" s="84"/>
      <c r="AA1113" s="90" t="s">
        <v>6521</v>
      </c>
      <c r="AB1113" s="84"/>
      <c r="AC1113" s="84" t="b">
        <v>0</v>
      </c>
      <c r="AD1113" s="84">
        <v>0</v>
      </c>
      <c r="AE1113" s="90" t="s">
        <v>6992</v>
      </c>
      <c r="AF1113" s="84" t="b">
        <v>0</v>
      </c>
      <c r="AG1113" s="84" t="s">
        <v>7091</v>
      </c>
      <c r="AH1113" s="84"/>
      <c r="AI1113" s="90" t="s">
        <v>6992</v>
      </c>
      <c r="AJ1113" s="84" t="b">
        <v>0</v>
      </c>
      <c r="AK1113" s="84">
        <v>465</v>
      </c>
      <c r="AL1113" s="90" t="s">
        <v>6520</v>
      </c>
      <c r="AM1113" s="84" t="s">
        <v>7169</v>
      </c>
      <c r="AN1113" s="84" t="b">
        <v>0</v>
      </c>
      <c r="AO1113" s="90" t="s">
        <v>6520</v>
      </c>
      <c r="AP1113" s="84" t="s">
        <v>179</v>
      </c>
      <c r="AQ1113" s="84">
        <v>0</v>
      </c>
      <c r="AR1113" s="84">
        <v>0</v>
      </c>
      <c r="AS1113" s="84"/>
      <c r="AT1113" s="84"/>
      <c r="AU1113" s="84"/>
      <c r="AV1113" s="84"/>
      <c r="AW1113" s="84"/>
      <c r="AX1113" s="84"/>
      <c r="AY1113" s="84"/>
      <c r="AZ1113" s="84"/>
    </row>
    <row r="1114" spans="1:52" x14ac:dyDescent="0.25">
      <c r="A1114" s="69" t="s">
        <v>985</v>
      </c>
      <c r="B1114" s="69" t="s">
        <v>1633</v>
      </c>
      <c r="C1114" s="70"/>
      <c r="D1114" s="71"/>
      <c r="E1114" s="72"/>
      <c r="F1114" s="73"/>
      <c r="G1114" s="70"/>
      <c r="H1114" s="74"/>
      <c r="I1114" s="75"/>
      <c r="J1114" s="75"/>
      <c r="K1114" s="36"/>
      <c r="L1114" s="82"/>
      <c r="M1114" s="82"/>
      <c r="N1114" s="77"/>
      <c r="O1114" s="84" t="s">
        <v>1729</v>
      </c>
      <c r="P1114" s="86">
        <v>43165.607592592591</v>
      </c>
      <c r="Q1114" s="84" t="s">
        <v>2354</v>
      </c>
      <c r="R1114" s="84"/>
      <c r="S1114" s="84"/>
      <c r="T1114" s="84" t="s">
        <v>3375</v>
      </c>
      <c r="U1114" s="87" t="s">
        <v>3579</v>
      </c>
      <c r="V1114" s="87" t="s">
        <v>3579</v>
      </c>
      <c r="W1114" s="86">
        <v>43165.607592592591</v>
      </c>
      <c r="X1114" s="87" t="s">
        <v>5319</v>
      </c>
      <c r="Y1114" s="84"/>
      <c r="Z1114" s="84"/>
      <c r="AA1114" s="90" t="s">
        <v>6522</v>
      </c>
      <c r="AB1114" s="84"/>
      <c r="AC1114" s="84" t="b">
        <v>0</v>
      </c>
      <c r="AD1114" s="84">
        <v>12</v>
      </c>
      <c r="AE1114" s="90" t="s">
        <v>6992</v>
      </c>
      <c r="AF1114" s="84" t="b">
        <v>0</v>
      </c>
      <c r="AG1114" s="84" t="s">
        <v>7100</v>
      </c>
      <c r="AH1114" s="84"/>
      <c r="AI1114" s="90" t="s">
        <v>6992</v>
      </c>
      <c r="AJ1114" s="84" t="b">
        <v>0</v>
      </c>
      <c r="AK1114" s="84">
        <v>12</v>
      </c>
      <c r="AL1114" s="90" t="s">
        <v>6992</v>
      </c>
      <c r="AM1114" s="84" t="s">
        <v>7172</v>
      </c>
      <c r="AN1114" s="84" t="b">
        <v>0</v>
      </c>
      <c r="AO1114" s="90" t="s">
        <v>6522</v>
      </c>
      <c r="AP1114" s="84" t="s">
        <v>7226</v>
      </c>
      <c r="AQ1114" s="84">
        <v>0</v>
      </c>
      <c r="AR1114" s="84">
        <v>0</v>
      </c>
      <c r="AS1114" s="84"/>
      <c r="AT1114" s="84"/>
      <c r="AU1114" s="84"/>
      <c r="AV1114" s="84"/>
      <c r="AW1114" s="84"/>
      <c r="AX1114" s="84"/>
      <c r="AY1114" s="84"/>
      <c r="AZ1114" s="84"/>
    </row>
    <row r="1115" spans="1:52" x14ac:dyDescent="0.25">
      <c r="A1115" s="69" t="s">
        <v>986</v>
      </c>
      <c r="B1115" s="69" t="s">
        <v>1633</v>
      </c>
      <c r="C1115" s="70"/>
      <c r="D1115" s="71"/>
      <c r="E1115" s="72"/>
      <c r="F1115" s="73"/>
      <c r="G1115" s="70"/>
      <c r="H1115" s="74"/>
      <c r="I1115" s="75"/>
      <c r="J1115" s="75"/>
      <c r="K1115" s="36"/>
      <c r="L1115" s="82"/>
      <c r="M1115" s="82"/>
      <c r="N1115" s="77"/>
      <c r="O1115" s="84" t="s">
        <v>1729</v>
      </c>
      <c r="P1115" s="86">
        <v>43165.772534722222</v>
      </c>
      <c r="Q1115" s="84" t="s">
        <v>2355</v>
      </c>
      <c r="R1115" s="84"/>
      <c r="S1115" s="84"/>
      <c r="T1115" s="84" t="s">
        <v>3375</v>
      </c>
      <c r="U1115" s="87" t="s">
        <v>3579</v>
      </c>
      <c r="V1115" s="87" t="s">
        <v>3579</v>
      </c>
      <c r="W1115" s="86">
        <v>43165.772534722222</v>
      </c>
      <c r="X1115" s="87" t="s">
        <v>5320</v>
      </c>
      <c r="Y1115" s="84"/>
      <c r="Z1115" s="84"/>
      <c r="AA1115" s="90" t="s">
        <v>6523</v>
      </c>
      <c r="AB1115" s="84"/>
      <c r="AC1115" s="84" t="b">
        <v>0</v>
      </c>
      <c r="AD1115" s="84">
        <v>0</v>
      </c>
      <c r="AE1115" s="90" t="s">
        <v>6992</v>
      </c>
      <c r="AF1115" s="84" t="b">
        <v>0</v>
      </c>
      <c r="AG1115" s="84" t="s">
        <v>7100</v>
      </c>
      <c r="AH1115" s="84"/>
      <c r="AI1115" s="90" t="s">
        <v>6992</v>
      </c>
      <c r="AJ1115" s="84" t="b">
        <v>0</v>
      </c>
      <c r="AK1115" s="84">
        <v>12</v>
      </c>
      <c r="AL1115" s="90" t="s">
        <v>6522</v>
      </c>
      <c r="AM1115" s="84" t="s">
        <v>7172</v>
      </c>
      <c r="AN1115" s="84" t="b">
        <v>0</v>
      </c>
      <c r="AO1115" s="90" t="s">
        <v>6522</v>
      </c>
      <c r="AP1115" s="84" t="s">
        <v>179</v>
      </c>
      <c r="AQ1115" s="84">
        <v>0</v>
      </c>
      <c r="AR1115" s="84">
        <v>0</v>
      </c>
      <c r="AS1115" s="84"/>
      <c r="AT1115" s="84"/>
      <c r="AU1115" s="84"/>
      <c r="AV1115" s="84"/>
      <c r="AW1115" s="84"/>
      <c r="AX1115" s="84"/>
      <c r="AY1115" s="84"/>
      <c r="AZ1115" s="84"/>
    </row>
    <row r="1116" spans="1:52" x14ac:dyDescent="0.25">
      <c r="A1116" s="69" t="s">
        <v>986</v>
      </c>
      <c r="B1116" s="69" t="s">
        <v>985</v>
      </c>
      <c r="C1116" s="70"/>
      <c r="D1116" s="71"/>
      <c r="E1116" s="72"/>
      <c r="F1116" s="73"/>
      <c r="G1116" s="70"/>
      <c r="H1116" s="74"/>
      <c r="I1116" s="75"/>
      <c r="J1116" s="75"/>
      <c r="K1116" s="36"/>
      <c r="L1116" s="82"/>
      <c r="M1116" s="82"/>
      <c r="N1116" s="77"/>
      <c r="O1116" s="84" t="s">
        <v>1729</v>
      </c>
      <c r="P1116" s="86">
        <v>43165.772534722222</v>
      </c>
      <c r="Q1116" s="84" t="s">
        <v>2355</v>
      </c>
      <c r="R1116" s="84"/>
      <c r="S1116" s="84"/>
      <c r="T1116" s="84" t="s">
        <v>3375</v>
      </c>
      <c r="U1116" s="87" t="s">
        <v>3579</v>
      </c>
      <c r="V1116" s="87" t="s">
        <v>3579</v>
      </c>
      <c r="W1116" s="86">
        <v>43165.772534722222</v>
      </c>
      <c r="X1116" s="87" t="s">
        <v>5320</v>
      </c>
      <c r="Y1116" s="84"/>
      <c r="Z1116" s="84"/>
      <c r="AA1116" s="90" t="s">
        <v>6523</v>
      </c>
      <c r="AB1116" s="84"/>
      <c r="AC1116" s="84" t="b">
        <v>0</v>
      </c>
      <c r="AD1116" s="84">
        <v>0</v>
      </c>
      <c r="AE1116" s="90" t="s">
        <v>6992</v>
      </c>
      <c r="AF1116" s="84" t="b">
        <v>0</v>
      </c>
      <c r="AG1116" s="84" t="s">
        <v>7100</v>
      </c>
      <c r="AH1116" s="84"/>
      <c r="AI1116" s="90" t="s">
        <v>6992</v>
      </c>
      <c r="AJ1116" s="84" t="b">
        <v>0</v>
      </c>
      <c r="AK1116" s="84">
        <v>12</v>
      </c>
      <c r="AL1116" s="90" t="s">
        <v>6522</v>
      </c>
      <c r="AM1116" s="84" t="s">
        <v>7172</v>
      </c>
      <c r="AN1116" s="84" t="b">
        <v>0</v>
      </c>
      <c r="AO1116" s="90" t="s">
        <v>6522</v>
      </c>
      <c r="AP1116" s="84" t="s">
        <v>179</v>
      </c>
      <c r="AQ1116" s="84">
        <v>0</v>
      </c>
      <c r="AR1116" s="84">
        <v>0</v>
      </c>
      <c r="AS1116" s="84"/>
      <c r="AT1116" s="84"/>
      <c r="AU1116" s="84"/>
      <c r="AV1116" s="84"/>
      <c r="AW1116" s="84"/>
      <c r="AX1116" s="84"/>
      <c r="AY1116" s="84"/>
      <c r="AZ1116" s="84"/>
    </row>
    <row r="1117" spans="1:52" x14ac:dyDescent="0.25">
      <c r="A1117" s="69" t="s">
        <v>987</v>
      </c>
      <c r="B1117" s="69" t="s">
        <v>987</v>
      </c>
      <c r="C1117" s="70"/>
      <c r="D1117" s="71"/>
      <c r="E1117" s="72"/>
      <c r="F1117" s="73"/>
      <c r="G1117" s="70"/>
      <c r="H1117" s="74"/>
      <c r="I1117" s="75"/>
      <c r="J1117" s="75"/>
      <c r="K1117" s="36"/>
      <c r="L1117" s="82"/>
      <c r="M1117" s="82"/>
      <c r="N1117" s="77"/>
      <c r="O1117" s="84" t="s">
        <v>179</v>
      </c>
      <c r="P1117" s="86">
        <v>43165.772569444445</v>
      </c>
      <c r="Q1117" s="84" t="s">
        <v>2356</v>
      </c>
      <c r="R1117" s="84"/>
      <c r="S1117" s="84"/>
      <c r="T1117" s="84" t="s">
        <v>3157</v>
      </c>
      <c r="U1117" s="84"/>
      <c r="V1117" s="87" t="s">
        <v>4241</v>
      </c>
      <c r="W1117" s="86">
        <v>43165.772569444445</v>
      </c>
      <c r="X1117" s="87" t="s">
        <v>5321</v>
      </c>
      <c r="Y1117" s="84"/>
      <c r="Z1117" s="84"/>
      <c r="AA1117" s="90" t="s">
        <v>6524</v>
      </c>
      <c r="AB1117" s="84"/>
      <c r="AC1117" s="84" t="b">
        <v>0</v>
      </c>
      <c r="AD1117" s="84">
        <v>0</v>
      </c>
      <c r="AE1117" s="90" t="s">
        <v>6992</v>
      </c>
      <c r="AF1117" s="84" t="b">
        <v>0</v>
      </c>
      <c r="AG1117" s="84" t="s">
        <v>7091</v>
      </c>
      <c r="AH1117" s="84"/>
      <c r="AI1117" s="90" t="s">
        <v>6992</v>
      </c>
      <c r="AJ1117" s="84" t="b">
        <v>0</v>
      </c>
      <c r="AK1117" s="84">
        <v>0</v>
      </c>
      <c r="AL1117" s="90" t="s">
        <v>6992</v>
      </c>
      <c r="AM1117" s="84" t="s">
        <v>7169</v>
      </c>
      <c r="AN1117" s="84" t="b">
        <v>0</v>
      </c>
      <c r="AO1117" s="90" t="s">
        <v>6524</v>
      </c>
      <c r="AP1117" s="84" t="s">
        <v>179</v>
      </c>
      <c r="AQ1117" s="84">
        <v>0</v>
      </c>
      <c r="AR1117" s="84">
        <v>0</v>
      </c>
      <c r="AS1117" s="84"/>
      <c r="AT1117" s="84"/>
      <c r="AU1117" s="84"/>
      <c r="AV1117" s="84"/>
      <c r="AW1117" s="84"/>
      <c r="AX1117" s="84"/>
      <c r="AY1117" s="84"/>
      <c r="AZ1117" s="84"/>
    </row>
    <row r="1118" spans="1:52" x14ac:dyDescent="0.25">
      <c r="A1118" s="69" t="s">
        <v>988</v>
      </c>
      <c r="B1118" s="69" t="s">
        <v>228</v>
      </c>
      <c r="C1118" s="70"/>
      <c r="D1118" s="71"/>
      <c r="E1118" s="72"/>
      <c r="F1118" s="73"/>
      <c r="G1118" s="70"/>
      <c r="H1118" s="74"/>
      <c r="I1118" s="75"/>
      <c r="J1118" s="75"/>
      <c r="K1118" s="36"/>
      <c r="L1118" s="82"/>
      <c r="M1118" s="82"/>
      <c r="N1118" s="77"/>
      <c r="O1118" s="84" t="s">
        <v>1729</v>
      </c>
      <c r="P1118" s="86">
        <v>43165.772592592592</v>
      </c>
      <c r="Q1118" s="84" t="s">
        <v>1940</v>
      </c>
      <c r="R1118" s="84"/>
      <c r="S1118" s="84"/>
      <c r="T1118" s="84" t="s">
        <v>3165</v>
      </c>
      <c r="U1118" s="84"/>
      <c r="V1118" s="87" t="s">
        <v>4242</v>
      </c>
      <c r="W1118" s="86">
        <v>43165.772592592592</v>
      </c>
      <c r="X1118" s="87" t="s">
        <v>5322</v>
      </c>
      <c r="Y1118" s="84"/>
      <c r="Z1118" s="84"/>
      <c r="AA1118" s="90" t="s">
        <v>6525</v>
      </c>
      <c r="AB1118" s="84"/>
      <c r="AC1118" s="84" t="b">
        <v>0</v>
      </c>
      <c r="AD1118" s="84">
        <v>0</v>
      </c>
      <c r="AE1118" s="90" t="s">
        <v>6992</v>
      </c>
      <c r="AF1118" s="84" t="b">
        <v>0</v>
      </c>
      <c r="AG1118" s="84" t="s">
        <v>7094</v>
      </c>
      <c r="AH1118" s="84"/>
      <c r="AI1118" s="90" t="s">
        <v>6992</v>
      </c>
      <c r="AJ1118" s="84" t="b">
        <v>0</v>
      </c>
      <c r="AK1118" s="84">
        <v>58</v>
      </c>
      <c r="AL1118" s="90" t="s">
        <v>5714</v>
      </c>
      <c r="AM1118" s="84" t="s">
        <v>7169</v>
      </c>
      <c r="AN1118" s="84" t="b">
        <v>0</v>
      </c>
      <c r="AO1118" s="90" t="s">
        <v>5714</v>
      </c>
      <c r="AP1118" s="84" t="s">
        <v>179</v>
      </c>
      <c r="AQ1118" s="84">
        <v>0</v>
      </c>
      <c r="AR1118" s="84">
        <v>0</v>
      </c>
      <c r="AS1118" s="84"/>
      <c r="AT1118" s="84"/>
      <c r="AU1118" s="84"/>
      <c r="AV1118" s="84"/>
      <c r="AW1118" s="84"/>
      <c r="AX1118" s="84"/>
      <c r="AY1118" s="84"/>
      <c r="AZ1118" s="84"/>
    </row>
    <row r="1119" spans="1:52" x14ac:dyDescent="0.25">
      <c r="A1119" s="69" t="s">
        <v>989</v>
      </c>
      <c r="B1119" s="69" t="s">
        <v>989</v>
      </c>
      <c r="C1119" s="70"/>
      <c r="D1119" s="71"/>
      <c r="E1119" s="72"/>
      <c r="F1119" s="73"/>
      <c r="G1119" s="70"/>
      <c r="H1119" s="74"/>
      <c r="I1119" s="75"/>
      <c r="J1119" s="75"/>
      <c r="K1119" s="36"/>
      <c r="L1119" s="82"/>
      <c r="M1119" s="82"/>
      <c r="N1119" s="77"/>
      <c r="O1119" s="84" t="s">
        <v>179</v>
      </c>
      <c r="P1119" s="86">
        <v>43165.293553240743</v>
      </c>
      <c r="Q1119" s="84" t="s">
        <v>2357</v>
      </c>
      <c r="R1119" s="84"/>
      <c r="S1119" s="84"/>
      <c r="T1119" s="84" t="s">
        <v>3157</v>
      </c>
      <c r="U1119" s="87" t="s">
        <v>3522</v>
      </c>
      <c r="V1119" s="87" t="s">
        <v>3522</v>
      </c>
      <c r="W1119" s="86">
        <v>43165.293553240743</v>
      </c>
      <c r="X1119" s="87" t="s">
        <v>5323</v>
      </c>
      <c r="Y1119" s="84"/>
      <c r="Z1119" s="84"/>
      <c r="AA1119" s="90" t="s">
        <v>6526</v>
      </c>
      <c r="AB1119" s="84"/>
      <c r="AC1119" s="84" t="b">
        <v>0</v>
      </c>
      <c r="AD1119" s="84">
        <v>21</v>
      </c>
      <c r="AE1119" s="90" t="s">
        <v>6992</v>
      </c>
      <c r="AF1119" s="84" t="b">
        <v>0</v>
      </c>
      <c r="AG1119" s="84" t="s">
        <v>7097</v>
      </c>
      <c r="AH1119" s="84"/>
      <c r="AI1119" s="90" t="s">
        <v>6992</v>
      </c>
      <c r="AJ1119" s="84" t="b">
        <v>0</v>
      </c>
      <c r="AK1119" s="84">
        <v>47</v>
      </c>
      <c r="AL1119" s="90" t="s">
        <v>6992</v>
      </c>
      <c r="AM1119" s="84" t="s">
        <v>7172</v>
      </c>
      <c r="AN1119" s="84" t="b">
        <v>0</v>
      </c>
      <c r="AO1119" s="90" t="s">
        <v>6526</v>
      </c>
      <c r="AP1119" s="84" t="s">
        <v>7226</v>
      </c>
      <c r="AQ1119" s="84">
        <v>0</v>
      </c>
      <c r="AR1119" s="84">
        <v>0</v>
      </c>
      <c r="AS1119" s="84"/>
      <c r="AT1119" s="84"/>
      <c r="AU1119" s="84"/>
      <c r="AV1119" s="84"/>
      <c r="AW1119" s="84"/>
      <c r="AX1119" s="84"/>
      <c r="AY1119" s="84"/>
      <c r="AZ1119" s="84"/>
    </row>
    <row r="1120" spans="1:52" x14ac:dyDescent="0.25">
      <c r="A1120" s="69" t="s">
        <v>989</v>
      </c>
      <c r="B1120" s="69" t="s">
        <v>989</v>
      </c>
      <c r="C1120" s="70"/>
      <c r="D1120" s="71"/>
      <c r="E1120" s="72"/>
      <c r="F1120" s="73"/>
      <c r="G1120" s="70"/>
      <c r="H1120" s="74"/>
      <c r="I1120" s="75"/>
      <c r="J1120" s="75"/>
      <c r="K1120" s="36"/>
      <c r="L1120" s="82"/>
      <c r="M1120" s="82"/>
      <c r="N1120" s="77"/>
      <c r="O1120" s="84" t="s">
        <v>179</v>
      </c>
      <c r="P1120" s="86">
        <v>43165.546932870369</v>
      </c>
      <c r="Q1120" s="84" t="s">
        <v>2358</v>
      </c>
      <c r="R1120" s="87" t="s">
        <v>2875</v>
      </c>
      <c r="S1120" s="84" t="s">
        <v>3110</v>
      </c>
      <c r="T1120" s="84" t="s">
        <v>3157</v>
      </c>
      <c r="U1120" s="84"/>
      <c r="V1120" s="87" t="s">
        <v>4243</v>
      </c>
      <c r="W1120" s="86">
        <v>43165.546932870369</v>
      </c>
      <c r="X1120" s="87" t="s">
        <v>5324</v>
      </c>
      <c r="Y1120" s="84"/>
      <c r="Z1120" s="84"/>
      <c r="AA1120" s="90" t="s">
        <v>6527</v>
      </c>
      <c r="AB1120" s="84"/>
      <c r="AC1120" s="84" t="b">
        <v>0</v>
      </c>
      <c r="AD1120" s="84">
        <v>10</v>
      </c>
      <c r="AE1120" s="90" t="s">
        <v>6992</v>
      </c>
      <c r="AF1120" s="84" t="b">
        <v>0</v>
      </c>
      <c r="AG1120" s="84" t="s">
        <v>7097</v>
      </c>
      <c r="AH1120" s="84"/>
      <c r="AI1120" s="90" t="s">
        <v>6992</v>
      </c>
      <c r="AJ1120" s="84" t="b">
        <v>0</v>
      </c>
      <c r="AK1120" s="84">
        <v>42</v>
      </c>
      <c r="AL1120" s="90" t="s">
        <v>6992</v>
      </c>
      <c r="AM1120" s="84" t="s">
        <v>7172</v>
      </c>
      <c r="AN1120" s="84" t="b">
        <v>0</v>
      </c>
      <c r="AO1120" s="90" t="s">
        <v>6527</v>
      </c>
      <c r="AP1120" s="84" t="s">
        <v>7226</v>
      </c>
      <c r="AQ1120" s="84">
        <v>0</v>
      </c>
      <c r="AR1120" s="84">
        <v>0</v>
      </c>
      <c r="AS1120" s="84"/>
      <c r="AT1120" s="84"/>
      <c r="AU1120" s="84"/>
      <c r="AV1120" s="84"/>
      <c r="AW1120" s="84"/>
      <c r="AX1120" s="84"/>
      <c r="AY1120" s="84"/>
      <c r="AZ1120" s="84"/>
    </row>
    <row r="1121" spans="1:52" x14ac:dyDescent="0.25">
      <c r="A1121" s="69" t="s">
        <v>990</v>
      </c>
      <c r="B1121" s="69" t="s">
        <v>989</v>
      </c>
      <c r="C1121" s="70"/>
      <c r="D1121" s="71"/>
      <c r="E1121" s="72"/>
      <c r="F1121" s="73"/>
      <c r="G1121" s="70"/>
      <c r="H1121" s="74"/>
      <c r="I1121" s="75"/>
      <c r="J1121" s="75"/>
      <c r="K1121" s="36"/>
      <c r="L1121" s="82"/>
      <c r="M1121" s="82"/>
      <c r="N1121" s="77"/>
      <c r="O1121" s="84" t="s">
        <v>1729</v>
      </c>
      <c r="P1121" s="86">
        <v>43165.772604166668</v>
      </c>
      <c r="Q1121" s="84" t="s">
        <v>2359</v>
      </c>
      <c r="R1121" s="87" t="s">
        <v>2875</v>
      </c>
      <c r="S1121" s="84" t="s">
        <v>3110</v>
      </c>
      <c r="T1121" s="84" t="s">
        <v>3157</v>
      </c>
      <c r="U1121" s="84"/>
      <c r="V1121" s="87" t="s">
        <v>4244</v>
      </c>
      <c r="W1121" s="86">
        <v>43165.772604166668</v>
      </c>
      <c r="X1121" s="87" t="s">
        <v>5325</v>
      </c>
      <c r="Y1121" s="84"/>
      <c r="Z1121" s="84"/>
      <c r="AA1121" s="90" t="s">
        <v>6528</v>
      </c>
      <c r="AB1121" s="84"/>
      <c r="AC1121" s="84" t="b">
        <v>0</v>
      </c>
      <c r="AD1121" s="84">
        <v>0</v>
      </c>
      <c r="AE1121" s="90" t="s">
        <v>6992</v>
      </c>
      <c r="AF1121" s="84" t="b">
        <v>0</v>
      </c>
      <c r="AG1121" s="84" t="s">
        <v>7097</v>
      </c>
      <c r="AH1121" s="84"/>
      <c r="AI1121" s="90" t="s">
        <v>6992</v>
      </c>
      <c r="AJ1121" s="84" t="b">
        <v>0</v>
      </c>
      <c r="AK1121" s="84">
        <v>42</v>
      </c>
      <c r="AL1121" s="90" t="s">
        <v>6527</v>
      </c>
      <c r="AM1121" s="84" t="s">
        <v>7172</v>
      </c>
      <c r="AN1121" s="84" t="b">
        <v>0</v>
      </c>
      <c r="AO1121" s="90" t="s">
        <v>6527</v>
      </c>
      <c r="AP1121" s="84" t="s">
        <v>179</v>
      </c>
      <c r="AQ1121" s="84">
        <v>0</v>
      </c>
      <c r="AR1121" s="84">
        <v>0</v>
      </c>
      <c r="AS1121" s="84"/>
      <c r="AT1121" s="84"/>
      <c r="AU1121" s="84"/>
      <c r="AV1121" s="84"/>
      <c r="AW1121" s="84"/>
      <c r="AX1121" s="84"/>
      <c r="AY1121" s="84"/>
      <c r="AZ1121" s="84"/>
    </row>
    <row r="1122" spans="1:52" x14ac:dyDescent="0.25">
      <c r="A1122" s="69" t="s">
        <v>991</v>
      </c>
      <c r="B1122" s="69" t="s">
        <v>1634</v>
      </c>
      <c r="C1122" s="70"/>
      <c r="D1122" s="71"/>
      <c r="E1122" s="72"/>
      <c r="F1122" s="73"/>
      <c r="G1122" s="70"/>
      <c r="H1122" s="74"/>
      <c r="I1122" s="75"/>
      <c r="J1122" s="75"/>
      <c r="K1122" s="36"/>
      <c r="L1122" s="82"/>
      <c r="M1122" s="82"/>
      <c r="N1122" s="77"/>
      <c r="O1122" s="84" t="s">
        <v>1729</v>
      </c>
      <c r="P1122" s="86">
        <v>43164.489675925928</v>
      </c>
      <c r="Q1122" s="84" t="s">
        <v>2360</v>
      </c>
      <c r="R1122" s="87" t="s">
        <v>2876</v>
      </c>
      <c r="S1122" s="84" t="s">
        <v>3111</v>
      </c>
      <c r="T1122" s="84" t="s">
        <v>3198</v>
      </c>
      <c r="U1122" s="84"/>
      <c r="V1122" s="87" t="s">
        <v>4245</v>
      </c>
      <c r="W1122" s="86">
        <v>43164.489675925928</v>
      </c>
      <c r="X1122" s="87" t="s">
        <v>5326</v>
      </c>
      <c r="Y1122" s="84"/>
      <c r="Z1122" s="84"/>
      <c r="AA1122" s="90" t="s">
        <v>6529</v>
      </c>
      <c r="AB1122" s="84"/>
      <c r="AC1122" s="84" t="b">
        <v>0</v>
      </c>
      <c r="AD1122" s="84">
        <v>278</v>
      </c>
      <c r="AE1122" s="90" t="s">
        <v>6992</v>
      </c>
      <c r="AF1122" s="84" t="b">
        <v>0</v>
      </c>
      <c r="AG1122" s="84" t="s">
        <v>7091</v>
      </c>
      <c r="AH1122" s="84"/>
      <c r="AI1122" s="90" t="s">
        <v>6992</v>
      </c>
      <c r="AJ1122" s="84" t="b">
        <v>0</v>
      </c>
      <c r="AK1122" s="84">
        <v>76</v>
      </c>
      <c r="AL1122" s="90" t="s">
        <v>6992</v>
      </c>
      <c r="AM1122" s="84" t="s">
        <v>7169</v>
      </c>
      <c r="AN1122" s="84" t="b">
        <v>0</v>
      </c>
      <c r="AO1122" s="90" t="s">
        <v>6529</v>
      </c>
      <c r="AP1122" s="84" t="s">
        <v>7226</v>
      </c>
      <c r="AQ1122" s="84">
        <v>0</v>
      </c>
      <c r="AR1122" s="84">
        <v>0</v>
      </c>
      <c r="AS1122" s="84"/>
      <c r="AT1122" s="84"/>
      <c r="AU1122" s="84"/>
      <c r="AV1122" s="84"/>
      <c r="AW1122" s="84"/>
      <c r="AX1122" s="84"/>
      <c r="AY1122" s="84"/>
      <c r="AZ1122" s="84"/>
    </row>
    <row r="1123" spans="1:52" x14ac:dyDescent="0.25">
      <c r="A1123" s="69" t="s">
        <v>992</v>
      </c>
      <c r="B1123" s="69" t="s">
        <v>1634</v>
      </c>
      <c r="C1123" s="70"/>
      <c r="D1123" s="71"/>
      <c r="E1123" s="72"/>
      <c r="F1123" s="73"/>
      <c r="G1123" s="70"/>
      <c r="H1123" s="74"/>
      <c r="I1123" s="75"/>
      <c r="J1123" s="75"/>
      <c r="K1123" s="36"/>
      <c r="L1123" s="82"/>
      <c r="M1123" s="82"/>
      <c r="N1123" s="77"/>
      <c r="O1123" s="84" t="s">
        <v>1729</v>
      </c>
      <c r="P1123" s="86">
        <v>43165.772696759261</v>
      </c>
      <c r="Q1123" s="84" t="s">
        <v>2361</v>
      </c>
      <c r="R1123" s="84"/>
      <c r="S1123" s="84"/>
      <c r="T1123" s="84" t="s">
        <v>3198</v>
      </c>
      <c r="U1123" s="84"/>
      <c r="V1123" s="87" t="s">
        <v>4246</v>
      </c>
      <c r="W1123" s="86">
        <v>43165.772696759261</v>
      </c>
      <c r="X1123" s="87" t="s">
        <v>5327</v>
      </c>
      <c r="Y1123" s="84"/>
      <c r="Z1123" s="84"/>
      <c r="AA1123" s="90" t="s">
        <v>6530</v>
      </c>
      <c r="AB1123" s="84"/>
      <c r="AC1123" s="84" t="b">
        <v>0</v>
      </c>
      <c r="AD1123" s="84">
        <v>0</v>
      </c>
      <c r="AE1123" s="90" t="s">
        <v>6992</v>
      </c>
      <c r="AF1123" s="84" t="b">
        <v>0</v>
      </c>
      <c r="AG1123" s="84" t="s">
        <v>7091</v>
      </c>
      <c r="AH1123" s="84"/>
      <c r="AI1123" s="90" t="s">
        <v>6992</v>
      </c>
      <c r="AJ1123" s="84" t="b">
        <v>0</v>
      </c>
      <c r="AK1123" s="84">
        <v>76</v>
      </c>
      <c r="AL1123" s="90" t="s">
        <v>6529</v>
      </c>
      <c r="AM1123" s="84" t="s">
        <v>7177</v>
      </c>
      <c r="AN1123" s="84" t="b">
        <v>0</v>
      </c>
      <c r="AO1123" s="90" t="s">
        <v>6529</v>
      </c>
      <c r="AP1123" s="84" t="s">
        <v>179</v>
      </c>
      <c r="AQ1123" s="84">
        <v>0</v>
      </c>
      <c r="AR1123" s="84">
        <v>0</v>
      </c>
      <c r="AS1123" s="84"/>
      <c r="AT1123" s="84"/>
      <c r="AU1123" s="84"/>
      <c r="AV1123" s="84"/>
      <c r="AW1123" s="84"/>
      <c r="AX1123" s="84"/>
      <c r="AY1123" s="84"/>
      <c r="AZ1123" s="84"/>
    </row>
    <row r="1124" spans="1:52" x14ac:dyDescent="0.25">
      <c r="A1124" s="69" t="s">
        <v>992</v>
      </c>
      <c r="B1124" s="69" t="s">
        <v>991</v>
      </c>
      <c r="C1124" s="70"/>
      <c r="D1124" s="71"/>
      <c r="E1124" s="72"/>
      <c r="F1124" s="73"/>
      <c r="G1124" s="70"/>
      <c r="H1124" s="74"/>
      <c r="I1124" s="75"/>
      <c r="J1124" s="75"/>
      <c r="K1124" s="36"/>
      <c r="L1124" s="82"/>
      <c r="M1124" s="82"/>
      <c r="N1124" s="77"/>
      <c r="O1124" s="84" t="s">
        <v>1729</v>
      </c>
      <c r="P1124" s="86">
        <v>43165.772696759261</v>
      </c>
      <c r="Q1124" s="84" t="s">
        <v>2361</v>
      </c>
      <c r="R1124" s="84"/>
      <c r="S1124" s="84"/>
      <c r="T1124" s="84" t="s">
        <v>3198</v>
      </c>
      <c r="U1124" s="84"/>
      <c r="V1124" s="87" t="s">
        <v>4246</v>
      </c>
      <c r="W1124" s="86">
        <v>43165.772696759261</v>
      </c>
      <c r="X1124" s="87" t="s">
        <v>5327</v>
      </c>
      <c r="Y1124" s="84"/>
      <c r="Z1124" s="84"/>
      <c r="AA1124" s="90" t="s">
        <v>6530</v>
      </c>
      <c r="AB1124" s="84"/>
      <c r="AC1124" s="84" t="b">
        <v>0</v>
      </c>
      <c r="AD1124" s="84">
        <v>0</v>
      </c>
      <c r="AE1124" s="90" t="s">
        <v>6992</v>
      </c>
      <c r="AF1124" s="84" t="b">
        <v>0</v>
      </c>
      <c r="AG1124" s="84" t="s">
        <v>7091</v>
      </c>
      <c r="AH1124" s="84"/>
      <c r="AI1124" s="90" t="s">
        <v>6992</v>
      </c>
      <c r="AJ1124" s="84" t="b">
        <v>0</v>
      </c>
      <c r="AK1124" s="84">
        <v>76</v>
      </c>
      <c r="AL1124" s="90" t="s">
        <v>6529</v>
      </c>
      <c r="AM1124" s="84" t="s">
        <v>7177</v>
      </c>
      <c r="AN1124" s="84" t="b">
        <v>0</v>
      </c>
      <c r="AO1124" s="90" t="s">
        <v>6529</v>
      </c>
      <c r="AP1124" s="84" t="s">
        <v>179</v>
      </c>
      <c r="AQ1124" s="84">
        <v>0</v>
      </c>
      <c r="AR1124" s="84">
        <v>0</v>
      </c>
      <c r="AS1124" s="84"/>
      <c r="AT1124" s="84"/>
      <c r="AU1124" s="84"/>
      <c r="AV1124" s="84"/>
      <c r="AW1124" s="84"/>
      <c r="AX1124" s="84"/>
      <c r="AY1124" s="84"/>
      <c r="AZ1124" s="84"/>
    </row>
    <row r="1125" spans="1:52" x14ac:dyDescent="0.25">
      <c r="A1125" s="69" t="s">
        <v>993</v>
      </c>
      <c r="B1125" s="69" t="s">
        <v>228</v>
      </c>
      <c r="C1125" s="70"/>
      <c r="D1125" s="71"/>
      <c r="E1125" s="72"/>
      <c r="F1125" s="73"/>
      <c r="G1125" s="70"/>
      <c r="H1125" s="74"/>
      <c r="I1125" s="75"/>
      <c r="J1125" s="75"/>
      <c r="K1125" s="36"/>
      <c r="L1125" s="82"/>
      <c r="M1125" s="82"/>
      <c r="N1125" s="77"/>
      <c r="O1125" s="84" t="s">
        <v>1729</v>
      </c>
      <c r="P1125" s="86">
        <v>43165.772766203707</v>
      </c>
      <c r="Q1125" s="84" t="s">
        <v>1940</v>
      </c>
      <c r="R1125" s="84"/>
      <c r="S1125" s="84"/>
      <c r="T1125" s="84" t="s">
        <v>3165</v>
      </c>
      <c r="U1125" s="84"/>
      <c r="V1125" s="87" t="s">
        <v>4247</v>
      </c>
      <c r="W1125" s="86">
        <v>43165.772766203707</v>
      </c>
      <c r="X1125" s="87" t="s">
        <v>5328</v>
      </c>
      <c r="Y1125" s="84"/>
      <c r="Z1125" s="84"/>
      <c r="AA1125" s="90" t="s">
        <v>6531</v>
      </c>
      <c r="AB1125" s="84"/>
      <c r="AC1125" s="84" t="b">
        <v>0</v>
      </c>
      <c r="AD1125" s="84">
        <v>0</v>
      </c>
      <c r="AE1125" s="90" t="s">
        <v>6992</v>
      </c>
      <c r="AF1125" s="84" t="b">
        <v>0</v>
      </c>
      <c r="AG1125" s="84" t="s">
        <v>7094</v>
      </c>
      <c r="AH1125" s="84"/>
      <c r="AI1125" s="90" t="s">
        <v>6992</v>
      </c>
      <c r="AJ1125" s="84" t="b">
        <v>0</v>
      </c>
      <c r="AK1125" s="84">
        <v>58</v>
      </c>
      <c r="AL1125" s="90" t="s">
        <v>5714</v>
      </c>
      <c r="AM1125" s="84" t="s">
        <v>7172</v>
      </c>
      <c r="AN1125" s="84" t="b">
        <v>0</v>
      </c>
      <c r="AO1125" s="90" t="s">
        <v>5714</v>
      </c>
      <c r="AP1125" s="84" t="s">
        <v>179</v>
      </c>
      <c r="AQ1125" s="84">
        <v>0</v>
      </c>
      <c r="AR1125" s="84">
        <v>0</v>
      </c>
      <c r="AS1125" s="84"/>
      <c r="AT1125" s="84"/>
      <c r="AU1125" s="84"/>
      <c r="AV1125" s="84"/>
      <c r="AW1125" s="84"/>
      <c r="AX1125" s="84"/>
      <c r="AY1125" s="84"/>
      <c r="AZ1125" s="84"/>
    </row>
    <row r="1126" spans="1:52" x14ac:dyDescent="0.25">
      <c r="A1126" s="69" t="s">
        <v>994</v>
      </c>
      <c r="B1126" s="69" t="s">
        <v>1250</v>
      </c>
      <c r="C1126" s="70"/>
      <c r="D1126" s="71"/>
      <c r="E1126" s="72"/>
      <c r="F1126" s="73"/>
      <c r="G1126" s="70"/>
      <c r="H1126" s="74"/>
      <c r="I1126" s="75"/>
      <c r="J1126" s="75"/>
      <c r="K1126" s="36"/>
      <c r="L1126" s="82"/>
      <c r="M1126" s="82"/>
      <c r="N1126" s="77"/>
      <c r="O1126" s="84" t="s">
        <v>1729</v>
      </c>
      <c r="P1126" s="86">
        <v>43165.772905092592</v>
      </c>
      <c r="Q1126" s="84" t="s">
        <v>1789</v>
      </c>
      <c r="R1126" s="84"/>
      <c r="S1126" s="84"/>
      <c r="T1126" s="84" t="s">
        <v>3157</v>
      </c>
      <c r="U1126" s="84"/>
      <c r="V1126" s="87" t="s">
        <v>4248</v>
      </c>
      <c r="W1126" s="86">
        <v>43165.772905092592</v>
      </c>
      <c r="X1126" s="87" t="s">
        <v>5329</v>
      </c>
      <c r="Y1126" s="84"/>
      <c r="Z1126" s="84"/>
      <c r="AA1126" s="90" t="s">
        <v>6532</v>
      </c>
      <c r="AB1126" s="84"/>
      <c r="AC1126" s="84" t="b">
        <v>0</v>
      </c>
      <c r="AD1126" s="84">
        <v>0</v>
      </c>
      <c r="AE1126" s="90" t="s">
        <v>6992</v>
      </c>
      <c r="AF1126" s="84" t="b">
        <v>0</v>
      </c>
      <c r="AG1126" s="84" t="s">
        <v>7096</v>
      </c>
      <c r="AH1126" s="84"/>
      <c r="AI1126" s="90" t="s">
        <v>6992</v>
      </c>
      <c r="AJ1126" s="84" t="b">
        <v>0</v>
      </c>
      <c r="AK1126" s="84">
        <v>14</v>
      </c>
      <c r="AL1126" s="90" t="s">
        <v>6823</v>
      </c>
      <c r="AM1126" s="84" t="s">
        <v>7172</v>
      </c>
      <c r="AN1126" s="84" t="b">
        <v>0</v>
      </c>
      <c r="AO1126" s="90" t="s">
        <v>6823</v>
      </c>
      <c r="AP1126" s="84" t="s">
        <v>179</v>
      </c>
      <c r="AQ1126" s="84">
        <v>0</v>
      </c>
      <c r="AR1126" s="84">
        <v>0</v>
      </c>
      <c r="AS1126" s="84"/>
      <c r="AT1126" s="84"/>
      <c r="AU1126" s="84"/>
      <c r="AV1126" s="84"/>
      <c r="AW1126" s="84"/>
      <c r="AX1126" s="84"/>
      <c r="AY1126" s="84"/>
      <c r="AZ1126" s="84"/>
    </row>
    <row r="1127" spans="1:52" x14ac:dyDescent="0.25">
      <c r="A1127" s="69" t="s">
        <v>995</v>
      </c>
      <c r="B1127" s="69" t="s">
        <v>1308</v>
      </c>
      <c r="C1127" s="70"/>
      <c r="D1127" s="71"/>
      <c r="E1127" s="72"/>
      <c r="F1127" s="73"/>
      <c r="G1127" s="70"/>
      <c r="H1127" s="74"/>
      <c r="I1127" s="75"/>
      <c r="J1127" s="75"/>
      <c r="K1127" s="36"/>
      <c r="L1127" s="82"/>
      <c r="M1127" s="82"/>
      <c r="N1127" s="77"/>
      <c r="O1127" s="84" t="s">
        <v>1729</v>
      </c>
      <c r="P1127" s="86">
        <v>43165.772928240738</v>
      </c>
      <c r="Q1127" s="84" t="s">
        <v>1996</v>
      </c>
      <c r="R1127" s="87" t="s">
        <v>2733</v>
      </c>
      <c r="S1127" s="84" t="s">
        <v>3035</v>
      </c>
      <c r="T1127" s="84" t="s">
        <v>3157</v>
      </c>
      <c r="U1127" s="87" t="s">
        <v>3512</v>
      </c>
      <c r="V1127" s="87" t="s">
        <v>3512</v>
      </c>
      <c r="W1127" s="86">
        <v>43165.772928240738</v>
      </c>
      <c r="X1127" s="87" t="s">
        <v>5330</v>
      </c>
      <c r="Y1127" s="84"/>
      <c r="Z1127" s="84"/>
      <c r="AA1127" s="90" t="s">
        <v>6533</v>
      </c>
      <c r="AB1127" s="84"/>
      <c r="AC1127" s="84" t="b">
        <v>0</v>
      </c>
      <c r="AD1127" s="84">
        <v>0</v>
      </c>
      <c r="AE1127" s="90" t="s">
        <v>6992</v>
      </c>
      <c r="AF1127" s="84" t="b">
        <v>0</v>
      </c>
      <c r="AG1127" s="84" t="s">
        <v>7091</v>
      </c>
      <c r="AH1127" s="84"/>
      <c r="AI1127" s="90" t="s">
        <v>6992</v>
      </c>
      <c r="AJ1127" s="84" t="b">
        <v>0</v>
      </c>
      <c r="AK1127" s="84">
        <v>28</v>
      </c>
      <c r="AL1127" s="90" t="s">
        <v>6886</v>
      </c>
      <c r="AM1127" s="84" t="s">
        <v>7205</v>
      </c>
      <c r="AN1127" s="84" t="b">
        <v>0</v>
      </c>
      <c r="AO1127" s="90" t="s">
        <v>6886</v>
      </c>
      <c r="AP1127" s="84" t="s">
        <v>179</v>
      </c>
      <c r="AQ1127" s="84">
        <v>0</v>
      </c>
      <c r="AR1127" s="84">
        <v>0</v>
      </c>
      <c r="AS1127" s="84"/>
      <c r="AT1127" s="84"/>
      <c r="AU1127" s="84"/>
      <c r="AV1127" s="84"/>
      <c r="AW1127" s="84"/>
      <c r="AX1127" s="84"/>
      <c r="AY1127" s="84"/>
      <c r="AZ1127" s="84"/>
    </row>
    <row r="1128" spans="1:52" x14ac:dyDescent="0.25">
      <c r="A1128" s="69" t="s">
        <v>996</v>
      </c>
      <c r="B1128" s="69" t="s">
        <v>1567</v>
      </c>
      <c r="C1128" s="70"/>
      <c r="D1128" s="71"/>
      <c r="E1128" s="72"/>
      <c r="F1128" s="73"/>
      <c r="G1128" s="70"/>
      <c r="H1128" s="74"/>
      <c r="I1128" s="75"/>
      <c r="J1128" s="75"/>
      <c r="K1128" s="36"/>
      <c r="L1128" s="82"/>
      <c r="M1128" s="82"/>
      <c r="N1128" s="77"/>
      <c r="O1128" s="84" t="s">
        <v>1729</v>
      </c>
      <c r="P1128" s="86">
        <v>43165.772939814815</v>
      </c>
      <c r="Q1128" s="84" t="s">
        <v>2194</v>
      </c>
      <c r="R1128" s="87" t="s">
        <v>2727</v>
      </c>
      <c r="S1128" s="84" t="s">
        <v>3030</v>
      </c>
      <c r="T1128" s="84" t="s">
        <v>3317</v>
      </c>
      <c r="U1128" s="84"/>
      <c r="V1128" s="87" t="s">
        <v>4249</v>
      </c>
      <c r="W1128" s="86">
        <v>43165.772939814815</v>
      </c>
      <c r="X1128" s="87" t="s">
        <v>5331</v>
      </c>
      <c r="Y1128" s="84"/>
      <c r="Z1128" s="84"/>
      <c r="AA1128" s="90" t="s">
        <v>6534</v>
      </c>
      <c r="AB1128" s="84"/>
      <c r="AC1128" s="84" t="b">
        <v>0</v>
      </c>
      <c r="AD1128" s="84">
        <v>0</v>
      </c>
      <c r="AE1128" s="90" t="s">
        <v>6992</v>
      </c>
      <c r="AF1128" s="84" t="b">
        <v>0</v>
      </c>
      <c r="AG1128" s="84" t="s">
        <v>7091</v>
      </c>
      <c r="AH1128" s="84"/>
      <c r="AI1128" s="90" t="s">
        <v>6992</v>
      </c>
      <c r="AJ1128" s="84" t="b">
        <v>0</v>
      </c>
      <c r="AK1128" s="84">
        <v>8</v>
      </c>
      <c r="AL1128" s="90" t="s">
        <v>6535</v>
      </c>
      <c r="AM1128" s="84" t="s">
        <v>7169</v>
      </c>
      <c r="AN1128" s="84" t="b">
        <v>0</v>
      </c>
      <c r="AO1128" s="90" t="s">
        <v>6535</v>
      </c>
      <c r="AP1128" s="84" t="s">
        <v>179</v>
      </c>
      <c r="AQ1128" s="84">
        <v>0</v>
      </c>
      <c r="AR1128" s="84">
        <v>0</v>
      </c>
      <c r="AS1128" s="84"/>
      <c r="AT1128" s="84"/>
      <c r="AU1128" s="84"/>
      <c r="AV1128" s="84"/>
      <c r="AW1128" s="84"/>
      <c r="AX1128" s="84"/>
      <c r="AY1128" s="84"/>
      <c r="AZ1128" s="84"/>
    </row>
    <row r="1129" spans="1:52" x14ac:dyDescent="0.25">
      <c r="A1129" s="69" t="s">
        <v>997</v>
      </c>
      <c r="B1129" s="69" t="s">
        <v>1092</v>
      </c>
      <c r="C1129" s="70"/>
      <c r="D1129" s="71"/>
      <c r="E1129" s="72"/>
      <c r="F1129" s="73"/>
      <c r="G1129" s="70"/>
      <c r="H1129" s="74"/>
      <c r="I1129" s="75"/>
      <c r="J1129" s="75"/>
      <c r="K1129" s="36"/>
      <c r="L1129" s="82"/>
      <c r="M1129" s="82"/>
      <c r="N1129" s="77"/>
      <c r="O1129" s="84" t="s">
        <v>1729</v>
      </c>
      <c r="P1129" s="86">
        <v>43165.766909722224</v>
      </c>
      <c r="Q1129" s="84" t="s">
        <v>2362</v>
      </c>
      <c r="R1129" s="87" t="s">
        <v>2727</v>
      </c>
      <c r="S1129" s="84" t="s">
        <v>3030</v>
      </c>
      <c r="T1129" s="84" t="s">
        <v>3317</v>
      </c>
      <c r="U1129" s="84"/>
      <c r="V1129" s="87" t="s">
        <v>4250</v>
      </c>
      <c r="W1129" s="86">
        <v>43165.766909722224</v>
      </c>
      <c r="X1129" s="87" t="s">
        <v>5332</v>
      </c>
      <c r="Y1129" s="84"/>
      <c r="Z1129" s="84"/>
      <c r="AA1129" s="90" t="s">
        <v>6535</v>
      </c>
      <c r="AB1129" s="84"/>
      <c r="AC1129" s="84" t="b">
        <v>0</v>
      </c>
      <c r="AD1129" s="84">
        <v>7</v>
      </c>
      <c r="AE1129" s="90" t="s">
        <v>6992</v>
      </c>
      <c r="AF1129" s="84" t="b">
        <v>0</v>
      </c>
      <c r="AG1129" s="84" t="s">
        <v>7091</v>
      </c>
      <c r="AH1129" s="84"/>
      <c r="AI1129" s="90" t="s">
        <v>6992</v>
      </c>
      <c r="AJ1129" s="84" t="b">
        <v>0</v>
      </c>
      <c r="AK1129" s="84">
        <v>8</v>
      </c>
      <c r="AL1129" s="90" t="s">
        <v>6992</v>
      </c>
      <c r="AM1129" s="84" t="s">
        <v>7171</v>
      </c>
      <c r="AN1129" s="84" t="b">
        <v>0</v>
      </c>
      <c r="AO1129" s="90" t="s">
        <v>6535</v>
      </c>
      <c r="AP1129" s="84" t="s">
        <v>179</v>
      </c>
      <c r="AQ1129" s="84">
        <v>0</v>
      </c>
      <c r="AR1129" s="84">
        <v>0</v>
      </c>
      <c r="AS1129" s="84"/>
      <c r="AT1129" s="84"/>
      <c r="AU1129" s="84"/>
      <c r="AV1129" s="84"/>
      <c r="AW1129" s="84"/>
      <c r="AX1129" s="84"/>
      <c r="AY1129" s="84"/>
      <c r="AZ1129" s="84"/>
    </row>
    <row r="1130" spans="1:52" x14ac:dyDescent="0.25">
      <c r="A1130" s="69" t="s">
        <v>996</v>
      </c>
      <c r="B1130" s="69" t="s">
        <v>997</v>
      </c>
      <c r="C1130" s="70"/>
      <c r="D1130" s="71"/>
      <c r="E1130" s="72"/>
      <c r="F1130" s="73"/>
      <c r="G1130" s="70"/>
      <c r="H1130" s="74"/>
      <c r="I1130" s="75"/>
      <c r="J1130" s="75"/>
      <c r="K1130" s="36"/>
      <c r="L1130" s="82"/>
      <c r="M1130" s="82"/>
      <c r="N1130" s="77"/>
      <c r="O1130" s="84" t="s">
        <v>1729</v>
      </c>
      <c r="P1130" s="86">
        <v>43165.772939814815</v>
      </c>
      <c r="Q1130" s="84" t="s">
        <v>2194</v>
      </c>
      <c r="R1130" s="87" t="s">
        <v>2727</v>
      </c>
      <c r="S1130" s="84" t="s">
        <v>3030</v>
      </c>
      <c r="T1130" s="84" t="s">
        <v>3317</v>
      </c>
      <c r="U1130" s="84"/>
      <c r="V1130" s="87" t="s">
        <v>4249</v>
      </c>
      <c r="W1130" s="86">
        <v>43165.772939814815</v>
      </c>
      <c r="X1130" s="87" t="s">
        <v>5331</v>
      </c>
      <c r="Y1130" s="84"/>
      <c r="Z1130" s="84"/>
      <c r="AA1130" s="90" t="s">
        <v>6534</v>
      </c>
      <c r="AB1130" s="84"/>
      <c r="AC1130" s="84" t="b">
        <v>0</v>
      </c>
      <c r="AD1130" s="84">
        <v>0</v>
      </c>
      <c r="AE1130" s="90" t="s">
        <v>6992</v>
      </c>
      <c r="AF1130" s="84" t="b">
        <v>0</v>
      </c>
      <c r="AG1130" s="84" t="s">
        <v>7091</v>
      </c>
      <c r="AH1130" s="84"/>
      <c r="AI1130" s="90" t="s">
        <v>6992</v>
      </c>
      <c r="AJ1130" s="84" t="b">
        <v>0</v>
      </c>
      <c r="AK1130" s="84">
        <v>8</v>
      </c>
      <c r="AL1130" s="90" t="s">
        <v>6535</v>
      </c>
      <c r="AM1130" s="84" t="s">
        <v>7169</v>
      </c>
      <c r="AN1130" s="84" t="b">
        <v>0</v>
      </c>
      <c r="AO1130" s="90" t="s">
        <v>6535</v>
      </c>
      <c r="AP1130" s="84" t="s">
        <v>179</v>
      </c>
      <c r="AQ1130" s="84">
        <v>0</v>
      </c>
      <c r="AR1130" s="84">
        <v>0</v>
      </c>
      <c r="AS1130" s="84"/>
      <c r="AT1130" s="84"/>
      <c r="AU1130" s="84"/>
      <c r="AV1130" s="84"/>
      <c r="AW1130" s="84"/>
      <c r="AX1130" s="84"/>
      <c r="AY1130" s="84"/>
      <c r="AZ1130" s="84"/>
    </row>
    <row r="1131" spans="1:52" x14ac:dyDescent="0.25">
      <c r="A1131" s="69" t="s">
        <v>998</v>
      </c>
      <c r="B1131" s="69" t="s">
        <v>998</v>
      </c>
      <c r="C1131" s="70"/>
      <c r="D1131" s="71"/>
      <c r="E1131" s="72"/>
      <c r="F1131" s="73"/>
      <c r="G1131" s="70"/>
      <c r="H1131" s="74"/>
      <c r="I1131" s="75"/>
      <c r="J1131" s="75"/>
      <c r="K1131" s="36"/>
      <c r="L1131" s="82"/>
      <c r="M1131" s="82"/>
      <c r="N1131" s="77"/>
      <c r="O1131" s="84" t="s">
        <v>179</v>
      </c>
      <c r="P1131" s="86">
        <v>43056.656793981485</v>
      </c>
      <c r="Q1131" s="84" t="s">
        <v>2363</v>
      </c>
      <c r="R1131" s="87" t="s">
        <v>2877</v>
      </c>
      <c r="S1131" s="84" t="s">
        <v>2983</v>
      </c>
      <c r="T1131" s="84" t="s">
        <v>3157</v>
      </c>
      <c r="U1131" s="84"/>
      <c r="V1131" s="87" t="s">
        <v>4251</v>
      </c>
      <c r="W1131" s="86">
        <v>43056.656793981485</v>
      </c>
      <c r="X1131" s="87" t="s">
        <v>5333</v>
      </c>
      <c r="Y1131" s="84"/>
      <c r="Z1131" s="84"/>
      <c r="AA1131" s="90" t="s">
        <v>6536</v>
      </c>
      <c r="AB1131" s="90" t="s">
        <v>6537</v>
      </c>
      <c r="AC1131" s="84" t="b">
        <v>0</v>
      </c>
      <c r="AD1131" s="84">
        <v>0</v>
      </c>
      <c r="AE1131" s="90" t="s">
        <v>7068</v>
      </c>
      <c r="AF1131" s="84" t="b">
        <v>1</v>
      </c>
      <c r="AG1131" s="84" t="s">
        <v>7091</v>
      </c>
      <c r="AH1131" s="84"/>
      <c r="AI1131" s="90" t="s">
        <v>7150</v>
      </c>
      <c r="AJ1131" s="84" t="b">
        <v>0</v>
      </c>
      <c r="AK1131" s="84">
        <v>3</v>
      </c>
      <c r="AL1131" s="90" t="s">
        <v>6992</v>
      </c>
      <c r="AM1131" s="84" t="s">
        <v>7171</v>
      </c>
      <c r="AN1131" s="84" t="b">
        <v>0</v>
      </c>
      <c r="AO1131" s="90" t="s">
        <v>6537</v>
      </c>
      <c r="AP1131" s="84" t="s">
        <v>7226</v>
      </c>
      <c r="AQ1131" s="84">
        <v>0</v>
      </c>
      <c r="AR1131" s="84">
        <v>0</v>
      </c>
      <c r="AS1131" s="84"/>
      <c r="AT1131" s="84"/>
      <c r="AU1131" s="84"/>
      <c r="AV1131" s="84"/>
      <c r="AW1131" s="84"/>
      <c r="AX1131" s="84"/>
      <c r="AY1131" s="84"/>
      <c r="AZ1131" s="84"/>
    </row>
    <row r="1132" spans="1:52" x14ac:dyDescent="0.25">
      <c r="A1132" s="69" t="s">
        <v>998</v>
      </c>
      <c r="B1132" s="69" t="s">
        <v>998</v>
      </c>
      <c r="C1132" s="70"/>
      <c r="D1132" s="71"/>
      <c r="E1132" s="72"/>
      <c r="F1132" s="73"/>
      <c r="G1132" s="70"/>
      <c r="H1132" s="74"/>
      <c r="I1132" s="75"/>
      <c r="J1132" s="75"/>
      <c r="K1132" s="36"/>
      <c r="L1132" s="82"/>
      <c r="M1132" s="82"/>
      <c r="N1132" s="77"/>
      <c r="O1132" s="84" t="s">
        <v>179</v>
      </c>
      <c r="P1132" s="86">
        <v>43056.655798611115</v>
      </c>
      <c r="Q1132" s="84" t="s">
        <v>2364</v>
      </c>
      <c r="R1132" s="87" t="s">
        <v>2878</v>
      </c>
      <c r="S1132" s="84" t="s">
        <v>2983</v>
      </c>
      <c r="T1132" s="84" t="s">
        <v>3157</v>
      </c>
      <c r="U1132" s="84"/>
      <c r="V1132" s="87" t="s">
        <v>4251</v>
      </c>
      <c r="W1132" s="86">
        <v>43056.655798611115</v>
      </c>
      <c r="X1132" s="87" t="s">
        <v>5334</v>
      </c>
      <c r="Y1132" s="84"/>
      <c r="Z1132" s="84"/>
      <c r="AA1132" s="90" t="s">
        <v>6537</v>
      </c>
      <c r="AB1132" s="84"/>
      <c r="AC1132" s="84" t="b">
        <v>0</v>
      </c>
      <c r="AD1132" s="84">
        <v>1</v>
      </c>
      <c r="AE1132" s="90" t="s">
        <v>6992</v>
      </c>
      <c r="AF1132" s="84" t="b">
        <v>1</v>
      </c>
      <c r="AG1132" s="84" t="s">
        <v>7091</v>
      </c>
      <c r="AH1132" s="84"/>
      <c r="AI1132" s="90" t="s">
        <v>7151</v>
      </c>
      <c r="AJ1132" s="84" t="b">
        <v>0</v>
      </c>
      <c r="AK1132" s="84">
        <v>1</v>
      </c>
      <c r="AL1132" s="90" t="s">
        <v>6992</v>
      </c>
      <c r="AM1132" s="84" t="s">
        <v>7171</v>
      </c>
      <c r="AN1132" s="84" t="b">
        <v>0</v>
      </c>
      <c r="AO1132" s="90" t="s">
        <v>6537</v>
      </c>
      <c r="AP1132" s="84" t="s">
        <v>7226</v>
      </c>
      <c r="AQ1132" s="84">
        <v>0</v>
      </c>
      <c r="AR1132" s="84">
        <v>0</v>
      </c>
      <c r="AS1132" s="84"/>
      <c r="AT1132" s="84"/>
      <c r="AU1132" s="84"/>
      <c r="AV1132" s="84"/>
      <c r="AW1132" s="84"/>
      <c r="AX1132" s="84"/>
      <c r="AY1132" s="84"/>
      <c r="AZ1132" s="84"/>
    </row>
    <row r="1133" spans="1:52" x14ac:dyDescent="0.25">
      <c r="A1133" s="69" t="s">
        <v>998</v>
      </c>
      <c r="B1133" s="69" t="s">
        <v>998</v>
      </c>
      <c r="C1133" s="70"/>
      <c r="D1133" s="71"/>
      <c r="E1133" s="72"/>
      <c r="F1133" s="73"/>
      <c r="G1133" s="70"/>
      <c r="H1133" s="74"/>
      <c r="I1133" s="75"/>
      <c r="J1133" s="75"/>
      <c r="K1133" s="36"/>
      <c r="L1133" s="82"/>
      <c r="M1133" s="82"/>
      <c r="N1133" s="77"/>
      <c r="O1133" s="84" t="s">
        <v>179</v>
      </c>
      <c r="P1133" s="86">
        <v>43164.544965277775</v>
      </c>
      <c r="Q1133" s="84" t="s">
        <v>2365</v>
      </c>
      <c r="R1133" s="87" t="s">
        <v>2879</v>
      </c>
      <c r="S1133" s="84" t="s">
        <v>2977</v>
      </c>
      <c r="T1133" s="84" t="s">
        <v>3182</v>
      </c>
      <c r="U1133" s="84"/>
      <c r="V1133" s="87" t="s">
        <v>4251</v>
      </c>
      <c r="W1133" s="86">
        <v>43164.544965277775</v>
      </c>
      <c r="X1133" s="87" t="s">
        <v>5335</v>
      </c>
      <c r="Y1133" s="84"/>
      <c r="Z1133" s="84"/>
      <c r="AA1133" s="90" t="s">
        <v>6538</v>
      </c>
      <c r="AB1133" s="84"/>
      <c r="AC1133" s="84" t="b">
        <v>0</v>
      </c>
      <c r="AD1133" s="84">
        <v>1</v>
      </c>
      <c r="AE1133" s="90" t="s">
        <v>6992</v>
      </c>
      <c r="AF1133" s="84" t="b">
        <v>0</v>
      </c>
      <c r="AG1133" s="84" t="s">
        <v>7091</v>
      </c>
      <c r="AH1133" s="84"/>
      <c r="AI1133" s="90" t="s">
        <v>6992</v>
      </c>
      <c r="AJ1133" s="84" t="b">
        <v>0</v>
      </c>
      <c r="AK1133" s="84">
        <v>3</v>
      </c>
      <c r="AL1133" s="90" t="s">
        <v>6992</v>
      </c>
      <c r="AM1133" s="84" t="s">
        <v>7171</v>
      </c>
      <c r="AN1133" s="84" t="b">
        <v>0</v>
      </c>
      <c r="AO1133" s="90" t="s">
        <v>6538</v>
      </c>
      <c r="AP1133" s="84" t="s">
        <v>7226</v>
      </c>
      <c r="AQ1133" s="84">
        <v>0</v>
      </c>
      <c r="AR1133" s="84">
        <v>0</v>
      </c>
      <c r="AS1133" s="84"/>
      <c r="AT1133" s="84"/>
      <c r="AU1133" s="84"/>
      <c r="AV1133" s="84"/>
      <c r="AW1133" s="84"/>
      <c r="AX1133" s="84"/>
      <c r="AY1133" s="84"/>
      <c r="AZ1133" s="84"/>
    </row>
    <row r="1134" spans="1:52" x14ac:dyDescent="0.25">
      <c r="A1134" s="69" t="s">
        <v>998</v>
      </c>
      <c r="B1134" s="69" t="s">
        <v>998</v>
      </c>
      <c r="C1134" s="70"/>
      <c r="D1134" s="71"/>
      <c r="E1134" s="72"/>
      <c r="F1134" s="73"/>
      <c r="G1134" s="70"/>
      <c r="H1134" s="74"/>
      <c r="I1134" s="75"/>
      <c r="J1134" s="75"/>
      <c r="K1134" s="36"/>
      <c r="L1134" s="82"/>
      <c r="M1134" s="82"/>
      <c r="N1134" s="77"/>
      <c r="O1134" s="84" t="s">
        <v>179</v>
      </c>
      <c r="P1134" s="86">
        <v>43165.756423611114</v>
      </c>
      <c r="Q1134" s="84" t="s">
        <v>2366</v>
      </c>
      <c r="R1134" s="87" t="s">
        <v>2880</v>
      </c>
      <c r="S1134" s="84" t="s">
        <v>2977</v>
      </c>
      <c r="T1134" s="84" t="s">
        <v>3182</v>
      </c>
      <c r="U1134" s="84"/>
      <c r="V1134" s="87" t="s">
        <v>4251</v>
      </c>
      <c r="W1134" s="86">
        <v>43165.756423611114</v>
      </c>
      <c r="X1134" s="87" t="s">
        <v>5336</v>
      </c>
      <c r="Y1134" s="84"/>
      <c r="Z1134" s="84"/>
      <c r="AA1134" s="90" t="s">
        <v>6539</v>
      </c>
      <c r="AB1134" s="84"/>
      <c r="AC1134" s="84" t="b">
        <v>0</v>
      </c>
      <c r="AD1134" s="84">
        <v>0</v>
      </c>
      <c r="AE1134" s="90" t="s">
        <v>6992</v>
      </c>
      <c r="AF1134" s="84" t="b">
        <v>0</v>
      </c>
      <c r="AG1134" s="84" t="s">
        <v>7091</v>
      </c>
      <c r="AH1134" s="84"/>
      <c r="AI1134" s="90" t="s">
        <v>6992</v>
      </c>
      <c r="AJ1134" s="84" t="b">
        <v>0</v>
      </c>
      <c r="AK1134" s="84">
        <v>0</v>
      </c>
      <c r="AL1134" s="90" t="s">
        <v>6992</v>
      </c>
      <c r="AM1134" s="84" t="s">
        <v>7171</v>
      </c>
      <c r="AN1134" s="84" t="b">
        <v>0</v>
      </c>
      <c r="AO1134" s="90" t="s">
        <v>6539</v>
      </c>
      <c r="AP1134" s="84" t="s">
        <v>179</v>
      </c>
      <c r="AQ1134" s="84">
        <v>0</v>
      </c>
      <c r="AR1134" s="84">
        <v>0</v>
      </c>
      <c r="AS1134" s="84"/>
      <c r="AT1134" s="84"/>
      <c r="AU1134" s="84"/>
      <c r="AV1134" s="84"/>
      <c r="AW1134" s="84"/>
      <c r="AX1134" s="84"/>
      <c r="AY1134" s="84"/>
      <c r="AZ1134" s="84"/>
    </row>
    <row r="1135" spans="1:52" x14ac:dyDescent="0.25">
      <c r="A1135" s="69" t="s">
        <v>998</v>
      </c>
      <c r="B1135" s="69" t="s">
        <v>998</v>
      </c>
      <c r="C1135" s="70"/>
      <c r="D1135" s="71"/>
      <c r="E1135" s="72"/>
      <c r="F1135" s="73"/>
      <c r="G1135" s="70"/>
      <c r="H1135" s="74"/>
      <c r="I1135" s="75"/>
      <c r="J1135" s="75"/>
      <c r="K1135" s="36"/>
      <c r="L1135" s="82"/>
      <c r="M1135" s="82"/>
      <c r="N1135" s="77"/>
      <c r="O1135" s="84" t="s">
        <v>179</v>
      </c>
      <c r="P1135" s="86">
        <v>43165.758611111109</v>
      </c>
      <c r="Q1135" s="84" t="s">
        <v>2367</v>
      </c>
      <c r="R1135" s="84"/>
      <c r="S1135" s="84"/>
      <c r="T1135" s="84" t="s">
        <v>3157</v>
      </c>
      <c r="U1135" s="84"/>
      <c r="V1135" s="87" t="s">
        <v>4251</v>
      </c>
      <c r="W1135" s="86">
        <v>43165.758611111109</v>
      </c>
      <c r="X1135" s="87" t="s">
        <v>5337</v>
      </c>
      <c r="Y1135" s="84"/>
      <c r="Z1135" s="84"/>
      <c r="AA1135" s="90" t="s">
        <v>6540</v>
      </c>
      <c r="AB1135" s="84"/>
      <c r="AC1135" s="84" t="b">
        <v>0</v>
      </c>
      <c r="AD1135" s="84">
        <v>0</v>
      </c>
      <c r="AE1135" s="90" t="s">
        <v>6992</v>
      </c>
      <c r="AF1135" s="84" t="b">
        <v>1</v>
      </c>
      <c r="AG1135" s="84" t="s">
        <v>7091</v>
      </c>
      <c r="AH1135" s="84"/>
      <c r="AI1135" s="90" t="s">
        <v>7150</v>
      </c>
      <c r="AJ1135" s="84" t="b">
        <v>0</v>
      </c>
      <c r="AK1135" s="84">
        <v>3</v>
      </c>
      <c r="AL1135" s="90" t="s">
        <v>6536</v>
      </c>
      <c r="AM1135" s="84" t="s">
        <v>7171</v>
      </c>
      <c r="AN1135" s="84" t="b">
        <v>0</v>
      </c>
      <c r="AO1135" s="90" t="s">
        <v>6536</v>
      </c>
      <c r="AP1135" s="84" t="s">
        <v>179</v>
      </c>
      <c r="AQ1135" s="84">
        <v>0</v>
      </c>
      <c r="AR1135" s="84">
        <v>0</v>
      </c>
      <c r="AS1135" s="84"/>
      <c r="AT1135" s="84"/>
      <c r="AU1135" s="84"/>
      <c r="AV1135" s="84"/>
      <c r="AW1135" s="84"/>
      <c r="AX1135" s="84"/>
      <c r="AY1135" s="84"/>
      <c r="AZ1135" s="84"/>
    </row>
    <row r="1136" spans="1:52" x14ac:dyDescent="0.25">
      <c r="A1136" s="69" t="s">
        <v>998</v>
      </c>
      <c r="B1136" s="69" t="s">
        <v>998</v>
      </c>
      <c r="C1136" s="70"/>
      <c r="D1136" s="71"/>
      <c r="E1136" s="72"/>
      <c r="F1136" s="73"/>
      <c r="G1136" s="70"/>
      <c r="H1136" s="74"/>
      <c r="I1136" s="75"/>
      <c r="J1136" s="75"/>
      <c r="K1136" s="36"/>
      <c r="L1136" s="82"/>
      <c r="M1136" s="82"/>
      <c r="N1136" s="77"/>
      <c r="O1136" s="84" t="s">
        <v>179</v>
      </c>
      <c r="P1136" s="86">
        <v>43165.75949074074</v>
      </c>
      <c r="Q1136" s="84" t="s">
        <v>2368</v>
      </c>
      <c r="R1136" s="84"/>
      <c r="S1136" s="84"/>
      <c r="T1136" s="84" t="s">
        <v>3157</v>
      </c>
      <c r="U1136" s="84"/>
      <c r="V1136" s="87" t="s">
        <v>4251</v>
      </c>
      <c r="W1136" s="86">
        <v>43165.75949074074</v>
      </c>
      <c r="X1136" s="87" t="s">
        <v>5338</v>
      </c>
      <c r="Y1136" s="84"/>
      <c r="Z1136" s="84"/>
      <c r="AA1136" s="90" t="s">
        <v>6541</v>
      </c>
      <c r="AB1136" s="84"/>
      <c r="AC1136" s="84" t="b">
        <v>0</v>
      </c>
      <c r="AD1136" s="84">
        <v>0</v>
      </c>
      <c r="AE1136" s="90" t="s">
        <v>6992</v>
      </c>
      <c r="AF1136" s="84" t="b">
        <v>1</v>
      </c>
      <c r="AG1136" s="84" t="s">
        <v>7091</v>
      </c>
      <c r="AH1136" s="84"/>
      <c r="AI1136" s="90" t="s">
        <v>7151</v>
      </c>
      <c r="AJ1136" s="84" t="b">
        <v>0</v>
      </c>
      <c r="AK1136" s="84">
        <v>1</v>
      </c>
      <c r="AL1136" s="90" t="s">
        <v>6537</v>
      </c>
      <c r="AM1136" s="84" t="s">
        <v>7171</v>
      </c>
      <c r="AN1136" s="84" t="b">
        <v>0</v>
      </c>
      <c r="AO1136" s="90" t="s">
        <v>6537</v>
      </c>
      <c r="AP1136" s="84" t="s">
        <v>179</v>
      </c>
      <c r="AQ1136" s="84">
        <v>0</v>
      </c>
      <c r="AR1136" s="84">
        <v>0</v>
      </c>
      <c r="AS1136" s="84"/>
      <c r="AT1136" s="84"/>
      <c r="AU1136" s="84"/>
      <c r="AV1136" s="84"/>
      <c r="AW1136" s="84"/>
      <c r="AX1136" s="84"/>
      <c r="AY1136" s="84"/>
      <c r="AZ1136" s="84"/>
    </row>
    <row r="1137" spans="1:52" x14ac:dyDescent="0.25">
      <c r="A1137" s="69" t="s">
        <v>998</v>
      </c>
      <c r="B1137" s="69" t="s">
        <v>998</v>
      </c>
      <c r="C1137" s="70"/>
      <c r="D1137" s="71"/>
      <c r="E1137" s="72"/>
      <c r="F1137" s="73"/>
      <c r="G1137" s="70"/>
      <c r="H1137" s="74"/>
      <c r="I1137" s="75"/>
      <c r="J1137" s="75"/>
      <c r="K1137" s="36"/>
      <c r="L1137" s="82"/>
      <c r="M1137" s="82"/>
      <c r="N1137" s="77"/>
      <c r="O1137" s="84" t="s">
        <v>179</v>
      </c>
      <c r="P1137" s="86">
        <v>43165.772986111115</v>
      </c>
      <c r="Q1137" s="84" t="s">
        <v>2369</v>
      </c>
      <c r="R1137" s="84"/>
      <c r="S1137" s="84"/>
      <c r="T1137" s="84" t="s">
        <v>3182</v>
      </c>
      <c r="U1137" s="84"/>
      <c r="V1137" s="87" t="s">
        <v>4251</v>
      </c>
      <c r="W1137" s="86">
        <v>43165.772986111115</v>
      </c>
      <c r="X1137" s="87" t="s">
        <v>5339</v>
      </c>
      <c r="Y1137" s="84"/>
      <c r="Z1137" s="84"/>
      <c r="AA1137" s="90" t="s">
        <v>6542</v>
      </c>
      <c r="AB1137" s="84"/>
      <c r="AC1137" s="84" t="b">
        <v>0</v>
      </c>
      <c r="AD1137" s="84">
        <v>0</v>
      </c>
      <c r="AE1137" s="90" t="s">
        <v>6992</v>
      </c>
      <c r="AF1137" s="84" t="b">
        <v>0</v>
      </c>
      <c r="AG1137" s="84" t="s">
        <v>7091</v>
      </c>
      <c r="AH1137" s="84"/>
      <c r="AI1137" s="90" t="s">
        <v>6992</v>
      </c>
      <c r="AJ1137" s="84" t="b">
        <v>0</v>
      </c>
      <c r="AK1137" s="84">
        <v>3</v>
      </c>
      <c r="AL1137" s="90" t="s">
        <v>6538</v>
      </c>
      <c r="AM1137" s="84" t="s">
        <v>7171</v>
      </c>
      <c r="AN1137" s="84" t="b">
        <v>0</v>
      </c>
      <c r="AO1137" s="90" t="s">
        <v>6538</v>
      </c>
      <c r="AP1137" s="84" t="s">
        <v>179</v>
      </c>
      <c r="AQ1137" s="84">
        <v>0</v>
      </c>
      <c r="AR1137" s="84">
        <v>0</v>
      </c>
      <c r="AS1137" s="84"/>
      <c r="AT1137" s="84"/>
      <c r="AU1137" s="84"/>
      <c r="AV1137" s="84"/>
      <c r="AW1137" s="84"/>
      <c r="AX1137" s="84"/>
      <c r="AY1137" s="84"/>
      <c r="AZ1137" s="84"/>
    </row>
    <row r="1138" spans="1:52" x14ac:dyDescent="0.25">
      <c r="A1138" s="69" t="s">
        <v>999</v>
      </c>
      <c r="B1138" s="69" t="s">
        <v>1150</v>
      </c>
      <c r="C1138" s="70"/>
      <c r="D1138" s="71"/>
      <c r="E1138" s="72"/>
      <c r="F1138" s="73"/>
      <c r="G1138" s="70"/>
      <c r="H1138" s="74"/>
      <c r="I1138" s="75"/>
      <c r="J1138" s="75"/>
      <c r="K1138" s="36"/>
      <c r="L1138" s="82"/>
      <c r="M1138" s="82"/>
      <c r="N1138" s="77"/>
      <c r="O1138" s="84" t="s">
        <v>1729</v>
      </c>
      <c r="P1138" s="86">
        <v>43165.773009259261</v>
      </c>
      <c r="Q1138" s="84" t="s">
        <v>2370</v>
      </c>
      <c r="R1138" s="84"/>
      <c r="S1138" s="84"/>
      <c r="T1138" s="84" t="s">
        <v>3157</v>
      </c>
      <c r="U1138" s="84"/>
      <c r="V1138" s="87" t="s">
        <v>4252</v>
      </c>
      <c r="W1138" s="86">
        <v>43165.773009259261</v>
      </c>
      <c r="X1138" s="87" t="s">
        <v>5340</v>
      </c>
      <c r="Y1138" s="84"/>
      <c r="Z1138" s="84"/>
      <c r="AA1138" s="90" t="s">
        <v>6543</v>
      </c>
      <c r="AB1138" s="84"/>
      <c r="AC1138" s="84" t="b">
        <v>0</v>
      </c>
      <c r="AD1138" s="84">
        <v>0</v>
      </c>
      <c r="AE1138" s="90" t="s">
        <v>6992</v>
      </c>
      <c r="AF1138" s="84" t="b">
        <v>0</v>
      </c>
      <c r="AG1138" s="84" t="s">
        <v>7097</v>
      </c>
      <c r="AH1138" s="84"/>
      <c r="AI1138" s="90" t="s">
        <v>6992</v>
      </c>
      <c r="AJ1138" s="84" t="b">
        <v>0</v>
      </c>
      <c r="AK1138" s="84">
        <v>308</v>
      </c>
      <c r="AL1138" s="90" t="s">
        <v>6708</v>
      </c>
      <c r="AM1138" s="84" t="s">
        <v>7172</v>
      </c>
      <c r="AN1138" s="84" t="b">
        <v>0</v>
      </c>
      <c r="AO1138" s="90" t="s">
        <v>6708</v>
      </c>
      <c r="AP1138" s="84" t="s">
        <v>179</v>
      </c>
      <c r="AQ1138" s="84">
        <v>0</v>
      </c>
      <c r="AR1138" s="84">
        <v>0</v>
      </c>
      <c r="AS1138" s="84"/>
      <c r="AT1138" s="84"/>
      <c r="AU1138" s="84"/>
      <c r="AV1138" s="84"/>
      <c r="AW1138" s="84"/>
      <c r="AX1138" s="84"/>
      <c r="AY1138" s="84"/>
      <c r="AZ1138" s="84"/>
    </row>
    <row r="1139" spans="1:52" x14ac:dyDescent="0.25">
      <c r="A1139" s="69" t="s">
        <v>1000</v>
      </c>
      <c r="B1139" s="69" t="s">
        <v>1000</v>
      </c>
      <c r="C1139" s="70"/>
      <c r="D1139" s="71"/>
      <c r="E1139" s="72"/>
      <c r="F1139" s="73"/>
      <c r="G1139" s="70"/>
      <c r="H1139" s="74"/>
      <c r="I1139" s="75"/>
      <c r="J1139" s="75"/>
      <c r="K1139" s="36"/>
      <c r="L1139" s="82"/>
      <c r="M1139" s="82"/>
      <c r="N1139" s="77"/>
      <c r="O1139" s="84" t="s">
        <v>179</v>
      </c>
      <c r="P1139" s="86">
        <v>43165.013981481483</v>
      </c>
      <c r="Q1139" s="84" t="s">
        <v>2371</v>
      </c>
      <c r="R1139" s="84"/>
      <c r="S1139" s="84"/>
      <c r="T1139" s="84" t="s">
        <v>3376</v>
      </c>
      <c r="U1139" s="87" t="s">
        <v>3580</v>
      </c>
      <c r="V1139" s="87" t="s">
        <v>3580</v>
      </c>
      <c r="W1139" s="86">
        <v>43165.013981481483</v>
      </c>
      <c r="X1139" s="87" t="s">
        <v>5341</v>
      </c>
      <c r="Y1139" s="84"/>
      <c r="Z1139" s="84"/>
      <c r="AA1139" s="90" t="s">
        <v>6544</v>
      </c>
      <c r="AB1139" s="84"/>
      <c r="AC1139" s="84" t="b">
        <v>0</v>
      </c>
      <c r="AD1139" s="84">
        <v>40</v>
      </c>
      <c r="AE1139" s="90" t="s">
        <v>6992</v>
      </c>
      <c r="AF1139" s="84" t="b">
        <v>0</v>
      </c>
      <c r="AG1139" s="84" t="s">
        <v>7091</v>
      </c>
      <c r="AH1139" s="84"/>
      <c r="AI1139" s="90" t="s">
        <v>6992</v>
      </c>
      <c r="AJ1139" s="84" t="b">
        <v>0</v>
      </c>
      <c r="AK1139" s="84">
        <v>39</v>
      </c>
      <c r="AL1139" s="90" t="s">
        <v>6992</v>
      </c>
      <c r="AM1139" s="84" t="s">
        <v>7169</v>
      </c>
      <c r="AN1139" s="84" t="b">
        <v>0</v>
      </c>
      <c r="AO1139" s="90" t="s">
        <v>6544</v>
      </c>
      <c r="AP1139" s="84" t="s">
        <v>7226</v>
      </c>
      <c r="AQ1139" s="84">
        <v>0</v>
      </c>
      <c r="AR1139" s="84">
        <v>0</v>
      </c>
      <c r="AS1139" s="84"/>
      <c r="AT1139" s="84"/>
      <c r="AU1139" s="84"/>
      <c r="AV1139" s="84"/>
      <c r="AW1139" s="84"/>
      <c r="AX1139" s="84"/>
      <c r="AY1139" s="84"/>
      <c r="AZ1139" s="84"/>
    </row>
    <row r="1140" spans="1:52" x14ac:dyDescent="0.25">
      <c r="A1140" s="69" t="s">
        <v>1001</v>
      </c>
      <c r="B1140" s="69" t="s">
        <v>1000</v>
      </c>
      <c r="C1140" s="70"/>
      <c r="D1140" s="71"/>
      <c r="E1140" s="72"/>
      <c r="F1140" s="73"/>
      <c r="G1140" s="70"/>
      <c r="H1140" s="74"/>
      <c r="I1140" s="75"/>
      <c r="J1140" s="75"/>
      <c r="K1140" s="36"/>
      <c r="L1140" s="82"/>
      <c r="M1140" s="82"/>
      <c r="N1140" s="77"/>
      <c r="O1140" s="84" t="s">
        <v>1729</v>
      </c>
      <c r="P1140" s="86">
        <v>43165.773032407407</v>
      </c>
      <c r="Q1140" s="84" t="s">
        <v>2372</v>
      </c>
      <c r="R1140" s="84"/>
      <c r="S1140" s="84"/>
      <c r="T1140" s="84" t="s">
        <v>3377</v>
      </c>
      <c r="U1140" s="84"/>
      <c r="V1140" s="87" t="s">
        <v>4253</v>
      </c>
      <c r="W1140" s="86">
        <v>43165.773032407407</v>
      </c>
      <c r="X1140" s="87" t="s">
        <v>5342</v>
      </c>
      <c r="Y1140" s="84"/>
      <c r="Z1140" s="84"/>
      <c r="AA1140" s="90" t="s">
        <v>6545</v>
      </c>
      <c r="AB1140" s="84"/>
      <c r="AC1140" s="84" t="b">
        <v>0</v>
      </c>
      <c r="AD1140" s="84">
        <v>0</v>
      </c>
      <c r="AE1140" s="90" t="s">
        <v>6992</v>
      </c>
      <c r="AF1140" s="84" t="b">
        <v>0</v>
      </c>
      <c r="AG1140" s="84" t="s">
        <v>7091</v>
      </c>
      <c r="AH1140" s="84"/>
      <c r="AI1140" s="90" t="s">
        <v>6992</v>
      </c>
      <c r="AJ1140" s="84" t="b">
        <v>0</v>
      </c>
      <c r="AK1140" s="84">
        <v>39</v>
      </c>
      <c r="AL1140" s="90" t="s">
        <v>6544</v>
      </c>
      <c r="AM1140" s="84" t="s">
        <v>7172</v>
      </c>
      <c r="AN1140" s="84" t="b">
        <v>0</v>
      </c>
      <c r="AO1140" s="90" t="s">
        <v>6544</v>
      </c>
      <c r="AP1140" s="84" t="s">
        <v>179</v>
      </c>
      <c r="AQ1140" s="84">
        <v>0</v>
      </c>
      <c r="AR1140" s="84">
        <v>0</v>
      </c>
      <c r="AS1140" s="84"/>
      <c r="AT1140" s="84"/>
      <c r="AU1140" s="84"/>
      <c r="AV1140" s="84"/>
      <c r="AW1140" s="84"/>
      <c r="AX1140" s="84"/>
      <c r="AY1140" s="84"/>
      <c r="AZ1140" s="84"/>
    </row>
    <row r="1141" spans="1:52" x14ac:dyDescent="0.25">
      <c r="A1141" s="69" t="s">
        <v>1002</v>
      </c>
      <c r="B1141" s="69" t="s">
        <v>1002</v>
      </c>
      <c r="C1141" s="70"/>
      <c r="D1141" s="71"/>
      <c r="E1141" s="72"/>
      <c r="F1141" s="73"/>
      <c r="G1141" s="70"/>
      <c r="H1141" s="74"/>
      <c r="I1141" s="75"/>
      <c r="J1141" s="75"/>
      <c r="K1141" s="36"/>
      <c r="L1141" s="82"/>
      <c r="M1141" s="82"/>
      <c r="N1141" s="77"/>
      <c r="O1141" s="84" t="s">
        <v>179</v>
      </c>
      <c r="P1141" s="86">
        <v>43165.773136574076</v>
      </c>
      <c r="Q1141" s="84" t="s">
        <v>2373</v>
      </c>
      <c r="R1141" s="87" t="s">
        <v>2881</v>
      </c>
      <c r="S1141" s="84" t="s">
        <v>2989</v>
      </c>
      <c r="T1141" s="84" t="s">
        <v>3258</v>
      </c>
      <c r="U1141" s="84"/>
      <c r="V1141" s="87" t="s">
        <v>4254</v>
      </c>
      <c r="W1141" s="86">
        <v>43165.773136574076</v>
      </c>
      <c r="X1141" s="87" t="s">
        <v>5343</v>
      </c>
      <c r="Y1141" s="84"/>
      <c r="Z1141" s="84"/>
      <c r="AA1141" s="90" t="s">
        <v>6546</v>
      </c>
      <c r="AB1141" s="84"/>
      <c r="AC1141" s="84" t="b">
        <v>0</v>
      </c>
      <c r="AD1141" s="84">
        <v>0</v>
      </c>
      <c r="AE1141" s="90" t="s">
        <v>6992</v>
      </c>
      <c r="AF1141" s="84" t="b">
        <v>0</v>
      </c>
      <c r="AG1141" s="84" t="s">
        <v>7091</v>
      </c>
      <c r="AH1141" s="84"/>
      <c r="AI1141" s="90" t="s">
        <v>6992</v>
      </c>
      <c r="AJ1141" s="84" t="b">
        <v>0</v>
      </c>
      <c r="AK1141" s="84">
        <v>0</v>
      </c>
      <c r="AL1141" s="90" t="s">
        <v>6992</v>
      </c>
      <c r="AM1141" s="84" t="s">
        <v>7178</v>
      </c>
      <c r="AN1141" s="84" t="b">
        <v>0</v>
      </c>
      <c r="AO1141" s="90" t="s">
        <v>6546</v>
      </c>
      <c r="AP1141" s="84" t="s">
        <v>179</v>
      </c>
      <c r="AQ1141" s="84">
        <v>0</v>
      </c>
      <c r="AR1141" s="84">
        <v>0</v>
      </c>
      <c r="AS1141" s="84"/>
      <c r="AT1141" s="84"/>
      <c r="AU1141" s="84"/>
      <c r="AV1141" s="84"/>
      <c r="AW1141" s="84"/>
      <c r="AX1141" s="84"/>
      <c r="AY1141" s="84"/>
      <c r="AZ1141" s="84"/>
    </row>
    <row r="1142" spans="1:52" x14ac:dyDescent="0.25">
      <c r="A1142" s="69" t="s">
        <v>1003</v>
      </c>
      <c r="B1142" s="69" t="s">
        <v>1003</v>
      </c>
      <c r="C1142" s="70"/>
      <c r="D1142" s="71"/>
      <c r="E1142" s="72"/>
      <c r="F1142" s="73"/>
      <c r="G1142" s="70"/>
      <c r="H1142" s="74"/>
      <c r="I1142" s="75"/>
      <c r="J1142" s="75"/>
      <c r="K1142" s="36"/>
      <c r="L1142" s="82"/>
      <c r="M1142" s="82"/>
      <c r="N1142" s="77"/>
      <c r="O1142" s="84" t="s">
        <v>179</v>
      </c>
      <c r="P1142" s="86">
        <v>43165.773240740738</v>
      </c>
      <c r="Q1142" s="84" t="s">
        <v>2374</v>
      </c>
      <c r="R1142" s="87" t="s">
        <v>2882</v>
      </c>
      <c r="S1142" s="84" t="s">
        <v>3112</v>
      </c>
      <c r="T1142" s="84" t="s">
        <v>3157</v>
      </c>
      <c r="U1142" s="84"/>
      <c r="V1142" s="87" t="s">
        <v>4255</v>
      </c>
      <c r="W1142" s="86">
        <v>43165.773240740738</v>
      </c>
      <c r="X1142" s="87" t="s">
        <v>5344</v>
      </c>
      <c r="Y1142" s="84"/>
      <c r="Z1142" s="84"/>
      <c r="AA1142" s="90" t="s">
        <v>6547</v>
      </c>
      <c r="AB1142" s="84"/>
      <c r="AC1142" s="84" t="b">
        <v>0</v>
      </c>
      <c r="AD1142" s="84">
        <v>0</v>
      </c>
      <c r="AE1142" s="90" t="s">
        <v>6992</v>
      </c>
      <c r="AF1142" s="84" t="b">
        <v>0</v>
      </c>
      <c r="AG1142" s="84" t="s">
        <v>7091</v>
      </c>
      <c r="AH1142" s="84"/>
      <c r="AI1142" s="90" t="s">
        <v>6992</v>
      </c>
      <c r="AJ1142" s="84" t="b">
        <v>0</v>
      </c>
      <c r="AK1142" s="84">
        <v>0</v>
      </c>
      <c r="AL1142" s="90" t="s">
        <v>6992</v>
      </c>
      <c r="AM1142" s="84" t="s">
        <v>7212</v>
      </c>
      <c r="AN1142" s="84" t="b">
        <v>0</v>
      </c>
      <c r="AO1142" s="90" t="s">
        <v>6547</v>
      </c>
      <c r="AP1142" s="84" t="s">
        <v>179</v>
      </c>
      <c r="AQ1142" s="84">
        <v>0</v>
      </c>
      <c r="AR1142" s="84">
        <v>0</v>
      </c>
      <c r="AS1142" s="84"/>
      <c r="AT1142" s="84"/>
      <c r="AU1142" s="84"/>
      <c r="AV1142" s="84"/>
      <c r="AW1142" s="84"/>
      <c r="AX1142" s="84"/>
      <c r="AY1142" s="84"/>
      <c r="AZ1142" s="84"/>
    </row>
    <row r="1143" spans="1:52" x14ac:dyDescent="0.25">
      <c r="A1143" s="69" t="s">
        <v>1004</v>
      </c>
      <c r="B1143" s="69" t="s">
        <v>1250</v>
      </c>
      <c r="C1143" s="70"/>
      <c r="D1143" s="71"/>
      <c r="E1143" s="72"/>
      <c r="F1143" s="73"/>
      <c r="G1143" s="70"/>
      <c r="H1143" s="74"/>
      <c r="I1143" s="75"/>
      <c r="J1143" s="75"/>
      <c r="K1143" s="36"/>
      <c r="L1143" s="82"/>
      <c r="M1143" s="82"/>
      <c r="N1143" s="77"/>
      <c r="O1143" s="84" t="s">
        <v>1729</v>
      </c>
      <c r="P1143" s="86">
        <v>43165.773310185185</v>
      </c>
      <c r="Q1143" s="84" t="s">
        <v>1749</v>
      </c>
      <c r="R1143" s="84"/>
      <c r="S1143" s="84"/>
      <c r="T1143" s="84" t="s">
        <v>3157</v>
      </c>
      <c r="U1143" s="84"/>
      <c r="V1143" s="87" t="s">
        <v>4256</v>
      </c>
      <c r="W1143" s="86">
        <v>43165.773310185185</v>
      </c>
      <c r="X1143" s="87" t="s">
        <v>5345</v>
      </c>
      <c r="Y1143" s="84"/>
      <c r="Z1143" s="84"/>
      <c r="AA1143" s="90" t="s">
        <v>6548</v>
      </c>
      <c r="AB1143" s="84"/>
      <c r="AC1143" s="84" t="b">
        <v>0</v>
      </c>
      <c r="AD1143" s="84">
        <v>0</v>
      </c>
      <c r="AE1143" s="90" t="s">
        <v>6992</v>
      </c>
      <c r="AF1143" s="84" t="b">
        <v>0</v>
      </c>
      <c r="AG1143" s="84" t="s">
        <v>7096</v>
      </c>
      <c r="AH1143" s="84"/>
      <c r="AI1143" s="90" t="s">
        <v>6992</v>
      </c>
      <c r="AJ1143" s="84" t="b">
        <v>0</v>
      </c>
      <c r="AK1143" s="84">
        <v>2094</v>
      </c>
      <c r="AL1143" s="90" t="s">
        <v>6822</v>
      </c>
      <c r="AM1143" s="84" t="s">
        <v>7172</v>
      </c>
      <c r="AN1143" s="84" t="b">
        <v>0</v>
      </c>
      <c r="AO1143" s="90" t="s">
        <v>6822</v>
      </c>
      <c r="AP1143" s="84" t="s">
        <v>179</v>
      </c>
      <c r="AQ1143" s="84">
        <v>0</v>
      </c>
      <c r="AR1143" s="84">
        <v>0</v>
      </c>
      <c r="AS1143" s="84"/>
      <c r="AT1143" s="84"/>
      <c r="AU1143" s="84"/>
      <c r="AV1143" s="84"/>
      <c r="AW1143" s="84"/>
      <c r="AX1143" s="84"/>
      <c r="AY1143" s="84"/>
      <c r="AZ1143" s="84"/>
    </row>
    <row r="1144" spans="1:52" x14ac:dyDescent="0.25">
      <c r="A1144" s="69" t="s">
        <v>1005</v>
      </c>
      <c r="B1144" s="69" t="s">
        <v>1503</v>
      </c>
      <c r="C1144" s="70"/>
      <c r="D1144" s="71"/>
      <c r="E1144" s="72"/>
      <c r="F1144" s="73"/>
      <c r="G1144" s="70"/>
      <c r="H1144" s="74"/>
      <c r="I1144" s="75"/>
      <c r="J1144" s="75"/>
      <c r="K1144" s="36"/>
      <c r="L1144" s="82"/>
      <c r="M1144" s="82"/>
      <c r="N1144" s="77"/>
      <c r="O1144" s="84" t="s">
        <v>1729</v>
      </c>
      <c r="P1144" s="86">
        <v>43165.773310185185</v>
      </c>
      <c r="Q1144" s="84" t="s">
        <v>2043</v>
      </c>
      <c r="R1144" s="84"/>
      <c r="S1144" s="84"/>
      <c r="T1144" s="84" t="s">
        <v>3157</v>
      </c>
      <c r="U1144" s="84"/>
      <c r="V1144" s="87" t="s">
        <v>4257</v>
      </c>
      <c r="W1144" s="86">
        <v>43165.773310185185</v>
      </c>
      <c r="X1144" s="87" t="s">
        <v>5346</v>
      </c>
      <c r="Y1144" s="84"/>
      <c r="Z1144" s="84"/>
      <c r="AA1144" s="90" t="s">
        <v>6549</v>
      </c>
      <c r="AB1144" s="84"/>
      <c r="AC1144" s="84" t="b">
        <v>0</v>
      </c>
      <c r="AD1144" s="84">
        <v>0</v>
      </c>
      <c r="AE1144" s="90" t="s">
        <v>6992</v>
      </c>
      <c r="AF1144" s="84" t="b">
        <v>0</v>
      </c>
      <c r="AG1144" s="84" t="s">
        <v>7091</v>
      </c>
      <c r="AH1144" s="84"/>
      <c r="AI1144" s="90" t="s">
        <v>6992</v>
      </c>
      <c r="AJ1144" s="84" t="b">
        <v>0</v>
      </c>
      <c r="AK1144" s="84">
        <v>1173</v>
      </c>
      <c r="AL1144" s="90" t="s">
        <v>6794</v>
      </c>
      <c r="AM1144" s="84" t="s">
        <v>7177</v>
      </c>
      <c r="AN1144" s="84" t="b">
        <v>0</v>
      </c>
      <c r="AO1144" s="90" t="s">
        <v>6794</v>
      </c>
      <c r="AP1144" s="84" t="s">
        <v>179</v>
      </c>
      <c r="AQ1144" s="84">
        <v>0</v>
      </c>
      <c r="AR1144" s="84">
        <v>0</v>
      </c>
      <c r="AS1144" s="84"/>
      <c r="AT1144" s="84"/>
      <c r="AU1144" s="84"/>
      <c r="AV1144" s="84"/>
      <c r="AW1144" s="84"/>
      <c r="AX1144" s="84"/>
      <c r="AY1144" s="84"/>
      <c r="AZ1144" s="84"/>
    </row>
    <row r="1145" spans="1:52" x14ac:dyDescent="0.25">
      <c r="A1145" s="69" t="s">
        <v>1005</v>
      </c>
      <c r="B1145" s="69" t="s">
        <v>1223</v>
      </c>
      <c r="C1145" s="70"/>
      <c r="D1145" s="71"/>
      <c r="E1145" s="72"/>
      <c r="F1145" s="73"/>
      <c r="G1145" s="70"/>
      <c r="H1145" s="74"/>
      <c r="I1145" s="75"/>
      <c r="J1145" s="75"/>
      <c r="K1145" s="36"/>
      <c r="L1145" s="82"/>
      <c r="M1145" s="82"/>
      <c r="N1145" s="77"/>
      <c r="O1145" s="84" t="s">
        <v>1729</v>
      </c>
      <c r="P1145" s="86">
        <v>43165.773310185185</v>
      </c>
      <c r="Q1145" s="84" t="s">
        <v>2043</v>
      </c>
      <c r="R1145" s="84"/>
      <c r="S1145" s="84"/>
      <c r="T1145" s="84" t="s">
        <v>3157</v>
      </c>
      <c r="U1145" s="84"/>
      <c r="V1145" s="87" t="s">
        <v>4257</v>
      </c>
      <c r="W1145" s="86">
        <v>43165.773310185185</v>
      </c>
      <c r="X1145" s="87" t="s">
        <v>5346</v>
      </c>
      <c r="Y1145" s="84"/>
      <c r="Z1145" s="84"/>
      <c r="AA1145" s="90" t="s">
        <v>6549</v>
      </c>
      <c r="AB1145" s="84"/>
      <c r="AC1145" s="84" t="b">
        <v>0</v>
      </c>
      <c r="AD1145" s="84">
        <v>0</v>
      </c>
      <c r="AE1145" s="90" t="s">
        <v>6992</v>
      </c>
      <c r="AF1145" s="84" t="b">
        <v>0</v>
      </c>
      <c r="AG1145" s="84" t="s">
        <v>7091</v>
      </c>
      <c r="AH1145" s="84"/>
      <c r="AI1145" s="90" t="s">
        <v>6992</v>
      </c>
      <c r="AJ1145" s="84" t="b">
        <v>0</v>
      </c>
      <c r="AK1145" s="84">
        <v>1173</v>
      </c>
      <c r="AL1145" s="90" t="s">
        <v>6794</v>
      </c>
      <c r="AM1145" s="84" t="s">
        <v>7177</v>
      </c>
      <c r="AN1145" s="84" t="b">
        <v>0</v>
      </c>
      <c r="AO1145" s="90" t="s">
        <v>6794</v>
      </c>
      <c r="AP1145" s="84" t="s">
        <v>179</v>
      </c>
      <c r="AQ1145" s="84">
        <v>0</v>
      </c>
      <c r="AR1145" s="84">
        <v>0</v>
      </c>
      <c r="AS1145" s="84"/>
      <c r="AT1145" s="84"/>
      <c r="AU1145" s="84"/>
      <c r="AV1145" s="84"/>
      <c r="AW1145" s="84"/>
      <c r="AX1145" s="84"/>
      <c r="AY1145" s="84"/>
      <c r="AZ1145" s="84"/>
    </row>
    <row r="1146" spans="1:52" x14ac:dyDescent="0.25">
      <c r="A1146" s="69" t="s">
        <v>1006</v>
      </c>
      <c r="B1146" s="69" t="s">
        <v>1635</v>
      </c>
      <c r="C1146" s="70"/>
      <c r="D1146" s="71"/>
      <c r="E1146" s="72"/>
      <c r="F1146" s="73"/>
      <c r="G1146" s="70"/>
      <c r="H1146" s="74"/>
      <c r="I1146" s="75"/>
      <c r="J1146" s="75"/>
      <c r="K1146" s="36"/>
      <c r="L1146" s="82"/>
      <c r="M1146" s="82"/>
      <c r="N1146" s="77"/>
      <c r="O1146" s="84" t="s">
        <v>1729</v>
      </c>
      <c r="P1146" s="86">
        <v>43161.792175925926</v>
      </c>
      <c r="Q1146" s="84" t="s">
        <v>2375</v>
      </c>
      <c r="R1146" s="87" t="s">
        <v>2883</v>
      </c>
      <c r="S1146" s="84" t="s">
        <v>3113</v>
      </c>
      <c r="T1146" s="84" t="s">
        <v>3157</v>
      </c>
      <c r="U1146" s="84"/>
      <c r="V1146" s="87" t="s">
        <v>4258</v>
      </c>
      <c r="W1146" s="86">
        <v>43161.792175925926</v>
      </c>
      <c r="X1146" s="87" t="s">
        <v>5347</v>
      </c>
      <c r="Y1146" s="84"/>
      <c r="Z1146" s="84"/>
      <c r="AA1146" s="90" t="s">
        <v>6550</v>
      </c>
      <c r="AB1146" s="84"/>
      <c r="AC1146" s="84" t="b">
        <v>0</v>
      </c>
      <c r="AD1146" s="84">
        <v>6</v>
      </c>
      <c r="AE1146" s="90" t="s">
        <v>6992</v>
      </c>
      <c r="AF1146" s="84" t="b">
        <v>0</v>
      </c>
      <c r="AG1146" s="84" t="s">
        <v>7091</v>
      </c>
      <c r="AH1146" s="84"/>
      <c r="AI1146" s="90" t="s">
        <v>6992</v>
      </c>
      <c r="AJ1146" s="84" t="b">
        <v>0</v>
      </c>
      <c r="AK1146" s="84">
        <v>3</v>
      </c>
      <c r="AL1146" s="90" t="s">
        <v>6992</v>
      </c>
      <c r="AM1146" s="84" t="s">
        <v>7181</v>
      </c>
      <c r="AN1146" s="84" t="b">
        <v>0</v>
      </c>
      <c r="AO1146" s="90" t="s">
        <v>6550</v>
      </c>
      <c r="AP1146" s="84" t="s">
        <v>7226</v>
      </c>
      <c r="AQ1146" s="84">
        <v>0</v>
      </c>
      <c r="AR1146" s="84">
        <v>0</v>
      </c>
      <c r="AS1146" s="84"/>
      <c r="AT1146" s="84"/>
      <c r="AU1146" s="84"/>
      <c r="AV1146" s="84"/>
      <c r="AW1146" s="84"/>
      <c r="AX1146" s="84"/>
      <c r="AY1146" s="84"/>
      <c r="AZ1146" s="84"/>
    </row>
    <row r="1147" spans="1:52" x14ac:dyDescent="0.25">
      <c r="A1147" s="69" t="s">
        <v>1007</v>
      </c>
      <c r="B1147" s="69" t="s">
        <v>1635</v>
      </c>
      <c r="C1147" s="70"/>
      <c r="D1147" s="71"/>
      <c r="E1147" s="72"/>
      <c r="F1147" s="73"/>
      <c r="G1147" s="70"/>
      <c r="H1147" s="74"/>
      <c r="I1147" s="75"/>
      <c r="J1147" s="75"/>
      <c r="K1147" s="36"/>
      <c r="L1147" s="82"/>
      <c r="M1147" s="82"/>
      <c r="N1147" s="77"/>
      <c r="O1147" s="84" t="s">
        <v>1729</v>
      </c>
      <c r="P1147" s="86">
        <v>43165.7733912037</v>
      </c>
      <c r="Q1147" s="84" t="s">
        <v>2376</v>
      </c>
      <c r="R1147" s="84"/>
      <c r="S1147" s="84"/>
      <c r="T1147" s="84" t="s">
        <v>3157</v>
      </c>
      <c r="U1147" s="84"/>
      <c r="V1147" s="87" t="s">
        <v>4259</v>
      </c>
      <c r="W1147" s="86">
        <v>43165.7733912037</v>
      </c>
      <c r="X1147" s="87" t="s">
        <v>5348</v>
      </c>
      <c r="Y1147" s="84"/>
      <c r="Z1147" s="84"/>
      <c r="AA1147" s="90" t="s">
        <v>6551</v>
      </c>
      <c r="AB1147" s="84"/>
      <c r="AC1147" s="84" t="b">
        <v>0</v>
      </c>
      <c r="AD1147" s="84">
        <v>0</v>
      </c>
      <c r="AE1147" s="90" t="s">
        <v>6992</v>
      </c>
      <c r="AF1147" s="84" t="b">
        <v>0</v>
      </c>
      <c r="AG1147" s="84" t="s">
        <v>7091</v>
      </c>
      <c r="AH1147" s="84"/>
      <c r="AI1147" s="90" t="s">
        <v>6992</v>
      </c>
      <c r="AJ1147" s="84" t="b">
        <v>0</v>
      </c>
      <c r="AK1147" s="84">
        <v>3</v>
      </c>
      <c r="AL1147" s="90" t="s">
        <v>6550</v>
      </c>
      <c r="AM1147" s="84" t="s">
        <v>7173</v>
      </c>
      <c r="AN1147" s="84" t="b">
        <v>0</v>
      </c>
      <c r="AO1147" s="90" t="s">
        <v>6550</v>
      </c>
      <c r="AP1147" s="84" t="s">
        <v>179</v>
      </c>
      <c r="AQ1147" s="84">
        <v>0</v>
      </c>
      <c r="AR1147" s="84">
        <v>0</v>
      </c>
      <c r="AS1147" s="84"/>
      <c r="AT1147" s="84"/>
      <c r="AU1147" s="84"/>
      <c r="AV1147" s="84"/>
      <c r="AW1147" s="84"/>
      <c r="AX1147" s="84"/>
      <c r="AY1147" s="84"/>
      <c r="AZ1147" s="84"/>
    </row>
    <row r="1148" spans="1:52" x14ac:dyDescent="0.25">
      <c r="A1148" s="69" t="s">
        <v>1007</v>
      </c>
      <c r="B1148" s="69" t="s">
        <v>1006</v>
      </c>
      <c r="C1148" s="70"/>
      <c r="D1148" s="71"/>
      <c r="E1148" s="72"/>
      <c r="F1148" s="73"/>
      <c r="G1148" s="70"/>
      <c r="H1148" s="74"/>
      <c r="I1148" s="75"/>
      <c r="J1148" s="75"/>
      <c r="K1148" s="36"/>
      <c r="L1148" s="82"/>
      <c r="M1148" s="82"/>
      <c r="N1148" s="77"/>
      <c r="O1148" s="84" t="s">
        <v>1729</v>
      </c>
      <c r="P1148" s="86">
        <v>43165.7733912037</v>
      </c>
      <c r="Q1148" s="84" t="s">
        <v>2376</v>
      </c>
      <c r="R1148" s="84"/>
      <c r="S1148" s="84"/>
      <c r="T1148" s="84" t="s">
        <v>3157</v>
      </c>
      <c r="U1148" s="84"/>
      <c r="V1148" s="87" t="s">
        <v>4259</v>
      </c>
      <c r="W1148" s="86">
        <v>43165.7733912037</v>
      </c>
      <c r="X1148" s="87" t="s">
        <v>5348</v>
      </c>
      <c r="Y1148" s="84"/>
      <c r="Z1148" s="84"/>
      <c r="AA1148" s="90" t="s">
        <v>6551</v>
      </c>
      <c r="AB1148" s="84"/>
      <c r="AC1148" s="84" t="b">
        <v>0</v>
      </c>
      <c r="AD1148" s="84">
        <v>0</v>
      </c>
      <c r="AE1148" s="90" t="s">
        <v>6992</v>
      </c>
      <c r="AF1148" s="84" t="b">
        <v>0</v>
      </c>
      <c r="AG1148" s="84" t="s">
        <v>7091</v>
      </c>
      <c r="AH1148" s="84"/>
      <c r="AI1148" s="90" t="s">
        <v>6992</v>
      </c>
      <c r="AJ1148" s="84" t="b">
        <v>0</v>
      </c>
      <c r="AK1148" s="84">
        <v>3</v>
      </c>
      <c r="AL1148" s="90" t="s">
        <v>6550</v>
      </c>
      <c r="AM1148" s="84" t="s">
        <v>7173</v>
      </c>
      <c r="AN1148" s="84" t="b">
        <v>0</v>
      </c>
      <c r="AO1148" s="90" t="s">
        <v>6550</v>
      </c>
      <c r="AP1148" s="84" t="s">
        <v>179</v>
      </c>
      <c r="AQ1148" s="84">
        <v>0</v>
      </c>
      <c r="AR1148" s="84">
        <v>0</v>
      </c>
      <c r="AS1148" s="84"/>
      <c r="AT1148" s="84"/>
      <c r="AU1148" s="84"/>
      <c r="AV1148" s="84"/>
      <c r="AW1148" s="84"/>
      <c r="AX1148" s="84"/>
      <c r="AY1148" s="84"/>
      <c r="AZ1148" s="84"/>
    </row>
    <row r="1149" spans="1:52" x14ac:dyDescent="0.25">
      <c r="A1149" s="69" t="s">
        <v>1008</v>
      </c>
      <c r="B1149" s="69" t="s">
        <v>1542</v>
      </c>
      <c r="C1149" s="70"/>
      <c r="D1149" s="71"/>
      <c r="E1149" s="72"/>
      <c r="F1149" s="73"/>
      <c r="G1149" s="70"/>
      <c r="H1149" s="74"/>
      <c r="I1149" s="75"/>
      <c r="J1149" s="75"/>
      <c r="K1149" s="36"/>
      <c r="L1149" s="82"/>
      <c r="M1149" s="82"/>
      <c r="N1149" s="77"/>
      <c r="O1149" s="84" t="s">
        <v>1729</v>
      </c>
      <c r="P1149" s="86">
        <v>43165.773425925923</v>
      </c>
      <c r="Q1149" s="84" t="s">
        <v>2377</v>
      </c>
      <c r="R1149" s="84"/>
      <c r="S1149" s="84"/>
      <c r="T1149" s="84" t="s">
        <v>3378</v>
      </c>
      <c r="U1149" s="87" t="s">
        <v>3581</v>
      </c>
      <c r="V1149" s="87" t="s">
        <v>3581</v>
      </c>
      <c r="W1149" s="86">
        <v>43165.773425925923</v>
      </c>
      <c r="X1149" s="87" t="s">
        <v>5349</v>
      </c>
      <c r="Y1149" s="84"/>
      <c r="Z1149" s="84"/>
      <c r="AA1149" s="90" t="s">
        <v>6552</v>
      </c>
      <c r="AB1149" s="84"/>
      <c r="AC1149" s="84" t="b">
        <v>0</v>
      </c>
      <c r="AD1149" s="84">
        <v>0</v>
      </c>
      <c r="AE1149" s="90" t="s">
        <v>6992</v>
      </c>
      <c r="AF1149" s="84" t="b">
        <v>0</v>
      </c>
      <c r="AG1149" s="84" t="s">
        <v>7091</v>
      </c>
      <c r="AH1149" s="84"/>
      <c r="AI1149" s="90" t="s">
        <v>6992</v>
      </c>
      <c r="AJ1149" s="84" t="b">
        <v>0</v>
      </c>
      <c r="AK1149" s="84">
        <v>0</v>
      </c>
      <c r="AL1149" s="90" t="s">
        <v>6992</v>
      </c>
      <c r="AM1149" s="84" t="s">
        <v>7169</v>
      </c>
      <c r="AN1149" s="84" t="b">
        <v>0</v>
      </c>
      <c r="AO1149" s="90" t="s">
        <v>6552</v>
      </c>
      <c r="AP1149" s="84" t="s">
        <v>179</v>
      </c>
      <c r="AQ1149" s="84">
        <v>0</v>
      </c>
      <c r="AR1149" s="84">
        <v>0</v>
      </c>
      <c r="AS1149" s="84"/>
      <c r="AT1149" s="84"/>
      <c r="AU1149" s="84"/>
      <c r="AV1149" s="84"/>
      <c r="AW1149" s="84"/>
      <c r="AX1149" s="84"/>
      <c r="AY1149" s="84"/>
      <c r="AZ1149" s="84"/>
    </row>
    <row r="1150" spans="1:52" x14ac:dyDescent="0.25">
      <c r="A1150" s="69" t="s">
        <v>1008</v>
      </c>
      <c r="B1150" s="69" t="s">
        <v>1129</v>
      </c>
      <c r="C1150" s="70"/>
      <c r="D1150" s="71"/>
      <c r="E1150" s="72"/>
      <c r="F1150" s="73"/>
      <c r="G1150" s="70"/>
      <c r="H1150" s="74"/>
      <c r="I1150" s="75"/>
      <c r="J1150" s="75"/>
      <c r="K1150" s="36"/>
      <c r="L1150" s="82"/>
      <c r="M1150" s="82"/>
      <c r="N1150" s="77"/>
      <c r="O1150" s="84" t="s">
        <v>1729</v>
      </c>
      <c r="P1150" s="86">
        <v>43165.773425925923</v>
      </c>
      <c r="Q1150" s="84" t="s">
        <v>2377</v>
      </c>
      <c r="R1150" s="84"/>
      <c r="S1150" s="84"/>
      <c r="T1150" s="84" t="s">
        <v>3378</v>
      </c>
      <c r="U1150" s="87" t="s">
        <v>3581</v>
      </c>
      <c r="V1150" s="87" t="s">
        <v>3581</v>
      </c>
      <c r="W1150" s="86">
        <v>43165.773425925923</v>
      </c>
      <c r="X1150" s="87" t="s">
        <v>5349</v>
      </c>
      <c r="Y1150" s="84"/>
      <c r="Z1150" s="84"/>
      <c r="AA1150" s="90" t="s">
        <v>6552</v>
      </c>
      <c r="AB1150" s="84"/>
      <c r="AC1150" s="84" t="b">
        <v>0</v>
      </c>
      <c r="AD1150" s="84">
        <v>0</v>
      </c>
      <c r="AE1150" s="90" t="s">
        <v>6992</v>
      </c>
      <c r="AF1150" s="84" t="b">
        <v>0</v>
      </c>
      <c r="AG1150" s="84" t="s">
        <v>7091</v>
      </c>
      <c r="AH1150" s="84"/>
      <c r="AI1150" s="90" t="s">
        <v>6992</v>
      </c>
      <c r="AJ1150" s="84" t="b">
        <v>0</v>
      </c>
      <c r="AK1150" s="84">
        <v>0</v>
      </c>
      <c r="AL1150" s="90" t="s">
        <v>6992</v>
      </c>
      <c r="AM1150" s="84" t="s">
        <v>7169</v>
      </c>
      <c r="AN1150" s="84" t="b">
        <v>0</v>
      </c>
      <c r="AO1150" s="90" t="s">
        <v>6552</v>
      </c>
      <c r="AP1150" s="84" t="s">
        <v>179</v>
      </c>
      <c r="AQ1150" s="84">
        <v>0</v>
      </c>
      <c r="AR1150" s="84">
        <v>0</v>
      </c>
      <c r="AS1150" s="84"/>
      <c r="AT1150" s="84"/>
      <c r="AU1150" s="84"/>
      <c r="AV1150" s="84"/>
      <c r="AW1150" s="84"/>
      <c r="AX1150" s="84"/>
      <c r="AY1150" s="84"/>
      <c r="AZ1150" s="84"/>
    </row>
    <row r="1151" spans="1:52" x14ac:dyDescent="0.25">
      <c r="A1151" s="69" t="s">
        <v>1009</v>
      </c>
      <c r="B1151" s="69" t="s">
        <v>1285</v>
      </c>
      <c r="C1151" s="70"/>
      <c r="D1151" s="71"/>
      <c r="E1151" s="72"/>
      <c r="F1151" s="73"/>
      <c r="G1151" s="70"/>
      <c r="H1151" s="74"/>
      <c r="I1151" s="75"/>
      <c r="J1151" s="75"/>
      <c r="K1151" s="36"/>
      <c r="L1151" s="82"/>
      <c r="M1151" s="82"/>
      <c r="N1151" s="77"/>
      <c r="O1151" s="84" t="s">
        <v>1729</v>
      </c>
      <c r="P1151" s="86">
        <v>43165.773715277777</v>
      </c>
      <c r="Q1151" s="84" t="s">
        <v>1873</v>
      </c>
      <c r="R1151" s="87" t="s">
        <v>2692</v>
      </c>
      <c r="S1151" s="84" t="s">
        <v>3013</v>
      </c>
      <c r="T1151" s="84" t="s">
        <v>3157</v>
      </c>
      <c r="U1151" s="84"/>
      <c r="V1151" s="87" t="s">
        <v>4260</v>
      </c>
      <c r="W1151" s="86">
        <v>43165.773715277777</v>
      </c>
      <c r="X1151" s="87" t="s">
        <v>5350</v>
      </c>
      <c r="Y1151" s="84"/>
      <c r="Z1151" s="84"/>
      <c r="AA1151" s="90" t="s">
        <v>6553</v>
      </c>
      <c r="AB1151" s="84"/>
      <c r="AC1151" s="84" t="b">
        <v>0</v>
      </c>
      <c r="AD1151" s="84">
        <v>0</v>
      </c>
      <c r="AE1151" s="90" t="s">
        <v>6992</v>
      </c>
      <c r="AF1151" s="84" t="b">
        <v>0</v>
      </c>
      <c r="AG1151" s="84" t="s">
        <v>7091</v>
      </c>
      <c r="AH1151" s="84"/>
      <c r="AI1151" s="90" t="s">
        <v>6992</v>
      </c>
      <c r="AJ1151" s="84" t="b">
        <v>0</v>
      </c>
      <c r="AK1151" s="84">
        <v>138</v>
      </c>
      <c r="AL1151" s="90" t="s">
        <v>6862</v>
      </c>
      <c r="AM1151" s="84" t="s">
        <v>7172</v>
      </c>
      <c r="AN1151" s="84" t="b">
        <v>0</v>
      </c>
      <c r="AO1151" s="90" t="s">
        <v>6862</v>
      </c>
      <c r="AP1151" s="84" t="s">
        <v>179</v>
      </c>
      <c r="AQ1151" s="84">
        <v>0</v>
      </c>
      <c r="AR1151" s="84">
        <v>0</v>
      </c>
      <c r="AS1151" s="84"/>
      <c r="AT1151" s="84"/>
      <c r="AU1151" s="84"/>
      <c r="AV1151" s="84"/>
      <c r="AW1151" s="84"/>
      <c r="AX1151" s="84"/>
      <c r="AY1151" s="84"/>
      <c r="AZ1151" s="84"/>
    </row>
    <row r="1152" spans="1:52" x14ac:dyDescent="0.25">
      <c r="A1152" s="69" t="s">
        <v>1010</v>
      </c>
      <c r="B1152" s="69" t="s">
        <v>1010</v>
      </c>
      <c r="C1152" s="70"/>
      <c r="D1152" s="71"/>
      <c r="E1152" s="72"/>
      <c r="F1152" s="73"/>
      <c r="G1152" s="70"/>
      <c r="H1152" s="74"/>
      <c r="I1152" s="75"/>
      <c r="J1152" s="75"/>
      <c r="K1152" s="36"/>
      <c r="L1152" s="82"/>
      <c r="M1152" s="82"/>
      <c r="N1152" s="77"/>
      <c r="O1152" s="84" t="s">
        <v>179</v>
      </c>
      <c r="P1152" s="86">
        <v>43165.773726851854</v>
      </c>
      <c r="Q1152" s="84" t="s">
        <v>2378</v>
      </c>
      <c r="R1152" s="87" t="s">
        <v>2884</v>
      </c>
      <c r="S1152" s="84" t="s">
        <v>3114</v>
      </c>
      <c r="T1152" s="84" t="s">
        <v>3157</v>
      </c>
      <c r="U1152" s="84"/>
      <c r="V1152" s="87" t="s">
        <v>4261</v>
      </c>
      <c r="W1152" s="86">
        <v>43165.773726851854</v>
      </c>
      <c r="X1152" s="87" t="s">
        <v>5351</v>
      </c>
      <c r="Y1152" s="84"/>
      <c r="Z1152" s="84"/>
      <c r="AA1152" s="90" t="s">
        <v>6554</v>
      </c>
      <c r="AB1152" s="84"/>
      <c r="AC1152" s="84" t="b">
        <v>0</v>
      </c>
      <c r="AD1152" s="84">
        <v>1</v>
      </c>
      <c r="AE1152" s="90" t="s">
        <v>6992</v>
      </c>
      <c r="AF1152" s="84" t="b">
        <v>0</v>
      </c>
      <c r="AG1152" s="84" t="s">
        <v>7100</v>
      </c>
      <c r="AH1152" s="84"/>
      <c r="AI1152" s="90" t="s">
        <v>6992</v>
      </c>
      <c r="AJ1152" s="84" t="b">
        <v>0</v>
      </c>
      <c r="AK1152" s="84">
        <v>0</v>
      </c>
      <c r="AL1152" s="90" t="s">
        <v>6992</v>
      </c>
      <c r="AM1152" s="84" t="s">
        <v>7171</v>
      </c>
      <c r="AN1152" s="84" t="b">
        <v>0</v>
      </c>
      <c r="AO1152" s="90" t="s">
        <v>6554</v>
      </c>
      <c r="AP1152" s="84" t="s">
        <v>179</v>
      </c>
      <c r="AQ1152" s="84">
        <v>0</v>
      </c>
      <c r="AR1152" s="84">
        <v>0</v>
      </c>
      <c r="AS1152" s="84"/>
      <c r="AT1152" s="84"/>
      <c r="AU1152" s="84"/>
      <c r="AV1152" s="84"/>
      <c r="AW1152" s="84"/>
      <c r="AX1152" s="84"/>
      <c r="AY1152" s="84"/>
      <c r="AZ1152" s="84"/>
    </row>
    <row r="1153" spans="1:52" x14ac:dyDescent="0.25">
      <c r="A1153" s="69" t="s">
        <v>1011</v>
      </c>
      <c r="B1153" s="69" t="s">
        <v>1011</v>
      </c>
      <c r="C1153" s="70"/>
      <c r="D1153" s="71"/>
      <c r="E1153" s="72"/>
      <c r="F1153" s="73"/>
      <c r="G1153" s="70"/>
      <c r="H1153" s="74"/>
      <c r="I1153" s="75"/>
      <c r="J1153" s="75"/>
      <c r="K1153" s="36"/>
      <c r="L1153" s="82"/>
      <c r="M1153" s="82"/>
      <c r="N1153" s="77"/>
      <c r="O1153" s="84" t="s">
        <v>179</v>
      </c>
      <c r="P1153" s="86">
        <v>43165.709965277776</v>
      </c>
      <c r="Q1153" s="84" t="s">
        <v>2379</v>
      </c>
      <c r="R1153" s="87" t="s">
        <v>2682</v>
      </c>
      <c r="S1153" s="84" t="s">
        <v>3008</v>
      </c>
      <c r="T1153" s="84" t="s">
        <v>3157</v>
      </c>
      <c r="U1153" s="87" t="s">
        <v>3480</v>
      </c>
      <c r="V1153" s="87" t="s">
        <v>3480</v>
      </c>
      <c r="W1153" s="86">
        <v>43165.709965277776</v>
      </c>
      <c r="X1153" s="87" t="s">
        <v>5352</v>
      </c>
      <c r="Y1153" s="84"/>
      <c r="Z1153" s="84"/>
      <c r="AA1153" s="90" t="s">
        <v>6555</v>
      </c>
      <c r="AB1153" s="84"/>
      <c r="AC1153" s="84" t="b">
        <v>0</v>
      </c>
      <c r="AD1153" s="84">
        <v>14</v>
      </c>
      <c r="AE1153" s="90" t="s">
        <v>6992</v>
      </c>
      <c r="AF1153" s="84" t="b">
        <v>0</v>
      </c>
      <c r="AG1153" s="84" t="s">
        <v>7096</v>
      </c>
      <c r="AH1153" s="84"/>
      <c r="AI1153" s="90" t="s">
        <v>6992</v>
      </c>
      <c r="AJ1153" s="84" t="b">
        <v>0</v>
      </c>
      <c r="AK1153" s="84">
        <v>91</v>
      </c>
      <c r="AL1153" s="90" t="s">
        <v>6992</v>
      </c>
      <c r="AM1153" s="84" t="s">
        <v>7171</v>
      </c>
      <c r="AN1153" s="84" t="b">
        <v>0</v>
      </c>
      <c r="AO1153" s="90" t="s">
        <v>6555</v>
      </c>
      <c r="AP1153" s="84" t="s">
        <v>7226</v>
      </c>
      <c r="AQ1153" s="84">
        <v>0</v>
      </c>
      <c r="AR1153" s="84">
        <v>0</v>
      </c>
      <c r="AS1153" s="84"/>
      <c r="AT1153" s="84"/>
      <c r="AU1153" s="84"/>
      <c r="AV1153" s="84"/>
      <c r="AW1153" s="84"/>
      <c r="AX1153" s="84"/>
      <c r="AY1153" s="84"/>
      <c r="AZ1153" s="84"/>
    </row>
    <row r="1154" spans="1:52" x14ac:dyDescent="0.25">
      <c r="A1154" s="69" t="s">
        <v>1012</v>
      </c>
      <c r="B1154" s="69" t="s">
        <v>1011</v>
      </c>
      <c r="C1154" s="70"/>
      <c r="D1154" s="71"/>
      <c r="E1154" s="72"/>
      <c r="F1154" s="73"/>
      <c r="G1154" s="70"/>
      <c r="H1154" s="74"/>
      <c r="I1154" s="75"/>
      <c r="J1154" s="75"/>
      <c r="K1154" s="36"/>
      <c r="L1154" s="82"/>
      <c r="M1154" s="82"/>
      <c r="N1154" s="77"/>
      <c r="O1154" s="84" t="s">
        <v>1729</v>
      </c>
      <c r="P1154" s="86">
        <v>43165.77375</v>
      </c>
      <c r="Q1154" s="84" t="s">
        <v>1844</v>
      </c>
      <c r="R1154" s="87" t="s">
        <v>2682</v>
      </c>
      <c r="S1154" s="84" t="s">
        <v>3008</v>
      </c>
      <c r="T1154" s="84" t="s">
        <v>3157</v>
      </c>
      <c r="U1154" s="87" t="s">
        <v>3480</v>
      </c>
      <c r="V1154" s="87" t="s">
        <v>3480</v>
      </c>
      <c r="W1154" s="86">
        <v>43165.77375</v>
      </c>
      <c r="X1154" s="87" t="s">
        <v>5353</v>
      </c>
      <c r="Y1154" s="84"/>
      <c r="Z1154" s="84"/>
      <c r="AA1154" s="90" t="s">
        <v>6556</v>
      </c>
      <c r="AB1154" s="84"/>
      <c r="AC1154" s="84" t="b">
        <v>0</v>
      </c>
      <c r="AD1154" s="84">
        <v>0</v>
      </c>
      <c r="AE1154" s="90" t="s">
        <v>6992</v>
      </c>
      <c r="AF1154" s="84" t="b">
        <v>0</v>
      </c>
      <c r="AG1154" s="84" t="s">
        <v>7096</v>
      </c>
      <c r="AH1154" s="84"/>
      <c r="AI1154" s="90" t="s">
        <v>6992</v>
      </c>
      <c r="AJ1154" s="84" t="b">
        <v>0</v>
      </c>
      <c r="AK1154" s="84">
        <v>91</v>
      </c>
      <c r="AL1154" s="90" t="s">
        <v>6555</v>
      </c>
      <c r="AM1154" s="84" t="s">
        <v>7171</v>
      </c>
      <c r="AN1154" s="84" t="b">
        <v>0</v>
      </c>
      <c r="AO1154" s="90" t="s">
        <v>6555</v>
      </c>
      <c r="AP1154" s="84" t="s">
        <v>179</v>
      </c>
      <c r="AQ1154" s="84">
        <v>0</v>
      </c>
      <c r="AR1154" s="84">
        <v>0</v>
      </c>
      <c r="AS1154" s="84"/>
      <c r="AT1154" s="84"/>
      <c r="AU1154" s="84"/>
      <c r="AV1154" s="84"/>
      <c r="AW1154" s="84"/>
      <c r="AX1154" s="84"/>
      <c r="AY1154" s="84"/>
      <c r="AZ1154" s="84"/>
    </row>
    <row r="1155" spans="1:52" x14ac:dyDescent="0.25">
      <c r="A1155" s="69" t="s">
        <v>1013</v>
      </c>
      <c r="B1155" s="69" t="s">
        <v>1263</v>
      </c>
      <c r="C1155" s="70"/>
      <c r="D1155" s="71"/>
      <c r="E1155" s="72"/>
      <c r="F1155" s="73"/>
      <c r="G1155" s="70"/>
      <c r="H1155" s="74"/>
      <c r="I1155" s="75"/>
      <c r="J1155" s="75"/>
      <c r="K1155" s="36"/>
      <c r="L1155" s="82"/>
      <c r="M1155" s="82"/>
      <c r="N1155" s="77"/>
      <c r="O1155" s="84" t="s">
        <v>1729</v>
      </c>
      <c r="P1155" s="86">
        <v>43165.77375</v>
      </c>
      <c r="Q1155" s="84" t="s">
        <v>1770</v>
      </c>
      <c r="R1155" s="84"/>
      <c r="S1155" s="84"/>
      <c r="T1155" s="84" t="s">
        <v>3157</v>
      </c>
      <c r="U1155" s="84"/>
      <c r="V1155" s="87" t="s">
        <v>4262</v>
      </c>
      <c r="W1155" s="86">
        <v>43165.77375</v>
      </c>
      <c r="X1155" s="87" t="s">
        <v>5354</v>
      </c>
      <c r="Y1155" s="84"/>
      <c r="Z1155" s="84"/>
      <c r="AA1155" s="90" t="s">
        <v>6557</v>
      </c>
      <c r="AB1155" s="84"/>
      <c r="AC1155" s="84" t="b">
        <v>0</v>
      </c>
      <c r="AD1155" s="84">
        <v>0</v>
      </c>
      <c r="AE1155" s="90" t="s">
        <v>6992</v>
      </c>
      <c r="AF1155" s="84" t="b">
        <v>0</v>
      </c>
      <c r="AG1155" s="84" t="s">
        <v>7091</v>
      </c>
      <c r="AH1155" s="84"/>
      <c r="AI1155" s="90" t="s">
        <v>6992</v>
      </c>
      <c r="AJ1155" s="84" t="b">
        <v>0</v>
      </c>
      <c r="AK1155" s="84">
        <v>139</v>
      </c>
      <c r="AL1155" s="90" t="s">
        <v>6837</v>
      </c>
      <c r="AM1155" s="84" t="s">
        <v>7175</v>
      </c>
      <c r="AN1155" s="84" t="b">
        <v>0</v>
      </c>
      <c r="AO1155" s="90" t="s">
        <v>6837</v>
      </c>
      <c r="AP1155" s="84" t="s">
        <v>179</v>
      </c>
      <c r="AQ1155" s="84">
        <v>0</v>
      </c>
      <c r="AR1155" s="84">
        <v>0</v>
      </c>
      <c r="AS1155" s="84"/>
      <c r="AT1155" s="84"/>
      <c r="AU1155" s="84"/>
      <c r="AV1155" s="84"/>
      <c r="AW1155" s="84"/>
      <c r="AX1155" s="84"/>
      <c r="AY1155" s="84"/>
      <c r="AZ1155" s="84"/>
    </row>
    <row r="1156" spans="1:52" x14ac:dyDescent="0.25">
      <c r="A1156" s="69" t="s">
        <v>1014</v>
      </c>
      <c r="B1156" s="69" t="s">
        <v>1014</v>
      </c>
      <c r="C1156" s="70"/>
      <c r="D1156" s="71"/>
      <c r="E1156" s="72"/>
      <c r="F1156" s="73"/>
      <c r="G1156" s="70"/>
      <c r="H1156" s="74"/>
      <c r="I1156" s="75"/>
      <c r="J1156" s="75"/>
      <c r="K1156" s="36"/>
      <c r="L1156" s="82"/>
      <c r="M1156" s="82"/>
      <c r="N1156" s="77"/>
      <c r="O1156" s="84" t="s">
        <v>179</v>
      </c>
      <c r="P1156" s="86">
        <v>43165.773761574077</v>
      </c>
      <c r="Q1156" s="84" t="s">
        <v>2380</v>
      </c>
      <c r="R1156" s="87" t="s">
        <v>2885</v>
      </c>
      <c r="S1156" s="84" t="s">
        <v>3115</v>
      </c>
      <c r="T1156" s="84" t="s">
        <v>3379</v>
      </c>
      <c r="U1156" s="84"/>
      <c r="V1156" s="87" t="s">
        <v>4263</v>
      </c>
      <c r="W1156" s="86">
        <v>43165.773761574077</v>
      </c>
      <c r="X1156" s="87" t="s">
        <v>5355</v>
      </c>
      <c r="Y1156" s="84"/>
      <c r="Z1156" s="84"/>
      <c r="AA1156" s="90" t="s">
        <v>6558</v>
      </c>
      <c r="AB1156" s="84"/>
      <c r="AC1156" s="84" t="b">
        <v>0</v>
      </c>
      <c r="AD1156" s="84">
        <v>0</v>
      </c>
      <c r="AE1156" s="90" t="s">
        <v>6992</v>
      </c>
      <c r="AF1156" s="84" t="b">
        <v>0</v>
      </c>
      <c r="AG1156" s="84" t="s">
        <v>7095</v>
      </c>
      <c r="AH1156" s="84"/>
      <c r="AI1156" s="90" t="s">
        <v>6992</v>
      </c>
      <c r="AJ1156" s="84" t="b">
        <v>0</v>
      </c>
      <c r="AK1156" s="84">
        <v>0</v>
      </c>
      <c r="AL1156" s="90" t="s">
        <v>6992</v>
      </c>
      <c r="AM1156" s="84" t="s">
        <v>7171</v>
      </c>
      <c r="AN1156" s="84" t="b">
        <v>0</v>
      </c>
      <c r="AO1156" s="90" t="s">
        <v>6558</v>
      </c>
      <c r="AP1156" s="84" t="s">
        <v>179</v>
      </c>
      <c r="AQ1156" s="84">
        <v>0</v>
      </c>
      <c r="AR1156" s="84">
        <v>0</v>
      </c>
      <c r="AS1156" s="84"/>
      <c r="AT1156" s="84"/>
      <c r="AU1156" s="84"/>
      <c r="AV1156" s="84"/>
      <c r="AW1156" s="84"/>
      <c r="AX1156" s="84"/>
      <c r="AY1156" s="84"/>
      <c r="AZ1156" s="84"/>
    </row>
    <row r="1157" spans="1:52" x14ac:dyDescent="0.25">
      <c r="A1157" s="69" t="s">
        <v>1015</v>
      </c>
      <c r="B1157" s="69" t="s">
        <v>1015</v>
      </c>
      <c r="C1157" s="70"/>
      <c r="D1157" s="71"/>
      <c r="E1157" s="72"/>
      <c r="F1157" s="73"/>
      <c r="G1157" s="70"/>
      <c r="H1157" s="74"/>
      <c r="I1157" s="75"/>
      <c r="J1157" s="75"/>
      <c r="K1157" s="36"/>
      <c r="L1157" s="82"/>
      <c r="M1157" s="82"/>
      <c r="N1157" s="77"/>
      <c r="O1157" s="84" t="s">
        <v>179</v>
      </c>
      <c r="P1157" s="86">
        <v>43165.750659722224</v>
      </c>
      <c r="Q1157" s="84" t="s">
        <v>2381</v>
      </c>
      <c r="R1157" s="87" t="s">
        <v>2791</v>
      </c>
      <c r="S1157" s="84" t="s">
        <v>3067</v>
      </c>
      <c r="T1157" s="84" t="s">
        <v>3157</v>
      </c>
      <c r="U1157" s="84"/>
      <c r="V1157" s="87" t="s">
        <v>4264</v>
      </c>
      <c r="W1157" s="86">
        <v>43165.750659722224</v>
      </c>
      <c r="X1157" s="87" t="s">
        <v>5356</v>
      </c>
      <c r="Y1157" s="84"/>
      <c r="Z1157" s="84"/>
      <c r="AA1157" s="90" t="s">
        <v>6559</v>
      </c>
      <c r="AB1157" s="84"/>
      <c r="AC1157" s="84" t="b">
        <v>0</v>
      </c>
      <c r="AD1157" s="84">
        <v>7</v>
      </c>
      <c r="AE1157" s="90" t="s">
        <v>6992</v>
      </c>
      <c r="AF1157" s="84" t="b">
        <v>0</v>
      </c>
      <c r="AG1157" s="84" t="s">
        <v>7095</v>
      </c>
      <c r="AH1157" s="84"/>
      <c r="AI1157" s="90" t="s">
        <v>6992</v>
      </c>
      <c r="AJ1157" s="84" t="b">
        <v>0</v>
      </c>
      <c r="AK1157" s="84">
        <v>3</v>
      </c>
      <c r="AL1157" s="90" t="s">
        <v>6992</v>
      </c>
      <c r="AM1157" s="84" t="s">
        <v>7209</v>
      </c>
      <c r="AN1157" s="84" t="b">
        <v>0</v>
      </c>
      <c r="AO1157" s="90" t="s">
        <v>6559</v>
      </c>
      <c r="AP1157" s="84" t="s">
        <v>7226</v>
      </c>
      <c r="AQ1157" s="84">
        <v>0</v>
      </c>
      <c r="AR1157" s="84">
        <v>0</v>
      </c>
      <c r="AS1157" s="84"/>
      <c r="AT1157" s="84"/>
      <c r="AU1157" s="84"/>
      <c r="AV1157" s="84"/>
      <c r="AW1157" s="84"/>
      <c r="AX1157" s="84"/>
      <c r="AY1157" s="84"/>
      <c r="AZ1157" s="84"/>
    </row>
    <row r="1158" spans="1:52" x14ac:dyDescent="0.25">
      <c r="A1158" s="69" t="s">
        <v>1016</v>
      </c>
      <c r="B1158" s="69" t="s">
        <v>1015</v>
      </c>
      <c r="C1158" s="70"/>
      <c r="D1158" s="71"/>
      <c r="E1158" s="72"/>
      <c r="F1158" s="73"/>
      <c r="G1158" s="70"/>
      <c r="H1158" s="74"/>
      <c r="I1158" s="75"/>
      <c r="J1158" s="75"/>
      <c r="K1158" s="36"/>
      <c r="L1158" s="82"/>
      <c r="M1158" s="82"/>
      <c r="N1158" s="77"/>
      <c r="O1158" s="84" t="s">
        <v>1729</v>
      </c>
      <c r="P1158" s="86">
        <v>43165.773784722223</v>
      </c>
      <c r="Q1158" s="84" t="s">
        <v>2153</v>
      </c>
      <c r="R1158" s="87" t="s">
        <v>2791</v>
      </c>
      <c r="S1158" s="84" t="s">
        <v>3067</v>
      </c>
      <c r="T1158" s="84" t="s">
        <v>3157</v>
      </c>
      <c r="U1158" s="84"/>
      <c r="V1158" s="87" t="s">
        <v>4265</v>
      </c>
      <c r="W1158" s="86">
        <v>43165.773784722223</v>
      </c>
      <c r="X1158" s="87" t="s">
        <v>5357</v>
      </c>
      <c r="Y1158" s="84"/>
      <c r="Z1158" s="84"/>
      <c r="AA1158" s="90" t="s">
        <v>6560</v>
      </c>
      <c r="AB1158" s="84"/>
      <c r="AC1158" s="84" t="b">
        <v>0</v>
      </c>
      <c r="AD1158" s="84">
        <v>0</v>
      </c>
      <c r="AE1158" s="90" t="s">
        <v>6992</v>
      </c>
      <c r="AF1158" s="84" t="b">
        <v>0</v>
      </c>
      <c r="AG1158" s="84" t="s">
        <v>7095</v>
      </c>
      <c r="AH1158" s="84"/>
      <c r="AI1158" s="90" t="s">
        <v>6992</v>
      </c>
      <c r="AJ1158" s="84" t="b">
        <v>0</v>
      </c>
      <c r="AK1158" s="84">
        <v>3</v>
      </c>
      <c r="AL1158" s="90" t="s">
        <v>6559</v>
      </c>
      <c r="AM1158" s="84" t="s">
        <v>7172</v>
      </c>
      <c r="AN1158" s="84" t="b">
        <v>0</v>
      </c>
      <c r="AO1158" s="90" t="s">
        <v>6559</v>
      </c>
      <c r="AP1158" s="84" t="s">
        <v>179</v>
      </c>
      <c r="AQ1158" s="84">
        <v>0</v>
      </c>
      <c r="AR1158" s="84">
        <v>0</v>
      </c>
      <c r="AS1158" s="84"/>
      <c r="AT1158" s="84"/>
      <c r="AU1158" s="84"/>
      <c r="AV1158" s="84"/>
      <c r="AW1158" s="84"/>
      <c r="AX1158" s="84"/>
      <c r="AY1158" s="84"/>
      <c r="AZ1158" s="84"/>
    </row>
    <row r="1159" spans="1:52" x14ac:dyDescent="0.25">
      <c r="A1159" s="69" t="s">
        <v>1017</v>
      </c>
      <c r="B1159" s="69" t="s">
        <v>228</v>
      </c>
      <c r="C1159" s="70"/>
      <c r="D1159" s="71"/>
      <c r="E1159" s="72"/>
      <c r="F1159" s="73"/>
      <c r="G1159" s="70"/>
      <c r="H1159" s="74"/>
      <c r="I1159" s="75"/>
      <c r="J1159" s="75"/>
      <c r="K1159" s="36"/>
      <c r="L1159" s="82"/>
      <c r="M1159" s="82"/>
      <c r="N1159" s="77"/>
      <c r="O1159" s="84" t="s">
        <v>1729</v>
      </c>
      <c r="P1159" s="86">
        <v>43165.77380787037</v>
      </c>
      <c r="Q1159" s="84" t="s">
        <v>1940</v>
      </c>
      <c r="R1159" s="84"/>
      <c r="S1159" s="84"/>
      <c r="T1159" s="84" t="s">
        <v>3165</v>
      </c>
      <c r="U1159" s="84"/>
      <c r="V1159" s="87" t="s">
        <v>4266</v>
      </c>
      <c r="W1159" s="86">
        <v>43165.77380787037</v>
      </c>
      <c r="X1159" s="87" t="s">
        <v>5358</v>
      </c>
      <c r="Y1159" s="84"/>
      <c r="Z1159" s="84"/>
      <c r="AA1159" s="90" t="s">
        <v>6561</v>
      </c>
      <c r="AB1159" s="84"/>
      <c r="AC1159" s="84" t="b">
        <v>0</v>
      </c>
      <c r="AD1159" s="84">
        <v>0</v>
      </c>
      <c r="AE1159" s="90" t="s">
        <v>6992</v>
      </c>
      <c r="AF1159" s="84" t="b">
        <v>0</v>
      </c>
      <c r="AG1159" s="84" t="s">
        <v>7094</v>
      </c>
      <c r="AH1159" s="84"/>
      <c r="AI1159" s="90" t="s">
        <v>6992</v>
      </c>
      <c r="AJ1159" s="84" t="b">
        <v>0</v>
      </c>
      <c r="AK1159" s="84">
        <v>58</v>
      </c>
      <c r="AL1159" s="90" t="s">
        <v>5714</v>
      </c>
      <c r="AM1159" s="84" t="s">
        <v>7171</v>
      </c>
      <c r="AN1159" s="84" t="b">
        <v>0</v>
      </c>
      <c r="AO1159" s="90" t="s">
        <v>5714</v>
      </c>
      <c r="AP1159" s="84" t="s">
        <v>179</v>
      </c>
      <c r="AQ1159" s="84">
        <v>0</v>
      </c>
      <c r="AR1159" s="84">
        <v>0</v>
      </c>
      <c r="AS1159" s="84"/>
      <c r="AT1159" s="84"/>
      <c r="AU1159" s="84"/>
      <c r="AV1159" s="84"/>
      <c r="AW1159" s="84"/>
      <c r="AX1159" s="84"/>
      <c r="AY1159" s="84"/>
      <c r="AZ1159" s="84"/>
    </row>
    <row r="1160" spans="1:52" x14ac:dyDescent="0.25">
      <c r="A1160" s="69" t="s">
        <v>223</v>
      </c>
      <c r="B1160" s="69" t="s">
        <v>1018</v>
      </c>
      <c r="C1160" s="70"/>
      <c r="D1160" s="71"/>
      <c r="E1160" s="72"/>
      <c r="F1160" s="73"/>
      <c r="G1160" s="70"/>
      <c r="H1160" s="74"/>
      <c r="I1160" s="75"/>
      <c r="J1160" s="75"/>
      <c r="K1160" s="36"/>
      <c r="L1160" s="82"/>
      <c r="M1160" s="82"/>
      <c r="N1160" s="77"/>
      <c r="O1160" s="84" t="s">
        <v>1729</v>
      </c>
      <c r="P1160" s="86">
        <v>43165.621886574074</v>
      </c>
      <c r="Q1160" s="84" t="s">
        <v>1739</v>
      </c>
      <c r="R1160" s="87" t="s">
        <v>2644</v>
      </c>
      <c r="S1160" s="84" t="s">
        <v>2980</v>
      </c>
      <c r="T1160" s="84" t="s">
        <v>3157</v>
      </c>
      <c r="U1160" s="84"/>
      <c r="V1160" s="87" t="s">
        <v>3641</v>
      </c>
      <c r="W1160" s="86">
        <v>43165.621886574074</v>
      </c>
      <c r="X1160" s="87" t="s">
        <v>4506</v>
      </c>
      <c r="Y1160" s="84"/>
      <c r="Z1160" s="84"/>
      <c r="AA1160" s="90" t="s">
        <v>5709</v>
      </c>
      <c r="AB1160" s="84"/>
      <c r="AC1160" s="84" t="b">
        <v>0</v>
      </c>
      <c r="AD1160" s="84">
        <v>1</v>
      </c>
      <c r="AE1160" s="90" t="s">
        <v>6992</v>
      </c>
      <c r="AF1160" s="84" t="b">
        <v>0</v>
      </c>
      <c r="AG1160" s="84" t="s">
        <v>7092</v>
      </c>
      <c r="AH1160" s="84"/>
      <c r="AI1160" s="90" t="s">
        <v>6992</v>
      </c>
      <c r="AJ1160" s="84" t="b">
        <v>0</v>
      </c>
      <c r="AK1160" s="84">
        <v>3</v>
      </c>
      <c r="AL1160" s="90" t="s">
        <v>6992</v>
      </c>
      <c r="AM1160" s="84" t="s">
        <v>7169</v>
      </c>
      <c r="AN1160" s="84" t="b">
        <v>0</v>
      </c>
      <c r="AO1160" s="90" t="s">
        <v>5709</v>
      </c>
      <c r="AP1160" s="84" t="s">
        <v>7226</v>
      </c>
      <c r="AQ1160" s="84">
        <v>0</v>
      </c>
      <c r="AR1160" s="84">
        <v>0</v>
      </c>
      <c r="AS1160" s="84"/>
      <c r="AT1160" s="84"/>
      <c r="AU1160" s="84"/>
      <c r="AV1160" s="84"/>
      <c r="AW1160" s="84"/>
      <c r="AX1160" s="84"/>
      <c r="AY1160" s="84"/>
      <c r="AZ1160" s="84"/>
    </row>
    <row r="1161" spans="1:52" x14ac:dyDescent="0.25">
      <c r="A1161" s="69" t="s">
        <v>1018</v>
      </c>
      <c r="B1161" s="69" t="s">
        <v>223</v>
      </c>
      <c r="C1161" s="70"/>
      <c r="D1161" s="71"/>
      <c r="E1161" s="72"/>
      <c r="F1161" s="73"/>
      <c r="G1161" s="70"/>
      <c r="H1161" s="74"/>
      <c r="I1161" s="75"/>
      <c r="J1161" s="75"/>
      <c r="K1161" s="36"/>
      <c r="L1161" s="82"/>
      <c r="M1161" s="82"/>
      <c r="N1161" s="77"/>
      <c r="O1161" s="84" t="s">
        <v>1729</v>
      </c>
      <c r="P1161" s="86">
        <v>43165.77380787037</v>
      </c>
      <c r="Q1161" s="84" t="s">
        <v>2382</v>
      </c>
      <c r="R1161" s="84"/>
      <c r="S1161" s="84"/>
      <c r="T1161" s="84" t="s">
        <v>3157</v>
      </c>
      <c r="U1161" s="84"/>
      <c r="V1161" s="87" t="s">
        <v>4267</v>
      </c>
      <c r="W1161" s="86">
        <v>43165.77380787037</v>
      </c>
      <c r="X1161" s="87" t="s">
        <v>5359</v>
      </c>
      <c r="Y1161" s="84"/>
      <c r="Z1161" s="84"/>
      <c r="AA1161" s="90" t="s">
        <v>6562</v>
      </c>
      <c r="AB1161" s="84"/>
      <c r="AC1161" s="84" t="b">
        <v>0</v>
      </c>
      <c r="AD1161" s="84">
        <v>0</v>
      </c>
      <c r="AE1161" s="90" t="s">
        <v>6992</v>
      </c>
      <c r="AF1161" s="84" t="b">
        <v>0</v>
      </c>
      <c r="AG1161" s="84" t="s">
        <v>7092</v>
      </c>
      <c r="AH1161" s="84"/>
      <c r="AI1161" s="90" t="s">
        <v>6992</v>
      </c>
      <c r="AJ1161" s="84" t="b">
        <v>0</v>
      </c>
      <c r="AK1161" s="84">
        <v>3</v>
      </c>
      <c r="AL1161" s="90" t="s">
        <v>5709</v>
      </c>
      <c r="AM1161" s="84" t="s">
        <v>7171</v>
      </c>
      <c r="AN1161" s="84" t="b">
        <v>0</v>
      </c>
      <c r="AO1161" s="90" t="s">
        <v>5709</v>
      </c>
      <c r="AP1161" s="84" t="s">
        <v>179</v>
      </c>
      <c r="AQ1161" s="84">
        <v>0</v>
      </c>
      <c r="AR1161" s="84">
        <v>0</v>
      </c>
      <c r="AS1161" s="84"/>
      <c r="AT1161" s="84"/>
      <c r="AU1161" s="84"/>
      <c r="AV1161" s="84"/>
      <c r="AW1161" s="84"/>
      <c r="AX1161" s="84"/>
      <c r="AY1161" s="84"/>
      <c r="AZ1161" s="84"/>
    </row>
    <row r="1162" spans="1:52" x14ac:dyDescent="0.25">
      <c r="A1162" s="69" t="s">
        <v>1019</v>
      </c>
      <c r="B1162" s="69" t="s">
        <v>1019</v>
      </c>
      <c r="C1162" s="70"/>
      <c r="D1162" s="71"/>
      <c r="E1162" s="72"/>
      <c r="F1162" s="73"/>
      <c r="G1162" s="70"/>
      <c r="H1162" s="74"/>
      <c r="I1162" s="75"/>
      <c r="J1162" s="75"/>
      <c r="K1162" s="36"/>
      <c r="L1162" s="82"/>
      <c r="M1162" s="82"/>
      <c r="N1162" s="77"/>
      <c r="O1162" s="84" t="s">
        <v>179</v>
      </c>
      <c r="P1162" s="86">
        <v>43165.773831018516</v>
      </c>
      <c r="Q1162" s="84" t="s">
        <v>2383</v>
      </c>
      <c r="R1162" s="84"/>
      <c r="S1162" s="84"/>
      <c r="T1162" s="84" t="s">
        <v>3380</v>
      </c>
      <c r="U1162" s="84"/>
      <c r="V1162" s="87" t="s">
        <v>3654</v>
      </c>
      <c r="W1162" s="86">
        <v>43165.773831018516</v>
      </c>
      <c r="X1162" s="87" t="s">
        <v>5360</v>
      </c>
      <c r="Y1162" s="84"/>
      <c r="Z1162" s="84"/>
      <c r="AA1162" s="90" t="s">
        <v>6563</v>
      </c>
      <c r="AB1162" s="84"/>
      <c r="AC1162" s="84" t="b">
        <v>0</v>
      </c>
      <c r="AD1162" s="84">
        <v>0</v>
      </c>
      <c r="AE1162" s="90" t="s">
        <v>6992</v>
      </c>
      <c r="AF1162" s="84" t="b">
        <v>0</v>
      </c>
      <c r="AG1162" s="84" t="s">
        <v>7091</v>
      </c>
      <c r="AH1162" s="84"/>
      <c r="AI1162" s="90" t="s">
        <v>6992</v>
      </c>
      <c r="AJ1162" s="84" t="b">
        <v>0</v>
      </c>
      <c r="AK1162" s="84">
        <v>0</v>
      </c>
      <c r="AL1162" s="90" t="s">
        <v>6992</v>
      </c>
      <c r="AM1162" s="84" t="s">
        <v>7171</v>
      </c>
      <c r="AN1162" s="84" t="b">
        <v>0</v>
      </c>
      <c r="AO1162" s="90" t="s">
        <v>6563</v>
      </c>
      <c r="AP1162" s="84" t="s">
        <v>179</v>
      </c>
      <c r="AQ1162" s="84">
        <v>0</v>
      </c>
      <c r="AR1162" s="84">
        <v>0</v>
      </c>
      <c r="AS1162" s="84"/>
      <c r="AT1162" s="84"/>
      <c r="AU1162" s="84"/>
      <c r="AV1162" s="84"/>
      <c r="AW1162" s="84"/>
      <c r="AX1162" s="84"/>
      <c r="AY1162" s="84"/>
      <c r="AZ1162" s="84"/>
    </row>
    <row r="1163" spans="1:52" x14ac:dyDescent="0.25">
      <c r="A1163" s="69" t="s">
        <v>1020</v>
      </c>
      <c r="B1163" s="69" t="s">
        <v>1021</v>
      </c>
      <c r="C1163" s="70"/>
      <c r="D1163" s="71"/>
      <c r="E1163" s="72"/>
      <c r="F1163" s="73"/>
      <c r="G1163" s="70"/>
      <c r="H1163" s="74"/>
      <c r="I1163" s="75"/>
      <c r="J1163" s="75"/>
      <c r="K1163" s="36"/>
      <c r="L1163" s="82"/>
      <c r="M1163" s="82"/>
      <c r="N1163" s="77"/>
      <c r="O1163" s="84" t="s">
        <v>1729</v>
      </c>
      <c r="P1163" s="86">
        <v>43165.773275462961</v>
      </c>
      <c r="Q1163" s="84" t="s">
        <v>2384</v>
      </c>
      <c r="R1163" s="84"/>
      <c r="S1163" s="84"/>
      <c r="T1163" s="84" t="s">
        <v>3208</v>
      </c>
      <c r="U1163" s="87" t="s">
        <v>3582</v>
      </c>
      <c r="V1163" s="87" t="s">
        <v>3582</v>
      </c>
      <c r="W1163" s="86">
        <v>43165.773275462961</v>
      </c>
      <c r="X1163" s="87" t="s">
        <v>5361</v>
      </c>
      <c r="Y1163" s="84"/>
      <c r="Z1163" s="84"/>
      <c r="AA1163" s="90" t="s">
        <v>6564</v>
      </c>
      <c r="AB1163" s="84"/>
      <c r="AC1163" s="84" t="b">
        <v>0</v>
      </c>
      <c r="AD1163" s="84">
        <v>2</v>
      </c>
      <c r="AE1163" s="90" t="s">
        <v>6992</v>
      </c>
      <c r="AF1163" s="84" t="b">
        <v>0</v>
      </c>
      <c r="AG1163" s="84" t="s">
        <v>7095</v>
      </c>
      <c r="AH1163" s="84"/>
      <c r="AI1163" s="90" t="s">
        <v>6992</v>
      </c>
      <c r="AJ1163" s="84" t="b">
        <v>0</v>
      </c>
      <c r="AK1163" s="84">
        <v>1</v>
      </c>
      <c r="AL1163" s="90" t="s">
        <v>6992</v>
      </c>
      <c r="AM1163" s="84" t="s">
        <v>7172</v>
      </c>
      <c r="AN1163" s="84" t="b">
        <v>0</v>
      </c>
      <c r="AO1163" s="90" t="s">
        <v>6564</v>
      </c>
      <c r="AP1163" s="84" t="s">
        <v>179</v>
      </c>
      <c r="AQ1163" s="84">
        <v>0</v>
      </c>
      <c r="AR1163" s="84">
        <v>0</v>
      </c>
      <c r="AS1163" s="84"/>
      <c r="AT1163" s="84"/>
      <c r="AU1163" s="84"/>
      <c r="AV1163" s="84"/>
      <c r="AW1163" s="84"/>
      <c r="AX1163" s="84"/>
      <c r="AY1163" s="84"/>
      <c r="AZ1163" s="84"/>
    </row>
    <row r="1164" spans="1:52" x14ac:dyDescent="0.25">
      <c r="A1164" s="69" t="s">
        <v>1021</v>
      </c>
      <c r="B1164" s="69" t="s">
        <v>1020</v>
      </c>
      <c r="C1164" s="70"/>
      <c r="D1164" s="71"/>
      <c r="E1164" s="72"/>
      <c r="F1164" s="73"/>
      <c r="G1164" s="70"/>
      <c r="H1164" s="74"/>
      <c r="I1164" s="75"/>
      <c r="J1164" s="75"/>
      <c r="K1164" s="36"/>
      <c r="L1164" s="82"/>
      <c r="M1164" s="82"/>
      <c r="N1164" s="77"/>
      <c r="O1164" s="84" t="s">
        <v>1729</v>
      </c>
      <c r="P1164" s="86">
        <v>43165.773530092592</v>
      </c>
      <c r="Q1164" s="84" t="s">
        <v>2385</v>
      </c>
      <c r="R1164" s="84"/>
      <c r="S1164" s="84"/>
      <c r="T1164" s="84" t="s">
        <v>3208</v>
      </c>
      <c r="U1164" s="84"/>
      <c r="V1164" s="87" t="s">
        <v>4268</v>
      </c>
      <c r="W1164" s="86">
        <v>43165.773530092592</v>
      </c>
      <c r="X1164" s="87" t="s">
        <v>5362</v>
      </c>
      <c r="Y1164" s="84"/>
      <c r="Z1164" s="84"/>
      <c r="AA1164" s="90" t="s">
        <v>6565</v>
      </c>
      <c r="AB1164" s="84"/>
      <c r="AC1164" s="84" t="b">
        <v>0</v>
      </c>
      <c r="AD1164" s="84">
        <v>0</v>
      </c>
      <c r="AE1164" s="90" t="s">
        <v>6992</v>
      </c>
      <c r="AF1164" s="84" t="b">
        <v>0</v>
      </c>
      <c r="AG1164" s="84" t="s">
        <v>7095</v>
      </c>
      <c r="AH1164" s="84"/>
      <c r="AI1164" s="90" t="s">
        <v>6992</v>
      </c>
      <c r="AJ1164" s="84" t="b">
        <v>0</v>
      </c>
      <c r="AK1164" s="84">
        <v>1</v>
      </c>
      <c r="AL1164" s="90" t="s">
        <v>6564</v>
      </c>
      <c r="AM1164" s="84" t="s">
        <v>7169</v>
      </c>
      <c r="AN1164" s="84" t="b">
        <v>0</v>
      </c>
      <c r="AO1164" s="90" t="s">
        <v>6564</v>
      </c>
      <c r="AP1164" s="84" t="s">
        <v>179</v>
      </c>
      <c r="AQ1164" s="84">
        <v>0</v>
      </c>
      <c r="AR1164" s="84">
        <v>0</v>
      </c>
      <c r="AS1164" s="84"/>
      <c r="AT1164" s="84"/>
      <c r="AU1164" s="84"/>
      <c r="AV1164" s="84"/>
      <c r="AW1164" s="84"/>
      <c r="AX1164" s="84"/>
      <c r="AY1164" s="84"/>
      <c r="AZ1164" s="84"/>
    </row>
    <row r="1165" spans="1:52" x14ac:dyDescent="0.25">
      <c r="A1165" s="69" t="s">
        <v>1022</v>
      </c>
      <c r="B1165" s="69" t="s">
        <v>1022</v>
      </c>
      <c r="C1165" s="70"/>
      <c r="D1165" s="71"/>
      <c r="E1165" s="72"/>
      <c r="F1165" s="73"/>
      <c r="G1165" s="70"/>
      <c r="H1165" s="74"/>
      <c r="I1165" s="75"/>
      <c r="J1165" s="75"/>
      <c r="K1165" s="36"/>
      <c r="L1165" s="82"/>
      <c r="M1165" s="82"/>
      <c r="N1165" s="77"/>
      <c r="O1165" s="84" t="s">
        <v>179</v>
      </c>
      <c r="P1165" s="86">
        <v>43165.609305555554</v>
      </c>
      <c r="Q1165" s="84" t="s">
        <v>2386</v>
      </c>
      <c r="R1165" s="84"/>
      <c r="S1165" s="84"/>
      <c r="T1165" s="84" t="s">
        <v>3381</v>
      </c>
      <c r="U1165" s="87" t="s">
        <v>3583</v>
      </c>
      <c r="V1165" s="87" t="s">
        <v>3583</v>
      </c>
      <c r="W1165" s="86">
        <v>43165.609305555554</v>
      </c>
      <c r="X1165" s="87" t="s">
        <v>5363</v>
      </c>
      <c r="Y1165" s="84"/>
      <c r="Z1165" s="84"/>
      <c r="AA1165" s="90" t="s">
        <v>6566</v>
      </c>
      <c r="AB1165" s="84"/>
      <c r="AC1165" s="84" t="b">
        <v>0</v>
      </c>
      <c r="AD1165" s="84">
        <v>7</v>
      </c>
      <c r="AE1165" s="90" t="s">
        <v>6992</v>
      </c>
      <c r="AF1165" s="84" t="b">
        <v>0</v>
      </c>
      <c r="AG1165" s="84" t="s">
        <v>7091</v>
      </c>
      <c r="AH1165" s="84"/>
      <c r="AI1165" s="90" t="s">
        <v>6992</v>
      </c>
      <c r="AJ1165" s="84" t="b">
        <v>0</v>
      </c>
      <c r="AK1165" s="84">
        <v>4</v>
      </c>
      <c r="AL1165" s="90" t="s">
        <v>6992</v>
      </c>
      <c r="AM1165" s="84" t="s">
        <v>7172</v>
      </c>
      <c r="AN1165" s="84" t="b">
        <v>0</v>
      </c>
      <c r="AO1165" s="90" t="s">
        <v>6566</v>
      </c>
      <c r="AP1165" s="84" t="s">
        <v>7226</v>
      </c>
      <c r="AQ1165" s="84">
        <v>0</v>
      </c>
      <c r="AR1165" s="84">
        <v>0</v>
      </c>
      <c r="AS1165" s="84"/>
      <c r="AT1165" s="84"/>
      <c r="AU1165" s="84"/>
      <c r="AV1165" s="84"/>
      <c r="AW1165" s="84"/>
      <c r="AX1165" s="84"/>
      <c r="AY1165" s="84"/>
      <c r="AZ1165" s="84"/>
    </row>
    <row r="1166" spans="1:52" x14ac:dyDescent="0.25">
      <c r="A1166" s="69" t="s">
        <v>1023</v>
      </c>
      <c r="B1166" s="69" t="s">
        <v>1022</v>
      </c>
      <c r="C1166" s="70"/>
      <c r="D1166" s="71"/>
      <c r="E1166" s="72"/>
      <c r="F1166" s="73"/>
      <c r="G1166" s="70"/>
      <c r="H1166" s="74"/>
      <c r="I1166" s="75"/>
      <c r="J1166" s="75"/>
      <c r="K1166" s="36"/>
      <c r="L1166" s="82"/>
      <c r="M1166" s="82"/>
      <c r="N1166" s="77"/>
      <c r="O1166" s="84" t="s">
        <v>1729</v>
      </c>
      <c r="P1166" s="86">
        <v>43165.773854166669</v>
      </c>
      <c r="Q1166" s="84" t="s">
        <v>2387</v>
      </c>
      <c r="R1166" s="84"/>
      <c r="S1166" s="84"/>
      <c r="T1166" s="84" t="s">
        <v>3381</v>
      </c>
      <c r="U1166" s="84"/>
      <c r="V1166" s="87" t="s">
        <v>4269</v>
      </c>
      <c r="W1166" s="86">
        <v>43165.773854166669</v>
      </c>
      <c r="X1166" s="87" t="s">
        <v>5364</v>
      </c>
      <c r="Y1166" s="84"/>
      <c r="Z1166" s="84"/>
      <c r="AA1166" s="90" t="s">
        <v>6567</v>
      </c>
      <c r="AB1166" s="84"/>
      <c r="AC1166" s="84" t="b">
        <v>0</v>
      </c>
      <c r="AD1166" s="84">
        <v>0</v>
      </c>
      <c r="AE1166" s="90" t="s">
        <v>6992</v>
      </c>
      <c r="AF1166" s="84" t="b">
        <v>0</v>
      </c>
      <c r="AG1166" s="84" t="s">
        <v>7091</v>
      </c>
      <c r="AH1166" s="84"/>
      <c r="AI1166" s="90" t="s">
        <v>6992</v>
      </c>
      <c r="AJ1166" s="84" t="b">
        <v>0</v>
      </c>
      <c r="AK1166" s="84">
        <v>4</v>
      </c>
      <c r="AL1166" s="90" t="s">
        <v>6566</v>
      </c>
      <c r="AM1166" s="84" t="s">
        <v>7169</v>
      </c>
      <c r="AN1166" s="84" t="b">
        <v>0</v>
      </c>
      <c r="AO1166" s="90" t="s">
        <v>6566</v>
      </c>
      <c r="AP1166" s="84" t="s">
        <v>179</v>
      </c>
      <c r="AQ1166" s="84">
        <v>0</v>
      </c>
      <c r="AR1166" s="84">
        <v>0</v>
      </c>
      <c r="AS1166" s="84"/>
      <c r="AT1166" s="84"/>
      <c r="AU1166" s="84"/>
      <c r="AV1166" s="84"/>
      <c r="AW1166" s="84"/>
      <c r="AX1166" s="84"/>
      <c r="AY1166" s="84"/>
      <c r="AZ1166" s="84"/>
    </row>
    <row r="1167" spans="1:52" x14ac:dyDescent="0.25">
      <c r="A1167" s="69" t="s">
        <v>1024</v>
      </c>
      <c r="B1167" s="69" t="s">
        <v>1024</v>
      </c>
      <c r="C1167" s="70"/>
      <c r="D1167" s="71"/>
      <c r="E1167" s="72"/>
      <c r="F1167" s="73"/>
      <c r="G1167" s="70"/>
      <c r="H1167" s="74"/>
      <c r="I1167" s="75"/>
      <c r="J1167" s="75"/>
      <c r="K1167" s="36"/>
      <c r="L1167" s="82"/>
      <c r="M1167" s="82"/>
      <c r="N1167" s="77"/>
      <c r="O1167" s="84" t="s">
        <v>179</v>
      </c>
      <c r="P1167" s="86">
        <v>43164.482453703706</v>
      </c>
      <c r="Q1167" s="84" t="s">
        <v>2388</v>
      </c>
      <c r="R1167" s="87" t="s">
        <v>2886</v>
      </c>
      <c r="S1167" s="84" t="s">
        <v>3116</v>
      </c>
      <c r="T1167" s="84" t="s">
        <v>3157</v>
      </c>
      <c r="U1167" s="84"/>
      <c r="V1167" s="87" t="s">
        <v>4270</v>
      </c>
      <c r="W1167" s="86">
        <v>43164.482453703706</v>
      </c>
      <c r="X1167" s="87" t="s">
        <v>5365</v>
      </c>
      <c r="Y1167" s="84"/>
      <c r="Z1167" s="84"/>
      <c r="AA1167" s="90" t="s">
        <v>6568</v>
      </c>
      <c r="AB1167" s="84"/>
      <c r="AC1167" s="84" t="b">
        <v>0</v>
      </c>
      <c r="AD1167" s="84">
        <v>34</v>
      </c>
      <c r="AE1167" s="90" t="s">
        <v>6992</v>
      </c>
      <c r="AF1167" s="84" t="b">
        <v>0</v>
      </c>
      <c r="AG1167" s="84" t="s">
        <v>7097</v>
      </c>
      <c r="AH1167" s="84"/>
      <c r="AI1167" s="90" t="s">
        <v>6992</v>
      </c>
      <c r="AJ1167" s="84" t="b">
        <v>0</v>
      </c>
      <c r="AK1167" s="84">
        <v>171</v>
      </c>
      <c r="AL1167" s="90" t="s">
        <v>6992</v>
      </c>
      <c r="AM1167" s="84" t="s">
        <v>7169</v>
      </c>
      <c r="AN1167" s="84" t="b">
        <v>0</v>
      </c>
      <c r="AO1167" s="90" t="s">
        <v>6568</v>
      </c>
      <c r="AP1167" s="84" t="s">
        <v>7226</v>
      </c>
      <c r="AQ1167" s="84">
        <v>0</v>
      </c>
      <c r="AR1167" s="84">
        <v>0</v>
      </c>
      <c r="AS1167" s="84"/>
      <c r="AT1167" s="84"/>
      <c r="AU1167" s="84"/>
      <c r="AV1167" s="84"/>
      <c r="AW1167" s="84"/>
      <c r="AX1167" s="84"/>
      <c r="AY1167" s="84"/>
      <c r="AZ1167" s="84"/>
    </row>
    <row r="1168" spans="1:52" x14ac:dyDescent="0.25">
      <c r="A1168" s="69" t="s">
        <v>1025</v>
      </c>
      <c r="B1168" s="69" t="s">
        <v>1024</v>
      </c>
      <c r="C1168" s="70"/>
      <c r="D1168" s="71"/>
      <c r="E1168" s="72"/>
      <c r="F1168" s="73"/>
      <c r="G1168" s="70"/>
      <c r="H1168" s="74"/>
      <c r="I1168" s="75"/>
      <c r="J1168" s="75"/>
      <c r="K1168" s="36"/>
      <c r="L1168" s="82"/>
      <c r="M1168" s="82"/>
      <c r="N1168" s="77"/>
      <c r="O1168" s="84" t="s">
        <v>1729</v>
      </c>
      <c r="P1168" s="86">
        <v>43165.773865740739</v>
      </c>
      <c r="Q1168" s="84" t="s">
        <v>2389</v>
      </c>
      <c r="R1168" s="84"/>
      <c r="S1168" s="84"/>
      <c r="T1168" s="84" t="s">
        <v>3157</v>
      </c>
      <c r="U1168" s="84"/>
      <c r="V1168" s="87" t="s">
        <v>4271</v>
      </c>
      <c r="W1168" s="86">
        <v>43165.773865740739</v>
      </c>
      <c r="X1168" s="87" t="s">
        <v>5366</v>
      </c>
      <c r="Y1168" s="84"/>
      <c r="Z1168" s="84"/>
      <c r="AA1168" s="90" t="s">
        <v>6569</v>
      </c>
      <c r="AB1168" s="84"/>
      <c r="AC1168" s="84" t="b">
        <v>0</v>
      </c>
      <c r="AD1168" s="84">
        <v>0</v>
      </c>
      <c r="AE1168" s="90" t="s">
        <v>6992</v>
      </c>
      <c r="AF1168" s="84" t="b">
        <v>0</v>
      </c>
      <c r="AG1168" s="84" t="s">
        <v>7097</v>
      </c>
      <c r="AH1168" s="84"/>
      <c r="AI1168" s="90" t="s">
        <v>6992</v>
      </c>
      <c r="AJ1168" s="84" t="b">
        <v>0</v>
      </c>
      <c r="AK1168" s="84">
        <v>171</v>
      </c>
      <c r="AL1168" s="90" t="s">
        <v>6568</v>
      </c>
      <c r="AM1168" s="84" t="s">
        <v>7172</v>
      </c>
      <c r="AN1168" s="84" t="b">
        <v>0</v>
      </c>
      <c r="AO1168" s="90" t="s">
        <v>6568</v>
      </c>
      <c r="AP1168" s="84" t="s">
        <v>179</v>
      </c>
      <c r="AQ1168" s="84">
        <v>0</v>
      </c>
      <c r="AR1168" s="84">
        <v>0</v>
      </c>
      <c r="AS1168" s="84"/>
      <c r="AT1168" s="84"/>
      <c r="AU1168" s="84"/>
      <c r="AV1168" s="84"/>
      <c r="AW1168" s="84"/>
      <c r="AX1168" s="84"/>
      <c r="AY1168" s="84"/>
      <c r="AZ1168" s="84"/>
    </row>
    <row r="1169" spans="1:52" x14ac:dyDescent="0.25">
      <c r="A1169" s="69" t="s">
        <v>1025</v>
      </c>
      <c r="B1169" s="69" t="s">
        <v>1297</v>
      </c>
      <c r="C1169" s="70"/>
      <c r="D1169" s="71"/>
      <c r="E1169" s="72"/>
      <c r="F1169" s="73"/>
      <c r="G1169" s="70"/>
      <c r="H1169" s="74"/>
      <c r="I1169" s="75"/>
      <c r="J1169" s="75"/>
      <c r="K1169" s="36"/>
      <c r="L1169" s="82"/>
      <c r="M1169" s="82"/>
      <c r="N1169" s="77"/>
      <c r="O1169" s="84" t="s">
        <v>1729</v>
      </c>
      <c r="P1169" s="86">
        <v>43165.773680555554</v>
      </c>
      <c r="Q1169" s="84" t="s">
        <v>1758</v>
      </c>
      <c r="R1169" s="87" t="s">
        <v>2651</v>
      </c>
      <c r="S1169" s="84" t="s">
        <v>2986</v>
      </c>
      <c r="T1169" s="84" t="s">
        <v>3171</v>
      </c>
      <c r="U1169" s="84"/>
      <c r="V1169" s="87" t="s">
        <v>4271</v>
      </c>
      <c r="W1169" s="86">
        <v>43165.773680555554</v>
      </c>
      <c r="X1169" s="87" t="s">
        <v>5367</v>
      </c>
      <c r="Y1169" s="84"/>
      <c r="Z1169" s="84"/>
      <c r="AA1169" s="90" t="s">
        <v>6570</v>
      </c>
      <c r="AB1169" s="84"/>
      <c r="AC1169" s="84" t="b">
        <v>0</v>
      </c>
      <c r="AD1169" s="84">
        <v>0</v>
      </c>
      <c r="AE1169" s="90" t="s">
        <v>6992</v>
      </c>
      <c r="AF1169" s="84" t="b">
        <v>0</v>
      </c>
      <c r="AG1169" s="84" t="s">
        <v>7097</v>
      </c>
      <c r="AH1169" s="84"/>
      <c r="AI1169" s="90" t="s">
        <v>6992</v>
      </c>
      <c r="AJ1169" s="84" t="b">
        <v>0</v>
      </c>
      <c r="AK1169" s="84">
        <v>612</v>
      </c>
      <c r="AL1169" s="90" t="s">
        <v>6874</v>
      </c>
      <c r="AM1169" s="84" t="s">
        <v>7172</v>
      </c>
      <c r="AN1169" s="84" t="b">
        <v>0</v>
      </c>
      <c r="AO1169" s="90" t="s">
        <v>6874</v>
      </c>
      <c r="AP1169" s="84" t="s">
        <v>179</v>
      </c>
      <c r="AQ1169" s="84">
        <v>0</v>
      </c>
      <c r="AR1169" s="84">
        <v>0</v>
      </c>
      <c r="AS1169" s="84"/>
      <c r="AT1169" s="84"/>
      <c r="AU1169" s="84"/>
      <c r="AV1169" s="84"/>
      <c r="AW1169" s="84"/>
      <c r="AX1169" s="84"/>
      <c r="AY1169" s="84"/>
      <c r="AZ1169" s="84"/>
    </row>
    <row r="1170" spans="1:52" x14ac:dyDescent="0.25">
      <c r="A1170" s="69" t="s">
        <v>1026</v>
      </c>
      <c r="B1170" s="69" t="s">
        <v>1026</v>
      </c>
      <c r="C1170" s="70"/>
      <c r="D1170" s="71"/>
      <c r="E1170" s="72"/>
      <c r="F1170" s="73"/>
      <c r="G1170" s="70"/>
      <c r="H1170" s="74"/>
      <c r="I1170" s="75"/>
      <c r="J1170" s="75"/>
      <c r="K1170" s="36"/>
      <c r="L1170" s="82"/>
      <c r="M1170" s="82"/>
      <c r="N1170" s="77"/>
      <c r="O1170" s="84" t="s">
        <v>179</v>
      </c>
      <c r="P1170" s="86">
        <v>43165.490081018521</v>
      </c>
      <c r="Q1170" s="84" t="s">
        <v>2390</v>
      </c>
      <c r="R1170" s="84"/>
      <c r="S1170" s="84"/>
      <c r="T1170" s="84" t="s">
        <v>3382</v>
      </c>
      <c r="U1170" s="87" t="s">
        <v>3584</v>
      </c>
      <c r="V1170" s="87" t="s">
        <v>3584</v>
      </c>
      <c r="W1170" s="86">
        <v>43165.490081018521</v>
      </c>
      <c r="X1170" s="87" t="s">
        <v>5368</v>
      </c>
      <c r="Y1170" s="84"/>
      <c r="Z1170" s="84"/>
      <c r="AA1170" s="90" t="s">
        <v>6571</v>
      </c>
      <c r="AB1170" s="84"/>
      <c r="AC1170" s="84" t="b">
        <v>0</v>
      </c>
      <c r="AD1170" s="84">
        <v>83</v>
      </c>
      <c r="AE1170" s="90" t="s">
        <v>6992</v>
      </c>
      <c r="AF1170" s="84" t="b">
        <v>0</v>
      </c>
      <c r="AG1170" s="84" t="s">
        <v>7100</v>
      </c>
      <c r="AH1170" s="84"/>
      <c r="AI1170" s="90" t="s">
        <v>6992</v>
      </c>
      <c r="AJ1170" s="84" t="b">
        <v>0</v>
      </c>
      <c r="AK1170" s="84">
        <v>23</v>
      </c>
      <c r="AL1170" s="90" t="s">
        <v>6992</v>
      </c>
      <c r="AM1170" s="84" t="s">
        <v>7169</v>
      </c>
      <c r="AN1170" s="84" t="b">
        <v>0</v>
      </c>
      <c r="AO1170" s="90" t="s">
        <v>6571</v>
      </c>
      <c r="AP1170" s="84" t="s">
        <v>7226</v>
      </c>
      <c r="AQ1170" s="84">
        <v>0</v>
      </c>
      <c r="AR1170" s="84">
        <v>0</v>
      </c>
      <c r="AS1170" s="84"/>
      <c r="AT1170" s="84"/>
      <c r="AU1170" s="84"/>
      <c r="AV1170" s="84"/>
      <c r="AW1170" s="84"/>
      <c r="AX1170" s="84"/>
      <c r="AY1170" s="84"/>
      <c r="AZ1170" s="84"/>
    </row>
    <row r="1171" spans="1:52" x14ac:dyDescent="0.25">
      <c r="A1171" s="69" t="s">
        <v>1027</v>
      </c>
      <c r="B1171" s="69" t="s">
        <v>1026</v>
      </c>
      <c r="C1171" s="70"/>
      <c r="D1171" s="71"/>
      <c r="E1171" s="72"/>
      <c r="F1171" s="73"/>
      <c r="G1171" s="70"/>
      <c r="H1171" s="74"/>
      <c r="I1171" s="75"/>
      <c r="J1171" s="75"/>
      <c r="K1171" s="36"/>
      <c r="L1171" s="82"/>
      <c r="M1171" s="82"/>
      <c r="N1171" s="77"/>
      <c r="O1171" s="84" t="s">
        <v>1729</v>
      </c>
      <c r="P1171" s="86">
        <v>43165.773877314816</v>
      </c>
      <c r="Q1171" s="84" t="s">
        <v>2391</v>
      </c>
      <c r="R1171" s="84"/>
      <c r="S1171" s="84"/>
      <c r="T1171" s="84" t="s">
        <v>3382</v>
      </c>
      <c r="U1171" s="87" t="s">
        <v>3584</v>
      </c>
      <c r="V1171" s="87" t="s">
        <v>3584</v>
      </c>
      <c r="W1171" s="86">
        <v>43165.773877314816</v>
      </c>
      <c r="X1171" s="87" t="s">
        <v>5369</v>
      </c>
      <c r="Y1171" s="84"/>
      <c r="Z1171" s="84"/>
      <c r="AA1171" s="90" t="s">
        <v>6572</v>
      </c>
      <c r="AB1171" s="84"/>
      <c r="AC1171" s="84" t="b">
        <v>0</v>
      </c>
      <c r="AD1171" s="84">
        <v>0</v>
      </c>
      <c r="AE1171" s="90" t="s">
        <v>6992</v>
      </c>
      <c r="AF1171" s="84" t="b">
        <v>0</v>
      </c>
      <c r="AG1171" s="84" t="s">
        <v>7100</v>
      </c>
      <c r="AH1171" s="84"/>
      <c r="AI1171" s="90" t="s">
        <v>6992</v>
      </c>
      <c r="AJ1171" s="84" t="b">
        <v>0</v>
      </c>
      <c r="AK1171" s="84">
        <v>23</v>
      </c>
      <c r="AL1171" s="90" t="s">
        <v>6571</v>
      </c>
      <c r="AM1171" s="84" t="s">
        <v>7169</v>
      </c>
      <c r="AN1171" s="84" t="b">
        <v>0</v>
      </c>
      <c r="AO1171" s="90" t="s">
        <v>6571</v>
      </c>
      <c r="AP1171" s="84" t="s">
        <v>179</v>
      </c>
      <c r="AQ1171" s="84">
        <v>0</v>
      </c>
      <c r="AR1171" s="84">
        <v>0</v>
      </c>
      <c r="AS1171" s="84"/>
      <c r="AT1171" s="84"/>
      <c r="AU1171" s="84"/>
      <c r="AV1171" s="84"/>
      <c r="AW1171" s="84"/>
      <c r="AX1171" s="84"/>
      <c r="AY1171" s="84"/>
      <c r="AZ1171" s="84"/>
    </row>
    <row r="1172" spans="1:52" x14ac:dyDescent="0.25">
      <c r="A1172" s="69" t="s">
        <v>1028</v>
      </c>
      <c r="B1172" s="69" t="s">
        <v>1028</v>
      </c>
      <c r="C1172" s="70"/>
      <c r="D1172" s="71"/>
      <c r="E1172" s="72"/>
      <c r="F1172" s="73"/>
      <c r="G1172" s="70"/>
      <c r="H1172" s="74"/>
      <c r="I1172" s="75"/>
      <c r="J1172" s="75"/>
      <c r="K1172" s="36"/>
      <c r="L1172" s="82"/>
      <c r="M1172" s="82"/>
      <c r="N1172" s="77"/>
      <c r="O1172" s="84" t="s">
        <v>179</v>
      </c>
      <c r="P1172" s="86">
        <v>43165.773935185185</v>
      </c>
      <c r="Q1172" s="84" t="s">
        <v>2392</v>
      </c>
      <c r="R1172" s="87" t="s">
        <v>2887</v>
      </c>
      <c r="S1172" s="84" t="s">
        <v>3117</v>
      </c>
      <c r="T1172" s="84" t="s">
        <v>3157</v>
      </c>
      <c r="U1172" s="84"/>
      <c r="V1172" s="87" t="s">
        <v>4272</v>
      </c>
      <c r="W1172" s="86">
        <v>43165.773935185185</v>
      </c>
      <c r="X1172" s="87" t="s">
        <v>5370</v>
      </c>
      <c r="Y1172" s="84"/>
      <c r="Z1172" s="84"/>
      <c r="AA1172" s="90" t="s">
        <v>6573</v>
      </c>
      <c r="AB1172" s="84"/>
      <c r="AC1172" s="84" t="b">
        <v>0</v>
      </c>
      <c r="AD1172" s="84">
        <v>1</v>
      </c>
      <c r="AE1172" s="90" t="s">
        <v>6992</v>
      </c>
      <c r="AF1172" s="84" t="b">
        <v>0</v>
      </c>
      <c r="AG1172" s="84" t="s">
        <v>7091</v>
      </c>
      <c r="AH1172" s="84"/>
      <c r="AI1172" s="90" t="s">
        <v>6992</v>
      </c>
      <c r="AJ1172" s="84" t="b">
        <v>0</v>
      </c>
      <c r="AK1172" s="84">
        <v>0</v>
      </c>
      <c r="AL1172" s="90" t="s">
        <v>6992</v>
      </c>
      <c r="AM1172" s="84" t="s">
        <v>7213</v>
      </c>
      <c r="AN1172" s="84" t="b">
        <v>0</v>
      </c>
      <c r="AO1172" s="90" t="s">
        <v>6573</v>
      </c>
      <c r="AP1172" s="84" t="s">
        <v>179</v>
      </c>
      <c r="AQ1172" s="84">
        <v>0</v>
      </c>
      <c r="AR1172" s="84">
        <v>0</v>
      </c>
      <c r="AS1172" s="84"/>
      <c r="AT1172" s="84"/>
      <c r="AU1172" s="84"/>
      <c r="AV1172" s="84"/>
      <c r="AW1172" s="84"/>
      <c r="AX1172" s="84"/>
      <c r="AY1172" s="84"/>
      <c r="AZ1172" s="84"/>
    </row>
    <row r="1173" spans="1:52" x14ac:dyDescent="0.25">
      <c r="A1173" s="69" t="s">
        <v>1029</v>
      </c>
      <c r="B1173" s="69" t="s">
        <v>1029</v>
      </c>
      <c r="C1173" s="70"/>
      <c r="D1173" s="71"/>
      <c r="E1173" s="72"/>
      <c r="F1173" s="73"/>
      <c r="G1173" s="70"/>
      <c r="H1173" s="74"/>
      <c r="I1173" s="75"/>
      <c r="J1173" s="75"/>
      <c r="K1173" s="36"/>
      <c r="L1173" s="82"/>
      <c r="M1173" s="82"/>
      <c r="N1173" s="77"/>
      <c r="O1173" s="84" t="s">
        <v>179</v>
      </c>
      <c r="P1173" s="86">
        <v>43165.773981481485</v>
      </c>
      <c r="Q1173" s="84" t="s">
        <v>2393</v>
      </c>
      <c r="R1173" s="84"/>
      <c r="S1173" s="84"/>
      <c r="T1173" s="84" t="s">
        <v>3383</v>
      </c>
      <c r="U1173" s="87" t="s">
        <v>3585</v>
      </c>
      <c r="V1173" s="87" t="s">
        <v>3585</v>
      </c>
      <c r="W1173" s="86">
        <v>43165.773981481485</v>
      </c>
      <c r="X1173" s="87" t="s">
        <v>5371</v>
      </c>
      <c r="Y1173" s="84"/>
      <c r="Z1173" s="84"/>
      <c r="AA1173" s="90" t="s">
        <v>6574</v>
      </c>
      <c r="AB1173" s="84"/>
      <c r="AC1173" s="84" t="b">
        <v>0</v>
      </c>
      <c r="AD1173" s="84">
        <v>0</v>
      </c>
      <c r="AE1173" s="90" t="s">
        <v>6992</v>
      </c>
      <c r="AF1173" s="84" t="b">
        <v>0</v>
      </c>
      <c r="AG1173" s="84" t="s">
        <v>7100</v>
      </c>
      <c r="AH1173" s="84"/>
      <c r="AI1173" s="90" t="s">
        <v>6992</v>
      </c>
      <c r="AJ1173" s="84" t="b">
        <v>0</v>
      </c>
      <c r="AK1173" s="84">
        <v>0</v>
      </c>
      <c r="AL1173" s="90" t="s">
        <v>6992</v>
      </c>
      <c r="AM1173" s="84" t="s">
        <v>7169</v>
      </c>
      <c r="AN1173" s="84" t="b">
        <v>0</v>
      </c>
      <c r="AO1173" s="90" t="s">
        <v>6574</v>
      </c>
      <c r="AP1173" s="84" t="s">
        <v>179</v>
      </c>
      <c r="AQ1173" s="84">
        <v>0</v>
      </c>
      <c r="AR1173" s="84">
        <v>0</v>
      </c>
      <c r="AS1173" s="84"/>
      <c r="AT1173" s="84"/>
      <c r="AU1173" s="84"/>
      <c r="AV1173" s="84"/>
      <c r="AW1173" s="84"/>
      <c r="AX1173" s="84"/>
      <c r="AY1173" s="84"/>
      <c r="AZ1173" s="84"/>
    </row>
    <row r="1174" spans="1:52" x14ac:dyDescent="0.25">
      <c r="A1174" s="69" t="s">
        <v>1030</v>
      </c>
      <c r="B1174" s="69" t="s">
        <v>1030</v>
      </c>
      <c r="C1174" s="70"/>
      <c r="D1174" s="71"/>
      <c r="E1174" s="72"/>
      <c r="F1174" s="73"/>
      <c r="G1174" s="70"/>
      <c r="H1174" s="74"/>
      <c r="I1174" s="75"/>
      <c r="J1174" s="75"/>
      <c r="K1174" s="36"/>
      <c r="L1174" s="82"/>
      <c r="M1174" s="82"/>
      <c r="N1174" s="77"/>
      <c r="O1174" s="84" t="s">
        <v>179</v>
      </c>
      <c r="P1174" s="86">
        <v>43165.773981481485</v>
      </c>
      <c r="Q1174" s="84" t="s">
        <v>2394</v>
      </c>
      <c r="R1174" s="84"/>
      <c r="S1174" s="84"/>
      <c r="T1174" s="84" t="s">
        <v>3384</v>
      </c>
      <c r="U1174" s="84"/>
      <c r="V1174" s="87" t="s">
        <v>4273</v>
      </c>
      <c r="W1174" s="86">
        <v>43165.773981481485</v>
      </c>
      <c r="X1174" s="87" t="s">
        <v>5372</v>
      </c>
      <c r="Y1174" s="84"/>
      <c r="Z1174" s="84"/>
      <c r="AA1174" s="90" t="s">
        <v>6575</v>
      </c>
      <c r="AB1174" s="84"/>
      <c r="AC1174" s="84" t="b">
        <v>0</v>
      </c>
      <c r="AD1174" s="84">
        <v>0</v>
      </c>
      <c r="AE1174" s="90" t="s">
        <v>6992</v>
      </c>
      <c r="AF1174" s="84" t="b">
        <v>0</v>
      </c>
      <c r="AG1174" s="84" t="s">
        <v>7091</v>
      </c>
      <c r="AH1174" s="84"/>
      <c r="AI1174" s="90" t="s">
        <v>6992</v>
      </c>
      <c r="AJ1174" s="84" t="b">
        <v>0</v>
      </c>
      <c r="AK1174" s="84">
        <v>0</v>
      </c>
      <c r="AL1174" s="90" t="s">
        <v>6992</v>
      </c>
      <c r="AM1174" s="84" t="s">
        <v>7171</v>
      </c>
      <c r="AN1174" s="84" t="b">
        <v>0</v>
      </c>
      <c r="AO1174" s="90" t="s">
        <v>6575</v>
      </c>
      <c r="AP1174" s="84" t="s">
        <v>179</v>
      </c>
      <c r="AQ1174" s="84">
        <v>0</v>
      </c>
      <c r="AR1174" s="84">
        <v>0</v>
      </c>
      <c r="AS1174" s="84"/>
      <c r="AT1174" s="84"/>
      <c r="AU1174" s="84"/>
      <c r="AV1174" s="84"/>
      <c r="AW1174" s="84"/>
      <c r="AX1174" s="84"/>
      <c r="AY1174" s="84"/>
      <c r="AZ1174" s="84"/>
    </row>
    <row r="1175" spans="1:52" x14ac:dyDescent="0.25">
      <c r="A1175" s="69" t="s">
        <v>1031</v>
      </c>
      <c r="B1175" s="69" t="s">
        <v>1263</v>
      </c>
      <c r="C1175" s="70"/>
      <c r="D1175" s="71"/>
      <c r="E1175" s="72"/>
      <c r="F1175" s="73"/>
      <c r="G1175" s="70"/>
      <c r="H1175" s="74"/>
      <c r="I1175" s="75"/>
      <c r="J1175" s="75"/>
      <c r="K1175" s="36"/>
      <c r="L1175" s="82"/>
      <c r="M1175" s="82"/>
      <c r="N1175" s="77"/>
      <c r="O1175" s="84" t="s">
        <v>1729</v>
      </c>
      <c r="P1175" s="86">
        <v>43165.774027777778</v>
      </c>
      <c r="Q1175" s="84" t="s">
        <v>1770</v>
      </c>
      <c r="R1175" s="84"/>
      <c r="S1175" s="84"/>
      <c r="T1175" s="84" t="s">
        <v>3157</v>
      </c>
      <c r="U1175" s="84"/>
      <c r="V1175" s="87" t="s">
        <v>4274</v>
      </c>
      <c r="W1175" s="86">
        <v>43165.774027777778</v>
      </c>
      <c r="X1175" s="87" t="s">
        <v>5373</v>
      </c>
      <c r="Y1175" s="84"/>
      <c r="Z1175" s="84"/>
      <c r="AA1175" s="90" t="s">
        <v>6576</v>
      </c>
      <c r="AB1175" s="84"/>
      <c r="AC1175" s="84" t="b">
        <v>0</v>
      </c>
      <c r="AD1175" s="84">
        <v>0</v>
      </c>
      <c r="AE1175" s="90" t="s">
        <v>6992</v>
      </c>
      <c r="AF1175" s="84" t="b">
        <v>0</v>
      </c>
      <c r="AG1175" s="84" t="s">
        <v>7091</v>
      </c>
      <c r="AH1175" s="84"/>
      <c r="AI1175" s="90" t="s">
        <v>6992</v>
      </c>
      <c r="AJ1175" s="84" t="b">
        <v>0</v>
      </c>
      <c r="AK1175" s="84">
        <v>139</v>
      </c>
      <c r="AL1175" s="90" t="s">
        <v>6837</v>
      </c>
      <c r="AM1175" s="84" t="s">
        <v>7169</v>
      </c>
      <c r="AN1175" s="84" t="b">
        <v>0</v>
      </c>
      <c r="AO1175" s="90" t="s">
        <v>6837</v>
      </c>
      <c r="AP1175" s="84" t="s">
        <v>179</v>
      </c>
      <c r="AQ1175" s="84">
        <v>0</v>
      </c>
      <c r="AR1175" s="84">
        <v>0</v>
      </c>
      <c r="AS1175" s="84"/>
      <c r="AT1175" s="84"/>
      <c r="AU1175" s="84"/>
      <c r="AV1175" s="84"/>
      <c r="AW1175" s="84"/>
      <c r="AX1175" s="84"/>
      <c r="AY1175" s="84"/>
      <c r="AZ1175" s="84"/>
    </row>
    <row r="1176" spans="1:52" x14ac:dyDescent="0.25">
      <c r="A1176" s="69" t="s">
        <v>1032</v>
      </c>
      <c r="B1176" s="69" t="s">
        <v>228</v>
      </c>
      <c r="C1176" s="70"/>
      <c r="D1176" s="71"/>
      <c r="E1176" s="72"/>
      <c r="F1176" s="73"/>
      <c r="G1176" s="70"/>
      <c r="H1176" s="74"/>
      <c r="I1176" s="75"/>
      <c r="J1176" s="75"/>
      <c r="K1176" s="36"/>
      <c r="L1176" s="82"/>
      <c r="M1176" s="82"/>
      <c r="N1176" s="77"/>
      <c r="O1176" s="84" t="s">
        <v>1729</v>
      </c>
      <c r="P1176" s="86">
        <v>43165.774062500001</v>
      </c>
      <c r="Q1176" s="84" t="s">
        <v>1940</v>
      </c>
      <c r="R1176" s="84"/>
      <c r="S1176" s="84"/>
      <c r="T1176" s="84" t="s">
        <v>3165</v>
      </c>
      <c r="U1176" s="84"/>
      <c r="V1176" s="87" t="s">
        <v>4275</v>
      </c>
      <c r="W1176" s="86">
        <v>43165.774062500001</v>
      </c>
      <c r="X1176" s="87" t="s">
        <v>5374</v>
      </c>
      <c r="Y1176" s="84"/>
      <c r="Z1176" s="84"/>
      <c r="AA1176" s="90" t="s">
        <v>6577</v>
      </c>
      <c r="AB1176" s="84"/>
      <c r="AC1176" s="84" t="b">
        <v>0</v>
      </c>
      <c r="AD1176" s="84">
        <v>0</v>
      </c>
      <c r="AE1176" s="90" t="s">
        <v>6992</v>
      </c>
      <c r="AF1176" s="84" t="b">
        <v>0</v>
      </c>
      <c r="AG1176" s="84" t="s">
        <v>7094</v>
      </c>
      <c r="AH1176" s="84"/>
      <c r="AI1176" s="90" t="s">
        <v>6992</v>
      </c>
      <c r="AJ1176" s="84" t="b">
        <v>0</v>
      </c>
      <c r="AK1176" s="84">
        <v>58</v>
      </c>
      <c r="AL1176" s="90" t="s">
        <v>5714</v>
      </c>
      <c r="AM1176" s="84" t="s">
        <v>7214</v>
      </c>
      <c r="AN1176" s="84" t="b">
        <v>0</v>
      </c>
      <c r="AO1176" s="90" t="s">
        <v>5714</v>
      </c>
      <c r="AP1176" s="84" t="s">
        <v>179</v>
      </c>
      <c r="AQ1176" s="84">
        <v>0</v>
      </c>
      <c r="AR1176" s="84">
        <v>0</v>
      </c>
      <c r="AS1176" s="84"/>
      <c r="AT1176" s="84"/>
      <c r="AU1176" s="84"/>
      <c r="AV1176" s="84"/>
      <c r="AW1176" s="84"/>
      <c r="AX1176" s="84"/>
      <c r="AY1176" s="84"/>
      <c r="AZ1176" s="84"/>
    </row>
    <row r="1177" spans="1:52" x14ac:dyDescent="0.25">
      <c r="A1177" s="69" t="s">
        <v>1033</v>
      </c>
      <c r="B1177" s="69" t="s">
        <v>1033</v>
      </c>
      <c r="C1177" s="70"/>
      <c r="D1177" s="71"/>
      <c r="E1177" s="72"/>
      <c r="F1177" s="73"/>
      <c r="G1177" s="70"/>
      <c r="H1177" s="74"/>
      <c r="I1177" s="75"/>
      <c r="J1177" s="75"/>
      <c r="K1177" s="36"/>
      <c r="L1177" s="82"/>
      <c r="M1177" s="82"/>
      <c r="N1177" s="77"/>
      <c r="O1177" s="84" t="s">
        <v>179</v>
      </c>
      <c r="P1177" s="86">
        <v>43165.396932870368</v>
      </c>
      <c r="Q1177" s="84" t="s">
        <v>2395</v>
      </c>
      <c r="R1177" s="87" t="s">
        <v>2888</v>
      </c>
      <c r="S1177" s="84" t="s">
        <v>3118</v>
      </c>
      <c r="T1177" s="84" t="s">
        <v>3385</v>
      </c>
      <c r="U1177" s="84"/>
      <c r="V1177" s="87" t="s">
        <v>4276</v>
      </c>
      <c r="W1177" s="86">
        <v>43165.396932870368</v>
      </c>
      <c r="X1177" s="87" t="s">
        <v>5375</v>
      </c>
      <c r="Y1177" s="84"/>
      <c r="Z1177" s="84"/>
      <c r="AA1177" s="90" t="s">
        <v>6578</v>
      </c>
      <c r="AB1177" s="84"/>
      <c r="AC1177" s="84" t="b">
        <v>0</v>
      </c>
      <c r="AD1177" s="84">
        <v>11</v>
      </c>
      <c r="AE1177" s="90" t="s">
        <v>6992</v>
      </c>
      <c r="AF1177" s="84" t="b">
        <v>0</v>
      </c>
      <c r="AG1177" s="84" t="s">
        <v>7095</v>
      </c>
      <c r="AH1177" s="84"/>
      <c r="AI1177" s="90" t="s">
        <v>6992</v>
      </c>
      <c r="AJ1177" s="84" t="b">
        <v>0</v>
      </c>
      <c r="AK1177" s="84">
        <v>4</v>
      </c>
      <c r="AL1177" s="90" t="s">
        <v>6992</v>
      </c>
      <c r="AM1177" s="84" t="s">
        <v>7177</v>
      </c>
      <c r="AN1177" s="84" t="b">
        <v>0</v>
      </c>
      <c r="AO1177" s="90" t="s">
        <v>6578</v>
      </c>
      <c r="AP1177" s="84" t="s">
        <v>7226</v>
      </c>
      <c r="AQ1177" s="84">
        <v>0</v>
      </c>
      <c r="AR1177" s="84">
        <v>0</v>
      </c>
      <c r="AS1177" s="84"/>
      <c r="AT1177" s="84"/>
      <c r="AU1177" s="84"/>
      <c r="AV1177" s="84"/>
      <c r="AW1177" s="84"/>
      <c r="AX1177" s="84"/>
      <c r="AY1177" s="84"/>
      <c r="AZ1177" s="84"/>
    </row>
    <row r="1178" spans="1:52" x14ac:dyDescent="0.25">
      <c r="A1178" s="69" t="s">
        <v>1034</v>
      </c>
      <c r="B1178" s="69" t="s">
        <v>1033</v>
      </c>
      <c r="C1178" s="70"/>
      <c r="D1178" s="71"/>
      <c r="E1178" s="72"/>
      <c r="F1178" s="73"/>
      <c r="G1178" s="70"/>
      <c r="H1178" s="74"/>
      <c r="I1178" s="75"/>
      <c r="J1178" s="75"/>
      <c r="K1178" s="36"/>
      <c r="L1178" s="82"/>
      <c r="M1178" s="82"/>
      <c r="N1178" s="77"/>
      <c r="O1178" s="84" t="s">
        <v>1729</v>
      </c>
      <c r="P1178" s="86">
        <v>43165.774074074077</v>
      </c>
      <c r="Q1178" s="84" t="s">
        <v>2396</v>
      </c>
      <c r="R1178" s="84"/>
      <c r="S1178" s="84"/>
      <c r="T1178" s="84" t="s">
        <v>3260</v>
      </c>
      <c r="U1178" s="84"/>
      <c r="V1178" s="87" t="s">
        <v>4277</v>
      </c>
      <c r="W1178" s="86">
        <v>43165.774074074077</v>
      </c>
      <c r="X1178" s="87" t="s">
        <v>5376</v>
      </c>
      <c r="Y1178" s="84"/>
      <c r="Z1178" s="84"/>
      <c r="AA1178" s="90" t="s">
        <v>6579</v>
      </c>
      <c r="AB1178" s="84"/>
      <c r="AC1178" s="84" t="b">
        <v>0</v>
      </c>
      <c r="AD1178" s="84">
        <v>0</v>
      </c>
      <c r="AE1178" s="90" t="s">
        <v>6992</v>
      </c>
      <c r="AF1178" s="84" t="b">
        <v>0</v>
      </c>
      <c r="AG1178" s="84" t="s">
        <v>7095</v>
      </c>
      <c r="AH1178" s="84"/>
      <c r="AI1178" s="90" t="s">
        <v>6992</v>
      </c>
      <c r="AJ1178" s="84" t="b">
        <v>0</v>
      </c>
      <c r="AK1178" s="84">
        <v>4</v>
      </c>
      <c r="AL1178" s="90" t="s">
        <v>6578</v>
      </c>
      <c r="AM1178" s="84" t="s">
        <v>7171</v>
      </c>
      <c r="AN1178" s="84" t="b">
        <v>0</v>
      </c>
      <c r="AO1178" s="90" t="s">
        <v>6578</v>
      </c>
      <c r="AP1178" s="84" t="s">
        <v>179</v>
      </c>
      <c r="AQ1178" s="84">
        <v>0</v>
      </c>
      <c r="AR1178" s="84">
        <v>0</v>
      </c>
      <c r="AS1178" s="84"/>
      <c r="AT1178" s="84"/>
      <c r="AU1178" s="84"/>
      <c r="AV1178" s="84"/>
      <c r="AW1178" s="84"/>
      <c r="AX1178" s="84"/>
      <c r="AY1178" s="84"/>
      <c r="AZ1178" s="84"/>
    </row>
    <row r="1179" spans="1:52" x14ac:dyDescent="0.25">
      <c r="A1179" s="69" t="s">
        <v>1035</v>
      </c>
      <c r="B1179" s="69" t="s">
        <v>1035</v>
      </c>
      <c r="C1179" s="70"/>
      <c r="D1179" s="71"/>
      <c r="E1179" s="72"/>
      <c r="F1179" s="73"/>
      <c r="G1179" s="70"/>
      <c r="H1179" s="74"/>
      <c r="I1179" s="75"/>
      <c r="J1179" s="75"/>
      <c r="K1179" s="36"/>
      <c r="L1179" s="82"/>
      <c r="M1179" s="82"/>
      <c r="N1179" s="77"/>
      <c r="O1179" s="84" t="s">
        <v>179</v>
      </c>
      <c r="P1179" s="86">
        <v>43163.97693287037</v>
      </c>
      <c r="Q1179" s="84" t="s">
        <v>2397</v>
      </c>
      <c r="R1179" s="87" t="s">
        <v>2889</v>
      </c>
      <c r="S1179" s="84" t="s">
        <v>3119</v>
      </c>
      <c r="T1179" s="84" t="s">
        <v>3158</v>
      </c>
      <c r="U1179" s="87" t="s">
        <v>3586</v>
      </c>
      <c r="V1179" s="87" t="s">
        <v>3586</v>
      </c>
      <c r="W1179" s="86">
        <v>43163.97693287037</v>
      </c>
      <c r="X1179" s="87" t="s">
        <v>5377</v>
      </c>
      <c r="Y1179" s="84"/>
      <c r="Z1179" s="84"/>
      <c r="AA1179" s="90" t="s">
        <v>6580</v>
      </c>
      <c r="AB1179" s="84"/>
      <c r="AC1179" s="84" t="b">
        <v>0</v>
      </c>
      <c r="AD1179" s="84">
        <v>265</v>
      </c>
      <c r="AE1179" s="90" t="s">
        <v>6992</v>
      </c>
      <c r="AF1179" s="84" t="b">
        <v>0</v>
      </c>
      <c r="AG1179" s="84" t="s">
        <v>7091</v>
      </c>
      <c r="AH1179" s="84"/>
      <c r="AI1179" s="90" t="s">
        <v>6992</v>
      </c>
      <c r="AJ1179" s="84" t="b">
        <v>0</v>
      </c>
      <c r="AK1179" s="84">
        <v>149</v>
      </c>
      <c r="AL1179" s="90" t="s">
        <v>6992</v>
      </c>
      <c r="AM1179" s="84" t="s">
        <v>7174</v>
      </c>
      <c r="AN1179" s="84" t="b">
        <v>0</v>
      </c>
      <c r="AO1179" s="90" t="s">
        <v>6580</v>
      </c>
      <c r="AP1179" s="84" t="s">
        <v>7226</v>
      </c>
      <c r="AQ1179" s="84">
        <v>0</v>
      </c>
      <c r="AR1179" s="84">
        <v>0</v>
      </c>
      <c r="AS1179" s="84"/>
      <c r="AT1179" s="84"/>
      <c r="AU1179" s="84"/>
      <c r="AV1179" s="84"/>
      <c r="AW1179" s="84"/>
      <c r="AX1179" s="84"/>
      <c r="AY1179" s="84"/>
      <c r="AZ1179" s="84"/>
    </row>
    <row r="1180" spans="1:52" x14ac:dyDescent="0.25">
      <c r="A1180" s="69" t="s">
        <v>1036</v>
      </c>
      <c r="B1180" s="69" t="s">
        <v>1035</v>
      </c>
      <c r="C1180" s="70"/>
      <c r="D1180" s="71"/>
      <c r="E1180" s="72"/>
      <c r="F1180" s="73"/>
      <c r="G1180" s="70"/>
      <c r="H1180" s="74"/>
      <c r="I1180" s="75"/>
      <c r="J1180" s="75"/>
      <c r="K1180" s="36"/>
      <c r="L1180" s="82"/>
      <c r="M1180" s="82"/>
      <c r="N1180" s="77"/>
      <c r="O1180" s="84" t="s">
        <v>1729</v>
      </c>
      <c r="P1180" s="86">
        <v>43165.774201388886</v>
      </c>
      <c r="Q1180" s="84" t="s">
        <v>2398</v>
      </c>
      <c r="R1180" s="84"/>
      <c r="S1180" s="84"/>
      <c r="T1180" s="84" t="s">
        <v>3158</v>
      </c>
      <c r="U1180" s="84"/>
      <c r="V1180" s="87" t="s">
        <v>4278</v>
      </c>
      <c r="W1180" s="86">
        <v>43165.774201388886</v>
      </c>
      <c r="X1180" s="87" t="s">
        <v>5378</v>
      </c>
      <c r="Y1180" s="84"/>
      <c r="Z1180" s="84"/>
      <c r="AA1180" s="90" t="s">
        <v>6581</v>
      </c>
      <c r="AB1180" s="84"/>
      <c r="AC1180" s="84" t="b">
        <v>0</v>
      </c>
      <c r="AD1180" s="84">
        <v>0</v>
      </c>
      <c r="AE1180" s="90" t="s">
        <v>6992</v>
      </c>
      <c r="AF1180" s="84" t="b">
        <v>0</v>
      </c>
      <c r="AG1180" s="84" t="s">
        <v>7091</v>
      </c>
      <c r="AH1180" s="84"/>
      <c r="AI1180" s="90" t="s">
        <v>6992</v>
      </c>
      <c r="AJ1180" s="84" t="b">
        <v>0</v>
      </c>
      <c r="AK1180" s="84">
        <v>149</v>
      </c>
      <c r="AL1180" s="90" t="s">
        <v>6580</v>
      </c>
      <c r="AM1180" s="84" t="s">
        <v>7169</v>
      </c>
      <c r="AN1180" s="84" t="b">
        <v>0</v>
      </c>
      <c r="AO1180" s="90" t="s">
        <v>6580</v>
      </c>
      <c r="AP1180" s="84" t="s">
        <v>179</v>
      </c>
      <c r="AQ1180" s="84">
        <v>0</v>
      </c>
      <c r="AR1180" s="84">
        <v>0</v>
      </c>
      <c r="AS1180" s="84"/>
      <c r="AT1180" s="84"/>
      <c r="AU1180" s="84"/>
      <c r="AV1180" s="84"/>
      <c r="AW1180" s="84"/>
      <c r="AX1180" s="84"/>
      <c r="AY1180" s="84"/>
      <c r="AZ1180" s="84"/>
    </row>
    <row r="1181" spans="1:52" x14ac:dyDescent="0.25">
      <c r="A1181" s="69" t="s">
        <v>1037</v>
      </c>
      <c r="B1181" s="69" t="s">
        <v>1037</v>
      </c>
      <c r="C1181" s="70"/>
      <c r="D1181" s="71"/>
      <c r="E1181" s="72"/>
      <c r="F1181" s="73"/>
      <c r="G1181" s="70"/>
      <c r="H1181" s="74"/>
      <c r="I1181" s="75"/>
      <c r="J1181" s="75"/>
      <c r="K1181" s="36"/>
      <c r="L1181" s="82"/>
      <c r="M1181" s="82"/>
      <c r="N1181" s="77"/>
      <c r="O1181" s="84" t="s">
        <v>179</v>
      </c>
      <c r="P1181" s="86">
        <v>43165.774212962962</v>
      </c>
      <c r="Q1181" s="84" t="s">
        <v>2399</v>
      </c>
      <c r="R1181" s="84"/>
      <c r="S1181" s="84"/>
      <c r="T1181" s="84" t="s">
        <v>3386</v>
      </c>
      <c r="U1181" s="87" t="s">
        <v>3587</v>
      </c>
      <c r="V1181" s="87" t="s">
        <v>3587</v>
      </c>
      <c r="W1181" s="86">
        <v>43165.774212962962</v>
      </c>
      <c r="X1181" s="87" t="s">
        <v>5379</v>
      </c>
      <c r="Y1181" s="84"/>
      <c r="Z1181" s="84"/>
      <c r="AA1181" s="90" t="s">
        <v>6582</v>
      </c>
      <c r="AB1181" s="84"/>
      <c r="AC1181" s="84" t="b">
        <v>0</v>
      </c>
      <c r="AD1181" s="84">
        <v>0</v>
      </c>
      <c r="AE1181" s="90" t="s">
        <v>6992</v>
      </c>
      <c r="AF1181" s="84" t="b">
        <v>0</v>
      </c>
      <c r="AG1181" s="84" t="s">
        <v>7091</v>
      </c>
      <c r="AH1181" s="84"/>
      <c r="AI1181" s="90" t="s">
        <v>6992</v>
      </c>
      <c r="AJ1181" s="84" t="b">
        <v>0</v>
      </c>
      <c r="AK1181" s="84">
        <v>0</v>
      </c>
      <c r="AL1181" s="90" t="s">
        <v>6992</v>
      </c>
      <c r="AM1181" s="84" t="s">
        <v>7169</v>
      </c>
      <c r="AN1181" s="84" t="b">
        <v>0</v>
      </c>
      <c r="AO1181" s="90" t="s">
        <v>6582</v>
      </c>
      <c r="AP1181" s="84" t="s">
        <v>179</v>
      </c>
      <c r="AQ1181" s="84">
        <v>0</v>
      </c>
      <c r="AR1181" s="84">
        <v>0</v>
      </c>
      <c r="AS1181" s="84"/>
      <c r="AT1181" s="84"/>
      <c r="AU1181" s="84"/>
      <c r="AV1181" s="84"/>
      <c r="AW1181" s="84"/>
      <c r="AX1181" s="84"/>
      <c r="AY1181" s="84"/>
      <c r="AZ1181" s="84"/>
    </row>
    <row r="1182" spans="1:52" x14ac:dyDescent="0.25">
      <c r="A1182" s="69" t="s">
        <v>1038</v>
      </c>
      <c r="B1182" s="69" t="s">
        <v>1038</v>
      </c>
      <c r="C1182" s="70"/>
      <c r="D1182" s="71"/>
      <c r="E1182" s="72"/>
      <c r="F1182" s="73"/>
      <c r="G1182" s="70"/>
      <c r="H1182" s="74"/>
      <c r="I1182" s="75"/>
      <c r="J1182" s="75"/>
      <c r="K1182" s="36"/>
      <c r="L1182" s="82"/>
      <c r="M1182" s="82"/>
      <c r="N1182" s="77"/>
      <c r="O1182" s="84" t="s">
        <v>179</v>
      </c>
      <c r="P1182" s="86">
        <v>43165.774212962962</v>
      </c>
      <c r="Q1182" s="84" t="s">
        <v>2400</v>
      </c>
      <c r="R1182" s="84"/>
      <c r="S1182" s="84"/>
      <c r="T1182" s="84" t="s">
        <v>3387</v>
      </c>
      <c r="U1182" s="87" t="s">
        <v>3588</v>
      </c>
      <c r="V1182" s="87" t="s">
        <v>3588</v>
      </c>
      <c r="W1182" s="86">
        <v>43165.774212962962</v>
      </c>
      <c r="X1182" s="87" t="s">
        <v>5380</v>
      </c>
      <c r="Y1182" s="84"/>
      <c r="Z1182" s="84"/>
      <c r="AA1182" s="90" t="s">
        <v>6583</v>
      </c>
      <c r="AB1182" s="84"/>
      <c r="AC1182" s="84" t="b">
        <v>0</v>
      </c>
      <c r="AD1182" s="84">
        <v>0</v>
      </c>
      <c r="AE1182" s="90" t="s">
        <v>6992</v>
      </c>
      <c r="AF1182" s="84" t="b">
        <v>0</v>
      </c>
      <c r="AG1182" s="84" t="s">
        <v>7091</v>
      </c>
      <c r="AH1182" s="84"/>
      <c r="AI1182" s="90" t="s">
        <v>6992</v>
      </c>
      <c r="AJ1182" s="84" t="b">
        <v>0</v>
      </c>
      <c r="AK1182" s="84">
        <v>0</v>
      </c>
      <c r="AL1182" s="90" t="s">
        <v>6992</v>
      </c>
      <c r="AM1182" s="84" t="s">
        <v>7169</v>
      </c>
      <c r="AN1182" s="84" t="b">
        <v>0</v>
      </c>
      <c r="AO1182" s="90" t="s">
        <v>6583</v>
      </c>
      <c r="AP1182" s="84" t="s">
        <v>179</v>
      </c>
      <c r="AQ1182" s="84">
        <v>0</v>
      </c>
      <c r="AR1182" s="84">
        <v>0</v>
      </c>
      <c r="AS1182" s="84"/>
      <c r="AT1182" s="84"/>
      <c r="AU1182" s="84"/>
      <c r="AV1182" s="84"/>
      <c r="AW1182" s="84"/>
      <c r="AX1182" s="84"/>
      <c r="AY1182" s="84"/>
      <c r="AZ1182" s="84"/>
    </row>
    <row r="1183" spans="1:52" x14ac:dyDescent="0.25">
      <c r="A1183" s="69" t="s">
        <v>1039</v>
      </c>
      <c r="B1183" s="69" t="s">
        <v>1039</v>
      </c>
      <c r="C1183" s="70"/>
      <c r="D1183" s="71"/>
      <c r="E1183" s="72"/>
      <c r="F1183" s="73"/>
      <c r="G1183" s="70"/>
      <c r="H1183" s="74"/>
      <c r="I1183" s="75"/>
      <c r="J1183" s="75"/>
      <c r="K1183" s="36"/>
      <c r="L1183" s="82"/>
      <c r="M1183" s="82"/>
      <c r="N1183" s="77"/>
      <c r="O1183" s="84" t="s">
        <v>179</v>
      </c>
      <c r="P1183" s="86">
        <v>43165.774305555555</v>
      </c>
      <c r="Q1183" s="84" t="s">
        <v>2401</v>
      </c>
      <c r="R1183" s="87" t="s">
        <v>2890</v>
      </c>
      <c r="S1183" s="84" t="s">
        <v>2983</v>
      </c>
      <c r="T1183" s="84" t="s">
        <v>3157</v>
      </c>
      <c r="U1183" s="84"/>
      <c r="V1183" s="87" t="s">
        <v>4279</v>
      </c>
      <c r="W1183" s="86">
        <v>43165.774305555555</v>
      </c>
      <c r="X1183" s="87" t="s">
        <v>5381</v>
      </c>
      <c r="Y1183" s="84"/>
      <c r="Z1183" s="84"/>
      <c r="AA1183" s="90" t="s">
        <v>6584</v>
      </c>
      <c r="AB1183" s="84"/>
      <c r="AC1183" s="84" t="b">
        <v>0</v>
      </c>
      <c r="AD1183" s="84">
        <v>0</v>
      </c>
      <c r="AE1183" s="90" t="s">
        <v>6992</v>
      </c>
      <c r="AF1183" s="84" t="b">
        <v>1</v>
      </c>
      <c r="AG1183" s="84" t="s">
        <v>7091</v>
      </c>
      <c r="AH1183" s="84"/>
      <c r="AI1183" s="90" t="s">
        <v>7152</v>
      </c>
      <c r="AJ1183" s="84" t="b">
        <v>0</v>
      </c>
      <c r="AK1183" s="84">
        <v>0</v>
      </c>
      <c r="AL1183" s="90" t="s">
        <v>6992</v>
      </c>
      <c r="AM1183" s="84" t="s">
        <v>7171</v>
      </c>
      <c r="AN1183" s="84" t="b">
        <v>0</v>
      </c>
      <c r="AO1183" s="90" t="s">
        <v>6584</v>
      </c>
      <c r="AP1183" s="84" t="s">
        <v>179</v>
      </c>
      <c r="AQ1183" s="84">
        <v>0</v>
      </c>
      <c r="AR1183" s="84">
        <v>0</v>
      </c>
      <c r="AS1183" s="84"/>
      <c r="AT1183" s="84"/>
      <c r="AU1183" s="84"/>
      <c r="AV1183" s="84"/>
      <c r="AW1183" s="84"/>
      <c r="AX1183" s="84"/>
      <c r="AY1183" s="84"/>
      <c r="AZ1183" s="84"/>
    </row>
    <row r="1184" spans="1:52" x14ac:dyDescent="0.25">
      <c r="A1184" s="69" t="s">
        <v>1040</v>
      </c>
      <c r="B1184" s="69" t="s">
        <v>1040</v>
      </c>
      <c r="C1184" s="70"/>
      <c r="D1184" s="71"/>
      <c r="E1184" s="72"/>
      <c r="F1184" s="73"/>
      <c r="G1184" s="70"/>
      <c r="H1184" s="74"/>
      <c r="I1184" s="75"/>
      <c r="J1184" s="75"/>
      <c r="K1184" s="36"/>
      <c r="L1184" s="82"/>
      <c r="M1184" s="82"/>
      <c r="N1184" s="77"/>
      <c r="O1184" s="84" t="s">
        <v>179</v>
      </c>
      <c r="P1184" s="86">
        <v>43165.774328703701</v>
      </c>
      <c r="Q1184" s="84" t="s">
        <v>2402</v>
      </c>
      <c r="R1184" s="84"/>
      <c r="S1184" s="84"/>
      <c r="T1184" s="84" t="s">
        <v>3157</v>
      </c>
      <c r="U1184" s="84"/>
      <c r="V1184" s="87" t="s">
        <v>4280</v>
      </c>
      <c r="W1184" s="86">
        <v>43165.774328703701</v>
      </c>
      <c r="X1184" s="87" t="s">
        <v>5382</v>
      </c>
      <c r="Y1184" s="84"/>
      <c r="Z1184" s="84"/>
      <c r="AA1184" s="90" t="s">
        <v>6585</v>
      </c>
      <c r="AB1184" s="84"/>
      <c r="AC1184" s="84" t="b">
        <v>0</v>
      </c>
      <c r="AD1184" s="84">
        <v>0</v>
      </c>
      <c r="AE1184" s="90" t="s">
        <v>6992</v>
      </c>
      <c r="AF1184" s="84" t="b">
        <v>0</v>
      </c>
      <c r="AG1184" s="84" t="s">
        <v>7100</v>
      </c>
      <c r="AH1184" s="84"/>
      <c r="AI1184" s="90" t="s">
        <v>6992</v>
      </c>
      <c r="AJ1184" s="84" t="b">
        <v>0</v>
      </c>
      <c r="AK1184" s="84">
        <v>0</v>
      </c>
      <c r="AL1184" s="90" t="s">
        <v>6992</v>
      </c>
      <c r="AM1184" s="84" t="s">
        <v>7171</v>
      </c>
      <c r="AN1184" s="84" t="b">
        <v>0</v>
      </c>
      <c r="AO1184" s="90" t="s">
        <v>6585</v>
      </c>
      <c r="AP1184" s="84" t="s">
        <v>179</v>
      </c>
      <c r="AQ1184" s="84">
        <v>0</v>
      </c>
      <c r="AR1184" s="84">
        <v>0</v>
      </c>
      <c r="AS1184" s="84"/>
      <c r="AT1184" s="84"/>
      <c r="AU1184" s="84"/>
      <c r="AV1184" s="84"/>
      <c r="AW1184" s="84"/>
      <c r="AX1184" s="84"/>
      <c r="AY1184" s="84"/>
      <c r="AZ1184" s="84"/>
    </row>
    <row r="1185" spans="1:52" x14ac:dyDescent="0.25">
      <c r="A1185" s="69" t="s">
        <v>1041</v>
      </c>
      <c r="B1185" s="69" t="s">
        <v>1503</v>
      </c>
      <c r="C1185" s="70"/>
      <c r="D1185" s="71"/>
      <c r="E1185" s="72"/>
      <c r="F1185" s="73"/>
      <c r="G1185" s="70"/>
      <c r="H1185" s="74"/>
      <c r="I1185" s="75"/>
      <c r="J1185" s="75"/>
      <c r="K1185" s="36"/>
      <c r="L1185" s="82"/>
      <c r="M1185" s="82"/>
      <c r="N1185" s="77"/>
      <c r="O1185" s="84" t="s">
        <v>1729</v>
      </c>
      <c r="P1185" s="86">
        <v>43165.774363425924</v>
      </c>
      <c r="Q1185" s="84" t="s">
        <v>2043</v>
      </c>
      <c r="R1185" s="84"/>
      <c r="S1185" s="84"/>
      <c r="T1185" s="84" t="s">
        <v>3157</v>
      </c>
      <c r="U1185" s="84"/>
      <c r="V1185" s="87" t="s">
        <v>4281</v>
      </c>
      <c r="W1185" s="86">
        <v>43165.774363425924</v>
      </c>
      <c r="X1185" s="87" t="s">
        <v>5383</v>
      </c>
      <c r="Y1185" s="84"/>
      <c r="Z1185" s="84"/>
      <c r="AA1185" s="90" t="s">
        <v>6586</v>
      </c>
      <c r="AB1185" s="84"/>
      <c r="AC1185" s="84" t="b">
        <v>0</v>
      </c>
      <c r="AD1185" s="84">
        <v>0</v>
      </c>
      <c r="AE1185" s="90" t="s">
        <v>6992</v>
      </c>
      <c r="AF1185" s="84" t="b">
        <v>0</v>
      </c>
      <c r="AG1185" s="84" t="s">
        <v>7091</v>
      </c>
      <c r="AH1185" s="84"/>
      <c r="AI1185" s="90" t="s">
        <v>6992</v>
      </c>
      <c r="AJ1185" s="84" t="b">
        <v>0</v>
      </c>
      <c r="AK1185" s="84">
        <v>1173</v>
      </c>
      <c r="AL1185" s="90" t="s">
        <v>6794</v>
      </c>
      <c r="AM1185" s="84" t="s">
        <v>7169</v>
      </c>
      <c r="AN1185" s="84" t="b">
        <v>0</v>
      </c>
      <c r="AO1185" s="90" t="s">
        <v>6794</v>
      </c>
      <c r="AP1185" s="84" t="s">
        <v>179</v>
      </c>
      <c r="AQ1185" s="84">
        <v>0</v>
      </c>
      <c r="AR1185" s="84">
        <v>0</v>
      </c>
      <c r="AS1185" s="84"/>
      <c r="AT1185" s="84"/>
      <c r="AU1185" s="84"/>
      <c r="AV1185" s="84"/>
      <c r="AW1185" s="84"/>
      <c r="AX1185" s="84"/>
      <c r="AY1185" s="84"/>
      <c r="AZ1185" s="84"/>
    </row>
    <row r="1186" spans="1:52" x14ac:dyDescent="0.25">
      <c r="A1186" s="69" t="s">
        <v>1041</v>
      </c>
      <c r="B1186" s="69" t="s">
        <v>1223</v>
      </c>
      <c r="C1186" s="70"/>
      <c r="D1186" s="71"/>
      <c r="E1186" s="72"/>
      <c r="F1186" s="73"/>
      <c r="G1186" s="70"/>
      <c r="H1186" s="74"/>
      <c r="I1186" s="75"/>
      <c r="J1186" s="75"/>
      <c r="K1186" s="36"/>
      <c r="L1186" s="82"/>
      <c r="M1186" s="82"/>
      <c r="N1186" s="77"/>
      <c r="O1186" s="84" t="s">
        <v>1729</v>
      </c>
      <c r="P1186" s="86">
        <v>43165.774363425924</v>
      </c>
      <c r="Q1186" s="84" t="s">
        <v>2043</v>
      </c>
      <c r="R1186" s="84"/>
      <c r="S1186" s="84"/>
      <c r="T1186" s="84" t="s">
        <v>3157</v>
      </c>
      <c r="U1186" s="84"/>
      <c r="V1186" s="87" t="s">
        <v>4281</v>
      </c>
      <c r="W1186" s="86">
        <v>43165.774363425924</v>
      </c>
      <c r="X1186" s="87" t="s">
        <v>5383</v>
      </c>
      <c r="Y1186" s="84"/>
      <c r="Z1186" s="84"/>
      <c r="AA1186" s="90" t="s">
        <v>6586</v>
      </c>
      <c r="AB1186" s="84"/>
      <c r="AC1186" s="84" t="b">
        <v>0</v>
      </c>
      <c r="AD1186" s="84">
        <v>0</v>
      </c>
      <c r="AE1186" s="90" t="s">
        <v>6992</v>
      </c>
      <c r="AF1186" s="84" t="b">
        <v>0</v>
      </c>
      <c r="AG1186" s="84" t="s">
        <v>7091</v>
      </c>
      <c r="AH1186" s="84"/>
      <c r="AI1186" s="90" t="s">
        <v>6992</v>
      </c>
      <c r="AJ1186" s="84" t="b">
        <v>0</v>
      </c>
      <c r="AK1186" s="84">
        <v>1173</v>
      </c>
      <c r="AL1186" s="90" t="s">
        <v>6794</v>
      </c>
      <c r="AM1186" s="84" t="s">
        <v>7169</v>
      </c>
      <c r="AN1186" s="84" t="b">
        <v>0</v>
      </c>
      <c r="AO1186" s="90" t="s">
        <v>6794</v>
      </c>
      <c r="AP1186" s="84" t="s">
        <v>179</v>
      </c>
      <c r="AQ1186" s="84">
        <v>0</v>
      </c>
      <c r="AR1186" s="84">
        <v>0</v>
      </c>
      <c r="AS1186" s="84"/>
      <c r="AT1186" s="84"/>
      <c r="AU1186" s="84"/>
      <c r="AV1186" s="84"/>
      <c r="AW1186" s="84"/>
      <c r="AX1186" s="84"/>
      <c r="AY1186" s="84"/>
      <c r="AZ1186" s="84"/>
    </row>
    <row r="1187" spans="1:52" x14ac:dyDescent="0.25">
      <c r="A1187" s="69" t="s">
        <v>1042</v>
      </c>
      <c r="B1187" s="69" t="s">
        <v>1042</v>
      </c>
      <c r="C1187" s="70"/>
      <c r="D1187" s="71"/>
      <c r="E1187" s="72"/>
      <c r="F1187" s="73"/>
      <c r="G1187" s="70"/>
      <c r="H1187" s="74"/>
      <c r="I1187" s="75"/>
      <c r="J1187" s="75"/>
      <c r="K1187" s="36"/>
      <c r="L1187" s="82"/>
      <c r="M1187" s="82"/>
      <c r="N1187" s="77"/>
      <c r="O1187" s="84" t="s">
        <v>179</v>
      </c>
      <c r="P1187" s="86">
        <v>43165.521134259259</v>
      </c>
      <c r="Q1187" s="84" t="s">
        <v>2403</v>
      </c>
      <c r="R1187" s="87" t="s">
        <v>2891</v>
      </c>
      <c r="S1187" s="84" t="s">
        <v>2983</v>
      </c>
      <c r="T1187" s="84" t="s">
        <v>3157</v>
      </c>
      <c r="U1187" s="84"/>
      <c r="V1187" s="87" t="s">
        <v>4282</v>
      </c>
      <c r="W1187" s="86">
        <v>43165.521134259259</v>
      </c>
      <c r="X1187" s="87" t="s">
        <v>5384</v>
      </c>
      <c r="Y1187" s="84"/>
      <c r="Z1187" s="84"/>
      <c r="AA1187" s="90" t="s">
        <v>6587</v>
      </c>
      <c r="AB1187" s="84"/>
      <c r="AC1187" s="84" t="b">
        <v>0</v>
      </c>
      <c r="AD1187" s="84">
        <v>15</v>
      </c>
      <c r="AE1187" s="90" t="s">
        <v>6992</v>
      </c>
      <c r="AF1187" s="84" t="b">
        <v>1</v>
      </c>
      <c r="AG1187" s="84" t="s">
        <v>7099</v>
      </c>
      <c r="AH1187" s="84"/>
      <c r="AI1187" s="90" t="s">
        <v>7153</v>
      </c>
      <c r="AJ1187" s="84" t="b">
        <v>0</v>
      </c>
      <c r="AK1187" s="84">
        <v>19</v>
      </c>
      <c r="AL1187" s="90" t="s">
        <v>6992</v>
      </c>
      <c r="AM1187" s="84" t="s">
        <v>7171</v>
      </c>
      <c r="AN1187" s="84" t="b">
        <v>0</v>
      </c>
      <c r="AO1187" s="90" t="s">
        <v>6587</v>
      </c>
      <c r="AP1187" s="84" t="s">
        <v>7226</v>
      </c>
      <c r="AQ1187" s="84">
        <v>0</v>
      </c>
      <c r="AR1187" s="84">
        <v>0</v>
      </c>
      <c r="AS1187" s="84"/>
      <c r="AT1187" s="84"/>
      <c r="AU1187" s="84"/>
      <c r="AV1187" s="84"/>
      <c r="AW1187" s="84"/>
      <c r="AX1187" s="84"/>
      <c r="AY1187" s="84"/>
      <c r="AZ1187" s="84"/>
    </row>
    <row r="1188" spans="1:52" x14ac:dyDescent="0.25">
      <c r="A1188" s="69" t="s">
        <v>1043</v>
      </c>
      <c r="B1188" s="69" t="s">
        <v>1042</v>
      </c>
      <c r="C1188" s="70"/>
      <c r="D1188" s="71"/>
      <c r="E1188" s="72"/>
      <c r="F1188" s="73"/>
      <c r="G1188" s="70"/>
      <c r="H1188" s="74"/>
      <c r="I1188" s="75"/>
      <c r="J1188" s="75"/>
      <c r="K1188" s="36"/>
      <c r="L1188" s="82"/>
      <c r="M1188" s="82"/>
      <c r="N1188" s="77"/>
      <c r="O1188" s="84" t="s">
        <v>1729</v>
      </c>
      <c r="P1188" s="86">
        <v>43165.774375000001</v>
      </c>
      <c r="Q1188" s="84" t="s">
        <v>2404</v>
      </c>
      <c r="R1188" s="84"/>
      <c r="S1188" s="84"/>
      <c r="T1188" s="84" t="s">
        <v>3157</v>
      </c>
      <c r="U1188" s="84"/>
      <c r="V1188" s="87" t="s">
        <v>4283</v>
      </c>
      <c r="W1188" s="86">
        <v>43165.774375000001</v>
      </c>
      <c r="X1188" s="87" t="s">
        <v>5385</v>
      </c>
      <c r="Y1188" s="84"/>
      <c r="Z1188" s="84"/>
      <c r="AA1188" s="90" t="s">
        <v>6588</v>
      </c>
      <c r="AB1188" s="84"/>
      <c r="AC1188" s="84" t="b">
        <v>0</v>
      </c>
      <c r="AD1188" s="84">
        <v>0</v>
      </c>
      <c r="AE1188" s="90" t="s">
        <v>6992</v>
      </c>
      <c r="AF1188" s="84" t="b">
        <v>1</v>
      </c>
      <c r="AG1188" s="84" t="s">
        <v>7099</v>
      </c>
      <c r="AH1188" s="84"/>
      <c r="AI1188" s="90" t="s">
        <v>7153</v>
      </c>
      <c r="AJ1188" s="84" t="b">
        <v>0</v>
      </c>
      <c r="AK1188" s="84">
        <v>19</v>
      </c>
      <c r="AL1188" s="90" t="s">
        <v>6587</v>
      </c>
      <c r="AM1188" s="84" t="s">
        <v>7171</v>
      </c>
      <c r="AN1188" s="84" t="b">
        <v>0</v>
      </c>
      <c r="AO1188" s="90" t="s">
        <v>6587</v>
      </c>
      <c r="AP1188" s="84" t="s">
        <v>179</v>
      </c>
      <c r="AQ1188" s="84">
        <v>0</v>
      </c>
      <c r="AR1188" s="84">
        <v>0</v>
      </c>
      <c r="AS1188" s="84"/>
      <c r="AT1188" s="84"/>
      <c r="AU1188" s="84"/>
      <c r="AV1188" s="84"/>
      <c r="AW1188" s="84"/>
      <c r="AX1188" s="84"/>
      <c r="AY1188" s="84"/>
      <c r="AZ1188" s="84"/>
    </row>
    <row r="1189" spans="1:52" x14ac:dyDescent="0.25">
      <c r="A1189" s="69" t="s">
        <v>1044</v>
      </c>
      <c r="B1189" s="69" t="s">
        <v>1636</v>
      </c>
      <c r="C1189" s="70"/>
      <c r="D1189" s="71"/>
      <c r="E1189" s="72"/>
      <c r="F1189" s="73"/>
      <c r="G1189" s="70"/>
      <c r="H1189" s="74"/>
      <c r="I1189" s="75"/>
      <c r="J1189" s="75"/>
      <c r="K1189" s="36"/>
      <c r="L1189" s="82"/>
      <c r="M1189" s="82"/>
      <c r="N1189" s="77"/>
      <c r="O1189" s="84" t="s">
        <v>1729</v>
      </c>
      <c r="P1189" s="86">
        <v>43165.774398148147</v>
      </c>
      <c r="Q1189" s="84" t="s">
        <v>2405</v>
      </c>
      <c r="R1189" s="84"/>
      <c r="S1189" s="84"/>
      <c r="T1189" s="84" t="s">
        <v>3157</v>
      </c>
      <c r="U1189" s="84"/>
      <c r="V1189" s="87" t="s">
        <v>4284</v>
      </c>
      <c r="W1189" s="86">
        <v>43165.774398148147</v>
      </c>
      <c r="X1189" s="87" t="s">
        <v>5386</v>
      </c>
      <c r="Y1189" s="84"/>
      <c r="Z1189" s="84"/>
      <c r="AA1189" s="90" t="s">
        <v>6589</v>
      </c>
      <c r="AB1189" s="90" t="s">
        <v>6972</v>
      </c>
      <c r="AC1189" s="84" t="b">
        <v>0</v>
      </c>
      <c r="AD1189" s="84">
        <v>0</v>
      </c>
      <c r="AE1189" s="90" t="s">
        <v>7069</v>
      </c>
      <c r="AF1189" s="84" t="b">
        <v>0</v>
      </c>
      <c r="AG1189" s="84" t="s">
        <v>7091</v>
      </c>
      <c r="AH1189" s="84"/>
      <c r="AI1189" s="90" t="s">
        <v>6992</v>
      </c>
      <c r="AJ1189" s="84" t="b">
        <v>0</v>
      </c>
      <c r="AK1189" s="84">
        <v>0</v>
      </c>
      <c r="AL1189" s="90" t="s">
        <v>6992</v>
      </c>
      <c r="AM1189" s="84" t="s">
        <v>7169</v>
      </c>
      <c r="AN1189" s="84" t="b">
        <v>0</v>
      </c>
      <c r="AO1189" s="90" t="s">
        <v>6972</v>
      </c>
      <c r="AP1189" s="84" t="s">
        <v>179</v>
      </c>
      <c r="AQ1189" s="84">
        <v>0</v>
      </c>
      <c r="AR1189" s="84">
        <v>0</v>
      </c>
      <c r="AS1189" s="84"/>
      <c r="AT1189" s="84"/>
      <c r="AU1189" s="84"/>
      <c r="AV1189" s="84"/>
      <c r="AW1189" s="84"/>
      <c r="AX1189" s="84"/>
      <c r="AY1189" s="84"/>
      <c r="AZ1189" s="84"/>
    </row>
    <row r="1190" spans="1:52" x14ac:dyDescent="0.25">
      <c r="A1190" s="69" t="s">
        <v>1044</v>
      </c>
      <c r="B1190" s="69" t="s">
        <v>1613</v>
      </c>
      <c r="C1190" s="70"/>
      <c r="D1190" s="71"/>
      <c r="E1190" s="72"/>
      <c r="F1190" s="73"/>
      <c r="G1190" s="70"/>
      <c r="H1190" s="74"/>
      <c r="I1190" s="75"/>
      <c r="J1190" s="75"/>
      <c r="K1190" s="36"/>
      <c r="L1190" s="82"/>
      <c r="M1190" s="82"/>
      <c r="N1190" s="77"/>
      <c r="O1190" s="84" t="s">
        <v>1729</v>
      </c>
      <c r="P1190" s="86">
        <v>43165.774398148147</v>
      </c>
      <c r="Q1190" s="84" t="s">
        <v>2405</v>
      </c>
      <c r="R1190" s="84"/>
      <c r="S1190" s="84"/>
      <c r="T1190" s="84" t="s">
        <v>3157</v>
      </c>
      <c r="U1190" s="84"/>
      <c r="V1190" s="87" t="s">
        <v>4284</v>
      </c>
      <c r="W1190" s="86">
        <v>43165.774398148147</v>
      </c>
      <c r="X1190" s="87" t="s">
        <v>5386</v>
      </c>
      <c r="Y1190" s="84"/>
      <c r="Z1190" s="84"/>
      <c r="AA1190" s="90" t="s">
        <v>6589</v>
      </c>
      <c r="AB1190" s="90" t="s">
        <v>6972</v>
      </c>
      <c r="AC1190" s="84" t="b">
        <v>0</v>
      </c>
      <c r="AD1190" s="84">
        <v>0</v>
      </c>
      <c r="AE1190" s="90" t="s">
        <v>7069</v>
      </c>
      <c r="AF1190" s="84" t="b">
        <v>0</v>
      </c>
      <c r="AG1190" s="84" t="s">
        <v>7091</v>
      </c>
      <c r="AH1190" s="84"/>
      <c r="AI1190" s="90" t="s">
        <v>6992</v>
      </c>
      <c r="AJ1190" s="84" t="b">
        <v>0</v>
      </c>
      <c r="AK1190" s="84">
        <v>0</v>
      </c>
      <c r="AL1190" s="90" t="s">
        <v>6992</v>
      </c>
      <c r="AM1190" s="84" t="s">
        <v>7169</v>
      </c>
      <c r="AN1190" s="84" t="b">
        <v>0</v>
      </c>
      <c r="AO1190" s="90" t="s">
        <v>6972</v>
      </c>
      <c r="AP1190" s="84" t="s">
        <v>179</v>
      </c>
      <c r="AQ1190" s="84">
        <v>0</v>
      </c>
      <c r="AR1190" s="84">
        <v>0</v>
      </c>
      <c r="AS1190" s="84"/>
      <c r="AT1190" s="84"/>
      <c r="AU1190" s="84"/>
      <c r="AV1190" s="84"/>
      <c r="AW1190" s="84"/>
      <c r="AX1190" s="84"/>
      <c r="AY1190" s="84"/>
      <c r="AZ1190" s="84"/>
    </row>
    <row r="1191" spans="1:52" x14ac:dyDescent="0.25">
      <c r="A1191" s="69" t="s">
        <v>1044</v>
      </c>
      <c r="B1191" s="69" t="s">
        <v>1637</v>
      </c>
      <c r="C1191" s="70"/>
      <c r="D1191" s="71"/>
      <c r="E1191" s="72"/>
      <c r="F1191" s="73"/>
      <c r="G1191" s="70"/>
      <c r="H1191" s="74"/>
      <c r="I1191" s="75"/>
      <c r="J1191" s="75"/>
      <c r="K1191" s="36"/>
      <c r="L1191" s="82"/>
      <c r="M1191" s="82"/>
      <c r="N1191" s="77"/>
      <c r="O1191" s="84" t="s">
        <v>1730</v>
      </c>
      <c r="P1191" s="86">
        <v>43165.774398148147</v>
      </c>
      <c r="Q1191" s="84" t="s">
        <v>2405</v>
      </c>
      <c r="R1191" s="84"/>
      <c r="S1191" s="84"/>
      <c r="T1191" s="84" t="s">
        <v>3157</v>
      </c>
      <c r="U1191" s="84"/>
      <c r="V1191" s="87" t="s">
        <v>4284</v>
      </c>
      <c r="W1191" s="86">
        <v>43165.774398148147</v>
      </c>
      <c r="X1191" s="87" t="s">
        <v>5386</v>
      </c>
      <c r="Y1191" s="84"/>
      <c r="Z1191" s="84"/>
      <c r="AA1191" s="90" t="s">
        <v>6589</v>
      </c>
      <c r="AB1191" s="90" t="s">
        <v>6972</v>
      </c>
      <c r="AC1191" s="84" t="b">
        <v>0</v>
      </c>
      <c r="AD1191" s="84">
        <v>0</v>
      </c>
      <c r="AE1191" s="90" t="s">
        <v>7069</v>
      </c>
      <c r="AF1191" s="84" t="b">
        <v>0</v>
      </c>
      <c r="AG1191" s="84" t="s">
        <v>7091</v>
      </c>
      <c r="AH1191" s="84"/>
      <c r="AI1191" s="90" t="s">
        <v>6992</v>
      </c>
      <c r="AJ1191" s="84" t="b">
        <v>0</v>
      </c>
      <c r="AK1191" s="84">
        <v>0</v>
      </c>
      <c r="AL1191" s="90" t="s">
        <v>6992</v>
      </c>
      <c r="AM1191" s="84" t="s">
        <v>7169</v>
      </c>
      <c r="AN1191" s="84" t="b">
        <v>0</v>
      </c>
      <c r="AO1191" s="90" t="s">
        <v>6972</v>
      </c>
      <c r="AP1191" s="84" t="s">
        <v>179</v>
      </c>
      <c r="AQ1191" s="84">
        <v>0</v>
      </c>
      <c r="AR1191" s="84">
        <v>0</v>
      </c>
      <c r="AS1191" s="84"/>
      <c r="AT1191" s="84"/>
      <c r="AU1191" s="84"/>
      <c r="AV1191" s="84"/>
      <c r="AW1191" s="84"/>
      <c r="AX1191" s="84"/>
      <c r="AY1191" s="84"/>
      <c r="AZ1191" s="84"/>
    </row>
    <row r="1192" spans="1:52" x14ac:dyDescent="0.25">
      <c r="A1192" s="69" t="s">
        <v>1045</v>
      </c>
      <c r="B1192" s="69" t="s">
        <v>1045</v>
      </c>
      <c r="C1192" s="70"/>
      <c r="D1192" s="71"/>
      <c r="E1192" s="72"/>
      <c r="F1192" s="73"/>
      <c r="G1192" s="70"/>
      <c r="H1192" s="74"/>
      <c r="I1192" s="75"/>
      <c r="J1192" s="75"/>
      <c r="K1192" s="36"/>
      <c r="L1192" s="82"/>
      <c r="M1192" s="82"/>
      <c r="N1192" s="77"/>
      <c r="O1192" s="84" t="s">
        <v>179</v>
      </c>
      <c r="P1192" s="86">
        <v>43165.772210648145</v>
      </c>
      <c r="Q1192" s="84" t="s">
        <v>2406</v>
      </c>
      <c r="R1192" s="87" t="s">
        <v>2892</v>
      </c>
      <c r="S1192" s="84" t="s">
        <v>3120</v>
      </c>
      <c r="T1192" s="84" t="s">
        <v>3388</v>
      </c>
      <c r="U1192" s="87" t="s">
        <v>3589</v>
      </c>
      <c r="V1192" s="87" t="s">
        <v>3589</v>
      </c>
      <c r="W1192" s="86">
        <v>43165.772210648145</v>
      </c>
      <c r="X1192" s="87" t="s">
        <v>5387</v>
      </c>
      <c r="Y1192" s="84"/>
      <c r="Z1192" s="84"/>
      <c r="AA1192" s="90" t="s">
        <v>6590</v>
      </c>
      <c r="AB1192" s="84"/>
      <c r="AC1192" s="84" t="b">
        <v>0</v>
      </c>
      <c r="AD1192" s="84">
        <v>6</v>
      </c>
      <c r="AE1192" s="90" t="s">
        <v>6992</v>
      </c>
      <c r="AF1192" s="84" t="b">
        <v>0</v>
      </c>
      <c r="AG1192" s="84" t="s">
        <v>7094</v>
      </c>
      <c r="AH1192" s="84"/>
      <c r="AI1192" s="90" t="s">
        <v>6992</v>
      </c>
      <c r="AJ1192" s="84" t="b">
        <v>0</v>
      </c>
      <c r="AK1192" s="84">
        <v>1</v>
      </c>
      <c r="AL1192" s="90" t="s">
        <v>6992</v>
      </c>
      <c r="AM1192" s="84" t="s">
        <v>7171</v>
      </c>
      <c r="AN1192" s="84" t="b">
        <v>0</v>
      </c>
      <c r="AO1192" s="90" t="s">
        <v>6590</v>
      </c>
      <c r="AP1192" s="84" t="s">
        <v>179</v>
      </c>
      <c r="AQ1192" s="84">
        <v>0</v>
      </c>
      <c r="AR1192" s="84">
        <v>0</v>
      </c>
      <c r="AS1192" s="84"/>
      <c r="AT1192" s="84"/>
      <c r="AU1192" s="84"/>
      <c r="AV1192" s="84"/>
      <c r="AW1192" s="84"/>
      <c r="AX1192" s="84"/>
      <c r="AY1192" s="84"/>
      <c r="AZ1192" s="84"/>
    </row>
    <row r="1193" spans="1:52" x14ac:dyDescent="0.25">
      <c r="A1193" s="69" t="s">
        <v>1046</v>
      </c>
      <c r="B1193" s="69" t="s">
        <v>1045</v>
      </c>
      <c r="C1193" s="70"/>
      <c r="D1193" s="71"/>
      <c r="E1193" s="72"/>
      <c r="F1193" s="73"/>
      <c r="G1193" s="70"/>
      <c r="H1193" s="74"/>
      <c r="I1193" s="75"/>
      <c r="J1193" s="75"/>
      <c r="K1193" s="36"/>
      <c r="L1193" s="82"/>
      <c r="M1193" s="82"/>
      <c r="N1193" s="77"/>
      <c r="O1193" s="84" t="s">
        <v>1729</v>
      </c>
      <c r="P1193" s="86">
        <v>43165.774456018517</v>
      </c>
      <c r="Q1193" s="84" t="s">
        <v>2407</v>
      </c>
      <c r="R1193" s="87" t="s">
        <v>2892</v>
      </c>
      <c r="S1193" s="84" t="s">
        <v>3120</v>
      </c>
      <c r="T1193" s="84" t="s">
        <v>3389</v>
      </c>
      <c r="U1193" s="84"/>
      <c r="V1193" s="87" t="s">
        <v>4285</v>
      </c>
      <c r="W1193" s="86">
        <v>43165.774456018517</v>
      </c>
      <c r="X1193" s="87" t="s">
        <v>5388</v>
      </c>
      <c r="Y1193" s="84"/>
      <c r="Z1193" s="84"/>
      <c r="AA1193" s="90" t="s">
        <v>6591</v>
      </c>
      <c r="AB1193" s="84"/>
      <c r="AC1193" s="84" t="b">
        <v>0</v>
      </c>
      <c r="AD1193" s="84">
        <v>0</v>
      </c>
      <c r="AE1193" s="90" t="s">
        <v>6992</v>
      </c>
      <c r="AF1193" s="84" t="b">
        <v>0</v>
      </c>
      <c r="AG1193" s="84" t="s">
        <v>7094</v>
      </c>
      <c r="AH1193" s="84"/>
      <c r="AI1193" s="90" t="s">
        <v>6992</v>
      </c>
      <c r="AJ1193" s="84" t="b">
        <v>0</v>
      </c>
      <c r="AK1193" s="84">
        <v>1</v>
      </c>
      <c r="AL1193" s="90" t="s">
        <v>6590</v>
      </c>
      <c r="AM1193" s="84" t="s">
        <v>7177</v>
      </c>
      <c r="AN1193" s="84" t="b">
        <v>0</v>
      </c>
      <c r="AO1193" s="90" t="s">
        <v>6590</v>
      </c>
      <c r="AP1193" s="84" t="s">
        <v>179</v>
      </c>
      <c r="AQ1193" s="84">
        <v>0</v>
      </c>
      <c r="AR1193" s="84">
        <v>0</v>
      </c>
      <c r="AS1193" s="84"/>
      <c r="AT1193" s="84"/>
      <c r="AU1193" s="84"/>
      <c r="AV1193" s="84"/>
      <c r="AW1193" s="84"/>
      <c r="AX1193" s="84"/>
      <c r="AY1193" s="84"/>
      <c r="AZ1193" s="84"/>
    </row>
    <row r="1194" spans="1:52" x14ac:dyDescent="0.25">
      <c r="A1194" s="69" t="s">
        <v>1047</v>
      </c>
      <c r="B1194" s="69" t="s">
        <v>1638</v>
      </c>
      <c r="C1194" s="70"/>
      <c r="D1194" s="71"/>
      <c r="E1194" s="72"/>
      <c r="F1194" s="73"/>
      <c r="G1194" s="70"/>
      <c r="H1194" s="74"/>
      <c r="I1194" s="75"/>
      <c r="J1194" s="75"/>
      <c r="K1194" s="36"/>
      <c r="L1194" s="82"/>
      <c r="M1194" s="82"/>
      <c r="N1194" s="77"/>
      <c r="O1194" s="84" t="s">
        <v>1729</v>
      </c>
      <c r="P1194" s="86">
        <v>43165.77449074074</v>
      </c>
      <c r="Q1194" s="84" t="s">
        <v>2408</v>
      </c>
      <c r="R1194" s="87" t="s">
        <v>2893</v>
      </c>
      <c r="S1194" s="84" t="s">
        <v>2987</v>
      </c>
      <c r="T1194" s="84" t="s">
        <v>3157</v>
      </c>
      <c r="U1194" s="84"/>
      <c r="V1194" s="87" t="s">
        <v>4286</v>
      </c>
      <c r="W1194" s="86">
        <v>43165.77449074074</v>
      </c>
      <c r="X1194" s="87" t="s">
        <v>5389</v>
      </c>
      <c r="Y1194" s="84"/>
      <c r="Z1194" s="84"/>
      <c r="AA1194" s="90" t="s">
        <v>6592</v>
      </c>
      <c r="AB1194" s="84"/>
      <c r="AC1194" s="84" t="b">
        <v>0</v>
      </c>
      <c r="AD1194" s="84">
        <v>0</v>
      </c>
      <c r="AE1194" s="90" t="s">
        <v>6992</v>
      </c>
      <c r="AF1194" s="84" t="b">
        <v>0</v>
      </c>
      <c r="AG1194" s="84" t="s">
        <v>7091</v>
      </c>
      <c r="AH1194" s="84"/>
      <c r="AI1194" s="90" t="s">
        <v>6992</v>
      </c>
      <c r="AJ1194" s="84" t="b">
        <v>0</v>
      </c>
      <c r="AK1194" s="84">
        <v>0</v>
      </c>
      <c r="AL1194" s="90" t="s">
        <v>6992</v>
      </c>
      <c r="AM1194" s="84" t="s">
        <v>7171</v>
      </c>
      <c r="AN1194" s="84" t="b">
        <v>0</v>
      </c>
      <c r="AO1194" s="90" t="s">
        <v>6592</v>
      </c>
      <c r="AP1194" s="84" t="s">
        <v>179</v>
      </c>
      <c r="AQ1194" s="84">
        <v>0</v>
      </c>
      <c r="AR1194" s="84">
        <v>0</v>
      </c>
      <c r="AS1194" s="84"/>
      <c r="AT1194" s="84"/>
      <c r="AU1194" s="84"/>
      <c r="AV1194" s="84"/>
      <c r="AW1194" s="84"/>
      <c r="AX1194" s="84"/>
      <c r="AY1194" s="84"/>
      <c r="AZ1194" s="84"/>
    </row>
    <row r="1195" spans="1:52" x14ac:dyDescent="0.25">
      <c r="A1195" s="69" t="s">
        <v>1048</v>
      </c>
      <c r="B1195" s="69" t="s">
        <v>1592</v>
      </c>
      <c r="C1195" s="70"/>
      <c r="D1195" s="71"/>
      <c r="E1195" s="72"/>
      <c r="F1195" s="73"/>
      <c r="G1195" s="70"/>
      <c r="H1195" s="74"/>
      <c r="I1195" s="75"/>
      <c r="J1195" s="75"/>
      <c r="K1195" s="36"/>
      <c r="L1195" s="82"/>
      <c r="M1195" s="82"/>
      <c r="N1195" s="77"/>
      <c r="O1195" s="84" t="s">
        <v>1729</v>
      </c>
      <c r="P1195" s="86">
        <v>43165.774606481478</v>
      </c>
      <c r="Q1195" s="84" t="s">
        <v>2247</v>
      </c>
      <c r="R1195" s="87" t="s">
        <v>2798</v>
      </c>
      <c r="S1195" s="84" t="s">
        <v>3072</v>
      </c>
      <c r="T1195" s="84" t="s">
        <v>3157</v>
      </c>
      <c r="U1195" s="84"/>
      <c r="V1195" s="87" t="s">
        <v>4287</v>
      </c>
      <c r="W1195" s="86">
        <v>43165.774606481478</v>
      </c>
      <c r="X1195" s="87" t="s">
        <v>5390</v>
      </c>
      <c r="Y1195" s="84"/>
      <c r="Z1195" s="84"/>
      <c r="AA1195" s="90" t="s">
        <v>6593</v>
      </c>
      <c r="AB1195" s="84"/>
      <c r="AC1195" s="84" t="b">
        <v>0</v>
      </c>
      <c r="AD1195" s="84">
        <v>0</v>
      </c>
      <c r="AE1195" s="90" t="s">
        <v>6992</v>
      </c>
      <c r="AF1195" s="84" t="b">
        <v>0</v>
      </c>
      <c r="AG1195" s="84" t="s">
        <v>7091</v>
      </c>
      <c r="AH1195" s="84"/>
      <c r="AI1195" s="90" t="s">
        <v>6992</v>
      </c>
      <c r="AJ1195" s="84" t="b">
        <v>0</v>
      </c>
      <c r="AK1195" s="84">
        <v>8</v>
      </c>
      <c r="AL1195" s="90" t="s">
        <v>6813</v>
      </c>
      <c r="AM1195" s="84" t="s">
        <v>7172</v>
      </c>
      <c r="AN1195" s="84" t="b">
        <v>0</v>
      </c>
      <c r="AO1195" s="90" t="s">
        <v>6813</v>
      </c>
      <c r="AP1195" s="84" t="s">
        <v>179</v>
      </c>
      <c r="AQ1195" s="84">
        <v>0</v>
      </c>
      <c r="AR1195" s="84">
        <v>0</v>
      </c>
      <c r="AS1195" s="84"/>
      <c r="AT1195" s="84"/>
      <c r="AU1195" s="84"/>
      <c r="AV1195" s="84"/>
      <c r="AW1195" s="84"/>
      <c r="AX1195" s="84"/>
      <c r="AY1195" s="84"/>
      <c r="AZ1195" s="84"/>
    </row>
    <row r="1196" spans="1:52" x14ac:dyDescent="0.25">
      <c r="A1196" s="69" t="s">
        <v>1048</v>
      </c>
      <c r="B1196" s="69" t="s">
        <v>1593</v>
      </c>
      <c r="C1196" s="70"/>
      <c r="D1196" s="71"/>
      <c r="E1196" s="72"/>
      <c r="F1196" s="73"/>
      <c r="G1196" s="70"/>
      <c r="H1196" s="74"/>
      <c r="I1196" s="75"/>
      <c r="J1196" s="75"/>
      <c r="K1196" s="36"/>
      <c r="L1196" s="82"/>
      <c r="M1196" s="82"/>
      <c r="N1196" s="77"/>
      <c r="O1196" s="84" t="s">
        <v>1729</v>
      </c>
      <c r="P1196" s="86">
        <v>43165.774606481478</v>
      </c>
      <c r="Q1196" s="84" t="s">
        <v>2247</v>
      </c>
      <c r="R1196" s="87" t="s">
        <v>2798</v>
      </c>
      <c r="S1196" s="84" t="s">
        <v>3072</v>
      </c>
      <c r="T1196" s="84" t="s">
        <v>3157</v>
      </c>
      <c r="U1196" s="84"/>
      <c r="V1196" s="87" t="s">
        <v>4287</v>
      </c>
      <c r="W1196" s="86">
        <v>43165.774606481478</v>
      </c>
      <c r="X1196" s="87" t="s">
        <v>5390</v>
      </c>
      <c r="Y1196" s="84"/>
      <c r="Z1196" s="84"/>
      <c r="AA1196" s="90" t="s">
        <v>6593</v>
      </c>
      <c r="AB1196" s="84"/>
      <c r="AC1196" s="84" t="b">
        <v>0</v>
      </c>
      <c r="AD1196" s="84">
        <v>0</v>
      </c>
      <c r="AE1196" s="90" t="s">
        <v>6992</v>
      </c>
      <c r="AF1196" s="84" t="b">
        <v>0</v>
      </c>
      <c r="AG1196" s="84" t="s">
        <v>7091</v>
      </c>
      <c r="AH1196" s="84"/>
      <c r="AI1196" s="90" t="s">
        <v>6992</v>
      </c>
      <c r="AJ1196" s="84" t="b">
        <v>0</v>
      </c>
      <c r="AK1196" s="84">
        <v>8</v>
      </c>
      <c r="AL1196" s="90" t="s">
        <v>6813</v>
      </c>
      <c r="AM1196" s="84" t="s">
        <v>7172</v>
      </c>
      <c r="AN1196" s="84" t="b">
        <v>0</v>
      </c>
      <c r="AO1196" s="90" t="s">
        <v>6813</v>
      </c>
      <c r="AP1196" s="84" t="s">
        <v>179</v>
      </c>
      <c r="AQ1196" s="84">
        <v>0</v>
      </c>
      <c r="AR1196" s="84">
        <v>0</v>
      </c>
      <c r="AS1196" s="84"/>
      <c r="AT1196" s="84"/>
      <c r="AU1196" s="84"/>
      <c r="AV1196" s="84"/>
      <c r="AW1196" s="84"/>
      <c r="AX1196" s="84"/>
      <c r="AY1196" s="84"/>
      <c r="AZ1196" s="84"/>
    </row>
    <row r="1197" spans="1:52" x14ac:dyDescent="0.25">
      <c r="A1197" s="69" t="s">
        <v>1048</v>
      </c>
      <c r="B1197" s="69" t="s">
        <v>1242</v>
      </c>
      <c r="C1197" s="70"/>
      <c r="D1197" s="71"/>
      <c r="E1197" s="72"/>
      <c r="F1197" s="73"/>
      <c r="G1197" s="70"/>
      <c r="H1197" s="74"/>
      <c r="I1197" s="75"/>
      <c r="J1197" s="75"/>
      <c r="K1197" s="36"/>
      <c r="L1197" s="82"/>
      <c r="M1197" s="82"/>
      <c r="N1197" s="77"/>
      <c r="O1197" s="84" t="s">
        <v>1729</v>
      </c>
      <c r="P1197" s="86">
        <v>43165.774606481478</v>
      </c>
      <c r="Q1197" s="84" t="s">
        <v>2247</v>
      </c>
      <c r="R1197" s="87" t="s">
        <v>2798</v>
      </c>
      <c r="S1197" s="84" t="s">
        <v>3072</v>
      </c>
      <c r="T1197" s="84" t="s">
        <v>3157</v>
      </c>
      <c r="U1197" s="84"/>
      <c r="V1197" s="87" t="s">
        <v>4287</v>
      </c>
      <c r="W1197" s="86">
        <v>43165.774606481478</v>
      </c>
      <c r="X1197" s="87" t="s">
        <v>5390</v>
      </c>
      <c r="Y1197" s="84"/>
      <c r="Z1197" s="84"/>
      <c r="AA1197" s="90" t="s">
        <v>6593</v>
      </c>
      <c r="AB1197" s="84"/>
      <c r="AC1197" s="84" t="b">
        <v>0</v>
      </c>
      <c r="AD1197" s="84">
        <v>0</v>
      </c>
      <c r="AE1197" s="90" t="s">
        <v>6992</v>
      </c>
      <c r="AF1197" s="84" t="b">
        <v>0</v>
      </c>
      <c r="AG1197" s="84" t="s">
        <v>7091</v>
      </c>
      <c r="AH1197" s="84"/>
      <c r="AI1197" s="90" t="s">
        <v>6992</v>
      </c>
      <c r="AJ1197" s="84" t="b">
        <v>0</v>
      </c>
      <c r="AK1197" s="84">
        <v>8</v>
      </c>
      <c r="AL1197" s="90" t="s">
        <v>6813</v>
      </c>
      <c r="AM1197" s="84" t="s">
        <v>7172</v>
      </c>
      <c r="AN1197" s="84" t="b">
        <v>0</v>
      </c>
      <c r="AO1197" s="90" t="s">
        <v>6813</v>
      </c>
      <c r="AP1197" s="84" t="s">
        <v>179</v>
      </c>
      <c r="AQ1197" s="84">
        <v>0</v>
      </c>
      <c r="AR1197" s="84">
        <v>0</v>
      </c>
      <c r="AS1197" s="84"/>
      <c r="AT1197" s="84"/>
      <c r="AU1197" s="84"/>
      <c r="AV1197" s="84"/>
      <c r="AW1197" s="84"/>
      <c r="AX1197" s="84"/>
      <c r="AY1197" s="84"/>
      <c r="AZ1197" s="84"/>
    </row>
    <row r="1198" spans="1:52" x14ac:dyDescent="0.25">
      <c r="A1198" s="69" t="s">
        <v>1049</v>
      </c>
      <c r="B1198" s="69" t="s">
        <v>1294</v>
      </c>
      <c r="C1198" s="70"/>
      <c r="D1198" s="71"/>
      <c r="E1198" s="72"/>
      <c r="F1198" s="73"/>
      <c r="G1198" s="70"/>
      <c r="H1198" s="74"/>
      <c r="I1198" s="75"/>
      <c r="J1198" s="75"/>
      <c r="K1198" s="36"/>
      <c r="L1198" s="82"/>
      <c r="M1198" s="82"/>
      <c r="N1198" s="77"/>
      <c r="O1198" s="84" t="s">
        <v>1729</v>
      </c>
      <c r="P1198" s="86">
        <v>43165.774641203701</v>
      </c>
      <c r="Q1198" s="84" t="s">
        <v>2409</v>
      </c>
      <c r="R1198" s="87" t="s">
        <v>2894</v>
      </c>
      <c r="S1198" s="84" t="s">
        <v>3121</v>
      </c>
      <c r="T1198" s="84" t="s">
        <v>3390</v>
      </c>
      <c r="U1198" s="84"/>
      <c r="V1198" s="87" t="s">
        <v>4288</v>
      </c>
      <c r="W1198" s="86">
        <v>43165.774641203701</v>
      </c>
      <c r="X1198" s="87" t="s">
        <v>5391</v>
      </c>
      <c r="Y1198" s="84"/>
      <c r="Z1198" s="84"/>
      <c r="AA1198" s="90" t="s">
        <v>6594</v>
      </c>
      <c r="AB1198" s="84"/>
      <c r="AC1198" s="84" t="b">
        <v>0</v>
      </c>
      <c r="AD1198" s="84">
        <v>0</v>
      </c>
      <c r="AE1198" s="90" t="s">
        <v>6992</v>
      </c>
      <c r="AF1198" s="84" t="b">
        <v>0</v>
      </c>
      <c r="AG1198" s="84" t="s">
        <v>7092</v>
      </c>
      <c r="AH1198" s="84"/>
      <c r="AI1198" s="90" t="s">
        <v>6992</v>
      </c>
      <c r="AJ1198" s="84" t="b">
        <v>0</v>
      </c>
      <c r="AK1198" s="84">
        <v>3</v>
      </c>
      <c r="AL1198" s="90" t="s">
        <v>6871</v>
      </c>
      <c r="AM1198" s="84" t="s">
        <v>7172</v>
      </c>
      <c r="AN1198" s="84" t="b">
        <v>0</v>
      </c>
      <c r="AO1198" s="90" t="s">
        <v>6871</v>
      </c>
      <c r="AP1198" s="84" t="s">
        <v>179</v>
      </c>
      <c r="AQ1198" s="84">
        <v>0</v>
      </c>
      <c r="AR1198" s="84">
        <v>0</v>
      </c>
      <c r="AS1198" s="84"/>
      <c r="AT1198" s="84"/>
      <c r="AU1198" s="84"/>
      <c r="AV1198" s="84"/>
      <c r="AW1198" s="84"/>
      <c r="AX1198" s="84"/>
      <c r="AY1198" s="84"/>
      <c r="AZ1198" s="84"/>
    </row>
    <row r="1199" spans="1:52" x14ac:dyDescent="0.25">
      <c r="A1199" s="69" t="s">
        <v>753</v>
      </c>
      <c r="B1199" s="69" t="s">
        <v>753</v>
      </c>
      <c r="C1199" s="70"/>
      <c r="D1199" s="71"/>
      <c r="E1199" s="72"/>
      <c r="F1199" s="73"/>
      <c r="G1199" s="70"/>
      <c r="H1199" s="74"/>
      <c r="I1199" s="75"/>
      <c r="J1199" s="75"/>
      <c r="K1199" s="36"/>
      <c r="L1199" s="82"/>
      <c r="M1199" s="82"/>
      <c r="N1199" s="77"/>
      <c r="O1199" s="84" t="s">
        <v>179</v>
      </c>
      <c r="P1199" s="86">
        <v>43165.766446759262</v>
      </c>
      <c r="Q1199" s="84" t="s">
        <v>2410</v>
      </c>
      <c r="R1199" s="84"/>
      <c r="S1199" s="84"/>
      <c r="T1199" s="84" t="s">
        <v>3307</v>
      </c>
      <c r="U1199" s="84"/>
      <c r="V1199" s="87" t="s">
        <v>4052</v>
      </c>
      <c r="W1199" s="86">
        <v>43165.766446759262</v>
      </c>
      <c r="X1199" s="87" t="s">
        <v>5392</v>
      </c>
      <c r="Y1199" s="84"/>
      <c r="Z1199" s="84"/>
      <c r="AA1199" s="90" t="s">
        <v>6595</v>
      </c>
      <c r="AB1199" s="84"/>
      <c r="AC1199" s="84" t="b">
        <v>0</v>
      </c>
      <c r="AD1199" s="84">
        <v>0</v>
      </c>
      <c r="AE1199" s="90" t="s">
        <v>6992</v>
      </c>
      <c r="AF1199" s="84" t="b">
        <v>0</v>
      </c>
      <c r="AG1199" s="84" t="s">
        <v>7091</v>
      </c>
      <c r="AH1199" s="84"/>
      <c r="AI1199" s="90" t="s">
        <v>6992</v>
      </c>
      <c r="AJ1199" s="84" t="b">
        <v>0</v>
      </c>
      <c r="AK1199" s="84">
        <v>0</v>
      </c>
      <c r="AL1199" s="90" t="s">
        <v>6992</v>
      </c>
      <c r="AM1199" s="84" t="s">
        <v>7172</v>
      </c>
      <c r="AN1199" s="84" t="b">
        <v>0</v>
      </c>
      <c r="AO1199" s="90" t="s">
        <v>6595</v>
      </c>
      <c r="AP1199" s="84" t="s">
        <v>179</v>
      </c>
      <c r="AQ1199" s="84">
        <v>0</v>
      </c>
      <c r="AR1199" s="84">
        <v>0</v>
      </c>
      <c r="AS1199" s="84"/>
      <c r="AT1199" s="84"/>
      <c r="AU1199" s="84"/>
      <c r="AV1199" s="84"/>
      <c r="AW1199" s="84"/>
      <c r="AX1199" s="84"/>
      <c r="AY1199" s="84"/>
      <c r="AZ1199" s="84"/>
    </row>
    <row r="1200" spans="1:52" x14ac:dyDescent="0.25">
      <c r="A1200" s="69" t="s">
        <v>1050</v>
      </c>
      <c r="B1200" s="69" t="s">
        <v>753</v>
      </c>
      <c r="C1200" s="70"/>
      <c r="D1200" s="71"/>
      <c r="E1200" s="72"/>
      <c r="F1200" s="73"/>
      <c r="G1200" s="70"/>
      <c r="H1200" s="74"/>
      <c r="I1200" s="75"/>
      <c r="J1200" s="75"/>
      <c r="K1200" s="36"/>
      <c r="L1200" s="82"/>
      <c r="M1200" s="82"/>
      <c r="N1200" s="77"/>
      <c r="O1200" s="84" t="s">
        <v>1729</v>
      </c>
      <c r="P1200" s="86">
        <v>43165.774652777778</v>
      </c>
      <c r="Q1200" s="84" t="s">
        <v>2411</v>
      </c>
      <c r="R1200" s="84"/>
      <c r="S1200" s="84"/>
      <c r="T1200" s="84" t="s">
        <v>3157</v>
      </c>
      <c r="U1200" s="84"/>
      <c r="V1200" s="87" t="s">
        <v>4289</v>
      </c>
      <c r="W1200" s="86">
        <v>43165.774652777778</v>
      </c>
      <c r="X1200" s="87" t="s">
        <v>5393</v>
      </c>
      <c r="Y1200" s="84"/>
      <c r="Z1200" s="84"/>
      <c r="AA1200" s="90" t="s">
        <v>6596</v>
      </c>
      <c r="AB1200" s="84"/>
      <c r="AC1200" s="84" t="b">
        <v>0</v>
      </c>
      <c r="AD1200" s="84">
        <v>0</v>
      </c>
      <c r="AE1200" s="90" t="s">
        <v>6992</v>
      </c>
      <c r="AF1200" s="84" t="b">
        <v>0</v>
      </c>
      <c r="AG1200" s="84" t="s">
        <v>7091</v>
      </c>
      <c r="AH1200" s="84"/>
      <c r="AI1200" s="90" t="s">
        <v>6992</v>
      </c>
      <c r="AJ1200" s="84" t="b">
        <v>0</v>
      </c>
      <c r="AK1200" s="84">
        <v>0</v>
      </c>
      <c r="AL1200" s="90" t="s">
        <v>6992</v>
      </c>
      <c r="AM1200" s="84" t="s">
        <v>7169</v>
      </c>
      <c r="AN1200" s="84" t="b">
        <v>0</v>
      </c>
      <c r="AO1200" s="90" t="s">
        <v>6596</v>
      </c>
      <c r="AP1200" s="84" t="s">
        <v>179</v>
      </c>
      <c r="AQ1200" s="84">
        <v>0</v>
      </c>
      <c r="AR1200" s="84">
        <v>0</v>
      </c>
      <c r="AS1200" s="84"/>
      <c r="AT1200" s="84"/>
      <c r="AU1200" s="84"/>
      <c r="AV1200" s="84"/>
      <c r="AW1200" s="84"/>
      <c r="AX1200" s="84"/>
      <c r="AY1200" s="84"/>
      <c r="AZ1200" s="84"/>
    </row>
    <row r="1201" spans="1:52" x14ac:dyDescent="0.25">
      <c r="A1201" s="69" t="s">
        <v>1051</v>
      </c>
      <c r="B1201" s="69" t="s">
        <v>1308</v>
      </c>
      <c r="C1201" s="70"/>
      <c r="D1201" s="71"/>
      <c r="E1201" s="72"/>
      <c r="F1201" s="73"/>
      <c r="G1201" s="70"/>
      <c r="H1201" s="74"/>
      <c r="I1201" s="75"/>
      <c r="J1201" s="75"/>
      <c r="K1201" s="36"/>
      <c r="L1201" s="82"/>
      <c r="M1201" s="82"/>
      <c r="N1201" s="77"/>
      <c r="O1201" s="84" t="s">
        <v>1729</v>
      </c>
      <c r="P1201" s="86">
        <v>43165.774687500001</v>
      </c>
      <c r="Q1201" s="84" t="s">
        <v>1996</v>
      </c>
      <c r="R1201" s="87" t="s">
        <v>2733</v>
      </c>
      <c r="S1201" s="84" t="s">
        <v>3035</v>
      </c>
      <c r="T1201" s="84" t="s">
        <v>3157</v>
      </c>
      <c r="U1201" s="87" t="s">
        <v>3512</v>
      </c>
      <c r="V1201" s="87" t="s">
        <v>3512</v>
      </c>
      <c r="W1201" s="86">
        <v>43165.774687500001</v>
      </c>
      <c r="X1201" s="87" t="s">
        <v>5394</v>
      </c>
      <c r="Y1201" s="84"/>
      <c r="Z1201" s="84"/>
      <c r="AA1201" s="90" t="s">
        <v>6597</v>
      </c>
      <c r="AB1201" s="84"/>
      <c r="AC1201" s="84" t="b">
        <v>0</v>
      </c>
      <c r="AD1201" s="84">
        <v>0</v>
      </c>
      <c r="AE1201" s="90" t="s">
        <v>6992</v>
      </c>
      <c r="AF1201" s="84" t="b">
        <v>0</v>
      </c>
      <c r="AG1201" s="84" t="s">
        <v>7091</v>
      </c>
      <c r="AH1201" s="84"/>
      <c r="AI1201" s="90" t="s">
        <v>6992</v>
      </c>
      <c r="AJ1201" s="84" t="b">
        <v>0</v>
      </c>
      <c r="AK1201" s="84">
        <v>28</v>
      </c>
      <c r="AL1201" s="90" t="s">
        <v>6886</v>
      </c>
      <c r="AM1201" s="84" t="s">
        <v>7169</v>
      </c>
      <c r="AN1201" s="84" t="b">
        <v>0</v>
      </c>
      <c r="AO1201" s="90" t="s">
        <v>6886</v>
      </c>
      <c r="AP1201" s="84" t="s">
        <v>179</v>
      </c>
      <c r="AQ1201" s="84">
        <v>0</v>
      </c>
      <c r="AR1201" s="84">
        <v>0</v>
      </c>
      <c r="AS1201" s="84"/>
      <c r="AT1201" s="84"/>
      <c r="AU1201" s="84"/>
      <c r="AV1201" s="84"/>
      <c r="AW1201" s="84"/>
      <c r="AX1201" s="84"/>
      <c r="AY1201" s="84"/>
      <c r="AZ1201" s="84"/>
    </row>
    <row r="1202" spans="1:52" x14ac:dyDescent="0.25">
      <c r="A1202" s="69" t="s">
        <v>1052</v>
      </c>
      <c r="B1202" s="69" t="s">
        <v>1021</v>
      </c>
      <c r="C1202" s="70"/>
      <c r="D1202" s="71"/>
      <c r="E1202" s="72"/>
      <c r="F1202" s="73"/>
      <c r="G1202" s="70"/>
      <c r="H1202" s="74"/>
      <c r="I1202" s="75"/>
      <c r="J1202" s="75"/>
      <c r="K1202" s="36"/>
      <c r="L1202" s="82"/>
      <c r="M1202" s="82"/>
      <c r="N1202" s="77"/>
      <c r="O1202" s="84" t="s">
        <v>1729</v>
      </c>
      <c r="P1202" s="86">
        <v>43165.762361111112</v>
      </c>
      <c r="Q1202" s="84" t="s">
        <v>2412</v>
      </c>
      <c r="R1202" s="84"/>
      <c r="S1202" s="84"/>
      <c r="T1202" s="84" t="s">
        <v>3208</v>
      </c>
      <c r="U1202" s="87" t="s">
        <v>3590</v>
      </c>
      <c r="V1202" s="87" t="s">
        <v>3590</v>
      </c>
      <c r="W1202" s="86">
        <v>43165.762361111112</v>
      </c>
      <c r="X1202" s="87" t="s">
        <v>5395</v>
      </c>
      <c r="Y1202" s="84"/>
      <c r="Z1202" s="84"/>
      <c r="AA1202" s="90" t="s">
        <v>6598</v>
      </c>
      <c r="AB1202" s="84"/>
      <c r="AC1202" s="84" t="b">
        <v>0</v>
      </c>
      <c r="AD1202" s="84">
        <v>1</v>
      </c>
      <c r="AE1202" s="90" t="s">
        <v>6992</v>
      </c>
      <c r="AF1202" s="84" t="b">
        <v>0</v>
      </c>
      <c r="AG1202" s="84" t="s">
        <v>7091</v>
      </c>
      <c r="AH1202" s="84"/>
      <c r="AI1202" s="90" t="s">
        <v>6992</v>
      </c>
      <c r="AJ1202" s="84" t="b">
        <v>0</v>
      </c>
      <c r="AK1202" s="84">
        <v>3</v>
      </c>
      <c r="AL1202" s="90" t="s">
        <v>6992</v>
      </c>
      <c r="AM1202" s="84" t="s">
        <v>7169</v>
      </c>
      <c r="AN1202" s="84" t="b">
        <v>0</v>
      </c>
      <c r="AO1202" s="90" t="s">
        <v>6598</v>
      </c>
      <c r="AP1202" s="84" t="s">
        <v>179</v>
      </c>
      <c r="AQ1202" s="84">
        <v>0</v>
      </c>
      <c r="AR1202" s="84">
        <v>0</v>
      </c>
      <c r="AS1202" s="84"/>
      <c r="AT1202" s="84"/>
      <c r="AU1202" s="84"/>
      <c r="AV1202" s="84"/>
      <c r="AW1202" s="84"/>
      <c r="AX1202" s="84"/>
      <c r="AY1202" s="84"/>
      <c r="AZ1202" s="84"/>
    </row>
    <row r="1203" spans="1:52" x14ac:dyDescent="0.25">
      <c r="A1203" s="69" t="s">
        <v>1021</v>
      </c>
      <c r="B1203" s="69" t="s">
        <v>1639</v>
      </c>
      <c r="C1203" s="70"/>
      <c r="D1203" s="71"/>
      <c r="E1203" s="72"/>
      <c r="F1203" s="73"/>
      <c r="G1203" s="70"/>
      <c r="H1203" s="74"/>
      <c r="I1203" s="75"/>
      <c r="J1203" s="75"/>
      <c r="K1203" s="36"/>
      <c r="L1203" s="82"/>
      <c r="M1203" s="82"/>
      <c r="N1203" s="77"/>
      <c r="O1203" s="84" t="s">
        <v>1729</v>
      </c>
      <c r="P1203" s="86">
        <v>43165.773842592593</v>
      </c>
      <c r="Q1203" s="84" t="s">
        <v>2413</v>
      </c>
      <c r="R1203" s="84"/>
      <c r="S1203" s="84"/>
      <c r="T1203" s="84" t="s">
        <v>3208</v>
      </c>
      <c r="U1203" s="84"/>
      <c r="V1203" s="87" t="s">
        <v>4268</v>
      </c>
      <c r="W1203" s="86">
        <v>43165.773842592593</v>
      </c>
      <c r="X1203" s="87" t="s">
        <v>5396</v>
      </c>
      <c r="Y1203" s="84"/>
      <c r="Z1203" s="84"/>
      <c r="AA1203" s="90" t="s">
        <v>6599</v>
      </c>
      <c r="AB1203" s="84"/>
      <c r="AC1203" s="84" t="b">
        <v>0</v>
      </c>
      <c r="AD1203" s="84">
        <v>0</v>
      </c>
      <c r="AE1203" s="90" t="s">
        <v>6992</v>
      </c>
      <c r="AF1203" s="84" t="b">
        <v>0</v>
      </c>
      <c r="AG1203" s="84" t="s">
        <v>7091</v>
      </c>
      <c r="AH1203" s="84"/>
      <c r="AI1203" s="90" t="s">
        <v>6992</v>
      </c>
      <c r="AJ1203" s="84" t="b">
        <v>0</v>
      </c>
      <c r="AK1203" s="84">
        <v>3</v>
      </c>
      <c r="AL1203" s="90" t="s">
        <v>6598</v>
      </c>
      <c r="AM1203" s="84" t="s">
        <v>7169</v>
      </c>
      <c r="AN1203" s="84" t="b">
        <v>0</v>
      </c>
      <c r="AO1203" s="90" t="s">
        <v>6598</v>
      </c>
      <c r="AP1203" s="84" t="s">
        <v>179</v>
      </c>
      <c r="AQ1203" s="84">
        <v>0</v>
      </c>
      <c r="AR1203" s="84">
        <v>0</v>
      </c>
      <c r="AS1203" s="84"/>
      <c r="AT1203" s="84"/>
      <c r="AU1203" s="84"/>
      <c r="AV1203" s="84"/>
      <c r="AW1203" s="84"/>
      <c r="AX1203" s="84"/>
      <c r="AY1203" s="84"/>
      <c r="AZ1203" s="84"/>
    </row>
    <row r="1204" spans="1:52" x14ac:dyDescent="0.25">
      <c r="A1204" s="69" t="s">
        <v>1021</v>
      </c>
      <c r="B1204" s="69" t="s">
        <v>1353</v>
      </c>
      <c r="C1204" s="70"/>
      <c r="D1204" s="71"/>
      <c r="E1204" s="72"/>
      <c r="F1204" s="73"/>
      <c r="G1204" s="70"/>
      <c r="H1204" s="74"/>
      <c r="I1204" s="75"/>
      <c r="J1204" s="75"/>
      <c r="K1204" s="36"/>
      <c r="L1204" s="82"/>
      <c r="M1204" s="82"/>
      <c r="N1204" s="77"/>
      <c r="O1204" s="84" t="s">
        <v>1729</v>
      </c>
      <c r="P1204" s="86">
        <v>43165.773842592593</v>
      </c>
      <c r="Q1204" s="84" t="s">
        <v>2413</v>
      </c>
      <c r="R1204" s="84"/>
      <c r="S1204" s="84"/>
      <c r="T1204" s="84" t="s">
        <v>3208</v>
      </c>
      <c r="U1204" s="84"/>
      <c r="V1204" s="87" t="s">
        <v>4268</v>
      </c>
      <c r="W1204" s="86">
        <v>43165.773842592593</v>
      </c>
      <c r="X1204" s="87" t="s">
        <v>5396</v>
      </c>
      <c r="Y1204" s="84"/>
      <c r="Z1204" s="84"/>
      <c r="AA1204" s="90" t="s">
        <v>6599</v>
      </c>
      <c r="AB1204" s="84"/>
      <c r="AC1204" s="84" t="b">
        <v>0</v>
      </c>
      <c r="AD1204" s="84">
        <v>0</v>
      </c>
      <c r="AE1204" s="90" t="s">
        <v>6992</v>
      </c>
      <c r="AF1204" s="84" t="b">
        <v>0</v>
      </c>
      <c r="AG1204" s="84" t="s">
        <v>7091</v>
      </c>
      <c r="AH1204" s="84"/>
      <c r="AI1204" s="90" t="s">
        <v>6992</v>
      </c>
      <c r="AJ1204" s="84" t="b">
        <v>0</v>
      </c>
      <c r="AK1204" s="84">
        <v>3</v>
      </c>
      <c r="AL1204" s="90" t="s">
        <v>6598</v>
      </c>
      <c r="AM1204" s="84" t="s">
        <v>7169</v>
      </c>
      <c r="AN1204" s="84" t="b">
        <v>0</v>
      </c>
      <c r="AO1204" s="90" t="s">
        <v>6598</v>
      </c>
      <c r="AP1204" s="84" t="s">
        <v>179</v>
      </c>
      <c r="AQ1204" s="84">
        <v>0</v>
      </c>
      <c r="AR1204" s="84">
        <v>0</v>
      </c>
      <c r="AS1204" s="84"/>
      <c r="AT1204" s="84"/>
      <c r="AU1204" s="84"/>
      <c r="AV1204" s="84"/>
      <c r="AW1204" s="84"/>
      <c r="AX1204" s="84"/>
      <c r="AY1204" s="84"/>
      <c r="AZ1204" s="84"/>
    </row>
    <row r="1205" spans="1:52" x14ac:dyDescent="0.25">
      <c r="A1205" s="69" t="s">
        <v>1021</v>
      </c>
      <c r="B1205" s="69" t="s">
        <v>1052</v>
      </c>
      <c r="C1205" s="70"/>
      <c r="D1205" s="71"/>
      <c r="E1205" s="72"/>
      <c r="F1205" s="73"/>
      <c r="G1205" s="70"/>
      <c r="H1205" s="74"/>
      <c r="I1205" s="75"/>
      <c r="J1205" s="75"/>
      <c r="K1205" s="36"/>
      <c r="L1205" s="82"/>
      <c r="M1205" s="82"/>
      <c r="N1205" s="77"/>
      <c r="O1205" s="84" t="s">
        <v>1729</v>
      </c>
      <c r="P1205" s="86">
        <v>43165.773842592593</v>
      </c>
      <c r="Q1205" s="84" t="s">
        <v>2413</v>
      </c>
      <c r="R1205" s="84"/>
      <c r="S1205" s="84"/>
      <c r="T1205" s="84" t="s">
        <v>3208</v>
      </c>
      <c r="U1205" s="84"/>
      <c r="V1205" s="87" t="s">
        <v>4268</v>
      </c>
      <c r="W1205" s="86">
        <v>43165.773842592593</v>
      </c>
      <c r="X1205" s="87" t="s">
        <v>5396</v>
      </c>
      <c r="Y1205" s="84"/>
      <c r="Z1205" s="84"/>
      <c r="AA1205" s="90" t="s">
        <v>6599</v>
      </c>
      <c r="AB1205" s="84"/>
      <c r="AC1205" s="84" t="b">
        <v>0</v>
      </c>
      <c r="AD1205" s="84">
        <v>0</v>
      </c>
      <c r="AE1205" s="90" t="s">
        <v>6992</v>
      </c>
      <c r="AF1205" s="84" t="b">
        <v>0</v>
      </c>
      <c r="AG1205" s="84" t="s">
        <v>7091</v>
      </c>
      <c r="AH1205" s="84"/>
      <c r="AI1205" s="90" t="s">
        <v>6992</v>
      </c>
      <c r="AJ1205" s="84" t="b">
        <v>0</v>
      </c>
      <c r="AK1205" s="84">
        <v>3</v>
      </c>
      <c r="AL1205" s="90" t="s">
        <v>6598</v>
      </c>
      <c r="AM1205" s="84" t="s">
        <v>7169</v>
      </c>
      <c r="AN1205" s="84" t="b">
        <v>0</v>
      </c>
      <c r="AO1205" s="90" t="s">
        <v>6598</v>
      </c>
      <c r="AP1205" s="84" t="s">
        <v>179</v>
      </c>
      <c r="AQ1205" s="84">
        <v>0</v>
      </c>
      <c r="AR1205" s="84">
        <v>0</v>
      </c>
      <c r="AS1205" s="84"/>
      <c r="AT1205" s="84"/>
      <c r="AU1205" s="84"/>
      <c r="AV1205" s="84"/>
      <c r="AW1205" s="84"/>
      <c r="AX1205" s="84"/>
      <c r="AY1205" s="84"/>
      <c r="AZ1205" s="84"/>
    </row>
    <row r="1206" spans="1:52" x14ac:dyDescent="0.25">
      <c r="A1206" s="69" t="s">
        <v>1053</v>
      </c>
      <c r="B1206" s="69" t="s">
        <v>1021</v>
      </c>
      <c r="C1206" s="70"/>
      <c r="D1206" s="71"/>
      <c r="E1206" s="72"/>
      <c r="F1206" s="73"/>
      <c r="G1206" s="70"/>
      <c r="H1206" s="74"/>
      <c r="I1206" s="75"/>
      <c r="J1206" s="75"/>
      <c r="K1206" s="36"/>
      <c r="L1206" s="82"/>
      <c r="M1206" s="82"/>
      <c r="N1206" s="77"/>
      <c r="O1206" s="84" t="s">
        <v>1729</v>
      </c>
      <c r="P1206" s="86">
        <v>43165.774687500001</v>
      </c>
      <c r="Q1206" s="84" t="s">
        <v>2413</v>
      </c>
      <c r="R1206" s="84"/>
      <c r="S1206" s="84"/>
      <c r="T1206" s="84" t="s">
        <v>3208</v>
      </c>
      <c r="U1206" s="84"/>
      <c r="V1206" s="87" t="s">
        <v>4290</v>
      </c>
      <c r="W1206" s="86">
        <v>43165.774687500001</v>
      </c>
      <c r="X1206" s="87" t="s">
        <v>5397</v>
      </c>
      <c r="Y1206" s="84"/>
      <c r="Z1206" s="84"/>
      <c r="AA1206" s="90" t="s">
        <v>6600</v>
      </c>
      <c r="AB1206" s="84"/>
      <c r="AC1206" s="84" t="b">
        <v>0</v>
      </c>
      <c r="AD1206" s="84">
        <v>0</v>
      </c>
      <c r="AE1206" s="90" t="s">
        <v>6992</v>
      </c>
      <c r="AF1206" s="84" t="b">
        <v>0</v>
      </c>
      <c r="AG1206" s="84" t="s">
        <v>7091</v>
      </c>
      <c r="AH1206" s="84"/>
      <c r="AI1206" s="90" t="s">
        <v>6992</v>
      </c>
      <c r="AJ1206" s="84" t="b">
        <v>0</v>
      </c>
      <c r="AK1206" s="84">
        <v>3</v>
      </c>
      <c r="AL1206" s="90" t="s">
        <v>6598</v>
      </c>
      <c r="AM1206" s="84" t="s">
        <v>7171</v>
      </c>
      <c r="AN1206" s="84" t="b">
        <v>0</v>
      </c>
      <c r="AO1206" s="90" t="s">
        <v>6598</v>
      </c>
      <c r="AP1206" s="84" t="s">
        <v>179</v>
      </c>
      <c r="AQ1206" s="84">
        <v>0</v>
      </c>
      <c r="AR1206" s="84">
        <v>0</v>
      </c>
      <c r="AS1206" s="84"/>
      <c r="AT1206" s="84"/>
      <c r="AU1206" s="84"/>
      <c r="AV1206" s="84"/>
      <c r="AW1206" s="84"/>
      <c r="AX1206" s="84"/>
      <c r="AY1206" s="84"/>
      <c r="AZ1206" s="84"/>
    </row>
    <row r="1207" spans="1:52" x14ac:dyDescent="0.25">
      <c r="A1207" s="69" t="s">
        <v>1052</v>
      </c>
      <c r="B1207" s="69" t="s">
        <v>1639</v>
      </c>
      <c r="C1207" s="70"/>
      <c r="D1207" s="71"/>
      <c r="E1207" s="72"/>
      <c r="F1207" s="73"/>
      <c r="G1207" s="70"/>
      <c r="H1207" s="74"/>
      <c r="I1207" s="75"/>
      <c r="J1207" s="75"/>
      <c r="K1207" s="36"/>
      <c r="L1207" s="82"/>
      <c r="M1207" s="82"/>
      <c r="N1207" s="77"/>
      <c r="O1207" s="84" t="s">
        <v>1729</v>
      </c>
      <c r="P1207" s="86">
        <v>43165.762361111112</v>
      </c>
      <c r="Q1207" s="84" t="s">
        <v>2412</v>
      </c>
      <c r="R1207" s="84"/>
      <c r="S1207" s="84"/>
      <c r="T1207" s="84" t="s">
        <v>3208</v>
      </c>
      <c r="U1207" s="87" t="s">
        <v>3590</v>
      </c>
      <c r="V1207" s="87" t="s">
        <v>3590</v>
      </c>
      <c r="W1207" s="86">
        <v>43165.762361111112</v>
      </c>
      <c r="X1207" s="87" t="s">
        <v>5395</v>
      </c>
      <c r="Y1207" s="84"/>
      <c r="Z1207" s="84"/>
      <c r="AA1207" s="90" t="s">
        <v>6598</v>
      </c>
      <c r="AB1207" s="84"/>
      <c r="AC1207" s="84" t="b">
        <v>0</v>
      </c>
      <c r="AD1207" s="84">
        <v>1</v>
      </c>
      <c r="AE1207" s="90" t="s">
        <v>6992</v>
      </c>
      <c r="AF1207" s="84" t="b">
        <v>0</v>
      </c>
      <c r="AG1207" s="84" t="s">
        <v>7091</v>
      </c>
      <c r="AH1207" s="84"/>
      <c r="AI1207" s="90" t="s">
        <v>6992</v>
      </c>
      <c r="AJ1207" s="84" t="b">
        <v>0</v>
      </c>
      <c r="AK1207" s="84">
        <v>3</v>
      </c>
      <c r="AL1207" s="90" t="s">
        <v>6992</v>
      </c>
      <c r="AM1207" s="84" t="s">
        <v>7169</v>
      </c>
      <c r="AN1207" s="84" t="b">
        <v>0</v>
      </c>
      <c r="AO1207" s="90" t="s">
        <v>6598</v>
      </c>
      <c r="AP1207" s="84" t="s">
        <v>179</v>
      </c>
      <c r="AQ1207" s="84">
        <v>0</v>
      </c>
      <c r="AR1207" s="84">
        <v>0</v>
      </c>
      <c r="AS1207" s="84"/>
      <c r="AT1207" s="84"/>
      <c r="AU1207" s="84"/>
      <c r="AV1207" s="84"/>
      <c r="AW1207" s="84"/>
      <c r="AX1207" s="84"/>
      <c r="AY1207" s="84"/>
      <c r="AZ1207" s="84"/>
    </row>
    <row r="1208" spans="1:52" x14ac:dyDescent="0.25">
      <c r="A1208" s="69" t="s">
        <v>1053</v>
      </c>
      <c r="B1208" s="69" t="s">
        <v>1639</v>
      </c>
      <c r="C1208" s="70"/>
      <c r="D1208" s="71"/>
      <c r="E1208" s="72"/>
      <c r="F1208" s="73"/>
      <c r="G1208" s="70"/>
      <c r="H1208" s="74"/>
      <c r="I1208" s="75"/>
      <c r="J1208" s="75"/>
      <c r="K1208" s="36"/>
      <c r="L1208" s="82"/>
      <c r="M1208" s="82"/>
      <c r="N1208" s="77"/>
      <c r="O1208" s="84" t="s">
        <v>1729</v>
      </c>
      <c r="P1208" s="86">
        <v>43165.774687500001</v>
      </c>
      <c r="Q1208" s="84" t="s">
        <v>2413</v>
      </c>
      <c r="R1208" s="84"/>
      <c r="S1208" s="84"/>
      <c r="T1208" s="84" t="s">
        <v>3208</v>
      </c>
      <c r="U1208" s="84"/>
      <c r="V1208" s="87" t="s">
        <v>4290</v>
      </c>
      <c r="W1208" s="86">
        <v>43165.774687500001</v>
      </c>
      <c r="X1208" s="87" t="s">
        <v>5397</v>
      </c>
      <c r="Y1208" s="84"/>
      <c r="Z1208" s="84"/>
      <c r="AA1208" s="90" t="s">
        <v>6600</v>
      </c>
      <c r="AB1208" s="84"/>
      <c r="AC1208" s="84" t="b">
        <v>0</v>
      </c>
      <c r="AD1208" s="84">
        <v>0</v>
      </c>
      <c r="AE1208" s="90" t="s">
        <v>6992</v>
      </c>
      <c r="AF1208" s="84" t="b">
        <v>0</v>
      </c>
      <c r="AG1208" s="84" t="s">
        <v>7091</v>
      </c>
      <c r="AH1208" s="84"/>
      <c r="AI1208" s="90" t="s">
        <v>6992</v>
      </c>
      <c r="AJ1208" s="84" t="b">
        <v>0</v>
      </c>
      <c r="AK1208" s="84">
        <v>3</v>
      </c>
      <c r="AL1208" s="90" t="s">
        <v>6598</v>
      </c>
      <c r="AM1208" s="84" t="s">
        <v>7171</v>
      </c>
      <c r="AN1208" s="84" t="b">
        <v>0</v>
      </c>
      <c r="AO1208" s="90" t="s">
        <v>6598</v>
      </c>
      <c r="AP1208" s="84" t="s">
        <v>179</v>
      </c>
      <c r="AQ1208" s="84">
        <v>0</v>
      </c>
      <c r="AR1208" s="84">
        <v>0</v>
      </c>
      <c r="AS1208" s="84"/>
      <c r="AT1208" s="84"/>
      <c r="AU1208" s="84"/>
      <c r="AV1208" s="84"/>
      <c r="AW1208" s="84"/>
      <c r="AX1208" s="84"/>
      <c r="AY1208" s="84"/>
      <c r="AZ1208" s="84"/>
    </row>
    <row r="1209" spans="1:52" x14ac:dyDescent="0.25">
      <c r="A1209" s="69" t="s">
        <v>1052</v>
      </c>
      <c r="B1209" s="69" t="s">
        <v>1353</v>
      </c>
      <c r="C1209" s="70"/>
      <c r="D1209" s="71"/>
      <c r="E1209" s="72"/>
      <c r="F1209" s="73"/>
      <c r="G1209" s="70"/>
      <c r="H1209" s="74"/>
      <c r="I1209" s="75"/>
      <c r="J1209" s="75"/>
      <c r="K1209" s="36"/>
      <c r="L1209" s="82"/>
      <c r="M1209" s="82"/>
      <c r="N1209" s="77"/>
      <c r="O1209" s="84" t="s">
        <v>1729</v>
      </c>
      <c r="P1209" s="86">
        <v>43165.762361111112</v>
      </c>
      <c r="Q1209" s="84" t="s">
        <v>2412</v>
      </c>
      <c r="R1209" s="84"/>
      <c r="S1209" s="84"/>
      <c r="T1209" s="84" t="s">
        <v>3208</v>
      </c>
      <c r="U1209" s="87" t="s">
        <v>3590</v>
      </c>
      <c r="V1209" s="87" t="s">
        <v>3590</v>
      </c>
      <c r="W1209" s="86">
        <v>43165.762361111112</v>
      </c>
      <c r="X1209" s="87" t="s">
        <v>5395</v>
      </c>
      <c r="Y1209" s="84"/>
      <c r="Z1209" s="84"/>
      <c r="AA1209" s="90" t="s">
        <v>6598</v>
      </c>
      <c r="AB1209" s="84"/>
      <c r="AC1209" s="84" t="b">
        <v>0</v>
      </c>
      <c r="AD1209" s="84">
        <v>1</v>
      </c>
      <c r="AE1209" s="90" t="s">
        <v>6992</v>
      </c>
      <c r="AF1209" s="84" t="b">
        <v>0</v>
      </c>
      <c r="AG1209" s="84" t="s">
        <v>7091</v>
      </c>
      <c r="AH1209" s="84"/>
      <c r="AI1209" s="90" t="s">
        <v>6992</v>
      </c>
      <c r="AJ1209" s="84" t="b">
        <v>0</v>
      </c>
      <c r="AK1209" s="84">
        <v>3</v>
      </c>
      <c r="AL1209" s="90" t="s">
        <v>6992</v>
      </c>
      <c r="AM1209" s="84" t="s">
        <v>7169</v>
      </c>
      <c r="AN1209" s="84" t="b">
        <v>0</v>
      </c>
      <c r="AO1209" s="90" t="s">
        <v>6598</v>
      </c>
      <c r="AP1209" s="84" t="s">
        <v>179</v>
      </c>
      <c r="AQ1209" s="84">
        <v>0</v>
      </c>
      <c r="AR1209" s="84">
        <v>0</v>
      </c>
      <c r="AS1209" s="84"/>
      <c r="AT1209" s="84"/>
      <c r="AU1209" s="84"/>
      <c r="AV1209" s="84"/>
      <c r="AW1209" s="84"/>
      <c r="AX1209" s="84"/>
      <c r="AY1209" s="84"/>
      <c r="AZ1209" s="84"/>
    </row>
    <row r="1210" spans="1:52" x14ac:dyDescent="0.25">
      <c r="A1210" s="69" t="s">
        <v>1053</v>
      </c>
      <c r="B1210" s="69" t="s">
        <v>1353</v>
      </c>
      <c r="C1210" s="70"/>
      <c r="D1210" s="71"/>
      <c r="E1210" s="72"/>
      <c r="F1210" s="73"/>
      <c r="G1210" s="70"/>
      <c r="H1210" s="74"/>
      <c r="I1210" s="75"/>
      <c r="J1210" s="75"/>
      <c r="K1210" s="36"/>
      <c r="L1210" s="82"/>
      <c r="M1210" s="82"/>
      <c r="N1210" s="77"/>
      <c r="O1210" s="84" t="s">
        <v>1729</v>
      </c>
      <c r="P1210" s="86">
        <v>43165.774687500001</v>
      </c>
      <c r="Q1210" s="84" t="s">
        <v>2413</v>
      </c>
      <c r="R1210" s="84"/>
      <c r="S1210" s="84"/>
      <c r="T1210" s="84" t="s">
        <v>3208</v>
      </c>
      <c r="U1210" s="84"/>
      <c r="V1210" s="87" t="s">
        <v>4290</v>
      </c>
      <c r="W1210" s="86">
        <v>43165.774687500001</v>
      </c>
      <c r="X1210" s="87" t="s">
        <v>5397</v>
      </c>
      <c r="Y1210" s="84"/>
      <c r="Z1210" s="84"/>
      <c r="AA1210" s="90" t="s">
        <v>6600</v>
      </c>
      <c r="AB1210" s="84"/>
      <c r="AC1210" s="84" t="b">
        <v>0</v>
      </c>
      <c r="AD1210" s="84">
        <v>0</v>
      </c>
      <c r="AE1210" s="90" t="s">
        <v>6992</v>
      </c>
      <c r="AF1210" s="84" t="b">
        <v>0</v>
      </c>
      <c r="AG1210" s="84" t="s">
        <v>7091</v>
      </c>
      <c r="AH1210" s="84"/>
      <c r="AI1210" s="90" t="s">
        <v>6992</v>
      </c>
      <c r="AJ1210" s="84" t="b">
        <v>0</v>
      </c>
      <c r="AK1210" s="84">
        <v>3</v>
      </c>
      <c r="AL1210" s="90" t="s">
        <v>6598</v>
      </c>
      <c r="AM1210" s="84" t="s">
        <v>7171</v>
      </c>
      <c r="AN1210" s="84" t="b">
        <v>0</v>
      </c>
      <c r="AO1210" s="90" t="s">
        <v>6598</v>
      </c>
      <c r="AP1210" s="84" t="s">
        <v>179</v>
      </c>
      <c r="AQ1210" s="84">
        <v>0</v>
      </c>
      <c r="AR1210" s="84">
        <v>0</v>
      </c>
      <c r="AS1210" s="84"/>
      <c r="AT1210" s="84"/>
      <c r="AU1210" s="84"/>
      <c r="AV1210" s="84"/>
      <c r="AW1210" s="84"/>
      <c r="AX1210" s="84"/>
      <c r="AY1210" s="84"/>
      <c r="AZ1210" s="84"/>
    </row>
    <row r="1211" spans="1:52" x14ac:dyDescent="0.25">
      <c r="A1211" s="69" t="s">
        <v>1053</v>
      </c>
      <c r="B1211" s="69" t="s">
        <v>1052</v>
      </c>
      <c r="C1211" s="70"/>
      <c r="D1211" s="71"/>
      <c r="E1211" s="72"/>
      <c r="F1211" s="73"/>
      <c r="G1211" s="70"/>
      <c r="H1211" s="74"/>
      <c r="I1211" s="75"/>
      <c r="J1211" s="75"/>
      <c r="K1211" s="36"/>
      <c r="L1211" s="82"/>
      <c r="M1211" s="82"/>
      <c r="N1211" s="77"/>
      <c r="O1211" s="84" t="s">
        <v>1729</v>
      </c>
      <c r="P1211" s="86">
        <v>43165.774687500001</v>
      </c>
      <c r="Q1211" s="84" t="s">
        <v>2413</v>
      </c>
      <c r="R1211" s="84"/>
      <c r="S1211" s="84"/>
      <c r="T1211" s="84" t="s">
        <v>3208</v>
      </c>
      <c r="U1211" s="84"/>
      <c r="V1211" s="87" t="s">
        <v>4290</v>
      </c>
      <c r="W1211" s="86">
        <v>43165.774687500001</v>
      </c>
      <c r="X1211" s="87" t="s">
        <v>5397</v>
      </c>
      <c r="Y1211" s="84"/>
      <c r="Z1211" s="84"/>
      <c r="AA1211" s="90" t="s">
        <v>6600</v>
      </c>
      <c r="AB1211" s="84"/>
      <c r="AC1211" s="84" t="b">
        <v>0</v>
      </c>
      <c r="AD1211" s="84">
        <v>0</v>
      </c>
      <c r="AE1211" s="90" t="s">
        <v>6992</v>
      </c>
      <c r="AF1211" s="84" t="b">
        <v>0</v>
      </c>
      <c r="AG1211" s="84" t="s">
        <v>7091</v>
      </c>
      <c r="AH1211" s="84"/>
      <c r="AI1211" s="90" t="s">
        <v>6992</v>
      </c>
      <c r="AJ1211" s="84" t="b">
        <v>0</v>
      </c>
      <c r="AK1211" s="84">
        <v>3</v>
      </c>
      <c r="AL1211" s="90" t="s">
        <v>6598</v>
      </c>
      <c r="AM1211" s="84" t="s">
        <v>7171</v>
      </c>
      <c r="AN1211" s="84" t="b">
        <v>0</v>
      </c>
      <c r="AO1211" s="90" t="s">
        <v>6598</v>
      </c>
      <c r="AP1211" s="84" t="s">
        <v>179</v>
      </c>
      <c r="AQ1211" s="84">
        <v>0</v>
      </c>
      <c r="AR1211" s="84">
        <v>0</v>
      </c>
      <c r="AS1211" s="84"/>
      <c r="AT1211" s="84"/>
      <c r="AU1211" s="84"/>
      <c r="AV1211" s="84"/>
      <c r="AW1211" s="84"/>
      <c r="AX1211" s="84"/>
      <c r="AY1211" s="84"/>
      <c r="AZ1211" s="84"/>
    </row>
    <row r="1212" spans="1:52" x14ac:dyDescent="0.25">
      <c r="A1212" s="69" t="s">
        <v>1054</v>
      </c>
      <c r="B1212" s="69" t="s">
        <v>1054</v>
      </c>
      <c r="C1212" s="70"/>
      <c r="D1212" s="71"/>
      <c r="E1212" s="72"/>
      <c r="F1212" s="73"/>
      <c r="G1212" s="70"/>
      <c r="H1212" s="74"/>
      <c r="I1212" s="75"/>
      <c r="J1212" s="75"/>
      <c r="K1212" s="36"/>
      <c r="L1212" s="82"/>
      <c r="M1212" s="82"/>
      <c r="N1212" s="77"/>
      <c r="O1212" s="84" t="s">
        <v>179</v>
      </c>
      <c r="P1212" s="86">
        <v>43165.774745370371</v>
      </c>
      <c r="Q1212" s="84" t="s">
        <v>2414</v>
      </c>
      <c r="R1212" s="87" t="s">
        <v>2895</v>
      </c>
      <c r="S1212" s="84" t="s">
        <v>3122</v>
      </c>
      <c r="T1212" s="84" t="s">
        <v>3391</v>
      </c>
      <c r="U1212" s="84"/>
      <c r="V1212" s="87" t="s">
        <v>4291</v>
      </c>
      <c r="W1212" s="86">
        <v>43165.774745370371</v>
      </c>
      <c r="X1212" s="87" t="s">
        <v>5398</v>
      </c>
      <c r="Y1212" s="84"/>
      <c r="Z1212" s="84"/>
      <c r="AA1212" s="90" t="s">
        <v>6601</v>
      </c>
      <c r="AB1212" s="84"/>
      <c r="AC1212" s="84" t="b">
        <v>0</v>
      </c>
      <c r="AD1212" s="84">
        <v>0</v>
      </c>
      <c r="AE1212" s="90" t="s">
        <v>6992</v>
      </c>
      <c r="AF1212" s="84" t="b">
        <v>0</v>
      </c>
      <c r="AG1212" s="84" t="s">
        <v>7091</v>
      </c>
      <c r="AH1212" s="84"/>
      <c r="AI1212" s="90" t="s">
        <v>6992</v>
      </c>
      <c r="AJ1212" s="84" t="b">
        <v>0</v>
      </c>
      <c r="AK1212" s="84">
        <v>0</v>
      </c>
      <c r="AL1212" s="90" t="s">
        <v>6992</v>
      </c>
      <c r="AM1212" s="84" t="s">
        <v>7171</v>
      </c>
      <c r="AN1212" s="84" t="b">
        <v>0</v>
      </c>
      <c r="AO1212" s="90" t="s">
        <v>6601</v>
      </c>
      <c r="AP1212" s="84" t="s">
        <v>179</v>
      </c>
      <c r="AQ1212" s="84">
        <v>0</v>
      </c>
      <c r="AR1212" s="84">
        <v>0</v>
      </c>
      <c r="AS1212" s="84"/>
      <c r="AT1212" s="84"/>
      <c r="AU1212" s="84"/>
      <c r="AV1212" s="84"/>
      <c r="AW1212" s="84"/>
      <c r="AX1212" s="84"/>
      <c r="AY1212" s="84"/>
      <c r="AZ1212" s="84"/>
    </row>
    <row r="1213" spans="1:52" x14ac:dyDescent="0.25">
      <c r="A1213" s="69" t="s">
        <v>1055</v>
      </c>
      <c r="B1213" s="69" t="s">
        <v>1640</v>
      </c>
      <c r="C1213" s="70"/>
      <c r="D1213" s="71"/>
      <c r="E1213" s="72"/>
      <c r="F1213" s="73"/>
      <c r="G1213" s="70"/>
      <c r="H1213" s="74"/>
      <c r="I1213" s="75"/>
      <c r="J1213" s="75"/>
      <c r="K1213" s="36"/>
      <c r="L1213" s="82"/>
      <c r="M1213" s="82"/>
      <c r="N1213" s="77"/>
      <c r="O1213" s="84" t="s">
        <v>1729</v>
      </c>
      <c r="P1213" s="86">
        <v>43165.774756944447</v>
      </c>
      <c r="Q1213" s="84" t="s">
        <v>2415</v>
      </c>
      <c r="R1213" s="87" t="s">
        <v>2896</v>
      </c>
      <c r="S1213" s="84" t="s">
        <v>3122</v>
      </c>
      <c r="T1213" s="84" t="s">
        <v>3157</v>
      </c>
      <c r="U1213" s="84"/>
      <c r="V1213" s="87" t="s">
        <v>4292</v>
      </c>
      <c r="W1213" s="86">
        <v>43165.774756944447</v>
      </c>
      <c r="X1213" s="87" t="s">
        <v>5399</v>
      </c>
      <c r="Y1213" s="84"/>
      <c r="Z1213" s="84"/>
      <c r="AA1213" s="90" t="s">
        <v>6602</v>
      </c>
      <c r="AB1213" s="84"/>
      <c r="AC1213" s="84" t="b">
        <v>0</v>
      </c>
      <c r="AD1213" s="84">
        <v>0</v>
      </c>
      <c r="AE1213" s="90" t="s">
        <v>6992</v>
      </c>
      <c r="AF1213" s="84" t="b">
        <v>0</v>
      </c>
      <c r="AG1213" s="84" t="s">
        <v>7091</v>
      </c>
      <c r="AH1213" s="84"/>
      <c r="AI1213" s="90" t="s">
        <v>6992</v>
      </c>
      <c r="AJ1213" s="84" t="b">
        <v>0</v>
      </c>
      <c r="AK1213" s="84">
        <v>0</v>
      </c>
      <c r="AL1213" s="90" t="s">
        <v>6992</v>
      </c>
      <c r="AM1213" s="84" t="s">
        <v>7171</v>
      </c>
      <c r="AN1213" s="84" t="b">
        <v>0</v>
      </c>
      <c r="AO1213" s="90" t="s">
        <v>6602</v>
      </c>
      <c r="AP1213" s="84" t="s">
        <v>179</v>
      </c>
      <c r="AQ1213" s="84">
        <v>0</v>
      </c>
      <c r="AR1213" s="84">
        <v>0</v>
      </c>
      <c r="AS1213" s="84"/>
      <c r="AT1213" s="84"/>
      <c r="AU1213" s="84"/>
      <c r="AV1213" s="84"/>
      <c r="AW1213" s="84"/>
      <c r="AX1213" s="84"/>
      <c r="AY1213" s="84"/>
      <c r="AZ1213" s="84"/>
    </row>
    <row r="1214" spans="1:52" x14ac:dyDescent="0.25">
      <c r="A1214" s="69" t="s">
        <v>1056</v>
      </c>
      <c r="B1214" s="69" t="s">
        <v>1056</v>
      </c>
      <c r="C1214" s="70"/>
      <c r="D1214" s="71"/>
      <c r="E1214" s="72"/>
      <c r="F1214" s="73"/>
      <c r="G1214" s="70"/>
      <c r="H1214" s="74"/>
      <c r="I1214" s="75"/>
      <c r="J1214" s="75"/>
      <c r="K1214" s="36"/>
      <c r="L1214" s="82"/>
      <c r="M1214" s="82"/>
      <c r="N1214" s="77"/>
      <c r="O1214" s="84" t="s">
        <v>179</v>
      </c>
      <c r="P1214" s="86">
        <v>43165.619502314818</v>
      </c>
      <c r="Q1214" s="84" t="s">
        <v>2416</v>
      </c>
      <c r="R1214" s="87" t="s">
        <v>2897</v>
      </c>
      <c r="S1214" s="84" t="s">
        <v>3123</v>
      </c>
      <c r="T1214" s="84" t="s">
        <v>3392</v>
      </c>
      <c r="U1214" s="87" t="s">
        <v>3591</v>
      </c>
      <c r="V1214" s="87" t="s">
        <v>3591</v>
      </c>
      <c r="W1214" s="86">
        <v>43165.619502314818</v>
      </c>
      <c r="X1214" s="87" t="s">
        <v>5400</v>
      </c>
      <c r="Y1214" s="84"/>
      <c r="Z1214" s="84"/>
      <c r="AA1214" s="90" t="s">
        <v>6603</v>
      </c>
      <c r="AB1214" s="84"/>
      <c r="AC1214" s="84" t="b">
        <v>0</v>
      </c>
      <c r="AD1214" s="84">
        <v>6</v>
      </c>
      <c r="AE1214" s="90" t="s">
        <v>6992</v>
      </c>
      <c r="AF1214" s="84" t="b">
        <v>0</v>
      </c>
      <c r="AG1214" s="84" t="s">
        <v>7091</v>
      </c>
      <c r="AH1214" s="84"/>
      <c r="AI1214" s="90" t="s">
        <v>6992</v>
      </c>
      <c r="AJ1214" s="84" t="b">
        <v>0</v>
      </c>
      <c r="AK1214" s="84">
        <v>6</v>
      </c>
      <c r="AL1214" s="90" t="s">
        <v>6992</v>
      </c>
      <c r="AM1214" s="84" t="s">
        <v>7180</v>
      </c>
      <c r="AN1214" s="84" t="b">
        <v>0</v>
      </c>
      <c r="AO1214" s="90" t="s">
        <v>6603</v>
      </c>
      <c r="AP1214" s="84" t="s">
        <v>7226</v>
      </c>
      <c r="AQ1214" s="84">
        <v>0</v>
      </c>
      <c r="AR1214" s="84">
        <v>0</v>
      </c>
      <c r="AS1214" s="84"/>
      <c r="AT1214" s="84"/>
      <c r="AU1214" s="84"/>
      <c r="AV1214" s="84"/>
      <c r="AW1214" s="84"/>
      <c r="AX1214" s="84"/>
      <c r="AY1214" s="84"/>
      <c r="AZ1214" s="84"/>
    </row>
    <row r="1215" spans="1:52" x14ac:dyDescent="0.25">
      <c r="A1215" s="69" t="s">
        <v>1057</v>
      </c>
      <c r="B1215" s="69" t="s">
        <v>1056</v>
      </c>
      <c r="C1215" s="70"/>
      <c r="D1215" s="71"/>
      <c r="E1215" s="72"/>
      <c r="F1215" s="73"/>
      <c r="G1215" s="70"/>
      <c r="H1215" s="74"/>
      <c r="I1215" s="75"/>
      <c r="J1215" s="75"/>
      <c r="K1215" s="36"/>
      <c r="L1215" s="82"/>
      <c r="M1215" s="82"/>
      <c r="N1215" s="77"/>
      <c r="O1215" s="84" t="s">
        <v>1729</v>
      </c>
      <c r="P1215" s="86">
        <v>43165.774768518517</v>
      </c>
      <c r="Q1215" s="84" t="s">
        <v>2417</v>
      </c>
      <c r="R1215" s="84"/>
      <c r="S1215" s="84"/>
      <c r="T1215" s="84" t="s">
        <v>3393</v>
      </c>
      <c r="U1215" s="84"/>
      <c r="V1215" s="87" t="s">
        <v>4293</v>
      </c>
      <c r="W1215" s="86">
        <v>43165.774768518517</v>
      </c>
      <c r="X1215" s="87" t="s">
        <v>5401</v>
      </c>
      <c r="Y1215" s="84"/>
      <c r="Z1215" s="84"/>
      <c r="AA1215" s="90" t="s">
        <v>6604</v>
      </c>
      <c r="AB1215" s="84"/>
      <c r="AC1215" s="84" t="b">
        <v>0</v>
      </c>
      <c r="AD1215" s="84">
        <v>0</v>
      </c>
      <c r="AE1215" s="90" t="s">
        <v>6992</v>
      </c>
      <c r="AF1215" s="84" t="b">
        <v>0</v>
      </c>
      <c r="AG1215" s="84" t="s">
        <v>7091</v>
      </c>
      <c r="AH1215" s="84"/>
      <c r="AI1215" s="90" t="s">
        <v>6992</v>
      </c>
      <c r="AJ1215" s="84" t="b">
        <v>0</v>
      </c>
      <c r="AK1215" s="84">
        <v>6</v>
      </c>
      <c r="AL1215" s="90" t="s">
        <v>6603</v>
      </c>
      <c r="AM1215" s="84" t="s">
        <v>7172</v>
      </c>
      <c r="AN1215" s="84" t="b">
        <v>0</v>
      </c>
      <c r="AO1215" s="90" t="s">
        <v>6603</v>
      </c>
      <c r="AP1215" s="84" t="s">
        <v>179</v>
      </c>
      <c r="AQ1215" s="84">
        <v>0</v>
      </c>
      <c r="AR1215" s="84">
        <v>0</v>
      </c>
      <c r="AS1215" s="84"/>
      <c r="AT1215" s="84"/>
      <c r="AU1215" s="84"/>
      <c r="AV1215" s="84"/>
      <c r="AW1215" s="84"/>
      <c r="AX1215" s="84"/>
      <c r="AY1215" s="84"/>
      <c r="AZ1215" s="84"/>
    </row>
    <row r="1216" spans="1:52" x14ac:dyDescent="0.25">
      <c r="A1216" s="69" t="s">
        <v>1058</v>
      </c>
      <c r="B1216" s="69" t="s">
        <v>1148</v>
      </c>
      <c r="C1216" s="70"/>
      <c r="D1216" s="71"/>
      <c r="E1216" s="72"/>
      <c r="F1216" s="73"/>
      <c r="G1216" s="70"/>
      <c r="H1216" s="74"/>
      <c r="I1216" s="75"/>
      <c r="J1216" s="75"/>
      <c r="K1216" s="36"/>
      <c r="L1216" s="82"/>
      <c r="M1216" s="82"/>
      <c r="N1216" s="77"/>
      <c r="O1216" s="84" t="s">
        <v>1729</v>
      </c>
      <c r="P1216" s="86">
        <v>43165.774791666663</v>
      </c>
      <c r="Q1216" s="84" t="s">
        <v>1782</v>
      </c>
      <c r="R1216" s="84"/>
      <c r="S1216" s="84"/>
      <c r="T1216" s="84" t="s">
        <v>3157</v>
      </c>
      <c r="U1216" s="84"/>
      <c r="V1216" s="87" t="s">
        <v>4294</v>
      </c>
      <c r="W1216" s="86">
        <v>43165.774791666663</v>
      </c>
      <c r="X1216" s="87" t="s">
        <v>5402</v>
      </c>
      <c r="Y1216" s="84"/>
      <c r="Z1216" s="84"/>
      <c r="AA1216" s="90" t="s">
        <v>6605</v>
      </c>
      <c r="AB1216" s="84"/>
      <c r="AC1216" s="84" t="b">
        <v>0</v>
      </c>
      <c r="AD1216" s="84">
        <v>0</v>
      </c>
      <c r="AE1216" s="90" t="s">
        <v>6992</v>
      </c>
      <c r="AF1216" s="84" t="b">
        <v>0</v>
      </c>
      <c r="AG1216" s="84" t="s">
        <v>7097</v>
      </c>
      <c r="AH1216" s="84"/>
      <c r="AI1216" s="90" t="s">
        <v>6992</v>
      </c>
      <c r="AJ1216" s="84" t="b">
        <v>0</v>
      </c>
      <c r="AK1216" s="84">
        <v>84</v>
      </c>
      <c r="AL1216" s="90" t="s">
        <v>6705</v>
      </c>
      <c r="AM1216" s="84" t="s">
        <v>7171</v>
      </c>
      <c r="AN1216" s="84" t="b">
        <v>0</v>
      </c>
      <c r="AO1216" s="90" t="s">
        <v>6705</v>
      </c>
      <c r="AP1216" s="84" t="s">
        <v>179</v>
      </c>
      <c r="AQ1216" s="84">
        <v>0</v>
      </c>
      <c r="AR1216" s="84">
        <v>0</v>
      </c>
      <c r="AS1216" s="84"/>
      <c r="AT1216" s="84"/>
      <c r="AU1216" s="84"/>
      <c r="AV1216" s="84"/>
      <c r="AW1216" s="84"/>
      <c r="AX1216" s="84"/>
      <c r="AY1216" s="84"/>
      <c r="AZ1216" s="84"/>
    </row>
    <row r="1217" spans="1:52" x14ac:dyDescent="0.25">
      <c r="A1217" s="69" t="s">
        <v>1059</v>
      </c>
      <c r="B1217" s="69" t="s">
        <v>1641</v>
      </c>
      <c r="C1217" s="70"/>
      <c r="D1217" s="71"/>
      <c r="E1217" s="72"/>
      <c r="F1217" s="73"/>
      <c r="G1217" s="70"/>
      <c r="H1217" s="74"/>
      <c r="I1217" s="75"/>
      <c r="J1217" s="75"/>
      <c r="K1217" s="36"/>
      <c r="L1217" s="82"/>
      <c r="M1217" s="82"/>
      <c r="N1217" s="77"/>
      <c r="O1217" s="84" t="s">
        <v>1729</v>
      </c>
      <c r="P1217" s="86">
        <v>43165.774791666663</v>
      </c>
      <c r="Q1217" s="84" t="s">
        <v>2418</v>
      </c>
      <c r="R1217" s="84"/>
      <c r="S1217" s="84"/>
      <c r="T1217" s="84" t="s">
        <v>3157</v>
      </c>
      <c r="U1217" s="84"/>
      <c r="V1217" s="87" t="s">
        <v>4295</v>
      </c>
      <c r="W1217" s="86">
        <v>43165.774791666663</v>
      </c>
      <c r="X1217" s="87" t="s">
        <v>5403</v>
      </c>
      <c r="Y1217" s="84"/>
      <c r="Z1217" s="84"/>
      <c r="AA1217" s="90" t="s">
        <v>6606</v>
      </c>
      <c r="AB1217" s="90" t="s">
        <v>6973</v>
      </c>
      <c r="AC1217" s="84" t="b">
        <v>0</v>
      </c>
      <c r="AD1217" s="84">
        <v>0</v>
      </c>
      <c r="AE1217" s="90" t="s">
        <v>7070</v>
      </c>
      <c r="AF1217" s="84" t="b">
        <v>0</v>
      </c>
      <c r="AG1217" s="84" t="s">
        <v>7095</v>
      </c>
      <c r="AH1217" s="84"/>
      <c r="AI1217" s="90" t="s">
        <v>6992</v>
      </c>
      <c r="AJ1217" s="84" t="b">
        <v>0</v>
      </c>
      <c r="AK1217" s="84">
        <v>0</v>
      </c>
      <c r="AL1217" s="90" t="s">
        <v>6992</v>
      </c>
      <c r="AM1217" s="84" t="s">
        <v>7169</v>
      </c>
      <c r="AN1217" s="84" t="b">
        <v>0</v>
      </c>
      <c r="AO1217" s="90" t="s">
        <v>6973</v>
      </c>
      <c r="AP1217" s="84" t="s">
        <v>179</v>
      </c>
      <c r="AQ1217" s="84">
        <v>0</v>
      </c>
      <c r="AR1217" s="84">
        <v>0</v>
      </c>
      <c r="AS1217" s="84"/>
      <c r="AT1217" s="84"/>
      <c r="AU1217" s="84"/>
      <c r="AV1217" s="84"/>
      <c r="AW1217" s="84"/>
      <c r="AX1217" s="84"/>
      <c r="AY1217" s="84"/>
      <c r="AZ1217" s="84"/>
    </row>
    <row r="1218" spans="1:52" x14ac:dyDescent="0.25">
      <c r="A1218" s="69" t="s">
        <v>1059</v>
      </c>
      <c r="B1218" s="69" t="s">
        <v>1642</v>
      </c>
      <c r="C1218" s="70"/>
      <c r="D1218" s="71"/>
      <c r="E1218" s="72"/>
      <c r="F1218" s="73"/>
      <c r="G1218" s="70"/>
      <c r="H1218" s="74"/>
      <c r="I1218" s="75"/>
      <c r="J1218" s="75"/>
      <c r="K1218" s="36"/>
      <c r="L1218" s="82"/>
      <c r="M1218" s="82"/>
      <c r="N1218" s="77"/>
      <c r="O1218" s="84" t="s">
        <v>1730</v>
      </c>
      <c r="P1218" s="86">
        <v>43165.774791666663</v>
      </c>
      <c r="Q1218" s="84" t="s">
        <v>2418</v>
      </c>
      <c r="R1218" s="84"/>
      <c r="S1218" s="84"/>
      <c r="T1218" s="84" t="s">
        <v>3157</v>
      </c>
      <c r="U1218" s="84"/>
      <c r="V1218" s="87" t="s">
        <v>4295</v>
      </c>
      <c r="W1218" s="86">
        <v>43165.774791666663</v>
      </c>
      <c r="X1218" s="87" t="s">
        <v>5403</v>
      </c>
      <c r="Y1218" s="84"/>
      <c r="Z1218" s="84"/>
      <c r="AA1218" s="90" t="s">
        <v>6606</v>
      </c>
      <c r="AB1218" s="90" t="s">
        <v>6973</v>
      </c>
      <c r="AC1218" s="84" t="b">
        <v>0</v>
      </c>
      <c r="AD1218" s="84">
        <v>0</v>
      </c>
      <c r="AE1218" s="90" t="s">
        <v>7070</v>
      </c>
      <c r="AF1218" s="84" t="b">
        <v>0</v>
      </c>
      <c r="AG1218" s="84" t="s">
        <v>7095</v>
      </c>
      <c r="AH1218" s="84"/>
      <c r="AI1218" s="90" t="s">
        <v>6992</v>
      </c>
      <c r="AJ1218" s="84" t="b">
        <v>0</v>
      </c>
      <c r="AK1218" s="84">
        <v>0</v>
      </c>
      <c r="AL1218" s="90" t="s">
        <v>6992</v>
      </c>
      <c r="AM1218" s="84" t="s">
        <v>7169</v>
      </c>
      <c r="AN1218" s="84" t="b">
        <v>0</v>
      </c>
      <c r="AO1218" s="90" t="s">
        <v>6973</v>
      </c>
      <c r="AP1218" s="84" t="s">
        <v>179</v>
      </c>
      <c r="AQ1218" s="84">
        <v>0</v>
      </c>
      <c r="AR1218" s="84">
        <v>0</v>
      </c>
      <c r="AS1218" s="84"/>
      <c r="AT1218" s="84"/>
      <c r="AU1218" s="84"/>
      <c r="AV1218" s="84"/>
      <c r="AW1218" s="84"/>
      <c r="AX1218" s="84"/>
      <c r="AY1218" s="84"/>
      <c r="AZ1218" s="84"/>
    </row>
    <row r="1219" spans="1:52" x14ac:dyDescent="0.25">
      <c r="A1219" s="69" t="s">
        <v>1060</v>
      </c>
      <c r="B1219" s="69" t="s">
        <v>1060</v>
      </c>
      <c r="C1219" s="70"/>
      <c r="D1219" s="71"/>
      <c r="E1219" s="72"/>
      <c r="F1219" s="73"/>
      <c r="G1219" s="70"/>
      <c r="H1219" s="74"/>
      <c r="I1219" s="75"/>
      <c r="J1219" s="75"/>
      <c r="K1219" s="36"/>
      <c r="L1219" s="82"/>
      <c r="M1219" s="82"/>
      <c r="N1219" s="77"/>
      <c r="O1219" s="84" t="s">
        <v>179</v>
      </c>
      <c r="P1219" s="86">
        <v>43165.246180555558</v>
      </c>
      <c r="Q1219" s="84" t="s">
        <v>2419</v>
      </c>
      <c r="R1219" s="84"/>
      <c r="S1219" s="84"/>
      <c r="T1219" s="84" t="s">
        <v>3157</v>
      </c>
      <c r="U1219" s="84"/>
      <c r="V1219" s="87" t="s">
        <v>4296</v>
      </c>
      <c r="W1219" s="86">
        <v>43165.246180555558</v>
      </c>
      <c r="X1219" s="87" t="s">
        <v>5404</v>
      </c>
      <c r="Y1219" s="84"/>
      <c r="Z1219" s="84"/>
      <c r="AA1219" s="90" t="s">
        <v>6607</v>
      </c>
      <c r="AB1219" s="90" t="s">
        <v>6974</v>
      </c>
      <c r="AC1219" s="84" t="b">
        <v>0</v>
      </c>
      <c r="AD1219" s="84">
        <v>19</v>
      </c>
      <c r="AE1219" s="90" t="s">
        <v>7071</v>
      </c>
      <c r="AF1219" s="84" t="b">
        <v>0</v>
      </c>
      <c r="AG1219" s="84" t="s">
        <v>7097</v>
      </c>
      <c r="AH1219" s="84"/>
      <c r="AI1219" s="90" t="s">
        <v>6992</v>
      </c>
      <c r="AJ1219" s="84" t="b">
        <v>0</v>
      </c>
      <c r="AK1219" s="84">
        <v>32</v>
      </c>
      <c r="AL1219" s="90" t="s">
        <v>6992</v>
      </c>
      <c r="AM1219" s="84" t="s">
        <v>7169</v>
      </c>
      <c r="AN1219" s="84" t="b">
        <v>0</v>
      </c>
      <c r="AO1219" s="90" t="s">
        <v>6974</v>
      </c>
      <c r="AP1219" s="84" t="s">
        <v>7226</v>
      </c>
      <c r="AQ1219" s="84">
        <v>0</v>
      </c>
      <c r="AR1219" s="84">
        <v>0</v>
      </c>
      <c r="AS1219" s="84"/>
      <c r="AT1219" s="84"/>
      <c r="AU1219" s="84"/>
      <c r="AV1219" s="84"/>
      <c r="AW1219" s="84"/>
      <c r="AX1219" s="84"/>
      <c r="AY1219" s="84"/>
      <c r="AZ1219" s="84"/>
    </row>
    <row r="1220" spans="1:52" x14ac:dyDescent="0.25">
      <c r="A1220" s="69" t="s">
        <v>1060</v>
      </c>
      <c r="B1220" s="69" t="s">
        <v>1060</v>
      </c>
      <c r="C1220" s="70"/>
      <c r="D1220" s="71"/>
      <c r="E1220" s="72"/>
      <c r="F1220" s="73"/>
      <c r="G1220" s="70"/>
      <c r="H1220" s="74"/>
      <c r="I1220" s="75"/>
      <c r="J1220" s="75"/>
      <c r="K1220" s="36"/>
      <c r="L1220" s="82"/>
      <c r="M1220" s="82"/>
      <c r="N1220" s="77"/>
      <c r="O1220" s="84" t="s">
        <v>179</v>
      </c>
      <c r="P1220" s="86">
        <v>43159.313692129632</v>
      </c>
      <c r="Q1220" s="84" t="s">
        <v>2420</v>
      </c>
      <c r="R1220" s="84"/>
      <c r="S1220" s="84"/>
      <c r="T1220" s="84" t="s">
        <v>3157</v>
      </c>
      <c r="U1220" s="87" t="s">
        <v>3592</v>
      </c>
      <c r="V1220" s="87" t="s">
        <v>3592</v>
      </c>
      <c r="W1220" s="86">
        <v>43159.313692129632</v>
      </c>
      <c r="X1220" s="87" t="s">
        <v>5405</v>
      </c>
      <c r="Y1220" s="84"/>
      <c r="Z1220" s="84"/>
      <c r="AA1220" s="90" t="s">
        <v>6608</v>
      </c>
      <c r="AB1220" s="84"/>
      <c r="AC1220" s="84" t="b">
        <v>0</v>
      </c>
      <c r="AD1220" s="84">
        <v>86</v>
      </c>
      <c r="AE1220" s="90" t="s">
        <v>6992</v>
      </c>
      <c r="AF1220" s="84" t="b">
        <v>0</v>
      </c>
      <c r="AG1220" s="84" t="s">
        <v>7097</v>
      </c>
      <c r="AH1220" s="84"/>
      <c r="AI1220" s="90" t="s">
        <v>6992</v>
      </c>
      <c r="AJ1220" s="84" t="b">
        <v>0</v>
      </c>
      <c r="AK1220" s="84">
        <v>281</v>
      </c>
      <c r="AL1220" s="90" t="s">
        <v>6992</v>
      </c>
      <c r="AM1220" s="84" t="s">
        <v>7171</v>
      </c>
      <c r="AN1220" s="84" t="b">
        <v>0</v>
      </c>
      <c r="AO1220" s="90" t="s">
        <v>6608</v>
      </c>
      <c r="AP1220" s="84" t="s">
        <v>7226</v>
      </c>
      <c r="AQ1220" s="84">
        <v>0</v>
      </c>
      <c r="AR1220" s="84">
        <v>0</v>
      </c>
      <c r="AS1220" s="84"/>
      <c r="AT1220" s="84"/>
      <c r="AU1220" s="84"/>
      <c r="AV1220" s="84"/>
      <c r="AW1220" s="84"/>
      <c r="AX1220" s="84"/>
      <c r="AY1220" s="84"/>
      <c r="AZ1220" s="84"/>
    </row>
    <row r="1221" spans="1:52" x14ac:dyDescent="0.25">
      <c r="A1221" s="69" t="s">
        <v>1060</v>
      </c>
      <c r="B1221" s="69" t="s">
        <v>1060</v>
      </c>
      <c r="C1221" s="70"/>
      <c r="D1221" s="71"/>
      <c r="E1221" s="72"/>
      <c r="F1221" s="73"/>
      <c r="G1221" s="70"/>
      <c r="H1221" s="74"/>
      <c r="I1221" s="75"/>
      <c r="J1221" s="75"/>
      <c r="K1221" s="36"/>
      <c r="L1221" s="82"/>
      <c r="M1221" s="82"/>
      <c r="N1221" s="77"/>
      <c r="O1221" s="84" t="s">
        <v>179</v>
      </c>
      <c r="P1221" s="86">
        <v>43159.3202662037</v>
      </c>
      <c r="Q1221" s="84" t="s">
        <v>2421</v>
      </c>
      <c r="R1221" s="84"/>
      <c r="S1221" s="84"/>
      <c r="T1221" s="84" t="s">
        <v>3157</v>
      </c>
      <c r="U1221" s="87" t="s">
        <v>3593</v>
      </c>
      <c r="V1221" s="87" t="s">
        <v>3593</v>
      </c>
      <c r="W1221" s="86">
        <v>43159.3202662037</v>
      </c>
      <c r="X1221" s="87" t="s">
        <v>5406</v>
      </c>
      <c r="Y1221" s="84"/>
      <c r="Z1221" s="84"/>
      <c r="AA1221" s="90" t="s">
        <v>6609</v>
      </c>
      <c r="AB1221" s="90" t="s">
        <v>6975</v>
      </c>
      <c r="AC1221" s="84" t="b">
        <v>0</v>
      </c>
      <c r="AD1221" s="84">
        <v>16</v>
      </c>
      <c r="AE1221" s="90" t="s">
        <v>7071</v>
      </c>
      <c r="AF1221" s="84" t="b">
        <v>0</v>
      </c>
      <c r="AG1221" s="84" t="s">
        <v>7097</v>
      </c>
      <c r="AH1221" s="84"/>
      <c r="AI1221" s="90" t="s">
        <v>6992</v>
      </c>
      <c r="AJ1221" s="84" t="b">
        <v>0</v>
      </c>
      <c r="AK1221" s="84">
        <v>65</v>
      </c>
      <c r="AL1221" s="90" t="s">
        <v>6992</v>
      </c>
      <c r="AM1221" s="84" t="s">
        <v>7171</v>
      </c>
      <c r="AN1221" s="84" t="b">
        <v>0</v>
      </c>
      <c r="AO1221" s="90" t="s">
        <v>6975</v>
      </c>
      <c r="AP1221" s="84" t="s">
        <v>7226</v>
      </c>
      <c r="AQ1221" s="84">
        <v>0</v>
      </c>
      <c r="AR1221" s="84">
        <v>0</v>
      </c>
      <c r="AS1221" s="84"/>
      <c r="AT1221" s="84"/>
      <c r="AU1221" s="84"/>
      <c r="AV1221" s="84"/>
      <c r="AW1221" s="84"/>
      <c r="AX1221" s="84"/>
      <c r="AY1221" s="84"/>
      <c r="AZ1221" s="84"/>
    </row>
    <row r="1222" spans="1:52" x14ac:dyDescent="0.25">
      <c r="A1222" s="69" t="s">
        <v>1060</v>
      </c>
      <c r="B1222" s="69" t="s">
        <v>1060</v>
      </c>
      <c r="C1222" s="70"/>
      <c r="D1222" s="71"/>
      <c r="E1222" s="72"/>
      <c r="F1222" s="73"/>
      <c r="G1222" s="70"/>
      <c r="H1222" s="74"/>
      <c r="I1222" s="75"/>
      <c r="J1222" s="75"/>
      <c r="K1222" s="36"/>
      <c r="L1222" s="82"/>
      <c r="M1222" s="82"/>
      <c r="N1222" s="77"/>
      <c r="O1222" s="84" t="s">
        <v>179</v>
      </c>
      <c r="P1222" s="86">
        <v>43161.193657407406</v>
      </c>
      <c r="Q1222" s="84" t="s">
        <v>2422</v>
      </c>
      <c r="R1222" s="84"/>
      <c r="S1222" s="84"/>
      <c r="T1222" s="84" t="s">
        <v>3260</v>
      </c>
      <c r="U1222" s="87" t="s">
        <v>3594</v>
      </c>
      <c r="V1222" s="87" t="s">
        <v>3594</v>
      </c>
      <c r="W1222" s="86">
        <v>43161.193657407406</v>
      </c>
      <c r="X1222" s="87" t="s">
        <v>5407</v>
      </c>
      <c r="Y1222" s="84"/>
      <c r="Z1222" s="84"/>
      <c r="AA1222" s="90" t="s">
        <v>6610</v>
      </c>
      <c r="AB1222" s="84"/>
      <c r="AC1222" s="84" t="b">
        <v>0</v>
      </c>
      <c r="AD1222" s="84">
        <v>98</v>
      </c>
      <c r="AE1222" s="90" t="s">
        <v>6992</v>
      </c>
      <c r="AF1222" s="84" t="b">
        <v>0</v>
      </c>
      <c r="AG1222" s="84" t="s">
        <v>7097</v>
      </c>
      <c r="AH1222" s="84"/>
      <c r="AI1222" s="90" t="s">
        <v>6992</v>
      </c>
      <c r="AJ1222" s="84" t="b">
        <v>0</v>
      </c>
      <c r="AK1222" s="84">
        <v>395</v>
      </c>
      <c r="AL1222" s="90" t="s">
        <v>6992</v>
      </c>
      <c r="AM1222" s="84" t="s">
        <v>7171</v>
      </c>
      <c r="AN1222" s="84" t="b">
        <v>0</v>
      </c>
      <c r="AO1222" s="90" t="s">
        <v>6610</v>
      </c>
      <c r="AP1222" s="84" t="s">
        <v>7226</v>
      </c>
      <c r="AQ1222" s="84">
        <v>0</v>
      </c>
      <c r="AR1222" s="84">
        <v>0</v>
      </c>
      <c r="AS1222" s="84"/>
      <c r="AT1222" s="84"/>
      <c r="AU1222" s="84"/>
      <c r="AV1222" s="84"/>
      <c r="AW1222" s="84"/>
      <c r="AX1222" s="84"/>
      <c r="AY1222" s="84"/>
      <c r="AZ1222" s="84"/>
    </row>
    <row r="1223" spans="1:52" x14ac:dyDescent="0.25">
      <c r="A1223" s="69" t="s">
        <v>1061</v>
      </c>
      <c r="B1223" s="69" t="s">
        <v>1060</v>
      </c>
      <c r="C1223" s="70"/>
      <c r="D1223" s="71"/>
      <c r="E1223" s="72"/>
      <c r="F1223" s="73"/>
      <c r="G1223" s="70"/>
      <c r="H1223" s="74"/>
      <c r="I1223" s="75"/>
      <c r="J1223" s="75"/>
      <c r="K1223" s="36"/>
      <c r="L1223" s="82"/>
      <c r="M1223" s="82"/>
      <c r="N1223" s="77"/>
      <c r="O1223" s="84" t="s">
        <v>1729</v>
      </c>
      <c r="P1223" s="86">
        <v>43165.774791666663</v>
      </c>
      <c r="Q1223" s="84" t="s">
        <v>2423</v>
      </c>
      <c r="R1223" s="84"/>
      <c r="S1223" s="84"/>
      <c r="T1223" s="84" t="s">
        <v>3260</v>
      </c>
      <c r="U1223" s="84"/>
      <c r="V1223" s="87" t="s">
        <v>4297</v>
      </c>
      <c r="W1223" s="86">
        <v>43165.774791666663</v>
      </c>
      <c r="X1223" s="87" t="s">
        <v>5408</v>
      </c>
      <c r="Y1223" s="84"/>
      <c r="Z1223" s="84"/>
      <c r="AA1223" s="90" t="s">
        <v>6611</v>
      </c>
      <c r="AB1223" s="84"/>
      <c r="AC1223" s="84" t="b">
        <v>0</v>
      </c>
      <c r="AD1223" s="84">
        <v>0</v>
      </c>
      <c r="AE1223" s="90" t="s">
        <v>6992</v>
      </c>
      <c r="AF1223" s="84" t="b">
        <v>0</v>
      </c>
      <c r="AG1223" s="84" t="s">
        <v>7097</v>
      </c>
      <c r="AH1223" s="84"/>
      <c r="AI1223" s="90" t="s">
        <v>6992</v>
      </c>
      <c r="AJ1223" s="84" t="b">
        <v>0</v>
      </c>
      <c r="AK1223" s="84">
        <v>395</v>
      </c>
      <c r="AL1223" s="90" t="s">
        <v>6610</v>
      </c>
      <c r="AM1223" s="84" t="s">
        <v>7172</v>
      </c>
      <c r="AN1223" s="84" t="b">
        <v>0</v>
      </c>
      <c r="AO1223" s="90" t="s">
        <v>6610</v>
      </c>
      <c r="AP1223" s="84" t="s">
        <v>179</v>
      </c>
      <c r="AQ1223" s="84">
        <v>0</v>
      </c>
      <c r="AR1223" s="84">
        <v>0</v>
      </c>
      <c r="AS1223" s="84"/>
      <c r="AT1223" s="84"/>
      <c r="AU1223" s="84"/>
      <c r="AV1223" s="84"/>
      <c r="AW1223" s="84"/>
      <c r="AX1223" s="84"/>
      <c r="AY1223" s="84"/>
      <c r="AZ1223" s="84"/>
    </row>
    <row r="1224" spans="1:52" x14ac:dyDescent="0.25">
      <c r="A1224" s="69" t="s">
        <v>1062</v>
      </c>
      <c r="B1224" s="69" t="s">
        <v>1062</v>
      </c>
      <c r="C1224" s="70"/>
      <c r="D1224" s="71"/>
      <c r="E1224" s="72"/>
      <c r="F1224" s="73"/>
      <c r="G1224" s="70"/>
      <c r="H1224" s="74"/>
      <c r="I1224" s="75"/>
      <c r="J1224" s="75"/>
      <c r="K1224" s="36"/>
      <c r="L1224" s="82"/>
      <c r="M1224" s="82"/>
      <c r="N1224" s="77"/>
      <c r="O1224" s="84" t="s">
        <v>179</v>
      </c>
      <c r="P1224" s="86">
        <v>43165.773796296293</v>
      </c>
      <c r="Q1224" s="84" t="s">
        <v>2424</v>
      </c>
      <c r="R1224" s="84"/>
      <c r="S1224" s="84"/>
      <c r="T1224" s="84" t="s">
        <v>3394</v>
      </c>
      <c r="U1224" s="87" t="s">
        <v>3595</v>
      </c>
      <c r="V1224" s="87" t="s">
        <v>3595</v>
      </c>
      <c r="W1224" s="86">
        <v>43165.773796296293</v>
      </c>
      <c r="X1224" s="87" t="s">
        <v>5409</v>
      </c>
      <c r="Y1224" s="84"/>
      <c r="Z1224" s="84"/>
      <c r="AA1224" s="90" t="s">
        <v>6612</v>
      </c>
      <c r="AB1224" s="84"/>
      <c r="AC1224" s="84" t="b">
        <v>0</v>
      </c>
      <c r="AD1224" s="84">
        <v>1</v>
      </c>
      <c r="AE1224" s="90" t="s">
        <v>6992</v>
      </c>
      <c r="AF1224" s="84" t="b">
        <v>0</v>
      </c>
      <c r="AG1224" s="84" t="s">
        <v>7091</v>
      </c>
      <c r="AH1224" s="84"/>
      <c r="AI1224" s="90" t="s">
        <v>6992</v>
      </c>
      <c r="AJ1224" s="84" t="b">
        <v>0</v>
      </c>
      <c r="AK1224" s="84">
        <v>1</v>
      </c>
      <c r="AL1224" s="90" t="s">
        <v>6992</v>
      </c>
      <c r="AM1224" s="84" t="s">
        <v>7172</v>
      </c>
      <c r="AN1224" s="84" t="b">
        <v>0</v>
      </c>
      <c r="AO1224" s="90" t="s">
        <v>6612</v>
      </c>
      <c r="AP1224" s="84" t="s">
        <v>179</v>
      </c>
      <c r="AQ1224" s="84">
        <v>0</v>
      </c>
      <c r="AR1224" s="84">
        <v>0</v>
      </c>
      <c r="AS1224" s="84"/>
      <c r="AT1224" s="84"/>
      <c r="AU1224" s="84"/>
      <c r="AV1224" s="84"/>
      <c r="AW1224" s="84"/>
      <c r="AX1224" s="84"/>
      <c r="AY1224" s="84"/>
      <c r="AZ1224" s="84"/>
    </row>
    <row r="1225" spans="1:52" x14ac:dyDescent="0.25">
      <c r="A1225" s="69" t="s">
        <v>1063</v>
      </c>
      <c r="B1225" s="69" t="s">
        <v>1062</v>
      </c>
      <c r="C1225" s="70"/>
      <c r="D1225" s="71"/>
      <c r="E1225" s="72"/>
      <c r="F1225" s="73"/>
      <c r="G1225" s="70"/>
      <c r="H1225" s="74"/>
      <c r="I1225" s="75"/>
      <c r="J1225" s="75"/>
      <c r="K1225" s="36"/>
      <c r="L1225" s="82"/>
      <c r="M1225" s="82"/>
      <c r="N1225" s="77"/>
      <c r="O1225" s="84" t="s">
        <v>1729</v>
      </c>
      <c r="P1225" s="86">
        <v>43165.77484953704</v>
      </c>
      <c r="Q1225" s="84" t="s">
        <v>2425</v>
      </c>
      <c r="R1225" s="84"/>
      <c r="S1225" s="84"/>
      <c r="T1225" s="84" t="s">
        <v>3157</v>
      </c>
      <c r="U1225" s="84"/>
      <c r="V1225" s="87" t="s">
        <v>4298</v>
      </c>
      <c r="W1225" s="86">
        <v>43165.77484953704</v>
      </c>
      <c r="X1225" s="87" t="s">
        <v>5410</v>
      </c>
      <c r="Y1225" s="84"/>
      <c r="Z1225" s="84"/>
      <c r="AA1225" s="90" t="s">
        <v>6613</v>
      </c>
      <c r="AB1225" s="84"/>
      <c r="AC1225" s="84" t="b">
        <v>0</v>
      </c>
      <c r="AD1225" s="84">
        <v>0</v>
      </c>
      <c r="AE1225" s="90" t="s">
        <v>6992</v>
      </c>
      <c r="AF1225" s="84" t="b">
        <v>0</v>
      </c>
      <c r="AG1225" s="84" t="s">
        <v>7091</v>
      </c>
      <c r="AH1225" s="84"/>
      <c r="AI1225" s="90" t="s">
        <v>6992</v>
      </c>
      <c r="AJ1225" s="84" t="b">
        <v>0</v>
      </c>
      <c r="AK1225" s="84">
        <v>1</v>
      </c>
      <c r="AL1225" s="90" t="s">
        <v>6612</v>
      </c>
      <c r="AM1225" s="84" t="s">
        <v>7169</v>
      </c>
      <c r="AN1225" s="84" t="b">
        <v>0</v>
      </c>
      <c r="AO1225" s="90" t="s">
        <v>6612</v>
      </c>
      <c r="AP1225" s="84" t="s">
        <v>179</v>
      </c>
      <c r="AQ1225" s="84">
        <v>0</v>
      </c>
      <c r="AR1225" s="84">
        <v>0</v>
      </c>
      <c r="AS1225" s="84"/>
      <c r="AT1225" s="84"/>
      <c r="AU1225" s="84"/>
      <c r="AV1225" s="84"/>
      <c r="AW1225" s="84"/>
      <c r="AX1225" s="84"/>
      <c r="AY1225" s="84"/>
      <c r="AZ1225" s="84"/>
    </row>
    <row r="1226" spans="1:52" x14ac:dyDescent="0.25">
      <c r="A1226" s="69" t="s">
        <v>1064</v>
      </c>
      <c r="B1226" s="69" t="s">
        <v>1643</v>
      </c>
      <c r="C1226" s="70"/>
      <c r="D1226" s="71"/>
      <c r="E1226" s="72"/>
      <c r="F1226" s="73"/>
      <c r="G1226" s="70"/>
      <c r="H1226" s="74"/>
      <c r="I1226" s="75"/>
      <c r="J1226" s="75"/>
      <c r="K1226" s="36"/>
      <c r="L1226" s="82"/>
      <c r="M1226" s="82"/>
      <c r="N1226" s="77"/>
      <c r="O1226" s="84" t="s">
        <v>1729</v>
      </c>
      <c r="P1226" s="86">
        <v>43165.774895833332</v>
      </c>
      <c r="Q1226" s="84" t="s">
        <v>2426</v>
      </c>
      <c r="R1226" s="87" t="s">
        <v>2898</v>
      </c>
      <c r="S1226" s="84" t="s">
        <v>3124</v>
      </c>
      <c r="T1226" s="84" t="s">
        <v>3395</v>
      </c>
      <c r="U1226" s="84"/>
      <c r="V1226" s="87" t="s">
        <v>4299</v>
      </c>
      <c r="W1226" s="86">
        <v>43165.774895833332</v>
      </c>
      <c r="X1226" s="87" t="s">
        <v>5411</v>
      </c>
      <c r="Y1226" s="84"/>
      <c r="Z1226" s="84"/>
      <c r="AA1226" s="90" t="s">
        <v>6614</v>
      </c>
      <c r="AB1226" s="90" t="s">
        <v>6976</v>
      </c>
      <c r="AC1226" s="84" t="b">
        <v>0</v>
      </c>
      <c r="AD1226" s="84">
        <v>0</v>
      </c>
      <c r="AE1226" s="90" t="s">
        <v>7072</v>
      </c>
      <c r="AF1226" s="84" t="b">
        <v>0</v>
      </c>
      <c r="AG1226" s="84" t="s">
        <v>7091</v>
      </c>
      <c r="AH1226" s="84"/>
      <c r="AI1226" s="90" t="s">
        <v>6992</v>
      </c>
      <c r="AJ1226" s="84" t="b">
        <v>0</v>
      </c>
      <c r="AK1226" s="84">
        <v>0</v>
      </c>
      <c r="AL1226" s="90" t="s">
        <v>6992</v>
      </c>
      <c r="AM1226" s="84" t="s">
        <v>7171</v>
      </c>
      <c r="AN1226" s="84" t="b">
        <v>0</v>
      </c>
      <c r="AO1226" s="90" t="s">
        <v>6976</v>
      </c>
      <c r="AP1226" s="84" t="s">
        <v>179</v>
      </c>
      <c r="AQ1226" s="84">
        <v>0</v>
      </c>
      <c r="AR1226" s="84">
        <v>0</v>
      </c>
      <c r="AS1226" s="84"/>
      <c r="AT1226" s="84"/>
      <c r="AU1226" s="84"/>
      <c r="AV1226" s="84"/>
      <c r="AW1226" s="84"/>
      <c r="AX1226" s="84"/>
      <c r="AY1226" s="84"/>
      <c r="AZ1226" s="84"/>
    </row>
    <row r="1227" spans="1:52" x14ac:dyDescent="0.25">
      <c r="A1227" s="69" t="s">
        <v>1064</v>
      </c>
      <c r="B1227" s="69" t="s">
        <v>1644</v>
      </c>
      <c r="C1227" s="70"/>
      <c r="D1227" s="71"/>
      <c r="E1227" s="72"/>
      <c r="F1227" s="73"/>
      <c r="G1227" s="70"/>
      <c r="H1227" s="74"/>
      <c r="I1227" s="75"/>
      <c r="J1227" s="75"/>
      <c r="K1227" s="36"/>
      <c r="L1227" s="82"/>
      <c r="M1227" s="82"/>
      <c r="N1227" s="77"/>
      <c r="O1227" s="84" t="s">
        <v>1729</v>
      </c>
      <c r="P1227" s="86">
        <v>43165.774895833332</v>
      </c>
      <c r="Q1227" s="84" t="s">
        <v>2426</v>
      </c>
      <c r="R1227" s="87" t="s">
        <v>2898</v>
      </c>
      <c r="S1227" s="84" t="s">
        <v>3124</v>
      </c>
      <c r="T1227" s="84" t="s">
        <v>3395</v>
      </c>
      <c r="U1227" s="84"/>
      <c r="V1227" s="87" t="s">
        <v>4299</v>
      </c>
      <c r="W1227" s="86">
        <v>43165.774895833332</v>
      </c>
      <c r="X1227" s="87" t="s">
        <v>5411</v>
      </c>
      <c r="Y1227" s="84"/>
      <c r="Z1227" s="84"/>
      <c r="AA1227" s="90" t="s">
        <v>6614</v>
      </c>
      <c r="AB1227" s="90" t="s">
        <v>6976</v>
      </c>
      <c r="AC1227" s="84" t="b">
        <v>0</v>
      </c>
      <c r="AD1227" s="84">
        <v>0</v>
      </c>
      <c r="AE1227" s="90" t="s">
        <v>7072</v>
      </c>
      <c r="AF1227" s="84" t="b">
        <v>0</v>
      </c>
      <c r="AG1227" s="84" t="s">
        <v>7091</v>
      </c>
      <c r="AH1227" s="84"/>
      <c r="AI1227" s="90" t="s">
        <v>6992</v>
      </c>
      <c r="AJ1227" s="84" t="b">
        <v>0</v>
      </c>
      <c r="AK1227" s="84">
        <v>0</v>
      </c>
      <c r="AL1227" s="90" t="s">
        <v>6992</v>
      </c>
      <c r="AM1227" s="84" t="s">
        <v>7171</v>
      </c>
      <c r="AN1227" s="84" t="b">
        <v>0</v>
      </c>
      <c r="AO1227" s="90" t="s">
        <v>6976</v>
      </c>
      <c r="AP1227" s="84" t="s">
        <v>179</v>
      </c>
      <c r="AQ1227" s="84">
        <v>0</v>
      </c>
      <c r="AR1227" s="84">
        <v>0</v>
      </c>
      <c r="AS1227" s="84"/>
      <c r="AT1227" s="84"/>
      <c r="AU1227" s="84"/>
      <c r="AV1227" s="84"/>
      <c r="AW1227" s="84"/>
      <c r="AX1227" s="84"/>
      <c r="AY1227" s="84"/>
      <c r="AZ1227" s="84"/>
    </row>
    <row r="1228" spans="1:52" x14ac:dyDescent="0.25">
      <c r="A1228" s="69" t="s">
        <v>1064</v>
      </c>
      <c r="B1228" s="69" t="s">
        <v>1645</v>
      </c>
      <c r="C1228" s="70"/>
      <c r="D1228" s="71"/>
      <c r="E1228" s="72"/>
      <c r="F1228" s="73"/>
      <c r="G1228" s="70"/>
      <c r="H1228" s="74"/>
      <c r="I1228" s="75"/>
      <c r="J1228" s="75"/>
      <c r="K1228" s="36"/>
      <c r="L1228" s="82"/>
      <c r="M1228" s="82"/>
      <c r="N1228" s="77"/>
      <c r="O1228" s="84" t="s">
        <v>1729</v>
      </c>
      <c r="P1228" s="86">
        <v>43165.774895833332</v>
      </c>
      <c r="Q1228" s="84" t="s">
        <v>2426</v>
      </c>
      <c r="R1228" s="87" t="s">
        <v>2898</v>
      </c>
      <c r="S1228" s="84" t="s">
        <v>3124</v>
      </c>
      <c r="T1228" s="84" t="s">
        <v>3395</v>
      </c>
      <c r="U1228" s="84"/>
      <c r="V1228" s="87" t="s">
        <v>4299</v>
      </c>
      <c r="W1228" s="86">
        <v>43165.774895833332</v>
      </c>
      <c r="X1228" s="87" t="s">
        <v>5411</v>
      </c>
      <c r="Y1228" s="84"/>
      <c r="Z1228" s="84"/>
      <c r="AA1228" s="90" t="s">
        <v>6614</v>
      </c>
      <c r="AB1228" s="90" t="s">
        <v>6976</v>
      </c>
      <c r="AC1228" s="84" t="b">
        <v>0</v>
      </c>
      <c r="AD1228" s="84">
        <v>0</v>
      </c>
      <c r="AE1228" s="90" t="s">
        <v>7072</v>
      </c>
      <c r="AF1228" s="84" t="b">
        <v>0</v>
      </c>
      <c r="AG1228" s="84" t="s">
        <v>7091</v>
      </c>
      <c r="AH1228" s="84"/>
      <c r="AI1228" s="90" t="s">
        <v>6992</v>
      </c>
      <c r="AJ1228" s="84" t="b">
        <v>0</v>
      </c>
      <c r="AK1228" s="84">
        <v>0</v>
      </c>
      <c r="AL1228" s="90" t="s">
        <v>6992</v>
      </c>
      <c r="AM1228" s="84" t="s">
        <v>7171</v>
      </c>
      <c r="AN1228" s="84" t="b">
        <v>0</v>
      </c>
      <c r="AO1228" s="90" t="s">
        <v>6976</v>
      </c>
      <c r="AP1228" s="84" t="s">
        <v>179</v>
      </c>
      <c r="AQ1228" s="84">
        <v>0</v>
      </c>
      <c r="AR1228" s="84">
        <v>0</v>
      </c>
      <c r="AS1228" s="84"/>
      <c r="AT1228" s="84"/>
      <c r="AU1228" s="84"/>
      <c r="AV1228" s="84"/>
      <c r="AW1228" s="84"/>
      <c r="AX1228" s="84"/>
      <c r="AY1228" s="84"/>
      <c r="AZ1228" s="84"/>
    </row>
    <row r="1229" spans="1:52" x14ac:dyDescent="0.25">
      <c r="A1229" s="69" t="s">
        <v>1064</v>
      </c>
      <c r="B1229" s="69" t="s">
        <v>1646</v>
      </c>
      <c r="C1229" s="70"/>
      <c r="D1229" s="71"/>
      <c r="E1229" s="72"/>
      <c r="F1229" s="73"/>
      <c r="G1229" s="70"/>
      <c r="H1229" s="74"/>
      <c r="I1229" s="75"/>
      <c r="J1229" s="75"/>
      <c r="K1229" s="36"/>
      <c r="L1229" s="82"/>
      <c r="M1229" s="82"/>
      <c r="N1229" s="77"/>
      <c r="O1229" s="84" t="s">
        <v>1730</v>
      </c>
      <c r="P1229" s="86">
        <v>43165.774895833332</v>
      </c>
      <c r="Q1229" s="84" t="s">
        <v>2426</v>
      </c>
      <c r="R1229" s="87" t="s">
        <v>2898</v>
      </c>
      <c r="S1229" s="84" t="s">
        <v>3124</v>
      </c>
      <c r="T1229" s="84" t="s">
        <v>3395</v>
      </c>
      <c r="U1229" s="84"/>
      <c r="V1229" s="87" t="s">
        <v>4299</v>
      </c>
      <c r="W1229" s="86">
        <v>43165.774895833332</v>
      </c>
      <c r="X1229" s="87" t="s">
        <v>5411</v>
      </c>
      <c r="Y1229" s="84"/>
      <c r="Z1229" s="84"/>
      <c r="AA1229" s="90" t="s">
        <v>6614</v>
      </c>
      <c r="AB1229" s="90" t="s">
        <v>6976</v>
      </c>
      <c r="AC1229" s="84" t="b">
        <v>0</v>
      </c>
      <c r="AD1229" s="84">
        <v>0</v>
      </c>
      <c r="AE1229" s="90" t="s">
        <v>7072</v>
      </c>
      <c r="AF1229" s="84" t="b">
        <v>0</v>
      </c>
      <c r="AG1229" s="84" t="s">
        <v>7091</v>
      </c>
      <c r="AH1229" s="84"/>
      <c r="AI1229" s="90" t="s">
        <v>6992</v>
      </c>
      <c r="AJ1229" s="84" t="b">
        <v>0</v>
      </c>
      <c r="AK1229" s="84">
        <v>0</v>
      </c>
      <c r="AL1229" s="90" t="s">
        <v>6992</v>
      </c>
      <c r="AM1229" s="84" t="s">
        <v>7171</v>
      </c>
      <c r="AN1229" s="84" t="b">
        <v>0</v>
      </c>
      <c r="AO1229" s="90" t="s">
        <v>6976</v>
      </c>
      <c r="AP1229" s="84" t="s">
        <v>179</v>
      </c>
      <c r="AQ1229" s="84">
        <v>0</v>
      </c>
      <c r="AR1229" s="84">
        <v>0</v>
      </c>
      <c r="AS1229" s="84"/>
      <c r="AT1229" s="84"/>
      <c r="AU1229" s="84"/>
      <c r="AV1229" s="84"/>
      <c r="AW1229" s="84"/>
      <c r="AX1229" s="84"/>
      <c r="AY1229" s="84"/>
      <c r="AZ1229" s="84"/>
    </row>
    <row r="1230" spans="1:52" x14ac:dyDescent="0.25">
      <c r="A1230" s="69" t="s">
        <v>224</v>
      </c>
      <c r="B1230" s="69" t="s">
        <v>1647</v>
      </c>
      <c r="C1230" s="70"/>
      <c r="D1230" s="71"/>
      <c r="E1230" s="72"/>
      <c r="F1230" s="73"/>
      <c r="G1230" s="70"/>
      <c r="H1230" s="74"/>
      <c r="I1230" s="75"/>
      <c r="J1230" s="75"/>
      <c r="K1230" s="36"/>
      <c r="L1230" s="82"/>
      <c r="M1230" s="82"/>
      <c r="N1230" s="77"/>
      <c r="O1230" s="84" t="s">
        <v>1729</v>
      </c>
      <c r="P1230" s="86">
        <v>43165.468055555553</v>
      </c>
      <c r="Q1230" s="84" t="s">
        <v>1740</v>
      </c>
      <c r="R1230" s="87" t="s">
        <v>2645</v>
      </c>
      <c r="S1230" s="84" t="s">
        <v>2978</v>
      </c>
      <c r="T1230" s="84" t="s">
        <v>3163</v>
      </c>
      <c r="U1230" s="84"/>
      <c r="V1230" s="87" t="s">
        <v>3642</v>
      </c>
      <c r="W1230" s="86">
        <v>43165.468055555553</v>
      </c>
      <c r="X1230" s="87" t="s">
        <v>4507</v>
      </c>
      <c r="Y1230" s="84"/>
      <c r="Z1230" s="84"/>
      <c r="AA1230" s="90" t="s">
        <v>5710</v>
      </c>
      <c r="AB1230" s="84"/>
      <c r="AC1230" s="84" t="b">
        <v>0</v>
      </c>
      <c r="AD1230" s="84">
        <v>2</v>
      </c>
      <c r="AE1230" s="90" t="s">
        <v>6992</v>
      </c>
      <c r="AF1230" s="84" t="b">
        <v>0</v>
      </c>
      <c r="AG1230" s="84" t="s">
        <v>7091</v>
      </c>
      <c r="AH1230" s="84"/>
      <c r="AI1230" s="90" t="s">
        <v>6992</v>
      </c>
      <c r="AJ1230" s="84" t="b">
        <v>0</v>
      </c>
      <c r="AK1230" s="84">
        <v>4</v>
      </c>
      <c r="AL1230" s="90" t="s">
        <v>6992</v>
      </c>
      <c r="AM1230" s="84" t="s">
        <v>7172</v>
      </c>
      <c r="AN1230" s="84" t="b">
        <v>0</v>
      </c>
      <c r="AO1230" s="90" t="s">
        <v>5710</v>
      </c>
      <c r="AP1230" s="84" t="s">
        <v>7226</v>
      </c>
      <c r="AQ1230" s="84">
        <v>0</v>
      </c>
      <c r="AR1230" s="84">
        <v>0</v>
      </c>
      <c r="AS1230" s="84"/>
      <c r="AT1230" s="84"/>
      <c r="AU1230" s="84"/>
      <c r="AV1230" s="84"/>
      <c r="AW1230" s="84"/>
      <c r="AX1230" s="84"/>
      <c r="AY1230" s="84"/>
      <c r="AZ1230" s="84"/>
    </row>
    <row r="1231" spans="1:52" x14ac:dyDescent="0.25">
      <c r="A1231" s="69" t="s">
        <v>1065</v>
      </c>
      <c r="B1231" s="69" t="s">
        <v>1647</v>
      </c>
      <c r="C1231" s="70"/>
      <c r="D1231" s="71"/>
      <c r="E1231" s="72"/>
      <c r="F1231" s="73"/>
      <c r="G1231" s="70"/>
      <c r="H1231" s="74"/>
      <c r="I1231" s="75"/>
      <c r="J1231" s="75"/>
      <c r="K1231" s="36"/>
      <c r="L1231" s="82"/>
      <c r="M1231" s="82"/>
      <c r="N1231" s="77"/>
      <c r="O1231" s="84" t="s">
        <v>1729</v>
      </c>
      <c r="P1231" s="86">
        <v>43165.774953703702</v>
      </c>
      <c r="Q1231" s="84" t="s">
        <v>2427</v>
      </c>
      <c r="R1231" s="84"/>
      <c r="S1231" s="84"/>
      <c r="T1231" s="84" t="s">
        <v>3163</v>
      </c>
      <c r="U1231" s="84"/>
      <c r="V1231" s="87" t="s">
        <v>4300</v>
      </c>
      <c r="W1231" s="86">
        <v>43165.774953703702</v>
      </c>
      <c r="X1231" s="87" t="s">
        <v>5412</v>
      </c>
      <c r="Y1231" s="84"/>
      <c r="Z1231" s="84"/>
      <c r="AA1231" s="90" t="s">
        <v>6615</v>
      </c>
      <c r="AB1231" s="84"/>
      <c r="AC1231" s="84" t="b">
        <v>0</v>
      </c>
      <c r="AD1231" s="84">
        <v>0</v>
      </c>
      <c r="AE1231" s="90" t="s">
        <v>6992</v>
      </c>
      <c r="AF1231" s="84" t="b">
        <v>0</v>
      </c>
      <c r="AG1231" s="84" t="s">
        <v>7091</v>
      </c>
      <c r="AH1231" s="84"/>
      <c r="AI1231" s="90" t="s">
        <v>6992</v>
      </c>
      <c r="AJ1231" s="84" t="b">
        <v>0</v>
      </c>
      <c r="AK1231" s="84">
        <v>4</v>
      </c>
      <c r="AL1231" s="90" t="s">
        <v>5710</v>
      </c>
      <c r="AM1231" s="84" t="s">
        <v>7172</v>
      </c>
      <c r="AN1231" s="84" t="b">
        <v>0</v>
      </c>
      <c r="AO1231" s="90" t="s">
        <v>5710</v>
      </c>
      <c r="AP1231" s="84" t="s">
        <v>179</v>
      </c>
      <c r="AQ1231" s="84">
        <v>0</v>
      </c>
      <c r="AR1231" s="84">
        <v>0</v>
      </c>
      <c r="AS1231" s="84"/>
      <c r="AT1231" s="84"/>
      <c r="AU1231" s="84"/>
      <c r="AV1231" s="84"/>
      <c r="AW1231" s="84"/>
      <c r="AX1231" s="84"/>
      <c r="AY1231" s="84"/>
      <c r="AZ1231" s="84"/>
    </row>
    <row r="1232" spans="1:52" x14ac:dyDescent="0.25">
      <c r="A1232" s="69" t="s">
        <v>224</v>
      </c>
      <c r="B1232" s="69" t="s">
        <v>1065</v>
      </c>
      <c r="C1232" s="70"/>
      <c r="D1232" s="71"/>
      <c r="E1232" s="72"/>
      <c r="F1232" s="73"/>
      <c r="G1232" s="70"/>
      <c r="H1232" s="74"/>
      <c r="I1232" s="75"/>
      <c r="J1232" s="75"/>
      <c r="K1232" s="36"/>
      <c r="L1232" s="82"/>
      <c r="M1232" s="82"/>
      <c r="N1232" s="77"/>
      <c r="O1232" s="84" t="s">
        <v>1729</v>
      </c>
      <c r="P1232" s="86">
        <v>43165.468055555553</v>
      </c>
      <c r="Q1232" s="84" t="s">
        <v>1740</v>
      </c>
      <c r="R1232" s="87" t="s">
        <v>2645</v>
      </c>
      <c r="S1232" s="84" t="s">
        <v>2978</v>
      </c>
      <c r="T1232" s="84" t="s">
        <v>3163</v>
      </c>
      <c r="U1232" s="84"/>
      <c r="V1232" s="87" t="s">
        <v>3642</v>
      </c>
      <c r="W1232" s="86">
        <v>43165.468055555553</v>
      </c>
      <c r="X1232" s="87" t="s">
        <v>4507</v>
      </c>
      <c r="Y1232" s="84"/>
      <c r="Z1232" s="84"/>
      <c r="AA1232" s="90" t="s">
        <v>5710</v>
      </c>
      <c r="AB1232" s="84"/>
      <c r="AC1232" s="84" t="b">
        <v>0</v>
      </c>
      <c r="AD1232" s="84">
        <v>2</v>
      </c>
      <c r="AE1232" s="90" t="s">
        <v>6992</v>
      </c>
      <c r="AF1232" s="84" t="b">
        <v>0</v>
      </c>
      <c r="AG1232" s="84" t="s">
        <v>7091</v>
      </c>
      <c r="AH1232" s="84"/>
      <c r="AI1232" s="90" t="s">
        <v>6992</v>
      </c>
      <c r="AJ1232" s="84" t="b">
        <v>0</v>
      </c>
      <c r="AK1232" s="84">
        <v>4</v>
      </c>
      <c r="AL1232" s="90" t="s">
        <v>6992</v>
      </c>
      <c r="AM1232" s="84" t="s">
        <v>7172</v>
      </c>
      <c r="AN1232" s="84" t="b">
        <v>0</v>
      </c>
      <c r="AO1232" s="90" t="s">
        <v>5710</v>
      </c>
      <c r="AP1232" s="84" t="s">
        <v>7226</v>
      </c>
      <c r="AQ1232" s="84">
        <v>0</v>
      </c>
      <c r="AR1232" s="84">
        <v>0</v>
      </c>
      <c r="AS1232" s="84"/>
      <c r="AT1232" s="84"/>
      <c r="AU1232" s="84"/>
      <c r="AV1232" s="84"/>
      <c r="AW1232" s="84"/>
      <c r="AX1232" s="84"/>
      <c r="AY1232" s="84"/>
      <c r="AZ1232" s="84"/>
    </row>
    <row r="1233" spans="1:52" x14ac:dyDescent="0.25">
      <c r="A1233" s="69" t="s">
        <v>1065</v>
      </c>
      <c r="B1233" s="69" t="s">
        <v>224</v>
      </c>
      <c r="C1233" s="70"/>
      <c r="D1233" s="71"/>
      <c r="E1233" s="72"/>
      <c r="F1233" s="73"/>
      <c r="G1233" s="70"/>
      <c r="H1233" s="74"/>
      <c r="I1233" s="75"/>
      <c r="J1233" s="75"/>
      <c r="K1233" s="36"/>
      <c r="L1233" s="82"/>
      <c r="M1233" s="82"/>
      <c r="N1233" s="77"/>
      <c r="O1233" s="84" t="s">
        <v>1729</v>
      </c>
      <c r="P1233" s="86">
        <v>43165.774953703702</v>
      </c>
      <c r="Q1233" s="84" t="s">
        <v>2427</v>
      </c>
      <c r="R1233" s="84"/>
      <c r="S1233" s="84"/>
      <c r="T1233" s="84" t="s">
        <v>3163</v>
      </c>
      <c r="U1233" s="84"/>
      <c r="V1233" s="87" t="s">
        <v>4300</v>
      </c>
      <c r="W1233" s="86">
        <v>43165.774953703702</v>
      </c>
      <c r="X1233" s="87" t="s">
        <v>5412</v>
      </c>
      <c r="Y1233" s="84"/>
      <c r="Z1233" s="84"/>
      <c r="AA1233" s="90" t="s">
        <v>6615</v>
      </c>
      <c r="AB1233" s="84"/>
      <c r="AC1233" s="84" t="b">
        <v>0</v>
      </c>
      <c r="AD1233" s="84">
        <v>0</v>
      </c>
      <c r="AE1233" s="90" t="s">
        <v>6992</v>
      </c>
      <c r="AF1233" s="84" t="b">
        <v>0</v>
      </c>
      <c r="AG1233" s="84" t="s">
        <v>7091</v>
      </c>
      <c r="AH1233" s="84"/>
      <c r="AI1233" s="90" t="s">
        <v>6992</v>
      </c>
      <c r="AJ1233" s="84" t="b">
        <v>0</v>
      </c>
      <c r="AK1233" s="84">
        <v>4</v>
      </c>
      <c r="AL1233" s="90" t="s">
        <v>5710</v>
      </c>
      <c r="AM1233" s="84" t="s">
        <v>7172</v>
      </c>
      <c r="AN1233" s="84" t="b">
        <v>0</v>
      </c>
      <c r="AO1233" s="90" t="s">
        <v>5710</v>
      </c>
      <c r="AP1233" s="84" t="s">
        <v>179</v>
      </c>
      <c r="AQ1233" s="84">
        <v>0</v>
      </c>
      <c r="AR1233" s="84">
        <v>0</v>
      </c>
      <c r="AS1233" s="84"/>
      <c r="AT1233" s="84"/>
      <c r="AU1233" s="84"/>
      <c r="AV1233" s="84"/>
      <c r="AW1233" s="84"/>
      <c r="AX1233" s="84"/>
      <c r="AY1233" s="84"/>
      <c r="AZ1233" s="84"/>
    </row>
    <row r="1234" spans="1:52" x14ac:dyDescent="0.25">
      <c r="A1234" s="69" t="s">
        <v>1066</v>
      </c>
      <c r="B1234" s="69" t="s">
        <v>1648</v>
      </c>
      <c r="C1234" s="70"/>
      <c r="D1234" s="71"/>
      <c r="E1234" s="72"/>
      <c r="F1234" s="73"/>
      <c r="G1234" s="70"/>
      <c r="H1234" s="74"/>
      <c r="I1234" s="75"/>
      <c r="J1234" s="75"/>
      <c r="K1234" s="36"/>
      <c r="L1234" s="82"/>
      <c r="M1234" s="82"/>
      <c r="N1234" s="77"/>
      <c r="O1234" s="84" t="s">
        <v>1729</v>
      </c>
      <c r="P1234" s="86">
        <v>43165.775000000001</v>
      </c>
      <c r="Q1234" s="84" t="s">
        <v>2428</v>
      </c>
      <c r="R1234" s="84"/>
      <c r="S1234" s="84"/>
      <c r="T1234" s="84" t="s">
        <v>3157</v>
      </c>
      <c r="U1234" s="84"/>
      <c r="V1234" s="87" t="s">
        <v>4301</v>
      </c>
      <c r="W1234" s="86">
        <v>43165.775000000001</v>
      </c>
      <c r="X1234" s="87" t="s">
        <v>5413</v>
      </c>
      <c r="Y1234" s="84"/>
      <c r="Z1234" s="84"/>
      <c r="AA1234" s="90" t="s">
        <v>6616</v>
      </c>
      <c r="AB1234" s="84"/>
      <c r="AC1234" s="84" t="b">
        <v>0</v>
      </c>
      <c r="AD1234" s="84">
        <v>0</v>
      </c>
      <c r="AE1234" s="90" t="s">
        <v>6992</v>
      </c>
      <c r="AF1234" s="84" t="b">
        <v>1</v>
      </c>
      <c r="AG1234" s="84" t="s">
        <v>7091</v>
      </c>
      <c r="AH1234" s="84"/>
      <c r="AI1234" s="90" t="s">
        <v>7154</v>
      </c>
      <c r="AJ1234" s="84" t="b">
        <v>0</v>
      </c>
      <c r="AK1234" s="84">
        <v>3</v>
      </c>
      <c r="AL1234" s="90" t="s">
        <v>6831</v>
      </c>
      <c r="AM1234" s="84" t="s">
        <v>7171</v>
      </c>
      <c r="AN1234" s="84" t="b">
        <v>0</v>
      </c>
      <c r="AO1234" s="90" t="s">
        <v>6831</v>
      </c>
      <c r="AP1234" s="84" t="s">
        <v>179</v>
      </c>
      <c r="AQ1234" s="84">
        <v>0</v>
      </c>
      <c r="AR1234" s="84">
        <v>0</v>
      </c>
      <c r="AS1234" s="84"/>
      <c r="AT1234" s="84"/>
      <c r="AU1234" s="84"/>
      <c r="AV1234" s="84"/>
      <c r="AW1234" s="84"/>
      <c r="AX1234" s="84"/>
      <c r="AY1234" s="84"/>
      <c r="AZ1234" s="84"/>
    </row>
    <row r="1235" spans="1:52" x14ac:dyDescent="0.25">
      <c r="A1235" s="69" t="s">
        <v>1066</v>
      </c>
      <c r="B1235" s="69" t="s">
        <v>1257</v>
      </c>
      <c r="C1235" s="70"/>
      <c r="D1235" s="71"/>
      <c r="E1235" s="72"/>
      <c r="F1235" s="73"/>
      <c r="G1235" s="70"/>
      <c r="H1235" s="74"/>
      <c r="I1235" s="75"/>
      <c r="J1235" s="75"/>
      <c r="K1235" s="36"/>
      <c r="L1235" s="82"/>
      <c r="M1235" s="82"/>
      <c r="N1235" s="77"/>
      <c r="O1235" s="84" t="s">
        <v>1729</v>
      </c>
      <c r="P1235" s="86">
        <v>43165.775000000001</v>
      </c>
      <c r="Q1235" s="84" t="s">
        <v>2428</v>
      </c>
      <c r="R1235" s="84"/>
      <c r="S1235" s="84"/>
      <c r="T1235" s="84" t="s">
        <v>3157</v>
      </c>
      <c r="U1235" s="84"/>
      <c r="V1235" s="87" t="s">
        <v>4301</v>
      </c>
      <c r="W1235" s="86">
        <v>43165.775000000001</v>
      </c>
      <c r="X1235" s="87" t="s">
        <v>5413</v>
      </c>
      <c r="Y1235" s="84"/>
      <c r="Z1235" s="84"/>
      <c r="AA1235" s="90" t="s">
        <v>6616</v>
      </c>
      <c r="AB1235" s="84"/>
      <c r="AC1235" s="84" t="b">
        <v>0</v>
      </c>
      <c r="AD1235" s="84">
        <v>0</v>
      </c>
      <c r="AE1235" s="90" t="s">
        <v>6992</v>
      </c>
      <c r="AF1235" s="84" t="b">
        <v>1</v>
      </c>
      <c r="AG1235" s="84" t="s">
        <v>7091</v>
      </c>
      <c r="AH1235" s="84"/>
      <c r="AI1235" s="90" t="s">
        <v>7154</v>
      </c>
      <c r="AJ1235" s="84" t="b">
        <v>0</v>
      </c>
      <c r="AK1235" s="84">
        <v>3</v>
      </c>
      <c r="AL1235" s="90" t="s">
        <v>6831</v>
      </c>
      <c r="AM1235" s="84" t="s">
        <v>7171</v>
      </c>
      <c r="AN1235" s="84" t="b">
        <v>0</v>
      </c>
      <c r="AO1235" s="90" t="s">
        <v>6831</v>
      </c>
      <c r="AP1235" s="84" t="s">
        <v>179</v>
      </c>
      <c r="AQ1235" s="84">
        <v>0</v>
      </c>
      <c r="AR1235" s="84">
        <v>0</v>
      </c>
      <c r="AS1235" s="84"/>
      <c r="AT1235" s="84"/>
      <c r="AU1235" s="84"/>
      <c r="AV1235" s="84"/>
      <c r="AW1235" s="84"/>
      <c r="AX1235" s="84"/>
      <c r="AY1235" s="84"/>
      <c r="AZ1235" s="84"/>
    </row>
    <row r="1236" spans="1:52" x14ac:dyDescent="0.25">
      <c r="A1236" s="69" t="s">
        <v>1067</v>
      </c>
      <c r="B1236" s="69" t="s">
        <v>1649</v>
      </c>
      <c r="C1236" s="70"/>
      <c r="D1236" s="71"/>
      <c r="E1236" s="72"/>
      <c r="F1236" s="73"/>
      <c r="G1236" s="70"/>
      <c r="H1236" s="74"/>
      <c r="I1236" s="75"/>
      <c r="J1236" s="75"/>
      <c r="K1236" s="36"/>
      <c r="L1236" s="82"/>
      <c r="M1236" s="82"/>
      <c r="N1236" s="77"/>
      <c r="O1236" s="84" t="s">
        <v>1730</v>
      </c>
      <c r="P1236" s="86">
        <v>43165.775092592594</v>
      </c>
      <c r="Q1236" s="84" t="s">
        <v>2429</v>
      </c>
      <c r="R1236" s="84"/>
      <c r="S1236" s="84"/>
      <c r="T1236" s="84" t="s">
        <v>3182</v>
      </c>
      <c r="U1236" s="84"/>
      <c r="V1236" s="87" t="s">
        <v>4302</v>
      </c>
      <c r="W1236" s="86">
        <v>43165.775092592594</v>
      </c>
      <c r="X1236" s="87" t="s">
        <v>5414</v>
      </c>
      <c r="Y1236" s="84"/>
      <c r="Z1236" s="84"/>
      <c r="AA1236" s="90" t="s">
        <v>6617</v>
      </c>
      <c r="AB1236" s="84"/>
      <c r="AC1236" s="84" t="b">
        <v>0</v>
      </c>
      <c r="AD1236" s="84">
        <v>0</v>
      </c>
      <c r="AE1236" s="90" t="s">
        <v>7073</v>
      </c>
      <c r="AF1236" s="84" t="b">
        <v>0</v>
      </c>
      <c r="AG1236" s="84" t="s">
        <v>7091</v>
      </c>
      <c r="AH1236" s="84"/>
      <c r="AI1236" s="90" t="s">
        <v>6992</v>
      </c>
      <c r="AJ1236" s="84" t="b">
        <v>0</v>
      </c>
      <c r="AK1236" s="84">
        <v>0</v>
      </c>
      <c r="AL1236" s="90" t="s">
        <v>6992</v>
      </c>
      <c r="AM1236" s="84" t="s">
        <v>7171</v>
      </c>
      <c r="AN1236" s="84" t="b">
        <v>0</v>
      </c>
      <c r="AO1236" s="90" t="s">
        <v>6617</v>
      </c>
      <c r="AP1236" s="84" t="s">
        <v>179</v>
      </c>
      <c r="AQ1236" s="84">
        <v>0</v>
      </c>
      <c r="AR1236" s="84">
        <v>0</v>
      </c>
      <c r="AS1236" s="84"/>
      <c r="AT1236" s="84"/>
      <c r="AU1236" s="84"/>
      <c r="AV1236" s="84"/>
      <c r="AW1236" s="84"/>
      <c r="AX1236" s="84"/>
      <c r="AY1236" s="84"/>
      <c r="AZ1236" s="84"/>
    </row>
    <row r="1237" spans="1:52" x14ac:dyDescent="0.25">
      <c r="A1237" s="69" t="s">
        <v>1068</v>
      </c>
      <c r="B1237" s="69" t="s">
        <v>1068</v>
      </c>
      <c r="C1237" s="70"/>
      <c r="D1237" s="71"/>
      <c r="E1237" s="72"/>
      <c r="F1237" s="73"/>
      <c r="G1237" s="70"/>
      <c r="H1237" s="74"/>
      <c r="I1237" s="75"/>
      <c r="J1237" s="75"/>
      <c r="K1237" s="36"/>
      <c r="L1237" s="82"/>
      <c r="M1237" s="82"/>
      <c r="N1237" s="77"/>
      <c r="O1237" s="84" t="s">
        <v>179</v>
      </c>
      <c r="P1237" s="86">
        <v>43165.77511574074</v>
      </c>
      <c r="Q1237" s="84" t="s">
        <v>2430</v>
      </c>
      <c r="R1237" s="87" t="s">
        <v>2899</v>
      </c>
      <c r="S1237" s="84" t="s">
        <v>3004</v>
      </c>
      <c r="T1237" s="84" t="s">
        <v>3157</v>
      </c>
      <c r="U1237" s="84"/>
      <c r="V1237" s="87" t="s">
        <v>4303</v>
      </c>
      <c r="W1237" s="86">
        <v>43165.77511574074</v>
      </c>
      <c r="X1237" s="87" t="s">
        <v>5415</v>
      </c>
      <c r="Y1237" s="84"/>
      <c r="Z1237" s="84"/>
      <c r="AA1237" s="90" t="s">
        <v>6618</v>
      </c>
      <c r="AB1237" s="84"/>
      <c r="AC1237" s="84" t="b">
        <v>0</v>
      </c>
      <c r="AD1237" s="84">
        <v>0</v>
      </c>
      <c r="AE1237" s="90" t="s">
        <v>6992</v>
      </c>
      <c r="AF1237" s="84" t="b">
        <v>0</v>
      </c>
      <c r="AG1237" s="84" t="s">
        <v>7091</v>
      </c>
      <c r="AH1237" s="84"/>
      <c r="AI1237" s="90" t="s">
        <v>6992</v>
      </c>
      <c r="AJ1237" s="84" t="b">
        <v>0</v>
      </c>
      <c r="AK1237" s="84">
        <v>0</v>
      </c>
      <c r="AL1237" s="90" t="s">
        <v>6992</v>
      </c>
      <c r="AM1237" s="84" t="s">
        <v>7183</v>
      </c>
      <c r="AN1237" s="84" t="b">
        <v>0</v>
      </c>
      <c r="AO1237" s="90" t="s">
        <v>6618</v>
      </c>
      <c r="AP1237" s="84" t="s">
        <v>179</v>
      </c>
      <c r="AQ1237" s="84">
        <v>0</v>
      </c>
      <c r="AR1237" s="84">
        <v>0</v>
      </c>
      <c r="AS1237" s="84"/>
      <c r="AT1237" s="84"/>
      <c r="AU1237" s="84"/>
      <c r="AV1237" s="84"/>
      <c r="AW1237" s="84"/>
      <c r="AX1237" s="84"/>
      <c r="AY1237" s="84"/>
      <c r="AZ1237" s="84"/>
    </row>
    <row r="1238" spans="1:52" x14ac:dyDescent="0.25">
      <c r="A1238" s="69" t="s">
        <v>1069</v>
      </c>
      <c r="B1238" s="69" t="s">
        <v>1069</v>
      </c>
      <c r="C1238" s="70"/>
      <c r="D1238" s="71"/>
      <c r="E1238" s="72"/>
      <c r="F1238" s="73"/>
      <c r="G1238" s="70"/>
      <c r="H1238" s="74"/>
      <c r="I1238" s="75"/>
      <c r="J1238" s="75"/>
      <c r="K1238" s="36"/>
      <c r="L1238" s="82"/>
      <c r="M1238" s="82"/>
      <c r="N1238" s="77"/>
      <c r="O1238" s="84" t="s">
        <v>179</v>
      </c>
      <c r="P1238" s="86">
        <v>43165.77511574074</v>
      </c>
      <c r="Q1238" s="84" t="s">
        <v>2431</v>
      </c>
      <c r="R1238" s="84"/>
      <c r="S1238" s="84"/>
      <c r="T1238" s="84" t="s">
        <v>3182</v>
      </c>
      <c r="U1238" s="84"/>
      <c r="V1238" s="87" t="s">
        <v>4304</v>
      </c>
      <c r="W1238" s="86">
        <v>43165.77511574074</v>
      </c>
      <c r="X1238" s="87" t="s">
        <v>5416</v>
      </c>
      <c r="Y1238" s="84"/>
      <c r="Z1238" s="84"/>
      <c r="AA1238" s="90" t="s">
        <v>6619</v>
      </c>
      <c r="AB1238" s="84"/>
      <c r="AC1238" s="84" t="b">
        <v>0</v>
      </c>
      <c r="AD1238" s="84">
        <v>1</v>
      </c>
      <c r="AE1238" s="90" t="s">
        <v>6992</v>
      </c>
      <c r="AF1238" s="84" t="b">
        <v>0</v>
      </c>
      <c r="AG1238" s="84" t="s">
        <v>7091</v>
      </c>
      <c r="AH1238" s="84"/>
      <c r="AI1238" s="90" t="s">
        <v>6992</v>
      </c>
      <c r="AJ1238" s="84" t="b">
        <v>0</v>
      </c>
      <c r="AK1238" s="84">
        <v>0</v>
      </c>
      <c r="AL1238" s="90" t="s">
        <v>6992</v>
      </c>
      <c r="AM1238" s="84" t="s">
        <v>7171</v>
      </c>
      <c r="AN1238" s="84" t="b">
        <v>0</v>
      </c>
      <c r="AO1238" s="90" t="s">
        <v>6619</v>
      </c>
      <c r="AP1238" s="84" t="s">
        <v>179</v>
      </c>
      <c r="AQ1238" s="84">
        <v>0</v>
      </c>
      <c r="AR1238" s="84">
        <v>0</v>
      </c>
      <c r="AS1238" s="84"/>
      <c r="AT1238" s="84"/>
      <c r="AU1238" s="84"/>
      <c r="AV1238" s="84"/>
      <c r="AW1238" s="84"/>
      <c r="AX1238" s="84"/>
      <c r="AY1238" s="84"/>
      <c r="AZ1238" s="84"/>
    </row>
    <row r="1239" spans="1:52" x14ac:dyDescent="0.25">
      <c r="A1239" s="69" t="s">
        <v>1070</v>
      </c>
      <c r="B1239" s="69" t="s">
        <v>1214</v>
      </c>
      <c r="C1239" s="70"/>
      <c r="D1239" s="71"/>
      <c r="E1239" s="72"/>
      <c r="F1239" s="73"/>
      <c r="G1239" s="70"/>
      <c r="H1239" s="74"/>
      <c r="I1239" s="75"/>
      <c r="J1239" s="75"/>
      <c r="K1239" s="36"/>
      <c r="L1239" s="82"/>
      <c r="M1239" s="82"/>
      <c r="N1239" s="77"/>
      <c r="O1239" s="84" t="s">
        <v>1729</v>
      </c>
      <c r="P1239" s="86">
        <v>43165.775150462963</v>
      </c>
      <c r="Q1239" s="84" t="s">
        <v>2432</v>
      </c>
      <c r="R1239" s="87" t="s">
        <v>2900</v>
      </c>
      <c r="S1239" s="84" t="s">
        <v>2983</v>
      </c>
      <c r="T1239" s="84" t="s">
        <v>3157</v>
      </c>
      <c r="U1239" s="84"/>
      <c r="V1239" s="87" t="s">
        <v>4305</v>
      </c>
      <c r="W1239" s="86">
        <v>43165.775150462963</v>
      </c>
      <c r="X1239" s="87" t="s">
        <v>5417</v>
      </c>
      <c r="Y1239" s="84"/>
      <c r="Z1239" s="84"/>
      <c r="AA1239" s="90" t="s">
        <v>6620</v>
      </c>
      <c r="AB1239" s="84"/>
      <c r="AC1239" s="84" t="b">
        <v>0</v>
      </c>
      <c r="AD1239" s="84">
        <v>0</v>
      </c>
      <c r="AE1239" s="90" t="s">
        <v>6992</v>
      </c>
      <c r="AF1239" s="84" t="b">
        <v>1</v>
      </c>
      <c r="AG1239" s="84" t="s">
        <v>7102</v>
      </c>
      <c r="AH1239" s="84"/>
      <c r="AI1239" s="90" t="s">
        <v>7155</v>
      </c>
      <c r="AJ1239" s="84" t="b">
        <v>0</v>
      </c>
      <c r="AK1239" s="84">
        <v>2</v>
      </c>
      <c r="AL1239" s="90" t="s">
        <v>6785</v>
      </c>
      <c r="AM1239" s="84" t="s">
        <v>7169</v>
      </c>
      <c r="AN1239" s="84" t="b">
        <v>0</v>
      </c>
      <c r="AO1239" s="90" t="s">
        <v>6785</v>
      </c>
      <c r="AP1239" s="84" t="s">
        <v>179</v>
      </c>
      <c r="AQ1239" s="84">
        <v>0</v>
      </c>
      <c r="AR1239" s="84">
        <v>0</v>
      </c>
      <c r="AS1239" s="84"/>
      <c r="AT1239" s="84"/>
      <c r="AU1239" s="84"/>
      <c r="AV1239" s="84"/>
      <c r="AW1239" s="84"/>
      <c r="AX1239" s="84"/>
      <c r="AY1239" s="84"/>
      <c r="AZ1239" s="84"/>
    </row>
    <row r="1240" spans="1:52" x14ac:dyDescent="0.25">
      <c r="A1240" s="69" t="s">
        <v>1071</v>
      </c>
      <c r="B1240" s="69" t="s">
        <v>225</v>
      </c>
      <c r="C1240" s="70"/>
      <c r="D1240" s="71"/>
      <c r="E1240" s="72"/>
      <c r="F1240" s="73"/>
      <c r="G1240" s="70"/>
      <c r="H1240" s="74"/>
      <c r="I1240" s="75"/>
      <c r="J1240" s="75"/>
      <c r="K1240" s="36"/>
      <c r="L1240" s="82"/>
      <c r="M1240" s="82"/>
      <c r="N1240" s="77"/>
      <c r="O1240" s="84" t="s">
        <v>1729</v>
      </c>
      <c r="P1240" s="86">
        <v>43165.775208333333</v>
      </c>
      <c r="Q1240" s="84" t="s">
        <v>2433</v>
      </c>
      <c r="R1240" s="84"/>
      <c r="S1240" s="84"/>
      <c r="T1240" s="84" t="s">
        <v>3157</v>
      </c>
      <c r="U1240" s="84"/>
      <c r="V1240" s="87" t="s">
        <v>4306</v>
      </c>
      <c r="W1240" s="86">
        <v>43165.775208333333</v>
      </c>
      <c r="X1240" s="87" t="s">
        <v>5418</v>
      </c>
      <c r="Y1240" s="84"/>
      <c r="Z1240" s="84"/>
      <c r="AA1240" s="90" t="s">
        <v>6621</v>
      </c>
      <c r="AB1240" s="84"/>
      <c r="AC1240" s="84" t="b">
        <v>0</v>
      </c>
      <c r="AD1240" s="84">
        <v>0</v>
      </c>
      <c r="AE1240" s="90" t="s">
        <v>6992</v>
      </c>
      <c r="AF1240" s="84" t="b">
        <v>0</v>
      </c>
      <c r="AG1240" s="84" t="s">
        <v>7093</v>
      </c>
      <c r="AH1240" s="84"/>
      <c r="AI1240" s="90" t="s">
        <v>6992</v>
      </c>
      <c r="AJ1240" s="84" t="b">
        <v>0</v>
      </c>
      <c r="AK1240" s="84">
        <v>110</v>
      </c>
      <c r="AL1240" s="90" t="s">
        <v>5711</v>
      </c>
      <c r="AM1240" s="84" t="s">
        <v>7169</v>
      </c>
      <c r="AN1240" s="84" t="b">
        <v>0</v>
      </c>
      <c r="AO1240" s="90" t="s">
        <v>5711</v>
      </c>
      <c r="AP1240" s="84" t="s">
        <v>179</v>
      </c>
      <c r="AQ1240" s="84">
        <v>0</v>
      </c>
      <c r="AR1240" s="84">
        <v>0</v>
      </c>
      <c r="AS1240" s="84"/>
      <c r="AT1240" s="84"/>
      <c r="AU1240" s="84"/>
      <c r="AV1240" s="84"/>
      <c r="AW1240" s="84"/>
      <c r="AX1240" s="84"/>
      <c r="AY1240" s="84"/>
      <c r="AZ1240" s="84"/>
    </row>
    <row r="1241" spans="1:52" x14ac:dyDescent="0.25">
      <c r="A1241" s="69" t="s">
        <v>1072</v>
      </c>
      <c r="B1241" s="69" t="s">
        <v>1072</v>
      </c>
      <c r="C1241" s="70"/>
      <c r="D1241" s="71"/>
      <c r="E1241" s="72"/>
      <c r="F1241" s="73"/>
      <c r="G1241" s="70"/>
      <c r="H1241" s="74"/>
      <c r="I1241" s="75"/>
      <c r="J1241" s="75"/>
      <c r="K1241" s="36"/>
      <c r="L1241" s="82"/>
      <c r="M1241" s="82"/>
      <c r="N1241" s="77"/>
      <c r="O1241" s="84" t="s">
        <v>179</v>
      </c>
      <c r="P1241" s="86">
        <v>43165.775231481479</v>
      </c>
      <c r="Q1241" s="84" t="s">
        <v>2434</v>
      </c>
      <c r="R1241" s="87" t="s">
        <v>2901</v>
      </c>
      <c r="S1241" s="84" t="s">
        <v>3125</v>
      </c>
      <c r="T1241" s="84" t="s">
        <v>3157</v>
      </c>
      <c r="U1241" s="84"/>
      <c r="V1241" s="87" t="s">
        <v>4307</v>
      </c>
      <c r="W1241" s="86">
        <v>43165.775231481479</v>
      </c>
      <c r="X1241" s="87" t="s">
        <v>5419</v>
      </c>
      <c r="Y1241" s="84"/>
      <c r="Z1241" s="84"/>
      <c r="AA1241" s="90" t="s">
        <v>6622</v>
      </c>
      <c r="AB1241" s="90" t="s">
        <v>6977</v>
      </c>
      <c r="AC1241" s="84" t="b">
        <v>0</v>
      </c>
      <c r="AD1241" s="84">
        <v>0</v>
      </c>
      <c r="AE1241" s="90" t="s">
        <v>7074</v>
      </c>
      <c r="AF1241" s="84" t="b">
        <v>0</v>
      </c>
      <c r="AG1241" s="84" t="s">
        <v>7091</v>
      </c>
      <c r="AH1241" s="84"/>
      <c r="AI1241" s="90" t="s">
        <v>6992</v>
      </c>
      <c r="AJ1241" s="84" t="b">
        <v>0</v>
      </c>
      <c r="AK1241" s="84">
        <v>0</v>
      </c>
      <c r="AL1241" s="90" t="s">
        <v>6992</v>
      </c>
      <c r="AM1241" s="84" t="s">
        <v>7171</v>
      </c>
      <c r="AN1241" s="84" t="b">
        <v>0</v>
      </c>
      <c r="AO1241" s="90" t="s">
        <v>6977</v>
      </c>
      <c r="AP1241" s="84" t="s">
        <v>179</v>
      </c>
      <c r="AQ1241" s="84">
        <v>0</v>
      </c>
      <c r="AR1241" s="84">
        <v>0</v>
      </c>
      <c r="AS1241" s="84"/>
      <c r="AT1241" s="84"/>
      <c r="AU1241" s="84"/>
      <c r="AV1241" s="84"/>
      <c r="AW1241" s="84"/>
      <c r="AX1241" s="84"/>
      <c r="AY1241" s="84"/>
      <c r="AZ1241" s="84"/>
    </row>
    <row r="1242" spans="1:52" x14ac:dyDescent="0.25">
      <c r="A1242" s="69" t="s">
        <v>1073</v>
      </c>
      <c r="B1242" s="69" t="s">
        <v>1563</v>
      </c>
      <c r="C1242" s="70"/>
      <c r="D1242" s="71"/>
      <c r="E1242" s="72"/>
      <c r="F1242" s="73"/>
      <c r="G1242" s="70"/>
      <c r="H1242" s="74"/>
      <c r="I1242" s="75"/>
      <c r="J1242" s="75"/>
      <c r="K1242" s="36"/>
      <c r="L1242" s="82"/>
      <c r="M1242" s="82"/>
      <c r="N1242" s="77"/>
      <c r="O1242" s="84" t="s">
        <v>1729</v>
      </c>
      <c r="P1242" s="86">
        <v>43165.775243055556</v>
      </c>
      <c r="Q1242" s="84" t="s">
        <v>2435</v>
      </c>
      <c r="R1242" s="84"/>
      <c r="S1242" s="84"/>
      <c r="T1242" s="84" t="s">
        <v>3157</v>
      </c>
      <c r="U1242" s="84"/>
      <c r="V1242" s="87" t="s">
        <v>4308</v>
      </c>
      <c r="W1242" s="86">
        <v>43165.775243055556</v>
      </c>
      <c r="X1242" s="87" t="s">
        <v>5420</v>
      </c>
      <c r="Y1242" s="84"/>
      <c r="Z1242" s="84"/>
      <c r="AA1242" s="90" t="s">
        <v>6623</v>
      </c>
      <c r="AB1242" s="90" t="s">
        <v>6978</v>
      </c>
      <c r="AC1242" s="84" t="b">
        <v>0</v>
      </c>
      <c r="AD1242" s="84">
        <v>0</v>
      </c>
      <c r="AE1242" s="90" t="s">
        <v>7075</v>
      </c>
      <c r="AF1242" s="84" t="b">
        <v>0</v>
      </c>
      <c r="AG1242" s="84" t="s">
        <v>7091</v>
      </c>
      <c r="AH1242" s="84"/>
      <c r="AI1242" s="90" t="s">
        <v>6992</v>
      </c>
      <c r="AJ1242" s="84" t="b">
        <v>0</v>
      </c>
      <c r="AK1242" s="84">
        <v>0</v>
      </c>
      <c r="AL1242" s="90" t="s">
        <v>6992</v>
      </c>
      <c r="AM1242" s="84" t="s">
        <v>7172</v>
      </c>
      <c r="AN1242" s="84" t="b">
        <v>0</v>
      </c>
      <c r="AO1242" s="90" t="s">
        <v>6978</v>
      </c>
      <c r="AP1242" s="84" t="s">
        <v>179</v>
      </c>
      <c r="AQ1242" s="84">
        <v>0</v>
      </c>
      <c r="AR1242" s="84">
        <v>0</v>
      </c>
      <c r="AS1242" s="84"/>
      <c r="AT1242" s="84"/>
      <c r="AU1242" s="84"/>
      <c r="AV1242" s="84"/>
      <c r="AW1242" s="84"/>
      <c r="AX1242" s="84"/>
      <c r="AY1242" s="84"/>
      <c r="AZ1242" s="84"/>
    </row>
    <row r="1243" spans="1:52" x14ac:dyDescent="0.25">
      <c r="A1243" s="69" t="s">
        <v>1073</v>
      </c>
      <c r="B1243" s="69" t="s">
        <v>1650</v>
      </c>
      <c r="C1243" s="70"/>
      <c r="D1243" s="71"/>
      <c r="E1243" s="72"/>
      <c r="F1243" s="73"/>
      <c r="G1243" s="70"/>
      <c r="H1243" s="74"/>
      <c r="I1243" s="75"/>
      <c r="J1243" s="75"/>
      <c r="K1243" s="36"/>
      <c r="L1243" s="82"/>
      <c r="M1243" s="82"/>
      <c r="N1243" s="77"/>
      <c r="O1243" s="84" t="s">
        <v>1729</v>
      </c>
      <c r="P1243" s="86">
        <v>43165.775243055556</v>
      </c>
      <c r="Q1243" s="84" t="s">
        <v>2435</v>
      </c>
      <c r="R1243" s="84"/>
      <c r="S1243" s="84"/>
      <c r="T1243" s="84" t="s">
        <v>3157</v>
      </c>
      <c r="U1243" s="84"/>
      <c r="V1243" s="87" t="s">
        <v>4308</v>
      </c>
      <c r="W1243" s="86">
        <v>43165.775243055556</v>
      </c>
      <c r="X1243" s="87" t="s">
        <v>5420</v>
      </c>
      <c r="Y1243" s="84"/>
      <c r="Z1243" s="84"/>
      <c r="AA1243" s="90" t="s">
        <v>6623</v>
      </c>
      <c r="AB1243" s="90" t="s">
        <v>6978</v>
      </c>
      <c r="AC1243" s="84" t="b">
        <v>0</v>
      </c>
      <c r="AD1243" s="84">
        <v>0</v>
      </c>
      <c r="AE1243" s="90" t="s">
        <v>7075</v>
      </c>
      <c r="AF1243" s="84" t="b">
        <v>0</v>
      </c>
      <c r="AG1243" s="84" t="s">
        <v>7091</v>
      </c>
      <c r="AH1243" s="84"/>
      <c r="AI1243" s="90" t="s">
        <v>6992</v>
      </c>
      <c r="AJ1243" s="84" t="b">
        <v>0</v>
      </c>
      <c r="AK1243" s="84">
        <v>0</v>
      </c>
      <c r="AL1243" s="90" t="s">
        <v>6992</v>
      </c>
      <c r="AM1243" s="84" t="s">
        <v>7172</v>
      </c>
      <c r="AN1243" s="84" t="b">
        <v>0</v>
      </c>
      <c r="AO1243" s="90" t="s">
        <v>6978</v>
      </c>
      <c r="AP1243" s="84" t="s">
        <v>179</v>
      </c>
      <c r="AQ1243" s="84">
        <v>0</v>
      </c>
      <c r="AR1243" s="84">
        <v>0</v>
      </c>
      <c r="AS1243" s="84"/>
      <c r="AT1243" s="84"/>
      <c r="AU1243" s="84"/>
      <c r="AV1243" s="84"/>
      <c r="AW1243" s="84"/>
      <c r="AX1243" s="84"/>
      <c r="AY1243" s="84"/>
      <c r="AZ1243" s="84"/>
    </row>
    <row r="1244" spans="1:52" x14ac:dyDescent="0.25">
      <c r="A1244" s="69" t="s">
        <v>1073</v>
      </c>
      <c r="B1244" s="69" t="s">
        <v>1651</v>
      </c>
      <c r="C1244" s="70"/>
      <c r="D1244" s="71"/>
      <c r="E1244" s="72"/>
      <c r="F1244" s="73"/>
      <c r="G1244" s="70"/>
      <c r="H1244" s="74"/>
      <c r="I1244" s="75"/>
      <c r="J1244" s="75"/>
      <c r="K1244" s="36"/>
      <c r="L1244" s="82"/>
      <c r="M1244" s="82"/>
      <c r="N1244" s="77"/>
      <c r="O1244" s="84" t="s">
        <v>1729</v>
      </c>
      <c r="P1244" s="86">
        <v>43165.775243055556</v>
      </c>
      <c r="Q1244" s="84" t="s">
        <v>2435</v>
      </c>
      <c r="R1244" s="84"/>
      <c r="S1244" s="84"/>
      <c r="T1244" s="84" t="s">
        <v>3157</v>
      </c>
      <c r="U1244" s="84"/>
      <c r="V1244" s="87" t="s">
        <v>4308</v>
      </c>
      <c r="W1244" s="86">
        <v>43165.775243055556</v>
      </c>
      <c r="X1244" s="87" t="s">
        <v>5420</v>
      </c>
      <c r="Y1244" s="84"/>
      <c r="Z1244" s="84"/>
      <c r="AA1244" s="90" t="s">
        <v>6623</v>
      </c>
      <c r="AB1244" s="90" t="s">
        <v>6978</v>
      </c>
      <c r="AC1244" s="84" t="b">
        <v>0</v>
      </c>
      <c r="AD1244" s="84">
        <v>0</v>
      </c>
      <c r="AE1244" s="90" t="s">
        <v>7075</v>
      </c>
      <c r="AF1244" s="84" t="b">
        <v>0</v>
      </c>
      <c r="AG1244" s="84" t="s">
        <v>7091</v>
      </c>
      <c r="AH1244" s="84"/>
      <c r="AI1244" s="90" t="s">
        <v>6992</v>
      </c>
      <c r="AJ1244" s="84" t="b">
        <v>0</v>
      </c>
      <c r="AK1244" s="84">
        <v>0</v>
      </c>
      <c r="AL1244" s="90" t="s">
        <v>6992</v>
      </c>
      <c r="AM1244" s="84" t="s">
        <v>7172</v>
      </c>
      <c r="AN1244" s="84" t="b">
        <v>0</v>
      </c>
      <c r="AO1244" s="90" t="s">
        <v>6978</v>
      </c>
      <c r="AP1244" s="84" t="s">
        <v>179</v>
      </c>
      <c r="AQ1244" s="84">
        <v>0</v>
      </c>
      <c r="AR1244" s="84">
        <v>0</v>
      </c>
      <c r="AS1244" s="84"/>
      <c r="AT1244" s="84"/>
      <c r="AU1244" s="84"/>
      <c r="AV1244" s="84"/>
      <c r="AW1244" s="84"/>
      <c r="AX1244" s="84"/>
      <c r="AY1244" s="84"/>
      <c r="AZ1244" s="84"/>
    </row>
    <row r="1245" spans="1:52" x14ac:dyDescent="0.25">
      <c r="A1245" s="69" t="s">
        <v>1073</v>
      </c>
      <c r="B1245" s="69" t="s">
        <v>1652</v>
      </c>
      <c r="C1245" s="70"/>
      <c r="D1245" s="71"/>
      <c r="E1245" s="72"/>
      <c r="F1245" s="73"/>
      <c r="G1245" s="70"/>
      <c r="H1245" s="74"/>
      <c r="I1245" s="75"/>
      <c r="J1245" s="75"/>
      <c r="K1245" s="36"/>
      <c r="L1245" s="82"/>
      <c r="M1245" s="82"/>
      <c r="N1245" s="77"/>
      <c r="O1245" s="84" t="s">
        <v>1730</v>
      </c>
      <c r="P1245" s="86">
        <v>43165.775243055556</v>
      </c>
      <c r="Q1245" s="84" t="s">
        <v>2435</v>
      </c>
      <c r="R1245" s="84"/>
      <c r="S1245" s="84"/>
      <c r="T1245" s="84" t="s">
        <v>3157</v>
      </c>
      <c r="U1245" s="84"/>
      <c r="V1245" s="87" t="s">
        <v>4308</v>
      </c>
      <c r="W1245" s="86">
        <v>43165.775243055556</v>
      </c>
      <c r="X1245" s="87" t="s">
        <v>5420</v>
      </c>
      <c r="Y1245" s="84"/>
      <c r="Z1245" s="84"/>
      <c r="AA1245" s="90" t="s">
        <v>6623</v>
      </c>
      <c r="AB1245" s="90" t="s">
        <v>6978</v>
      </c>
      <c r="AC1245" s="84" t="b">
        <v>0</v>
      </c>
      <c r="AD1245" s="84">
        <v>0</v>
      </c>
      <c r="AE1245" s="90" t="s">
        <v>7075</v>
      </c>
      <c r="AF1245" s="84" t="b">
        <v>0</v>
      </c>
      <c r="AG1245" s="84" t="s">
        <v>7091</v>
      </c>
      <c r="AH1245" s="84"/>
      <c r="AI1245" s="90" t="s">
        <v>6992</v>
      </c>
      <c r="AJ1245" s="84" t="b">
        <v>0</v>
      </c>
      <c r="AK1245" s="84">
        <v>0</v>
      </c>
      <c r="AL1245" s="90" t="s">
        <v>6992</v>
      </c>
      <c r="AM1245" s="84" t="s">
        <v>7172</v>
      </c>
      <c r="AN1245" s="84" t="b">
        <v>0</v>
      </c>
      <c r="AO1245" s="90" t="s">
        <v>6978</v>
      </c>
      <c r="AP1245" s="84" t="s">
        <v>179</v>
      </c>
      <c r="AQ1245" s="84">
        <v>0</v>
      </c>
      <c r="AR1245" s="84">
        <v>0</v>
      </c>
      <c r="AS1245" s="84"/>
      <c r="AT1245" s="84"/>
      <c r="AU1245" s="84"/>
      <c r="AV1245" s="84"/>
      <c r="AW1245" s="84"/>
      <c r="AX1245" s="84"/>
      <c r="AY1245" s="84"/>
      <c r="AZ1245" s="84"/>
    </row>
    <row r="1246" spans="1:52" x14ac:dyDescent="0.25">
      <c r="A1246" s="69" t="s">
        <v>1074</v>
      </c>
      <c r="B1246" s="69" t="s">
        <v>1074</v>
      </c>
      <c r="C1246" s="70"/>
      <c r="D1246" s="71"/>
      <c r="E1246" s="72"/>
      <c r="F1246" s="73"/>
      <c r="G1246" s="70"/>
      <c r="H1246" s="74"/>
      <c r="I1246" s="75"/>
      <c r="J1246" s="75"/>
      <c r="K1246" s="36"/>
      <c r="L1246" s="82"/>
      <c r="M1246" s="82"/>
      <c r="N1246" s="77"/>
      <c r="O1246" s="84" t="s">
        <v>179</v>
      </c>
      <c r="P1246" s="86">
        <v>43165.775254629632</v>
      </c>
      <c r="Q1246" s="84" t="s">
        <v>2436</v>
      </c>
      <c r="R1246" s="87" t="s">
        <v>2902</v>
      </c>
      <c r="S1246" s="84" t="s">
        <v>3096</v>
      </c>
      <c r="T1246" s="84" t="s">
        <v>3157</v>
      </c>
      <c r="U1246" s="84"/>
      <c r="V1246" s="87" t="s">
        <v>4309</v>
      </c>
      <c r="W1246" s="86">
        <v>43165.775254629632</v>
      </c>
      <c r="X1246" s="87" t="s">
        <v>5421</v>
      </c>
      <c r="Y1246" s="84"/>
      <c r="Z1246" s="84"/>
      <c r="AA1246" s="90" t="s">
        <v>6624</v>
      </c>
      <c r="AB1246" s="84"/>
      <c r="AC1246" s="84" t="b">
        <v>0</v>
      </c>
      <c r="AD1246" s="84">
        <v>0</v>
      </c>
      <c r="AE1246" s="90" t="s">
        <v>6992</v>
      </c>
      <c r="AF1246" s="84" t="b">
        <v>0</v>
      </c>
      <c r="AG1246" s="84" t="s">
        <v>7091</v>
      </c>
      <c r="AH1246" s="84"/>
      <c r="AI1246" s="90" t="s">
        <v>6992</v>
      </c>
      <c r="AJ1246" s="84" t="b">
        <v>0</v>
      </c>
      <c r="AK1246" s="84">
        <v>0</v>
      </c>
      <c r="AL1246" s="90" t="s">
        <v>6992</v>
      </c>
      <c r="AM1246" s="84" t="s">
        <v>7171</v>
      </c>
      <c r="AN1246" s="84" t="b">
        <v>0</v>
      </c>
      <c r="AO1246" s="90" t="s">
        <v>6624</v>
      </c>
      <c r="AP1246" s="84" t="s">
        <v>179</v>
      </c>
      <c r="AQ1246" s="84">
        <v>0</v>
      </c>
      <c r="AR1246" s="84">
        <v>0</v>
      </c>
      <c r="AS1246" s="84"/>
      <c r="AT1246" s="84"/>
      <c r="AU1246" s="84"/>
      <c r="AV1246" s="84"/>
      <c r="AW1246" s="84"/>
      <c r="AX1246" s="84"/>
      <c r="AY1246" s="84"/>
      <c r="AZ1246" s="84"/>
    </row>
    <row r="1247" spans="1:52" x14ac:dyDescent="0.25">
      <c r="A1247" s="69" t="s">
        <v>1075</v>
      </c>
      <c r="B1247" s="69" t="s">
        <v>1129</v>
      </c>
      <c r="C1247" s="70"/>
      <c r="D1247" s="71"/>
      <c r="E1247" s="72"/>
      <c r="F1247" s="73"/>
      <c r="G1247" s="70"/>
      <c r="H1247" s="74"/>
      <c r="I1247" s="75"/>
      <c r="J1247" s="75"/>
      <c r="K1247" s="36"/>
      <c r="L1247" s="82"/>
      <c r="M1247" s="82"/>
      <c r="N1247" s="77"/>
      <c r="O1247" s="84" t="s">
        <v>1730</v>
      </c>
      <c r="P1247" s="86">
        <v>43165.775289351855</v>
      </c>
      <c r="Q1247" s="84" t="s">
        <v>2437</v>
      </c>
      <c r="R1247" s="84"/>
      <c r="S1247" s="84"/>
      <c r="T1247" s="84" t="s">
        <v>3396</v>
      </c>
      <c r="U1247" s="84"/>
      <c r="V1247" s="87" t="s">
        <v>4310</v>
      </c>
      <c r="W1247" s="86">
        <v>43165.775289351855</v>
      </c>
      <c r="X1247" s="87" t="s">
        <v>5422</v>
      </c>
      <c r="Y1247" s="84"/>
      <c r="Z1247" s="84"/>
      <c r="AA1247" s="90" t="s">
        <v>6625</v>
      </c>
      <c r="AB1247" s="84"/>
      <c r="AC1247" s="84" t="b">
        <v>0</v>
      </c>
      <c r="AD1247" s="84">
        <v>0</v>
      </c>
      <c r="AE1247" s="90" t="s">
        <v>7076</v>
      </c>
      <c r="AF1247" s="84" t="b">
        <v>0</v>
      </c>
      <c r="AG1247" s="84" t="s">
        <v>7091</v>
      </c>
      <c r="AH1247" s="84"/>
      <c r="AI1247" s="90" t="s">
        <v>6992</v>
      </c>
      <c r="AJ1247" s="84" t="b">
        <v>0</v>
      </c>
      <c r="AK1247" s="84">
        <v>0</v>
      </c>
      <c r="AL1247" s="90" t="s">
        <v>6992</v>
      </c>
      <c r="AM1247" s="84" t="s">
        <v>7169</v>
      </c>
      <c r="AN1247" s="84" t="b">
        <v>0</v>
      </c>
      <c r="AO1247" s="90" t="s">
        <v>6625</v>
      </c>
      <c r="AP1247" s="84" t="s">
        <v>179</v>
      </c>
      <c r="AQ1247" s="84">
        <v>0</v>
      </c>
      <c r="AR1247" s="84">
        <v>0</v>
      </c>
      <c r="AS1247" s="84" t="s">
        <v>7229</v>
      </c>
      <c r="AT1247" s="84" t="s">
        <v>7243</v>
      </c>
      <c r="AU1247" s="84" t="s">
        <v>7249</v>
      </c>
      <c r="AV1247" s="84" t="s">
        <v>7257</v>
      </c>
      <c r="AW1247" s="84" t="s">
        <v>7272</v>
      </c>
      <c r="AX1247" s="84" t="s">
        <v>7288</v>
      </c>
      <c r="AY1247" s="84" t="s">
        <v>7300</v>
      </c>
      <c r="AZ1247" s="87" t="s">
        <v>7306</v>
      </c>
    </row>
    <row r="1248" spans="1:52" x14ac:dyDescent="0.25">
      <c r="A1248" s="69" t="s">
        <v>1076</v>
      </c>
      <c r="B1248" s="69" t="s">
        <v>1653</v>
      </c>
      <c r="C1248" s="70"/>
      <c r="D1248" s="71"/>
      <c r="E1248" s="72"/>
      <c r="F1248" s="73"/>
      <c r="G1248" s="70"/>
      <c r="H1248" s="74"/>
      <c r="I1248" s="75"/>
      <c r="J1248" s="75"/>
      <c r="K1248" s="36"/>
      <c r="L1248" s="82"/>
      <c r="M1248" s="82"/>
      <c r="N1248" s="77"/>
      <c r="O1248" s="84" t="s">
        <v>1730</v>
      </c>
      <c r="P1248" s="86">
        <v>43165.775335648148</v>
      </c>
      <c r="Q1248" s="84" t="s">
        <v>2438</v>
      </c>
      <c r="R1248" s="84"/>
      <c r="S1248" s="84"/>
      <c r="T1248" s="84" t="s">
        <v>3157</v>
      </c>
      <c r="U1248" s="84"/>
      <c r="V1248" s="87" t="s">
        <v>4311</v>
      </c>
      <c r="W1248" s="86">
        <v>43165.775335648148</v>
      </c>
      <c r="X1248" s="87" t="s">
        <v>5423</v>
      </c>
      <c r="Y1248" s="84"/>
      <c r="Z1248" s="84"/>
      <c r="AA1248" s="90" t="s">
        <v>6626</v>
      </c>
      <c r="AB1248" s="90" t="s">
        <v>6979</v>
      </c>
      <c r="AC1248" s="84" t="b">
        <v>0</v>
      </c>
      <c r="AD1248" s="84">
        <v>0</v>
      </c>
      <c r="AE1248" s="90" t="s">
        <v>7077</v>
      </c>
      <c r="AF1248" s="84" t="b">
        <v>0</v>
      </c>
      <c r="AG1248" s="84" t="s">
        <v>7100</v>
      </c>
      <c r="AH1248" s="84"/>
      <c r="AI1248" s="90" t="s">
        <v>6992</v>
      </c>
      <c r="AJ1248" s="84" t="b">
        <v>0</v>
      </c>
      <c r="AK1248" s="84">
        <v>0</v>
      </c>
      <c r="AL1248" s="90" t="s">
        <v>6992</v>
      </c>
      <c r="AM1248" s="84" t="s">
        <v>7172</v>
      </c>
      <c r="AN1248" s="84" t="b">
        <v>0</v>
      </c>
      <c r="AO1248" s="90" t="s">
        <v>6979</v>
      </c>
      <c r="AP1248" s="84" t="s">
        <v>179</v>
      </c>
      <c r="AQ1248" s="84">
        <v>0</v>
      </c>
      <c r="AR1248" s="84">
        <v>0</v>
      </c>
      <c r="AS1248" s="84"/>
      <c r="AT1248" s="84"/>
      <c r="AU1248" s="84"/>
      <c r="AV1248" s="84"/>
      <c r="AW1248" s="84"/>
      <c r="AX1248" s="84"/>
      <c r="AY1248" s="84"/>
      <c r="AZ1248" s="84"/>
    </row>
    <row r="1249" spans="1:52" x14ac:dyDescent="0.25">
      <c r="A1249" s="69" t="s">
        <v>1077</v>
      </c>
      <c r="B1249" s="69" t="s">
        <v>1250</v>
      </c>
      <c r="C1249" s="70"/>
      <c r="D1249" s="71"/>
      <c r="E1249" s="72"/>
      <c r="F1249" s="73"/>
      <c r="G1249" s="70"/>
      <c r="H1249" s="74"/>
      <c r="I1249" s="75"/>
      <c r="J1249" s="75"/>
      <c r="K1249" s="36"/>
      <c r="L1249" s="82"/>
      <c r="M1249" s="82"/>
      <c r="N1249" s="77"/>
      <c r="O1249" s="84" t="s">
        <v>1729</v>
      </c>
      <c r="P1249" s="86">
        <v>43165.775347222225</v>
      </c>
      <c r="Q1249" s="84" t="s">
        <v>1789</v>
      </c>
      <c r="R1249" s="84"/>
      <c r="S1249" s="84"/>
      <c r="T1249" s="84" t="s">
        <v>3157</v>
      </c>
      <c r="U1249" s="84"/>
      <c r="V1249" s="87" t="s">
        <v>4312</v>
      </c>
      <c r="W1249" s="86">
        <v>43165.775347222225</v>
      </c>
      <c r="X1249" s="87" t="s">
        <v>5424</v>
      </c>
      <c r="Y1249" s="84"/>
      <c r="Z1249" s="84"/>
      <c r="AA1249" s="90" t="s">
        <v>6627</v>
      </c>
      <c r="AB1249" s="84"/>
      <c r="AC1249" s="84" t="b">
        <v>0</v>
      </c>
      <c r="AD1249" s="84">
        <v>0</v>
      </c>
      <c r="AE1249" s="90" t="s">
        <v>6992</v>
      </c>
      <c r="AF1249" s="84" t="b">
        <v>0</v>
      </c>
      <c r="AG1249" s="84" t="s">
        <v>7096</v>
      </c>
      <c r="AH1249" s="84"/>
      <c r="AI1249" s="90" t="s">
        <v>6992</v>
      </c>
      <c r="AJ1249" s="84" t="b">
        <v>0</v>
      </c>
      <c r="AK1249" s="84">
        <v>14</v>
      </c>
      <c r="AL1249" s="90" t="s">
        <v>6823</v>
      </c>
      <c r="AM1249" s="84" t="s">
        <v>7172</v>
      </c>
      <c r="AN1249" s="84" t="b">
        <v>0</v>
      </c>
      <c r="AO1249" s="90" t="s">
        <v>6823</v>
      </c>
      <c r="AP1249" s="84" t="s">
        <v>179</v>
      </c>
      <c r="AQ1249" s="84">
        <v>0</v>
      </c>
      <c r="AR1249" s="84">
        <v>0</v>
      </c>
      <c r="AS1249" s="84"/>
      <c r="AT1249" s="84"/>
      <c r="AU1249" s="84"/>
      <c r="AV1249" s="84"/>
      <c r="AW1249" s="84"/>
      <c r="AX1249" s="84"/>
      <c r="AY1249" s="84"/>
      <c r="AZ1249" s="84"/>
    </row>
    <row r="1250" spans="1:52" x14ac:dyDescent="0.25">
      <c r="A1250" s="69" t="s">
        <v>1078</v>
      </c>
      <c r="B1250" s="69" t="s">
        <v>1078</v>
      </c>
      <c r="C1250" s="70"/>
      <c r="D1250" s="71"/>
      <c r="E1250" s="72"/>
      <c r="F1250" s="73"/>
      <c r="G1250" s="70"/>
      <c r="H1250" s="74"/>
      <c r="I1250" s="75"/>
      <c r="J1250" s="75"/>
      <c r="K1250" s="36"/>
      <c r="L1250" s="82"/>
      <c r="M1250" s="82"/>
      <c r="N1250" s="77"/>
      <c r="O1250" s="84" t="s">
        <v>179</v>
      </c>
      <c r="P1250" s="86">
        <v>43165.625509259262</v>
      </c>
      <c r="Q1250" s="84" t="s">
        <v>2439</v>
      </c>
      <c r="R1250" s="87" t="s">
        <v>2903</v>
      </c>
      <c r="S1250" s="84" t="s">
        <v>3126</v>
      </c>
      <c r="T1250" s="84" t="s">
        <v>3157</v>
      </c>
      <c r="U1250" s="84"/>
      <c r="V1250" s="87" t="s">
        <v>4313</v>
      </c>
      <c r="W1250" s="86">
        <v>43165.625509259262</v>
      </c>
      <c r="X1250" s="87" t="s">
        <v>5425</v>
      </c>
      <c r="Y1250" s="84"/>
      <c r="Z1250" s="84"/>
      <c r="AA1250" s="90" t="s">
        <v>6628</v>
      </c>
      <c r="AB1250" s="84"/>
      <c r="AC1250" s="84" t="b">
        <v>0</v>
      </c>
      <c r="AD1250" s="84">
        <v>0</v>
      </c>
      <c r="AE1250" s="90" t="s">
        <v>6992</v>
      </c>
      <c r="AF1250" s="84" t="b">
        <v>0</v>
      </c>
      <c r="AG1250" s="84" t="s">
        <v>7091</v>
      </c>
      <c r="AH1250" s="84"/>
      <c r="AI1250" s="90" t="s">
        <v>6992</v>
      </c>
      <c r="AJ1250" s="84" t="b">
        <v>0</v>
      </c>
      <c r="AK1250" s="84">
        <v>1</v>
      </c>
      <c r="AL1250" s="90" t="s">
        <v>6992</v>
      </c>
      <c r="AM1250" s="84" t="s">
        <v>7180</v>
      </c>
      <c r="AN1250" s="84" t="b">
        <v>0</v>
      </c>
      <c r="AO1250" s="90" t="s">
        <v>6628</v>
      </c>
      <c r="AP1250" s="84" t="s">
        <v>7226</v>
      </c>
      <c r="AQ1250" s="84">
        <v>0</v>
      </c>
      <c r="AR1250" s="84">
        <v>0</v>
      </c>
      <c r="AS1250" s="84"/>
      <c r="AT1250" s="84"/>
      <c r="AU1250" s="84"/>
      <c r="AV1250" s="84"/>
      <c r="AW1250" s="84"/>
      <c r="AX1250" s="84"/>
      <c r="AY1250" s="84"/>
      <c r="AZ1250" s="84"/>
    </row>
    <row r="1251" spans="1:52" x14ac:dyDescent="0.25">
      <c r="A1251" s="69" t="s">
        <v>1079</v>
      </c>
      <c r="B1251" s="69" t="s">
        <v>1078</v>
      </c>
      <c r="C1251" s="70"/>
      <c r="D1251" s="71"/>
      <c r="E1251" s="72"/>
      <c r="F1251" s="73"/>
      <c r="G1251" s="70"/>
      <c r="H1251" s="74"/>
      <c r="I1251" s="75"/>
      <c r="J1251" s="75"/>
      <c r="K1251" s="36"/>
      <c r="L1251" s="82"/>
      <c r="M1251" s="82"/>
      <c r="N1251" s="77"/>
      <c r="O1251" s="84" t="s">
        <v>1729</v>
      </c>
      <c r="P1251" s="86">
        <v>43165.775381944448</v>
      </c>
      <c r="Q1251" s="84" t="s">
        <v>2440</v>
      </c>
      <c r="R1251" s="87" t="s">
        <v>2903</v>
      </c>
      <c r="S1251" s="84" t="s">
        <v>3126</v>
      </c>
      <c r="T1251" s="84" t="s">
        <v>3157</v>
      </c>
      <c r="U1251" s="84"/>
      <c r="V1251" s="87" t="s">
        <v>4314</v>
      </c>
      <c r="W1251" s="86">
        <v>43165.775381944448</v>
      </c>
      <c r="X1251" s="87" t="s">
        <v>5426</v>
      </c>
      <c r="Y1251" s="84"/>
      <c r="Z1251" s="84"/>
      <c r="AA1251" s="90" t="s">
        <v>6629</v>
      </c>
      <c r="AB1251" s="84"/>
      <c r="AC1251" s="84" t="b">
        <v>0</v>
      </c>
      <c r="AD1251" s="84">
        <v>0</v>
      </c>
      <c r="AE1251" s="90" t="s">
        <v>6992</v>
      </c>
      <c r="AF1251" s="84" t="b">
        <v>0</v>
      </c>
      <c r="AG1251" s="84" t="s">
        <v>7091</v>
      </c>
      <c r="AH1251" s="84"/>
      <c r="AI1251" s="90" t="s">
        <v>6992</v>
      </c>
      <c r="AJ1251" s="84" t="b">
        <v>0</v>
      </c>
      <c r="AK1251" s="84">
        <v>1</v>
      </c>
      <c r="AL1251" s="90" t="s">
        <v>6628</v>
      </c>
      <c r="AM1251" s="84" t="s">
        <v>7172</v>
      </c>
      <c r="AN1251" s="84" t="b">
        <v>0</v>
      </c>
      <c r="AO1251" s="90" t="s">
        <v>6628</v>
      </c>
      <c r="AP1251" s="84" t="s">
        <v>179</v>
      </c>
      <c r="AQ1251" s="84">
        <v>0</v>
      </c>
      <c r="AR1251" s="84">
        <v>0</v>
      </c>
      <c r="AS1251" s="84"/>
      <c r="AT1251" s="84"/>
      <c r="AU1251" s="84"/>
      <c r="AV1251" s="84"/>
      <c r="AW1251" s="84"/>
      <c r="AX1251" s="84"/>
      <c r="AY1251" s="84"/>
      <c r="AZ1251" s="84"/>
    </row>
    <row r="1252" spans="1:52" x14ac:dyDescent="0.25">
      <c r="A1252" s="69" t="s">
        <v>1080</v>
      </c>
      <c r="B1252" s="69" t="s">
        <v>1080</v>
      </c>
      <c r="C1252" s="70"/>
      <c r="D1252" s="71"/>
      <c r="E1252" s="72"/>
      <c r="F1252" s="73"/>
      <c r="G1252" s="70"/>
      <c r="H1252" s="74"/>
      <c r="I1252" s="75"/>
      <c r="J1252" s="75"/>
      <c r="K1252" s="36"/>
      <c r="L1252" s="82"/>
      <c r="M1252" s="82"/>
      <c r="N1252" s="77"/>
      <c r="O1252" s="84" t="s">
        <v>179</v>
      </c>
      <c r="P1252" s="86">
        <v>43165.747187499997</v>
      </c>
      <c r="Q1252" s="84" t="s">
        <v>2441</v>
      </c>
      <c r="R1252" s="87" t="s">
        <v>2730</v>
      </c>
      <c r="S1252" s="84" t="s">
        <v>3032</v>
      </c>
      <c r="T1252" s="84" t="s">
        <v>3240</v>
      </c>
      <c r="U1252" s="87" t="s">
        <v>3596</v>
      </c>
      <c r="V1252" s="87" t="s">
        <v>3596</v>
      </c>
      <c r="W1252" s="86">
        <v>43165.747187499997</v>
      </c>
      <c r="X1252" s="87" t="s">
        <v>5427</v>
      </c>
      <c r="Y1252" s="84"/>
      <c r="Z1252" s="84"/>
      <c r="AA1252" s="90" t="s">
        <v>6630</v>
      </c>
      <c r="AB1252" s="84"/>
      <c r="AC1252" s="84" t="b">
        <v>0</v>
      </c>
      <c r="AD1252" s="84">
        <v>4</v>
      </c>
      <c r="AE1252" s="90" t="s">
        <v>6992</v>
      </c>
      <c r="AF1252" s="84" t="b">
        <v>0</v>
      </c>
      <c r="AG1252" s="84" t="s">
        <v>7095</v>
      </c>
      <c r="AH1252" s="84"/>
      <c r="AI1252" s="90" t="s">
        <v>6992</v>
      </c>
      <c r="AJ1252" s="84" t="b">
        <v>0</v>
      </c>
      <c r="AK1252" s="84">
        <v>1</v>
      </c>
      <c r="AL1252" s="90" t="s">
        <v>6992</v>
      </c>
      <c r="AM1252" s="84" t="s">
        <v>7173</v>
      </c>
      <c r="AN1252" s="84" t="b">
        <v>0</v>
      </c>
      <c r="AO1252" s="90" t="s">
        <v>6630</v>
      </c>
      <c r="AP1252" s="84" t="s">
        <v>7226</v>
      </c>
      <c r="AQ1252" s="84">
        <v>0</v>
      </c>
      <c r="AR1252" s="84">
        <v>0</v>
      </c>
      <c r="AS1252" s="84"/>
      <c r="AT1252" s="84"/>
      <c r="AU1252" s="84"/>
      <c r="AV1252" s="84"/>
      <c r="AW1252" s="84"/>
      <c r="AX1252" s="84"/>
      <c r="AY1252" s="84"/>
      <c r="AZ1252" s="84"/>
    </row>
    <row r="1253" spans="1:52" x14ac:dyDescent="0.25">
      <c r="A1253" s="69" t="s">
        <v>1081</v>
      </c>
      <c r="B1253" s="69" t="s">
        <v>1080</v>
      </c>
      <c r="C1253" s="70"/>
      <c r="D1253" s="71"/>
      <c r="E1253" s="72"/>
      <c r="F1253" s="73"/>
      <c r="G1253" s="70"/>
      <c r="H1253" s="74"/>
      <c r="I1253" s="75"/>
      <c r="J1253" s="75"/>
      <c r="K1253" s="36"/>
      <c r="L1253" s="82"/>
      <c r="M1253" s="82"/>
      <c r="N1253" s="77"/>
      <c r="O1253" s="84" t="s">
        <v>1729</v>
      </c>
      <c r="P1253" s="86">
        <v>43165.775393518517</v>
      </c>
      <c r="Q1253" s="84" t="s">
        <v>2442</v>
      </c>
      <c r="R1253" s="87" t="s">
        <v>2730</v>
      </c>
      <c r="S1253" s="84" t="s">
        <v>3032</v>
      </c>
      <c r="T1253" s="84" t="s">
        <v>3240</v>
      </c>
      <c r="U1253" s="87" t="s">
        <v>3596</v>
      </c>
      <c r="V1253" s="87" t="s">
        <v>3596</v>
      </c>
      <c r="W1253" s="86">
        <v>43165.775393518517</v>
      </c>
      <c r="X1253" s="87" t="s">
        <v>5428</v>
      </c>
      <c r="Y1253" s="84"/>
      <c r="Z1253" s="84"/>
      <c r="AA1253" s="90" t="s">
        <v>6631</v>
      </c>
      <c r="AB1253" s="84"/>
      <c r="AC1253" s="84" t="b">
        <v>0</v>
      </c>
      <c r="AD1253" s="84">
        <v>0</v>
      </c>
      <c r="AE1253" s="90" t="s">
        <v>6992</v>
      </c>
      <c r="AF1253" s="84" t="b">
        <v>0</v>
      </c>
      <c r="AG1253" s="84" t="s">
        <v>7095</v>
      </c>
      <c r="AH1253" s="84"/>
      <c r="AI1253" s="90" t="s">
        <v>6992</v>
      </c>
      <c r="AJ1253" s="84" t="b">
        <v>0</v>
      </c>
      <c r="AK1253" s="84">
        <v>1</v>
      </c>
      <c r="AL1253" s="90" t="s">
        <v>6630</v>
      </c>
      <c r="AM1253" s="84" t="s">
        <v>7214</v>
      </c>
      <c r="AN1253" s="84" t="b">
        <v>0</v>
      </c>
      <c r="AO1253" s="90" t="s">
        <v>6630</v>
      </c>
      <c r="AP1253" s="84" t="s">
        <v>179</v>
      </c>
      <c r="AQ1253" s="84">
        <v>0</v>
      </c>
      <c r="AR1253" s="84">
        <v>0</v>
      </c>
      <c r="AS1253" s="84"/>
      <c r="AT1253" s="84"/>
      <c r="AU1253" s="84"/>
      <c r="AV1253" s="84"/>
      <c r="AW1253" s="84"/>
      <c r="AX1253" s="84"/>
      <c r="AY1253" s="84"/>
      <c r="AZ1253" s="84"/>
    </row>
    <row r="1254" spans="1:52" x14ac:dyDescent="0.25">
      <c r="A1254" s="69" t="s">
        <v>1082</v>
      </c>
      <c r="B1254" s="69" t="s">
        <v>1082</v>
      </c>
      <c r="C1254" s="70"/>
      <c r="D1254" s="71"/>
      <c r="E1254" s="72"/>
      <c r="F1254" s="73"/>
      <c r="G1254" s="70"/>
      <c r="H1254" s="74"/>
      <c r="I1254" s="75"/>
      <c r="J1254" s="75"/>
      <c r="K1254" s="36"/>
      <c r="L1254" s="82"/>
      <c r="M1254" s="82"/>
      <c r="N1254" s="77"/>
      <c r="O1254" s="84" t="s">
        <v>179</v>
      </c>
      <c r="P1254" s="86">
        <v>43164.975925925923</v>
      </c>
      <c r="Q1254" s="84" t="s">
        <v>2443</v>
      </c>
      <c r="R1254" s="87" t="s">
        <v>2904</v>
      </c>
      <c r="S1254" s="84" t="s">
        <v>2983</v>
      </c>
      <c r="T1254" s="84" t="s">
        <v>3397</v>
      </c>
      <c r="U1254" s="84"/>
      <c r="V1254" s="87" t="s">
        <v>4315</v>
      </c>
      <c r="W1254" s="86">
        <v>43164.975925925923</v>
      </c>
      <c r="X1254" s="87" t="s">
        <v>5429</v>
      </c>
      <c r="Y1254" s="84"/>
      <c r="Z1254" s="84"/>
      <c r="AA1254" s="90" t="s">
        <v>6632</v>
      </c>
      <c r="AB1254" s="84"/>
      <c r="AC1254" s="84" t="b">
        <v>0</v>
      </c>
      <c r="AD1254" s="84">
        <v>2</v>
      </c>
      <c r="AE1254" s="90" t="s">
        <v>6992</v>
      </c>
      <c r="AF1254" s="84" t="b">
        <v>1</v>
      </c>
      <c r="AG1254" s="84" t="s">
        <v>7100</v>
      </c>
      <c r="AH1254" s="84"/>
      <c r="AI1254" s="90" t="s">
        <v>7117</v>
      </c>
      <c r="AJ1254" s="84" t="b">
        <v>0</v>
      </c>
      <c r="AK1254" s="84">
        <v>5</v>
      </c>
      <c r="AL1254" s="90" t="s">
        <v>6992</v>
      </c>
      <c r="AM1254" s="84" t="s">
        <v>7172</v>
      </c>
      <c r="AN1254" s="84" t="b">
        <v>0</v>
      </c>
      <c r="AO1254" s="90" t="s">
        <v>6632</v>
      </c>
      <c r="AP1254" s="84" t="s">
        <v>7226</v>
      </c>
      <c r="AQ1254" s="84">
        <v>0</v>
      </c>
      <c r="AR1254" s="84">
        <v>0</v>
      </c>
      <c r="AS1254" s="84"/>
      <c r="AT1254" s="84"/>
      <c r="AU1254" s="84"/>
      <c r="AV1254" s="84"/>
      <c r="AW1254" s="84"/>
      <c r="AX1254" s="84"/>
      <c r="AY1254" s="84"/>
      <c r="AZ1254" s="84"/>
    </row>
    <row r="1255" spans="1:52" x14ac:dyDescent="0.25">
      <c r="A1255" s="69" t="s">
        <v>1082</v>
      </c>
      <c r="B1255" s="69" t="s">
        <v>1082</v>
      </c>
      <c r="C1255" s="70"/>
      <c r="D1255" s="71"/>
      <c r="E1255" s="72"/>
      <c r="F1255" s="73"/>
      <c r="G1255" s="70"/>
      <c r="H1255" s="74"/>
      <c r="I1255" s="75"/>
      <c r="J1255" s="75"/>
      <c r="K1255" s="36"/>
      <c r="L1255" s="82"/>
      <c r="M1255" s="82"/>
      <c r="N1255" s="77"/>
      <c r="O1255" s="84" t="s">
        <v>179</v>
      </c>
      <c r="P1255" s="86">
        <v>43164.971562500003</v>
      </c>
      <c r="Q1255" s="84" t="s">
        <v>2444</v>
      </c>
      <c r="R1255" s="87" t="s">
        <v>2905</v>
      </c>
      <c r="S1255" s="84" t="s">
        <v>2983</v>
      </c>
      <c r="T1255" s="84" t="s">
        <v>3397</v>
      </c>
      <c r="U1255" s="84"/>
      <c r="V1255" s="87" t="s">
        <v>4315</v>
      </c>
      <c r="W1255" s="86">
        <v>43164.971562500003</v>
      </c>
      <c r="X1255" s="87" t="s">
        <v>5430</v>
      </c>
      <c r="Y1255" s="84"/>
      <c r="Z1255" s="84"/>
      <c r="AA1255" s="90" t="s">
        <v>6633</v>
      </c>
      <c r="AB1255" s="84"/>
      <c r="AC1255" s="84" t="b">
        <v>0</v>
      </c>
      <c r="AD1255" s="84">
        <v>3</v>
      </c>
      <c r="AE1255" s="90" t="s">
        <v>6992</v>
      </c>
      <c r="AF1255" s="84" t="b">
        <v>1</v>
      </c>
      <c r="AG1255" s="84" t="s">
        <v>7100</v>
      </c>
      <c r="AH1255" s="84"/>
      <c r="AI1255" s="90" t="s">
        <v>7124</v>
      </c>
      <c r="AJ1255" s="84" t="b">
        <v>0</v>
      </c>
      <c r="AK1255" s="84">
        <v>2</v>
      </c>
      <c r="AL1255" s="90" t="s">
        <v>6992</v>
      </c>
      <c r="AM1255" s="84" t="s">
        <v>7171</v>
      </c>
      <c r="AN1255" s="84" t="b">
        <v>0</v>
      </c>
      <c r="AO1255" s="90" t="s">
        <v>6633</v>
      </c>
      <c r="AP1255" s="84" t="s">
        <v>7226</v>
      </c>
      <c r="AQ1255" s="84">
        <v>0</v>
      </c>
      <c r="AR1255" s="84">
        <v>0</v>
      </c>
      <c r="AS1255" s="84"/>
      <c r="AT1255" s="84"/>
      <c r="AU1255" s="84"/>
      <c r="AV1255" s="84"/>
      <c r="AW1255" s="84"/>
      <c r="AX1255" s="84"/>
      <c r="AY1255" s="84"/>
      <c r="AZ1255" s="84"/>
    </row>
    <row r="1256" spans="1:52" x14ac:dyDescent="0.25">
      <c r="A1256" s="69" t="s">
        <v>1082</v>
      </c>
      <c r="B1256" s="69" t="s">
        <v>1082</v>
      </c>
      <c r="C1256" s="70"/>
      <c r="D1256" s="71"/>
      <c r="E1256" s="72"/>
      <c r="F1256" s="73"/>
      <c r="G1256" s="70"/>
      <c r="H1256" s="74"/>
      <c r="I1256" s="75"/>
      <c r="J1256" s="75"/>
      <c r="K1256" s="36"/>
      <c r="L1256" s="82"/>
      <c r="M1256" s="82"/>
      <c r="N1256" s="77"/>
      <c r="O1256" s="84" t="s">
        <v>179</v>
      </c>
      <c r="P1256" s="86">
        <v>43165.034548611111</v>
      </c>
      <c r="Q1256" s="84" t="s">
        <v>2445</v>
      </c>
      <c r="R1256" s="87" t="s">
        <v>2906</v>
      </c>
      <c r="S1256" s="84" t="s">
        <v>2983</v>
      </c>
      <c r="T1256" s="84" t="s">
        <v>3398</v>
      </c>
      <c r="U1256" s="84"/>
      <c r="V1256" s="87" t="s">
        <v>4315</v>
      </c>
      <c r="W1256" s="86">
        <v>43165.034548611111</v>
      </c>
      <c r="X1256" s="87" t="s">
        <v>5431</v>
      </c>
      <c r="Y1256" s="84"/>
      <c r="Z1256" s="84"/>
      <c r="AA1256" s="90" t="s">
        <v>6634</v>
      </c>
      <c r="AB1256" s="84"/>
      <c r="AC1256" s="84" t="b">
        <v>0</v>
      </c>
      <c r="AD1256" s="84">
        <v>3</v>
      </c>
      <c r="AE1256" s="90" t="s">
        <v>6992</v>
      </c>
      <c r="AF1256" s="84" t="b">
        <v>1</v>
      </c>
      <c r="AG1256" s="84" t="s">
        <v>7100</v>
      </c>
      <c r="AH1256" s="84"/>
      <c r="AI1256" s="90" t="s">
        <v>7125</v>
      </c>
      <c r="AJ1256" s="84" t="b">
        <v>0</v>
      </c>
      <c r="AK1256" s="84">
        <v>5</v>
      </c>
      <c r="AL1256" s="90" t="s">
        <v>6992</v>
      </c>
      <c r="AM1256" s="84" t="s">
        <v>7171</v>
      </c>
      <c r="AN1256" s="84" t="b">
        <v>0</v>
      </c>
      <c r="AO1256" s="90" t="s">
        <v>6634</v>
      </c>
      <c r="AP1256" s="84" t="s">
        <v>7226</v>
      </c>
      <c r="AQ1256" s="84">
        <v>0</v>
      </c>
      <c r="AR1256" s="84">
        <v>0</v>
      </c>
      <c r="AS1256" s="84"/>
      <c r="AT1256" s="84"/>
      <c r="AU1256" s="84"/>
      <c r="AV1256" s="84"/>
      <c r="AW1256" s="84"/>
      <c r="AX1256" s="84"/>
      <c r="AY1256" s="84"/>
      <c r="AZ1256" s="84"/>
    </row>
    <row r="1257" spans="1:52" x14ac:dyDescent="0.25">
      <c r="A1257" s="69" t="s">
        <v>1082</v>
      </c>
      <c r="B1257" s="69" t="s">
        <v>1082</v>
      </c>
      <c r="C1257" s="70"/>
      <c r="D1257" s="71"/>
      <c r="E1257" s="72"/>
      <c r="F1257" s="73"/>
      <c r="G1257" s="70"/>
      <c r="H1257" s="74"/>
      <c r="I1257" s="75"/>
      <c r="J1257" s="75"/>
      <c r="K1257" s="36"/>
      <c r="L1257" s="82"/>
      <c r="M1257" s="82"/>
      <c r="N1257" s="77"/>
      <c r="O1257" s="84" t="s">
        <v>179</v>
      </c>
      <c r="P1257" s="86">
        <v>43164.835868055554</v>
      </c>
      <c r="Q1257" s="84" t="s">
        <v>2446</v>
      </c>
      <c r="R1257" s="87" t="s">
        <v>2907</v>
      </c>
      <c r="S1257" s="84" t="s">
        <v>2983</v>
      </c>
      <c r="T1257" s="84" t="s">
        <v>3399</v>
      </c>
      <c r="U1257" s="84"/>
      <c r="V1257" s="87" t="s">
        <v>4315</v>
      </c>
      <c r="W1257" s="86">
        <v>43164.835868055554</v>
      </c>
      <c r="X1257" s="87" t="s">
        <v>5432</v>
      </c>
      <c r="Y1257" s="84"/>
      <c r="Z1257" s="84"/>
      <c r="AA1257" s="90" t="s">
        <v>6635</v>
      </c>
      <c r="AB1257" s="84"/>
      <c r="AC1257" s="84" t="b">
        <v>0</v>
      </c>
      <c r="AD1257" s="84">
        <v>1</v>
      </c>
      <c r="AE1257" s="90" t="s">
        <v>6992</v>
      </c>
      <c r="AF1257" s="84" t="b">
        <v>1</v>
      </c>
      <c r="AG1257" s="84" t="s">
        <v>7100</v>
      </c>
      <c r="AH1257" s="84"/>
      <c r="AI1257" s="90" t="s">
        <v>7156</v>
      </c>
      <c r="AJ1257" s="84" t="b">
        <v>0</v>
      </c>
      <c r="AK1257" s="84">
        <v>2</v>
      </c>
      <c r="AL1257" s="90" t="s">
        <v>6992</v>
      </c>
      <c r="AM1257" s="84" t="s">
        <v>7171</v>
      </c>
      <c r="AN1257" s="84" t="b">
        <v>0</v>
      </c>
      <c r="AO1257" s="90" t="s">
        <v>6635</v>
      </c>
      <c r="AP1257" s="84" t="s">
        <v>7226</v>
      </c>
      <c r="AQ1257" s="84">
        <v>0</v>
      </c>
      <c r="AR1257" s="84">
        <v>0</v>
      </c>
      <c r="AS1257" s="84"/>
      <c r="AT1257" s="84"/>
      <c r="AU1257" s="84"/>
      <c r="AV1257" s="84"/>
      <c r="AW1257" s="84"/>
      <c r="AX1257" s="84"/>
      <c r="AY1257" s="84"/>
      <c r="AZ1257" s="84"/>
    </row>
    <row r="1258" spans="1:52" x14ac:dyDescent="0.25">
      <c r="A1258" s="69" t="s">
        <v>1083</v>
      </c>
      <c r="B1258" s="69" t="s">
        <v>1082</v>
      </c>
      <c r="C1258" s="70"/>
      <c r="D1258" s="71"/>
      <c r="E1258" s="72"/>
      <c r="F1258" s="73"/>
      <c r="G1258" s="70"/>
      <c r="H1258" s="74"/>
      <c r="I1258" s="75"/>
      <c r="J1258" s="75"/>
      <c r="K1258" s="36"/>
      <c r="L1258" s="82"/>
      <c r="M1258" s="82"/>
      <c r="N1258" s="77"/>
      <c r="O1258" s="84" t="s">
        <v>1729</v>
      </c>
      <c r="P1258" s="86">
        <v>43165.775416666664</v>
      </c>
      <c r="Q1258" s="84" t="s">
        <v>1786</v>
      </c>
      <c r="R1258" s="84"/>
      <c r="S1258" s="84"/>
      <c r="T1258" s="84" t="s">
        <v>3183</v>
      </c>
      <c r="U1258" s="84"/>
      <c r="V1258" s="87" t="s">
        <v>3654</v>
      </c>
      <c r="W1258" s="86">
        <v>43165.775416666664</v>
      </c>
      <c r="X1258" s="87" t="s">
        <v>5433</v>
      </c>
      <c r="Y1258" s="84"/>
      <c r="Z1258" s="84"/>
      <c r="AA1258" s="90" t="s">
        <v>6636</v>
      </c>
      <c r="AB1258" s="84"/>
      <c r="AC1258" s="84" t="b">
        <v>0</v>
      </c>
      <c r="AD1258" s="84">
        <v>0</v>
      </c>
      <c r="AE1258" s="90" t="s">
        <v>6992</v>
      </c>
      <c r="AF1258" s="84" t="b">
        <v>1</v>
      </c>
      <c r="AG1258" s="84" t="s">
        <v>7100</v>
      </c>
      <c r="AH1258" s="84"/>
      <c r="AI1258" s="90" t="s">
        <v>7156</v>
      </c>
      <c r="AJ1258" s="84" t="b">
        <v>0</v>
      </c>
      <c r="AK1258" s="84">
        <v>2</v>
      </c>
      <c r="AL1258" s="90" t="s">
        <v>6635</v>
      </c>
      <c r="AM1258" s="84" t="s">
        <v>7172</v>
      </c>
      <c r="AN1258" s="84" t="b">
        <v>0</v>
      </c>
      <c r="AO1258" s="90" t="s">
        <v>6635</v>
      </c>
      <c r="AP1258" s="84" t="s">
        <v>179</v>
      </c>
      <c r="AQ1258" s="84">
        <v>0</v>
      </c>
      <c r="AR1258" s="84">
        <v>0</v>
      </c>
      <c r="AS1258" s="84"/>
      <c r="AT1258" s="84"/>
      <c r="AU1258" s="84"/>
      <c r="AV1258" s="84"/>
      <c r="AW1258" s="84"/>
      <c r="AX1258" s="84"/>
      <c r="AY1258" s="84"/>
      <c r="AZ1258" s="84"/>
    </row>
    <row r="1259" spans="1:52" x14ac:dyDescent="0.25">
      <c r="A1259" s="69" t="s">
        <v>1084</v>
      </c>
      <c r="B1259" s="69" t="s">
        <v>1084</v>
      </c>
      <c r="C1259" s="70"/>
      <c r="D1259" s="71"/>
      <c r="E1259" s="72"/>
      <c r="F1259" s="73"/>
      <c r="G1259" s="70"/>
      <c r="H1259" s="74"/>
      <c r="I1259" s="75"/>
      <c r="J1259" s="75"/>
      <c r="K1259" s="36"/>
      <c r="L1259" s="82"/>
      <c r="M1259" s="82"/>
      <c r="N1259" s="77"/>
      <c r="O1259" s="84" t="s">
        <v>179</v>
      </c>
      <c r="P1259" s="86">
        <v>43165.725046296298</v>
      </c>
      <c r="Q1259" s="84" t="s">
        <v>2447</v>
      </c>
      <c r="R1259" s="84"/>
      <c r="S1259" s="84"/>
      <c r="T1259" s="84" t="s">
        <v>3157</v>
      </c>
      <c r="U1259" s="84"/>
      <c r="V1259" s="87" t="s">
        <v>4316</v>
      </c>
      <c r="W1259" s="86">
        <v>43165.725046296298</v>
      </c>
      <c r="X1259" s="87" t="s">
        <v>5434</v>
      </c>
      <c r="Y1259" s="84"/>
      <c r="Z1259" s="84"/>
      <c r="AA1259" s="90" t="s">
        <v>6637</v>
      </c>
      <c r="AB1259" s="84"/>
      <c r="AC1259" s="84" t="b">
        <v>0</v>
      </c>
      <c r="AD1259" s="84">
        <v>56</v>
      </c>
      <c r="AE1259" s="90" t="s">
        <v>6992</v>
      </c>
      <c r="AF1259" s="84" t="b">
        <v>0</v>
      </c>
      <c r="AG1259" s="84" t="s">
        <v>7091</v>
      </c>
      <c r="AH1259" s="84"/>
      <c r="AI1259" s="90" t="s">
        <v>6992</v>
      </c>
      <c r="AJ1259" s="84" t="b">
        <v>0</v>
      </c>
      <c r="AK1259" s="84">
        <v>15</v>
      </c>
      <c r="AL1259" s="90" t="s">
        <v>6992</v>
      </c>
      <c r="AM1259" s="84" t="s">
        <v>7171</v>
      </c>
      <c r="AN1259" s="84" t="b">
        <v>0</v>
      </c>
      <c r="AO1259" s="90" t="s">
        <v>6637</v>
      </c>
      <c r="AP1259" s="84" t="s">
        <v>7226</v>
      </c>
      <c r="AQ1259" s="84">
        <v>0</v>
      </c>
      <c r="AR1259" s="84">
        <v>0</v>
      </c>
      <c r="AS1259" s="84"/>
      <c r="AT1259" s="84"/>
      <c r="AU1259" s="84"/>
      <c r="AV1259" s="84"/>
      <c r="AW1259" s="84"/>
      <c r="AX1259" s="84"/>
      <c r="AY1259" s="84"/>
      <c r="AZ1259" s="84"/>
    </row>
    <row r="1260" spans="1:52" x14ac:dyDescent="0.25">
      <c r="A1260" s="69" t="s">
        <v>1085</v>
      </c>
      <c r="B1260" s="69" t="s">
        <v>1084</v>
      </c>
      <c r="C1260" s="70"/>
      <c r="D1260" s="71"/>
      <c r="E1260" s="72"/>
      <c r="F1260" s="73"/>
      <c r="G1260" s="70"/>
      <c r="H1260" s="74"/>
      <c r="I1260" s="75"/>
      <c r="J1260" s="75"/>
      <c r="K1260" s="36"/>
      <c r="L1260" s="82"/>
      <c r="M1260" s="82"/>
      <c r="N1260" s="77"/>
      <c r="O1260" s="84" t="s">
        <v>1729</v>
      </c>
      <c r="P1260" s="86">
        <v>43165.775439814817</v>
      </c>
      <c r="Q1260" s="84" t="s">
        <v>1885</v>
      </c>
      <c r="R1260" s="84"/>
      <c r="S1260" s="84"/>
      <c r="T1260" s="84" t="s">
        <v>3157</v>
      </c>
      <c r="U1260" s="84"/>
      <c r="V1260" s="87" t="s">
        <v>4317</v>
      </c>
      <c r="W1260" s="86">
        <v>43165.775439814817</v>
      </c>
      <c r="X1260" s="87" t="s">
        <v>5435</v>
      </c>
      <c r="Y1260" s="84"/>
      <c r="Z1260" s="84"/>
      <c r="AA1260" s="90" t="s">
        <v>6638</v>
      </c>
      <c r="AB1260" s="84"/>
      <c r="AC1260" s="84" t="b">
        <v>0</v>
      </c>
      <c r="AD1260" s="84">
        <v>0</v>
      </c>
      <c r="AE1260" s="90" t="s">
        <v>6992</v>
      </c>
      <c r="AF1260" s="84" t="b">
        <v>0</v>
      </c>
      <c r="AG1260" s="84" t="s">
        <v>7091</v>
      </c>
      <c r="AH1260" s="84"/>
      <c r="AI1260" s="90" t="s">
        <v>6992</v>
      </c>
      <c r="AJ1260" s="84" t="b">
        <v>0</v>
      </c>
      <c r="AK1260" s="84">
        <v>15</v>
      </c>
      <c r="AL1260" s="90" t="s">
        <v>6637</v>
      </c>
      <c r="AM1260" s="84" t="s">
        <v>7171</v>
      </c>
      <c r="AN1260" s="84" t="b">
        <v>0</v>
      </c>
      <c r="AO1260" s="90" t="s">
        <v>6637</v>
      </c>
      <c r="AP1260" s="84" t="s">
        <v>179</v>
      </c>
      <c r="AQ1260" s="84">
        <v>0</v>
      </c>
      <c r="AR1260" s="84">
        <v>0</v>
      </c>
      <c r="AS1260" s="84"/>
      <c r="AT1260" s="84"/>
      <c r="AU1260" s="84"/>
      <c r="AV1260" s="84"/>
      <c r="AW1260" s="84"/>
      <c r="AX1260" s="84"/>
      <c r="AY1260" s="84"/>
      <c r="AZ1260" s="84"/>
    </row>
    <row r="1261" spans="1:52" x14ac:dyDescent="0.25">
      <c r="A1261" s="69" t="s">
        <v>1086</v>
      </c>
      <c r="B1261" s="69" t="s">
        <v>1086</v>
      </c>
      <c r="C1261" s="70"/>
      <c r="D1261" s="71"/>
      <c r="E1261" s="72"/>
      <c r="F1261" s="73"/>
      <c r="G1261" s="70"/>
      <c r="H1261" s="74"/>
      <c r="I1261" s="75"/>
      <c r="J1261" s="75"/>
      <c r="K1261" s="36"/>
      <c r="L1261" s="82"/>
      <c r="M1261" s="82"/>
      <c r="N1261" s="77"/>
      <c r="O1261" s="84" t="s">
        <v>179</v>
      </c>
      <c r="P1261" s="86">
        <v>43165.681331018517</v>
      </c>
      <c r="Q1261" s="84" t="s">
        <v>2448</v>
      </c>
      <c r="R1261" s="87" t="s">
        <v>2908</v>
      </c>
      <c r="S1261" s="84" t="s">
        <v>3127</v>
      </c>
      <c r="T1261" s="84" t="s">
        <v>3283</v>
      </c>
      <c r="U1261" s="84"/>
      <c r="V1261" s="87" t="s">
        <v>4318</v>
      </c>
      <c r="W1261" s="86">
        <v>43165.681331018517</v>
      </c>
      <c r="X1261" s="87" t="s">
        <v>5436</v>
      </c>
      <c r="Y1261" s="84"/>
      <c r="Z1261" s="84"/>
      <c r="AA1261" s="90" t="s">
        <v>6639</v>
      </c>
      <c r="AB1261" s="84"/>
      <c r="AC1261" s="84" t="b">
        <v>0</v>
      </c>
      <c r="AD1261" s="84">
        <v>27</v>
      </c>
      <c r="AE1261" s="90" t="s">
        <v>6992</v>
      </c>
      <c r="AF1261" s="84" t="b">
        <v>0</v>
      </c>
      <c r="AG1261" s="84" t="s">
        <v>7098</v>
      </c>
      <c r="AH1261" s="84"/>
      <c r="AI1261" s="90" t="s">
        <v>6992</v>
      </c>
      <c r="AJ1261" s="84" t="b">
        <v>0</v>
      </c>
      <c r="AK1261" s="84">
        <v>19</v>
      </c>
      <c r="AL1261" s="90" t="s">
        <v>6992</v>
      </c>
      <c r="AM1261" s="84" t="s">
        <v>7172</v>
      </c>
      <c r="AN1261" s="84" t="b">
        <v>0</v>
      </c>
      <c r="AO1261" s="90" t="s">
        <v>6639</v>
      </c>
      <c r="AP1261" s="84" t="s">
        <v>7226</v>
      </c>
      <c r="AQ1261" s="84">
        <v>0</v>
      </c>
      <c r="AR1261" s="84">
        <v>0</v>
      </c>
      <c r="AS1261" s="84"/>
      <c r="AT1261" s="84"/>
      <c r="AU1261" s="84"/>
      <c r="AV1261" s="84"/>
      <c r="AW1261" s="84"/>
      <c r="AX1261" s="84"/>
      <c r="AY1261" s="84"/>
      <c r="AZ1261" s="84"/>
    </row>
    <row r="1262" spans="1:52" x14ac:dyDescent="0.25">
      <c r="A1262" s="69" t="s">
        <v>1087</v>
      </c>
      <c r="B1262" s="69" t="s">
        <v>1086</v>
      </c>
      <c r="C1262" s="70"/>
      <c r="D1262" s="71"/>
      <c r="E1262" s="72"/>
      <c r="F1262" s="73"/>
      <c r="G1262" s="70"/>
      <c r="H1262" s="74"/>
      <c r="I1262" s="75"/>
      <c r="J1262" s="75"/>
      <c r="K1262" s="36"/>
      <c r="L1262" s="82"/>
      <c r="M1262" s="82"/>
      <c r="N1262" s="77"/>
      <c r="O1262" s="84" t="s">
        <v>1729</v>
      </c>
      <c r="P1262" s="86">
        <v>43165.775439814817</v>
      </c>
      <c r="Q1262" s="84" t="s">
        <v>2107</v>
      </c>
      <c r="R1262" s="84"/>
      <c r="S1262" s="84"/>
      <c r="T1262" s="84" t="s">
        <v>3283</v>
      </c>
      <c r="U1262" s="84"/>
      <c r="V1262" s="87" t="s">
        <v>4319</v>
      </c>
      <c r="W1262" s="86">
        <v>43165.775439814817</v>
      </c>
      <c r="X1262" s="87" t="s">
        <v>5437</v>
      </c>
      <c r="Y1262" s="84"/>
      <c r="Z1262" s="84"/>
      <c r="AA1262" s="90" t="s">
        <v>6640</v>
      </c>
      <c r="AB1262" s="84"/>
      <c r="AC1262" s="84" t="b">
        <v>0</v>
      </c>
      <c r="AD1262" s="84">
        <v>0</v>
      </c>
      <c r="AE1262" s="90" t="s">
        <v>6992</v>
      </c>
      <c r="AF1262" s="84" t="b">
        <v>0</v>
      </c>
      <c r="AG1262" s="84" t="s">
        <v>7098</v>
      </c>
      <c r="AH1262" s="84"/>
      <c r="AI1262" s="90" t="s">
        <v>6992</v>
      </c>
      <c r="AJ1262" s="84" t="b">
        <v>0</v>
      </c>
      <c r="AK1262" s="84">
        <v>19</v>
      </c>
      <c r="AL1262" s="90" t="s">
        <v>6639</v>
      </c>
      <c r="AM1262" s="84" t="s">
        <v>7177</v>
      </c>
      <c r="AN1262" s="84" t="b">
        <v>0</v>
      </c>
      <c r="AO1262" s="90" t="s">
        <v>6639</v>
      </c>
      <c r="AP1262" s="84" t="s">
        <v>179</v>
      </c>
      <c r="AQ1262" s="84">
        <v>0</v>
      </c>
      <c r="AR1262" s="84">
        <v>0</v>
      </c>
      <c r="AS1262" s="84"/>
      <c r="AT1262" s="84"/>
      <c r="AU1262" s="84"/>
      <c r="AV1262" s="84"/>
      <c r="AW1262" s="84"/>
      <c r="AX1262" s="84"/>
      <c r="AY1262" s="84"/>
      <c r="AZ1262" s="84"/>
    </row>
    <row r="1263" spans="1:52" x14ac:dyDescent="0.25">
      <c r="A1263" s="69" t="s">
        <v>1088</v>
      </c>
      <c r="B1263" s="69" t="s">
        <v>1185</v>
      </c>
      <c r="C1263" s="70"/>
      <c r="D1263" s="71"/>
      <c r="E1263" s="72"/>
      <c r="F1263" s="73"/>
      <c r="G1263" s="70"/>
      <c r="H1263" s="74"/>
      <c r="I1263" s="75"/>
      <c r="J1263" s="75"/>
      <c r="K1263" s="36"/>
      <c r="L1263" s="82"/>
      <c r="M1263" s="82"/>
      <c r="N1263" s="77"/>
      <c r="O1263" s="84" t="s">
        <v>1729</v>
      </c>
      <c r="P1263" s="86">
        <v>43165.775439814817</v>
      </c>
      <c r="Q1263" s="84" t="s">
        <v>1881</v>
      </c>
      <c r="R1263" s="84"/>
      <c r="S1263" s="84"/>
      <c r="T1263" s="84" t="s">
        <v>3213</v>
      </c>
      <c r="U1263" s="84"/>
      <c r="V1263" s="87" t="s">
        <v>4320</v>
      </c>
      <c r="W1263" s="86">
        <v>43165.775439814817</v>
      </c>
      <c r="X1263" s="87" t="s">
        <v>5438</v>
      </c>
      <c r="Y1263" s="84"/>
      <c r="Z1263" s="84"/>
      <c r="AA1263" s="90" t="s">
        <v>6641</v>
      </c>
      <c r="AB1263" s="84"/>
      <c r="AC1263" s="84" t="b">
        <v>0</v>
      </c>
      <c r="AD1263" s="84">
        <v>0</v>
      </c>
      <c r="AE1263" s="90" t="s">
        <v>6992</v>
      </c>
      <c r="AF1263" s="84" t="b">
        <v>0</v>
      </c>
      <c r="AG1263" s="84" t="s">
        <v>7091</v>
      </c>
      <c r="AH1263" s="84"/>
      <c r="AI1263" s="90" t="s">
        <v>6992</v>
      </c>
      <c r="AJ1263" s="84" t="b">
        <v>0</v>
      </c>
      <c r="AK1263" s="84">
        <v>824</v>
      </c>
      <c r="AL1263" s="90" t="s">
        <v>6749</v>
      </c>
      <c r="AM1263" s="84" t="s">
        <v>7169</v>
      </c>
      <c r="AN1263" s="84" t="b">
        <v>0</v>
      </c>
      <c r="AO1263" s="90" t="s">
        <v>6749</v>
      </c>
      <c r="AP1263" s="84" t="s">
        <v>179</v>
      </c>
      <c r="AQ1263" s="84">
        <v>0</v>
      </c>
      <c r="AR1263" s="84">
        <v>0</v>
      </c>
      <c r="AS1263" s="84"/>
      <c r="AT1263" s="84"/>
      <c r="AU1263" s="84"/>
      <c r="AV1263" s="84"/>
      <c r="AW1263" s="84"/>
      <c r="AX1263" s="84"/>
      <c r="AY1263" s="84"/>
      <c r="AZ1263" s="84"/>
    </row>
    <row r="1264" spans="1:52" x14ac:dyDescent="0.25">
      <c r="A1264" s="69" t="s">
        <v>1089</v>
      </c>
      <c r="B1264" s="69" t="s">
        <v>1089</v>
      </c>
      <c r="C1264" s="70"/>
      <c r="D1264" s="71"/>
      <c r="E1264" s="72"/>
      <c r="F1264" s="73"/>
      <c r="G1264" s="70"/>
      <c r="H1264" s="74"/>
      <c r="I1264" s="75"/>
      <c r="J1264" s="75"/>
      <c r="K1264" s="36"/>
      <c r="L1264" s="82"/>
      <c r="M1264" s="82"/>
      <c r="N1264" s="77"/>
      <c r="O1264" s="84" t="s">
        <v>179</v>
      </c>
      <c r="P1264" s="86">
        <v>43165.597337962965</v>
      </c>
      <c r="Q1264" s="84" t="s">
        <v>2449</v>
      </c>
      <c r="R1264" s="87" t="s">
        <v>2909</v>
      </c>
      <c r="S1264" s="84" t="s">
        <v>3128</v>
      </c>
      <c r="T1264" s="84" t="s">
        <v>3234</v>
      </c>
      <c r="U1264" s="87" t="s">
        <v>3597</v>
      </c>
      <c r="V1264" s="87" t="s">
        <v>3597</v>
      </c>
      <c r="W1264" s="86">
        <v>43165.597337962965</v>
      </c>
      <c r="X1264" s="87" t="s">
        <v>5439</v>
      </c>
      <c r="Y1264" s="84"/>
      <c r="Z1264" s="84"/>
      <c r="AA1264" s="90" t="s">
        <v>6642</v>
      </c>
      <c r="AB1264" s="84"/>
      <c r="AC1264" s="84" t="b">
        <v>0</v>
      </c>
      <c r="AD1264" s="84">
        <v>58</v>
      </c>
      <c r="AE1264" s="90" t="s">
        <v>6992</v>
      </c>
      <c r="AF1264" s="84" t="b">
        <v>0</v>
      </c>
      <c r="AG1264" s="84" t="s">
        <v>7091</v>
      </c>
      <c r="AH1264" s="84"/>
      <c r="AI1264" s="90" t="s">
        <v>6992</v>
      </c>
      <c r="AJ1264" s="84" t="b">
        <v>0</v>
      </c>
      <c r="AK1264" s="84">
        <v>26</v>
      </c>
      <c r="AL1264" s="90" t="s">
        <v>6992</v>
      </c>
      <c r="AM1264" s="84" t="s">
        <v>7180</v>
      </c>
      <c r="AN1264" s="84" t="b">
        <v>0</v>
      </c>
      <c r="AO1264" s="90" t="s">
        <v>6642</v>
      </c>
      <c r="AP1264" s="84" t="s">
        <v>7226</v>
      </c>
      <c r="AQ1264" s="84">
        <v>0</v>
      </c>
      <c r="AR1264" s="84">
        <v>0</v>
      </c>
      <c r="AS1264" s="84"/>
      <c r="AT1264" s="84"/>
      <c r="AU1264" s="84"/>
      <c r="AV1264" s="84"/>
      <c r="AW1264" s="84"/>
      <c r="AX1264" s="84"/>
      <c r="AY1264" s="84"/>
      <c r="AZ1264" s="84"/>
    </row>
    <row r="1265" spans="1:52" x14ac:dyDescent="0.25">
      <c r="A1265" s="69" t="s">
        <v>1089</v>
      </c>
      <c r="B1265" s="69" t="s">
        <v>1089</v>
      </c>
      <c r="C1265" s="70"/>
      <c r="D1265" s="71"/>
      <c r="E1265" s="72"/>
      <c r="F1265" s="73"/>
      <c r="G1265" s="70"/>
      <c r="H1265" s="74"/>
      <c r="I1265" s="75"/>
      <c r="J1265" s="75"/>
      <c r="K1265" s="36"/>
      <c r="L1265" s="82"/>
      <c r="M1265" s="82"/>
      <c r="N1265" s="77"/>
      <c r="O1265" s="84" t="s">
        <v>179</v>
      </c>
      <c r="P1265" s="86">
        <v>43165.642488425925</v>
      </c>
      <c r="Q1265" s="84" t="s">
        <v>2450</v>
      </c>
      <c r="R1265" s="87" t="s">
        <v>2909</v>
      </c>
      <c r="S1265" s="84" t="s">
        <v>3128</v>
      </c>
      <c r="T1265" s="84" t="s">
        <v>3234</v>
      </c>
      <c r="U1265" s="87" t="s">
        <v>3598</v>
      </c>
      <c r="V1265" s="87" t="s">
        <v>3598</v>
      </c>
      <c r="W1265" s="86">
        <v>43165.642488425925</v>
      </c>
      <c r="X1265" s="87" t="s">
        <v>5440</v>
      </c>
      <c r="Y1265" s="84"/>
      <c r="Z1265" s="84"/>
      <c r="AA1265" s="90" t="s">
        <v>6643</v>
      </c>
      <c r="AB1265" s="84"/>
      <c r="AC1265" s="84" t="b">
        <v>0</v>
      </c>
      <c r="AD1265" s="84">
        <v>65</v>
      </c>
      <c r="AE1265" s="90" t="s">
        <v>6992</v>
      </c>
      <c r="AF1265" s="84" t="b">
        <v>0</v>
      </c>
      <c r="AG1265" s="84" t="s">
        <v>7091</v>
      </c>
      <c r="AH1265" s="84"/>
      <c r="AI1265" s="90" t="s">
        <v>6992</v>
      </c>
      <c r="AJ1265" s="84" t="b">
        <v>0</v>
      </c>
      <c r="AK1265" s="84">
        <v>43</v>
      </c>
      <c r="AL1265" s="90" t="s">
        <v>6992</v>
      </c>
      <c r="AM1265" s="84" t="s">
        <v>7180</v>
      </c>
      <c r="AN1265" s="84" t="b">
        <v>0</v>
      </c>
      <c r="AO1265" s="90" t="s">
        <v>6643</v>
      </c>
      <c r="AP1265" s="84" t="s">
        <v>7226</v>
      </c>
      <c r="AQ1265" s="84">
        <v>0</v>
      </c>
      <c r="AR1265" s="84">
        <v>0</v>
      </c>
      <c r="AS1265" s="84"/>
      <c r="AT1265" s="84"/>
      <c r="AU1265" s="84"/>
      <c r="AV1265" s="84"/>
      <c r="AW1265" s="84"/>
      <c r="AX1265" s="84"/>
      <c r="AY1265" s="84"/>
      <c r="AZ1265" s="84"/>
    </row>
    <row r="1266" spans="1:52" x14ac:dyDescent="0.25">
      <c r="A1266" s="69" t="s">
        <v>1090</v>
      </c>
      <c r="B1266" s="69" t="s">
        <v>1089</v>
      </c>
      <c r="C1266" s="70"/>
      <c r="D1266" s="71"/>
      <c r="E1266" s="72"/>
      <c r="F1266" s="73"/>
      <c r="G1266" s="70"/>
      <c r="H1266" s="74"/>
      <c r="I1266" s="75"/>
      <c r="J1266" s="75"/>
      <c r="K1266" s="36"/>
      <c r="L1266" s="82"/>
      <c r="M1266" s="82"/>
      <c r="N1266" s="77"/>
      <c r="O1266" s="84" t="s">
        <v>1729</v>
      </c>
      <c r="P1266" s="86">
        <v>43165.775497685187</v>
      </c>
      <c r="Q1266" s="84" t="s">
        <v>1963</v>
      </c>
      <c r="R1266" s="84"/>
      <c r="S1266" s="84"/>
      <c r="T1266" s="84" t="s">
        <v>3157</v>
      </c>
      <c r="U1266" s="84"/>
      <c r="V1266" s="87" t="s">
        <v>4321</v>
      </c>
      <c r="W1266" s="86">
        <v>43165.775497685187</v>
      </c>
      <c r="X1266" s="87" t="s">
        <v>5441</v>
      </c>
      <c r="Y1266" s="84"/>
      <c r="Z1266" s="84"/>
      <c r="AA1266" s="90" t="s">
        <v>6644</v>
      </c>
      <c r="AB1266" s="84"/>
      <c r="AC1266" s="84" t="b">
        <v>0</v>
      </c>
      <c r="AD1266" s="84">
        <v>0</v>
      </c>
      <c r="AE1266" s="90" t="s">
        <v>6992</v>
      </c>
      <c r="AF1266" s="84" t="b">
        <v>0</v>
      </c>
      <c r="AG1266" s="84" t="s">
        <v>7091</v>
      </c>
      <c r="AH1266" s="84"/>
      <c r="AI1266" s="90" t="s">
        <v>6992</v>
      </c>
      <c r="AJ1266" s="84" t="b">
        <v>0</v>
      </c>
      <c r="AK1266" s="84">
        <v>43</v>
      </c>
      <c r="AL1266" s="90" t="s">
        <v>6643</v>
      </c>
      <c r="AM1266" s="84" t="s">
        <v>7169</v>
      </c>
      <c r="AN1266" s="84" t="b">
        <v>0</v>
      </c>
      <c r="AO1266" s="90" t="s">
        <v>6643</v>
      </c>
      <c r="AP1266" s="84" t="s">
        <v>179</v>
      </c>
      <c r="AQ1266" s="84">
        <v>0</v>
      </c>
      <c r="AR1266" s="84">
        <v>0</v>
      </c>
      <c r="AS1266" s="84"/>
      <c r="AT1266" s="84"/>
      <c r="AU1266" s="84"/>
      <c r="AV1266" s="84"/>
      <c r="AW1266" s="84"/>
      <c r="AX1266" s="84"/>
      <c r="AY1266" s="84"/>
      <c r="AZ1266" s="84"/>
    </row>
    <row r="1267" spans="1:52" x14ac:dyDescent="0.25">
      <c r="A1267" s="69" t="s">
        <v>1091</v>
      </c>
      <c r="B1267" s="69" t="s">
        <v>229</v>
      </c>
      <c r="C1267" s="70"/>
      <c r="D1267" s="71"/>
      <c r="E1267" s="72"/>
      <c r="F1267" s="73"/>
      <c r="G1267" s="70"/>
      <c r="H1267" s="74"/>
      <c r="I1267" s="75"/>
      <c r="J1267" s="75"/>
      <c r="K1267" s="36"/>
      <c r="L1267" s="82"/>
      <c r="M1267" s="82"/>
      <c r="N1267" s="77"/>
      <c r="O1267" s="84" t="s">
        <v>1729</v>
      </c>
      <c r="P1267" s="86">
        <v>43165.775509259256</v>
      </c>
      <c r="Q1267" s="84" t="s">
        <v>2451</v>
      </c>
      <c r="R1267" s="84"/>
      <c r="S1267" s="84"/>
      <c r="T1267" s="84" t="s">
        <v>3166</v>
      </c>
      <c r="U1267" s="84"/>
      <c r="V1267" s="87" t="s">
        <v>4322</v>
      </c>
      <c r="W1267" s="86">
        <v>43165.775509259256</v>
      </c>
      <c r="X1267" s="87" t="s">
        <v>5442</v>
      </c>
      <c r="Y1267" s="84"/>
      <c r="Z1267" s="84"/>
      <c r="AA1267" s="90" t="s">
        <v>6645</v>
      </c>
      <c r="AB1267" s="84"/>
      <c r="AC1267" s="84" t="b">
        <v>0</v>
      </c>
      <c r="AD1267" s="84">
        <v>0</v>
      </c>
      <c r="AE1267" s="90" t="s">
        <v>6992</v>
      </c>
      <c r="AF1267" s="84" t="b">
        <v>1</v>
      </c>
      <c r="AG1267" s="84" t="s">
        <v>7091</v>
      </c>
      <c r="AH1267" s="84"/>
      <c r="AI1267" s="90" t="s">
        <v>7115</v>
      </c>
      <c r="AJ1267" s="84" t="b">
        <v>0</v>
      </c>
      <c r="AK1267" s="84">
        <v>1318</v>
      </c>
      <c r="AL1267" s="90" t="s">
        <v>5715</v>
      </c>
      <c r="AM1267" s="84" t="s">
        <v>7172</v>
      </c>
      <c r="AN1267" s="84" t="b">
        <v>0</v>
      </c>
      <c r="AO1267" s="90" t="s">
        <v>5715</v>
      </c>
      <c r="AP1267" s="84" t="s">
        <v>179</v>
      </c>
      <c r="AQ1267" s="84">
        <v>0</v>
      </c>
      <c r="AR1267" s="84">
        <v>0</v>
      </c>
      <c r="AS1267" s="84"/>
      <c r="AT1267" s="84"/>
      <c r="AU1267" s="84"/>
      <c r="AV1267" s="84"/>
      <c r="AW1267" s="84"/>
      <c r="AX1267" s="84"/>
      <c r="AY1267" s="84"/>
      <c r="AZ1267" s="84"/>
    </row>
    <row r="1268" spans="1:52" x14ac:dyDescent="0.25">
      <c r="A1268" s="69" t="s">
        <v>1092</v>
      </c>
      <c r="B1268" s="69" t="s">
        <v>1092</v>
      </c>
      <c r="C1268" s="70"/>
      <c r="D1268" s="71"/>
      <c r="E1268" s="72"/>
      <c r="F1268" s="73"/>
      <c r="G1268" s="70"/>
      <c r="H1268" s="74"/>
      <c r="I1268" s="75"/>
      <c r="J1268" s="75"/>
      <c r="K1268" s="36"/>
      <c r="L1268" s="82"/>
      <c r="M1268" s="82"/>
      <c r="N1268" s="77"/>
      <c r="O1268" s="84" t="s">
        <v>179</v>
      </c>
      <c r="P1268" s="86">
        <v>43165.759259259263</v>
      </c>
      <c r="Q1268" s="84" t="s">
        <v>2452</v>
      </c>
      <c r="R1268" s="87" t="s">
        <v>2727</v>
      </c>
      <c r="S1268" s="84" t="s">
        <v>3030</v>
      </c>
      <c r="T1268" s="84" t="s">
        <v>3157</v>
      </c>
      <c r="U1268" s="87" t="s">
        <v>3511</v>
      </c>
      <c r="V1268" s="87" t="s">
        <v>3511</v>
      </c>
      <c r="W1268" s="86">
        <v>43165.759259259263</v>
      </c>
      <c r="X1268" s="87" t="s">
        <v>5443</v>
      </c>
      <c r="Y1268" s="84"/>
      <c r="Z1268" s="84"/>
      <c r="AA1268" s="90" t="s">
        <v>6646</v>
      </c>
      <c r="AB1268" s="84"/>
      <c r="AC1268" s="84" t="b">
        <v>0</v>
      </c>
      <c r="AD1268" s="84">
        <v>2</v>
      </c>
      <c r="AE1268" s="90" t="s">
        <v>6992</v>
      </c>
      <c r="AF1268" s="84" t="b">
        <v>0</v>
      </c>
      <c r="AG1268" s="84" t="s">
        <v>7091</v>
      </c>
      <c r="AH1268" s="84"/>
      <c r="AI1268" s="90" t="s">
        <v>6992</v>
      </c>
      <c r="AJ1268" s="84" t="b">
        <v>0</v>
      </c>
      <c r="AK1268" s="84">
        <v>2</v>
      </c>
      <c r="AL1268" s="90" t="s">
        <v>6992</v>
      </c>
      <c r="AM1268" s="84" t="s">
        <v>7206</v>
      </c>
      <c r="AN1268" s="84" t="b">
        <v>0</v>
      </c>
      <c r="AO1268" s="90" t="s">
        <v>6646</v>
      </c>
      <c r="AP1268" s="84" t="s">
        <v>179</v>
      </c>
      <c r="AQ1268" s="84">
        <v>0</v>
      </c>
      <c r="AR1268" s="84">
        <v>0</v>
      </c>
      <c r="AS1268" s="84"/>
      <c r="AT1268" s="84"/>
      <c r="AU1268" s="84"/>
      <c r="AV1268" s="84"/>
      <c r="AW1268" s="84"/>
      <c r="AX1268" s="84"/>
      <c r="AY1268" s="84"/>
      <c r="AZ1268" s="84"/>
    </row>
    <row r="1269" spans="1:52" x14ac:dyDescent="0.25">
      <c r="A1269" s="69" t="s">
        <v>1093</v>
      </c>
      <c r="B1269" s="69" t="s">
        <v>1092</v>
      </c>
      <c r="C1269" s="70"/>
      <c r="D1269" s="71"/>
      <c r="E1269" s="72"/>
      <c r="F1269" s="73"/>
      <c r="G1269" s="70"/>
      <c r="H1269" s="74"/>
      <c r="I1269" s="75"/>
      <c r="J1269" s="75"/>
      <c r="K1269" s="36"/>
      <c r="L1269" s="82"/>
      <c r="M1269" s="82"/>
      <c r="N1269" s="77"/>
      <c r="O1269" s="84" t="s">
        <v>1729</v>
      </c>
      <c r="P1269" s="86">
        <v>43165.77553240741</v>
      </c>
      <c r="Q1269" s="84" t="s">
        <v>2453</v>
      </c>
      <c r="R1269" s="87" t="s">
        <v>2727</v>
      </c>
      <c r="S1269" s="84" t="s">
        <v>3030</v>
      </c>
      <c r="T1269" s="84" t="s">
        <v>3317</v>
      </c>
      <c r="U1269" s="84"/>
      <c r="V1269" s="87" t="s">
        <v>4323</v>
      </c>
      <c r="W1269" s="86">
        <v>43165.77553240741</v>
      </c>
      <c r="X1269" s="87" t="s">
        <v>5444</v>
      </c>
      <c r="Y1269" s="84"/>
      <c r="Z1269" s="84"/>
      <c r="AA1269" s="90" t="s">
        <v>6647</v>
      </c>
      <c r="AB1269" s="84"/>
      <c r="AC1269" s="84" t="b">
        <v>0</v>
      </c>
      <c r="AD1269" s="84">
        <v>0</v>
      </c>
      <c r="AE1269" s="90" t="s">
        <v>6992</v>
      </c>
      <c r="AF1269" s="84" t="b">
        <v>0</v>
      </c>
      <c r="AG1269" s="84" t="s">
        <v>7091</v>
      </c>
      <c r="AH1269" s="84"/>
      <c r="AI1269" s="90" t="s">
        <v>6992</v>
      </c>
      <c r="AJ1269" s="84" t="b">
        <v>0</v>
      </c>
      <c r="AK1269" s="84">
        <v>0</v>
      </c>
      <c r="AL1269" s="90" t="s">
        <v>6992</v>
      </c>
      <c r="AM1269" s="84" t="s">
        <v>7171</v>
      </c>
      <c r="AN1269" s="84" t="b">
        <v>0</v>
      </c>
      <c r="AO1269" s="90" t="s">
        <v>6647</v>
      </c>
      <c r="AP1269" s="84" t="s">
        <v>179</v>
      </c>
      <c r="AQ1269" s="84">
        <v>0</v>
      </c>
      <c r="AR1269" s="84">
        <v>0</v>
      </c>
      <c r="AS1269" s="84"/>
      <c r="AT1269" s="84"/>
      <c r="AU1269" s="84"/>
      <c r="AV1269" s="84"/>
      <c r="AW1269" s="84"/>
      <c r="AX1269" s="84"/>
      <c r="AY1269" s="84"/>
      <c r="AZ1269" s="84"/>
    </row>
    <row r="1270" spans="1:52" x14ac:dyDescent="0.25">
      <c r="A1270" s="69" t="s">
        <v>1093</v>
      </c>
      <c r="B1270" s="69" t="s">
        <v>1654</v>
      </c>
      <c r="C1270" s="70"/>
      <c r="D1270" s="71"/>
      <c r="E1270" s="72"/>
      <c r="F1270" s="73"/>
      <c r="G1270" s="70"/>
      <c r="H1270" s="74"/>
      <c r="I1270" s="75"/>
      <c r="J1270" s="75"/>
      <c r="K1270" s="36"/>
      <c r="L1270" s="82"/>
      <c r="M1270" s="82"/>
      <c r="N1270" s="77"/>
      <c r="O1270" s="84" t="s">
        <v>1729</v>
      </c>
      <c r="P1270" s="86">
        <v>43165.77553240741</v>
      </c>
      <c r="Q1270" s="84" t="s">
        <v>2453</v>
      </c>
      <c r="R1270" s="87" t="s">
        <v>2727</v>
      </c>
      <c r="S1270" s="84" t="s">
        <v>3030</v>
      </c>
      <c r="T1270" s="84" t="s">
        <v>3317</v>
      </c>
      <c r="U1270" s="84"/>
      <c r="V1270" s="87" t="s">
        <v>4323</v>
      </c>
      <c r="W1270" s="86">
        <v>43165.77553240741</v>
      </c>
      <c r="X1270" s="87" t="s">
        <v>5444</v>
      </c>
      <c r="Y1270" s="84"/>
      <c r="Z1270" s="84"/>
      <c r="AA1270" s="90" t="s">
        <v>6647</v>
      </c>
      <c r="AB1270" s="84"/>
      <c r="AC1270" s="84" t="b">
        <v>0</v>
      </c>
      <c r="AD1270" s="84">
        <v>0</v>
      </c>
      <c r="AE1270" s="90" t="s">
        <v>6992</v>
      </c>
      <c r="AF1270" s="84" t="b">
        <v>0</v>
      </c>
      <c r="AG1270" s="84" t="s">
        <v>7091</v>
      </c>
      <c r="AH1270" s="84"/>
      <c r="AI1270" s="90" t="s">
        <v>6992</v>
      </c>
      <c r="AJ1270" s="84" t="b">
        <v>0</v>
      </c>
      <c r="AK1270" s="84">
        <v>0</v>
      </c>
      <c r="AL1270" s="90" t="s">
        <v>6992</v>
      </c>
      <c r="AM1270" s="84" t="s">
        <v>7171</v>
      </c>
      <c r="AN1270" s="84" t="b">
        <v>0</v>
      </c>
      <c r="AO1270" s="90" t="s">
        <v>6647</v>
      </c>
      <c r="AP1270" s="84" t="s">
        <v>179</v>
      </c>
      <c r="AQ1270" s="84">
        <v>0</v>
      </c>
      <c r="AR1270" s="84">
        <v>0</v>
      </c>
      <c r="AS1270" s="84"/>
      <c r="AT1270" s="84"/>
      <c r="AU1270" s="84"/>
      <c r="AV1270" s="84"/>
      <c r="AW1270" s="84"/>
      <c r="AX1270" s="84"/>
      <c r="AY1270" s="84"/>
      <c r="AZ1270" s="84"/>
    </row>
    <row r="1271" spans="1:52" x14ac:dyDescent="0.25">
      <c r="A1271" s="69" t="s">
        <v>1094</v>
      </c>
      <c r="B1271" s="69" t="s">
        <v>1655</v>
      </c>
      <c r="C1271" s="70"/>
      <c r="D1271" s="71"/>
      <c r="E1271" s="72"/>
      <c r="F1271" s="73"/>
      <c r="G1271" s="70"/>
      <c r="H1271" s="74"/>
      <c r="I1271" s="75"/>
      <c r="J1271" s="75"/>
      <c r="K1271" s="36"/>
      <c r="L1271" s="82"/>
      <c r="M1271" s="82"/>
      <c r="N1271" s="77"/>
      <c r="O1271" s="84" t="s">
        <v>1729</v>
      </c>
      <c r="P1271" s="86">
        <v>43165.775694444441</v>
      </c>
      <c r="Q1271" s="84" t="s">
        <v>2454</v>
      </c>
      <c r="R1271" s="84"/>
      <c r="S1271" s="84"/>
      <c r="T1271" s="84" t="s">
        <v>3400</v>
      </c>
      <c r="U1271" s="84"/>
      <c r="V1271" s="87" t="s">
        <v>3654</v>
      </c>
      <c r="W1271" s="86">
        <v>43165.775694444441</v>
      </c>
      <c r="X1271" s="87" t="s">
        <v>5445</v>
      </c>
      <c r="Y1271" s="84"/>
      <c r="Z1271" s="84"/>
      <c r="AA1271" s="90" t="s">
        <v>6648</v>
      </c>
      <c r="AB1271" s="84"/>
      <c r="AC1271" s="84" t="b">
        <v>0</v>
      </c>
      <c r="AD1271" s="84">
        <v>0</v>
      </c>
      <c r="AE1271" s="90" t="s">
        <v>6992</v>
      </c>
      <c r="AF1271" s="84" t="b">
        <v>0</v>
      </c>
      <c r="AG1271" s="84" t="s">
        <v>7091</v>
      </c>
      <c r="AH1271" s="84"/>
      <c r="AI1271" s="90" t="s">
        <v>6992</v>
      </c>
      <c r="AJ1271" s="84" t="b">
        <v>0</v>
      </c>
      <c r="AK1271" s="84">
        <v>0</v>
      </c>
      <c r="AL1271" s="90" t="s">
        <v>6992</v>
      </c>
      <c r="AM1271" s="84" t="s">
        <v>7171</v>
      </c>
      <c r="AN1271" s="84" t="b">
        <v>0</v>
      </c>
      <c r="AO1271" s="90" t="s">
        <v>6648</v>
      </c>
      <c r="AP1271" s="84" t="s">
        <v>179</v>
      </c>
      <c r="AQ1271" s="84">
        <v>0</v>
      </c>
      <c r="AR1271" s="84">
        <v>0</v>
      </c>
      <c r="AS1271" s="84"/>
      <c r="AT1271" s="84"/>
      <c r="AU1271" s="84"/>
      <c r="AV1271" s="84"/>
      <c r="AW1271" s="84"/>
      <c r="AX1271" s="84"/>
      <c r="AY1271" s="84"/>
      <c r="AZ1271" s="84"/>
    </row>
    <row r="1272" spans="1:52" x14ac:dyDescent="0.25">
      <c r="A1272" s="69" t="s">
        <v>1095</v>
      </c>
      <c r="B1272" s="69" t="s">
        <v>1095</v>
      </c>
      <c r="C1272" s="70"/>
      <c r="D1272" s="71"/>
      <c r="E1272" s="72"/>
      <c r="F1272" s="73"/>
      <c r="G1272" s="70"/>
      <c r="H1272" s="74"/>
      <c r="I1272" s="75"/>
      <c r="J1272" s="75"/>
      <c r="K1272" s="36"/>
      <c r="L1272" s="82"/>
      <c r="M1272" s="82"/>
      <c r="N1272" s="77"/>
      <c r="O1272" s="84" t="s">
        <v>179</v>
      </c>
      <c r="P1272" s="86">
        <v>43165.765405092592</v>
      </c>
      <c r="Q1272" s="84" t="s">
        <v>2455</v>
      </c>
      <c r="R1272" s="84"/>
      <c r="S1272" s="84"/>
      <c r="T1272" s="84" t="s">
        <v>3157</v>
      </c>
      <c r="U1272" s="84"/>
      <c r="V1272" s="87" t="s">
        <v>4324</v>
      </c>
      <c r="W1272" s="86">
        <v>43165.765405092592</v>
      </c>
      <c r="X1272" s="87" t="s">
        <v>5446</v>
      </c>
      <c r="Y1272" s="84"/>
      <c r="Z1272" s="84"/>
      <c r="AA1272" s="90" t="s">
        <v>6649</v>
      </c>
      <c r="AB1272" s="84"/>
      <c r="AC1272" s="84" t="b">
        <v>0</v>
      </c>
      <c r="AD1272" s="84">
        <v>3</v>
      </c>
      <c r="AE1272" s="90" t="s">
        <v>6992</v>
      </c>
      <c r="AF1272" s="84" t="b">
        <v>0</v>
      </c>
      <c r="AG1272" s="84" t="s">
        <v>7091</v>
      </c>
      <c r="AH1272" s="84"/>
      <c r="AI1272" s="90" t="s">
        <v>6992</v>
      </c>
      <c r="AJ1272" s="84" t="b">
        <v>0</v>
      </c>
      <c r="AK1272" s="84">
        <v>2</v>
      </c>
      <c r="AL1272" s="90" t="s">
        <v>6992</v>
      </c>
      <c r="AM1272" s="84" t="s">
        <v>7173</v>
      </c>
      <c r="AN1272" s="84" t="b">
        <v>0</v>
      </c>
      <c r="AO1272" s="90" t="s">
        <v>6649</v>
      </c>
      <c r="AP1272" s="84" t="s">
        <v>179</v>
      </c>
      <c r="AQ1272" s="84">
        <v>0</v>
      </c>
      <c r="AR1272" s="84">
        <v>0</v>
      </c>
      <c r="AS1272" s="84"/>
      <c r="AT1272" s="84"/>
      <c r="AU1272" s="84"/>
      <c r="AV1272" s="84"/>
      <c r="AW1272" s="84"/>
      <c r="AX1272" s="84"/>
      <c r="AY1272" s="84"/>
      <c r="AZ1272" s="84"/>
    </row>
    <row r="1273" spans="1:52" x14ac:dyDescent="0.25">
      <c r="A1273" s="69" t="s">
        <v>1095</v>
      </c>
      <c r="B1273" s="69" t="s">
        <v>1239</v>
      </c>
      <c r="C1273" s="70"/>
      <c r="D1273" s="71"/>
      <c r="E1273" s="72"/>
      <c r="F1273" s="73"/>
      <c r="G1273" s="70"/>
      <c r="H1273" s="74"/>
      <c r="I1273" s="75"/>
      <c r="J1273" s="75"/>
      <c r="K1273" s="36"/>
      <c r="L1273" s="82"/>
      <c r="M1273" s="82"/>
      <c r="N1273" s="77"/>
      <c r="O1273" s="84" t="s">
        <v>1729</v>
      </c>
      <c r="P1273" s="86">
        <v>43165.768125000002</v>
      </c>
      <c r="Q1273" s="84" t="s">
        <v>2234</v>
      </c>
      <c r="R1273" s="87" t="s">
        <v>2821</v>
      </c>
      <c r="S1273" s="84" t="s">
        <v>2983</v>
      </c>
      <c r="T1273" s="84" t="s">
        <v>3157</v>
      </c>
      <c r="U1273" s="84"/>
      <c r="V1273" s="87" t="s">
        <v>4324</v>
      </c>
      <c r="W1273" s="86">
        <v>43165.768125000002</v>
      </c>
      <c r="X1273" s="87" t="s">
        <v>5447</v>
      </c>
      <c r="Y1273" s="84"/>
      <c r="Z1273" s="84"/>
      <c r="AA1273" s="90" t="s">
        <v>6650</v>
      </c>
      <c r="AB1273" s="84"/>
      <c r="AC1273" s="84" t="b">
        <v>0</v>
      </c>
      <c r="AD1273" s="84">
        <v>0</v>
      </c>
      <c r="AE1273" s="90" t="s">
        <v>6992</v>
      </c>
      <c r="AF1273" s="84" t="b">
        <v>1</v>
      </c>
      <c r="AG1273" s="84" t="s">
        <v>7100</v>
      </c>
      <c r="AH1273" s="84"/>
      <c r="AI1273" s="90" t="s">
        <v>6936</v>
      </c>
      <c r="AJ1273" s="84" t="b">
        <v>0</v>
      </c>
      <c r="AK1273" s="84">
        <v>6</v>
      </c>
      <c r="AL1273" s="90" t="s">
        <v>6810</v>
      </c>
      <c r="AM1273" s="84" t="s">
        <v>7173</v>
      </c>
      <c r="AN1273" s="84" t="b">
        <v>0</v>
      </c>
      <c r="AO1273" s="90" t="s">
        <v>6810</v>
      </c>
      <c r="AP1273" s="84" t="s">
        <v>179</v>
      </c>
      <c r="AQ1273" s="84">
        <v>0</v>
      </c>
      <c r="AR1273" s="84">
        <v>0</v>
      </c>
      <c r="AS1273" s="84"/>
      <c r="AT1273" s="84"/>
      <c r="AU1273" s="84"/>
      <c r="AV1273" s="84"/>
      <c r="AW1273" s="84"/>
      <c r="AX1273" s="84"/>
      <c r="AY1273" s="84"/>
      <c r="AZ1273" s="84"/>
    </row>
    <row r="1274" spans="1:52" x14ac:dyDescent="0.25">
      <c r="A1274" s="69" t="s">
        <v>1096</v>
      </c>
      <c r="B1274" s="69" t="s">
        <v>1095</v>
      </c>
      <c r="C1274" s="70"/>
      <c r="D1274" s="71"/>
      <c r="E1274" s="72"/>
      <c r="F1274" s="73"/>
      <c r="G1274" s="70"/>
      <c r="H1274" s="74"/>
      <c r="I1274" s="75"/>
      <c r="J1274" s="75"/>
      <c r="K1274" s="36"/>
      <c r="L1274" s="82"/>
      <c r="M1274" s="82"/>
      <c r="N1274" s="77"/>
      <c r="O1274" s="84" t="s">
        <v>1729</v>
      </c>
      <c r="P1274" s="86">
        <v>43165.775706018518</v>
      </c>
      <c r="Q1274" s="84" t="s">
        <v>2313</v>
      </c>
      <c r="R1274" s="84"/>
      <c r="S1274" s="84"/>
      <c r="T1274" s="84" t="s">
        <v>3157</v>
      </c>
      <c r="U1274" s="84"/>
      <c r="V1274" s="87" t="s">
        <v>4325</v>
      </c>
      <c r="W1274" s="86">
        <v>43165.775706018518</v>
      </c>
      <c r="X1274" s="87" t="s">
        <v>5448</v>
      </c>
      <c r="Y1274" s="84"/>
      <c r="Z1274" s="84"/>
      <c r="AA1274" s="90" t="s">
        <v>6651</v>
      </c>
      <c r="AB1274" s="84"/>
      <c r="AC1274" s="84" t="b">
        <v>0</v>
      </c>
      <c r="AD1274" s="84">
        <v>0</v>
      </c>
      <c r="AE1274" s="90" t="s">
        <v>6992</v>
      </c>
      <c r="AF1274" s="84" t="b">
        <v>0</v>
      </c>
      <c r="AG1274" s="84" t="s">
        <v>7091</v>
      </c>
      <c r="AH1274" s="84"/>
      <c r="AI1274" s="90" t="s">
        <v>6992</v>
      </c>
      <c r="AJ1274" s="84" t="b">
        <v>0</v>
      </c>
      <c r="AK1274" s="84">
        <v>2</v>
      </c>
      <c r="AL1274" s="90" t="s">
        <v>6649</v>
      </c>
      <c r="AM1274" s="84" t="s">
        <v>7171</v>
      </c>
      <c r="AN1274" s="84" t="b">
        <v>0</v>
      </c>
      <c r="AO1274" s="90" t="s">
        <v>6649</v>
      </c>
      <c r="AP1274" s="84" t="s">
        <v>179</v>
      </c>
      <c r="AQ1274" s="84">
        <v>0</v>
      </c>
      <c r="AR1274" s="84">
        <v>0</v>
      </c>
      <c r="AS1274" s="84"/>
      <c r="AT1274" s="84"/>
      <c r="AU1274" s="84"/>
      <c r="AV1274" s="84"/>
      <c r="AW1274" s="84"/>
      <c r="AX1274" s="84"/>
      <c r="AY1274" s="84"/>
      <c r="AZ1274" s="84"/>
    </row>
    <row r="1275" spans="1:52" x14ac:dyDescent="0.25">
      <c r="A1275" s="69" t="s">
        <v>1097</v>
      </c>
      <c r="B1275" s="69" t="s">
        <v>1656</v>
      </c>
      <c r="C1275" s="70"/>
      <c r="D1275" s="71"/>
      <c r="E1275" s="72"/>
      <c r="F1275" s="73"/>
      <c r="G1275" s="70"/>
      <c r="H1275" s="74"/>
      <c r="I1275" s="75"/>
      <c r="J1275" s="75"/>
      <c r="K1275" s="36"/>
      <c r="L1275" s="82"/>
      <c r="M1275" s="82"/>
      <c r="N1275" s="77"/>
      <c r="O1275" s="84" t="s">
        <v>1729</v>
      </c>
      <c r="P1275" s="86">
        <v>43165.761967592596</v>
      </c>
      <c r="Q1275" s="84" t="s">
        <v>2456</v>
      </c>
      <c r="R1275" s="84"/>
      <c r="S1275" s="84"/>
      <c r="T1275" s="84" t="s">
        <v>3401</v>
      </c>
      <c r="U1275" s="84"/>
      <c r="V1275" s="87" t="s">
        <v>4326</v>
      </c>
      <c r="W1275" s="86">
        <v>43165.761967592596</v>
      </c>
      <c r="X1275" s="87" t="s">
        <v>5449</v>
      </c>
      <c r="Y1275" s="84"/>
      <c r="Z1275" s="84"/>
      <c r="AA1275" s="90" t="s">
        <v>6652</v>
      </c>
      <c r="AB1275" s="84"/>
      <c r="AC1275" s="84" t="b">
        <v>0</v>
      </c>
      <c r="AD1275" s="84">
        <v>0</v>
      </c>
      <c r="AE1275" s="90" t="s">
        <v>6992</v>
      </c>
      <c r="AF1275" s="84" t="b">
        <v>0</v>
      </c>
      <c r="AG1275" s="84" t="s">
        <v>7091</v>
      </c>
      <c r="AH1275" s="84"/>
      <c r="AI1275" s="90" t="s">
        <v>6992</v>
      </c>
      <c r="AJ1275" s="84" t="b">
        <v>0</v>
      </c>
      <c r="AK1275" s="84">
        <v>0</v>
      </c>
      <c r="AL1275" s="90" t="s">
        <v>6992</v>
      </c>
      <c r="AM1275" s="84" t="s">
        <v>7171</v>
      </c>
      <c r="AN1275" s="84" t="b">
        <v>0</v>
      </c>
      <c r="AO1275" s="90" t="s">
        <v>6652</v>
      </c>
      <c r="AP1275" s="84" t="s">
        <v>179</v>
      </c>
      <c r="AQ1275" s="84">
        <v>0</v>
      </c>
      <c r="AR1275" s="84">
        <v>0</v>
      </c>
      <c r="AS1275" s="84"/>
      <c r="AT1275" s="84"/>
      <c r="AU1275" s="84"/>
      <c r="AV1275" s="84"/>
      <c r="AW1275" s="84"/>
      <c r="AX1275" s="84"/>
      <c r="AY1275" s="84"/>
      <c r="AZ1275" s="84"/>
    </row>
    <row r="1276" spans="1:52" x14ac:dyDescent="0.25">
      <c r="A1276" s="69" t="s">
        <v>1098</v>
      </c>
      <c r="B1276" s="69" t="s">
        <v>1129</v>
      </c>
      <c r="C1276" s="70"/>
      <c r="D1276" s="71"/>
      <c r="E1276" s="72"/>
      <c r="F1276" s="73"/>
      <c r="G1276" s="70"/>
      <c r="H1276" s="74"/>
      <c r="I1276" s="75"/>
      <c r="J1276" s="75"/>
      <c r="K1276" s="36"/>
      <c r="L1276" s="82"/>
      <c r="M1276" s="82"/>
      <c r="N1276" s="77"/>
      <c r="O1276" s="84" t="s">
        <v>1729</v>
      </c>
      <c r="P1276" s="86">
        <v>43165.774756944447</v>
      </c>
      <c r="Q1276" s="84" t="s">
        <v>2457</v>
      </c>
      <c r="R1276" s="84"/>
      <c r="S1276" s="84"/>
      <c r="T1276" s="84" t="s">
        <v>3402</v>
      </c>
      <c r="U1276" s="84"/>
      <c r="V1276" s="87" t="s">
        <v>4327</v>
      </c>
      <c r="W1276" s="86">
        <v>43165.774756944447</v>
      </c>
      <c r="X1276" s="87" t="s">
        <v>5450</v>
      </c>
      <c r="Y1276" s="84"/>
      <c r="Z1276" s="84"/>
      <c r="AA1276" s="90" t="s">
        <v>6653</v>
      </c>
      <c r="AB1276" s="84"/>
      <c r="AC1276" s="84" t="b">
        <v>0</v>
      </c>
      <c r="AD1276" s="84">
        <v>1</v>
      </c>
      <c r="AE1276" s="90" t="s">
        <v>6992</v>
      </c>
      <c r="AF1276" s="84" t="b">
        <v>0</v>
      </c>
      <c r="AG1276" s="84" t="s">
        <v>7091</v>
      </c>
      <c r="AH1276" s="84"/>
      <c r="AI1276" s="90" t="s">
        <v>6992</v>
      </c>
      <c r="AJ1276" s="84" t="b">
        <v>0</v>
      </c>
      <c r="AK1276" s="84">
        <v>3</v>
      </c>
      <c r="AL1276" s="90" t="s">
        <v>6992</v>
      </c>
      <c r="AM1276" s="84" t="s">
        <v>7180</v>
      </c>
      <c r="AN1276" s="84" t="b">
        <v>0</v>
      </c>
      <c r="AO1276" s="90" t="s">
        <v>6653</v>
      </c>
      <c r="AP1276" s="84" t="s">
        <v>179</v>
      </c>
      <c r="AQ1276" s="84">
        <v>0</v>
      </c>
      <c r="AR1276" s="84">
        <v>0</v>
      </c>
      <c r="AS1276" s="84"/>
      <c r="AT1276" s="84"/>
      <c r="AU1276" s="84"/>
      <c r="AV1276" s="84"/>
      <c r="AW1276" s="84"/>
      <c r="AX1276" s="84"/>
      <c r="AY1276" s="84"/>
      <c r="AZ1276" s="84"/>
    </row>
    <row r="1277" spans="1:52" x14ac:dyDescent="0.25">
      <c r="A1277" s="69" t="s">
        <v>1097</v>
      </c>
      <c r="B1277" s="69" t="s">
        <v>1098</v>
      </c>
      <c r="C1277" s="70"/>
      <c r="D1277" s="71"/>
      <c r="E1277" s="72"/>
      <c r="F1277" s="73"/>
      <c r="G1277" s="70"/>
      <c r="H1277" s="74"/>
      <c r="I1277" s="75"/>
      <c r="J1277" s="75"/>
      <c r="K1277" s="36"/>
      <c r="L1277" s="82"/>
      <c r="M1277" s="82"/>
      <c r="N1277" s="77"/>
      <c r="O1277" s="84" t="s">
        <v>1729</v>
      </c>
      <c r="P1277" s="86">
        <v>43165.761967592596</v>
      </c>
      <c r="Q1277" s="84" t="s">
        <v>2456</v>
      </c>
      <c r="R1277" s="84"/>
      <c r="S1277" s="84"/>
      <c r="T1277" s="84" t="s">
        <v>3401</v>
      </c>
      <c r="U1277" s="84"/>
      <c r="V1277" s="87" t="s">
        <v>4326</v>
      </c>
      <c r="W1277" s="86">
        <v>43165.761967592596</v>
      </c>
      <c r="X1277" s="87" t="s">
        <v>5449</v>
      </c>
      <c r="Y1277" s="84"/>
      <c r="Z1277" s="84"/>
      <c r="AA1277" s="90" t="s">
        <v>6652</v>
      </c>
      <c r="AB1277" s="84"/>
      <c r="AC1277" s="84" t="b">
        <v>0</v>
      </c>
      <c r="AD1277" s="84">
        <v>0</v>
      </c>
      <c r="AE1277" s="90" t="s">
        <v>6992</v>
      </c>
      <c r="AF1277" s="84" t="b">
        <v>0</v>
      </c>
      <c r="AG1277" s="84" t="s">
        <v>7091</v>
      </c>
      <c r="AH1277" s="84"/>
      <c r="AI1277" s="90" t="s">
        <v>6992</v>
      </c>
      <c r="AJ1277" s="84" t="b">
        <v>0</v>
      </c>
      <c r="AK1277" s="84">
        <v>0</v>
      </c>
      <c r="AL1277" s="90" t="s">
        <v>6992</v>
      </c>
      <c r="AM1277" s="84" t="s">
        <v>7171</v>
      </c>
      <c r="AN1277" s="84" t="b">
        <v>0</v>
      </c>
      <c r="AO1277" s="90" t="s">
        <v>6652</v>
      </c>
      <c r="AP1277" s="84" t="s">
        <v>179</v>
      </c>
      <c r="AQ1277" s="84">
        <v>0</v>
      </c>
      <c r="AR1277" s="84">
        <v>0</v>
      </c>
      <c r="AS1277" s="84"/>
      <c r="AT1277" s="84"/>
      <c r="AU1277" s="84"/>
      <c r="AV1277" s="84"/>
      <c r="AW1277" s="84"/>
      <c r="AX1277" s="84"/>
      <c r="AY1277" s="84"/>
      <c r="AZ1277" s="84"/>
    </row>
    <row r="1278" spans="1:52" x14ac:dyDescent="0.25">
      <c r="A1278" s="69" t="s">
        <v>1097</v>
      </c>
      <c r="B1278" s="69" t="s">
        <v>1098</v>
      </c>
      <c r="C1278" s="70"/>
      <c r="D1278" s="71"/>
      <c r="E1278" s="72"/>
      <c r="F1278" s="73"/>
      <c r="G1278" s="70"/>
      <c r="H1278" s="74"/>
      <c r="I1278" s="75"/>
      <c r="J1278" s="75"/>
      <c r="K1278" s="36"/>
      <c r="L1278" s="82"/>
      <c r="M1278" s="82"/>
      <c r="N1278" s="77"/>
      <c r="O1278" s="84" t="s">
        <v>1729</v>
      </c>
      <c r="P1278" s="86">
        <v>43165.768055555556</v>
      </c>
      <c r="Q1278" s="84" t="s">
        <v>2458</v>
      </c>
      <c r="R1278" s="84"/>
      <c r="S1278" s="84"/>
      <c r="T1278" s="84" t="s">
        <v>3373</v>
      </c>
      <c r="U1278" s="84"/>
      <c r="V1278" s="87" t="s">
        <v>4326</v>
      </c>
      <c r="W1278" s="86">
        <v>43165.768055555556</v>
      </c>
      <c r="X1278" s="87" t="s">
        <v>5451</v>
      </c>
      <c r="Y1278" s="84"/>
      <c r="Z1278" s="84"/>
      <c r="AA1278" s="90" t="s">
        <v>6654</v>
      </c>
      <c r="AB1278" s="84"/>
      <c r="AC1278" s="84" t="b">
        <v>0</v>
      </c>
      <c r="AD1278" s="84">
        <v>1</v>
      </c>
      <c r="AE1278" s="90" t="s">
        <v>6992</v>
      </c>
      <c r="AF1278" s="84" t="b">
        <v>0</v>
      </c>
      <c r="AG1278" s="84" t="s">
        <v>7091</v>
      </c>
      <c r="AH1278" s="84"/>
      <c r="AI1278" s="90" t="s">
        <v>6992</v>
      </c>
      <c r="AJ1278" s="84" t="b">
        <v>0</v>
      </c>
      <c r="AK1278" s="84">
        <v>0</v>
      </c>
      <c r="AL1278" s="90" t="s">
        <v>6992</v>
      </c>
      <c r="AM1278" s="84" t="s">
        <v>7171</v>
      </c>
      <c r="AN1278" s="84" t="b">
        <v>0</v>
      </c>
      <c r="AO1278" s="90" t="s">
        <v>6654</v>
      </c>
      <c r="AP1278" s="84" t="s">
        <v>179</v>
      </c>
      <c r="AQ1278" s="84">
        <v>0</v>
      </c>
      <c r="AR1278" s="84">
        <v>0</v>
      </c>
      <c r="AS1278" s="84"/>
      <c r="AT1278" s="84"/>
      <c r="AU1278" s="84"/>
      <c r="AV1278" s="84"/>
      <c r="AW1278" s="84"/>
      <c r="AX1278" s="84"/>
      <c r="AY1278" s="84"/>
      <c r="AZ1278" s="84"/>
    </row>
    <row r="1279" spans="1:52" x14ac:dyDescent="0.25">
      <c r="A1279" s="69" t="s">
        <v>1097</v>
      </c>
      <c r="B1279" s="69" t="s">
        <v>1657</v>
      </c>
      <c r="C1279" s="70"/>
      <c r="D1279" s="71"/>
      <c r="E1279" s="72"/>
      <c r="F1279" s="73"/>
      <c r="G1279" s="70"/>
      <c r="H1279" s="74"/>
      <c r="I1279" s="75"/>
      <c r="J1279" s="75"/>
      <c r="K1279" s="36"/>
      <c r="L1279" s="82"/>
      <c r="M1279" s="82"/>
      <c r="N1279" s="77"/>
      <c r="O1279" s="84" t="s">
        <v>1729</v>
      </c>
      <c r="P1279" s="86">
        <v>43165.768055555556</v>
      </c>
      <c r="Q1279" s="84" t="s">
        <v>2458</v>
      </c>
      <c r="R1279" s="84"/>
      <c r="S1279" s="84"/>
      <c r="T1279" s="84" t="s">
        <v>3373</v>
      </c>
      <c r="U1279" s="84"/>
      <c r="V1279" s="87" t="s">
        <v>4326</v>
      </c>
      <c r="W1279" s="86">
        <v>43165.768055555556</v>
      </c>
      <c r="X1279" s="87" t="s">
        <v>5451</v>
      </c>
      <c r="Y1279" s="84"/>
      <c r="Z1279" s="84"/>
      <c r="AA1279" s="90" t="s">
        <v>6654</v>
      </c>
      <c r="AB1279" s="84"/>
      <c r="AC1279" s="84" t="b">
        <v>0</v>
      </c>
      <c r="AD1279" s="84">
        <v>1</v>
      </c>
      <c r="AE1279" s="90" t="s">
        <v>6992</v>
      </c>
      <c r="AF1279" s="84" t="b">
        <v>0</v>
      </c>
      <c r="AG1279" s="84" t="s">
        <v>7091</v>
      </c>
      <c r="AH1279" s="84"/>
      <c r="AI1279" s="90" t="s">
        <v>6992</v>
      </c>
      <c r="AJ1279" s="84" t="b">
        <v>0</v>
      </c>
      <c r="AK1279" s="84">
        <v>0</v>
      </c>
      <c r="AL1279" s="90" t="s">
        <v>6992</v>
      </c>
      <c r="AM1279" s="84" t="s">
        <v>7171</v>
      </c>
      <c r="AN1279" s="84" t="b">
        <v>0</v>
      </c>
      <c r="AO1279" s="90" t="s">
        <v>6654</v>
      </c>
      <c r="AP1279" s="84" t="s">
        <v>179</v>
      </c>
      <c r="AQ1279" s="84">
        <v>0</v>
      </c>
      <c r="AR1279" s="84">
        <v>0</v>
      </c>
      <c r="AS1279" s="84"/>
      <c r="AT1279" s="84"/>
      <c r="AU1279" s="84"/>
      <c r="AV1279" s="84"/>
      <c r="AW1279" s="84"/>
      <c r="AX1279" s="84"/>
      <c r="AY1279" s="84"/>
      <c r="AZ1279" s="84"/>
    </row>
    <row r="1280" spans="1:52" x14ac:dyDescent="0.25">
      <c r="A1280" s="69" t="s">
        <v>1097</v>
      </c>
      <c r="B1280" s="69" t="s">
        <v>1657</v>
      </c>
      <c r="C1280" s="70"/>
      <c r="D1280" s="71"/>
      <c r="E1280" s="72"/>
      <c r="F1280" s="73"/>
      <c r="G1280" s="70"/>
      <c r="H1280" s="74"/>
      <c r="I1280" s="75"/>
      <c r="J1280" s="75"/>
      <c r="K1280" s="36"/>
      <c r="L1280" s="82"/>
      <c r="M1280" s="82"/>
      <c r="N1280" s="77"/>
      <c r="O1280" s="84" t="s">
        <v>1729</v>
      </c>
      <c r="P1280" s="86">
        <v>43165.775717592594</v>
      </c>
      <c r="Q1280" s="84" t="s">
        <v>2459</v>
      </c>
      <c r="R1280" s="84"/>
      <c r="S1280" s="84"/>
      <c r="T1280" s="84" t="s">
        <v>3403</v>
      </c>
      <c r="U1280" s="84"/>
      <c r="V1280" s="87" t="s">
        <v>4326</v>
      </c>
      <c r="W1280" s="86">
        <v>43165.775717592594</v>
      </c>
      <c r="X1280" s="87" t="s">
        <v>5452</v>
      </c>
      <c r="Y1280" s="84"/>
      <c r="Z1280" s="84"/>
      <c r="AA1280" s="90" t="s">
        <v>6655</v>
      </c>
      <c r="AB1280" s="84"/>
      <c r="AC1280" s="84" t="b">
        <v>0</v>
      </c>
      <c r="AD1280" s="84">
        <v>1</v>
      </c>
      <c r="AE1280" s="90" t="s">
        <v>6992</v>
      </c>
      <c r="AF1280" s="84" t="b">
        <v>0</v>
      </c>
      <c r="AG1280" s="84" t="s">
        <v>7091</v>
      </c>
      <c r="AH1280" s="84"/>
      <c r="AI1280" s="90" t="s">
        <v>6992</v>
      </c>
      <c r="AJ1280" s="84" t="b">
        <v>0</v>
      </c>
      <c r="AK1280" s="84">
        <v>0</v>
      </c>
      <c r="AL1280" s="90" t="s">
        <v>6992</v>
      </c>
      <c r="AM1280" s="84" t="s">
        <v>7171</v>
      </c>
      <c r="AN1280" s="84" t="b">
        <v>0</v>
      </c>
      <c r="AO1280" s="90" t="s">
        <v>6655</v>
      </c>
      <c r="AP1280" s="84" t="s">
        <v>179</v>
      </c>
      <c r="AQ1280" s="84">
        <v>0</v>
      </c>
      <c r="AR1280" s="84">
        <v>0</v>
      </c>
      <c r="AS1280" s="84"/>
      <c r="AT1280" s="84"/>
      <c r="AU1280" s="84"/>
      <c r="AV1280" s="84"/>
      <c r="AW1280" s="84"/>
      <c r="AX1280" s="84"/>
      <c r="AY1280" s="84"/>
      <c r="AZ1280" s="84"/>
    </row>
    <row r="1281" spans="1:52" x14ac:dyDescent="0.25">
      <c r="A1281" s="69" t="s">
        <v>1097</v>
      </c>
      <c r="B1281" s="69" t="s">
        <v>1542</v>
      </c>
      <c r="C1281" s="70"/>
      <c r="D1281" s="71"/>
      <c r="E1281" s="72"/>
      <c r="F1281" s="73"/>
      <c r="G1281" s="70"/>
      <c r="H1281" s="74"/>
      <c r="I1281" s="75"/>
      <c r="J1281" s="75"/>
      <c r="K1281" s="36"/>
      <c r="L1281" s="82"/>
      <c r="M1281" s="82"/>
      <c r="N1281" s="77"/>
      <c r="O1281" s="84" t="s">
        <v>1729</v>
      </c>
      <c r="P1281" s="86">
        <v>43165.761967592596</v>
      </c>
      <c r="Q1281" s="84" t="s">
        <v>2456</v>
      </c>
      <c r="R1281" s="84"/>
      <c r="S1281" s="84"/>
      <c r="T1281" s="84" t="s">
        <v>3401</v>
      </c>
      <c r="U1281" s="84"/>
      <c r="V1281" s="87" t="s">
        <v>4326</v>
      </c>
      <c r="W1281" s="86">
        <v>43165.761967592596</v>
      </c>
      <c r="X1281" s="87" t="s">
        <v>5449</v>
      </c>
      <c r="Y1281" s="84"/>
      <c r="Z1281" s="84"/>
      <c r="AA1281" s="90" t="s">
        <v>6652</v>
      </c>
      <c r="AB1281" s="84"/>
      <c r="AC1281" s="84" t="b">
        <v>0</v>
      </c>
      <c r="AD1281" s="84">
        <v>0</v>
      </c>
      <c r="AE1281" s="90" t="s">
        <v>6992</v>
      </c>
      <c r="AF1281" s="84" t="b">
        <v>0</v>
      </c>
      <c r="AG1281" s="84" t="s">
        <v>7091</v>
      </c>
      <c r="AH1281" s="84"/>
      <c r="AI1281" s="90" t="s">
        <v>6992</v>
      </c>
      <c r="AJ1281" s="84" t="b">
        <v>0</v>
      </c>
      <c r="AK1281" s="84">
        <v>0</v>
      </c>
      <c r="AL1281" s="90" t="s">
        <v>6992</v>
      </c>
      <c r="AM1281" s="84" t="s">
        <v>7171</v>
      </c>
      <c r="AN1281" s="84" t="b">
        <v>0</v>
      </c>
      <c r="AO1281" s="90" t="s">
        <v>6652</v>
      </c>
      <c r="AP1281" s="84" t="s">
        <v>179</v>
      </c>
      <c r="AQ1281" s="84">
        <v>0</v>
      </c>
      <c r="AR1281" s="84">
        <v>0</v>
      </c>
      <c r="AS1281" s="84"/>
      <c r="AT1281" s="84"/>
      <c r="AU1281" s="84"/>
      <c r="AV1281" s="84"/>
      <c r="AW1281" s="84"/>
      <c r="AX1281" s="84"/>
      <c r="AY1281" s="84"/>
      <c r="AZ1281" s="84"/>
    </row>
    <row r="1282" spans="1:52" x14ac:dyDescent="0.25">
      <c r="A1282" s="69" t="s">
        <v>1097</v>
      </c>
      <c r="B1282" s="69" t="s">
        <v>1129</v>
      </c>
      <c r="C1282" s="70"/>
      <c r="D1282" s="71"/>
      <c r="E1282" s="72"/>
      <c r="F1282" s="73"/>
      <c r="G1282" s="70"/>
      <c r="H1282" s="74"/>
      <c r="I1282" s="75"/>
      <c r="J1282" s="75"/>
      <c r="K1282" s="36"/>
      <c r="L1282" s="82"/>
      <c r="M1282" s="82"/>
      <c r="N1282" s="77"/>
      <c r="O1282" s="84" t="s">
        <v>1729</v>
      </c>
      <c r="P1282" s="86">
        <v>43165.761967592596</v>
      </c>
      <c r="Q1282" s="84" t="s">
        <v>2456</v>
      </c>
      <c r="R1282" s="84"/>
      <c r="S1282" s="84"/>
      <c r="T1282" s="84" t="s">
        <v>3401</v>
      </c>
      <c r="U1282" s="84"/>
      <c r="V1282" s="87" t="s">
        <v>4326</v>
      </c>
      <c r="W1282" s="86">
        <v>43165.761967592596</v>
      </c>
      <c r="X1282" s="87" t="s">
        <v>5449</v>
      </c>
      <c r="Y1282" s="84"/>
      <c r="Z1282" s="84"/>
      <c r="AA1282" s="90" t="s">
        <v>6652</v>
      </c>
      <c r="AB1282" s="84"/>
      <c r="AC1282" s="84" t="b">
        <v>0</v>
      </c>
      <c r="AD1282" s="84">
        <v>0</v>
      </c>
      <c r="AE1282" s="90" t="s">
        <v>6992</v>
      </c>
      <c r="AF1282" s="84" t="b">
        <v>0</v>
      </c>
      <c r="AG1282" s="84" t="s">
        <v>7091</v>
      </c>
      <c r="AH1282" s="84"/>
      <c r="AI1282" s="90" t="s">
        <v>6992</v>
      </c>
      <c r="AJ1282" s="84" t="b">
        <v>0</v>
      </c>
      <c r="AK1282" s="84">
        <v>0</v>
      </c>
      <c r="AL1282" s="90" t="s">
        <v>6992</v>
      </c>
      <c r="AM1282" s="84" t="s">
        <v>7171</v>
      </c>
      <c r="AN1282" s="84" t="b">
        <v>0</v>
      </c>
      <c r="AO1282" s="90" t="s">
        <v>6652</v>
      </c>
      <c r="AP1282" s="84" t="s">
        <v>179</v>
      </c>
      <c r="AQ1282" s="84">
        <v>0</v>
      </c>
      <c r="AR1282" s="84">
        <v>0</v>
      </c>
      <c r="AS1282" s="84"/>
      <c r="AT1282" s="84"/>
      <c r="AU1282" s="84"/>
      <c r="AV1282" s="84"/>
      <c r="AW1282" s="84"/>
      <c r="AX1282" s="84"/>
      <c r="AY1282" s="84"/>
      <c r="AZ1282" s="84"/>
    </row>
    <row r="1283" spans="1:52" x14ac:dyDescent="0.25">
      <c r="A1283" s="69" t="s">
        <v>1097</v>
      </c>
      <c r="B1283" s="69" t="s">
        <v>1129</v>
      </c>
      <c r="C1283" s="70"/>
      <c r="D1283" s="71"/>
      <c r="E1283" s="72"/>
      <c r="F1283" s="73"/>
      <c r="G1283" s="70"/>
      <c r="H1283" s="74"/>
      <c r="I1283" s="75"/>
      <c r="J1283" s="75"/>
      <c r="K1283" s="36"/>
      <c r="L1283" s="82"/>
      <c r="M1283" s="82"/>
      <c r="N1283" s="77"/>
      <c r="O1283" s="84" t="s">
        <v>1729</v>
      </c>
      <c r="P1283" s="86">
        <v>43165.768055555556</v>
      </c>
      <c r="Q1283" s="84" t="s">
        <v>2458</v>
      </c>
      <c r="R1283" s="84"/>
      <c r="S1283" s="84"/>
      <c r="T1283" s="84" t="s">
        <v>3373</v>
      </c>
      <c r="U1283" s="84"/>
      <c r="V1283" s="87" t="s">
        <v>4326</v>
      </c>
      <c r="W1283" s="86">
        <v>43165.768055555556</v>
      </c>
      <c r="X1283" s="87" t="s">
        <v>5451</v>
      </c>
      <c r="Y1283" s="84"/>
      <c r="Z1283" s="84"/>
      <c r="AA1283" s="90" t="s">
        <v>6654</v>
      </c>
      <c r="AB1283" s="84"/>
      <c r="AC1283" s="84" t="b">
        <v>0</v>
      </c>
      <c r="AD1283" s="84">
        <v>1</v>
      </c>
      <c r="AE1283" s="90" t="s">
        <v>6992</v>
      </c>
      <c r="AF1283" s="84" t="b">
        <v>0</v>
      </c>
      <c r="AG1283" s="84" t="s">
        <v>7091</v>
      </c>
      <c r="AH1283" s="84"/>
      <c r="AI1283" s="90" t="s">
        <v>6992</v>
      </c>
      <c r="AJ1283" s="84" t="b">
        <v>0</v>
      </c>
      <c r="AK1283" s="84">
        <v>0</v>
      </c>
      <c r="AL1283" s="90" t="s">
        <v>6992</v>
      </c>
      <c r="AM1283" s="84" t="s">
        <v>7171</v>
      </c>
      <c r="AN1283" s="84" t="b">
        <v>0</v>
      </c>
      <c r="AO1283" s="90" t="s">
        <v>6654</v>
      </c>
      <c r="AP1283" s="84" t="s">
        <v>179</v>
      </c>
      <c r="AQ1283" s="84">
        <v>0</v>
      </c>
      <c r="AR1283" s="84">
        <v>0</v>
      </c>
      <c r="AS1283" s="84"/>
      <c r="AT1283" s="84"/>
      <c r="AU1283" s="84"/>
      <c r="AV1283" s="84"/>
      <c r="AW1283" s="84"/>
      <c r="AX1283" s="84"/>
      <c r="AY1283" s="84"/>
      <c r="AZ1283" s="84"/>
    </row>
    <row r="1284" spans="1:52" x14ac:dyDescent="0.25">
      <c r="A1284" s="69" t="s">
        <v>1097</v>
      </c>
      <c r="B1284" s="69" t="s">
        <v>1542</v>
      </c>
      <c r="C1284" s="70"/>
      <c r="D1284" s="71"/>
      <c r="E1284" s="72"/>
      <c r="F1284" s="73"/>
      <c r="G1284" s="70"/>
      <c r="H1284" s="74"/>
      <c r="I1284" s="75"/>
      <c r="J1284" s="75"/>
      <c r="K1284" s="36"/>
      <c r="L1284" s="82"/>
      <c r="M1284" s="82"/>
      <c r="N1284" s="77"/>
      <c r="O1284" s="84" t="s">
        <v>1729</v>
      </c>
      <c r="P1284" s="86">
        <v>43165.768055555556</v>
      </c>
      <c r="Q1284" s="84" t="s">
        <v>2458</v>
      </c>
      <c r="R1284" s="84"/>
      <c r="S1284" s="84"/>
      <c r="T1284" s="84" t="s">
        <v>3373</v>
      </c>
      <c r="U1284" s="84"/>
      <c r="V1284" s="87" t="s">
        <v>4326</v>
      </c>
      <c r="W1284" s="86">
        <v>43165.768055555556</v>
      </c>
      <c r="X1284" s="87" t="s">
        <v>5451</v>
      </c>
      <c r="Y1284" s="84"/>
      <c r="Z1284" s="84"/>
      <c r="AA1284" s="90" t="s">
        <v>6654</v>
      </c>
      <c r="AB1284" s="84"/>
      <c r="AC1284" s="84" t="b">
        <v>0</v>
      </c>
      <c r="AD1284" s="84">
        <v>1</v>
      </c>
      <c r="AE1284" s="90" t="s">
        <v>6992</v>
      </c>
      <c r="AF1284" s="84" t="b">
        <v>0</v>
      </c>
      <c r="AG1284" s="84" t="s">
        <v>7091</v>
      </c>
      <c r="AH1284" s="84"/>
      <c r="AI1284" s="90" t="s">
        <v>6992</v>
      </c>
      <c r="AJ1284" s="84" t="b">
        <v>0</v>
      </c>
      <c r="AK1284" s="84">
        <v>0</v>
      </c>
      <c r="AL1284" s="90" t="s">
        <v>6992</v>
      </c>
      <c r="AM1284" s="84" t="s">
        <v>7171</v>
      </c>
      <c r="AN1284" s="84" t="b">
        <v>0</v>
      </c>
      <c r="AO1284" s="90" t="s">
        <v>6654</v>
      </c>
      <c r="AP1284" s="84" t="s">
        <v>179</v>
      </c>
      <c r="AQ1284" s="84">
        <v>0</v>
      </c>
      <c r="AR1284" s="84">
        <v>0</v>
      </c>
      <c r="AS1284" s="84"/>
      <c r="AT1284" s="84"/>
      <c r="AU1284" s="84"/>
      <c r="AV1284" s="84"/>
      <c r="AW1284" s="84"/>
      <c r="AX1284" s="84"/>
      <c r="AY1284" s="84"/>
      <c r="AZ1284" s="84"/>
    </row>
    <row r="1285" spans="1:52" x14ac:dyDescent="0.25">
      <c r="A1285" s="69" t="s">
        <v>1097</v>
      </c>
      <c r="B1285" s="69" t="s">
        <v>1129</v>
      </c>
      <c r="C1285" s="70"/>
      <c r="D1285" s="71"/>
      <c r="E1285" s="72"/>
      <c r="F1285" s="73"/>
      <c r="G1285" s="70"/>
      <c r="H1285" s="74"/>
      <c r="I1285" s="75"/>
      <c r="J1285" s="75"/>
      <c r="K1285" s="36"/>
      <c r="L1285" s="82"/>
      <c r="M1285" s="82"/>
      <c r="N1285" s="77"/>
      <c r="O1285" s="84" t="s">
        <v>1729</v>
      </c>
      <c r="P1285" s="86">
        <v>43165.775717592594</v>
      </c>
      <c r="Q1285" s="84" t="s">
        <v>2459</v>
      </c>
      <c r="R1285" s="84"/>
      <c r="S1285" s="84"/>
      <c r="T1285" s="84" t="s">
        <v>3403</v>
      </c>
      <c r="U1285" s="84"/>
      <c r="V1285" s="87" t="s">
        <v>4326</v>
      </c>
      <c r="W1285" s="86">
        <v>43165.775717592594</v>
      </c>
      <c r="X1285" s="87" t="s">
        <v>5452</v>
      </c>
      <c r="Y1285" s="84"/>
      <c r="Z1285" s="84"/>
      <c r="AA1285" s="90" t="s">
        <v>6655</v>
      </c>
      <c r="AB1285" s="84"/>
      <c r="AC1285" s="84" t="b">
        <v>0</v>
      </c>
      <c r="AD1285" s="84">
        <v>1</v>
      </c>
      <c r="AE1285" s="90" t="s">
        <v>6992</v>
      </c>
      <c r="AF1285" s="84" t="b">
        <v>0</v>
      </c>
      <c r="AG1285" s="84" t="s">
        <v>7091</v>
      </c>
      <c r="AH1285" s="84"/>
      <c r="AI1285" s="90" t="s">
        <v>6992</v>
      </c>
      <c r="AJ1285" s="84" t="b">
        <v>0</v>
      </c>
      <c r="AK1285" s="84">
        <v>0</v>
      </c>
      <c r="AL1285" s="90" t="s">
        <v>6992</v>
      </c>
      <c r="AM1285" s="84" t="s">
        <v>7171</v>
      </c>
      <c r="AN1285" s="84" t="b">
        <v>0</v>
      </c>
      <c r="AO1285" s="90" t="s">
        <v>6655</v>
      </c>
      <c r="AP1285" s="84" t="s">
        <v>179</v>
      </c>
      <c r="AQ1285" s="84">
        <v>0</v>
      </c>
      <c r="AR1285" s="84">
        <v>0</v>
      </c>
      <c r="AS1285" s="84"/>
      <c r="AT1285" s="84"/>
      <c r="AU1285" s="84"/>
      <c r="AV1285" s="84"/>
      <c r="AW1285" s="84"/>
      <c r="AX1285" s="84"/>
      <c r="AY1285" s="84"/>
      <c r="AZ1285" s="84"/>
    </row>
    <row r="1286" spans="1:52" x14ac:dyDescent="0.25">
      <c r="A1286" s="69" t="s">
        <v>1099</v>
      </c>
      <c r="B1286" s="69" t="s">
        <v>1144</v>
      </c>
      <c r="C1286" s="70"/>
      <c r="D1286" s="71"/>
      <c r="E1286" s="72"/>
      <c r="F1286" s="73"/>
      <c r="G1286" s="70"/>
      <c r="H1286" s="74"/>
      <c r="I1286" s="75"/>
      <c r="J1286" s="75"/>
      <c r="K1286" s="36"/>
      <c r="L1286" s="82"/>
      <c r="M1286" s="82"/>
      <c r="N1286" s="77"/>
      <c r="O1286" s="84" t="s">
        <v>1730</v>
      </c>
      <c r="P1286" s="86">
        <v>43165.775740740741</v>
      </c>
      <c r="Q1286" s="84" t="s">
        <v>2460</v>
      </c>
      <c r="R1286" s="84"/>
      <c r="S1286" s="84"/>
      <c r="T1286" s="84" t="s">
        <v>3157</v>
      </c>
      <c r="U1286" s="84"/>
      <c r="V1286" s="87" t="s">
        <v>4328</v>
      </c>
      <c r="W1286" s="86">
        <v>43165.775740740741</v>
      </c>
      <c r="X1286" s="87" t="s">
        <v>5453</v>
      </c>
      <c r="Y1286" s="84"/>
      <c r="Z1286" s="84"/>
      <c r="AA1286" s="90" t="s">
        <v>6656</v>
      </c>
      <c r="AB1286" s="90" t="s">
        <v>6980</v>
      </c>
      <c r="AC1286" s="84" t="b">
        <v>0</v>
      </c>
      <c r="AD1286" s="84">
        <v>0</v>
      </c>
      <c r="AE1286" s="90" t="s">
        <v>7037</v>
      </c>
      <c r="AF1286" s="84" t="b">
        <v>0</v>
      </c>
      <c r="AG1286" s="84" t="s">
        <v>7091</v>
      </c>
      <c r="AH1286" s="84"/>
      <c r="AI1286" s="90" t="s">
        <v>6992</v>
      </c>
      <c r="AJ1286" s="84" t="b">
        <v>0</v>
      </c>
      <c r="AK1286" s="84">
        <v>0</v>
      </c>
      <c r="AL1286" s="90" t="s">
        <v>6992</v>
      </c>
      <c r="AM1286" s="84" t="s">
        <v>7169</v>
      </c>
      <c r="AN1286" s="84" t="b">
        <v>0</v>
      </c>
      <c r="AO1286" s="90" t="s">
        <v>6980</v>
      </c>
      <c r="AP1286" s="84" t="s">
        <v>179</v>
      </c>
      <c r="AQ1286" s="84">
        <v>0</v>
      </c>
      <c r="AR1286" s="84">
        <v>0</v>
      </c>
      <c r="AS1286" s="84"/>
      <c r="AT1286" s="84"/>
      <c r="AU1286" s="84"/>
      <c r="AV1286" s="84"/>
      <c r="AW1286" s="84"/>
      <c r="AX1286" s="84"/>
      <c r="AY1286" s="84"/>
      <c r="AZ1286" s="84"/>
    </row>
    <row r="1287" spans="1:52" x14ac:dyDescent="0.25">
      <c r="A1287" s="69" t="s">
        <v>1100</v>
      </c>
      <c r="B1287" s="69" t="s">
        <v>1100</v>
      </c>
      <c r="C1287" s="70"/>
      <c r="D1287" s="71"/>
      <c r="E1287" s="72"/>
      <c r="F1287" s="73"/>
      <c r="G1287" s="70"/>
      <c r="H1287" s="74"/>
      <c r="I1287" s="75"/>
      <c r="J1287" s="75"/>
      <c r="K1287" s="36"/>
      <c r="L1287" s="82"/>
      <c r="M1287" s="82"/>
      <c r="N1287" s="77"/>
      <c r="O1287" s="84" t="s">
        <v>179</v>
      </c>
      <c r="P1287" s="86">
        <v>43165.775787037041</v>
      </c>
      <c r="Q1287" s="84" t="s">
        <v>2461</v>
      </c>
      <c r="R1287" s="87" t="s">
        <v>2910</v>
      </c>
      <c r="S1287" s="84" t="s">
        <v>2983</v>
      </c>
      <c r="T1287" s="84" t="s">
        <v>3157</v>
      </c>
      <c r="U1287" s="84"/>
      <c r="V1287" s="87" t="s">
        <v>4329</v>
      </c>
      <c r="W1287" s="86">
        <v>43165.775787037041</v>
      </c>
      <c r="X1287" s="87" t="s">
        <v>5454</v>
      </c>
      <c r="Y1287" s="84"/>
      <c r="Z1287" s="84"/>
      <c r="AA1287" s="90" t="s">
        <v>6657</v>
      </c>
      <c r="AB1287" s="84"/>
      <c r="AC1287" s="84" t="b">
        <v>0</v>
      </c>
      <c r="AD1287" s="84">
        <v>0</v>
      </c>
      <c r="AE1287" s="90" t="s">
        <v>6992</v>
      </c>
      <c r="AF1287" s="84" t="b">
        <v>1</v>
      </c>
      <c r="AG1287" s="84" t="s">
        <v>7091</v>
      </c>
      <c r="AH1287" s="84"/>
      <c r="AI1287" s="90" t="s">
        <v>7157</v>
      </c>
      <c r="AJ1287" s="84" t="b">
        <v>0</v>
      </c>
      <c r="AK1287" s="84">
        <v>0</v>
      </c>
      <c r="AL1287" s="90" t="s">
        <v>6992</v>
      </c>
      <c r="AM1287" s="84" t="s">
        <v>7172</v>
      </c>
      <c r="AN1287" s="84" t="b">
        <v>0</v>
      </c>
      <c r="AO1287" s="90" t="s">
        <v>6657</v>
      </c>
      <c r="AP1287" s="84" t="s">
        <v>179</v>
      </c>
      <c r="AQ1287" s="84">
        <v>0</v>
      </c>
      <c r="AR1287" s="84">
        <v>0</v>
      </c>
      <c r="AS1287" s="84"/>
      <c r="AT1287" s="84"/>
      <c r="AU1287" s="84"/>
      <c r="AV1287" s="84"/>
      <c r="AW1287" s="84"/>
      <c r="AX1287" s="84"/>
      <c r="AY1287" s="84"/>
      <c r="AZ1287" s="84"/>
    </row>
    <row r="1288" spans="1:52" x14ac:dyDescent="0.25">
      <c r="A1288" s="69" t="s">
        <v>1101</v>
      </c>
      <c r="B1288" s="69" t="s">
        <v>1658</v>
      </c>
      <c r="C1288" s="70"/>
      <c r="D1288" s="71"/>
      <c r="E1288" s="72"/>
      <c r="F1288" s="73"/>
      <c r="G1288" s="70"/>
      <c r="H1288" s="74"/>
      <c r="I1288" s="75"/>
      <c r="J1288" s="75"/>
      <c r="K1288" s="36"/>
      <c r="L1288" s="82"/>
      <c r="M1288" s="82"/>
      <c r="N1288" s="77"/>
      <c r="O1288" s="84" t="s">
        <v>1729</v>
      </c>
      <c r="P1288" s="86">
        <v>43165.77548611111</v>
      </c>
      <c r="Q1288" s="84" t="s">
        <v>2462</v>
      </c>
      <c r="R1288" s="84"/>
      <c r="S1288" s="84"/>
      <c r="T1288" s="84" t="s">
        <v>3404</v>
      </c>
      <c r="U1288" s="87" t="s">
        <v>3599</v>
      </c>
      <c r="V1288" s="87" t="s">
        <v>3599</v>
      </c>
      <c r="W1288" s="86">
        <v>43165.77548611111</v>
      </c>
      <c r="X1288" s="87" t="s">
        <v>5455</v>
      </c>
      <c r="Y1288" s="84"/>
      <c r="Z1288" s="84"/>
      <c r="AA1288" s="90" t="s">
        <v>6658</v>
      </c>
      <c r="AB1288" s="84"/>
      <c r="AC1288" s="84" t="b">
        <v>0</v>
      </c>
      <c r="AD1288" s="84">
        <v>1</v>
      </c>
      <c r="AE1288" s="90" t="s">
        <v>6992</v>
      </c>
      <c r="AF1288" s="84" t="b">
        <v>0</v>
      </c>
      <c r="AG1288" s="84" t="s">
        <v>7091</v>
      </c>
      <c r="AH1288" s="84"/>
      <c r="AI1288" s="90" t="s">
        <v>6992</v>
      </c>
      <c r="AJ1288" s="84" t="b">
        <v>0</v>
      </c>
      <c r="AK1288" s="84">
        <v>1</v>
      </c>
      <c r="AL1288" s="90" t="s">
        <v>6992</v>
      </c>
      <c r="AM1288" s="84" t="s">
        <v>7172</v>
      </c>
      <c r="AN1288" s="84" t="b">
        <v>0</v>
      </c>
      <c r="AO1288" s="90" t="s">
        <v>6658</v>
      </c>
      <c r="AP1288" s="84" t="s">
        <v>179</v>
      </c>
      <c r="AQ1288" s="84">
        <v>0</v>
      </c>
      <c r="AR1288" s="84">
        <v>0</v>
      </c>
      <c r="AS1288" s="84"/>
      <c r="AT1288" s="84"/>
      <c r="AU1288" s="84"/>
      <c r="AV1288" s="84"/>
      <c r="AW1288" s="84"/>
      <c r="AX1288" s="84"/>
      <c r="AY1288" s="84"/>
      <c r="AZ1288" s="84"/>
    </row>
    <row r="1289" spans="1:52" x14ac:dyDescent="0.25">
      <c r="A1289" s="69" t="s">
        <v>1102</v>
      </c>
      <c r="B1289" s="69" t="s">
        <v>1658</v>
      </c>
      <c r="C1289" s="70"/>
      <c r="D1289" s="71"/>
      <c r="E1289" s="72"/>
      <c r="F1289" s="73"/>
      <c r="G1289" s="70"/>
      <c r="H1289" s="74"/>
      <c r="I1289" s="75"/>
      <c r="J1289" s="75"/>
      <c r="K1289" s="36"/>
      <c r="L1289" s="82"/>
      <c r="M1289" s="82"/>
      <c r="N1289" s="77"/>
      <c r="O1289" s="84" t="s">
        <v>1729</v>
      </c>
      <c r="P1289" s="86">
        <v>43165.775856481479</v>
      </c>
      <c r="Q1289" s="84" t="s">
        <v>2463</v>
      </c>
      <c r="R1289" s="84"/>
      <c r="S1289" s="84"/>
      <c r="T1289" s="84" t="s">
        <v>3405</v>
      </c>
      <c r="U1289" s="84"/>
      <c r="V1289" s="87" t="s">
        <v>4330</v>
      </c>
      <c r="W1289" s="86">
        <v>43165.775856481479</v>
      </c>
      <c r="X1289" s="87" t="s">
        <v>5456</v>
      </c>
      <c r="Y1289" s="84"/>
      <c r="Z1289" s="84"/>
      <c r="AA1289" s="90" t="s">
        <v>6659</v>
      </c>
      <c r="AB1289" s="84"/>
      <c r="AC1289" s="84" t="b">
        <v>0</v>
      </c>
      <c r="AD1289" s="84">
        <v>0</v>
      </c>
      <c r="AE1289" s="90" t="s">
        <v>6992</v>
      </c>
      <c r="AF1289" s="84" t="b">
        <v>0</v>
      </c>
      <c r="AG1289" s="84" t="s">
        <v>7091</v>
      </c>
      <c r="AH1289" s="84"/>
      <c r="AI1289" s="90" t="s">
        <v>6992</v>
      </c>
      <c r="AJ1289" s="84" t="b">
        <v>0</v>
      </c>
      <c r="AK1289" s="84">
        <v>1</v>
      </c>
      <c r="AL1289" s="90" t="s">
        <v>6658</v>
      </c>
      <c r="AM1289" s="84" t="s">
        <v>7215</v>
      </c>
      <c r="AN1289" s="84" t="b">
        <v>0</v>
      </c>
      <c r="AO1289" s="90" t="s">
        <v>6658</v>
      </c>
      <c r="AP1289" s="84" t="s">
        <v>179</v>
      </c>
      <c r="AQ1289" s="84">
        <v>0</v>
      </c>
      <c r="AR1289" s="84">
        <v>0</v>
      </c>
      <c r="AS1289" s="84"/>
      <c r="AT1289" s="84"/>
      <c r="AU1289" s="84"/>
      <c r="AV1289" s="84"/>
      <c r="AW1289" s="84"/>
      <c r="AX1289" s="84"/>
      <c r="AY1289" s="84"/>
      <c r="AZ1289" s="84"/>
    </row>
    <row r="1290" spans="1:52" x14ac:dyDescent="0.25">
      <c r="A1290" s="69" t="s">
        <v>1101</v>
      </c>
      <c r="B1290" s="69" t="s">
        <v>1659</v>
      </c>
      <c r="C1290" s="70"/>
      <c r="D1290" s="71"/>
      <c r="E1290" s="72"/>
      <c r="F1290" s="73"/>
      <c r="G1290" s="70"/>
      <c r="H1290" s="74"/>
      <c r="I1290" s="75"/>
      <c r="J1290" s="75"/>
      <c r="K1290" s="36"/>
      <c r="L1290" s="82"/>
      <c r="M1290" s="82"/>
      <c r="N1290" s="77"/>
      <c r="O1290" s="84" t="s">
        <v>1729</v>
      </c>
      <c r="P1290" s="86">
        <v>43165.77548611111</v>
      </c>
      <c r="Q1290" s="84" t="s">
        <v>2462</v>
      </c>
      <c r="R1290" s="84"/>
      <c r="S1290" s="84"/>
      <c r="T1290" s="84" t="s">
        <v>3404</v>
      </c>
      <c r="U1290" s="87" t="s">
        <v>3599</v>
      </c>
      <c r="V1290" s="87" t="s">
        <v>3599</v>
      </c>
      <c r="W1290" s="86">
        <v>43165.77548611111</v>
      </c>
      <c r="X1290" s="87" t="s">
        <v>5455</v>
      </c>
      <c r="Y1290" s="84"/>
      <c r="Z1290" s="84"/>
      <c r="AA1290" s="90" t="s">
        <v>6658</v>
      </c>
      <c r="AB1290" s="84"/>
      <c r="AC1290" s="84" t="b">
        <v>0</v>
      </c>
      <c r="AD1290" s="84">
        <v>1</v>
      </c>
      <c r="AE1290" s="90" t="s">
        <v>6992</v>
      </c>
      <c r="AF1290" s="84" t="b">
        <v>0</v>
      </c>
      <c r="AG1290" s="84" t="s">
        <v>7091</v>
      </c>
      <c r="AH1290" s="84"/>
      <c r="AI1290" s="90" t="s">
        <v>6992</v>
      </c>
      <c r="AJ1290" s="84" t="b">
        <v>0</v>
      </c>
      <c r="AK1290" s="84">
        <v>1</v>
      </c>
      <c r="AL1290" s="90" t="s">
        <v>6992</v>
      </c>
      <c r="AM1290" s="84" t="s">
        <v>7172</v>
      </c>
      <c r="AN1290" s="84" t="b">
        <v>0</v>
      </c>
      <c r="AO1290" s="90" t="s">
        <v>6658</v>
      </c>
      <c r="AP1290" s="84" t="s">
        <v>179</v>
      </c>
      <c r="AQ1290" s="84">
        <v>0</v>
      </c>
      <c r="AR1290" s="84">
        <v>0</v>
      </c>
      <c r="AS1290" s="84"/>
      <c r="AT1290" s="84"/>
      <c r="AU1290" s="84"/>
      <c r="AV1290" s="84"/>
      <c r="AW1290" s="84"/>
      <c r="AX1290" s="84"/>
      <c r="AY1290" s="84"/>
      <c r="AZ1290" s="84"/>
    </row>
    <row r="1291" spans="1:52" x14ac:dyDescent="0.25">
      <c r="A1291" s="69" t="s">
        <v>1102</v>
      </c>
      <c r="B1291" s="69" t="s">
        <v>1659</v>
      </c>
      <c r="C1291" s="70"/>
      <c r="D1291" s="71"/>
      <c r="E1291" s="72"/>
      <c r="F1291" s="73"/>
      <c r="G1291" s="70"/>
      <c r="H1291" s="74"/>
      <c r="I1291" s="75"/>
      <c r="J1291" s="75"/>
      <c r="K1291" s="36"/>
      <c r="L1291" s="82"/>
      <c r="M1291" s="82"/>
      <c r="N1291" s="77"/>
      <c r="O1291" s="84" t="s">
        <v>1729</v>
      </c>
      <c r="P1291" s="86">
        <v>43165.775856481479</v>
      </c>
      <c r="Q1291" s="84" t="s">
        <v>2463</v>
      </c>
      <c r="R1291" s="84"/>
      <c r="S1291" s="84"/>
      <c r="T1291" s="84" t="s">
        <v>3405</v>
      </c>
      <c r="U1291" s="84"/>
      <c r="V1291" s="87" t="s">
        <v>4330</v>
      </c>
      <c r="W1291" s="86">
        <v>43165.775856481479</v>
      </c>
      <c r="X1291" s="87" t="s">
        <v>5456</v>
      </c>
      <c r="Y1291" s="84"/>
      <c r="Z1291" s="84"/>
      <c r="AA1291" s="90" t="s">
        <v>6659</v>
      </c>
      <c r="AB1291" s="84"/>
      <c r="AC1291" s="84" t="b">
        <v>0</v>
      </c>
      <c r="AD1291" s="84">
        <v>0</v>
      </c>
      <c r="AE1291" s="90" t="s">
        <v>6992</v>
      </c>
      <c r="AF1291" s="84" t="b">
        <v>0</v>
      </c>
      <c r="AG1291" s="84" t="s">
        <v>7091</v>
      </c>
      <c r="AH1291" s="84"/>
      <c r="AI1291" s="90" t="s">
        <v>6992</v>
      </c>
      <c r="AJ1291" s="84" t="b">
        <v>0</v>
      </c>
      <c r="AK1291" s="84">
        <v>1</v>
      </c>
      <c r="AL1291" s="90" t="s">
        <v>6658</v>
      </c>
      <c r="AM1291" s="84" t="s">
        <v>7215</v>
      </c>
      <c r="AN1291" s="84" t="b">
        <v>0</v>
      </c>
      <c r="AO1291" s="90" t="s">
        <v>6658</v>
      </c>
      <c r="AP1291" s="84" t="s">
        <v>179</v>
      </c>
      <c r="AQ1291" s="84">
        <v>0</v>
      </c>
      <c r="AR1291" s="84">
        <v>0</v>
      </c>
      <c r="AS1291" s="84"/>
      <c r="AT1291" s="84"/>
      <c r="AU1291" s="84"/>
      <c r="AV1291" s="84"/>
      <c r="AW1291" s="84"/>
      <c r="AX1291" s="84"/>
      <c r="AY1291" s="84"/>
      <c r="AZ1291" s="84"/>
    </row>
    <row r="1292" spans="1:52" x14ac:dyDescent="0.25">
      <c r="A1292" s="69" t="s">
        <v>1102</v>
      </c>
      <c r="B1292" s="69" t="s">
        <v>1101</v>
      </c>
      <c r="C1292" s="70"/>
      <c r="D1292" s="71"/>
      <c r="E1292" s="72"/>
      <c r="F1292" s="73"/>
      <c r="G1292" s="70"/>
      <c r="H1292" s="74"/>
      <c r="I1292" s="75"/>
      <c r="J1292" s="75"/>
      <c r="K1292" s="36"/>
      <c r="L1292" s="82"/>
      <c r="M1292" s="82"/>
      <c r="N1292" s="77"/>
      <c r="O1292" s="84" t="s">
        <v>1729</v>
      </c>
      <c r="P1292" s="86">
        <v>43165.775856481479</v>
      </c>
      <c r="Q1292" s="84" t="s">
        <v>2463</v>
      </c>
      <c r="R1292" s="84"/>
      <c r="S1292" s="84"/>
      <c r="T1292" s="84" t="s">
        <v>3405</v>
      </c>
      <c r="U1292" s="84"/>
      <c r="V1292" s="87" t="s">
        <v>4330</v>
      </c>
      <c r="W1292" s="86">
        <v>43165.775856481479</v>
      </c>
      <c r="X1292" s="87" t="s">
        <v>5456</v>
      </c>
      <c r="Y1292" s="84"/>
      <c r="Z1292" s="84"/>
      <c r="AA1292" s="90" t="s">
        <v>6659</v>
      </c>
      <c r="AB1292" s="84"/>
      <c r="AC1292" s="84" t="b">
        <v>0</v>
      </c>
      <c r="AD1292" s="84">
        <v>0</v>
      </c>
      <c r="AE1292" s="90" t="s">
        <v>6992</v>
      </c>
      <c r="AF1292" s="84" t="b">
        <v>0</v>
      </c>
      <c r="AG1292" s="84" t="s">
        <v>7091</v>
      </c>
      <c r="AH1292" s="84"/>
      <c r="AI1292" s="90" t="s">
        <v>6992</v>
      </c>
      <c r="AJ1292" s="84" t="b">
        <v>0</v>
      </c>
      <c r="AK1292" s="84">
        <v>1</v>
      </c>
      <c r="AL1292" s="90" t="s">
        <v>6658</v>
      </c>
      <c r="AM1292" s="84" t="s">
        <v>7215</v>
      </c>
      <c r="AN1292" s="84" t="b">
        <v>0</v>
      </c>
      <c r="AO1292" s="90" t="s">
        <v>6658</v>
      </c>
      <c r="AP1292" s="84" t="s">
        <v>179</v>
      </c>
      <c r="AQ1292" s="84">
        <v>0</v>
      </c>
      <c r="AR1292" s="84">
        <v>0</v>
      </c>
      <c r="AS1292" s="84"/>
      <c r="AT1292" s="84"/>
      <c r="AU1292" s="84"/>
      <c r="AV1292" s="84"/>
      <c r="AW1292" s="84"/>
      <c r="AX1292" s="84"/>
      <c r="AY1292" s="84"/>
      <c r="AZ1292" s="84"/>
    </row>
    <row r="1293" spans="1:52" x14ac:dyDescent="0.25">
      <c r="A1293" s="69" t="s">
        <v>1103</v>
      </c>
      <c r="B1293" s="69" t="s">
        <v>1303</v>
      </c>
      <c r="C1293" s="70"/>
      <c r="D1293" s="71"/>
      <c r="E1293" s="72"/>
      <c r="F1293" s="73"/>
      <c r="G1293" s="70"/>
      <c r="H1293" s="74"/>
      <c r="I1293" s="75"/>
      <c r="J1293" s="75"/>
      <c r="K1293" s="36"/>
      <c r="L1293" s="82"/>
      <c r="M1293" s="82"/>
      <c r="N1293" s="77"/>
      <c r="O1293" s="84" t="s">
        <v>1729</v>
      </c>
      <c r="P1293" s="86">
        <v>43165.775868055556</v>
      </c>
      <c r="Q1293" s="84" t="s">
        <v>1907</v>
      </c>
      <c r="R1293" s="84"/>
      <c r="S1293" s="84"/>
      <c r="T1293" s="84" t="s">
        <v>3157</v>
      </c>
      <c r="U1293" s="84"/>
      <c r="V1293" s="87" t="s">
        <v>4331</v>
      </c>
      <c r="W1293" s="86">
        <v>43165.775868055556</v>
      </c>
      <c r="X1293" s="87" t="s">
        <v>5457</v>
      </c>
      <c r="Y1293" s="84"/>
      <c r="Z1293" s="84"/>
      <c r="AA1293" s="90" t="s">
        <v>6660</v>
      </c>
      <c r="AB1293" s="84"/>
      <c r="AC1293" s="84" t="b">
        <v>0</v>
      </c>
      <c r="AD1293" s="84">
        <v>0</v>
      </c>
      <c r="AE1293" s="90" t="s">
        <v>6992</v>
      </c>
      <c r="AF1293" s="84" t="b">
        <v>0</v>
      </c>
      <c r="AG1293" s="84" t="s">
        <v>7097</v>
      </c>
      <c r="AH1293" s="84"/>
      <c r="AI1293" s="90" t="s">
        <v>6992</v>
      </c>
      <c r="AJ1293" s="84" t="b">
        <v>0</v>
      </c>
      <c r="AK1293" s="84">
        <v>223</v>
      </c>
      <c r="AL1293" s="90" t="s">
        <v>6880</v>
      </c>
      <c r="AM1293" s="84" t="s">
        <v>7172</v>
      </c>
      <c r="AN1293" s="84" t="b">
        <v>0</v>
      </c>
      <c r="AO1293" s="90" t="s">
        <v>6880</v>
      </c>
      <c r="AP1293" s="84" t="s">
        <v>179</v>
      </c>
      <c r="AQ1293" s="84">
        <v>0</v>
      </c>
      <c r="AR1293" s="84">
        <v>0</v>
      </c>
      <c r="AS1293" s="84"/>
      <c r="AT1293" s="84"/>
      <c r="AU1293" s="84"/>
      <c r="AV1293" s="84"/>
      <c r="AW1293" s="84"/>
      <c r="AX1293" s="84"/>
      <c r="AY1293" s="84"/>
      <c r="AZ1293" s="84"/>
    </row>
    <row r="1294" spans="1:52" x14ac:dyDescent="0.25">
      <c r="A1294" s="69" t="s">
        <v>1104</v>
      </c>
      <c r="B1294" s="69" t="s">
        <v>1104</v>
      </c>
      <c r="C1294" s="70"/>
      <c r="D1294" s="71"/>
      <c r="E1294" s="72"/>
      <c r="F1294" s="73"/>
      <c r="G1294" s="70"/>
      <c r="H1294" s="74"/>
      <c r="I1294" s="75"/>
      <c r="J1294" s="75"/>
      <c r="K1294" s="36"/>
      <c r="L1294" s="82"/>
      <c r="M1294" s="82"/>
      <c r="N1294" s="77"/>
      <c r="O1294" s="84" t="s">
        <v>179</v>
      </c>
      <c r="P1294" s="86">
        <v>43165.775902777779</v>
      </c>
      <c r="Q1294" s="84" t="s">
        <v>2464</v>
      </c>
      <c r="R1294" s="84"/>
      <c r="S1294" s="84"/>
      <c r="T1294" s="84" t="s">
        <v>3157</v>
      </c>
      <c r="U1294" s="84"/>
      <c r="V1294" s="87" t="s">
        <v>4332</v>
      </c>
      <c r="W1294" s="86">
        <v>43165.775902777779</v>
      </c>
      <c r="X1294" s="87" t="s">
        <v>5458</v>
      </c>
      <c r="Y1294" s="84"/>
      <c r="Z1294" s="84"/>
      <c r="AA1294" s="90" t="s">
        <v>6661</v>
      </c>
      <c r="AB1294" s="84"/>
      <c r="AC1294" s="84" t="b">
        <v>0</v>
      </c>
      <c r="AD1294" s="84">
        <v>0</v>
      </c>
      <c r="AE1294" s="90" t="s">
        <v>6992</v>
      </c>
      <c r="AF1294" s="84" t="b">
        <v>0</v>
      </c>
      <c r="AG1294" s="84" t="s">
        <v>7091</v>
      </c>
      <c r="AH1294" s="84"/>
      <c r="AI1294" s="90" t="s">
        <v>6992</v>
      </c>
      <c r="AJ1294" s="84" t="b">
        <v>0</v>
      </c>
      <c r="AK1294" s="84">
        <v>0</v>
      </c>
      <c r="AL1294" s="90" t="s">
        <v>6992</v>
      </c>
      <c r="AM1294" s="84" t="s">
        <v>7171</v>
      </c>
      <c r="AN1294" s="84" t="b">
        <v>0</v>
      </c>
      <c r="AO1294" s="90" t="s">
        <v>6661</v>
      </c>
      <c r="AP1294" s="84" t="s">
        <v>179</v>
      </c>
      <c r="AQ1294" s="84">
        <v>0</v>
      </c>
      <c r="AR1294" s="84">
        <v>0</v>
      </c>
      <c r="AS1294" s="84"/>
      <c r="AT1294" s="84"/>
      <c r="AU1294" s="84"/>
      <c r="AV1294" s="84"/>
      <c r="AW1294" s="84"/>
      <c r="AX1294" s="84"/>
      <c r="AY1294" s="84"/>
      <c r="AZ1294" s="84"/>
    </row>
    <row r="1295" spans="1:52" x14ac:dyDescent="0.25">
      <c r="A1295" s="69" t="s">
        <v>1105</v>
      </c>
      <c r="B1295" s="69" t="s">
        <v>1660</v>
      </c>
      <c r="C1295" s="70"/>
      <c r="D1295" s="71"/>
      <c r="E1295" s="72"/>
      <c r="F1295" s="73"/>
      <c r="G1295" s="70"/>
      <c r="H1295" s="74"/>
      <c r="I1295" s="75"/>
      <c r="J1295" s="75"/>
      <c r="K1295" s="36"/>
      <c r="L1295" s="82"/>
      <c r="M1295" s="82"/>
      <c r="N1295" s="77"/>
      <c r="O1295" s="84" t="s">
        <v>1729</v>
      </c>
      <c r="P1295" s="86">
        <v>43165.775960648149</v>
      </c>
      <c r="Q1295" s="84" t="s">
        <v>2465</v>
      </c>
      <c r="R1295" s="84"/>
      <c r="S1295" s="84"/>
      <c r="T1295" s="84" t="s">
        <v>3157</v>
      </c>
      <c r="U1295" s="84"/>
      <c r="V1295" s="87" t="s">
        <v>4333</v>
      </c>
      <c r="W1295" s="86">
        <v>43165.775960648149</v>
      </c>
      <c r="X1295" s="87" t="s">
        <v>5459</v>
      </c>
      <c r="Y1295" s="84"/>
      <c r="Z1295" s="84"/>
      <c r="AA1295" s="90" t="s">
        <v>6662</v>
      </c>
      <c r="AB1295" s="90" t="s">
        <v>6981</v>
      </c>
      <c r="AC1295" s="84" t="b">
        <v>0</v>
      </c>
      <c r="AD1295" s="84">
        <v>0</v>
      </c>
      <c r="AE1295" s="90" t="s">
        <v>7078</v>
      </c>
      <c r="AF1295" s="84" t="b">
        <v>0</v>
      </c>
      <c r="AG1295" s="84" t="s">
        <v>7091</v>
      </c>
      <c r="AH1295" s="84"/>
      <c r="AI1295" s="90" t="s">
        <v>6992</v>
      </c>
      <c r="AJ1295" s="84" t="b">
        <v>0</v>
      </c>
      <c r="AK1295" s="84">
        <v>0</v>
      </c>
      <c r="AL1295" s="90" t="s">
        <v>6992</v>
      </c>
      <c r="AM1295" s="84" t="s">
        <v>7171</v>
      </c>
      <c r="AN1295" s="84" t="b">
        <v>0</v>
      </c>
      <c r="AO1295" s="90" t="s">
        <v>6981</v>
      </c>
      <c r="AP1295" s="84" t="s">
        <v>179</v>
      </c>
      <c r="AQ1295" s="84">
        <v>0</v>
      </c>
      <c r="AR1295" s="84">
        <v>0</v>
      </c>
      <c r="AS1295" s="84"/>
      <c r="AT1295" s="84"/>
      <c r="AU1295" s="84"/>
      <c r="AV1295" s="84"/>
      <c r="AW1295" s="84"/>
      <c r="AX1295" s="84"/>
      <c r="AY1295" s="84"/>
      <c r="AZ1295" s="84"/>
    </row>
    <row r="1296" spans="1:52" x14ac:dyDescent="0.25">
      <c r="A1296" s="69" t="s">
        <v>1105</v>
      </c>
      <c r="B1296" s="69" t="s">
        <v>1661</v>
      </c>
      <c r="C1296" s="70"/>
      <c r="D1296" s="71"/>
      <c r="E1296" s="72"/>
      <c r="F1296" s="73"/>
      <c r="G1296" s="70"/>
      <c r="H1296" s="74"/>
      <c r="I1296" s="75"/>
      <c r="J1296" s="75"/>
      <c r="K1296" s="36"/>
      <c r="L1296" s="82"/>
      <c r="M1296" s="82"/>
      <c r="N1296" s="77"/>
      <c r="O1296" s="84" t="s">
        <v>1730</v>
      </c>
      <c r="P1296" s="86">
        <v>43165.775960648149</v>
      </c>
      <c r="Q1296" s="84" t="s">
        <v>2465</v>
      </c>
      <c r="R1296" s="84"/>
      <c r="S1296" s="84"/>
      <c r="T1296" s="84" t="s">
        <v>3157</v>
      </c>
      <c r="U1296" s="84"/>
      <c r="V1296" s="87" t="s">
        <v>4333</v>
      </c>
      <c r="W1296" s="86">
        <v>43165.775960648149</v>
      </c>
      <c r="X1296" s="87" t="s">
        <v>5459</v>
      </c>
      <c r="Y1296" s="84"/>
      <c r="Z1296" s="84"/>
      <c r="AA1296" s="90" t="s">
        <v>6662</v>
      </c>
      <c r="AB1296" s="90" t="s">
        <v>6981</v>
      </c>
      <c r="AC1296" s="84" t="b">
        <v>0</v>
      </c>
      <c r="AD1296" s="84">
        <v>0</v>
      </c>
      <c r="AE1296" s="90" t="s">
        <v>7078</v>
      </c>
      <c r="AF1296" s="84" t="b">
        <v>0</v>
      </c>
      <c r="AG1296" s="84" t="s">
        <v>7091</v>
      </c>
      <c r="AH1296" s="84"/>
      <c r="AI1296" s="90" t="s">
        <v>6992</v>
      </c>
      <c r="AJ1296" s="84" t="b">
        <v>0</v>
      </c>
      <c r="AK1296" s="84">
        <v>0</v>
      </c>
      <c r="AL1296" s="90" t="s">
        <v>6992</v>
      </c>
      <c r="AM1296" s="84" t="s">
        <v>7171</v>
      </c>
      <c r="AN1296" s="84" t="b">
        <v>0</v>
      </c>
      <c r="AO1296" s="90" t="s">
        <v>6981</v>
      </c>
      <c r="AP1296" s="84" t="s">
        <v>179</v>
      </c>
      <c r="AQ1296" s="84">
        <v>0</v>
      </c>
      <c r="AR1296" s="84">
        <v>0</v>
      </c>
      <c r="AS1296" s="84"/>
      <c r="AT1296" s="84"/>
      <c r="AU1296" s="84"/>
      <c r="AV1296" s="84"/>
      <c r="AW1296" s="84"/>
      <c r="AX1296" s="84"/>
      <c r="AY1296" s="84"/>
      <c r="AZ1296" s="84"/>
    </row>
    <row r="1297" spans="1:52" x14ac:dyDescent="0.25">
      <c r="A1297" s="69" t="s">
        <v>1106</v>
      </c>
      <c r="B1297" s="69" t="s">
        <v>1662</v>
      </c>
      <c r="C1297" s="70"/>
      <c r="D1297" s="71"/>
      <c r="E1297" s="72"/>
      <c r="F1297" s="73"/>
      <c r="G1297" s="70"/>
      <c r="H1297" s="74"/>
      <c r="I1297" s="75"/>
      <c r="J1297" s="75"/>
      <c r="K1297" s="36"/>
      <c r="L1297" s="82"/>
      <c r="M1297" s="82"/>
      <c r="N1297" s="77"/>
      <c r="O1297" s="84" t="s">
        <v>1729</v>
      </c>
      <c r="P1297" s="86">
        <v>43165.775995370372</v>
      </c>
      <c r="Q1297" s="84" t="s">
        <v>2466</v>
      </c>
      <c r="R1297" s="84"/>
      <c r="S1297" s="84"/>
      <c r="T1297" s="84" t="s">
        <v>3406</v>
      </c>
      <c r="U1297" s="87" t="s">
        <v>3600</v>
      </c>
      <c r="V1297" s="87" t="s">
        <v>3600</v>
      </c>
      <c r="W1297" s="86">
        <v>43165.775995370372</v>
      </c>
      <c r="X1297" s="87" t="s">
        <v>5460</v>
      </c>
      <c r="Y1297" s="84"/>
      <c r="Z1297" s="84"/>
      <c r="AA1297" s="90" t="s">
        <v>6663</v>
      </c>
      <c r="AB1297" s="84"/>
      <c r="AC1297" s="84" t="b">
        <v>0</v>
      </c>
      <c r="AD1297" s="84">
        <v>6</v>
      </c>
      <c r="AE1297" s="90" t="s">
        <v>6992</v>
      </c>
      <c r="AF1297" s="84" t="b">
        <v>0</v>
      </c>
      <c r="AG1297" s="84" t="s">
        <v>7095</v>
      </c>
      <c r="AH1297" s="84"/>
      <c r="AI1297" s="90" t="s">
        <v>6992</v>
      </c>
      <c r="AJ1297" s="84" t="b">
        <v>0</v>
      </c>
      <c r="AK1297" s="84">
        <v>2</v>
      </c>
      <c r="AL1297" s="90" t="s">
        <v>6992</v>
      </c>
      <c r="AM1297" s="84" t="s">
        <v>7169</v>
      </c>
      <c r="AN1297" s="84" t="b">
        <v>0</v>
      </c>
      <c r="AO1297" s="90" t="s">
        <v>6663</v>
      </c>
      <c r="AP1297" s="84" t="s">
        <v>179</v>
      </c>
      <c r="AQ1297" s="84">
        <v>0</v>
      </c>
      <c r="AR1297" s="84">
        <v>0</v>
      </c>
      <c r="AS1297" s="84"/>
      <c r="AT1297" s="84"/>
      <c r="AU1297" s="84"/>
      <c r="AV1297" s="84"/>
      <c r="AW1297" s="84"/>
      <c r="AX1297" s="84"/>
      <c r="AY1297" s="84"/>
      <c r="AZ1297" s="84"/>
    </row>
    <row r="1298" spans="1:52" x14ac:dyDescent="0.25">
      <c r="A1298" s="69" t="s">
        <v>1107</v>
      </c>
      <c r="B1298" s="69" t="s">
        <v>1303</v>
      </c>
      <c r="C1298" s="70"/>
      <c r="D1298" s="71"/>
      <c r="E1298" s="72"/>
      <c r="F1298" s="73"/>
      <c r="G1298" s="70"/>
      <c r="H1298" s="74"/>
      <c r="I1298" s="75"/>
      <c r="J1298" s="75"/>
      <c r="K1298" s="36"/>
      <c r="L1298" s="82"/>
      <c r="M1298" s="82"/>
      <c r="N1298" s="77"/>
      <c r="O1298" s="84" t="s">
        <v>1729</v>
      </c>
      <c r="P1298" s="86">
        <v>43165.776006944441</v>
      </c>
      <c r="Q1298" s="84" t="s">
        <v>1907</v>
      </c>
      <c r="R1298" s="84"/>
      <c r="S1298" s="84"/>
      <c r="T1298" s="84" t="s">
        <v>3157</v>
      </c>
      <c r="U1298" s="84"/>
      <c r="V1298" s="87" t="s">
        <v>4334</v>
      </c>
      <c r="W1298" s="86">
        <v>43165.776006944441</v>
      </c>
      <c r="X1298" s="87" t="s">
        <v>5461</v>
      </c>
      <c r="Y1298" s="84"/>
      <c r="Z1298" s="84"/>
      <c r="AA1298" s="90" t="s">
        <v>6664</v>
      </c>
      <c r="AB1298" s="84"/>
      <c r="AC1298" s="84" t="b">
        <v>0</v>
      </c>
      <c r="AD1298" s="84">
        <v>0</v>
      </c>
      <c r="AE1298" s="90" t="s">
        <v>6992</v>
      </c>
      <c r="AF1298" s="84" t="b">
        <v>0</v>
      </c>
      <c r="AG1298" s="84" t="s">
        <v>7097</v>
      </c>
      <c r="AH1298" s="84"/>
      <c r="AI1298" s="90" t="s">
        <v>6992</v>
      </c>
      <c r="AJ1298" s="84" t="b">
        <v>0</v>
      </c>
      <c r="AK1298" s="84">
        <v>223</v>
      </c>
      <c r="AL1298" s="90" t="s">
        <v>6880</v>
      </c>
      <c r="AM1298" s="84" t="s">
        <v>7169</v>
      </c>
      <c r="AN1298" s="84" t="b">
        <v>0</v>
      </c>
      <c r="AO1298" s="90" t="s">
        <v>6880</v>
      </c>
      <c r="AP1298" s="84" t="s">
        <v>179</v>
      </c>
      <c r="AQ1298" s="84">
        <v>0</v>
      </c>
      <c r="AR1298" s="84">
        <v>0</v>
      </c>
      <c r="AS1298" s="84"/>
      <c r="AT1298" s="84"/>
      <c r="AU1298" s="84"/>
      <c r="AV1298" s="84"/>
      <c r="AW1298" s="84"/>
      <c r="AX1298" s="84"/>
      <c r="AY1298" s="84"/>
      <c r="AZ1298" s="84"/>
    </row>
    <row r="1299" spans="1:52" x14ac:dyDescent="0.25">
      <c r="A1299" s="69" t="s">
        <v>1108</v>
      </c>
      <c r="B1299" s="69" t="s">
        <v>1297</v>
      </c>
      <c r="C1299" s="70"/>
      <c r="D1299" s="71"/>
      <c r="E1299" s="72"/>
      <c r="F1299" s="73"/>
      <c r="G1299" s="70"/>
      <c r="H1299" s="74"/>
      <c r="I1299" s="75"/>
      <c r="J1299" s="75"/>
      <c r="K1299" s="36"/>
      <c r="L1299" s="82"/>
      <c r="M1299" s="82"/>
      <c r="N1299" s="77"/>
      <c r="O1299" s="84" t="s">
        <v>1729</v>
      </c>
      <c r="P1299" s="86">
        <v>43165.77615740741</v>
      </c>
      <c r="Q1299" s="84" t="s">
        <v>1758</v>
      </c>
      <c r="R1299" s="87" t="s">
        <v>2651</v>
      </c>
      <c r="S1299" s="84" t="s">
        <v>2986</v>
      </c>
      <c r="T1299" s="84" t="s">
        <v>3171</v>
      </c>
      <c r="U1299" s="84"/>
      <c r="V1299" s="87" t="s">
        <v>4335</v>
      </c>
      <c r="W1299" s="86">
        <v>43165.77615740741</v>
      </c>
      <c r="X1299" s="87" t="s">
        <v>5462</v>
      </c>
      <c r="Y1299" s="84"/>
      <c r="Z1299" s="84"/>
      <c r="AA1299" s="90" t="s">
        <v>6665</v>
      </c>
      <c r="AB1299" s="84"/>
      <c r="AC1299" s="84" t="b">
        <v>0</v>
      </c>
      <c r="AD1299" s="84">
        <v>0</v>
      </c>
      <c r="AE1299" s="90" t="s">
        <v>6992</v>
      </c>
      <c r="AF1299" s="84" t="b">
        <v>0</v>
      </c>
      <c r="AG1299" s="84" t="s">
        <v>7097</v>
      </c>
      <c r="AH1299" s="84"/>
      <c r="AI1299" s="90" t="s">
        <v>6992</v>
      </c>
      <c r="AJ1299" s="84" t="b">
        <v>0</v>
      </c>
      <c r="AK1299" s="84">
        <v>612</v>
      </c>
      <c r="AL1299" s="90" t="s">
        <v>6874</v>
      </c>
      <c r="AM1299" s="84" t="s">
        <v>7169</v>
      </c>
      <c r="AN1299" s="84" t="b">
        <v>0</v>
      </c>
      <c r="AO1299" s="90" t="s">
        <v>6874</v>
      </c>
      <c r="AP1299" s="84" t="s">
        <v>179</v>
      </c>
      <c r="AQ1299" s="84">
        <v>0</v>
      </c>
      <c r="AR1299" s="84">
        <v>0</v>
      </c>
      <c r="AS1299" s="84"/>
      <c r="AT1299" s="84"/>
      <c r="AU1299" s="84"/>
      <c r="AV1299" s="84"/>
      <c r="AW1299" s="84"/>
      <c r="AX1299" s="84"/>
      <c r="AY1299" s="84"/>
      <c r="AZ1299" s="84"/>
    </row>
    <row r="1300" spans="1:52" x14ac:dyDescent="0.25">
      <c r="A1300" s="69" t="s">
        <v>1109</v>
      </c>
      <c r="B1300" s="69" t="s">
        <v>1109</v>
      </c>
      <c r="C1300" s="70"/>
      <c r="D1300" s="71"/>
      <c r="E1300" s="72"/>
      <c r="F1300" s="73"/>
      <c r="G1300" s="70"/>
      <c r="H1300" s="74"/>
      <c r="I1300" s="75"/>
      <c r="J1300" s="75"/>
      <c r="K1300" s="36"/>
      <c r="L1300" s="82"/>
      <c r="M1300" s="82"/>
      <c r="N1300" s="77"/>
      <c r="O1300" s="84" t="s">
        <v>179</v>
      </c>
      <c r="P1300" s="86">
        <v>43165.776180555556</v>
      </c>
      <c r="Q1300" s="84" t="s">
        <v>2467</v>
      </c>
      <c r="R1300" s="87" t="s">
        <v>2911</v>
      </c>
      <c r="S1300" s="84" t="s">
        <v>2989</v>
      </c>
      <c r="T1300" s="84" t="s">
        <v>3182</v>
      </c>
      <c r="U1300" s="84"/>
      <c r="V1300" s="87" t="s">
        <v>4336</v>
      </c>
      <c r="W1300" s="86">
        <v>43165.776180555556</v>
      </c>
      <c r="X1300" s="87" t="s">
        <v>5463</v>
      </c>
      <c r="Y1300" s="84"/>
      <c r="Z1300" s="84"/>
      <c r="AA1300" s="90" t="s">
        <v>6666</v>
      </c>
      <c r="AB1300" s="84"/>
      <c r="AC1300" s="84" t="b">
        <v>0</v>
      </c>
      <c r="AD1300" s="84">
        <v>0</v>
      </c>
      <c r="AE1300" s="90" t="s">
        <v>6992</v>
      </c>
      <c r="AF1300" s="84" t="b">
        <v>0</v>
      </c>
      <c r="AG1300" s="84" t="s">
        <v>7091</v>
      </c>
      <c r="AH1300" s="84"/>
      <c r="AI1300" s="90" t="s">
        <v>6992</v>
      </c>
      <c r="AJ1300" s="84" t="b">
        <v>0</v>
      </c>
      <c r="AK1300" s="84">
        <v>0</v>
      </c>
      <c r="AL1300" s="90" t="s">
        <v>6992</v>
      </c>
      <c r="AM1300" s="84" t="s">
        <v>7178</v>
      </c>
      <c r="AN1300" s="84" t="b">
        <v>0</v>
      </c>
      <c r="AO1300" s="90" t="s">
        <v>6666</v>
      </c>
      <c r="AP1300" s="84" t="s">
        <v>179</v>
      </c>
      <c r="AQ1300" s="84">
        <v>0</v>
      </c>
      <c r="AR1300" s="84">
        <v>0</v>
      </c>
      <c r="AS1300" s="84"/>
      <c r="AT1300" s="84"/>
      <c r="AU1300" s="84"/>
      <c r="AV1300" s="84"/>
      <c r="AW1300" s="84"/>
      <c r="AX1300" s="84"/>
      <c r="AY1300" s="84"/>
      <c r="AZ1300" s="84"/>
    </row>
    <row r="1301" spans="1:52" x14ac:dyDescent="0.25">
      <c r="A1301" s="69" t="s">
        <v>1110</v>
      </c>
      <c r="B1301" s="69" t="s">
        <v>1110</v>
      </c>
      <c r="C1301" s="70"/>
      <c r="D1301" s="71"/>
      <c r="E1301" s="72"/>
      <c r="F1301" s="73"/>
      <c r="G1301" s="70"/>
      <c r="H1301" s="74"/>
      <c r="I1301" s="75"/>
      <c r="J1301" s="75"/>
      <c r="K1301" s="36"/>
      <c r="L1301" s="82"/>
      <c r="M1301" s="82"/>
      <c r="N1301" s="77"/>
      <c r="O1301" s="84" t="s">
        <v>179</v>
      </c>
      <c r="P1301" s="86">
        <v>43165.77621527778</v>
      </c>
      <c r="Q1301" s="84" t="s">
        <v>2468</v>
      </c>
      <c r="R1301" s="84"/>
      <c r="S1301" s="84"/>
      <c r="T1301" s="84" t="s">
        <v>3229</v>
      </c>
      <c r="U1301" s="87" t="s">
        <v>3601</v>
      </c>
      <c r="V1301" s="87" t="s">
        <v>3601</v>
      </c>
      <c r="W1301" s="86">
        <v>43165.77621527778</v>
      </c>
      <c r="X1301" s="87" t="s">
        <v>5464</v>
      </c>
      <c r="Y1301" s="84"/>
      <c r="Z1301" s="84"/>
      <c r="AA1301" s="90" t="s">
        <v>6667</v>
      </c>
      <c r="AB1301" s="84"/>
      <c r="AC1301" s="84" t="b">
        <v>0</v>
      </c>
      <c r="AD1301" s="84">
        <v>0</v>
      </c>
      <c r="AE1301" s="90" t="s">
        <v>6992</v>
      </c>
      <c r="AF1301" s="84" t="b">
        <v>0</v>
      </c>
      <c r="AG1301" s="84" t="s">
        <v>7091</v>
      </c>
      <c r="AH1301" s="84"/>
      <c r="AI1301" s="90" t="s">
        <v>6992</v>
      </c>
      <c r="AJ1301" s="84" t="b">
        <v>0</v>
      </c>
      <c r="AK1301" s="84">
        <v>0</v>
      </c>
      <c r="AL1301" s="90" t="s">
        <v>6992</v>
      </c>
      <c r="AM1301" s="84" t="s">
        <v>7180</v>
      </c>
      <c r="AN1301" s="84" t="b">
        <v>0</v>
      </c>
      <c r="AO1301" s="90" t="s">
        <v>6667</v>
      </c>
      <c r="AP1301" s="84" t="s">
        <v>179</v>
      </c>
      <c r="AQ1301" s="84">
        <v>0</v>
      </c>
      <c r="AR1301" s="84">
        <v>0</v>
      </c>
      <c r="AS1301" s="84"/>
      <c r="AT1301" s="84"/>
      <c r="AU1301" s="84"/>
      <c r="AV1301" s="84"/>
      <c r="AW1301" s="84"/>
      <c r="AX1301" s="84"/>
      <c r="AY1301" s="84"/>
      <c r="AZ1301" s="84"/>
    </row>
    <row r="1302" spans="1:52" x14ac:dyDescent="0.25">
      <c r="A1302" s="69" t="s">
        <v>1111</v>
      </c>
      <c r="B1302" s="69" t="s">
        <v>1663</v>
      </c>
      <c r="C1302" s="70"/>
      <c r="D1302" s="71"/>
      <c r="E1302" s="72"/>
      <c r="F1302" s="73"/>
      <c r="G1302" s="70"/>
      <c r="H1302" s="74"/>
      <c r="I1302" s="75"/>
      <c r="J1302" s="75"/>
      <c r="K1302" s="36"/>
      <c r="L1302" s="82"/>
      <c r="M1302" s="82"/>
      <c r="N1302" s="77"/>
      <c r="O1302" s="84" t="s">
        <v>1729</v>
      </c>
      <c r="P1302" s="86">
        <v>43165.776331018518</v>
      </c>
      <c r="Q1302" s="84" t="s">
        <v>2469</v>
      </c>
      <c r="R1302" s="87" t="s">
        <v>2912</v>
      </c>
      <c r="S1302" s="84" t="s">
        <v>3129</v>
      </c>
      <c r="T1302" s="84" t="s">
        <v>3407</v>
      </c>
      <c r="U1302" s="84"/>
      <c r="V1302" s="87" t="s">
        <v>4337</v>
      </c>
      <c r="W1302" s="86">
        <v>43165.776331018518</v>
      </c>
      <c r="X1302" s="87" t="s">
        <v>5465</v>
      </c>
      <c r="Y1302" s="84"/>
      <c r="Z1302" s="84"/>
      <c r="AA1302" s="90" t="s">
        <v>6668</v>
      </c>
      <c r="AB1302" s="84"/>
      <c r="AC1302" s="84" t="b">
        <v>0</v>
      </c>
      <c r="AD1302" s="84">
        <v>4</v>
      </c>
      <c r="AE1302" s="90" t="s">
        <v>6992</v>
      </c>
      <c r="AF1302" s="84" t="b">
        <v>0</v>
      </c>
      <c r="AG1302" s="84" t="s">
        <v>7091</v>
      </c>
      <c r="AH1302" s="84"/>
      <c r="AI1302" s="90" t="s">
        <v>6992</v>
      </c>
      <c r="AJ1302" s="84" t="b">
        <v>0</v>
      </c>
      <c r="AK1302" s="84">
        <v>2</v>
      </c>
      <c r="AL1302" s="90" t="s">
        <v>6992</v>
      </c>
      <c r="AM1302" s="84" t="s">
        <v>7171</v>
      </c>
      <c r="AN1302" s="84" t="b">
        <v>0</v>
      </c>
      <c r="AO1302" s="90" t="s">
        <v>6668</v>
      </c>
      <c r="AP1302" s="84" t="s">
        <v>179</v>
      </c>
      <c r="AQ1302" s="84">
        <v>0</v>
      </c>
      <c r="AR1302" s="84">
        <v>0</v>
      </c>
      <c r="AS1302" s="84"/>
      <c r="AT1302" s="84"/>
      <c r="AU1302" s="84"/>
      <c r="AV1302" s="84"/>
      <c r="AW1302" s="84"/>
      <c r="AX1302" s="84"/>
      <c r="AY1302" s="84"/>
      <c r="AZ1302" s="84"/>
    </row>
    <row r="1303" spans="1:52" x14ac:dyDescent="0.25">
      <c r="A1303" s="69" t="s">
        <v>1112</v>
      </c>
      <c r="B1303" s="69" t="s">
        <v>1250</v>
      </c>
      <c r="C1303" s="70"/>
      <c r="D1303" s="71"/>
      <c r="E1303" s="72"/>
      <c r="F1303" s="73"/>
      <c r="G1303" s="70"/>
      <c r="H1303" s="74"/>
      <c r="I1303" s="75"/>
      <c r="J1303" s="75"/>
      <c r="K1303" s="36"/>
      <c r="L1303" s="82"/>
      <c r="M1303" s="82"/>
      <c r="N1303" s="77"/>
      <c r="O1303" s="84" t="s">
        <v>1729</v>
      </c>
      <c r="P1303" s="86">
        <v>43165.776423611111</v>
      </c>
      <c r="Q1303" s="84" t="s">
        <v>1749</v>
      </c>
      <c r="R1303" s="84"/>
      <c r="S1303" s="84"/>
      <c r="T1303" s="84" t="s">
        <v>3157</v>
      </c>
      <c r="U1303" s="84"/>
      <c r="V1303" s="87" t="s">
        <v>4338</v>
      </c>
      <c r="W1303" s="86">
        <v>43165.776423611111</v>
      </c>
      <c r="X1303" s="87" t="s">
        <v>5466</v>
      </c>
      <c r="Y1303" s="84"/>
      <c r="Z1303" s="84"/>
      <c r="AA1303" s="90" t="s">
        <v>6669</v>
      </c>
      <c r="AB1303" s="84"/>
      <c r="AC1303" s="84" t="b">
        <v>0</v>
      </c>
      <c r="AD1303" s="84">
        <v>0</v>
      </c>
      <c r="AE1303" s="90" t="s">
        <v>6992</v>
      </c>
      <c r="AF1303" s="84" t="b">
        <v>0</v>
      </c>
      <c r="AG1303" s="84" t="s">
        <v>7096</v>
      </c>
      <c r="AH1303" s="84"/>
      <c r="AI1303" s="90" t="s">
        <v>6992</v>
      </c>
      <c r="AJ1303" s="84" t="b">
        <v>0</v>
      </c>
      <c r="AK1303" s="84">
        <v>2094</v>
      </c>
      <c r="AL1303" s="90" t="s">
        <v>6822</v>
      </c>
      <c r="AM1303" s="84" t="s">
        <v>7172</v>
      </c>
      <c r="AN1303" s="84" t="b">
        <v>0</v>
      </c>
      <c r="AO1303" s="90" t="s">
        <v>6822</v>
      </c>
      <c r="AP1303" s="84" t="s">
        <v>179</v>
      </c>
      <c r="AQ1303" s="84">
        <v>0</v>
      </c>
      <c r="AR1303" s="84">
        <v>0</v>
      </c>
      <c r="AS1303" s="84"/>
      <c r="AT1303" s="84"/>
      <c r="AU1303" s="84"/>
      <c r="AV1303" s="84"/>
      <c r="AW1303" s="84"/>
      <c r="AX1303" s="84"/>
      <c r="AY1303" s="84"/>
      <c r="AZ1303" s="84"/>
    </row>
    <row r="1304" spans="1:52" x14ac:dyDescent="0.25">
      <c r="A1304" s="69" t="s">
        <v>1113</v>
      </c>
      <c r="B1304" s="69" t="s">
        <v>1664</v>
      </c>
      <c r="C1304" s="70"/>
      <c r="D1304" s="71"/>
      <c r="E1304" s="72"/>
      <c r="F1304" s="73"/>
      <c r="G1304" s="70"/>
      <c r="H1304" s="74"/>
      <c r="I1304" s="75"/>
      <c r="J1304" s="75"/>
      <c r="K1304" s="36"/>
      <c r="L1304" s="82"/>
      <c r="M1304" s="82"/>
      <c r="N1304" s="77"/>
      <c r="O1304" s="84" t="s">
        <v>1730</v>
      </c>
      <c r="P1304" s="86">
        <v>43165.776435185187</v>
      </c>
      <c r="Q1304" s="84" t="s">
        <v>2470</v>
      </c>
      <c r="R1304" s="84"/>
      <c r="S1304" s="84"/>
      <c r="T1304" s="84" t="s">
        <v>3157</v>
      </c>
      <c r="U1304" s="84"/>
      <c r="V1304" s="87" t="s">
        <v>4339</v>
      </c>
      <c r="W1304" s="86">
        <v>43165.776435185187</v>
      </c>
      <c r="X1304" s="87" t="s">
        <v>5467</v>
      </c>
      <c r="Y1304" s="84"/>
      <c r="Z1304" s="84"/>
      <c r="AA1304" s="90" t="s">
        <v>6670</v>
      </c>
      <c r="AB1304" s="90" t="s">
        <v>6982</v>
      </c>
      <c r="AC1304" s="84" t="b">
        <v>0</v>
      </c>
      <c r="AD1304" s="84">
        <v>1</v>
      </c>
      <c r="AE1304" s="90" t="s">
        <v>7079</v>
      </c>
      <c r="AF1304" s="84" t="b">
        <v>0</v>
      </c>
      <c r="AG1304" s="84" t="s">
        <v>7099</v>
      </c>
      <c r="AH1304" s="84"/>
      <c r="AI1304" s="90" t="s">
        <v>6992</v>
      </c>
      <c r="AJ1304" s="84" t="b">
        <v>0</v>
      </c>
      <c r="AK1304" s="84">
        <v>0</v>
      </c>
      <c r="AL1304" s="90" t="s">
        <v>6992</v>
      </c>
      <c r="AM1304" s="84" t="s">
        <v>7169</v>
      </c>
      <c r="AN1304" s="84" t="b">
        <v>0</v>
      </c>
      <c r="AO1304" s="90" t="s">
        <v>6982</v>
      </c>
      <c r="AP1304" s="84" t="s">
        <v>179</v>
      </c>
      <c r="AQ1304" s="84">
        <v>0</v>
      </c>
      <c r="AR1304" s="84">
        <v>0</v>
      </c>
      <c r="AS1304" s="84"/>
      <c r="AT1304" s="84"/>
      <c r="AU1304" s="84"/>
      <c r="AV1304" s="84"/>
      <c r="AW1304" s="84"/>
      <c r="AX1304" s="84"/>
      <c r="AY1304" s="84"/>
      <c r="AZ1304" s="84"/>
    </row>
    <row r="1305" spans="1:52" x14ac:dyDescent="0.25">
      <c r="A1305" s="69" t="s">
        <v>1114</v>
      </c>
      <c r="B1305" s="69" t="s">
        <v>1308</v>
      </c>
      <c r="C1305" s="70"/>
      <c r="D1305" s="71"/>
      <c r="E1305" s="72"/>
      <c r="F1305" s="73"/>
      <c r="G1305" s="70"/>
      <c r="H1305" s="74"/>
      <c r="I1305" s="75"/>
      <c r="J1305" s="75"/>
      <c r="K1305" s="36"/>
      <c r="L1305" s="82"/>
      <c r="M1305" s="82"/>
      <c r="N1305" s="77"/>
      <c r="O1305" s="84" t="s">
        <v>1729</v>
      </c>
      <c r="P1305" s="86">
        <v>43165.776469907411</v>
      </c>
      <c r="Q1305" s="84" t="s">
        <v>1996</v>
      </c>
      <c r="R1305" s="87" t="s">
        <v>2733</v>
      </c>
      <c r="S1305" s="84" t="s">
        <v>3035</v>
      </c>
      <c r="T1305" s="84" t="s">
        <v>3157</v>
      </c>
      <c r="U1305" s="87" t="s">
        <v>3512</v>
      </c>
      <c r="V1305" s="87" t="s">
        <v>3512</v>
      </c>
      <c r="W1305" s="86">
        <v>43165.776469907411</v>
      </c>
      <c r="X1305" s="87" t="s">
        <v>5468</v>
      </c>
      <c r="Y1305" s="84"/>
      <c r="Z1305" s="84"/>
      <c r="AA1305" s="90" t="s">
        <v>6671</v>
      </c>
      <c r="AB1305" s="84"/>
      <c r="AC1305" s="84" t="b">
        <v>0</v>
      </c>
      <c r="AD1305" s="84">
        <v>0</v>
      </c>
      <c r="AE1305" s="90" t="s">
        <v>6992</v>
      </c>
      <c r="AF1305" s="84" t="b">
        <v>0</v>
      </c>
      <c r="AG1305" s="84" t="s">
        <v>7091</v>
      </c>
      <c r="AH1305" s="84"/>
      <c r="AI1305" s="90" t="s">
        <v>6992</v>
      </c>
      <c r="AJ1305" s="84" t="b">
        <v>0</v>
      </c>
      <c r="AK1305" s="84">
        <v>28</v>
      </c>
      <c r="AL1305" s="90" t="s">
        <v>6886</v>
      </c>
      <c r="AM1305" s="84" t="s">
        <v>7169</v>
      </c>
      <c r="AN1305" s="84" t="b">
        <v>0</v>
      </c>
      <c r="AO1305" s="90" t="s">
        <v>6886</v>
      </c>
      <c r="AP1305" s="84" t="s">
        <v>179</v>
      </c>
      <c r="AQ1305" s="84">
        <v>0</v>
      </c>
      <c r="AR1305" s="84">
        <v>0</v>
      </c>
      <c r="AS1305" s="84"/>
      <c r="AT1305" s="84"/>
      <c r="AU1305" s="84"/>
      <c r="AV1305" s="84"/>
      <c r="AW1305" s="84"/>
      <c r="AX1305" s="84"/>
      <c r="AY1305" s="84"/>
      <c r="AZ1305" s="84"/>
    </row>
    <row r="1306" spans="1:52" x14ac:dyDescent="0.25">
      <c r="A1306" s="69" t="s">
        <v>1115</v>
      </c>
      <c r="B1306" s="69" t="s">
        <v>1592</v>
      </c>
      <c r="C1306" s="70"/>
      <c r="D1306" s="71"/>
      <c r="E1306" s="72"/>
      <c r="F1306" s="73"/>
      <c r="G1306" s="70"/>
      <c r="H1306" s="74"/>
      <c r="I1306" s="75"/>
      <c r="J1306" s="75"/>
      <c r="K1306" s="36"/>
      <c r="L1306" s="82"/>
      <c r="M1306" s="82"/>
      <c r="N1306" s="77"/>
      <c r="O1306" s="84" t="s">
        <v>1729</v>
      </c>
      <c r="P1306" s="86">
        <v>43165.77652777778</v>
      </c>
      <c r="Q1306" s="84" t="s">
        <v>2247</v>
      </c>
      <c r="R1306" s="87" t="s">
        <v>2798</v>
      </c>
      <c r="S1306" s="84" t="s">
        <v>3072</v>
      </c>
      <c r="T1306" s="84" t="s">
        <v>3157</v>
      </c>
      <c r="U1306" s="84"/>
      <c r="V1306" s="87" t="s">
        <v>4340</v>
      </c>
      <c r="W1306" s="86">
        <v>43165.77652777778</v>
      </c>
      <c r="X1306" s="87" t="s">
        <v>5469</v>
      </c>
      <c r="Y1306" s="84"/>
      <c r="Z1306" s="84"/>
      <c r="AA1306" s="90" t="s">
        <v>6672</v>
      </c>
      <c r="AB1306" s="84"/>
      <c r="AC1306" s="84" t="b">
        <v>0</v>
      </c>
      <c r="AD1306" s="84">
        <v>0</v>
      </c>
      <c r="AE1306" s="90" t="s">
        <v>6992</v>
      </c>
      <c r="AF1306" s="84" t="b">
        <v>0</v>
      </c>
      <c r="AG1306" s="84" t="s">
        <v>7091</v>
      </c>
      <c r="AH1306" s="84"/>
      <c r="AI1306" s="90" t="s">
        <v>6992</v>
      </c>
      <c r="AJ1306" s="84" t="b">
        <v>0</v>
      </c>
      <c r="AK1306" s="84">
        <v>8</v>
      </c>
      <c r="AL1306" s="90" t="s">
        <v>6813</v>
      </c>
      <c r="AM1306" s="84" t="s">
        <v>7172</v>
      </c>
      <c r="AN1306" s="84" t="b">
        <v>0</v>
      </c>
      <c r="AO1306" s="90" t="s">
        <v>6813</v>
      </c>
      <c r="AP1306" s="84" t="s">
        <v>179</v>
      </c>
      <c r="AQ1306" s="84">
        <v>0</v>
      </c>
      <c r="AR1306" s="84">
        <v>0</v>
      </c>
      <c r="AS1306" s="84"/>
      <c r="AT1306" s="84"/>
      <c r="AU1306" s="84"/>
      <c r="AV1306" s="84"/>
      <c r="AW1306" s="84"/>
      <c r="AX1306" s="84"/>
      <c r="AY1306" s="84"/>
      <c r="AZ1306" s="84"/>
    </row>
    <row r="1307" spans="1:52" x14ac:dyDescent="0.25">
      <c r="A1307" s="69" t="s">
        <v>1115</v>
      </c>
      <c r="B1307" s="69" t="s">
        <v>1593</v>
      </c>
      <c r="C1307" s="70"/>
      <c r="D1307" s="71"/>
      <c r="E1307" s="72"/>
      <c r="F1307" s="73"/>
      <c r="G1307" s="70"/>
      <c r="H1307" s="74"/>
      <c r="I1307" s="75"/>
      <c r="J1307" s="75"/>
      <c r="K1307" s="36"/>
      <c r="L1307" s="82"/>
      <c r="M1307" s="82"/>
      <c r="N1307" s="77"/>
      <c r="O1307" s="84" t="s">
        <v>1729</v>
      </c>
      <c r="P1307" s="86">
        <v>43165.77652777778</v>
      </c>
      <c r="Q1307" s="84" t="s">
        <v>2247</v>
      </c>
      <c r="R1307" s="87" t="s">
        <v>2798</v>
      </c>
      <c r="S1307" s="84" t="s">
        <v>3072</v>
      </c>
      <c r="T1307" s="84" t="s">
        <v>3157</v>
      </c>
      <c r="U1307" s="84"/>
      <c r="V1307" s="87" t="s">
        <v>4340</v>
      </c>
      <c r="W1307" s="86">
        <v>43165.77652777778</v>
      </c>
      <c r="X1307" s="87" t="s">
        <v>5469</v>
      </c>
      <c r="Y1307" s="84"/>
      <c r="Z1307" s="84"/>
      <c r="AA1307" s="90" t="s">
        <v>6672</v>
      </c>
      <c r="AB1307" s="84"/>
      <c r="AC1307" s="84" t="b">
        <v>0</v>
      </c>
      <c r="AD1307" s="84">
        <v>0</v>
      </c>
      <c r="AE1307" s="90" t="s">
        <v>6992</v>
      </c>
      <c r="AF1307" s="84" t="b">
        <v>0</v>
      </c>
      <c r="AG1307" s="84" t="s">
        <v>7091</v>
      </c>
      <c r="AH1307" s="84"/>
      <c r="AI1307" s="90" t="s">
        <v>6992</v>
      </c>
      <c r="AJ1307" s="84" t="b">
        <v>0</v>
      </c>
      <c r="AK1307" s="84">
        <v>8</v>
      </c>
      <c r="AL1307" s="90" t="s">
        <v>6813</v>
      </c>
      <c r="AM1307" s="84" t="s">
        <v>7172</v>
      </c>
      <c r="AN1307" s="84" t="b">
        <v>0</v>
      </c>
      <c r="AO1307" s="90" t="s">
        <v>6813</v>
      </c>
      <c r="AP1307" s="84" t="s">
        <v>179</v>
      </c>
      <c r="AQ1307" s="84">
        <v>0</v>
      </c>
      <c r="AR1307" s="84">
        <v>0</v>
      </c>
      <c r="AS1307" s="84"/>
      <c r="AT1307" s="84"/>
      <c r="AU1307" s="84"/>
      <c r="AV1307" s="84"/>
      <c r="AW1307" s="84"/>
      <c r="AX1307" s="84"/>
      <c r="AY1307" s="84"/>
      <c r="AZ1307" s="84"/>
    </row>
    <row r="1308" spans="1:52" x14ac:dyDescent="0.25">
      <c r="A1308" s="69" t="s">
        <v>1115</v>
      </c>
      <c r="B1308" s="69" t="s">
        <v>1242</v>
      </c>
      <c r="C1308" s="70"/>
      <c r="D1308" s="71"/>
      <c r="E1308" s="72"/>
      <c r="F1308" s="73"/>
      <c r="G1308" s="70"/>
      <c r="H1308" s="74"/>
      <c r="I1308" s="75"/>
      <c r="J1308" s="75"/>
      <c r="K1308" s="36"/>
      <c r="L1308" s="82"/>
      <c r="M1308" s="82"/>
      <c r="N1308" s="77"/>
      <c r="O1308" s="84" t="s">
        <v>1729</v>
      </c>
      <c r="P1308" s="86">
        <v>43165.77652777778</v>
      </c>
      <c r="Q1308" s="84" t="s">
        <v>2247</v>
      </c>
      <c r="R1308" s="87" t="s">
        <v>2798</v>
      </c>
      <c r="S1308" s="84" t="s">
        <v>3072</v>
      </c>
      <c r="T1308" s="84" t="s">
        <v>3157</v>
      </c>
      <c r="U1308" s="84"/>
      <c r="V1308" s="87" t="s">
        <v>4340</v>
      </c>
      <c r="W1308" s="86">
        <v>43165.77652777778</v>
      </c>
      <c r="X1308" s="87" t="s">
        <v>5469</v>
      </c>
      <c r="Y1308" s="84"/>
      <c r="Z1308" s="84"/>
      <c r="AA1308" s="90" t="s">
        <v>6672</v>
      </c>
      <c r="AB1308" s="84"/>
      <c r="AC1308" s="84" t="b">
        <v>0</v>
      </c>
      <c r="AD1308" s="84">
        <v>0</v>
      </c>
      <c r="AE1308" s="90" t="s">
        <v>6992</v>
      </c>
      <c r="AF1308" s="84" t="b">
        <v>0</v>
      </c>
      <c r="AG1308" s="84" t="s">
        <v>7091</v>
      </c>
      <c r="AH1308" s="84"/>
      <c r="AI1308" s="90" t="s">
        <v>6992</v>
      </c>
      <c r="AJ1308" s="84" t="b">
        <v>0</v>
      </c>
      <c r="AK1308" s="84">
        <v>8</v>
      </c>
      <c r="AL1308" s="90" t="s">
        <v>6813</v>
      </c>
      <c r="AM1308" s="84" t="s">
        <v>7172</v>
      </c>
      <c r="AN1308" s="84" t="b">
        <v>0</v>
      </c>
      <c r="AO1308" s="90" t="s">
        <v>6813</v>
      </c>
      <c r="AP1308" s="84" t="s">
        <v>179</v>
      </c>
      <c r="AQ1308" s="84">
        <v>0</v>
      </c>
      <c r="AR1308" s="84">
        <v>0</v>
      </c>
      <c r="AS1308" s="84"/>
      <c r="AT1308" s="84"/>
      <c r="AU1308" s="84"/>
      <c r="AV1308" s="84"/>
      <c r="AW1308" s="84"/>
      <c r="AX1308" s="84"/>
      <c r="AY1308" s="84"/>
      <c r="AZ1308" s="84"/>
    </row>
    <row r="1309" spans="1:52" x14ac:dyDescent="0.25">
      <c r="A1309" s="69" t="s">
        <v>1116</v>
      </c>
      <c r="B1309" s="69" t="s">
        <v>1116</v>
      </c>
      <c r="C1309" s="70"/>
      <c r="D1309" s="71"/>
      <c r="E1309" s="72"/>
      <c r="F1309" s="73"/>
      <c r="G1309" s="70"/>
      <c r="H1309" s="74"/>
      <c r="I1309" s="75"/>
      <c r="J1309" s="75"/>
      <c r="K1309" s="36"/>
      <c r="L1309" s="82"/>
      <c r="M1309" s="82"/>
      <c r="N1309" s="77"/>
      <c r="O1309" s="84" t="s">
        <v>179</v>
      </c>
      <c r="P1309" s="86">
        <v>43165.776597222219</v>
      </c>
      <c r="Q1309" s="84" t="s">
        <v>2471</v>
      </c>
      <c r="R1309" s="84"/>
      <c r="S1309" s="84"/>
      <c r="T1309" s="84" t="s">
        <v>3402</v>
      </c>
      <c r="U1309" s="84"/>
      <c r="V1309" s="87" t="s">
        <v>4341</v>
      </c>
      <c r="W1309" s="86">
        <v>43165.776597222219</v>
      </c>
      <c r="X1309" s="87" t="s">
        <v>5470</v>
      </c>
      <c r="Y1309" s="84"/>
      <c r="Z1309" s="84"/>
      <c r="AA1309" s="90" t="s">
        <v>6673</v>
      </c>
      <c r="AB1309" s="84"/>
      <c r="AC1309" s="84" t="b">
        <v>0</v>
      </c>
      <c r="AD1309" s="84">
        <v>0</v>
      </c>
      <c r="AE1309" s="90" t="s">
        <v>6992</v>
      </c>
      <c r="AF1309" s="84" t="b">
        <v>0</v>
      </c>
      <c r="AG1309" s="84" t="s">
        <v>7091</v>
      </c>
      <c r="AH1309" s="84"/>
      <c r="AI1309" s="90" t="s">
        <v>6992</v>
      </c>
      <c r="AJ1309" s="84" t="b">
        <v>0</v>
      </c>
      <c r="AK1309" s="84">
        <v>0</v>
      </c>
      <c r="AL1309" s="90" t="s">
        <v>6992</v>
      </c>
      <c r="AM1309" s="84" t="s">
        <v>7172</v>
      </c>
      <c r="AN1309" s="84" t="b">
        <v>0</v>
      </c>
      <c r="AO1309" s="90" t="s">
        <v>6673</v>
      </c>
      <c r="AP1309" s="84" t="s">
        <v>179</v>
      </c>
      <c r="AQ1309" s="84">
        <v>0</v>
      </c>
      <c r="AR1309" s="84">
        <v>0</v>
      </c>
      <c r="AS1309" s="84"/>
      <c r="AT1309" s="84"/>
      <c r="AU1309" s="84"/>
      <c r="AV1309" s="84"/>
      <c r="AW1309" s="84"/>
      <c r="AX1309" s="84"/>
      <c r="AY1309" s="84"/>
      <c r="AZ1309" s="84"/>
    </row>
    <row r="1310" spans="1:52" x14ac:dyDescent="0.25">
      <c r="A1310" s="69" t="s">
        <v>1117</v>
      </c>
      <c r="B1310" s="69" t="s">
        <v>1117</v>
      </c>
      <c r="C1310" s="70"/>
      <c r="D1310" s="71"/>
      <c r="E1310" s="72"/>
      <c r="F1310" s="73"/>
      <c r="G1310" s="70"/>
      <c r="H1310" s="74"/>
      <c r="I1310" s="75"/>
      <c r="J1310" s="75"/>
      <c r="K1310" s="36"/>
      <c r="L1310" s="82"/>
      <c r="M1310" s="82"/>
      <c r="N1310" s="77"/>
      <c r="O1310" s="84" t="s">
        <v>179</v>
      </c>
      <c r="P1310" s="86">
        <v>43165.776620370372</v>
      </c>
      <c r="Q1310" s="84" t="s">
        <v>2472</v>
      </c>
      <c r="R1310" s="87" t="s">
        <v>2913</v>
      </c>
      <c r="S1310" s="84" t="s">
        <v>3130</v>
      </c>
      <c r="T1310" s="84" t="s">
        <v>3408</v>
      </c>
      <c r="U1310" s="84"/>
      <c r="V1310" s="87" t="s">
        <v>4342</v>
      </c>
      <c r="W1310" s="86">
        <v>43165.776620370372</v>
      </c>
      <c r="X1310" s="87" t="s">
        <v>5471</v>
      </c>
      <c r="Y1310" s="84"/>
      <c r="Z1310" s="84"/>
      <c r="AA1310" s="90" t="s">
        <v>6674</v>
      </c>
      <c r="AB1310" s="84"/>
      <c r="AC1310" s="84" t="b">
        <v>0</v>
      </c>
      <c r="AD1310" s="84">
        <v>0</v>
      </c>
      <c r="AE1310" s="90" t="s">
        <v>6992</v>
      </c>
      <c r="AF1310" s="84" t="b">
        <v>0</v>
      </c>
      <c r="AG1310" s="84" t="s">
        <v>7114</v>
      </c>
      <c r="AH1310" s="84"/>
      <c r="AI1310" s="90" t="s">
        <v>6992</v>
      </c>
      <c r="AJ1310" s="84" t="b">
        <v>0</v>
      </c>
      <c r="AK1310" s="84">
        <v>0</v>
      </c>
      <c r="AL1310" s="90" t="s">
        <v>6992</v>
      </c>
      <c r="AM1310" s="84" t="s">
        <v>7169</v>
      </c>
      <c r="AN1310" s="84" t="b">
        <v>0</v>
      </c>
      <c r="AO1310" s="90" t="s">
        <v>6674</v>
      </c>
      <c r="AP1310" s="84" t="s">
        <v>179</v>
      </c>
      <c r="AQ1310" s="84">
        <v>0</v>
      </c>
      <c r="AR1310" s="84">
        <v>0</v>
      </c>
      <c r="AS1310" s="84"/>
      <c r="AT1310" s="84"/>
      <c r="AU1310" s="84"/>
      <c r="AV1310" s="84"/>
      <c r="AW1310" s="84"/>
      <c r="AX1310" s="84"/>
      <c r="AY1310" s="84"/>
      <c r="AZ1310" s="84"/>
    </row>
    <row r="1311" spans="1:52" x14ac:dyDescent="0.25">
      <c r="A1311" s="69" t="s">
        <v>1118</v>
      </c>
      <c r="B1311" s="69" t="s">
        <v>1665</v>
      </c>
      <c r="C1311" s="70"/>
      <c r="D1311" s="71"/>
      <c r="E1311" s="72"/>
      <c r="F1311" s="73"/>
      <c r="G1311" s="70"/>
      <c r="H1311" s="74"/>
      <c r="I1311" s="75"/>
      <c r="J1311" s="75"/>
      <c r="K1311" s="36"/>
      <c r="L1311" s="82"/>
      <c r="M1311" s="82"/>
      <c r="N1311" s="77"/>
      <c r="O1311" s="84" t="s">
        <v>1729</v>
      </c>
      <c r="P1311" s="86">
        <v>43165.773125</v>
      </c>
      <c r="Q1311" s="84" t="s">
        <v>2473</v>
      </c>
      <c r="R1311" s="87" t="s">
        <v>2914</v>
      </c>
      <c r="S1311" s="84" t="s">
        <v>3131</v>
      </c>
      <c r="T1311" s="84" t="s">
        <v>3409</v>
      </c>
      <c r="U1311" s="84"/>
      <c r="V1311" s="87" t="s">
        <v>4343</v>
      </c>
      <c r="W1311" s="86">
        <v>43165.773125</v>
      </c>
      <c r="X1311" s="87" t="s">
        <v>5472</v>
      </c>
      <c r="Y1311" s="84"/>
      <c r="Z1311" s="84"/>
      <c r="AA1311" s="90" t="s">
        <v>6675</v>
      </c>
      <c r="AB1311" s="84"/>
      <c r="AC1311" s="84" t="b">
        <v>0</v>
      </c>
      <c r="AD1311" s="84">
        <v>0</v>
      </c>
      <c r="AE1311" s="90" t="s">
        <v>6992</v>
      </c>
      <c r="AF1311" s="84" t="b">
        <v>0</v>
      </c>
      <c r="AG1311" s="84" t="s">
        <v>7100</v>
      </c>
      <c r="AH1311" s="84"/>
      <c r="AI1311" s="90" t="s">
        <v>6992</v>
      </c>
      <c r="AJ1311" s="84" t="b">
        <v>0</v>
      </c>
      <c r="AK1311" s="84">
        <v>1</v>
      </c>
      <c r="AL1311" s="90" t="s">
        <v>6992</v>
      </c>
      <c r="AM1311" s="84" t="s">
        <v>7171</v>
      </c>
      <c r="AN1311" s="84" t="b">
        <v>0</v>
      </c>
      <c r="AO1311" s="90" t="s">
        <v>6675</v>
      </c>
      <c r="AP1311" s="84" t="s">
        <v>179</v>
      </c>
      <c r="AQ1311" s="84">
        <v>0</v>
      </c>
      <c r="AR1311" s="84">
        <v>0</v>
      </c>
      <c r="AS1311" s="84"/>
      <c r="AT1311" s="84"/>
      <c r="AU1311" s="84"/>
      <c r="AV1311" s="84"/>
      <c r="AW1311" s="84"/>
      <c r="AX1311" s="84"/>
      <c r="AY1311" s="84"/>
      <c r="AZ1311" s="84"/>
    </row>
    <row r="1312" spans="1:52" x14ac:dyDescent="0.25">
      <c r="A1312" s="69" t="s">
        <v>1119</v>
      </c>
      <c r="B1312" s="69" t="s">
        <v>1665</v>
      </c>
      <c r="C1312" s="70"/>
      <c r="D1312" s="71"/>
      <c r="E1312" s="72"/>
      <c r="F1312" s="73"/>
      <c r="G1312" s="70"/>
      <c r="H1312" s="74"/>
      <c r="I1312" s="75"/>
      <c r="J1312" s="75"/>
      <c r="K1312" s="36"/>
      <c r="L1312" s="82"/>
      <c r="M1312" s="82"/>
      <c r="N1312" s="77"/>
      <c r="O1312" s="84" t="s">
        <v>1729</v>
      </c>
      <c r="P1312" s="86">
        <v>43165.776666666665</v>
      </c>
      <c r="Q1312" s="84" t="s">
        <v>2474</v>
      </c>
      <c r="R1312" s="87" t="s">
        <v>2914</v>
      </c>
      <c r="S1312" s="84" t="s">
        <v>3131</v>
      </c>
      <c r="T1312" s="84" t="s">
        <v>3410</v>
      </c>
      <c r="U1312" s="84"/>
      <c r="V1312" s="87" t="s">
        <v>4344</v>
      </c>
      <c r="W1312" s="86">
        <v>43165.776666666665</v>
      </c>
      <c r="X1312" s="87" t="s">
        <v>5473</v>
      </c>
      <c r="Y1312" s="84"/>
      <c r="Z1312" s="84"/>
      <c r="AA1312" s="90" t="s">
        <v>6676</v>
      </c>
      <c r="AB1312" s="84"/>
      <c r="AC1312" s="84" t="b">
        <v>0</v>
      </c>
      <c r="AD1312" s="84">
        <v>0</v>
      </c>
      <c r="AE1312" s="90" t="s">
        <v>6992</v>
      </c>
      <c r="AF1312" s="84" t="b">
        <v>0</v>
      </c>
      <c r="AG1312" s="84" t="s">
        <v>7100</v>
      </c>
      <c r="AH1312" s="84"/>
      <c r="AI1312" s="90" t="s">
        <v>6992</v>
      </c>
      <c r="AJ1312" s="84" t="b">
        <v>0</v>
      </c>
      <c r="AK1312" s="84">
        <v>1</v>
      </c>
      <c r="AL1312" s="90" t="s">
        <v>6675</v>
      </c>
      <c r="AM1312" s="84" t="s">
        <v>7216</v>
      </c>
      <c r="AN1312" s="84" t="b">
        <v>0</v>
      </c>
      <c r="AO1312" s="90" t="s">
        <v>6675</v>
      </c>
      <c r="AP1312" s="84" t="s">
        <v>179</v>
      </c>
      <c r="AQ1312" s="84">
        <v>0</v>
      </c>
      <c r="AR1312" s="84">
        <v>0</v>
      </c>
      <c r="AS1312" s="84"/>
      <c r="AT1312" s="84"/>
      <c r="AU1312" s="84"/>
      <c r="AV1312" s="84"/>
      <c r="AW1312" s="84"/>
      <c r="AX1312" s="84"/>
      <c r="AY1312" s="84"/>
      <c r="AZ1312" s="84"/>
    </row>
    <row r="1313" spans="1:52" x14ac:dyDescent="0.25">
      <c r="A1313" s="69" t="s">
        <v>1119</v>
      </c>
      <c r="B1313" s="69" t="s">
        <v>1118</v>
      </c>
      <c r="C1313" s="70"/>
      <c r="D1313" s="71"/>
      <c r="E1313" s="72"/>
      <c r="F1313" s="73"/>
      <c r="G1313" s="70"/>
      <c r="H1313" s="74"/>
      <c r="I1313" s="75"/>
      <c r="J1313" s="75"/>
      <c r="K1313" s="36"/>
      <c r="L1313" s="82"/>
      <c r="M1313" s="82"/>
      <c r="N1313" s="77"/>
      <c r="O1313" s="84" t="s">
        <v>1729</v>
      </c>
      <c r="P1313" s="86">
        <v>43165.776666666665</v>
      </c>
      <c r="Q1313" s="84" t="s">
        <v>2474</v>
      </c>
      <c r="R1313" s="87" t="s">
        <v>2914</v>
      </c>
      <c r="S1313" s="84" t="s">
        <v>3131</v>
      </c>
      <c r="T1313" s="84" t="s">
        <v>3410</v>
      </c>
      <c r="U1313" s="84"/>
      <c r="V1313" s="87" t="s">
        <v>4344</v>
      </c>
      <c r="W1313" s="86">
        <v>43165.776666666665</v>
      </c>
      <c r="X1313" s="87" t="s">
        <v>5473</v>
      </c>
      <c r="Y1313" s="84"/>
      <c r="Z1313" s="84"/>
      <c r="AA1313" s="90" t="s">
        <v>6676</v>
      </c>
      <c r="AB1313" s="84"/>
      <c r="AC1313" s="84" t="b">
        <v>0</v>
      </c>
      <c r="AD1313" s="84">
        <v>0</v>
      </c>
      <c r="AE1313" s="90" t="s">
        <v>6992</v>
      </c>
      <c r="AF1313" s="84" t="b">
        <v>0</v>
      </c>
      <c r="AG1313" s="84" t="s">
        <v>7100</v>
      </c>
      <c r="AH1313" s="84"/>
      <c r="AI1313" s="90" t="s">
        <v>6992</v>
      </c>
      <c r="AJ1313" s="84" t="b">
        <v>0</v>
      </c>
      <c r="AK1313" s="84">
        <v>1</v>
      </c>
      <c r="AL1313" s="90" t="s">
        <v>6675</v>
      </c>
      <c r="AM1313" s="84" t="s">
        <v>7216</v>
      </c>
      <c r="AN1313" s="84" t="b">
        <v>0</v>
      </c>
      <c r="AO1313" s="90" t="s">
        <v>6675</v>
      </c>
      <c r="AP1313" s="84" t="s">
        <v>179</v>
      </c>
      <c r="AQ1313" s="84">
        <v>0</v>
      </c>
      <c r="AR1313" s="84">
        <v>0</v>
      </c>
      <c r="AS1313" s="84"/>
      <c r="AT1313" s="84"/>
      <c r="AU1313" s="84"/>
      <c r="AV1313" s="84"/>
      <c r="AW1313" s="84"/>
      <c r="AX1313" s="84"/>
      <c r="AY1313" s="84"/>
      <c r="AZ1313" s="84"/>
    </row>
    <row r="1314" spans="1:52" x14ac:dyDescent="0.25">
      <c r="A1314" s="69" t="s">
        <v>1120</v>
      </c>
      <c r="B1314" s="69" t="s">
        <v>1666</v>
      </c>
      <c r="C1314" s="70"/>
      <c r="D1314" s="71"/>
      <c r="E1314" s="72"/>
      <c r="F1314" s="73"/>
      <c r="G1314" s="70"/>
      <c r="H1314" s="74"/>
      <c r="I1314" s="75"/>
      <c r="J1314" s="75"/>
      <c r="K1314" s="36"/>
      <c r="L1314" s="82"/>
      <c r="M1314" s="82"/>
      <c r="N1314" s="77"/>
      <c r="O1314" s="84" t="s">
        <v>1729</v>
      </c>
      <c r="P1314" s="86">
        <v>43165.776805555557</v>
      </c>
      <c r="Q1314" s="84" t="s">
        <v>2475</v>
      </c>
      <c r="R1314" s="84"/>
      <c r="S1314" s="84"/>
      <c r="T1314" s="84" t="s">
        <v>3411</v>
      </c>
      <c r="U1314" s="87" t="s">
        <v>3602</v>
      </c>
      <c r="V1314" s="87" t="s">
        <v>3602</v>
      </c>
      <c r="W1314" s="86">
        <v>43165.776805555557</v>
      </c>
      <c r="X1314" s="87" t="s">
        <v>5474</v>
      </c>
      <c r="Y1314" s="84"/>
      <c r="Z1314" s="84"/>
      <c r="AA1314" s="90" t="s">
        <v>6677</v>
      </c>
      <c r="AB1314" s="84"/>
      <c r="AC1314" s="84" t="b">
        <v>0</v>
      </c>
      <c r="AD1314" s="84">
        <v>0</v>
      </c>
      <c r="AE1314" s="90" t="s">
        <v>6992</v>
      </c>
      <c r="AF1314" s="84" t="b">
        <v>0</v>
      </c>
      <c r="AG1314" s="84" t="s">
        <v>7091</v>
      </c>
      <c r="AH1314" s="84"/>
      <c r="AI1314" s="90" t="s">
        <v>6992</v>
      </c>
      <c r="AJ1314" s="84" t="b">
        <v>0</v>
      </c>
      <c r="AK1314" s="84">
        <v>0</v>
      </c>
      <c r="AL1314" s="90" t="s">
        <v>6992</v>
      </c>
      <c r="AM1314" s="84" t="s">
        <v>7169</v>
      </c>
      <c r="AN1314" s="84" t="b">
        <v>0</v>
      </c>
      <c r="AO1314" s="90" t="s">
        <v>6677</v>
      </c>
      <c r="AP1314" s="84" t="s">
        <v>179</v>
      </c>
      <c r="AQ1314" s="84">
        <v>0</v>
      </c>
      <c r="AR1314" s="84">
        <v>0</v>
      </c>
      <c r="AS1314" s="84"/>
      <c r="AT1314" s="84"/>
      <c r="AU1314" s="84"/>
      <c r="AV1314" s="84"/>
      <c r="AW1314" s="84"/>
      <c r="AX1314" s="84"/>
      <c r="AY1314" s="84"/>
      <c r="AZ1314" s="84"/>
    </row>
    <row r="1315" spans="1:52" x14ac:dyDescent="0.25">
      <c r="A1315" s="69" t="s">
        <v>1120</v>
      </c>
      <c r="B1315" s="69" t="s">
        <v>1542</v>
      </c>
      <c r="C1315" s="70"/>
      <c r="D1315" s="71"/>
      <c r="E1315" s="72"/>
      <c r="F1315" s="73"/>
      <c r="G1315" s="70"/>
      <c r="H1315" s="74"/>
      <c r="I1315" s="75"/>
      <c r="J1315" s="75"/>
      <c r="K1315" s="36"/>
      <c r="L1315" s="82"/>
      <c r="M1315" s="82"/>
      <c r="N1315" s="77"/>
      <c r="O1315" s="84" t="s">
        <v>1729</v>
      </c>
      <c r="P1315" s="86">
        <v>43165.776805555557</v>
      </c>
      <c r="Q1315" s="84" t="s">
        <v>2475</v>
      </c>
      <c r="R1315" s="84"/>
      <c r="S1315" s="84"/>
      <c r="T1315" s="84" t="s">
        <v>3411</v>
      </c>
      <c r="U1315" s="87" t="s">
        <v>3602</v>
      </c>
      <c r="V1315" s="87" t="s">
        <v>3602</v>
      </c>
      <c r="W1315" s="86">
        <v>43165.776805555557</v>
      </c>
      <c r="X1315" s="87" t="s">
        <v>5474</v>
      </c>
      <c r="Y1315" s="84"/>
      <c r="Z1315" s="84"/>
      <c r="AA1315" s="90" t="s">
        <v>6677</v>
      </c>
      <c r="AB1315" s="84"/>
      <c r="AC1315" s="84" t="b">
        <v>0</v>
      </c>
      <c r="AD1315" s="84">
        <v>0</v>
      </c>
      <c r="AE1315" s="90" t="s">
        <v>6992</v>
      </c>
      <c r="AF1315" s="84" t="b">
        <v>0</v>
      </c>
      <c r="AG1315" s="84" t="s">
        <v>7091</v>
      </c>
      <c r="AH1315" s="84"/>
      <c r="AI1315" s="90" t="s">
        <v>6992</v>
      </c>
      <c r="AJ1315" s="84" t="b">
        <v>0</v>
      </c>
      <c r="AK1315" s="84">
        <v>0</v>
      </c>
      <c r="AL1315" s="90" t="s">
        <v>6992</v>
      </c>
      <c r="AM1315" s="84" t="s">
        <v>7169</v>
      </c>
      <c r="AN1315" s="84" t="b">
        <v>0</v>
      </c>
      <c r="AO1315" s="90" t="s">
        <v>6677</v>
      </c>
      <c r="AP1315" s="84" t="s">
        <v>179</v>
      </c>
      <c r="AQ1315" s="84">
        <v>0</v>
      </c>
      <c r="AR1315" s="84">
        <v>0</v>
      </c>
      <c r="AS1315" s="84"/>
      <c r="AT1315" s="84"/>
      <c r="AU1315" s="84"/>
      <c r="AV1315" s="84"/>
      <c r="AW1315" s="84"/>
      <c r="AX1315" s="84"/>
      <c r="AY1315" s="84"/>
      <c r="AZ1315" s="84"/>
    </row>
    <row r="1316" spans="1:52" x14ac:dyDescent="0.25">
      <c r="A1316" s="69" t="s">
        <v>1120</v>
      </c>
      <c r="B1316" s="69" t="s">
        <v>1129</v>
      </c>
      <c r="C1316" s="70"/>
      <c r="D1316" s="71"/>
      <c r="E1316" s="72"/>
      <c r="F1316" s="73"/>
      <c r="G1316" s="70"/>
      <c r="H1316" s="74"/>
      <c r="I1316" s="75"/>
      <c r="J1316" s="75"/>
      <c r="K1316" s="36"/>
      <c r="L1316" s="82"/>
      <c r="M1316" s="82"/>
      <c r="N1316" s="77"/>
      <c r="O1316" s="84" t="s">
        <v>1729</v>
      </c>
      <c r="P1316" s="86">
        <v>43165.776805555557</v>
      </c>
      <c r="Q1316" s="84" t="s">
        <v>2475</v>
      </c>
      <c r="R1316" s="84"/>
      <c r="S1316" s="84"/>
      <c r="T1316" s="84" t="s">
        <v>3411</v>
      </c>
      <c r="U1316" s="87" t="s">
        <v>3602</v>
      </c>
      <c r="V1316" s="87" t="s">
        <v>3602</v>
      </c>
      <c r="W1316" s="86">
        <v>43165.776805555557</v>
      </c>
      <c r="X1316" s="87" t="s">
        <v>5474</v>
      </c>
      <c r="Y1316" s="84"/>
      <c r="Z1316" s="84"/>
      <c r="AA1316" s="90" t="s">
        <v>6677</v>
      </c>
      <c r="AB1316" s="84"/>
      <c r="AC1316" s="84" t="b">
        <v>0</v>
      </c>
      <c r="AD1316" s="84">
        <v>0</v>
      </c>
      <c r="AE1316" s="90" t="s">
        <v>6992</v>
      </c>
      <c r="AF1316" s="84" t="b">
        <v>0</v>
      </c>
      <c r="AG1316" s="84" t="s">
        <v>7091</v>
      </c>
      <c r="AH1316" s="84"/>
      <c r="AI1316" s="90" t="s">
        <v>6992</v>
      </c>
      <c r="AJ1316" s="84" t="b">
        <v>0</v>
      </c>
      <c r="AK1316" s="84">
        <v>0</v>
      </c>
      <c r="AL1316" s="90" t="s">
        <v>6992</v>
      </c>
      <c r="AM1316" s="84" t="s">
        <v>7169</v>
      </c>
      <c r="AN1316" s="84" t="b">
        <v>0</v>
      </c>
      <c r="AO1316" s="90" t="s">
        <v>6677</v>
      </c>
      <c r="AP1316" s="84" t="s">
        <v>179</v>
      </c>
      <c r="AQ1316" s="84">
        <v>0</v>
      </c>
      <c r="AR1316" s="84">
        <v>0</v>
      </c>
      <c r="AS1316" s="84"/>
      <c r="AT1316" s="84"/>
      <c r="AU1316" s="84"/>
      <c r="AV1316" s="84"/>
      <c r="AW1316" s="84"/>
      <c r="AX1316" s="84"/>
      <c r="AY1316" s="84"/>
      <c r="AZ1316" s="84"/>
    </row>
    <row r="1317" spans="1:52" x14ac:dyDescent="0.25">
      <c r="A1317" s="69" t="s">
        <v>1121</v>
      </c>
      <c r="B1317" s="69" t="s">
        <v>1121</v>
      </c>
      <c r="C1317" s="70"/>
      <c r="D1317" s="71"/>
      <c r="E1317" s="72"/>
      <c r="F1317" s="73"/>
      <c r="G1317" s="70"/>
      <c r="H1317" s="74"/>
      <c r="I1317" s="75"/>
      <c r="J1317" s="75"/>
      <c r="K1317" s="36"/>
      <c r="L1317" s="82"/>
      <c r="M1317" s="82"/>
      <c r="N1317" s="77"/>
      <c r="O1317" s="84" t="s">
        <v>179</v>
      </c>
      <c r="P1317" s="86">
        <v>43165.737256944441</v>
      </c>
      <c r="Q1317" s="84" t="s">
        <v>2476</v>
      </c>
      <c r="R1317" s="87" t="s">
        <v>2915</v>
      </c>
      <c r="S1317" s="84" t="s">
        <v>3132</v>
      </c>
      <c r="T1317" s="84" t="s">
        <v>3412</v>
      </c>
      <c r="U1317" s="84"/>
      <c r="V1317" s="87" t="s">
        <v>4345</v>
      </c>
      <c r="W1317" s="86">
        <v>43165.737256944441</v>
      </c>
      <c r="X1317" s="87" t="s">
        <v>5475</v>
      </c>
      <c r="Y1317" s="84"/>
      <c r="Z1317" s="84"/>
      <c r="AA1317" s="90" t="s">
        <v>6678</v>
      </c>
      <c r="AB1317" s="84"/>
      <c r="AC1317" s="84" t="b">
        <v>0</v>
      </c>
      <c r="AD1317" s="84">
        <v>4</v>
      </c>
      <c r="AE1317" s="90" t="s">
        <v>6992</v>
      </c>
      <c r="AF1317" s="84" t="b">
        <v>0</v>
      </c>
      <c r="AG1317" s="84" t="s">
        <v>7091</v>
      </c>
      <c r="AH1317" s="84"/>
      <c r="AI1317" s="90" t="s">
        <v>6992</v>
      </c>
      <c r="AJ1317" s="84" t="b">
        <v>0</v>
      </c>
      <c r="AK1317" s="84">
        <v>1</v>
      </c>
      <c r="AL1317" s="90" t="s">
        <v>6992</v>
      </c>
      <c r="AM1317" s="84" t="s">
        <v>7171</v>
      </c>
      <c r="AN1317" s="84" t="b">
        <v>0</v>
      </c>
      <c r="AO1317" s="90" t="s">
        <v>6678</v>
      </c>
      <c r="AP1317" s="84" t="s">
        <v>7226</v>
      </c>
      <c r="AQ1317" s="84">
        <v>0</v>
      </c>
      <c r="AR1317" s="84">
        <v>0</v>
      </c>
      <c r="AS1317" s="84"/>
      <c r="AT1317" s="84"/>
      <c r="AU1317" s="84"/>
      <c r="AV1317" s="84"/>
      <c r="AW1317" s="84"/>
      <c r="AX1317" s="84"/>
      <c r="AY1317" s="84"/>
      <c r="AZ1317" s="84"/>
    </row>
    <row r="1318" spans="1:52" x14ac:dyDescent="0.25">
      <c r="A1318" s="69" t="s">
        <v>1122</v>
      </c>
      <c r="B1318" s="69" t="s">
        <v>1121</v>
      </c>
      <c r="C1318" s="70"/>
      <c r="D1318" s="71"/>
      <c r="E1318" s="72"/>
      <c r="F1318" s="73"/>
      <c r="G1318" s="70"/>
      <c r="H1318" s="74"/>
      <c r="I1318" s="75"/>
      <c r="J1318" s="75"/>
      <c r="K1318" s="36"/>
      <c r="L1318" s="82"/>
      <c r="M1318" s="82"/>
      <c r="N1318" s="77"/>
      <c r="O1318" s="84" t="s">
        <v>1729</v>
      </c>
      <c r="P1318" s="86">
        <v>43165.776875000003</v>
      </c>
      <c r="Q1318" s="84" t="s">
        <v>2477</v>
      </c>
      <c r="R1318" s="87" t="s">
        <v>2915</v>
      </c>
      <c r="S1318" s="84" t="s">
        <v>3132</v>
      </c>
      <c r="T1318" s="84" t="s">
        <v>3413</v>
      </c>
      <c r="U1318" s="84"/>
      <c r="V1318" s="87" t="s">
        <v>4346</v>
      </c>
      <c r="W1318" s="86">
        <v>43165.776875000003</v>
      </c>
      <c r="X1318" s="87" t="s">
        <v>5476</v>
      </c>
      <c r="Y1318" s="84"/>
      <c r="Z1318" s="84"/>
      <c r="AA1318" s="90" t="s">
        <v>6679</v>
      </c>
      <c r="AB1318" s="84"/>
      <c r="AC1318" s="84" t="b">
        <v>0</v>
      </c>
      <c r="AD1318" s="84">
        <v>0</v>
      </c>
      <c r="AE1318" s="90" t="s">
        <v>6992</v>
      </c>
      <c r="AF1318" s="84" t="b">
        <v>0</v>
      </c>
      <c r="AG1318" s="84" t="s">
        <v>7091</v>
      </c>
      <c r="AH1318" s="84"/>
      <c r="AI1318" s="90" t="s">
        <v>6992</v>
      </c>
      <c r="AJ1318" s="84" t="b">
        <v>0</v>
      </c>
      <c r="AK1318" s="84">
        <v>1</v>
      </c>
      <c r="AL1318" s="90" t="s">
        <v>6678</v>
      </c>
      <c r="AM1318" s="84" t="s">
        <v>7169</v>
      </c>
      <c r="AN1318" s="84" t="b">
        <v>0</v>
      </c>
      <c r="AO1318" s="90" t="s">
        <v>6678</v>
      </c>
      <c r="AP1318" s="84" t="s">
        <v>179</v>
      </c>
      <c r="AQ1318" s="84">
        <v>0</v>
      </c>
      <c r="AR1318" s="84">
        <v>0</v>
      </c>
      <c r="AS1318" s="84"/>
      <c r="AT1318" s="84"/>
      <c r="AU1318" s="84"/>
      <c r="AV1318" s="84"/>
      <c r="AW1318" s="84"/>
      <c r="AX1318" s="84"/>
      <c r="AY1318" s="84"/>
      <c r="AZ1318" s="84"/>
    </row>
    <row r="1319" spans="1:52" x14ac:dyDescent="0.25">
      <c r="A1319" s="69" t="s">
        <v>1123</v>
      </c>
      <c r="B1319" s="69" t="s">
        <v>1667</v>
      </c>
      <c r="C1319" s="70"/>
      <c r="D1319" s="71"/>
      <c r="E1319" s="72"/>
      <c r="F1319" s="73"/>
      <c r="G1319" s="70"/>
      <c r="H1319" s="74"/>
      <c r="I1319" s="75"/>
      <c r="J1319" s="75"/>
      <c r="K1319" s="36"/>
      <c r="L1319" s="82"/>
      <c r="M1319" s="82"/>
      <c r="N1319" s="77"/>
      <c r="O1319" s="84" t="s">
        <v>1729</v>
      </c>
      <c r="P1319" s="86">
        <v>43165.737870370373</v>
      </c>
      <c r="Q1319" s="84" t="s">
        <v>2478</v>
      </c>
      <c r="R1319" s="87" t="s">
        <v>2916</v>
      </c>
      <c r="S1319" s="84" t="s">
        <v>3133</v>
      </c>
      <c r="T1319" s="84" t="s">
        <v>3157</v>
      </c>
      <c r="U1319" s="84"/>
      <c r="V1319" s="87" t="s">
        <v>4347</v>
      </c>
      <c r="W1319" s="86">
        <v>43165.737870370373</v>
      </c>
      <c r="X1319" s="87" t="s">
        <v>5477</v>
      </c>
      <c r="Y1319" s="84"/>
      <c r="Z1319" s="84"/>
      <c r="AA1319" s="90" t="s">
        <v>6680</v>
      </c>
      <c r="AB1319" s="84"/>
      <c r="AC1319" s="84" t="b">
        <v>0</v>
      </c>
      <c r="AD1319" s="84">
        <v>0</v>
      </c>
      <c r="AE1319" s="90" t="s">
        <v>6992</v>
      </c>
      <c r="AF1319" s="84" t="b">
        <v>0</v>
      </c>
      <c r="AG1319" s="84" t="s">
        <v>7091</v>
      </c>
      <c r="AH1319" s="84"/>
      <c r="AI1319" s="90" t="s">
        <v>6992</v>
      </c>
      <c r="AJ1319" s="84" t="b">
        <v>0</v>
      </c>
      <c r="AK1319" s="84">
        <v>1</v>
      </c>
      <c r="AL1319" s="90" t="s">
        <v>6992</v>
      </c>
      <c r="AM1319" s="84" t="s">
        <v>7170</v>
      </c>
      <c r="AN1319" s="84" t="b">
        <v>0</v>
      </c>
      <c r="AO1319" s="90" t="s">
        <v>6680</v>
      </c>
      <c r="AP1319" s="84" t="s">
        <v>7226</v>
      </c>
      <c r="AQ1319" s="84">
        <v>0</v>
      </c>
      <c r="AR1319" s="84">
        <v>0</v>
      </c>
      <c r="AS1319" s="84"/>
      <c r="AT1319" s="84"/>
      <c r="AU1319" s="84"/>
      <c r="AV1319" s="84"/>
      <c r="AW1319" s="84"/>
      <c r="AX1319" s="84"/>
      <c r="AY1319" s="84"/>
      <c r="AZ1319" s="84"/>
    </row>
    <row r="1320" spans="1:52" x14ac:dyDescent="0.25">
      <c r="A1320" s="69" t="s">
        <v>1124</v>
      </c>
      <c r="B1320" s="69" t="s">
        <v>1667</v>
      </c>
      <c r="C1320" s="70"/>
      <c r="D1320" s="71"/>
      <c r="E1320" s="72"/>
      <c r="F1320" s="73"/>
      <c r="G1320" s="70"/>
      <c r="H1320" s="74"/>
      <c r="I1320" s="75"/>
      <c r="J1320" s="75"/>
      <c r="K1320" s="36"/>
      <c r="L1320" s="82"/>
      <c r="M1320" s="82"/>
      <c r="N1320" s="77"/>
      <c r="O1320" s="84" t="s">
        <v>1729</v>
      </c>
      <c r="P1320" s="86">
        <v>43165.776909722219</v>
      </c>
      <c r="Q1320" s="84" t="s">
        <v>2479</v>
      </c>
      <c r="R1320" s="87" t="s">
        <v>2916</v>
      </c>
      <c r="S1320" s="84" t="s">
        <v>3133</v>
      </c>
      <c r="T1320" s="84" t="s">
        <v>3157</v>
      </c>
      <c r="U1320" s="84"/>
      <c r="V1320" s="87" t="s">
        <v>4348</v>
      </c>
      <c r="W1320" s="86">
        <v>43165.776909722219</v>
      </c>
      <c r="X1320" s="87" t="s">
        <v>5478</v>
      </c>
      <c r="Y1320" s="84"/>
      <c r="Z1320" s="84"/>
      <c r="AA1320" s="90" t="s">
        <v>6681</v>
      </c>
      <c r="AB1320" s="84"/>
      <c r="AC1320" s="84" t="b">
        <v>0</v>
      </c>
      <c r="AD1320" s="84">
        <v>0</v>
      </c>
      <c r="AE1320" s="90" t="s">
        <v>6992</v>
      </c>
      <c r="AF1320" s="84" t="b">
        <v>0</v>
      </c>
      <c r="AG1320" s="84" t="s">
        <v>7091</v>
      </c>
      <c r="AH1320" s="84"/>
      <c r="AI1320" s="90" t="s">
        <v>6992</v>
      </c>
      <c r="AJ1320" s="84" t="b">
        <v>0</v>
      </c>
      <c r="AK1320" s="84">
        <v>1</v>
      </c>
      <c r="AL1320" s="90" t="s">
        <v>6680</v>
      </c>
      <c r="AM1320" s="84" t="s">
        <v>7169</v>
      </c>
      <c r="AN1320" s="84" t="b">
        <v>0</v>
      </c>
      <c r="AO1320" s="90" t="s">
        <v>6680</v>
      </c>
      <c r="AP1320" s="84" t="s">
        <v>179</v>
      </c>
      <c r="AQ1320" s="84">
        <v>0</v>
      </c>
      <c r="AR1320" s="84">
        <v>0</v>
      </c>
      <c r="AS1320" s="84"/>
      <c r="AT1320" s="84"/>
      <c r="AU1320" s="84"/>
      <c r="AV1320" s="84"/>
      <c r="AW1320" s="84"/>
      <c r="AX1320" s="84"/>
      <c r="AY1320" s="84"/>
      <c r="AZ1320" s="84"/>
    </row>
    <row r="1321" spans="1:52" x14ac:dyDescent="0.25">
      <c r="A1321" s="69" t="s">
        <v>1124</v>
      </c>
      <c r="B1321" s="69" t="s">
        <v>1123</v>
      </c>
      <c r="C1321" s="70"/>
      <c r="D1321" s="71"/>
      <c r="E1321" s="72"/>
      <c r="F1321" s="73"/>
      <c r="G1321" s="70"/>
      <c r="H1321" s="74"/>
      <c r="I1321" s="75"/>
      <c r="J1321" s="75"/>
      <c r="K1321" s="36"/>
      <c r="L1321" s="82"/>
      <c r="M1321" s="82"/>
      <c r="N1321" s="77"/>
      <c r="O1321" s="84" t="s">
        <v>1729</v>
      </c>
      <c r="P1321" s="86">
        <v>43165.776909722219</v>
      </c>
      <c r="Q1321" s="84" t="s">
        <v>2479</v>
      </c>
      <c r="R1321" s="87" t="s">
        <v>2916</v>
      </c>
      <c r="S1321" s="84" t="s">
        <v>3133</v>
      </c>
      <c r="T1321" s="84" t="s">
        <v>3157</v>
      </c>
      <c r="U1321" s="84"/>
      <c r="V1321" s="87" t="s">
        <v>4348</v>
      </c>
      <c r="W1321" s="86">
        <v>43165.776909722219</v>
      </c>
      <c r="X1321" s="87" t="s">
        <v>5478</v>
      </c>
      <c r="Y1321" s="84"/>
      <c r="Z1321" s="84"/>
      <c r="AA1321" s="90" t="s">
        <v>6681</v>
      </c>
      <c r="AB1321" s="84"/>
      <c r="AC1321" s="84" t="b">
        <v>0</v>
      </c>
      <c r="AD1321" s="84">
        <v>0</v>
      </c>
      <c r="AE1321" s="90" t="s">
        <v>6992</v>
      </c>
      <c r="AF1321" s="84" t="b">
        <v>0</v>
      </c>
      <c r="AG1321" s="84" t="s">
        <v>7091</v>
      </c>
      <c r="AH1321" s="84"/>
      <c r="AI1321" s="90" t="s">
        <v>6992</v>
      </c>
      <c r="AJ1321" s="84" t="b">
        <v>0</v>
      </c>
      <c r="AK1321" s="84">
        <v>1</v>
      </c>
      <c r="AL1321" s="90" t="s">
        <v>6680</v>
      </c>
      <c r="AM1321" s="84" t="s">
        <v>7169</v>
      </c>
      <c r="AN1321" s="84" t="b">
        <v>0</v>
      </c>
      <c r="AO1321" s="90" t="s">
        <v>6680</v>
      </c>
      <c r="AP1321" s="84" t="s">
        <v>179</v>
      </c>
      <c r="AQ1321" s="84">
        <v>0</v>
      </c>
      <c r="AR1321" s="84">
        <v>0</v>
      </c>
      <c r="AS1321" s="84"/>
      <c r="AT1321" s="84"/>
      <c r="AU1321" s="84"/>
      <c r="AV1321" s="84"/>
      <c r="AW1321" s="84"/>
      <c r="AX1321" s="84"/>
      <c r="AY1321" s="84"/>
      <c r="AZ1321" s="84"/>
    </row>
    <row r="1322" spans="1:52" x14ac:dyDescent="0.25">
      <c r="A1322" s="69" t="s">
        <v>1125</v>
      </c>
      <c r="B1322" s="69" t="s">
        <v>1125</v>
      </c>
      <c r="C1322" s="70"/>
      <c r="D1322" s="71"/>
      <c r="E1322" s="72"/>
      <c r="F1322" s="73"/>
      <c r="G1322" s="70"/>
      <c r="H1322" s="74"/>
      <c r="I1322" s="75"/>
      <c r="J1322" s="75"/>
      <c r="K1322" s="36"/>
      <c r="L1322" s="82"/>
      <c r="M1322" s="82"/>
      <c r="N1322" s="77"/>
      <c r="O1322" s="84" t="s">
        <v>179</v>
      </c>
      <c r="P1322" s="86">
        <v>43165.776909722219</v>
      </c>
      <c r="Q1322" s="84" t="s">
        <v>2480</v>
      </c>
      <c r="R1322" s="84"/>
      <c r="S1322" s="84"/>
      <c r="T1322" s="84" t="s">
        <v>3414</v>
      </c>
      <c r="U1322" s="87" t="s">
        <v>3603</v>
      </c>
      <c r="V1322" s="87" t="s">
        <v>3603</v>
      </c>
      <c r="W1322" s="86">
        <v>43165.776909722219</v>
      </c>
      <c r="X1322" s="87" t="s">
        <v>5479</v>
      </c>
      <c r="Y1322" s="84"/>
      <c r="Z1322" s="84"/>
      <c r="AA1322" s="90" t="s">
        <v>6682</v>
      </c>
      <c r="AB1322" s="84"/>
      <c r="AC1322" s="84" t="b">
        <v>0</v>
      </c>
      <c r="AD1322" s="84">
        <v>0</v>
      </c>
      <c r="AE1322" s="90" t="s">
        <v>6992</v>
      </c>
      <c r="AF1322" s="84" t="b">
        <v>0</v>
      </c>
      <c r="AG1322" s="84" t="s">
        <v>7091</v>
      </c>
      <c r="AH1322" s="84"/>
      <c r="AI1322" s="90" t="s">
        <v>6992</v>
      </c>
      <c r="AJ1322" s="84" t="b">
        <v>0</v>
      </c>
      <c r="AK1322" s="84">
        <v>0</v>
      </c>
      <c r="AL1322" s="90" t="s">
        <v>6992</v>
      </c>
      <c r="AM1322" s="84" t="s">
        <v>7169</v>
      </c>
      <c r="AN1322" s="84" t="b">
        <v>0</v>
      </c>
      <c r="AO1322" s="90" t="s">
        <v>6682</v>
      </c>
      <c r="AP1322" s="84" t="s">
        <v>179</v>
      </c>
      <c r="AQ1322" s="84">
        <v>0</v>
      </c>
      <c r="AR1322" s="84">
        <v>0</v>
      </c>
      <c r="AS1322" s="84"/>
      <c r="AT1322" s="84"/>
      <c r="AU1322" s="84"/>
      <c r="AV1322" s="84"/>
      <c r="AW1322" s="84"/>
      <c r="AX1322" s="84"/>
      <c r="AY1322" s="84"/>
      <c r="AZ1322" s="84"/>
    </row>
    <row r="1323" spans="1:52" x14ac:dyDescent="0.25">
      <c r="A1323" s="69" t="s">
        <v>1126</v>
      </c>
      <c r="B1323" s="69" t="s">
        <v>1126</v>
      </c>
      <c r="C1323" s="70"/>
      <c r="D1323" s="71"/>
      <c r="E1323" s="72"/>
      <c r="F1323" s="73"/>
      <c r="G1323" s="70"/>
      <c r="H1323" s="74"/>
      <c r="I1323" s="75"/>
      <c r="J1323" s="75"/>
      <c r="K1323" s="36"/>
      <c r="L1323" s="82"/>
      <c r="M1323" s="82"/>
      <c r="N1323" s="77"/>
      <c r="O1323" s="84" t="s">
        <v>179</v>
      </c>
      <c r="P1323" s="86">
        <v>43165.777002314811</v>
      </c>
      <c r="Q1323" s="84" t="s">
        <v>2481</v>
      </c>
      <c r="R1323" s="87" t="s">
        <v>2917</v>
      </c>
      <c r="S1323" s="84" t="s">
        <v>2978</v>
      </c>
      <c r="T1323" s="84" t="s">
        <v>3157</v>
      </c>
      <c r="U1323" s="84"/>
      <c r="V1323" s="87" t="s">
        <v>4349</v>
      </c>
      <c r="W1323" s="86">
        <v>43165.777002314811</v>
      </c>
      <c r="X1323" s="87" t="s">
        <v>5480</v>
      </c>
      <c r="Y1323" s="84"/>
      <c r="Z1323" s="84"/>
      <c r="AA1323" s="90" t="s">
        <v>6683</v>
      </c>
      <c r="AB1323" s="84"/>
      <c r="AC1323" s="84" t="b">
        <v>0</v>
      </c>
      <c r="AD1323" s="84">
        <v>0</v>
      </c>
      <c r="AE1323" s="90" t="s">
        <v>6992</v>
      </c>
      <c r="AF1323" s="84" t="b">
        <v>0</v>
      </c>
      <c r="AG1323" s="84" t="s">
        <v>7091</v>
      </c>
      <c r="AH1323" s="84"/>
      <c r="AI1323" s="90" t="s">
        <v>6992</v>
      </c>
      <c r="AJ1323" s="84" t="b">
        <v>0</v>
      </c>
      <c r="AK1323" s="84">
        <v>0</v>
      </c>
      <c r="AL1323" s="90" t="s">
        <v>6992</v>
      </c>
      <c r="AM1323" s="84" t="s">
        <v>7169</v>
      </c>
      <c r="AN1323" s="84" t="b">
        <v>0</v>
      </c>
      <c r="AO1323" s="90" t="s">
        <v>6683</v>
      </c>
      <c r="AP1323" s="84" t="s">
        <v>179</v>
      </c>
      <c r="AQ1323" s="84">
        <v>0</v>
      </c>
      <c r="AR1323" s="84">
        <v>0</v>
      </c>
      <c r="AS1323" s="84"/>
      <c r="AT1323" s="84"/>
      <c r="AU1323" s="84"/>
      <c r="AV1323" s="84"/>
      <c r="AW1323" s="84"/>
      <c r="AX1323" s="84"/>
      <c r="AY1323" s="84"/>
      <c r="AZ1323" s="84"/>
    </row>
    <row r="1324" spans="1:52" x14ac:dyDescent="0.25">
      <c r="A1324" s="69" t="s">
        <v>1127</v>
      </c>
      <c r="B1324" s="69" t="s">
        <v>1447</v>
      </c>
      <c r="C1324" s="70"/>
      <c r="D1324" s="71"/>
      <c r="E1324" s="72"/>
      <c r="F1324" s="73"/>
      <c r="G1324" s="70"/>
      <c r="H1324" s="74"/>
      <c r="I1324" s="75"/>
      <c r="J1324" s="75"/>
      <c r="K1324" s="36"/>
      <c r="L1324" s="82"/>
      <c r="M1324" s="82"/>
      <c r="N1324" s="77"/>
      <c r="O1324" s="84" t="s">
        <v>1729</v>
      </c>
      <c r="P1324" s="86">
        <v>43165.709826388891</v>
      </c>
      <c r="Q1324" s="84" t="s">
        <v>2482</v>
      </c>
      <c r="R1324" s="87" t="s">
        <v>2918</v>
      </c>
      <c r="S1324" s="84" t="s">
        <v>3134</v>
      </c>
      <c r="T1324" s="84" t="s">
        <v>3209</v>
      </c>
      <c r="U1324" s="84"/>
      <c r="V1324" s="87" t="s">
        <v>4350</v>
      </c>
      <c r="W1324" s="86">
        <v>43165.709826388891</v>
      </c>
      <c r="X1324" s="87" t="s">
        <v>5481</v>
      </c>
      <c r="Y1324" s="84"/>
      <c r="Z1324" s="84"/>
      <c r="AA1324" s="90" t="s">
        <v>6684</v>
      </c>
      <c r="AB1324" s="84"/>
      <c r="AC1324" s="84" t="b">
        <v>0</v>
      </c>
      <c r="AD1324" s="84">
        <v>6</v>
      </c>
      <c r="AE1324" s="90" t="s">
        <v>6992</v>
      </c>
      <c r="AF1324" s="84" t="b">
        <v>0</v>
      </c>
      <c r="AG1324" s="84" t="s">
        <v>7092</v>
      </c>
      <c r="AH1324" s="84"/>
      <c r="AI1324" s="90" t="s">
        <v>6992</v>
      </c>
      <c r="AJ1324" s="84" t="b">
        <v>0</v>
      </c>
      <c r="AK1324" s="84">
        <v>3</v>
      </c>
      <c r="AL1324" s="90" t="s">
        <v>6992</v>
      </c>
      <c r="AM1324" s="84" t="s">
        <v>7169</v>
      </c>
      <c r="AN1324" s="84" t="b">
        <v>0</v>
      </c>
      <c r="AO1324" s="90" t="s">
        <v>6684</v>
      </c>
      <c r="AP1324" s="84" t="s">
        <v>7226</v>
      </c>
      <c r="AQ1324" s="84">
        <v>0</v>
      </c>
      <c r="AR1324" s="84">
        <v>0</v>
      </c>
      <c r="AS1324" s="84"/>
      <c r="AT1324" s="84"/>
      <c r="AU1324" s="84"/>
      <c r="AV1324" s="84"/>
      <c r="AW1324" s="84"/>
      <c r="AX1324" s="84"/>
      <c r="AY1324" s="84"/>
      <c r="AZ1324" s="84"/>
    </row>
    <row r="1325" spans="1:52" x14ac:dyDescent="0.25">
      <c r="A1325" s="69" t="s">
        <v>1128</v>
      </c>
      <c r="B1325" s="69" t="s">
        <v>1447</v>
      </c>
      <c r="C1325" s="70"/>
      <c r="D1325" s="71"/>
      <c r="E1325" s="72"/>
      <c r="F1325" s="73"/>
      <c r="G1325" s="70"/>
      <c r="H1325" s="74"/>
      <c r="I1325" s="75"/>
      <c r="J1325" s="75"/>
      <c r="K1325" s="36"/>
      <c r="L1325" s="82"/>
      <c r="M1325" s="82"/>
      <c r="N1325" s="77"/>
      <c r="O1325" s="84" t="s">
        <v>1729</v>
      </c>
      <c r="P1325" s="86">
        <v>43165.777037037034</v>
      </c>
      <c r="Q1325" s="84" t="s">
        <v>1871</v>
      </c>
      <c r="R1325" s="84"/>
      <c r="S1325" s="84"/>
      <c r="T1325" s="84" t="s">
        <v>3209</v>
      </c>
      <c r="U1325" s="84"/>
      <c r="V1325" s="87" t="s">
        <v>4351</v>
      </c>
      <c r="W1325" s="86">
        <v>43165.777037037034</v>
      </c>
      <c r="X1325" s="87" t="s">
        <v>5482</v>
      </c>
      <c r="Y1325" s="84"/>
      <c r="Z1325" s="84"/>
      <c r="AA1325" s="90" t="s">
        <v>6685</v>
      </c>
      <c r="AB1325" s="84"/>
      <c r="AC1325" s="84" t="b">
        <v>0</v>
      </c>
      <c r="AD1325" s="84">
        <v>0</v>
      </c>
      <c r="AE1325" s="90" t="s">
        <v>6992</v>
      </c>
      <c r="AF1325" s="84" t="b">
        <v>0</v>
      </c>
      <c r="AG1325" s="84" t="s">
        <v>7092</v>
      </c>
      <c r="AH1325" s="84"/>
      <c r="AI1325" s="90" t="s">
        <v>6992</v>
      </c>
      <c r="AJ1325" s="84" t="b">
        <v>0</v>
      </c>
      <c r="AK1325" s="84">
        <v>3</v>
      </c>
      <c r="AL1325" s="90" t="s">
        <v>6684</v>
      </c>
      <c r="AM1325" s="84" t="s">
        <v>7175</v>
      </c>
      <c r="AN1325" s="84" t="b">
        <v>0</v>
      </c>
      <c r="AO1325" s="90" t="s">
        <v>6684</v>
      </c>
      <c r="AP1325" s="84" t="s">
        <v>179</v>
      </c>
      <c r="AQ1325" s="84">
        <v>0</v>
      </c>
      <c r="AR1325" s="84">
        <v>0</v>
      </c>
      <c r="AS1325" s="84"/>
      <c r="AT1325" s="84"/>
      <c r="AU1325" s="84"/>
      <c r="AV1325" s="84"/>
      <c r="AW1325" s="84"/>
      <c r="AX1325" s="84"/>
      <c r="AY1325" s="84"/>
      <c r="AZ1325" s="84"/>
    </row>
    <row r="1326" spans="1:52" x14ac:dyDescent="0.25">
      <c r="A1326" s="69" t="s">
        <v>1127</v>
      </c>
      <c r="B1326" s="69" t="s">
        <v>1448</v>
      </c>
      <c r="C1326" s="70"/>
      <c r="D1326" s="71"/>
      <c r="E1326" s="72"/>
      <c r="F1326" s="73"/>
      <c r="G1326" s="70"/>
      <c r="H1326" s="74"/>
      <c r="I1326" s="75"/>
      <c r="J1326" s="75"/>
      <c r="K1326" s="36"/>
      <c r="L1326" s="82"/>
      <c r="M1326" s="82"/>
      <c r="N1326" s="77"/>
      <c r="O1326" s="84" t="s">
        <v>1729</v>
      </c>
      <c r="P1326" s="86">
        <v>43165.709826388891</v>
      </c>
      <c r="Q1326" s="84" t="s">
        <v>2482</v>
      </c>
      <c r="R1326" s="87" t="s">
        <v>2918</v>
      </c>
      <c r="S1326" s="84" t="s">
        <v>3134</v>
      </c>
      <c r="T1326" s="84" t="s">
        <v>3209</v>
      </c>
      <c r="U1326" s="84"/>
      <c r="V1326" s="87" t="s">
        <v>4350</v>
      </c>
      <c r="W1326" s="86">
        <v>43165.709826388891</v>
      </c>
      <c r="X1326" s="87" t="s">
        <v>5481</v>
      </c>
      <c r="Y1326" s="84"/>
      <c r="Z1326" s="84"/>
      <c r="AA1326" s="90" t="s">
        <v>6684</v>
      </c>
      <c r="AB1326" s="84"/>
      <c r="AC1326" s="84" t="b">
        <v>0</v>
      </c>
      <c r="AD1326" s="84">
        <v>6</v>
      </c>
      <c r="AE1326" s="90" t="s">
        <v>6992</v>
      </c>
      <c r="AF1326" s="84" t="b">
        <v>0</v>
      </c>
      <c r="AG1326" s="84" t="s">
        <v>7092</v>
      </c>
      <c r="AH1326" s="84"/>
      <c r="AI1326" s="90" t="s">
        <v>6992</v>
      </c>
      <c r="AJ1326" s="84" t="b">
        <v>0</v>
      </c>
      <c r="AK1326" s="84">
        <v>3</v>
      </c>
      <c r="AL1326" s="90" t="s">
        <v>6992</v>
      </c>
      <c r="AM1326" s="84" t="s">
        <v>7169</v>
      </c>
      <c r="AN1326" s="84" t="b">
        <v>0</v>
      </c>
      <c r="AO1326" s="90" t="s">
        <v>6684</v>
      </c>
      <c r="AP1326" s="84" t="s">
        <v>7226</v>
      </c>
      <c r="AQ1326" s="84">
        <v>0</v>
      </c>
      <c r="AR1326" s="84">
        <v>0</v>
      </c>
      <c r="AS1326" s="84"/>
      <c r="AT1326" s="84"/>
      <c r="AU1326" s="84"/>
      <c r="AV1326" s="84"/>
      <c r="AW1326" s="84"/>
      <c r="AX1326" s="84"/>
      <c r="AY1326" s="84"/>
      <c r="AZ1326" s="84"/>
    </row>
    <row r="1327" spans="1:52" x14ac:dyDescent="0.25">
      <c r="A1327" s="69" t="s">
        <v>1128</v>
      </c>
      <c r="B1327" s="69" t="s">
        <v>1448</v>
      </c>
      <c r="C1327" s="70"/>
      <c r="D1327" s="71"/>
      <c r="E1327" s="72"/>
      <c r="F1327" s="73"/>
      <c r="G1327" s="70"/>
      <c r="H1327" s="74"/>
      <c r="I1327" s="75"/>
      <c r="J1327" s="75"/>
      <c r="K1327" s="36"/>
      <c r="L1327" s="82"/>
      <c r="M1327" s="82"/>
      <c r="N1327" s="77"/>
      <c r="O1327" s="84" t="s">
        <v>1729</v>
      </c>
      <c r="P1327" s="86">
        <v>43165.777037037034</v>
      </c>
      <c r="Q1327" s="84" t="s">
        <v>1871</v>
      </c>
      <c r="R1327" s="84"/>
      <c r="S1327" s="84"/>
      <c r="T1327" s="84" t="s">
        <v>3209</v>
      </c>
      <c r="U1327" s="84"/>
      <c r="V1327" s="87" t="s">
        <v>4351</v>
      </c>
      <c r="W1327" s="86">
        <v>43165.777037037034</v>
      </c>
      <c r="X1327" s="87" t="s">
        <v>5482</v>
      </c>
      <c r="Y1327" s="84"/>
      <c r="Z1327" s="84"/>
      <c r="AA1327" s="90" t="s">
        <v>6685</v>
      </c>
      <c r="AB1327" s="84"/>
      <c r="AC1327" s="84" t="b">
        <v>0</v>
      </c>
      <c r="AD1327" s="84">
        <v>0</v>
      </c>
      <c r="AE1327" s="90" t="s">
        <v>6992</v>
      </c>
      <c r="AF1327" s="84" t="b">
        <v>0</v>
      </c>
      <c r="AG1327" s="84" t="s">
        <v>7092</v>
      </c>
      <c r="AH1327" s="84"/>
      <c r="AI1327" s="90" t="s">
        <v>6992</v>
      </c>
      <c r="AJ1327" s="84" t="b">
        <v>0</v>
      </c>
      <c r="AK1327" s="84">
        <v>3</v>
      </c>
      <c r="AL1327" s="90" t="s">
        <v>6684</v>
      </c>
      <c r="AM1327" s="84" t="s">
        <v>7175</v>
      </c>
      <c r="AN1327" s="84" t="b">
        <v>0</v>
      </c>
      <c r="AO1327" s="90" t="s">
        <v>6684</v>
      </c>
      <c r="AP1327" s="84" t="s">
        <v>179</v>
      </c>
      <c r="AQ1327" s="84">
        <v>0</v>
      </c>
      <c r="AR1327" s="84">
        <v>0</v>
      </c>
      <c r="AS1327" s="84"/>
      <c r="AT1327" s="84"/>
      <c r="AU1327" s="84"/>
      <c r="AV1327" s="84"/>
      <c r="AW1327" s="84"/>
      <c r="AX1327" s="84"/>
      <c r="AY1327" s="84"/>
      <c r="AZ1327" s="84"/>
    </row>
    <row r="1328" spans="1:52" x14ac:dyDescent="0.25">
      <c r="A1328" s="69" t="s">
        <v>1128</v>
      </c>
      <c r="B1328" s="69" t="s">
        <v>1127</v>
      </c>
      <c r="C1328" s="70"/>
      <c r="D1328" s="71"/>
      <c r="E1328" s="72"/>
      <c r="F1328" s="73"/>
      <c r="G1328" s="70"/>
      <c r="H1328" s="74"/>
      <c r="I1328" s="75"/>
      <c r="J1328" s="75"/>
      <c r="K1328" s="36"/>
      <c r="L1328" s="82"/>
      <c r="M1328" s="82"/>
      <c r="N1328" s="77"/>
      <c r="O1328" s="84" t="s">
        <v>1729</v>
      </c>
      <c r="P1328" s="86">
        <v>43165.777037037034</v>
      </c>
      <c r="Q1328" s="84" t="s">
        <v>1871</v>
      </c>
      <c r="R1328" s="84"/>
      <c r="S1328" s="84"/>
      <c r="T1328" s="84" t="s">
        <v>3209</v>
      </c>
      <c r="U1328" s="84"/>
      <c r="V1328" s="87" t="s">
        <v>4351</v>
      </c>
      <c r="W1328" s="86">
        <v>43165.777037037034</v>
      </c>
      <c r="X1328" s="87" t="s">
        <v>5482</v>
      </c>
      <c r="Y1328" s="84"/>
      <c r="Z1328" s="84"/>
      <c r="AA1328" s="90" t="s">
        <v>6685</v>
      </c>
      <c r="AB1328" s="84"/>
      <c r="AC1328" s="84" t="b">
        <v>0</v>
      </c>
      <c r="AD1328" s="84">
        <v>0</v>
      </c>
      <c r="AE1328" s="90" t="s">
        <v>6992</v>
      </c>
      <c r="AF1328" s="84" t="b">
        <v>0</v>
      </c>
      <c r="AG1328" s="84" t="s">
        <v>7092</v>
      </c>
      <c r="AH1328" s="84"/>
      <c r="AI1328" s="90" t="s">
        <v>6992</v>
      </c>
      <c r="AJ1328" s="84" t="b">
        <v>0</v>
      </c>
      <c r="AK1328" s="84">
        <v>3</v>
      </c>
      <c r="AL1328" s="90" t="s">
        <v>6684</v>
      </c>
      <c r="AM1328" s="84" t="s">
        <v>7175</v>
      </c>
      <c r="AN1328" s="84" t="b">
        <v>0</v>
      </c>
      <c r="AO1328" s="90" t="s">
        <v>6684</v>
      </c>
      <c r="AP1328" s="84" t="s">
        <v>179</v>
      </c>
      <c r="AQ1328" s="84">
        <v>0</v>
      </c>
      <c r="AR1328" s="84">
        <v>0</v>
      </c>
      <c r="AS1328" s="84"/>
      <c r="AT1328" s="84"/>
      <c r="AU1328" s="84"/>
      <c r="AV1328" s="84"/>
      <c r="AW1328" s="84"/>
      <c r="AX1328" s="84"/>
      <c r="AY1328" s="84"/>
      <c r="AZ1328" s="84"/>
    </row>
    <row r="1329" spans="1:52" x14ac:dyDescent="0.25">
      <c r="A1329" s="69" t="s">
        <v>1129</v>
      </c>
      <c r="B1329" s="69" t="s">
        <v>1129</v>
      </c>
      <c r="C1329" s="70"/>
      <c r="D1329" s="71"/>
      <c r="E1329" s="72"/>
      <c r="F1329" s="73"/>
      <c r="G1329" s="70"/>
      <c r="H1329" s="74"/>
      <c r="I1329" s="75"/>
      <c r="J1329" s="75"/>
      <c r="K1329" s="36"/>
      <c r="L1329" s="82"/>
      <c r="M1329" s="82"/>
      <c r="N1329" s="77"/>
      <c r="O1329" s="84" t="s">
        <v>179</v>
      </c>
      <c r="P1329" s="86">
        <v>43165.754247685189</v>
      </c>
      <c r="Q1329" s="84" t="s">
        <v>2483</v>
      </c>
      <c r="R1329" s="84"/>
      <c r="S1329" s="84"/>
      <c r="T1329" s="84" t="s">
        <v>3293</v>
      </c>
      <c r="U1329" s="87" t="s">
        <v>3604</v>
      </c>
      <c r="V1329" s="87" t="s">
        <v>3604</v>
      </c>
      <c r="W1329" s="86">
        <v>43165.754247685189</v>
      </c>
      <c r="X1329" s="87" t="s">
        <v>5483</v>
      </c>
      <c r="Y1329" s="84"/>
      <c r="Z1329" s="84"/>
      <c r="AA1329" s="90" t="s">
        <v>6686</v>
      </c>
      <c r="AB1329" s="84"/>
      <c r="AC1329" s="84" t="b">
        <v>0</v>
      </c>
      <c r="AD1329" s="84">
        <v>1</v>
      </c>
      <c r="AE1329" s="90" t="s">
        <v>6992</v>
      </c>
      <c r="AF1329" s="84" t="b">
        <v>0</v>
      </c>
      <c r="AG1329" s="84" t="s">
        <v>7091</v>
      </c>
      <c r="AH1329" s="84"/>
      <c r="AI1329" s="90" t="s">
        <v>6992</v>
      </c>
      <c r="AJ1329" s="84" t="b">
        <v>0</v>
      </c>
      <c r="AK1329" s="84">
        <v>2</v>
      </c>
      <c r="AL1329" s="90" t="s">
        <v>6992</v>
      </c>
      <c r="AM1329" s="84" t="s">
        <v>7172</v>
      </c>
      <c r="AN1329" s="84" t="b">
        <v>0</v>
      </c>
      <c r="AO1329" s="90" t="s">
        <v>6686</v>
      </c>
      <c r="AP1329" s="84" t="s">
        <v>179</v>
      </c>
      <c r="AQ1329" s="84">
        <v>0</v>
      </c>
      <c r="AR1329" s="84">
        <v>0</v>
      </c>
      <c r="AS1329" s="84"/>
      <c r="AT1329" s="84"/>
      <c r="AU1329" s="84"/>
      <c r="AV1329" s="84"/>
      <c r="AW1329" s="84"/>
      <c r="AX1329" s="84"/>
      <c r="AY1329" s="84"/>
      <c r="AZ1329" s="84"/>
    </row>
    <row r="1330" spans="1:52" x14ac:dyDescent="0.25">
      <c r="A1330" s="69" t="s">
        <v>1130</v>
      </c>
      <c r="B1330" s="69" t="s">
        <v>1129</v>
      </c>
      <c r="C1330" s="70"/>
      <c r="D1330" s="71"/>
      <c r="E1330" s="72"/>
      <c r="F1330" s="73"/>
      <c r="G1330" s="70"/>
      <c r="H1330" s="74"/>
      <c r="I1330" s="75"/>
      <c r="J1330" s="75"/>
      <c r="K1330" s="36"/>
      <c r="L1330" s="82"/>
      <c r="M1330" s="82"/>
      <c r="N1330" s="77"/>
      <c r="O1330" s="84" t="s">
        <v>1729</v>
      </c>
      <c r="P1330" s="86">
        <v>43165.774895833332</v>
      </c>
      <c r="Q1330" s="84" t="s">
        <v>2484</v>
      </c>
      <c r="R1330" s="84"/>
      <c r="S1330" s="84"/>
      <c r="T1330" s="84" t="s">
        <v>3415</v>
      </c>
      <c r="U1330" s="87" t="s">
        <v>3605</v>
      </c>
      <c r="V1330" s="87" t="s">
        <v>3605</v>
      </c>
      <c r="W1330" s="86">
        <v>43165.774895833332</v>
      </c>
      <c r="X1330" s="87" t="s">
        <v>5484</v>
      </c>
      <c r="Y1330" s="84"/>
      <c r="Z1330" s="84"/>
      <c r="AA1330" s="90" t="s">
        <v>6687</v>
      </c>
      <c r="AB1330" s="84"/>
      <c r="AC1330" s="84" t="b">
        <v>0</v>
      </c>
      <c r="AD1330" s="84">
        <v>2</v>
      </c>
      <c r="AE1330" s="90" t="s">
        <v>6992</v>
      </c>
      <c r="AF1330" s="84" t="b">
        <v>0</v>
      </c>
      <c r="AG1330" s="84" t="s">
        <v>7091</v>
      </c>
      <c r="AH1330" s="84"/>
      <c r="AI1330" s="90" t="s">
        <v>6992</v>
      </c>
      <c r="AJ1330" s="84" t="b">
        <v>0</v>
      </c>
      <c r="AK1330" s="84">
        <v>1</v>
      </c>
      <c r="AL1330" s="90" t="s">
        <v>6992</v>
      </c>
      <c r="AM1330" s="84" t="s">
        <v>7172</v>
      </c>
      <c r="AN1330" s="84" t="b">
        <v>0</v>
      </c>
      <c r="AO1330" s="90" t="s">
        <v>6687</v>
      </c>
      <c r="AP1330" s="84" t="s">
        <v>179</v>
      </c>
      <c r="AQ1330" s="84">
        <v>0</v>
      </c>
      <c r="AR1330" s="84">
        <v>0</v>
      </c>
      <c r="AS1330" s="84"/>
      <c r="AT1330" s="84"/>
      <c r="AU1330" s="84"/>
      <c r="AV1330" s="84"/>
      <c r="AW1330" s="84"/>
      <c r="AX1330" s="84"/>
      <c r="AY1330" s="84"/>
      <c r="AZ1330" s="84"/>
    </row>
    <row r="1331" spans="1:52" x14ac:dyDescent="0.25">
      <c r="A1331" s="69" t="s">
        <v>1131</v>
      </c>
      <c r="B1331" s="69" t="s">
        <v>1129</v>
      </c>
      <c r="C1331" s="70"/>
      <c r="D1331" s="71"/>
      <c r="E1331" s="72"/>
      <c r="F1331" s="73"/>
      <c r="G1331" s="70"/>
      <c r="H1331" s="74"/>
      <c r="I1331" s="75"/>
      <c r="J1331" s="75"/>
      <c r="K1331" s="36"/>
      <c r="L1331" s="82"/>
      <c r="M1331" s="82"/>
      <c r="N1331" s="77"/>
      <c r="O1331" s="84" t="s">
        <v>1729</v>
      </c>
      <c r="P1331" s="86">
        <v>43165.777094907404</v>
      </c>
      <c r="Q1331" s="84" t="s">
        <v>2485</v>
      </c>
      <c r="R1331" s="84"/>
      <c r="S1331" s="84"/>
      <c r="T1331" s="84" t="s">
        <v>3415</v>
      </c>
      <c r="U1331" s="87" t="s">
        <v>3605</v>
      </c>
      <c r="V1331" s="87" t="s">
        <v>3605</v>
      </c>
      <c r="W1331" s="86">
        <v>43165.777094907404</v>
      </c>
      <c r="X1331" s="87" t="s">
        <v>5485</v>
      </c>
      <c r="Y1331" s="84"/>
      <c r="Z1331" s="84"/>
      <c r="AA1331" s="90" t="s">
        <v>6688</v>
      </c>
      <c r="AB1331" s="84"/>
      <c r="AC1331" s="84" t="b">
        <v>0</v>
      </c>
      <c r="AD1331" s="84">
        <v>0</v>
      </c>
      <c r="AE1331" s="90" t="s">
        <v>6992</v>
      </c>
      <c r="AF1331" s="84" t="b">
        <v>0</v>
      </c>
      <c r="AG1331" s="84" t="s">
        <v>7091</v>
      </c>
      <c r="AH1331" s="84"/>
      <c r="AI1331" s="90" t="s">
        <v>6992</v>
      </c>
      <c r="AJ1331" s="84" t="b">
        <v>0</v>
      </c>
      <c r="AK1331" s="84">
        <v>1</v>
      </c>
      <c r="AL1331" s="90" t="s">
        <v>6687</v>
      </c>
      <c r="AM1331" s="84" t="s">
        <v>7171</v>
      </c>
      <c r="AN1331" s="84" t="b">
        <v>0</v>
      </c>
      <c r="AO1331" s="90" t="s">
        <v>6687</v>
      </c>
      <c r="AP1331" s="84" t="s">
        <v>179</v>
      </c>
      <c r="AQ1331" s="84">
        <v>0</v>
      </c>
      <c r="AR1331" s="84">
        <v>0</v>
      </c>
      <c r="AS1331" s="84"/>
      <c r="AT1331" s="84"/>
      <c r="AU1331" s="84"/>
      <c r="AV1331" s="84"/>
      <c r="AW1331" s="84"/>
      <c r="AX1331" s="84"/>
      <c r="AY1331" s="84"/>
      <c r="AZ1331" s="84"/>
    </row>
    <row r="1332" spans="1:52" x14ac:dyDescent="0.25">
      <c r="A1332" s="69" t="s">
        <v>1131</v>
      </c>
      <c r="B1332" s="69" t="s">
        <v>1130</v>
      </c>
      <c r="C1332" s="70"/>
      <c r="D1332" s="71"/>
      <c r="E1332" s="72"/>
      <c r="F1332" s="73"/>
      <c r="G1332" s="70"/>
      <c r="H1332" s="74"/>
      <c r="I1332" s="75"/>
      <c r="J1332" s="75"/>
      <c r="K1332" s="36"/>
      <c r="L1332" s="82"/>
      <c r="M1332" s="82"/>
      <c r="N1332" s="77"/>
      <c r="O1332" s="84" t="s">
        <v>1729</v>
      </c>
      <c r="P1332" s="86">
        <v>43165.777094907404</v>
      </c>
      <c r="Q1332" s="84" t="s">
        <v>2485</v>
      </c>
      <c r="R1332" s="84"/>
      <c r="S1332" s="84"/>
      <c r="T1332" s="84" t="s">
        <v>3415</v>
      </c>
      <c r="U1332" s="87" t="s">
        <v>3605</v>
      </c>
      <c r="V1332" s="87" t="s">
        <v>3605</v>
      </c>
      <c r="W1332" s="86">
        <v>43165.777094907404</v>
      </c>
      <c r="X1332" s="87" t="s">
        <v>5485</v>
      </c>
      <c r="Y1332" s="84"/>
      <c r="Z1332" s="84"/>
      <c r="AA1332" s="90" t="s">
        <v>6688</v>
      </c>
      <c r="AB1332" s="84"/>
      <c r="AC1332" s="84" t="b">
        <v>0</v>
      </c>
      <c r="AD1332" s="84">
        <v>0</v>
      </c>
      <c r="AE1332" s="90" t="s">
        <v>6992</v>
      </c>
      <c r="AF1332" s="84" t="b">
        <v>0</v>
      </c>
      <c r="AG1332" s="84" t="s">
        <v>7091</v>
      </c>
      <c r="AH1332" s="84"/>
      <c r="AI1332" s="90" t="s">
        <v>6992</v>
      </c>
      <c r="AJ1332" s="84" t="b">
        <v>0</v>
      </c>
      <c r="AK1332" s="84">
        <v>1</v>
      </c>
      <c r="AL1332" s="90" t="s">
        <v>6687</v>
      </c>
      <c r="AM1332" s="84" t="s">
        <v>7171</v>
      </c>
      <c r="AN1332" s="84" t="b">
        <v>0</v>
      </c>
      <c r="AO1332" s="90" t="s">
        <v>6687</v>
      </c>
      <c r="AP1332" s="84" t="s">
        <v>179</v>
      </c>
      <c r="AQ1332" s="84">
        <v>0</v>
      </c>
      <c r="AR1332" s="84">
        <v>0</v>
      </c>
      <c r="AS1332" s="84"/>
      <c r="AT1332" s="84"/>
      <c r="AU1332" s="84"/>
      <c r="AV1332" s="84"/>
      <c r="AW1332" s="84"/>
      <c r="AX1332" s="84"/>
      <c r="AY1332" s="84"/>
      <c r="AZ1332" s="84"/>
    </row>
    <row r="1333" spans="1:52" x14ac:dyDescent="0.25">
      <c r="A1333" s="69" t="s">
        <v>1132</v>
      </c>
      <c r="B1333" s="69" t="s">
        <v>228</v>
      </c>
      <c r="C1333" s="70"/>
      <c r="D1333" s="71"/>
      <c r="E1333" s="72"/>
      <c r="F1333" s="73"/>
      <c r="G1333" s="70"/>
      <c r="H1333" s="74"/>
      <c r="I1333" s="75"/>
      <c r="J1333" s="75"/>
      <c r="K1333" s="36"/>
      <c r="L1333" s="82"/>
      <c r="M1333" s="82"/>
      <c r="N1333" s="77"/>
      <c r="O1333" s="84" t="s">
        <v>1729</v>
      </c>
      <c r="P1333" s="86">
        <v>43165.777118055557</v>
      </c>
      <c r="Q1333" s="84" t="s">
        <v>1940</v>
      </c>
      <c r="R1333" s="84"/>
      <c r="S1333" s="84"/>
      <c r="T1333" s="84" t="s">
        <v>3165</v>
      </c>
      <c r="U1333" s="84"/>
      <c r="V1333" s="87" t="s">
        <v>4352</v>
      </c>
      <c r="W1333" s="86">
        <v>43165.777118055557</v>
      </c>
      <c r="X1333" s="87" t="s">
        <v>5486</v>
      </c>
      <c r="Y1333" s="84"/>
      <c r="Z1333" s="84"/>
      <c r="AA1333" s="90" t="s">
        <v>6689</v>
      </c>
      <c r="AB1333" s="84"/>
      <c r="AC1333" s="84" t="b">
        <v>0</v>
      </c>
      <c r="AD1333" s="84">
        <v>0</v>
      </c>
      <c r="AE1333" s="90" t="s">
        <v>6992</v>
      </c>
      <c r="AF1333" s="84" t="b">
        <v>0</v>
      </c>
      <c r="AG1333" s="84" t="s">
        <v>7094</v>
      </c>
      <c r="AH1333" s="84"/>
      <c r="AI1333" s="90" t="s">
        <v>6992</v>
      </c>
      <c r="AJ1333" s="84" t="b">
        <v>0</v>
      </c>
      <c r="AK1333" s="84">
        <v>58</v>
      </c>
      <c r="AL1333" s="90" t="s">
        <v>5714</v>
      </c>
      <c r="AM1333" s="84" t="s">
        <v>7172</v>
      </c>
      <c r="AN1333" s="84" t="b">
        <v>0</v>
      </c>
      <c r="AO1333" s="90" t="s">
        <v>5714</v>
      </c>
      <c r="AP1333" s="84" t="s">
        <v>179</v>
      </c>
      <c r="AQ1333" s="84">
        <v>0</v>
      </c>
      <c r="AR1333" s="84">
        <v>0</v>
      </c>
      <c r="AS1333" s="84"/>
      <c r="AT1333" s="84"/>
      <c r="AU1333" s="84"/>
      <c r="AV1333" s="84"/>
      <c r="AW1333" s="84"/>
      <c r="AX1333" s="84"/>
      <c r="AY1333" s="84"/>
      <c r="AZ1333" s="84"/>
    </row>
    <row r="1334" spans="1:52" x14ac:dyDescent="0.25">
      <c r="A1334" s="69" t="s">
        <v>1133</v>
      </c>
      <c r="B1334" s="69" t="s">
        <v>1303</v>
      </c>
      <c r="C1334" s="70"/>
      <c r="D1334" s="71"/>
      <c r="E1334" s="72"/>
      <c r="F1334" s="73"/>
      <c r="G1334" s="70"/>
      <c r="H1334" s="74"/>
      <c r="I1334" s="75"/>
      <c r="J1334" s="75"/>
      <c r="K1334" s="36"/>
      <c r="L1334" s="82"/>
      <c r="M1334" s="82"/>
      <c r="N1334" s="77"/>
      <c r="O1334" s="84" t="s">
        <v>1729</v>
      </c>
      <c r="P1334" s="86">
        <v>43165.777187500003</v>
      </c>
      <c r="Q1334" s="84" t="s">
        <v>1907</v>
      </c>
      <c r="R1334" s="84"/>
      <c r="S1334" s="84"/>
      <c r="T1334" s="84" t="s">
        <v>3157</v>
      </c>
      <c r="U1334" s="84"/>
      <c r="V1334" s="87" t="s">
        <v>4353</v>
      </c>
      <c r="W1334" s="86">
        <v>43165.777187500003</v>
      </c>
      <c r="X1334" s="87" t="s">
        <v>5487</v>
      </c>
      <c r="Y1334" s="84"/>
      <c r="Z1334" s="84"/>
      <c r="AA1334" s="90" t="s">
        <v>6690</v>
      </c>
      <c r="AB1334" s="84"/>
      <c r="AC1334" s="84" t="b">
        <v>0</v>
      </c>
      <c r="AD1334" s="84">
        <v>0</v>
      </c>
      <c r="AE1334" s="90" t="s">
        <v>6992</v>
      </c>
      <c r="AF1334" s="84" t="b">
        <v>0</v>
      </c>
      <c r="AG1334" s="84" t="s">
        <v>7097</v>
      </c>
      <c r="AH1334" s="84"/>
      <c r="AI1334" s="90" t="s">
        <v>6992</v>
      </c>
      <c r="AJ1334" s="84" t="b">
        <v>0</v>
      </c>
      <c r="AK1334" s="84">
        <v>223</v>
      </c>
      <c r="AL1334" s="90" t="s">
        <v>6880</v>
      </c>
      <c r="AM1334" s="84" t="s">
        <v>7172</v>
      </c>
      <c r="AN1334" s="84" t="b">
        <v>0</v>
      </c>
      <c r="AO1334" s="90" t="s">
        <v>6880</v>
      </c>
      <c r="AP1334" s="84" t="s">
        <v>179</v>
      </c>
      <c r="AQ1334" s="84">
        <v>0</v>
      </c>
      <c r="AR1334" s="84">
        <v>0</v>
      </c>
      <c r="AS1334" s="84"/>
      <c r="AT1334" s="84"/>
      <c r="AU1334" s="84"/>
      <c r="AV1334" s="84"/>
      <c r="AW1334" s="84"/>
      <c r="AX1334" s="84"/>
      <c r="AY1334" s="84"/>
      <c r="AZ1334" s="84"/>
    </row>
    <row r="1335" spans="1:52" x14ac:dyDescent="0.25">
      <c r="A1335" s="69" t="s">
        <v>1134</v>
      </c>
      <c r="B1335" s="69" t="s">
        <v>1134</v>
      </c>
      <c r="C1335" s="70"/>
      <c r="D1335" s="71"/>
      <c r="E1335" s="72"/>
      <c r="F1335" s="73"/>
      <c r="G1335" s="70"/>
      <c r="H1335" s="74"/>
      <c r="I1335" s="75"/>
      <c r="J1335" s="75"/>
      <c r="K1335" s="36"/>
      <c r="L1335" s="82"/>
      <c r="M1335" s="82"/>
      <c r="N1335" s="77"/>
      <c r="O1335" s="84" t="s">
        <v>179</v>
      </c>
      <c r="P1335" s="86">
        <v>43159.876516203702</v>
      </c>
      <c r="Q1335" s="84" t="s">
        <v>2486</v>
      </c>
      <c r="R1335" s="84" t="s">
        <v>2919</v>
      </c>
      <c r="S1335" s="84" t="s">
        <v>3135</v>
      </c>
      <c r="T1335" s="84" t="s">
        <v>3416</v>
      </c>
      <c r="U1335" s="84"/>
      <c r="V1335" s="87" t="s">
        <v>4354</v>
      </c>
      <c r="W1335" s="86">
        <v>43159.876516203702</v>
      </c>
      <c r="X1335" s="87" t="s">
        <v>5488</v>
      </c>
      <c r="Y1335" s="84"/>
      <c r="Z1335" s="84"/>
      <c r="AA1335" s="90" t="s">
        <v>6691</v>
      </c>
      <c r="AB1335" s="84"/>
      <c r="AC1335" s="84" t="b">
        <v>0</v>
      </c>
      <c r="AD1335" s="84">
        <v>2</v>
      </c>
      <c r="AE1335" s="90" t="s">
        <v>6992</v>
      </c>
      <c r="AF1335" s="84" t="b">
        <v>0</v>
      </c>
      <c r="AG1335" s="84" t="s">
        <v>7091</v>
      </c>
      <c r="AH1335" s="84"/>
      <c r="AI1335" s="90" t="s">
        <v>6992</v>
      </c>
      <c r="AJ1335" s="84" t="b">
        <v>0</v>
      </c>
      <c r="AK1335" s="84">
        <v>1</v>
      </c>
      <c r="AL1335" s="90" t="s">
        <v>6992</v>
      </c>
      <c r="AM1335" s="84" t="s">
        <v>7217</v>
      </c>
      <c r="AN1335" s="84" t="b">
        <v>0</v>
      </c>
      <c r="AO1335" s="90" t="s">
        <v>6691</v>
      </c>
      <c r="AP1335" s="84" t="s">
        <v>7226</v>
      </c>
      <c r="AQ1335" s="84">
        <v>0</v>
      </c>
      <c r="AR1335" s="84">
        <v>0</v>
      </c>
      <c r="AS1335" s="84"/>
      <c r="AT1335" s="84"/>
      <c r="AU1335" s="84"/>
      <c r="AV1335" s="84"/>
      <c r="AW1335" s="84"/>
      <c r="AX1335" s="84"/>
      <c r="AY1335" s="84"/>
      <c r="AZ1335" s="84"/>
    </row>
    <row r="1336" spans="1:52" x14ac:dyDescent="0.25">
      <c r="A1336" s="69" t="s">
        <v>1135</v>
      </c>
      <c r="B1336" s="69" t="s">
        <v>1134</v>
      </c>
      <c r="C1336" s="70"/>
      <c r="D1336" s="71"/>
      <c r="E1336" s="72"/>
      <c r="F1336" s="73"/>
      <c r="G1336" s="70"/>
      <c r="H1336" s="74"/>
      <c r="I1336" s="75"/>
      <c r="J1336" s="75"/>
      <c r="K1336" s="36"/>
      <c r="L1336" s="82"/>
      <c r="M1336" s="82"/>
      <c r="N1336" s="77"/>
      <c r="O1336" s="84" t="s">
        <v>1729</v>
      </c>
      <c r="P1336" s="86">
        <v>43165.777199074073</v>
      </c>
      <c r="Q1336" s="84" t="s">
        <v>2487</v>
      </c>
      <c r="R1336" s="84"/>
      <c r="S1336" s="84"/>
      <c r="T1336" s="84" t="s">
        <v>3416</v>
      </c>
      <c r="U1336" s="84"/>
      <c r="V1336" s="87" t="s">
        <v>4355</v>
      </c>
      <c r="W1336" s="86">
        <v>43165.777199074073</v>
      </c>
      <c r="X1336" s="87" t="s">
        <v>5489</v>
      </c>
      <c r="Y1336" s="84"/>
      <c r="Z1336" s="84"/>
      <c r="AA1336" s="90" t="s">
        <v>6692</v>
      </c>
      <c r="AB1336" s="84"/>
      <c r="AC1336" s="84" t="b">
        <v>0</v>
      </c>
      <c r="AD1336" s="84">
        <v>0</v>
      </c>
      <c r="AE1336" s="90" t="s">
        <v>6992</v>
      </c>
      <c r="AF1336" s="84" t="b">
        <v>0</v>
      </c>
      <c r="AG1336" s="84" t="s">
        <v>7091</v>
      </c>
      <c r="AH1336" s="84"/>
      <c r="AI1336" s="90" t="s">
        <v>6992</v>
      </c>
      <c r="AJ1336" s="84" t="b">
        <v>0</v>
      </c>
      <c r="AK1336" s="84">
        <v>1</v>
      </c>
      <c r="AL1336" s="90" t="s">
        <v>6691</v>
      </c>
      <c r="AM1336" s="84" t="s">
        <v>7171</v>
      </c>
      <c r="AN1336" s="84" t="b">
        <v>0</v>
      </c>
      <c r="AO1336" s="90" t="s">
        <v>6691</v>
      </c>
      <c r="AP1336" s="84" t="s">
        <v>179</v>
      </c>
      <c r="AQ1336" s="84">
        <v>0</v>
      </c>
      <c r="AR1336" s="84">
        <v>0</v>
      </c>
      <c r="AS1336" s="84"/>
      <c r="AT1336" s="84"/>
      <c r="AU1336" s="84"/>
      <c r="AV1336" s="84"/>
      <c r="AW1336" s="84"/>
      <c r="AX1336" s="84"/>
      <c r="AY1336" s="84"/>
      <c r="AZ1336" s="84"/>
    </row>
    <row r="1337" spans="1:52" x14ac:dyDescent="0.25">
      <c r="A1337" s="69" t="s">
        <v>1136</v>
      </c>
      <c r="B1337" s="69" t="s">
        <v>1136</v>
      </c>
      <c r="C1337" s="70"/>
      <c r="D1337" s="71"/>
      <c r="E1337" s="72"/>
      <c r="F1337" s="73"/>
      <c r="G1337" s="70"/>
      <c r="H1337" s="74"/>
      <c r="I1337" s="75"/>
      <c r="J1337" s="75"/>
      <c r="K1337" s="36"/>
      <c r="L1337" s="82"/>
      <c r="M1337" s="82"/>
      <c r="N1337" s="77"/>
      <c r="O1337" s="84" t="s">
        <v>179</v>
      </c>
      <c r="P1337" s="86">
        <v>43165.777314814812</v>
      </c>
      <c r="Q1337" s="84" t="s">
        <v>2488</v>
      </c>
      <c r="R1337" s="84"/>
      <c r="S1337" s="84"/>
      <c r="T1337" s="84" t="s">
        <v>3157</v>
      </c>
      <c r="U1337" s="87" t="s">
        <v>3606</v>
      </c>
      <c r="V1337" s="87" t="s">
        <v>3606</v>
      </c>
      <c r="W1337" s="86">
        <v>43165.777314814812</v>
      </c>
      <c r="X1337" s="87" t="s">
        <v>5490</v>
      </c>
      <c r="Y1337" s="84"/>
      <c r="Z1337" s="84"/>
      <c r="AA1337" s="90" t="s">
        <v>6693</v>
      </c>
      <c r="AB1337" s="84"/>
      <c r="AC1337" s="84" t="b">
        <v>0</v>
      </c>
      <c r="AD1337" s="84">
        <v>0</v>
      </c>
      <c r="AE1337" s="90" t="s">
        <v>6992</v>
      </c>
      <c r="AF1337" s="84" t="b">
        <v>0</v>
      </c>
      <c r="AG1337" s="84" t="s">
        <v>7095</v>
      </c>
      <c r="AH1337" s="84"/>
      <c r="AI1337" s="90" t="s">
        <v>6992</v>
      </c>
      <c r="AJ1337" s="84" t="b">
        <v>0</v>
      </c>
      <c r="AK1337" s="84">
        <v>0</v>
      </c>
      <c r="AL1337" s="90" t="s">
        <v>6992</v>
      </c>
      <c r="AM1337" s="84" t="s">
        <v>7183</v>
      </c>
      <c r="AN1337" s="84" t="b">
        <v>0</v>
      </c>
      <c r="AO1337" s="90" t="s">
        <v>6693</v>
      </c>
      <c r="AP1337" s="84" t="s">
        <v>179</v>
      </c>
      <c r="AQ1337" s="84">
        <v>0</v>
      </c>
      <c r="AR1337" s="84">
        <v>0</v>
      </c>
      <c r="AS1337" s="84"/>
      <c r="AT1337" s="84"/>
      <c r="AU1337" s="84"/>
      <c r="AV1337" s="84"/>
      <c r="AW1337" s="84"/>
      <c r="AX1337" s="84"/>
      <c r="AY1337" s="84"/>
      <c r="AZ1337" s="84"/>
    </row>
    <row r="1338" spans="1:52" x14ac:dyDescent="0.25">
      <c r="A1338" s="69" t="s">
        <v>1137</v>
      </c>
      <c r="B1338" s="69" t="s">
        <v>1285</v>
      </c>
      <c r="C1338" s="70"/>
      <c r="D1338" s="71"/>
      <c r="E1338" s="72"/>
      <c r="F1338" s="73"/>
      <c r="G1338" s="70"/>
      <c r="H1338" s="74"/>
      <c r="I1338" s="75"/>
      <c r="J1338" s="75"/>
      <c r="K1338" s="36"/>
      <c r="L1338" s="82"/>
      <c r="M1338" s="82"/>
      <c r="N1338" s="77"/>
      <c r="O1338" s="84" t="s">
        <v>1729</v>
      </c>
      <c r="P1338" s="86">
        <v>43165.777384259258</v>
      </c>
      <c r="Q1338" s="84" t="s">
        <v>1873</v>
      </c>
      <c r="R1338" s="87" t="s">
        <v>2692</v>
      </c>
      <c r="S1338" s="84" t="s">
        <v>3013</v>
      </c>
      <c r="T1338" s="84" t="s">
        <v>3157</v>
      </c>
      <c r="U1338" s="84"/>
      <c r="V1338" s="87" t="s">
        <v>4356</v>
      </c>
      <c r="W1338" s="86">
        <v>43165.777384259258</v>
      </c>
      <c r="X1338" s="87" t="s">
        <v>5491</v>
      </c>
      <c r="Y1338" s="84"/>
      <c r="Z1338" s="84"/>
      <c r="AA1338" s="90" t="s">
        <v>6694</v>
      </c>
      <c r="AB1338" s="84"/>
      <c r="AC1338" s="84" t="b">
        <v>0</v>
      </c>
      <c r="AD1338" s="84">
        <v>0</v>
      </c>
      <c r="AE1338" s="90" t="s">
        <v>6992</v>
      </c>
      <c r="AF1338" s="84" t="b">
        <v>0</v>
      </c>
      <c r="AG1338" s="84" t="s">
        <v>7091</v>
      </c>
      <c r="AH1338" s="84"/>
      <c r="AI1338" s="90" t="s">
        <v>6992</v>
      </c>
      <c r="AJ1338" s="84" t="b">
        <v>0</v>
      </c>
      <c r="AK1338" s="84">
        <v>138</v>
      </c>
      <c r="AL1338" s="90" t="s">
        <v>6862</v>
      </c>
      <c r="AM1338" s="84" t="s">
        <v>7169</v>
      </c>
      <c r="AN1338" s="84" t="b">
        <v>0</v>
      </c>
      <c r="AO1338" s="90" t="s">
        <v>6862</v>
      </c>
      <c r="AP1338" s="84" t="s">
        <v>179</v>
      </c>
      <c r="AQ1338" s="84">
        <v>0</v>
      </c>
      <c r="AR1338" s="84">
        <v>0</v>
      </c>
      <c r="AS1338" s="84"/>
      <c r="AT1338" s="84"/>
      <c r="AU1338" s="84"/>
      <c r="AV1338" s="84"/>
      <c r="AW1338" s="84"/>
      <c r="AX1338" s="84"/>
      <c r="AY1338" s="84"/>
      <c r="AZ1338" s="84"/>
    </row>
    <row r="1339" spans="1:52" x14ac:dyDescent="0.25">
      <c r="A1339" s="69" t="s">
        <v>1138</v>
      </c>
      <c r="B1339" s="69" t="s">
        <v>1138</v>
      </c>
      <c r="C1339" s="70"/>
      <c r="D1339" s="71"/>
      <c r="E1339" s="72"/>
      <c r="F1339" s="73"/>
      <c r="G1339" s="70"/>
      <c r="H1339" s="74"/>
      <c r="I1339" s="75"/>
      <c r="J1339" s="75"/>
      <c r="K1339" s="36"/>
      <c r="L1339" s="82"/>
      <c r="M1339" s="82"/>
      <c r="N1339" s="77"/>
      <c r="O1339" s="84" t="s">
        <v>179</v>
      </c>
      <c r="P1339" s="86">
        <v>43164.834548611114</v>
      </c>
      <c r="Q1339" s="84" t="s">
        <v>2489</v>
      </c>
      <c r="R1339" s="87" t="s">
        <v>2920</v>
      </c>
      <c r="S1339" s="84" t="s">
        <v>2983</v>
      </c>
      <c r="T1339" s="84" t="s">
        <v>3417</v>
      </c>
      <c r="U1339" s="84"/>
      <c r="V1339" s="87" t="s">
        <v>4357</v>
      </c>
      <c r="W1339" s="86">
        <v>43164.834548611114</v>
      </c>
      <c r="X1339" s="87" t="s">
        <v>5492</v>
      </c>
      <c r="Y1339" s="84"/>
      <c r="Z1339" s="84"/>
      <c r="AA1339" s="90" t="s">
        <v>6695</v>
      </c>
      <c r="AB1339" s="84"/>
      <c r="AC1339" s="84" t="b">
        <v>0</v>
      </c>
      <c r="AD1339" s="84">
        <v>4</v>
      </c>
      <c r="AE1339" s="90" t="s">
        <v>6992</v>
      </c>
      <c r="AF1339" s="84" t="b">
        <v>1</v>
      </c>
      <c r="AG1339" s="84" t="s">
        <v>7093</v>
      </c>
      <c r="AH1339" s="84"/>
      <c r="AI1339" s="90" t="s">
        <v>7158</v>
      </c>
      <c r="AJ1339" s="84" t="b">
        <v>0</v>
      </c>
      <c r="AK1339" s="84">
        <v>4</v>
      </c>
      <c r="AL1339" s="90" t="s">
        <v>6992</v>
      </c>
      <c r="AM1339" s="84" t="s">
        <v>7169</v>
      </c>
      <c r="AN1339" s="84" t="b">
        <v>0</v>
      </c>
      <c r="AO1339" s="90" t="s">
        <v>6695</v>
      </c>
      <c r="AP1339" s="84" t="s">
        <v>7226</v>
      </c>
      <c r="AQ1339" s="84">
        <v>0</v>
      </c>
      <c r="AR1339" s="84">
        <v>0</v>
      </c>
      <c r="AS1339" s="84"/>
      <c r="AT1339" s="84"/>
      <c r="AU1339" s="84"/>
      <c r="AV1339" s="84"/>
      <c r="AW1339" s="84"/>
      <c r="AX1339" s="84"/>
      <c r="AY1339" s="84"/>
      <c r="AZ1339" s="84"/>
    </row>
    <row r="1340" spans="1:52" x14ac:dyDescent="0.25">
      <c r="A1340" s="69" t="s">
        <v>1139</v>
      </c>
      <c r="B1340" s="69" t="s">
        <v>1138</v>
      </c>
      <c r="C1340" s="70"/>
      <c r="D1340" s="71"/>
      <c r="E1340" s="72"/>
      <c r="F1340" s="73"/>
      <c r="G1340" s="70"/>
      <c r="H1340" s="74"/>
      <c r="I1340" s="75"/>
      <c r="J1340" s="75"/>
      <c r="K1340" s="36"/>
      <c r="L1340" s="82"/>
      <c r="M1340" s="82"/>
      <c r="N1340" s="77"/>
      <c r="O1340" s="84" t="s">
        <v>1729</v>
      </c>
      <c r="P1340" s="86">
        <v>43165.777546296296</v>
      </c>
      <c r="Q1340" s="84" t="s">
        <v>2490</v>
      </c>
      <c r="R1340" s="84"/>
      <c r="S1340" s="84"/>
      <c r="T1340" s="84" t="s">
        <v>3418</v>
      </c>
      <c r="U1340" s="84"/>
      <c r="V1340" s="87" t="s">
        <v>4358</v>
      </c>
      <c r="W1340" s="86">
        <v>43165.777546296296</v>
      </c>
      <c r="X1340" s="87" t="s">
        <v>5493</v>
      </c>
      <c r="Y1340" s="84"/>
      <c r="Z1340" s="84"/>
      <c r="AA1340" s="90" t="s">
        <v>6696</v>
      </c>
      <c r="AB1340" s="84"/>
      <c r="AC1340" s="84" t="b">
        <v>0</v>
      </c>
      <c r="AD1340" s="84">
        <v>0</v>
      </c>
      <c r="AE1340" s="90" t="s">
        <v>6992</v>
      </c>
      <c r="AF1340" s="84" t="b">
        <v>1</v>
      </c>
      <c r="AG1340" s="84" t="s">
        <v>7093</v>
      </c>
      <c r="AH1340" s="84"/>
      <c r="AI1340" s="90" t="s">
        <v>7158</v>
      </c>
      <c r="AJ1340" s="84" t="b">
        <v>0</v>
      </c>
      <c r="AK1340" s="84">
        <v>4</v>
      </c>
      <c r="AL1340" s="90" t="s">
        <v>6695</v>
      </c>
      <c r="AM1340" s="84" t="s">
        <v>7175</v>
      </c>
      <c r="AN1340" s="84" t="b">
        <v>0</v>
      </c>
      <c r="AO1340" s="90" t="s">
        <v>6695</v>
      </c>
      <c r="AP1340" s="84" t="s">
        <v>179</v>
      </c>
      <c r="AQ1340" s="84">
        <v>0</v>
      </c>
      <c r="AR1340" s="84">
        <v>0</v>
      </c>
      <c r="AS1340" s="84"/>
      <c r="AT1340" s="84"/>
      <c r="AU1340" s="84"/>
      <c r="AV1340" s="84"/>
      <c r="AW1340" s="84"/>
      <c r="AX1340" s="84"/>
      <c r="AY1340" s="84"/>
      <c r="AZ1340" s="84"/>
    </row>
    <row r="1341" spans="1:52" x14ac:dyDescent="0.25">
      <c r="A1341" s="69" t="s">
        <v>1140</v>
      </c>
      <c r="B1341" s="69" t="s">
        <v>1275</v>
      </c>
      <c r="C1341" s="70"/>
      <c r="D1341" s="71"/>
      <c r="E1341" s="72"/>
      <c r="F1341" s="73"/>
      <c r="G1341" s="70"/>
      <c r="H1341" s="74"/>
      <c r="I1341" s="75"/>
      <c r="J1341" s="75"/>
      <c r="K1341" s="36"/>
      <c r="L1341" s="82"/>
      <c r="M1341" s="82"/>
      <c r="N1341" s="77"/>
      <c r="O1341" s="84" t="s">
        <v>1729</v>
      </c>
      <c r="P1341" s="86">
        <v>43165.777569444443</v>
      </c>
      <c r="Q1341" s="84" t="s">
        <v>2491</v>
      </c>
      <c r="R1341" s="84"/>
      <c r="S1341" s="84"/>
      <c r="T1341" s="84" t="s">
        <v>3157</v>
      </c>
      <c r="U1341" s="84"/>
      <c r="V1341" s="87" t="s">
        <v>4359</v>
      </c>
      <c r="W1341" s="86">
        <v>43165.777569444443</v>
      </c>
      <c r="X1341" s="87" t="s">
        <v>5494</v>
      </c>
      <c r="Y1341" s="84"/>
      <c r="Z1341" s="84"/>
      <c r="AA1341" s="90" t="s">
        <v>6697</v>
      </c>
      <c r="AB1341" s="84"/>
      <c r="AC1341" s="84" t="b">
        <v>0</v>
      </c>
      <c r="AD1341" s="84">
        <v>0</v>
      </c>
      <c r="AE1341" s="90" t="s">
        <v>6992</v>
      </c>
      <c r="AF1341" s="84" t="b">
        <v>0</v>
      </c>
      <c r="AG1341" s="84" t="s">
        <v>7091</v>
      </c>
      <c r="AH1341" s="84"/>
      <c r="AI1341" s="90" t="s">
        <v>6992</v>
      </c>
      <c r="AJ1341" s="84" t="b">
        <v>0</v>
      </c>
      <c r="AK1341" s="84">
        <v>2</v>
      </c>
      <c r="AL1341" s="90" t="s">
        <v>6850</v>
      </c>
      <c r="AM1341" s="84" t="s">
        <v>7169</v>
      </c>
      <c r="AN1341" s="84" t="b">
        <v>0</v>
      </c>
      <c r="AO1341" s="90" t="s">
        <v>6850</v>
      </c>
      <c r="AP1341" s="84" t="s">
        <v>179</v>
      </c>
      <c r="AQ1341" s="84">
        <v>0</v>
      </c>
      <c r="AR1341" s="84">
        <v>0</v>
      </c>
      <c r="AS1341" s="84"/>
      <c r="AT1341" s="84"/>
      <c r="AU1341" s="84"/>
      <c r="AV1341" s="84"/>
      <c r="AW1341" s="84"/>
      <c r="AX1341" s="84"/>
      <c r="AY1341" s="84"/>
      <c r="AZ1341" s="84"/>
    </row>
    <row r="1342" spans="1:52" x14ac:dyDescent="0.25">
      <c r="A1342" s="69" t="s">
        <v>226</v>
      </c>
      <c r="B1342" s="69" t="s">
        <v>1668</v>
      </c>
      <c r="C1342" s="70"/>
      <c r="D1342" s="71"/>
      <c r="E1342" s="72"/>
      <c r="F1342" s="73"/>
      <c r="G1342" s="70"/>
      <c r="H1342" s="74"/>
      <c r="I1342" s="75"/>
      <c r="J1342" s="75"/>
      <c r="K1342" s="36"/>
      <c r="L1342" s="82"/>
      <c r="M1342" s="82"/>
      <c r="N1342" s="77"/>
      <c r="O1342" s="84" t="s">
        <v>1729</v>
      </c>
      <c r="P1342" s="86">
        <v>43164.754710648151</v>
      </c>
      <c r="Q1342" s="84" t="s">
        <v>1742</v>
      </c>
      <c r="R1342" s="84"/>
      <c r="S1342" s="84"/>
      <c r="T1342" s="84" t="s">
        <v>3157</v>
      </c>
      <c r="U1342" s="87" t="s">
        <v>3460</v>
      </c>
      <c r="V1342" s="87" t="s">
        <v>3460</v>
      </c>
      <c r="W1342" s="86">
        <v>43164.754710648151</v>
      </c>
      <c r="X1342" s="87" t="s">
        <v>4509</v>
      </c>
      <c r="Y1342" s="84"/>
      <c r="Z1342" s="84"/>
      <c r="AA1342" s="90" t="s">
        <v>5712</v>
      </c>
      <c r="AB1342" s="84"/>
      <c r="AC1342" s="84" t="b">
        <v>0</v>
      </c>
      <c r="AD1342" s="84">
        <v>3</v>
      </c>
      <c r="AE1342" s="90" t="s">
        <v>6992</v>
      </c>
      <c r="AF1342" s="84" t="b">
        <v>0</v>
      </c>
      <c r="AG1342" s="84" t="s">
        <v>7091</v>
      </c>
      <c r="AH1342" s="84"/>
      <c r="AI1342" s="90" t="s">
        <v>6992</v>
      </c>
      <c r="AJ1342" s="84" t="b">
        <v>0</v>
      </c>
      <c r="AK1342" s="84">
        <v>1</v>
      </c>
      <c r="AL1342" s="90" t="s">
        <v>6992</v>
      </c>
      <c r="AM1342" s="84" t="s">
        <v>7171</v>
      </c>
      <c r="AN1342" s="84" t="b">
        <v>0</v>
      </c>
      <c r="AO1342" s="90" t="s">
        <v>5712</v>
      </c>
      <c r="AP1342" s="84" t="s">
        <v>7226</v>
      </c>
      <c r="AQ1342" s="84">
        <v>0</v>
      </c>
      <c r="AR1342" s="84">
        <v>0</v>
      </c>
      <c r="AS1342" s="84"/>
      <c r="AT1342" s="84"/>
      <c r="AU1342" s="84"/>
      <c r="AV1342" s="84"/>
      <c r="AW1342" s="84"/>
      <c r="AX1342" s="84"/>
      <c r="AY1342" s="84"/>
      <c r="AZ1342" s="84"/>
    </row>
    <row r="1343" spans="1:52" x14ac:dyDescent="0.25">
      <c r="A1343" s="69" t="s">
        <v>1141</v>
      </c>
      <c r="B1343" s="69" t="s">
        <v>1668</v>
      </c>
      <c r="C1343" s="70"/>
      <c r="D1343" s="71"/>
      <c r="E1343" s="72"/>
      <c r="F1343" s="73"/>
      <c r="G1343" s="70"/>
      <c r="H1343" s="74"/>
      <c r="I1343" s="75"/>
      <c r="J1343" s="75"/>
      <c r="K1343" s="36"/>
      <c r="L1343" s="82"/>
      <c r="M1343" s="82"/>
      <c r="N1343" s="77"/>
      <c r="O1343" s="84" t="s">
        <v>1729</v>
      </c>
      <c r="P1343" s="86">
        <v>43165.777604166666</v>
      </c>
      <c r="Q1343" s="84" t="s">
        <v>2492</v>
      </c>
      <c r="R1343" s="84"/>
      <c r="S1343" s="84"/>
      <c r="T1343" s="84" t="s">
        <v>3157</v>
      </c>
      <c r="U1343" s="84"/>
      <c r="V1343" s="87" t="s">
        <v>4360</v>
      </c>
      <c r="W1343" s="86">
        <v>43165.777604166666</v>
      </c>
      <c r="X1343" s="87" t="s">
        <v>5495</v>
      </c>
      <c r="Y1343" s="84"/>
      <c r="Z1343" s="84"/>
      <c r="AA1343" s="90" t="s">
        <v>6698</v>
      </c>
      <c r="AB1343" s="84"/>
      <c r="AC1343" s="84" t="b">
        <v>0</v>
      </c>
      <c r="AD1343" s="84">
        <v>0</v>
      </c>
      <c r="AE1343" s="90" t="s">
        <v>6992</v>
      </c>
      <c r="AF1343" s="84" t="b">
        <v>0</v>
      </c>
      <c r="AG1343" s="84" t="s">
        <v>7091</v>
      </c>
      <c r="AH1343" s="84"/>
      <c r="AI1343" s="90" t="s">
        <v>6992</v>
      </c>
      <c r="AJ1343" s="84" t="b">
        <v>0</v>
      </c>
      <c r="AK1343" s="84">
        <v>1</v>
      </c>
      <c r="AL1343" s="90" t="s">
        <v>5712</v>
      </c>
      <c r="AM1343" s="84" t="s">
        <v>7175</v>
      </c>
      <c r="AN1343" s="84" t="b">
        <v>0</v>
      </c>
      <c r="AO1343" s="90" t="s">
        <v>5712</v>
      </c>
      <c r="AP1343" s="84" t="s">
        <v>179</v>
      </c>
      <c r="AQ1343" s="84">
        <v>0</v>
      </c>
      <c r="AR1343" s="84">
        <v>0</v>
      </c>
      <c r="AS1343" s="84"/>
      <c r="AT1343" s="84"/>
      <c r="AU1343" s="84"/>
      <c r="AV1343" s="84"/>
      <c r="AW1343" s="84"/>
      <c r="AX1343" s="84"/>
      <c r="AY1343" s="84"/>
      <c r="AZ1343" s="84"/>
    </row>
    <row r="1344" spans="1:52" x14ac:dyDescent="0.25">
      <c r="A1344" s="69" t="s">
        <v>226</v>
      </c>
      <c r="B1344" s="69" t="s">
        <v>1669</v>
      </c>
      <c r="C1344" s="70"/>
      <c r="D1344" s="71"/>
      <c r="E1344" s="72"/>
      <c r="F1344" s="73"/>
      <c r="G1344" s="70"/>
      <c r="H1344" s="74"/>
      <c r="I1344" s="75"/>
      <c r="J1344" s="75"/>
      <c r="K1344" s="36"/>
      <c r="L1344" s="82"/>
      <c r="M1344" s="82"/>
      <c r="N1344" s="77"/>
      <c r="O1344" s="84" t="s">
        <v>1729</v>
      </c>
      <c r="P1344" s="86">
        <v>43164.754710648151</v>
      </c>
      <c r="Q1344" s="84" t="s">
        <v>1742</v>
      </c>
      <c r="R1344" s="84"/>
      <c r="S1344" s="84"/>
      <c r="T1344" s="84" t="s">
        <v>3157</v>
      </c>
      <c r="U1344" s="87" t="s">
        <v>3460</v>
      </c>
      <c r="V1344" s="87" t="s">
        <v>3460</v>
      </c>
      <c r="W1344" s="86">
        <v>43164.754710648151</v>
      </c>
      <c r="X1344" s="87" t="s">
        <v>4509</v>
      </c>
      <c r="Y1344" s="84"/>
      <c r="Z1344" s="84"/>
      <c r="AA1344" s="90" t="s">
        <v>5712</v>
      </c>
      <c r="AB1344" s="84"/>
      <c r="AC1344" s="84" t="b">
        <v>0</v>
      </c>
      <c r="AD1344" s="84">
        <v>3</v>
      </c>
      <c r="AE1344" s="90" t="s">
        <v>6992</v>
      </c>
      <c r="AF1344" s="84" t="b">
        <v>0</v>
      </c>
      <c r="AG1344" s="84" t="s">
        <v>7091</v>
      </c>
      <c r="AH1344" s="84"/>
      <c r="AI1344" s="90" t="s">
        <v>6992</v>
      </c>
      <c r="AJ1344" s="84" t="b">
        <v>0</v>
      </c>
      <c r="AK1344" s="84">
        <v>1</v>
      </c>
      <c r="AL1344" s="90" t="s">
        <v>6992</v>
      </c>
      <c r="AM1344" s="84" t="s">
        <v>7171</v>
      </c>
      <c r="AN1344" s="84" t="b">
        <v>0</v>
      </c>
      <c r="AO1344" s="90" t="s">
        <v>5712</v>
      </c>
      <c r="AP1344" s="84" t="s">
        <v>7226</v>
      </c>
      <c r="AQ1344" s="84">
        <v>0</v>
      </c>
      <c r="AR1344" s="84">
        <v>0</v>
      </c>
      <c r="AS1344" s="84"/>
      <c r="AT1344" s="84"/>
      <c r="AU1344" s="84"/>
      <c r="AV1344" s="84"/>
      <c r="AW1344" s="84"/>
      <c r="AX1344" s="84"/>
      <c r="AY1344" s="84"/>
      <c r="AZ1344" s="84"/>
    </row>
    <row r="1345" spans="1:52" x14ac:dyDescent="0.25">
      <c r="A1345" s="69" t="s">
        <v>1141</v>
      </c>
      <c r="B1345" s="69" t="s">
        <v>1669</v>
      </c>
      <c r="C1345" s="70"/>
      <c r="D1345" s="71"/>
      <c r="E1345" s="72"/>
      <c r="F1345" s="73"/>
      <c r="G1345" s="70"/>
      <c r="H1345" s="74"/>
      <c r="I1345" s="75"/>
      <c r="J1345" s="75"/>
      <c r="K1345" s="36"/>
      <c r="L1345" s="82"/>
      <c r="M1345" s="82"/>
      <c r="N1345" s="77"/>
      <c r="O1345" s="84" t="s">
        <v>1729</v>
      </c>
      <c r="P1345" s="86">
        <v>43165.777604166666</v>
      </c>
      <c r="Q1345" s="84" t="s">
        <v>2492</v>
      </c>
      <c r="R1345" s="84"/>
      <c r="S1345" s="84"/>
      <c r="T1345" s="84" t="s">
        <v>3157</v>
      </c>
      <c r="U1345" s="84"/>
      <c r="V1345" s="87" t="s">
        <v>4360</v>
      </c>
      <c r="W1345" s="86">
        <v>43165.777604166666</v>
      </c>
      <c r="X1345" s="87" t="s">
        <v>5495</v>
      </c>
      <c r="Y1345" s="84"/>
      <c r="Z1345" s="84"/>
      <c r="AA1345" s="90" t="s">
        <v>6698</v>
      </c>
      <c r="AB1345" s="84"/>
      <c r="AC1345" s="84" t="b">
        <v>0</v>
      </c>
      <c r="AD1345" s="84">
        <v>0</v>
      </c>
      <c r="AE1345" s="90" t="s">
        <v>6992</v>
      </c>
      <c r="AF1345" s="84" t="b">
        <v>0</v>
      </c>
      <c r="AG1345" s="84" t="s">
        <v>7091</v>
      </c>
      <c r="AH1345" s="84"/>
      <c r="AI1345" s="90" t="s">
        <v>6992</v>
      </c>
      <c r="AJ1345" s="84" t="b">
        <v>0</v>
      </c>
      <c r="AK1345" s="84">
        <v>1</v>
      </c>
      <c r="AL1345" s="90" t="s">
        <v>5712</v>
      </c>
      <c r="AM1345" s="84" t="s">
        <v>7175</v>
      </c>
      <c r="AN1345" s="84" t="b">
        <v>0</v>
      </c>
      <c r="AO1345" s="90" t="s">
        <v>5712</v>
      </c>
      <c r="AP1345" s="84" t="s">
        <v>179</v>
      </c>
      <c r="AQ1345" s="84">
        <v>0</v>
      </c>
      <c r="AR1345" s="84">
        <v>0</v>
      </c>
      <c r="AS1345" s="84"/>
      <c r="AT1345" s="84"/>
      <c r="AU1345" s="84"/>
      <c r="AV1345" s="84"/>
      <c r="AW1345" s="84"/>
      <c r="AX1345" s="84"/>
      <c r="AY1345" s="84"/>
      <c r="AZ1345" s="84"/>
    </row>
    <row r="1346" spans="1:52" x14ac:dyDescent="0.25">
      <c r="A1346" s="69" t="s">
        <v>226</v>
      </c>
      <c r="B1346" s="69" t="s">
        <v>1670</v>
      </c>
      <c r="C1346" s="70"/>
      <c r="D1346" s="71"/>
      <c r="E1346" s="72"/>
      <c r="F1346" s="73"/>
      <c r="G1346" s="70"/>
      <c r="H1346" s="74"/>
      <c r="I1346" s="75"/>
      <c r="J1346" s="75"/>
      <c r="K1346" s="36"/>
      <c r="L1346" s="82"/>
      <c r="M1346" s="82"/>
      <c r="N1346" s="77"/>
      <c r="O1346" s="84" t="s">
        <v>1729</v>
      </c>
      <c r="P1346" s="86">
        <v>43164.754710648151</v>
      </c>
      <c r="Q1346" s="84" t="s">
        <v>1742</v>
      </c>
      <c r="R1346" s="84"/>
      <c r="S1346" s="84"/>
      <c r="T1346" s="84" t="s">
        <v>3157</v>
      </c>
      <c r="U1346" s="87" t="s">
        <v>3460</v>
      </c>
      <c r="V1346" s="87" t="s">
        <v>3460</v>
      </c>
      <c r="W1346" s="86">
        <v>43164.754710648151</v>
      </c>
      <c r="X1346" s="87" t="s">
        <v>4509</v>
      </c>
      <c r="Y1346" s="84"/>
      <c r="Z1346" s="84"/>
      <c r="AA1346" s="90" t="s">
        <v>5712</v>
      </c>
      <c r="AB1346" s="84"/>
      <c r="AC1346" s="84" t="b">
        <v>0</v>
      </c>
      <c r="AD1346" s="84">
        <v>3</v>
      </c>
      <c r="AE1346" s="90" t="s">
        <v>6992</v>
      </c>
      <c r="AF1346" s="84" t="b">
        <v>0</v>
      </c>
      <c r="AG1346" s="84" t="s">
        <v>7091</v>
      </c>
      <c r="AH1346" s="84"/>
      <c r="AI1346" s="90" t="s">
        <v>6992</v>
      </c>
      <c r="AJ1346" s="84" t="b">
        <v>0</v>
      </c>
      <c r="AK1346" s="84">
        <v>1</v>
      </c>
      <c r="AL1346" s="90" t="s">
        <v>6992</v>
      </c>
      <c r="AM1346" s="84" t="s">
        <v>7171</v>
      </c>
      <c r="AN1346" s="84" t="b">
        <v>0</v>
      </c>
      <c r="AO1346" s="90" t="s">
        <v>5712</v>
      </c>
      <c r="AP1346" s="84" t="s">
        <v>7226</v>
      </c>
      <c r="AQ1346" s="84">
        <v>0</v>
      </c>
      <c r="AR1346" s="84">
        <v>0</v>
      </c>
      <c r="AS1346" s="84"/>
      <c r="AT1346" s="84"/>
      <c r="AU1346" s="84"/>
      <c r="AV1346" s="84"/>
      <c r="AW1346" s="84"/>
      <c r="AX1346" s="84"/>
      <c r="AY1346" s="84"/>
      <c r="AZ1346" s="84"/>
    </row>
    <row r="1347" spans="1:52" x14ac:dyDescent="0.25">
      <c r="A1347" s="69" t="s">
        <v>1141</v>
      </c>
      <c r="B1347" s="69" t="s">
        <v>1670</v>
      </c>
      <c r="C1347" s="70"/>
      <c r="D1347" s="71"/>
      <c r="E1347" s="72"/>
      <c r="F1347" s="73"/>
      <c r="G1347" s="70"/>
      <c r="H1347" s="74"/>
      <c r="I1347" s="75"/>
      <c r="J1347" s="75"/>
      <c r="K1347" s="36"/>
      <c r="L1347" s="82"/>
      <c r="M1347" s="82"/>
      <c r="N1347" s="77"/>
      <c r="O1347" s="84" t="s">
        <v>1729</v>
      </c>
      <c r="P1347" s="86">
        <v>43165.777604166666</v>
      </c>
      <c r="Q1347" s="84" t="s">
        <v>2492</v>
      </c>
      <c r="R1347" s="84"/>
      <c r="S1347" s="84"/>
      <c r="T1347" s="84" t="s">
        <v>3157</v>
      </c>
      <c r="U1347" s="84"/>
      <c r="V1347" s="87" t="s">
        <v>4360</v>
      </c>
      <c r="W1347" s="86">
        <v>43165.777604166666</v>
      </c>
      <c r="X1347" s="87" t="s">
        <v>5495</v>
      </c>
      <c r="Y1347" s="84"/>
      <c r="Z1347" s="84"/>
      <c r="AA1347" s="90" t="s">
        <v>6698</v>
      </c>
      <c r="AB1347" s="84"/>
      <c r="AC1347" s="84" t="b">
        <v>0</v>
      </c>
      <c r="AD1347" s="84">
        <v>0</v>
      </c>
      <c r="AE1347" s="90" t="s">
        <v>6992</v>
      </c>
      <c r="AF1347" s="84" t="b">
        <v>0</v>
      </c>
      <c r="AG1347" s="84" t="s">
        <v>7091</v>
      </c>
      <c r="AH1347" s="84"/>
      <c r="AI1347" s="90" t="s">
        <v>6992</v>
      </c>
      <c r="AJ1347" s="84" t="b">
        <v>0</v>
      </c>
      <c r="AK1347" s="84">
        <v>1</v>
      </c>
      <c r="AL1347" s="90" t="s">
        <v>5712</v>
      </c>
      <c r="AM1347" s="84" t="s">
        <v>7175</v>
      </c>
      <c r="AN1347" s="84" t="b">
        <v>0</v>
      </c>
      <c r="AO1347" s="90" t="s">
        <v>5712</v>
      </c>
      <c r="AP1347" s="84" t="s">
        <v>179</v>
      </c>
      <c r="AQ1347" s="84">
        <v>0</v>
      </c>
      <c r="AR1347" s="84">
        <v>0</v>
      </c>
      <c r="AS1347" s="84"/>
      <c r="AT1347" s="84"/>
      <c r="AU1347" s="84"/>
      <c r="AV1347" s="84"/>
      <c r="AW1347" s="84"/>
      <c r="AX1347" s="84"/>
      <c r="AY1347" s="84"/>
      <c r="AZ1347" s="84"/>
    </row>
    <row r="1348" spans="1:52" x14ac:dyDescent="0.25">
      <c r="A1348" s="69" t="s">
        <v>226</v>
      </c>
      <c r="B1348" s="69" t="s">
        <v>1671</v>
      </c>
      <c r="C1348" s="70"/>
      <c r="D1348" s="71"/>
      <c r="E1348" s="72"/>
      <c r="F1348" s="73"/>
      <c r="G1348" s="70"/>
      <c r="H1348" s="74"/>
      <c r="I1348" s="75"/>
      <c r="J1348" s="75"/>
      <c r="K1348" s="36"/>
      <c r="L1348" s="82"/>
      <c r="M1348" s="82"/>
      <c r="N1348" s="77"/>
      <c r="O1348" s="84" t="s">
        <v>1729</v>
      </c>
      <c r="P1348" s="86">
        <v>43164.754710648151</v>
      </c>
      <c r="Q1348" s="84" t="s">
        <v>1742</v>
      </c>
      <c r="R1348" s="84"/>
      <c r="S1348" s="84"/>
      <c r="T1348" s="84" t="s">
        <v>3157</v>
      </c>
      <c r="U1348" s="87" t="s">
        <v>3460</v>
      </c>
      <c r="V1348" s="87" t="s">
        <v>3460</v>
      </c>
      <c r="W1348" s="86">
        <v>43164.754710648151</v>
      </c>
      <c r="X1348" s="87" t="s">
        <v>4509</v>
      </c>
      <c r="Y1348" s="84"/>
      <c r="Z1348" s="84"/>
      <c r="AA1348" s="90" t="s">
        <v>5712</v>
      </c>
      <c r="AB1348" s="84"/>
      <c r="AC1348" s="84" t="b">
        <v>0</v>
      </c>
      <c r="AD1348" s="84">
        <v>3</v>
      </c>
      <c r="AE1348" s="90" t="s">
        <v>6992</v>
      </c>
      <c r="AF1348" s="84" t="b">
        <v>0</v>
      </c>
      <c r="AG1348" s="84" t="s">
        <v>7091</v>
      </c>
      <c r="AH1348" s="84"/>
      <c r="AI1348" s="90" t="s">
        <v>6992</v>
      </c>
      <c r="AJ1348" s="84" t="b">
        <v>0</v>
      </c>
      <c r="AK1348" s="84">
        <v>1</v>
      </c>
      <c r="AL1348" s="90" t="s">
        <v>6992</v>
      </c>
      <c r="AM1348" s="84" t="s">
        <v>7171</v>
      </c>
      <c r="AN1348" s="84" t="b">
        <v>0</v>
      </c>
      <c r="AO1348" s="90" t="s">
        <v>5712</v>
      </c>
      <c r="AP1348" s="84" t="s">
        <v>7226</v>
      </c>
      <c r="AQ1348" s="84">
        <v>0</v>
      </c>
      <c r="AR1348" s="84">
        <v>0</v>
      </c>
      <c r="AS1348" s="84"/>
      <c r="AT1348" s="84"/>
      <c r="AU1348" s="84"/>
      <c r="AV1348" s="84"/>
      <c r="AW1348" s="84"/>
      <c r="AX1348" s="84"/>
      <c r="AY1348" s="84"/>
      <c r="AZ1348" s="84"/>
    </row>
    <row r="1349" spans="1:52" x14ac:dyDescent="0.25">
      <c r="A1349" s="69" t="s">
        <v>1141</v>
      </c>
      <c r="B1349" s="69" t="s">
        <v>1671</v>
      </c>
      <c r="C1349" s="70"/>
      <c r="D1349" s="71"/>
      <c r="E1349" s="72"/>
      <c r="F1349" s="73"/>
      <c r="G1349" s="70"/>
      <c r="H1349" s="74"/>
      <c r="I1349" s="75"/>
      <c r="J1349" s="75"/>
      <c r="K1349" s="36"/>
      <c r="L1349" s="82"/>
      <c r="M1349" s="82"/>
      <c r="N1349" s="77"/>
      <c r="O1349" s="84" t="s">
        <v>1729</v>
      </c>
      <c r="P1349" s="86">
        <v>43165.777604166666</v>
      </c>
      <c r="Q1349" s="84" t="s">
        <v>2492</v>
      </c>
      <c r="R1349" s="84"/>
      <c r="S1349" s="84"/>
      <c r="T1349" s="84" t="s">
        <v>3157</v>
      </c>
      <c r="U1349" s="84"/>
      <c r="V1349" s="87" t="s">
        <v>4360</v>
      </c>
      <c r="W1349" s="86">
        <v>43165.777604166666</v>
      </c>
      <c r="X1349" s="87" t="s">
        <v>5495</v>
      </c>
      <c r="Y1349" s="84"/>
      <c r="Z1349" s="84"/>
      <c r="AA1349" s="90" t="s">
        <v>6698</v>
      </c>
      <c r="AB1349" s="84"/>
      <c r="AC1349" s="84" t="b">
        <v>0</v>
      </c>
      <c r="AD1349" s="84">
        <v>0</v>
      </c>
      <c r="AE1349" s="90" t="s">
        <v>6992</v>
      </c>
      <c r="AF1349" s="84" t="b">
        <v>0</v>
      </c>
      <c r="AG1349" s="84" t="s">
        <v>7091</v>
      </c>
      <c r="AH1349" s="84"/>
      <c r="AI1349" s="90" t="s">
        <v>6992</v>
      </c>
      <c r="AJ1349" s="84" t="b">
        <v>0</v>
      </c>
      <c r="AK1349" s="84">
        <v>1</v>
      </c>
      <c r="AL1349" s="90" t="s">
        <v>5712</v>
      </c>
      <c r="AM1349" s="84" t="s">
        <v>7175</v>
      </c>
      <c r="AN1349" s="84" t="b">
        <v>0</v>
      </c>
      <c r="AO1349" s="90" t="s">
        <v>5712</v>
      </c>
      <c r="AP1349" s="84" t="s">
        <v>179</v>
      </c>
      <c r="AQ1349" s="84">
        <v>0</v>
      </c>
      <c r="AR1349" s="84">
        <v>0</v>
      </c>
      <c r="AS1349" s="84"/>
      <c r="AT1349" s="84"/>
      <c r="AU1349" s="84"/>
      <c r="AV1349" s="84"/>
      <c r="AW1349" s="84"/>
      <c r="AX1349" s="84"/>
      <c r="AY1349" s="84"/>
      <c r="AZ1349" s="84"/>
    </row>
    <row r="1350" spans="1:52" x14ac:dyDescent="0.25">
      <c r="A1350" s="69" t="s">
        <v>226</v>
      </c>
      <c r="B1350" s="69" t="s">
        <v>1672</v>
      </c>
      <c r="C1350" s="70"/>
      <c r="D1350" s="71"/>
      <c r="E1350" s="72"/>
      <c r="F1350" s="73"/>
      <c r="G1350" s="70"/>
      <c r="H1350" s="74"/>
      <c r="I1350" s="75"/>
      <c r="J1350" s="75"/>
      <c r="K1350" s="36"/>
      <c r="L1350" s="82"/>
      <c r="M1350" s="82"/>
      <c r="N1350" s="77"/>
      <c r="O1350" s="84" t="s">
        <v>1729</v>
      </c>
      <c r="P1350" s="86">
        <v>43164.754710648151</v>
      </c>
      <c r="Q1350" s="84" t="s">
        <v>1742</v>
      </c>
      <c r="R1350" s="84"/>
      <c r="S1350" s="84"/>
      <c r="T1350" s="84" t="s">
        <v>3157</v>
      </c>
      <c r="U1350" s="87" t="s">
        <v>3460</v>
      </c>
      <c r="V1350" s="87" t="s">
        <v>3460</v>
      </c>
      <c r="W1350" s="86">
        <v>43164.754710648151</v>
      </c>
      <c r="X1350" s="87" t="s">
        <v>4509</v>
      </c>
      <c r="Y1350" s="84"/>
      <c r="Z1350" s="84"/>
      <c r="AA1350" s="90" t="s">
        <v>5712</v>
      </c>
      <c r="AB1350" s="84"/>
      <c r="AC1350" s="84" t="b">
        <v>0</v>
      </c>
      <c r="AD1350" s="84">
        <v>3</v>
      </c>
      <c r="AE1350" s="90" t="s">
        <v>6992</v>
      </c>
      <c r="AF1350" s="84" t="b">
        <v>0</v>
      </c>
      <c r="AG1350" s="84" t="s">
        <v>7091</v>
      </c>
      <c r="AH1350" s="84"/>
      <c r="AI1350" s="90" t="s">
        <v>6992</v>
      </c>
      <c r="AJ1350" s="84" t="b">
        <v>0</v>
      </c>
      <c r="AK1350" s="84">
        <v>1</v>
      </c>
      <c r="AL1350" s="90" t="s">
        <v>6992</v>
      </c>
      <c r="AM1350" s="84" t="s">
        <v>7171</v>
      </c>
      <c r="AN1350" s="84" t="b">
        <v>0</v>
      </c>
      <c r="AO1350" s="90" t="s">
        <v>5712</v>
      </c>
      <c r="AP1350" s="84" t="s">
        <v>7226</v>
      </c>
      <c r="AQ1350" s="84">
        <v>0</v>
      </c>
      <c r="AR1350" s="84">
        <v>0</v>
      </c>
      <c r="AS1350" s="84"/>
      <c r="AT1350" s="84"/>
      <c r="AU1350" s="84"/>
      <c r="AV1350" s="84"/>
      <c r="AW1350" s="84"/>
      <c r="AX1350" s="84"/>
      <c r="AY1350" s="84"/>
      <c r="AZ1350" s="84"/>
    </row>
    <row r="1351" spans="1:52" x14ac:dyDescent="0.25">
      <c r="A1351" s="69" t="s">
        <v>1141</v>
      </c>
      <c r="B1351" s="69" t="s">
        <v>1672</v>
      </c>
      <c r="C1351" s="70"/>
      <c r="D1351" s="71"/>
      <c r="E1351" s="72"/>
      <c r="F1351" s="73"/>
      <c r="G1351" s="70"/>
      <c r="H1351" s="74"/>
      <c r="I1351" s="75"/>
      <c r="J1351" s="75"/>
      <c r="K1351" s="36"/>
      <c r="L1351" s="82"/>
      <c r="M1351" s="82"/>
      <c r="N1351" s="77"/>
      <c r="O1351" s="84" t="s">
        <v>1729</v>
      </c>
      <c r="P1351" s="86">
        <v>43165.777604166666</v>
      </c>
      <c r="Q1351" s="84" t="s">
        <v>2492</v>
      </c>
      <c r="R1351" s="84"/>
      <c r="S1351" s="84"/>
      <c r="T1351" s="84" t="s">
        <v>3157</v>
      </c>
      <c r="U1351" s="84"/>
      <c r="V1351" s="87" t="s">
        <v>4360</v>
      </c>
      <c r="W1351" s="86">
        <v>43165.777604166666</v>
      </c>
      <c r="X1351" s="87" t="s">
        <v>5495</v>
      </c>
      <c r="Y1351" s="84"/>
      <c r="Z1351" s="84"/>
      <c r="AA1351" s="90" t="s">
        <v>6698</v>
      </c>
      <c r="AB1351" s="84"/>
      <c r="AC1351" s="84" t="b">
        <v>0</v>
      </c>
      <c r="AD1351" s="84">
        <v>0</v>
      </c>
      <c r="AE1351" s="90" t="s">
        <v>6992</v>
      </c>
      <c r="AF1351" s="84" t="b">
        <v>0</v>
      </c>
      <c r="AG1351" s="84" t="s">
        <v>7091</v>
      </c>
      <c r="AH1351" s="84"/>
      <c r="AI1351" s="90" t="s">
        <v>6992</v>
      </c>
      <c r="AJ1351" s="84" t="b">
        <v>0</v>
      </c>
      <c r="AK1351" s="84">
        <v>1</v>
      </c>
      <c r="AL1351" s="90" t="s">
        <v>5712</v>
      </c>
      <c r="AM1351" s="84" t="s">
        <v>7175</v>
      </c>
      <c r="AN1351" s="84" t="b">
        <v>0</v>
      </c>
      <c r="AO1351" s="90" t="s">
        <v>5712</v>
      </c>
      <c r="AP1351" s="84" t="s">
        <v>179</v>
      </c>
      <c r="AQ1351" s="84">
        <v>0</v>
      </c>
      <c r="AR1351" s="84">
        <v>0</v>
      </c>
      <c r="AS1351" s="84"/>
      <c r="AT1351" s="84"/>
      <c r="AU1351" s="84"/>
      <c r="AV1351" s="84"/>
      <c r="AW1351" s="84"/>
      <c r="AX1351" s="84"/>
      <c r="AY1351" s="84"/>
      <c r="AZ1351" s="84"/>
    </row>
    <row r="1352" spans="1:52" x14ac:dyDescent="0.25">
      <c r="A1352" s="69" t="s">
        <v>226</v>
      </c>
      <c r="B1352" s="69" t="s">
        <v>1141</v>
      </c>
      <c r="C1352" s="70"/>
      <c r="D1352" s="71"/>
      <c r="E1352" s="72"/>
      <c r="F1352" s="73"/>
      <c r="G1352" s="70"/>
      <c r="H1352" s="74"/>
      <c r="I1352" s="75"/>
      <c r="J1352" s="75"/>
      <c r="K1352" s="36"/>
      <c r="L1352" s="82"/>
      <c r="M1352" s="82"/>
      <c r="N1352" s="77"/>
      <c r="O1352" s="84" t="s">
        <v>1729</v>
      </c>
      <c r="P1352" s="86">
        <v>43164.754710648151</v>
      </c>
      <c r="Q1352" s="84" t="s">
        <v>1742</v>
      </c>
      <c r="R1352" s="84"/>
      <c r="S1352" s="84"/>
      <c r="T1352" s="84" t="s">
        <v>3157</v>
      </c>
      <c r="U1352" s="87" t="s">
        <v>3460</v>
      </c>
      <c r="V1352" s="87" t="s">
        <v>3460</v>
      </c>
      <c r="W1352" s="86">
        <v>43164.754710648151</v>
      </c>
      <c r="X1352" s="87" t="s">
        <v>4509</v>
      </c>
      <c r="Y1352" s="84"/>
      <c r="Z1352" s="84"/>
      <c r="AA1352" s="90" t="s">
        <v>5712</v>
      </c>
      <c r="AB1352" s="84"/>
      <c r="AC1352" s="84" t="b">
        <v>0</v>
      </c>
      <c r="AD1352" s="84">
        <v>3</v>
      </c>
      <c r="AE1352" s="90" t="s">
        <v>6992</v>
      </c>
      <c r="AF1352" s="84" t="b">
        <v>0</v>
      </c>
      <c r="AG1352" s="84" t="s">
        <v>7091</v>
      </c>
      <c r="AH1352" s="84"/>
      <c r="AI1352" s="90" t="s">
        <v>6992</v>
      </c>
      <c r="AJ1352" s="84" t="b">
        <v>0</v>
      </c>
      <c r="AK1352" s="84">
        <v>1</v>
      </c>
      <c r="AL1352" s="90" t="s">
        <v>6992</v>
      </c>
      <c r="AM1352" s="84" t="s">
        <v>7171</v>
      </c>
      <c r="AN1352" s="84" t="b">
        <v>0</v>
      </c>
      <c r="AO1352" s="90" t="s">
        <v>5712</v>
      </c>
      <c r="AP1352" s="84" t="s">
        <v>7226</v>
      </c>
      <c r="AQ1352" s="84">
        <v>0</v>
      </c>
      <c r="AR1352" s="84">
        <v>0</v>
      </c>
      <c r="AS1352" s="84"/>
      <c r="AT1352" s="84"/>
      <c r="AU1352" s="84"/>
      <c r="AV1352" s="84"/>
      <c r="AW1352" s="84"/>
      <c r="AX1352" s="84"/>
      <c r="AY1352" s="84"/>
      <c r="AZ1352" s="84"/>
    </row>
    <row r="1353" spans="1:52" x14ac:dyDescent="0.25">
      <c r="A1353" s="69" t="s">
        <v>1141</v>
      </c>
      <c r="B1353" s="69" t="s">
        <v>226</v>
      </c>
      <c r="C1353" s="70"/>
      <c r="D1353" s="71"/>
      <c r="E1353" s="72"/>
      <c r="F1353" s="73"/>
      <c r="G1353" s="70"/>
      <c r="H1353" s="74"/>
      <c r="I1353" s="75"/>
      <c r="J1353" s="75"/>
      <c r="K1353" s="36"/>
      <c r="L1353" s="82"/>
      <c r="M1353" s="82"/>
      <c r="N1353" s="77"/>
      <c r="O1353" s="84" t="s">
        <v>1729</v>
      </c>
      <c r="P1353" s="86">
        <v>43165.777604166666</v>
      </c>
      <c r="Q1353" s="84" t="s">
        <v>2492</v>
      </c>
      <c r="R1353" s="84"/>
      <c r="S1353" s="84"/>
      <c r="T1353" s="84" t="s">
        <v>3157</v>
      </c>
      <c r="U1353" s="84"/>
      <c r="V1353" s="87" t="s">
        <v>4360</v>
      </c>
      <c r="W1353" s="86">
        <v>43165.777604166666</v>
      </c>
      <c r="X1353" s="87" t="s">
        <v>5495</v>
      </c>
      <c r="Y1353" s="84"/>
      <c r="Z1353" s="84"/>
      <c r="AA1353" s="90" t="s">
        <v>6698</v>
      </c>
      <c r="AB1353" s="84"/>
      <c r="AC1353" s="84" t="b">
        <v>0</v>
      </c>
      <c r="AD1353" s="84">
        <v>0</v>
      </c>
      <c r="AE1353" s="90" t="s">
        <v>6992</v>
      </c>
      <c r="AF1353" s="84" t="b">
        <v>0</v>
      </c>
      <c r="AG1353" s="84" t="s">
        <v>7091</v>
      </c>
      <c r="AH1353" s="84"/>
      <c r="AI1353" s="90" t="s">
        <v>6992</v>
      </c>
      <c r="AJ1353" s="84" t="b">
        <v>0</v>
      </c>
      <c r="AK1353" s="84">
        <v>1</v>
      </c>
      <c r="AL1353" s="90" t="s">
        <v>5712</v>
      </c>
      <c r="AM1353" s="84" t="s">
        <v>7175</v>
      </c>
      <c r="AN1353" s="84" t="b">
        <v>0</v>
      </c>
      <c r="AO1353" s="90" t="s">
        <v>5712</v>
      </c>
      <c r="AP1353" s="84" t="s">
        <v>179</v>
      </c>
      <c r="AQ1353" s="84">
        <v>0</v>
      </c>
      <c r="AR1353" s="84">
        <v>0</v>
      </c>
      <c r="AS1353" s="84"/>
      <c r="AT1353" s="84"/>
      <c r="AU1353" s="84"/>
      <c r="AV1353" s="84"/>
      <c r="AW1353" s="84"/>
      <c r="AX1353" s="84"/>
      <c r="AY1353" s="84"/>
      <c r="AZ1353" s="84"/>
    </row>
    <row r="1354" spans="1:52" x14ac:dyDescent="0.25">
      <c r="A1354" s="69" t="s">
        <v>1142</v>
      </c>
      <c r="B1354" s="69" t="s">
        <v>1442</v>
      </c>
      <c r="C1354" s="70"/>
      <c r="D1354" s="71"/>
      <c r="E1354" s="72"/>
      <c r="F1354" s="73"/>
      <c r="G1354" s="70"/>
      <c r="H1354" s="74"/>
      <c r="I1354" s="75"/>
      <c r="J1354" s="75"/>
      <c r="K1354" s="36"/>
      <c r="L1354" s="82"/>
      <c r="M1354" s="82"/>
      <c r="N1354" s="77"/>
      <c r="O1354" s="84" t="s">
        <v>1729</v>
      </c>
      <c r="P1354" s="86">
        <v>43165.708437499998</v>
      </c>
      <c r="Q1354" s="84" t="s">
        <v>2493</v>
      </c>
      <c r="R1354" s="87" t="s">
        <v>2921</v>
      </c>
      <c r="S1354" s="84" t="s">
        <v>3136</v>
      </c>
      <c r="T1354" s="84" t="s">
        <v>3419</v>
      </c>
      <c r="U1354" s="87" t="s">
        <v>3607</v>
      </c>
      <c r="V1354" s="87" t="s">
        <v>3607</v>
      </c>
      <c r="W1354" s="86">
        <v>43165.708437499998</v>
      </c>
      <c r="X1354" s="87" t="s">
        <v>5496</v>
      </c>
      <c r="Y1354" s="84"/>
      <c r="Z1354" s="84"/>
      <c r="AA1354" s="90" t="s">
        <v>6699</v>
      </c>
      <c r="AB1354" s="84"/>
      <c r="AC1354" s="84" t="b">
        <v>0</v>
      </c>
      <c r="AD1354" s="84">
        <v>150</v>
      </c>
      <c r="AE1354" s="90" t="s">
        <v>6992</v>
      </c>
      <c r="AF1354" s="84" t="b">
        <v>0</v>
      </c>
      <c r="AG1354" s="84" t="s">
        <v>7100</v>
      </c>
      <c r="AH1354" s="84"/>
      <c r="AI1354" s="90" t="s">
        <v>6992</v>
      </c>
      <c r="AJ1354" s="84" t="b">
        <v>0</v>
      </c>
      <c r="AK1354" s="84">
        <v>54</v>
      </c>
      <c r="AL1354" s="90" t="s">
        <v>6992</v>
      </c>
      <c r="AM1354" s="84" t="s">
        <v>7169</v>
      </c>
      <c r="AN1354" s="84" t="b">
        <v>0</v>
      </c>
      <c r="AO1354" s="90" t="s">
        <v>6699</v>
      </c>
      <c r="AP1354" s="84" t="s">
        <v>7226</v>
      </c>
      <c r="AQ1354" s="84">
        <v>0</v>
      </c>
      <c r="AR1354" s="84">
        <v>0</v>
      </c>
      <c r="AS1354" s="84"/>
      <c r="AT1354" s="84"/>
      <c r="AU1354" s="84"/>
      <c r="AV1354" s="84"/>
      <c r="AW1354" s="84"/>
      <c r="AX1354" s="84"/>
      <c r="AY1354" s="84"/>
      <c r="AZ1354" s="84"/>
    </row>
    <row r="1355" spans="1:52" x14ac:dyDescent="0.25">
      <c r="A1355" s="69" t="s">
        <v>1143</v>
      </c>
      <c r="B1355" s="69" t="s">
        <v>1442</v>
      </c>
      <c r="C1355" s="70"/>
      <c r="D1355" s="71"/>
      <c r="E1355" s="72"/>
      <c r="F1355" s="73"/>
      <c r="G1355" s="70"/>
      <c r="H1355" s="74"/>
      <c r="I1355" s="75"/>
      <c r="J1355" s="75"/>
      <c r="K1355" s="36"/>
      <c r="L1355" s="82"/>
      <c r="M1355" s="82"/>
      <c r="N1355" s="77"/>
      <c r="O1355" s="84" t="s">
        <v>1729</v>
      </c>
      <c r="P1355" s="86">
        <v>43165.777685185189</v>
      </c>
      <c r="Q1355" s="84" t="s">
        <v>1856</v>
      </c>
      <c r="R1355" s="84"/>
      <c r="S1355" s="84"/>
      <c r="T1355" s="84" t="s">
        <v>3205</v>
      </c>
      <c r="U1355" s="84"/>
      <c r="V1355" s="87" t="s">
        <v>4361</v>
      </c>
      <c r="W1355" s="86">
        <v>43165.777685185189</v>
      </c>
      <c r="X1355" s="87" t="s">
        <v>5497</v>
      </c>
      <c r="Y1355" s="84"/>
      <c r="Z1355" s="84"/>
      <c r="AA1355" s="90" t="s">
        <v>6700</v>
      </c>
      <c r="AB1355" s="84"/>
      <c r="AC1355" s="84" t="b">
        <v>0</v>
      </c>
      <c r="AD1355" s="84">
        <v>0</v>
      </c>
      <c r="AE1355" s="90" t="s">
        <v>6992</v>
      </c>
      <c r="AF1355" s="84" t="b">
        <v>0</v>
      </c>
      <c r="AG1355" s="84" t="s">
        <v>7100</v>
      </c>
      <c r="AH1355" s="84"/>
      <c r="AI1355" s="90" t="s">
        <v>6992</v>
      </c>
      <c r="AJ1355" s="84" t="b">
        <v>0</v>
      </c>
      <c r="AK1355" s="84">
        <v>54</v>
      </c>
      <c r="AL1355" s="90" t="s">
        <v>6699</v>
      </c>
      <c r="AM1355" s="84" t="s">
        <v>7171</v>
      </c>
      <c r="AN1355" s="84" t="b">
        <v>0</v>
      </c>
      <c r="AO1355" s="90" t="s">
        <v>6699</v>
      </c>
      <c r="AP1355" s="84" t="s">
        <v>179</v>
      </c>
      <c r="AQ1355" s="84">
        <v>0</v>
      </c>
      <c r="AR1355" s="84">
        <v>0</v>
      </c>
      <c r="AS1355" s="84"/>
      <c r="AT1355" s="84"/>
      <c r="AU1355" s="84"/>
      <c r="AV1355" s="84"/>
      <c r="AW1355" s="84"/>
      <c r="AX1355" s="84"/>
      <c r="AY1355" s="84"/>
      <c r="AZ1355" s="84"/>
    </row>
    <row r="1356" spans="1:52" x14ac:dyDescent="0.25">
      <c r="A1356" s="69" t="s">
        <v>1142</v>
      </c>
      <c r="B1356" s="69" t="s">
        <v>1443</v>
      </c>
      <c r="C1356" s="70"/>
      <c r="D1356" s="71"/>
      <c r="E1356" s="72"/>
      <c r="F1356" s="73"/>
      <c r="G1356" s="70"/>
      <c r="H1356" s="74"/>
      <c r="I1356" s="75"/>
      <c r="J1356" s="75"/>
      <c r="K1356" s="36"/>
      <c r="L1356" s="82"/>
      <c r="M1356" s="82"/>
      <c r="N1356" s="77"/>
      <c r="O1356" s="84" t="s">
        <v>1729</v>
      </c>
      <c r="P1356" s="86">
        <v>43165.708437499998</v>
      </c>
      <c r="Q1356" s="84" t="s">
        <v>2493</v>
      </c>
      <c r="R1356" s="87" t="s">
        <v>2921</v>
      </c>
      <c r="S1356" s="84" t="s">
        <v>3136</v>
      </c>
      <c r="T1356" s="84" t="s">
        <v>3419</v>
      </c>
      <c r="U1356" s="87" t="s">
        <v>3607</v>
      </c>
      <c r="V1356" s="87" t="s">
        <v>3607</v>
      </c>
      <c r="W1356" s="86">
        <v>43165.708437499998</v>
      </c>
      <c r="X1356" s="87" t="s">
        <v>5496</v>
      </c>
      <c r="Y1356" s="84"/>
      <c r="Z1356" s="84"/>
      <c r="AA1356" s="90" t="s">
        <v>6699</v>
      </c>
      <c r="AB1356" s="84"/>
      <c r="AC1356" s="84" t="b">
        <v>0</v>
      </c>
      <c r="AD1356" s="84">
        <v>150</v>
      </c>
      <c r="AE1356" s="90" t="s">
        <v>6992</v>
      </c>
      <c r="AF1356" s="84" t="b">
        <v>0</v>
      </c>
      <c r="AG1356" s="84" t="s">
        <v>7100</v>
      </c>
      <c r="AH1356" s="84"/>
      <c r="AI1356" s="90" t="s">
        <v>6992</v>
      </c>
      <c r="AJ1356" s="84" t="b">
        <v>0</v>
      </c>
      <c r="AK1356" s="84">
        <v>54</v>
      </c>
      <c r="AL1356" s="90" t="s">
        <v>6992</v>
      </c>
      <c r="AM1356" s="84" t="s">
        <v>7169</v>
      </c>
      <c r="AN1356" s="84" t="b">
        <v>0</v>
      </c>
      <c r="AO1356" s="90" t="s">
        <v>6699</v>
      </c>
      <c r="AP1356" s="84" t="s">
        <v>7226</v>
      </c>
      <c r="AQ1356" s="84">
        <v>0</v>
      </c>
      <c r="AR1356" s="84">
        <v>0</v>
      </c>
      <c r="AS1356" s="84"/>
      <c r="AT1356" s="84"/>
      <c r="AU1356" s="84"/>
      <c r="AV1356" s="84"/>
      <c r="AW1356" s="84"/>
      <c r="AX1356" s="84"/>
      <c r="AY1356" s="84"/>
      <c r="AZ1356" s="84"/>
    </row>
    <row r="1357" spans="1:52" x14ac:dyDescent="0.25">
      <c r="A1357" s="69" t="s">
        <v>1143</v>
      </c>
      <c r="B1357" s="69" t="s">
        <v>1443</v>
      </c>
      <c r="C1357" s="70"/>
      <c r="D1357" s="71"/>
      <c r="E1357" s="72"/>
      <c r="F1357" s="73"/>
      <c r="G1357" s="70"/>
      <c r="H1357" s="74"/>
      <c r="I1357" s="75"/>
      <c r="J1357" s="75"/>
      <c r="K1357" s="36"/>
      <c r="L1357" s="82"/>
      <c r="M1357" s="82"/>
      <c r="N1357" s="77"/>
      <c r="O1357" s="84" t="s">
        <v>1729</v>
      </c>
      <c r="P1357" s="86">
        <v>43165.777685185189</v>
      </c>
      <c r="Q1357" s="84" t="s">
        <v>1856</v>
      </c>
      <c r="R1357" s="84"/>
      <c r="S1357" s="84"/>
      <c r="T1357" s="84" t="s">
        <v>3205</v>
      </c>
      <c r="U1357" s="84"/>
      <c r="V1357" s="87" t="s">
        <v>4361</v>
      </c>
      <c r="W1357" s="86">
        <v>43165.777685185189</v>
      </c>
      <c r="X1357" s="87" t="s">
        <v>5497</v>
      </c>
      <c r="Y1357" s="84"/>
      <c r="Z1357" s="84"/>
      <c r="AA1357" s="90" t="s">
        <v>6700</v>
      </c>
      <c r="AB1357" s="84"/>
      <c r="AC1357" s="84" t="b">
        <v>0</v>
      </c>
      <c r="AD1357" s="84">
        <v>0</v>
      </c>
      <c r="AE1357" s="90" t="s">
        <v>6992</v>
      </c>
      <c r="AF1357" s="84" t="b">
        <v>0</v>
      </c>
      <c r="AG1357" s="84" t="s">
        <v>7100</v>
      </c>
      <c r="AH1357" s="84"/>
      <c r="AI1357" s="90" t="s">
        <v>6992</v>
      </c>
      <c r="AJ1357" s="84" t="b">
        <v>0</v>
      </c>
      <c r="AK1357" s="84">
        <v>54</v>
      </c>
      <c r="AL1357" s="90" t="s">
        <v>6699</v>
      </c>
      <c r="AM1357" s="84" t="s">
        <v>7171</v>
      </c>
      <c r="AN1357" s="84" t="b">
        <v>0</v>
      </c>
      <c r="AO1357" s="90" t="s">
        <v>6699</v>
      </c>
      <c r="AP1357" s="84" t="s">
        <v>179</v>
      </c>
      <c r="AQ1357" s="84">
        <v>0</v>
      </c>
      <c r="AR1357" s="84">
        <v>0</v>
      </c>
      <c r="AS1357" s="84"/>
      <c r="AT1357" s="84"/>
      <c r="AU1357" s="84"/>
      <c r="AV1357" s="84"/>
      <c r="AW1357" s="84"/>
      <c r="AX1357" s="84"/>
      <c r="AY1357" s="84"/>
      <c r="AZ1357" s="84"/>
    </row>
    <row r="1358" spans="1:52" x14ac:dyDescent="0.25">
      <c r="A1358" s="69" t="s">
        <v>1142</v>
      </c>
      <c r="B1358" s="69" t="s">
        <v>1444</v>
      </c>
      <c r="C1358" s="70"/>
      <c r="D1358" s="71"/>
      <c r="E1358" s="72"/>
      <c r="F1358" s="73"/>
      <c r="G1358" s="70"/>
      <c r="H1358" s="74"/>
      <c r="I1358" s="75"/>
      <c r="J1358" s="75"/>
      <c r="K1358" s="36"/>
      <c r="L1358" s="82"/>
      <c r="M1358" s="82"/>
      <c r="N1358" s="77"/>
      <c r="O1358" s="84" t="s">
        <v>1729</v>
      </c>
      <c r="P1358" s="86">
        <v>43165.708437499998</v>
      </c>
      <c r="Q1358" s="84" t="s">
        <v>2493</v>
      </c>
      <c r="R1358" s="87" t="s">
        <v>2921</v>
      </c>
      <c r="S1358" s="84" t="s">
        <v>3136</v>
      </c>
      <c r="T1358" s="84" t="s">
        <v>3419</v>
      </c>
      <c r="U1358" s="87" t="s">
        <v>3607</v>
      </c>
      <c r="V1358" s="87" t="s">
        <v>3607</v>
      </c>
      <c r="W1358" s="86">
        <v>43165.708437499998</v>
      </c>
      <c r="X1358" s="87" t="s">
        <v>5496</v>
      </c>
      <c r="Y1358" s="84"/>
      <c r="Z1358" s="84"/>
      <c r="AA1358" s="90" t="s">
        <v>6699</v>
      </c>
      <c r="AB1358" s="84"/>
      <c r="AC1358" s="84" t="b">
        <v>0</v>
      </c>
      <c r="AD1358" s="84">
        <v>150</v>
      </c>
      <c r="AE1358" s="90" t="s">
        <v>6992</v>
      </c>
      <c r="AF1358" s="84" t="b">
        <v>0</v>
      </c>
      <c r="AG1358" s="84" t="s">
        <v>7100</v>
      </c>
      <c r="AH1358" s="84"/>
      <c r="AI1358" s="90" t="s">
        <v>6992</v>
      </c>
      <c r="AJ1358" s="84" t="b">
        <v>0</v>
      </c>
      <c r="AK1358" s="84">
        <v>54</v>
      </c>
      <c r="AL1358" s="90" t="s">
        <v>6992</v>
      </c>
      <c r="AM1358" s="84" t="s">
        <v>7169</v>
      </c>
      <c r="AN1358" s="84" t="b">
        <v>0</v>
      </c>
      <c r="AO1358" s="90" t="s">
        <v>6699</v>
      </c>
      <c r="AP1358" s="84" t="s">
        <v>7226</v>
      </c>
      <c r="AQ1358" s="84">
        <v>0</v>
      </c>
      <c r="AR1358" s="84">
        <v>0</v>
      </c>
      <c r="AS1358" s="84"/>
      <c r="AT1358" s="84"/>
      <c r="AU1358" s="84"/>
      <c r="AV1358" s="84"/>
      <c r="AW1358" s="84"/>
      <c r="AX1358" s="84"/>
      <c r="AY1358" s="84"/>
      <c r="AZ1358" s="84"/>
    </row>
    <row r="1359" spans="1:52" x14ac:dyDescent="0.25">
      <c r="A1359" s="69" t="s">
        <v>1143</v>
      </c>
      <c r="B1359" s="69" t="s">
        <v>1444</v>
      </c>
      <c r="C1359" s="70"/>
      <c r="D1359" s="71"/>
      <c r="E1359" s="72"/>
      <c r="F1359" s="73"/>
      <c r="G1359" s="70"/>
      <c r="H1359" s="74"/>
      <c r="I1359" s="75"/>
      <c r="J1359" s="75"/>
      <c r="K1359" s="36"/>
      <c r="L1359" s="82"/>
      <c r="M1359" s="82"/>
      <c r="N1359" s="77"/>
      <c r="O1359" s="84" t="s">
        <v>1729</v>
      </c>
      <c r="P1359" s="86">
        <v>43165.777685185189</v>
      </c>
      <c r="Q1359" s="84" t="s">
        <v>1856</v>
      </c>
      <c r="R1359" s="84"/>
      <c r="S1359" s="84"/>
      <c r="T1359" s="84" t="s">
        <v>3205</v>
      </c>
      <c r="U1359" s="84"/>
      <c r="V1359" s="87" t="s">
        <v>4361</v>
      </c>
      <c r="W1359" s="86">
        <v>43165.777685185189</v>
      </c>
      <c r="X1359" s="87" t="s">
        <v>5497</v>
      </c>
      <c r="Y1359" s="84"/>
      <c r="Z1359" s="84"/>
      <c r="AA1359" s="90" t="s">
        <v>6700</v>
      </c>
      <c r="AB1359" s="84"/>
      <c r="AC1359" s="84" t="b">
        <v>0</v>
      </c>
      <c r="AD1359" s="84">
        <v>0</v>
      </c>
      <c r="AE1359" s="90" t="s">
        <v>6992</v>
      </c>
      <c r="AF1359" s="84" t="b">
        <v>0</v>
      </c>
      <c r="AG1359" s="84" t="s">
        <v>7100</v>
      </c>
      <c r="AH1359" s="84"/>
      <c r="AI1359" s="90" t="s">
        <v>6992</v>
      </c>
      <c r="AJ1359" s="84" t="b">
        <v>0</v>
      </c>
      <c r="AK1359" s="84">
        <v>54</v>
      </c>
      <c r="AL1359" s="90" t="s">
        <v>6699</v>
      </c>
      <c r="AM1359" s="84" t="s">
        <v>7171</v>
      </c>
      <c r="AN1359" s="84" t="b">
        <v>0</v>
      </c>
      <c r="AO1359" s="90" t="s">
        <v>6699</v>
      </c>
      <c r="AP1359" s="84" t="s">
        <v>179</v>
      </c>
      <c r="AQ1359" s="84">
        <v>0</v>
      </c>
      <c r="AR1359" s="84">
        <v>0</v>
      </c>
      <c r="AS1359" s="84"/>
      <c r="AT1359" s="84"/>
      <c r="AU1359" s="84"/>
      <c r="AV1359" s="84"/>
      <c r="AW1359" s="84"/>
      <c r="AX1359" s="84"/>
      <c r="AY1359" s="84"/>
      <c r="AZ1359" s="84"/>
    </row>
    <row r="1360" spans="1:52" x14ac:dyDescent="0.25">
      <c r="A1360" s="69" t="s">
        <v>1143</v>
      </c>
      <c r="B1360" s="69" t="s">
        <v>1142</v>
      </c>
      <c r="C1360" s="70"/>
      <c r="D1360" s="71"/>
      <c r="E1360" s="72"/>
      <c r="F1360" s="73"/>
      <c r="G1360" s="70"/>
      <c r="H1360" s="74"/>
      <c r="I1360" s="75"/>
      <c r="J1360" s="75"/>
      <c r="K1360" s="36"/>
      <c r="L1360" s="82"/>
      <c r="M1360" s="82"/>
      <c r="N1360" s="77"/>
      <c r="O1360" s="84" t="s">
        <v>1729</v>
      </c>
      <c r="P1360" s="86">
        <v>43165.777685185189</v>
      </c>
      <c r="Q1360" s="84" t="s">
        <v>1856</v>
      </c>
      <c r="R1360" s="84"/>
      <c r="S1360" s="84"/>
      <c r="T1360" s="84" t="s">
        <v>3205</v>
      </c>
      <c r="U1360" s="84"/>
      <c r="V1360" s="87" t="s">
        <v>4361</v>
      </c>
      <c r="W1360" s="86">
        <v>43165.777685185189</v>
      </c>
      <c r="X1360" s="87" t="s">
        <v>5497</v>
      </c>
      <c r="Y1360" s="84"/>
      <c r="Z1360" s="84"/>
      <c r="AA1360" s="90" t="s">
        <v>6700</v>
      </c>
      <c r="AB1360" s="84"/>
      <c r="AC1360" s="84" t="b">
        <v>0</v>
      </c>
      <c r="AD1360" s="84">
        <v>0</v>
      </c>
      <c r="AE1360" s="90" t="s">
        <v>6992</v>
      </c>
      <c r="AF1360" s="84" t="b">
        <v>0</v>
      </c>
      <c r="AG1360" s="84" t="s">
        <v>7100</v>
      </c>
      <c r="AH1360" s="84"/>
      <c r="AI1360" s="90" t="s">
        <v>6992</v>
      </c>
      <c r="AJ1360" s="84" t="b">
        <v>0</v>
      </c>
      <c r="AK1360" s="84">
        <v>54</v>
      </c>
      <c r="AL1360" s="90" t="s">
        <v>6699</v>
      </c>
      <c r="AM1360" s="84" t="s">
        <v>7171</v>
      </c>
      <c r="AN1360" s="84" t="b">
        <v>0</v>
      </c>
      <c r="AO1360" s="90" t="s">
        <v>6699</v>
      </c>
      <c r="AP1360" s="84" t="s">
        <v>179</v>
      </c>
      <c r="AQ1360" s="84">
        <v>0</v>
      </c>
      <c r="AR1360" s="84">
        <v>0</v>
      </c>
      <c r="AS1360" s="84"/>
      <c r="AT1360" s="84"/>
      <c r="AU1360" s="84"/>
      <c r="AV1360" s="84"/>
      <c r="AW1360" s="84"/>
      <c r="AX1360" s="84"/>
      <c r="AY1360" s="84"/>
      <c r="AZ1360" s="84"/>
    </row>
    <row r="1361" spans="1:52" x14ac:dyDescent="0.25">
      <c r="A1361" s="69" t="s">
        <v>1144</v>
      </c>
      <c r="B1361" s="69" t="s">
        <v>1144</v>
      </c>
      <c r="C1361" s="70"/>
      <c r="D1361" s="71"/>
      <c r="E1361" s="72"/>
      <c r="F1361" s="73"/>
      <c r="G1361" s="70"/>
      <c r="H1361" s="74"/>
      <c r="I1361" s="75"/>
      <c r="J1361" s="75"/>
      <c r="K1361" s="36"/>
      <c r="L1361" s="82"/>
      <c r="M1361" s="82"/>
      <c r="N1361" s="77"/>
      <c r="O1361" s="84" t="s">
        <v>179</v>
      </c>
      <c r="P1361" s="86">
        <v>43165.591851851852</v>
      </c>
      <c r="Q1361" s="84" t="s">
        <v>2494</v>
      </c>
      <c r="R1361" s="87" t="s">
        <v>2922</v>
      </c>
      <c r="S1361" s="84" t="s">
        <v>3137</v>
      </c>
      <c r="T1361" s="84" t="s">
        <v>3420</v>
      </c>
      <c r="U1361" s="84"/>
      <c r="V1361" s="87" t="s">
        <v>4362</v>
      </c>
      <c r="W1361" s="86">
        <v>43165.591851851852</v>
      </c>
      <c r="X1361" s="87" t="s">
        <v>5498</v>
      </c>
      <c r="Y1361" s="84"/>
      <c r="Z1361" s="84"/>
      <c r="AA1361" s="90" t="s">
        <v>6701</v>
      </c>
      <c r="AB1361" s="84"/>
      <c r="AC1361" s="84" t="b">
        <v>0</v>
      </c>
      <c r="AD1361" s="84">
        <v>75</v>
      </c>
      <c r="AE1361" s="90" t="s">
        <v>6992</v>
      </c>
      <c r="AF1361" s="84" t="b">
        <v>0</v>
      </c>
      <c r="AG1361" s="84" t="s">
        <v>7091</v>
      </c>
      <c r="AH1361" s="84"/>
      <c r="AI1361" s="90" t="s">
        <v>6992</v>
      </c>
      <c r="AJ1361" s="84" t="b">
        <v>0</v>
      </c>
      <c r="AK1361" s="84">
        <v>34</v>
      </c>
      <c r="AL1361" s="90" t="s">
        <v>6992</v>
      </c>
      <c r="AM1361" s="84" t="s">
        <v>7170</v>
      </c>
      <c r="AN1361" s="84" t="b">
        <v>0</v>
      </c>
      <c r="AO1361" s="90" t="s">
        <v>6701</v>
      </c>
      <c r="AP1361" s="84" t="s">
        <v>7226</v>
      </c>
      <c r="AQ1361" s="84">
        <v>0</v>
      </c>
      <c r="AR1361" s="84">
        <v>0</v>
      </c>
      <c r="AS1361" s="84"/>
      <c r="AT1361" s="84"/>
      <c r="AU1361" s="84"/>
      <c r="AV1361" s="84"/>
      <c r="AW1361" s="84"/>
      <c r="AX1361" s="84"/>
      <c r="AY1361" s="84"/>
      <c r="AZ1361" s="84"/>
    </row>
    <row r="1362" spans="1:52" x14ac:dyDescent="0.25">
      <c r="A1362" s="69" t="s">
        <v>1145</v>
      </c>
      <c r="B1362" s="69" t="s">
        <v>1144</v>
      </c>
      <c r="C1362" s="70"/>
      <c r="D1362" s="71"/>
      <c r="E1362" s="72"/>
      <c r="F1362" s="73"/>
      <c r="G1362" s="70"/>
      <c r="H1362" s="74"/>
      <c r="I1362" s="75"/>
      <c r="J1362" s="75"/>
      <c r="K1362" s="36"/>
      <c r="L1362" s="82"/>
      <c r="M1362" s="82"/>
      <c r="N1362" s="77"/>
      <c r="O1362" s="84" t="s">
        <v>1729</v>
      </c>
      <c r="P1362" s="86">
        <v>43165.777743055558</v>
      </c>
      <c r="Q1362" s="84" t="s">
        <v>2495</v>
      </c>
      <c r="R1362" s="84"/>
      <c r="S1362" s="84"/>
      <c r="T1362" s="84" t="s">
        <v>3157</v>
      </c>
      <c r="U1362" s="84"/>
      <c r="V1362" s="87" t="s">
        <v>4363</v>
      </c>
      <c r="W1362" s="86">
        <v>43165.777743055558</v>
      </c>
      <c r="X1362" s="87" t="s">
        <v>5499</v>
      </c>
      <c r="Y1362" s="84"/>
      <c r="Z1362" s="84"/>
      <c r="AA1362" s="90" t="s">
        <v>6702</v>
      </c>
      <c r="AB1362" s="84"/>
      <c r="AC1362" s="84" t="b">
        <v>0</v>
      </c>
      <c r="AD1362" s="84">
        <v>0</v>
      </c>
      <c r="AE1362" s="90" t="s">
        <v>6992</v>
      </c>
      <c r="AF1362" s="84" t="b">
        <v>0</v>
      </c>
      <c r="AG1362" s="84" t="s">
        <v>7091</v>
      </c>
      <c r="AH1362" s="84"/>
      <c r="AI1362" s="90" t="s">
        <v>6992</v>
      </c>
      <c r="AJ1362" s="84" t="b">
        <v>0</v>
      </c>
      <c r="AK1362" s="84">
        <v>34</v>
      </c>
      <c r="AL1362" s="90" t="s">
        <v>6701</v>
      </c>
      <c r="AM1362" s="84" t="s">
        <v>7177</v>
      </c>
      <c r="AN1362" s="84" t="b">
        <v>0</v>
      </c>
      <c r="AO1362" s="90" t="s">
        <v>6701</v>
      </c>
      <c r="AP1362" s="84" t="s">
        <v>179</v>
      </c>
      <c r="AQ1362" s="84">
        <v>0</v>
      </c>
      <c r="AR1362" s="84">
        <v>0</v>
      </c>
      <c r="AS1362" s="84"/>
      <c r="AT1362" s="84"/>
      <c r="AU1362" s="84"/>
      <c r="AV1362" s="84"/>
      <c r="AW1362" s="84"/>
      <c r="AX1362" s="84"/>
      <c r="AY1362" s="84"/>
      <c r="AZ1362" s="84"/>
    </row>
    <row r="1363" spans="1:52" x14ac:dyDescent="0.25">
      <c r="A1363" s="69" t="s">
        <v>1146</v>
      </c>
      <c r="B1363" s="69" t="s">
        <v>1673</v>
      </c>
      <c r="C1363" s="70"/>
      <c r="D1363" s="71"/>
      <c r="E1363" s="72"/>
      <c r="F1363" s="73"/>
      <c r="G1363" s="70"/>
      <c r="H1363" s="74"/>
      <c r="I1363" s="75"/>
      <c r="J1363" s="75"/>
      <c r="K1363" s="36"/>
      <c r="L1363" s="82"/>
      <c r="M1363" s="82"/>
      <c r="N1363" s="77"/>
      <c r="O1363" s="84" t="s">
        <v>1729</v>
      </c>
      <c r="P1363" s="86">
        <v>43165.777777777781</v>
      </c>
      <c r="Q1363" s="84" t="s">
        <v>2496</v>
      </c>
      <c r="R1363" s="87" t="s">
        <v>2780</v>
      </c>
      <c r="S1363" s="84" t="s">
        <v>3061</v>
      </c>
      <c r="T1363" s="84" t="s">
        <v>3157</v>
      </c>
      <c r="U1363" s="84"/>
      <c r="V1363" s="87" t="s">
        <v>4364</v>
      </c>
      <c r="W1363" s="86">
        <v>43165.777777777781</v>
      </c>
      <c r="X1363" s="87" t="s">
        <v>5500</v>
      </c>
      <c r="Y1363" s="84"/>
      <c r="Z1363" s="84"/>
      <c r="AA1363" s="90" t="s">
        <v>6703</v>
      </c>
      <c r="AB1363" s="84"/>
      <c r="AC1363" s="84" t="b">
        <v>0</v>
      </c>
      <c r="AD1363" s="84">
        <v>0</v>
      </c>
      <c r="AE1363" s="90" t="s">
        <v>6992</v>
      </c>
      <c r="AF1363" s="84" t="b">
        <v>0</v>
      </c>
      <c r="AG1363" s="84" t="s">
        <v>7091</v>
      </c>
      <c r="AH1363" s="84"/>
      <c r="AI1363" s="90" t="s">
        <v>6992</v>
      </c>
      <c r="AJ1363" s="84" t="b">
        <v>0</v>
      </c>
      <c r="AK1363" s="84">
        <v>0</v>
      </c>
      <c r="AL1363" s="90" t="s">
        <v>6992</v>
      </c>
      <c r="AM1363" s="84" t="s">
        <v>7169</v>
      </c>
      <c r="AN1363" s="84" t="b">
        <v>0</v>
      </c>
      <c r="AO1363" s="90" t="s">
        <v>6703</v>
      </c>
      <c r="AP1363" s="84" t="s">
        <v>179</v>
      </c>
      <c r="AQ1363" s="84">
        <v>0</v>
      </c>
      <c r="AR1363" s="84">
        <v>0</v>
      </c>
      <c r="AS1363" s="84"/>
      <c r="AT1363" s="84"/>
      <c r="AU1363" s="84"/>
      <c r="AV1363" s="84"/>
      <c r="AW1363" s="84"/>
      <c r="AX1363" s="84"/>
      <c r="AY1363" s="84"/>
      <c r="AZ1363" s="84"/>
    </row>
    <row r="1364" spans="1:52" x14ac:dyDescent="0.25">
      <c r="A1364" s="69" t="s">
        <v>1147</v>
      </c>
      <c r="B1364" s="69" t="s">
        <v>1250</v>
      </c>
      <c r="C1364" s="70"/>
      <c r="D1364" s="71"/>
      <c r="E1364" s="72"/>
      <c r="F1364" s="73"/>
      <c r="G1364" s="70"/>
      <c r="H1364" s="74"/>
      <c r="I1364" s="75"/>
      <c r="J1364" s="75"/>
      <c r="K1364" s="36"/>
      <c r="L1364" s="82"/>
      <c r="M1364" s="82"/>
      <c r="N1364" s="77"/>
      <c r="O1364" s="84" t="s">
        <v>1729</v>
      </c>
      <c r="P1364" s="86">
        <v>43165.777800925927</v>
      </c>
      <c r="Q1364" s="84" t="s">
        <v>1749</v>
      </c>
      <c r="R1364" s="84"/>
      <c r="S1364" s="84"/>
      <c r="T1364" s="84" t="s">
        <v>3157</v>
      </c>
      <c r="U1364" s="84"/>
      <c r="V1364" s="87" t="s">
        <v>4365</v>
      </c>
      <c r="W1364" s="86">
        <v>43165.777800925927</v>
      </c>
      <c r="X1364" s="87" t="s">
        <v>5501</v>
      </c>
      <c r="Y1364" s="84"/>
      <c r="Z1364" s="84"/>
      <c r="AA1364" s="90" t="s">
        <v>6704</v>
      </c>
      <c r="AB1364" s="84"/>
      <c r="AC1364" s="84" t="b">
        <v>0</v>
      </c>
      <c r="AD1364" s="84">
        <v>0</v>
      </c>
      <c r="AE1364" s="90" t="s">
        <v>6992</v>
      </c>
      <c r="AF1364" s="84" t="b">
        <v>0</v>
      </c>
      <c r="AG1364" s="84" t="s">
        <v>7096</v>
      </c>
      <c r="AH1364" s="84"/>
      <c r="AI1364" s="90" t="s">
        <v>6992</v>
      </c>
      <c r="AJ1364" s="84" t="b">
        <v>0</v>
      </c>
      <c r="AK1364" s="84">
        <v>2094</v>
      </c>
      <c r="AL1364" s="90" t="s">
        <v>6822</v>
      </c>
      <c r="AM1364" s="84" t="s">
        <v>7177</v>
      </c>
      <c r="AN1364" s="84" t="b">
        <v>0</v>
      </c>
      <c r="AO1364" s="90" t="s">
        <v>6822</v>
      </c>
      <c r="AP1364" s="84" t="s">
        <v>179</v>
      </c>
      <c r="AQ1364" s="84">
        <v>0</v>
      </c>
      <c r="AR1364" s="84">
        <v>0</v>
      </c>
      <c r="AS1364" s="84"/>
      <c r="AT1364" s="84"/>
      <c r="AU1364" s="84"/>
      <c r="AV1364" s="84"/>
      <c r="AW1364" s="84"/>
      <c r="AX1364" s="84"/>
      <c r="AY1364" s="84"/>
      <c r="AZ1364" s="84"/>
    </row>
    <row r="1365" spans="1:52" x14ac:dyDescent="0.25">
      <c r="A1365" s="69" t="s">
        <v>1148</v>
      </c>
      <c r="B1365" s="69" t="s">
        <v>1148</v>
      </c>
      <c r="C1365" s="70"/>
      <c r="D1365" s="71"/>
      <c r="E1365" s="72"/>
      <c r="F1365" s="73"/>
      <c r="G1365" s="70"/>
      <c r="H1365" s="74"/>
      <c r="I1365" s="75"/>
      <c r="J1365" s="75"/>
      <c r="K1365" s="36"/>
      <c r="L1365" s="82"/>
      <c r="M1365" s="82"/>
      <c r="N1365" s="77"/>
      <c r="O1365" s="84" t="s">
        <v>179</v>
      </c>
      <c r="P1365" s="86">
        <v>43155.614722222221</v>
      </c>
      <c r="Q1365" s="84" t="s">
        <v>2497</v>
      </c>
      <c r="R1365" s="84"/>
      <c r="S1365" s="84"/>
      <c r="T1365" s="84" t="s">
        <v>3157</v>
      </c>
      <c r="U1365" s="84"/>
      <c r="V1365" s="87" t="s">
        <v>3654</v>
      </c>
      <c r="W1365" s="86">
        <v>43155.614722222221</v>
      </c>
      <c r="X1365" s="87" t="s">
        <v>5502</v>
      </c>
      <c r="Y1365" s="84"/>
      <c r="Z1365" s="84"/>
      <c r="AA1365" s="90" t="s">
        <v>6705</v>
      </c>
      <c r="AB1365" s="90" t="s">
        <v>6983</v>
      </c>
      <c r="AC1365" s="84" t="b">
        <v>0</v>
      </c>
      <c r="AD1365" s="84">
        <v>14</v>
      </c>
      <c r="AE1365" s="90" t="s">
        <v>7080</v>
      </c>
      <c r="AF1365" s="84" t="b">
        <v>0</v>
      </c>
      <c r="AG1365" s="84" t="s">
        <v>7097</v>
      </c>
      <c r="AH1365" s="84"/>
      <c r="AI1365" s="90" t="s">
        <v>6992</v>
      </c>
      <c r="AJ1365" s="84" t="b">
        <v>0</v>
      </c>
      <c r="AK1365" s="84">
        <v>84</v>
      </c>
      <c r="AL1365" s="90" t="s">
        <v>6992</v>
      </c>
      <c r="AM1365" s="84" t="s">
        <v>7169</v>
      </c>
      <c r="AN1365" s="84" t="b">
        <v>0</v>
      </c>
      <c r="AO1365" s="90" t="s">
        <v>6983</v>
      </c>
      <c r="AP1365" s="84" t="s">
        <v>7226</v>
      </c>
      <c r="AQ1365" s="84">
        <v>0</v>
      </c>
      <c r="AR1365" s="84">
        <v>0</v>
      </c>
      <c r="AS1365" s="84"/>
      <c r="AT1365" s="84"/>
      <c r="AU1365" s="84"/>
      <c r="AV1365" s="84"/>
      <c r="AW1365" s="84"/>
      <c r="AX1365" s="84"/>
      <c r="AY1365" s="84"/>
      <c r="AZ1365" s="84"/>
    </row>
    <row r="1366" spans="1:52" x14ac:dyDescent="0.25">
      <c r="A1366" s="69" t="s">
        <v>1149</v>
      </c>
      <c r="B1366" s="69" t="s">
        <v>1148</v>
      </c>
      <c r="C1366" s="70"/>
      <c r="D1366" s="71"/>
      <c r="E1366" s="72"/>
      <c r="F1366" s="73"/>
      <c r="G1366" s="70"/>
      <c r="H1366" s="74"/>
      <c r="I1366" s="75"/>
      <c r="J1366" s="75"/>
      <c r="K1366" s="36"/>
      <c r="L1366" s="82"/>
      <c r="M1366" s="82"/>
      <c r="N1366" s="77"/>
      <c r="O1366" s="84" t="s">
        <v>1729</v>
      </c>
      <c r="P1366" s="86">
        <v>43165.777881944443</v>
      </c>
      <c r="Q1366" s="84" t="s">
        <v>1782</v>
      </c>
      <c r="R1366" s="84"/>
      <c r="S1366" s="84"/>
      <c r="T1366" s="84" t="s">
        <v>3157</v>
      </c>
      <c r="U1366" s="84"/>
      <c r="V1366" s="87" t="s">
        <v>4366</v>
      </c>
      <c r="W1366" s="86">
        <v>43165.777881944443</v>
      </c>
      <c r="X1366" s="87" t="s">
        <v>5503</v>
      </c>
      <c r="Y1366" s="84"/>
      <c r="Z1366" s="84"/>
      <c r="AA1366" s="90" t="s">
        <v>6706</v>
      </c>
      <c r="AB1366" s="84"/>
      <c r="AC1366" s="84" t="b">
        <v>0</v>
      </c>
      <c r="AD1366" s="84">
        <v>0</v>
      </c>
      <c r="AE1366" s="90" t="s">
        <v>6992</v>
      </c>
      <c r="AF1366" s="84" t="b">
        <v>0</v>
      </c>
      <c r="AG1366" s="84" t="s">
        <v>7097</v>
      </c>
      <c r="AH1366" s="84"/>
      <c r="AI1366" s="90" t="s">
        <v>6992</v>
      </c>
      <c r="AJ1366" s="84" t="b">
        <v>0</v>
      </c>
      <c r="AK1366" s="84">
        <v>84</v>
      </c>
      <c r="AL1366" s="90" t="s">
        <v>6705</v>
      </c>
      <c r="AM1366" s="84" t="s">
        <v>7169</v>
      </c>
      <c r="AN1366" s="84" t="b">
        <v>0</v>
      </c>
      <c r="AO1366" s="90" t="s">
        <v>6705</v>
      </c>
      <c r="AP1366" s="84" t="s">
        <v>179</v>
      </c>
      <c r="AQ1366" s="84">
        <v>0</v>
      </c>
      <c r="AR1366" s="84">
        <v>0</v>
      </c>
      <c r="AS1366" s="84"/>
      <c r="AT1366" s="84"/>
      <c r="AU1366" s="84"/>
      <c r="AV1366" s="84"/>
      <c r="AW1366" s="84"/>
      <c r="AX1366" s="84"/>
      <c r="AY1366" s="84"/>
      <c r="AZ1366" s="84"/>
    </row>
    <row r="1367" spans="1:52" x14ac:dyDescent="0.25">
      <c r="A1367" s="69" t="s">
        <v>1149</v>
      </c>
      <c r="B1367" s="69" t="s">
        <v>1297</v>
      </c>
      <c r="C1367" s="70"/>
      <c r="D1367" s="71"/>
      <c r="E1367" s="72"/>
      <c r="F1367" s="73"/>
      <c r="G1367" s="70"/>
      <c r="H1367" s="74"/>
      <c r="I1367" s="75"/>
      <c r="J1367" s="75"/>
      <c r="K1367" s="36"/>
      <c r="L1367" s="82"/>
      <c r="M1367" s="82"/>
      <c r="N1367" s="77"/>
      <c r="O1367" s="84" t="s">
        <v>1729</v>
      </c>
      <c r="P1367" s="86">
        <v>43165.774664351855</v>
      </c>
      <c r="Q1367" s="84" t="s">
        <v>1758</v>
      </c>
      <c r="R1367" s="87" t="s">
        <v>2651</v>
      </c>
      <c r="S1367" s="84" t="s">
        <v>2986</v>
      </c>
      <c r="T1367" s="84" t="s">
        <v>3171</v>
      </c>
      <c r="U1367" s="84"/>
      <c r="V1367" s="87" t="s">
        <v>4366</v>
      </c>
      <c r="W1367" s="86">
        <v>43165.774664351855</v>
      </c>
      <c r="X1367" s="87" t="s">
        <v>5504</v>
      </c>
      <c r="Y1367" s="84"/>
      <c r="Z1367" s="84"/>
      <c r="AA1367" s="90" t="s">
        <v>6707</v>
      </c>
      <c r="AB1367" s="84"/>
      <c r="AC1367" s="84" t="b">
        <v>0</v>
      </c>
      <c r="AD1367" s="84">
        <v>0</v>
      </c>
      <c r="AE1367" s="90" t="s">
        <v>6992</v>
      </c>
      <c r="AF1367" s="84" t="b">
        <v>0</v>
      </c>
      <c r="AG1367" s="84" t="s">
        <v>7097</v>
      </c>
      <c r="AH1367" s="84"/>
      <c r="AI1367" s="90" t="s">
        <v>6992</v>
      </c>
      <c r="AJ1367" s="84" t="b">
        <v>0</v>
      </c>
      <c r="AK1367" s="84">
        <v>612</v>
      </c>
      <c r="AL1367" s="90" t="s">
        <v>6874</v>
      </c>
      <c r="AM1367" s="84" t="s">
        <v>7169</v>
      </c>
      <c r="AN1367" s="84" t="b">
        <v>0</v>
      </c>
      <c r="AO1367" s="90" t="s">
        <v>6874</v>
      </c>
      <c r="AP1367" s="84" t="s">
        <v>179</v>
      </c>
      <c r="AQ1367" s="84">
        <v>0</v>
      </c>
      <c r="AR1367" s="84">
        <v>0</v>
      </c>
      <c r="AS1367" s="84"/>
      <c r="AT1367" s="84"/>
      <c r="AU1367" s="84"/>
      <c r="AV1367" s="84"/>
      <c r="AW1367" s="84"/>
      <c r="AX1367" s="84"/>
      <c r="AY1367" s="84"/>
      <c r="AZ1367" s="84"/>
    </row>
    <row r="1368" spans="1:52" x14ac:dyDescent="0.25">
      <c r="A1368" s="69" t="s">
        <v>1150</v>
      </c>
      <c r="B1368" s="69" t="s">
        <v>1150</v>
      </c>
      <c r="C1368" s="70"/>
      <c r="D1368" s="71"/>
      <c r="E1368" s="72"/>
      <c r="F1368" s="73"/>
      <c r="G1368" s="70"/>
      <c r="H1368" s="74"/>
      <c r="I1368" s="75"/>
      <c r="J1368" s="75"/>
      <c r="K1368" s="36"/>
      <c r="L1368" s="82"/>
      <c r="M1368" s="82"/>
      <c r="N1368" s="77"/>
      <c r="O1368" s="84" t="s">
        <v>179</v>
      </c>
      <c r="P1368" s="86">
        <v>43165.276203703703</v>
      </c>
      <c r="Q1368" s="84" t="s">
        <v>2498</v>
      </c>
      <c r="R1368" s="84"/>
      <c r="S1368" s="84"/>
      <c r="T1368" s="84" t="s">
        <v>3421</v>
      </c>
      <c r="U1368" s="84"/>
      <c r="V1368" s="87" t="s">
        <v>4367</v>
      </c>
      <c r="W1368" s="86">
        <v>43165.276203703703</v>
      </c>
      <c r="X1368" s="87" t="s">
        <v>5505</v>
      </c>
      <c r="Y1368" s="84"/>
      <c r="Z1368" s="84"/>
      <c r="AA1368" s="90" t="s">
        <v>6708</v>
      </c>
      <c r="AB1368" s="84"/>
      <c r="AC1368" s="84" t="b">
        <v>0</v>
      </c>
      <c r="AD1368" s="84">
        <v>438</v>
      </c>
      <c r="AE1368" s="90" t="s">
        <v>6992</v>
      </c>
      <c r="AF1368" s="84" t="b">
        <v>0</v>
      </c>
      <c r="AG1368" s="84" t="s">
        <v>7097</v>
      </c>
      <c r="AH1368" s="84"/>
      <c r="AI1368" s="90" t="s">
        <v>6992</v>
      </c>
      <c r="AJ1368" s="84" t="b">
        <v>0</v>
      </c>
      <c r="AK1368" s="84">
        <v>308</v>
      </c>
      <c r="AL1368" s="90" t="s">
        <v>6992</v>
      </c>
      <c r="AM1368" s="84" t="s">
        <v>7169</v>
      </c>
      <c r="AN1368" s="84" t="b">
        <v>0</v>
      </c>
      <c r="AO1368" s="90" t="s">
        <v>6708</v>
      </c>
      <c r="AP1368" s="84" t="s">
        <v>7226</v>
      </c>
      <c r="AQ1368" s="84">
        <v>0</v>
      </c>
      <c r="AR1368" s="84">
        <v>0</v>
      </c>
      <c r="AS1368" s="84"/>
      <c r="AT1368" s="84"/>
      <c r="AU1368" s="84"/>
      <c r="AV1368" s="84"/>
      <c r="AW1368" s="84"/>
      <c r="AX1368" s="84"/>
      <c r="AY1368" s="84"/>
      <c r="AZ1368" s="84"/>
    </row>
    <row r="1369" spans="1:52" x14ac:dyDescent="0.25">
      <c r="A1369" s="69" t="s">
        <v>1151</v>
      </c>
      <c r="B1369" s="69" t="s">
        <v>1150</v>
      </c>
      <c r="C1369" s="70"/>
      <c r="D1369" s="71"/>
      <c r="E1369" s="72"/>
      <c r="F1369" s="73"/>
      <c r="G1369" s="70"/>
      <c r="H1369" s="74"/>
      <c r="I1369" s="75"/>
      <c r="J1369" s="75"/>
      <c r="K1369" s="36"/>
      <c r="L1369" s="82"/>
      <c r="M1369" s="82"/>
      <c r="N1369" s="77"/>
      <c r="O1369" s="84" t="s">
        <v>1729</v>
      </c>
      <c r="P1369" s="86">
        <v>43165.77789351852</v>
      </c>
      <c r="Q1369" s="84" t="s">
        <v>2370</v>
      </c>
      <c r="R1369" s="84"/>
      <c r="S1369" s="84"/>
      <c r="T1369" s="84" t="s">
        <v>3157</v>
      </c>
      <c r="U1369" s="84"/>
      <c r="V1369" s="87" t="s">
        <v>4368</v>
      </c>
      <c r="W1369" s="86">
        <v>43165.77789351852</v>
      </c>
      <c r="X1369" s="87" t="s">
        <v>5506</v>
      </c>
      <c r="Y1369" s="84"/>
      <c r="Z1369" s="84"/>
      <c r="AA1369" s="90" t="s">
        <v>6709</v>
      </c>
      <c r="AB1369" s="84"/>
      <c r="AC1369" s="84" t="b">
        <v>0</v>
      </c>
      <c r="AD1369" s="84">
        <v>0</v>
      </c>
      <c r="AE1369" s="90" t="s">
        <v>6992</v>
      </c>
      <c r="AF1369" s="84" t="b">
        <v>0</v>
      </c>
      <c r="AG1369" s="84" t="s">
        <v>7097</v>
      </c>
      <c r="AH1369" s="84"/>
      <c r="AI1369" s="90" t="s">
        <v>6992</v>
      </c>
      <c r="AJ1369" s="84" t="b">
        <v>0</v>
      </c>
      <c r="AK1369" s="84">
        <v>308</v>
      </c>
      <c r="AL1369" s="90" t="s">
        <v>6708</v>
      </c>
      <c r="AM1369" s="84" t="s">
        <v>7172</v>
      </c>
      <c r="AN1369" s="84" t="b">
        <v>0</v>
      </c>
      <c r="AO1369" s="90" t="s">
        <v>6708</v>
      </c>
      <c r="AP1369" s="84" t="s">
        <v>179</v>
      </c>
      <c r="AQ1369" s="84">
        <v>0</v>
      </c>
      <c r="AR1369" s="84">
        <v>0</v>
      </c>
      <c r="AS1369" s="84"/>
      <c r="AT1369" s="84"/>
      <c r="AU1369" s="84"/>
      <c r="AV1369" s="84"/>
      <c r="AW1369" s="84"/>
      <c r="AX1369" s="84"/>
      <c r="AY1369" s="84"/>
      <c r="AZ1369" s="84"/>
    </row>
    <row r="1370" spans="1:52" x14ac:dyDescent="0.25">
      <c r="A1370" s="69" t="s">
        <v>1152</v>
      </c>
      <c r="B1370" s="69" t="s">
        <v>1265</v>
      </c>
      <c r="C1370" s="70"/>
      <c r="D1370" s="71"/>
      <c r="E1370" s="72"/>
      <c r="F1370" s="73"/>
      <c r="G1370" s="70"/>
      <c r="H1370" s="74"/>
      <c r="I1370" s="75"/>
      <c r="J1370" s="75"/>
      <c r="K1370" s="36"/>
      <c r="L1370" s="82"/>
      <c r="M1370" s="82"/>
      <c r="N1370" s="77"/>
      <c r="O1370" s="84" t="s">
        <v>1729</v>
      </c>
      <c r="P1370" s="86">
        <v>43165.77789351852</v>
      </c>
      <c r="Q1370" s="84" t="s">
        <v>1880</v>
      </c>
      <c r="R1370" s="84"/>
      <c r="S1370" s="84"/>
      <c r="T1370" s="84" t="s">
        <v>3157</v>
      </c>
      <c r="U1370" s="84"/>
      <c r="V1370" s="87" t="s">
        <v>3654</v>
      </c>
      <c r="W1370" s="86">
        <v>43165.77789351852</v>
      </c>
      <c r="X1370" s="87" t="s">
        <v>5507</v>
      </c>
      <c r="Y1370" s="84"/>
      <c r="Z1370" s="84"/>
      <c r="AA1370" s="90" t="s">
        <v>6710</v>
      </c>
      <c r="AB1370" s="84"/>
      <c r="AC1370" s="84" t="b">
        <v>0</v>
      </c>
      <c r="AD1370" s="84">
        <v>0</v>
      </c>
      <c r="AE1370" s="90" t="s">
        <v>6992</v>
      </c>
      <c r="AF1370" s="84" t="b">
        <v>0</v>
      </c>
      <c r="AG1370" s="84" t="s">
        <v>7091</v>
      </c>
      <c r="AH1370" s="84"/>
      <c r="AI1370" s="90" t="s">
        <v>6992</v>
      </c>
      <c r="AJ1370" s="84" t="b">
        <v>0</v>
      </c>
      <c r="AK1370" s="84">
        <v>3380</v>
      </c>
      <c r="AL1370" s="90" t="s">
        <v>6839</v>
      </c>
      <c r="AM1370" s="84" t="s">
        <v>7171</v>
      </c>
      <c r="AN1370" s="84" t="b">
        <v>0</v>
      </c>
      <c r="AO1370" s="90" t="s">
        <v>6839</v>
      </c>
      <c r="AP1370" s="84" t="s">
        <v>179</v>
      </c>
      <c r="AQ1370" s="84">
        <v>0</v>
      </c>
      <c r="AR1370" s="84">
        <v>0</v>
      </c>
      <c r="AS1370" s="84"/>
      <c r="AT1370" s="84"/>
      <c r="AU1370" s="84"/>
      <c r="AV1370" s="84"/>
      <c r="AW1370" s="84"/>
      <c r="AX1370" s="84"/>
      <c r="AY1370" s="84"/>
      <c r="AZ1370" s="84"/>
    </row>
    <row r="1371" spans="1:52" x14ac:dyDescent="0.25">
      <c r="A1371" s="69" t="s">
        <v>1153</v>
      </c>
      <c r="B1371" s="69" t="s">
        <v>1182</v>
      </c>
      <c r="C1371" s="70"/>
      <c r="D1371" s="71"/>
      <c r="E1371" s="72"/>
      <c r="F1371" s="73"/>
      <c r="G1371" s="70"/>
      <c r="H1371" s="74"/>
      <c r="I1371" s="75"/>
      <c r="J1371" s="75"/>
      <c r="K1371" s="36"/>
      <c r="L1371" s="82"/>
      <c r="M1371" s="82"/>
      <c r="N1371" s="77"/>
      <c r="O1371" s="84" t="s">
        <v>1729</v>
      </c>
      <c r="P1371" s="86">
        <v>43165.777916666666</v>
      </c>
      <c r="Q1371" s="84" t="s">
        <v>2499</v>
      </c>
      <c r="R1371" s="87" t="s">
        <v>2923</v>
      </c>
      <c r="S1371" s="84" t="s">
        <v>2990</v>
      </c>
      <c r="T1371" s="84" t="s">
        <v>3422</v>
      </c>
      <c r="U1371" s="84"/>
      <c r="V1371" s="87" t="s">
        <v>4369</v>
      </c>
      <c r="W1371" s="86">
        <v>43165.777916666666</v>
      </c>
      <c r="X1371" s="87" t="s">
        <v>5508</v>
      </c>
      <c r="Y1371" s="84"/>
      <c r="Z1371" s="84"/>
      <c r="AA1371" s="90" t="s">
        <v>6711</v>
      </c>
      <c r="AB1371" s="84"/>
      <c r="AC1371" s="84" t="b">
        <v>0</v>
      </c>
      <c r="AD1371" s="84">
        <v>0</v>
      </c>
      <c r="AE1371" s="90" t="s">
        <v>6992</v>
      </c>
      <c r="AF1371" s="84" t="b">
        <v>0</v>
      </c>
      <c r="AG1371" s="84" t="s">
        <v>7091</v>
      </c>
      <c r="AH1371" s="84"/>
      <c r="AI1371" s="90" t="s">
        <v>6992</v>
      </c>
      <c r="AJ1371" s="84" t="b">
        <v>0</v>
      </c>
      <c r="AK1371" s="84">
        <v>51</v>
      </c>
      <c r="AL1371" s="90" t="s">
        <v>6745</v>
      </c>
      <c r="AM1371" s="84" t="s">
        <v>7172</v>
      </c>
      <c r="AN1371" s="84" t="b">
        <v>0</v>
      </c>
      <c r="AO1371" s="90" t="s">
        <v>6745</v>
      </c>
      <c r="AP1371" s="84" t="s">
        <v>179</v>
      </c>
      <c r="AQ1371" s="84">
        <v>0</v>
      </c>
      <c r="AR1371" s="84">
        <v>0</v>
      </c>
      <c r="AS1371" s="84"/>
      <c r="AT1371" s="84"/>
      <c r="AU1371" s="84"/>
      <c r="AV1371" s="84"/>
      <c r="AW1371" s="84"/>
      <c r="AX1371" s="84"/>
      <c r="AY1371" s="84"/>
      <c r="AZ1371" s="84"/>
    </row>
    <row r="1372" spans="1:52" x14ac:dyDescent="0.25">
      <c r="A1372" s="69" t="s">
        <v>1154</v>
      </c>
      <c r="B1372" s="69" t="s">
        <v>1471</v>
      </c>
      <c r="C1372" s="70"/>
      <c r="D1372" s="71"/>
      <c r="E1372" s="72"/>
      <c r="F1372" s="73"/>
      <c r="G1372" s="70"/>
      <c r="H1372" s="74"/>
      <c r="I1372" s="75"/>
      <c r="J1372" s="75"/>
      <c r="K1372" s="36"/>
      <c r="L1372" s="82"/>
      <c r="M1372" s="82"/>
      <c r="N1372" s="77"/>
      <c r="O1372" s="84" t="s">
        <v>1729</v>
      </c>
      <c r="P1372" s="86">
        <v>43165.764641203707</v>
      </c>
      <c r="Q1372" s="84" t="s">
        <v>2500</v>
      </c>
      <c r="R1372" s="87" t="s">
        <v>2784</v>
      </c>
      <c r="S1372" s="84" t="s">
        <v>3063</v>
      </c>
      <c r="T1372" s="84" t="s">
        <v>3157</v>
      </c>
      <c r="U1372" s="84"/>
      <c r="V1372" s="87" t="s">
        <v>4370</v>
      </c>
      <c r="W1372" s="86">
        <v>43165.764641203707</v>
      </c>
      <c r="X1372" s="87" t="s">
        <v>5509</v>
      </c>
      <c r="Y1372" s="84"/>
      <c r="Z1372" s="84"/>
      <c r="AA1372" s="90" t="s">
        <v>6712</v>
      </c>
      <c r="AB1372" s="84"/>
      <c r="AC1372" s="84" t="b">
        <v>0</v>
      </c>
      <c r="AD1372" s="84">
        <v>5</v>
      </c>
      <c r="AE1372" s="90" t="s">
        <v>6992</v>
      </c>
      <c r="AF1372" s="84" t="b">
        <v>0</v>
      </c>
      <c r="AG1372" s="84" t="s">
        <v>7091</v>
      </c>
      <c r="AH1372" s="84"/>
      <c r="AI1372" s="90" t="s">
        <v>6992</v>
      </c>
      <c r="AJ1372" s="84" t="b">
        <v>0</v>
      </c>
      <c r="AK1372" s="84">
        <v>2</v>
      </c>
      <c r="AL1372" s="90" t="s">
        <v>6992</v>
      </c>
      <c r="AM1372" s="84" t="s">
        <v>7171</v>
      </c>
      <c r="AN1372" s="84" t="b">
        <v>0</v>
      </c>
      <c r="AO1372" s="90" t="s">
        <v>6712</v>
      </c>
      <c r="AP1372" s="84" t="s">
        <v>179</v>
      </c>
      <c r="AQ1372" s="84">
        <v>0</v>
      </c>
      <c r="AR1372" s="84">
        <v>0</v>
      </c>
      <c r="AS1372" s="84"/>
      <c r="AT1372" s="84"/>
      <c r="AU1372" s="84"/>
      <c r="AV1372" s="84"/>
      <c r="AW1372" s="84"/>
      <c r="AX1372" s="84"/>
      <c r="AY1372" s="84"/>
      <c r="AZ1372" s="84"/>
    </row>
    <row r="1373" spans="1:52" x14ac:dyDescent="0.25">
      <c r="A1373" s="69" t="s">
        <v>1155</v>
      </c>
      <c r="B1373" s="69" t="s">
        <v>1471</v>
      </c>
      <c r="C1373" s="70"/>
      <c r="D1373" s="71"/>
      <c r="E1373" s="72"/>
      <c r="F1373" s="73"/>
      <c r="G1373" s="70"/>
      <c r="H1373" s="74"/>
      <c r="I1373" s="75"/>
      <c r="J1373" s="75"/>
      <c r="K1373" s="36"/>
      <c r="L1373" s="82"/>
      <c r="M1373" s="82"/>
      <c r="N1373" s="77"/>
      <c r="O1373" s="84" t="s">
        <v>1729</v>
      </c>
      <c r="P1373" s="86">
        <v>43165.777974537035</v>
      </c>
      <c r="Q1373" s="84" t="s">
        <v>2501</v>
      </c>
      <c r="R1373" s="84"/>
      <c r="S1373" s="84"/>
      <c r="T1373" s="84" t="s">
        <v>3157</v>
      </c>
      <c r="U1373" s="84"/>
      <c r="V1373" s="87" t="s">
        <v>3654</v>
      </c>
      <c r="W1373" s="86">
        <v>43165.777974537035</v>
      </c>
      <c r="X1373" s="87" t="s">
        <v>5510</v>
      </c>
      <c r="Y1373" s="84"/>
      <c r="Z1373" s="84"/>
      <c r="AA1373" s="90" t="s">
        <v>6713</v>
      </c>
      <c r="AB1373" s="90" t="s">
        <v>6712</v>
      </c>
      <c r="AC1373" s="84" t="b">
        <v>0</v>
      </c>
      <c r="AD1373" s="84">
        <v>0</v>
      </c>
      <c r="AE1373" s="90" t="s">
        <v>7081</v>
      </c>
      <c r="AF1373" s="84" t="b">
        <v>0</v>
      </c>
      <c r="AG1373" s="84" t="s">
        <v>7091</v>
      </c>
      <c r="AH1373" s="84"/>
      <c r="AI1373" s="90" t="s">
        <v>6992</v>
      </c>
      <c r="AJ1373" s="84" t="b">
        <v>0</v>
      </c>
      <c r="AK1373" s="84">
        <v>1</v>
      </c>
      <c r="AL1373" s="90" t="s">
        <v>6992</v>
      </c>
      <c r="AM1373" s="84" t="s">
        <v>7175</v>
      </c>
      <c r="AN1373" s="84" t="b">
        <v>0</v>
      </c>
      <c r="AO1373" s="90" t="s">
        <v>6712</v>
      </c>
      <c r="AP1373" s="84" t="s">
        <v>179</v>
      </c>
      <c r="AQ1373" s="84">
        <v>0</v>
      </c>
      <c r="AR1373" s="84">
        <v>0</v>
      </c>
      <c r="AS1373" s="84"/>
      <c r="AT1373" s="84"/>
      <c r="AU1373" s="84"/>
      <c r="AV1373" s="84"/>
      <c r="AW1373" s="84"/>
      <c r="AX1373" s="84"/>
      <c r="AY1373" s="84"/>
      <c r="AZ1373" s="84"/>
    </row>
    <row r="1374" spans="1:52" x14ac:dyDescent="0.25">
      <c r="A1374" s="69" t="s">
        <v>1155</v>
      </c>
      <c r="B1374" s="69" t="s">
        <v>1154</v>
      </c>
      <c r="C1374" s="70"/>
      <c r="D1374" s="71"/>
      <c r="E1374" s="72"/>
      <c r="F1374" s="73"/>
      <c r="G1374" s="70"/>
      <c r="H1374" s="74"/>
      <c r="I1374" s="75"/>
      <c r="J1374" s="75"/>
      <c r="K1374" s="36"/>
      <c r="L1374" s="82"/>
      <c r="M1374" s="82"/>
      <c r="N1374" s="77"/>
      <c r="O1374" s="84" t="s">
        <v>1730</v>
      </c>
      <c r="P1374" s="86">
        <v>43165.777974537035</v>
      </c>
      <c r="Q1374" s="84" t="s">
        <v>2501</v>
      </c>
      <c r="R1374" s="84"/>
      <c r="S1374" s="84"/>
      <c r="T1374" s="84" t="s">
        <v>3157</v>
      </c>
      <c r="U1374" s="84"/>
      <c r="V1374" s="87" t="s">
        <v>3654</v>
      </c>
      <c r="W1374" s="86">
        <v>43165.777974537035</v>
      </c>
      <c r="X1374" s="87" t="s">
        <v>5510</v>
      </c>
      <c r="Y1374" s="84"/>
      <c r="Z1374" s="84"/>
      <c r="AA1374" s="90" t="s">
        <v>6713</v>
      </c>
      <c r="AB1374" s="90" t="s">
        <v>6712</v>
      </c>
      <c r="AC1374" s="84" t="b">
        <v>0</v>
      </c>
      <c r="AD1374" s="84">
        <v>0</v>
      </c>
      <c r="AE1374" s="90" t="s">
        <v>7081</v>
      </c>
      <c r="AF1374" s="84" t="b">
        <v>0</v>
      </c>
      <c r="AG1374" s="84" t="s">
        <v>7091</v>
      </c>
      <c r="AH1374" s="84"/>
      <c r="AI1374" s="90" t="s">
        <v>6992</v>
      </c>
      <c r="AJ1374" s="84" t="b">
        <v>0</v>
      </c>
      <c r="AK1374" s="84">
        <v>1</v>
      </c>
      <c r="AL1374" s="90" t="s">
        <v>6992</v>
      </c>
      <c r="AM1374" s="84" t="s">
        <v>7175</v>
      </c>
      <c r="AN1374" s="84" t="b">
        <v>0</v>
      </c>
      <c r="AO1374" s="90" t="s">
        <v>6712</v>
      </c>
      <c r="AP1374" s="84" t="s">
        <v>179</v>
      </c>
      <c r="AQ1374" s="84">
        <v>0</v>
      </c>
      <c r="AR1374" s="84">
        <v>0</v>
      </c>
      <c r="AS1374" s="84"/>
      <c r="AT1374" s="84"/>
      <c r="AU1374" s="84"/>
      <c r="AV1374" s="84"/>
      <c r="AW1374" s="84"/>
      <c r="AX1374" s="84"/>
      <c r="AY1374" s="84"/>
      <c r="AZ1374" s="84"/>
    </row>
    <row r="1375" spans="1:52" x14ac:dyDescent="0.25">
      <c r="A1375" s="69" t="s">
        <v>1156</v>
      </c>
      <c r="B1375" s="69" t="s">
        <v>1157</v>
      </c>
      <c r="C1375" s="70"/>
      <c r="D1375" s="71"/>
      <c r="E1375" s="72"/>
      <c r="F1375" s="73"/>
      <c r="G1375" s="70"/>
      <c r="H1375" s="74"/>
      <c r="I1375" s="75"/>
      <c r="J1375" s="75"/>
      <c r="K1375" s="36"/>
      <c r="L1375" s="82"/>
      <c r="M1375" s="82"/>
      <c r="N1375" s="77"/>
      <c r="O1375" s="84" t="s">
        <v>1729</v>
      </c>
      <c r="P1375" s="86">
        <v>43165.222245370373</v>
      </c>
      <c r="Q1375" s="84" t="s">
        <v>2502</v>
      </c>
      <c r="R1375" s="87" t="s">
        <v>2924</v>
      </c>
      <c r="S1375" s="84" t="s">
        <v>3021</v>
      </c>
      <c r="T1375" s="84" t="s">
        <v>3157</v>
      </c>
      <c r="U1375" s="87" t="s">
        <v>3608</v>
      </c>
      <c r="V1375" s="87" t="s">
        <v>3608</v>
      </c>
      <c r="W1375" s="86">
        <v>43165.222245370373</v>
      </c>
      <c r="X1375" s="87" t="s">
        <v>5511</v>
      </c>
      <c r="Y1375" s="84"/>
      <c r="Z1375" s="84"/>
      <c r="AA1375" s="90" t="s">
        <v>6714</v>
      </c>
      <c r="AB1375" s="84"/>
      <c r="AC1375" s="84" t="b">
        <v>0</v>
      </c>
      <c r="AD1375" s="84">
        <v>2</v>
      </c>
      <c r="AE1375" s="90" t="s">
        <v>6992</v>
      </c>
      <c r="AF1375" s="84" t="b">
        <v>0</v>
      </c>
      <c r="AG1375" s="84" t="s">
        <v>7091</v>
      </c>
      <c r="AH1375" s="84"/>
      <c r="AI1375" s="90" t="s">
        <v>6992</v>
      </c>
      <c r="AJ1375" s="84" t="b">
        <v>0</v>
      </c>
      <c r="AK1375" s="84">
        <v>1</v>
      </c>
      <c r="AL1375" s="90" t="s">
        <v>6992</v>
      </c>
      <c r="AM1375" s="84" t="s">
        <v>7171</v>
      </c>
      <c r="AN1375" s="84" t="b">
        <v>0</v>
      </c>
      <c r="AO1375" s="90" t="s">
        <v>6714</v>
      </c>
      <c r="AP1375" s="84" t="s">
        <v>7226</v>
      </c>
      <c r="AQ1375" s="84">
        <v>0</v>
      </c>
      <c r="AR1375" s="84">
        <v>0</v>
      </c>
      <c r="AS1375" s="84" t="s">
        <v>7228</v>
      </c>
      <c r="AT1375" s="84" t="s">
        <v>7243</v>
      </c>
      <c r="AU1375" s="84" t="s">
        <v>7249</v>
      </c>
      <c r="AV1375" s="84" t="s">
        <v>7256</v>
      </c>
      <c r="AW1375" s="84" t="s">
        <v>7271</v>
      </c>
      <c r="AX1375" s="84" t="s">
        <v>7287</v>
      </c>
      <c r="AY1375" s="84" t="s">
        <v>7300</v>
      </c>
      <c r="AZ1375" s="87" t="s">
        <v>7305</v>
      </c>
    </row>
    <row r="1376" spans="1:52" x14ac:dyDescent="0.25">
      <c r="A1376" s="69" t="s">
        <v>1157</v>
      </c>
      <c r="B1376" s="69" t="s">
        <v>1156</v>
      </c>
      <c r="C1376" s="70"/>
      <c r="D1376" s="71"/>
      <c r="E1376" s="72"/>
      <c r="F1376" s="73"/>
      <c r="G1376" s="70"/>
      <c r="H1376" s="74"/>
      <c r="I1376" s="75"/>
      <c r="J1376" s="75"/>
      <c r="K1376" s="36"/>
      <c r="L1376" s="82"/>
      <c r="M1376" s="82"/>
      <c r="N1376" s="77"/>
      <c r="O1376" s="84" t="s">
        <v>1729</v>
      </c>
      <c r="P1376" s="86">
        <v>43165.766342592593</v>
      </c>
      <c r="Q1376" s="84" t="s">
        <v>2503</v>
      </c>
      <c r="R1376" s="84"/>
      <c r="S1376" s="84"/>
      <c r="T1376" s="84" t="s">
        <v>3157</v>
      </c>
      <c r="U1376" s="84"/>
      <c r="V1376" s="87" t="s">
        <v>4371</v>
      </c>
      <c r="W1376" s="86">
        <v>43165.766342592593</v>
      </c>
      <c r="X1376" s="87" t="s">
        <v>5512</v>
      </c>
      <c r="Y1376" s="84"/>
      <c r="Z1376" s="84"/>
      <c r="AA1376" s="90" t="s">
        <v>6715</v>
      </c>
      <c r="AB1376" s="84"/>
      <c r="AC1376" s="84" t="b">
        <v>0</v>
      </c>
      <c r="AD1376" s="84">
        <v>0</v>
      </c>
      <c r="AE1376" s="90" t="s">
        <v>6992</v>
      </c>
      <c r="AF1376" s="84" t="b">
        <v>0</v>
      </c>
      <c r="AG1376" s="84" t="s">
        <v>7091</v>
      </c>
      <c r="AH1376" s="84"/>
      <c r="AI1376" s="90" t="s">
        <v>6992</v>
      </c>
      <c r="AJ1376" s="84" t="b">
        <v>0</v>
      </c>
      <c r="AK1376" s="84">
        <v>1</v>
      </c>
      <c r="AL1376" s="90" t="s">
        <v>6714</v>
      </c>
      <c r="AM1376" s="84" t="s">
        <v>7171</v>
      </c>
      <c r="AN1376" s="84" t="b">
        <v>0</v>
      </c>
      <c r="AO1376" s="90" t="s">
        <v>6714</v>
      </c>
      <c r="AP1376" s="84" t="s">
        <v>179</v>
      </c>
      <c r="AQ1376" s="84">
        <v>0</v>
      </c>
      <c r="AR1376" s="84">
        <v>0</v>
      </c>
      <c r="AS1376" s="84"/>
      <c r="AT1376" s="84"/>
      <c r="AU1376" s="84"/>
      <c r="AV1376" s="84"/>
      <c r="AW1376" s="84"/>
      <c r="AX1376" s="84"/>
      <c r="AY1376" s="84"/>
      <c r="AZ1376" s="84"/>
    </row>
    <row r="1377" spans="1:52" x14ac:dyDescent="0.25">
      <c r="A1377" s="69" t="s">
        <v>1158</v>
      </c>
      <c r="B1377" s="69" t="s">
        <v>1157</v>
      </c>
      <c r="C1377" s="70"/>
      <c r="D1377" s="71"/>
      <c r="E1377" s="72"/>
      <c r="F1377" s="73"/>
      <c r="G1377" s="70"/>
      <c r="H1377" s="74"/>
      <c r="I1377" s="75"/>
      <c r="J1377" s="75"/>
      <c r="K1377" s="36"/>
      <c r="L1377" s="82"/>
      <c r="M1377" s="82"/>
      <c r="N1377" s="77"/>
      <c r="O1377" s="84" t="s">
        <v>1729</v>
      </c>
      <c r="P1377" s="86">
        <v>43165.778032407405</v>
      </c>
      <c r="Q1377" s="84" t="s">
        <v>2503</v>
      </c>
      <c r="R1377" s="84"/>
      <c r="S1377" s="84"/>
      <c r="T1377" s="84" t="s">
        <v>3157</v>
      </c>
      <c r="U1377" s="84"/>
      <c r="V1377" s="87" t="s">
        <v>4372</v>
      </c>
      <c r="W1377" s="86">
        <v>43165.778032407405</v>
      </c>
      <c r="X1377" s="87" t="s">
        <v>5513</v>
      </c>
      <c r="Y1377" s="84"/>
      <c r="Z1377" s="84"/>
      <c r="AA1377" s="90" t="s">
        <v>6716</v>
      </c>
      <c r="AB1377" s="84"/>
      <c r="AC1377" s="84" t="b">
        <v>0</v>
      </c>
      <c r="AD1377" s="84">
        <v>0</v>
      </c>
      <c r="AE1377" s="90" t="s">
        <v>6992</v>
      </c>
      <c r="AF1377" s="84" t="b">
        <v>0</v>
      </c>
      <c r="AG1377" s="84" t="s">
        <v>7091</v>
      </c>
      <c r="AH1377" s="84"/>
      <c r="AI1377" s="90" t="s">
        <v>6992</v>
      </c>
      <c r="AJ1377" s="84" t="b">
        <v>0</v>
      </c>
      <c r="AK1377" s="84">
        <v>1</v>
      </c>
      <c r="AL1377" s="90" t="s">
        <v>6714</v>
      </c>
      <c r="AM1377" s="84" t="s">
        <v>7169</v>
      </c>
      <c r="AN1377" s="84" t="b">
        <v>0</v>
      </c>
      <c r="AO1377" s="90" t="s">
        <v>6714</v>
      </c>
      <c r="AP1377" s="84" t="s">
        <v>179</v>
      </c>
      <c r="AQ1377" s="84">
        <v>0</v>
      </c>
      <c r="AR1377" s="84">
        <v>0</v>
      </c>
      <c r="AS1377" s="84"/>
      <c r="AT1377" s="84"/>
      <c r="AU1377" s="84"/>
      <c r="AV1377" s="84"/>
      <c r="AW1377" s="84"/>
      <c r="AX1377" s="84"/>
      <c r="AY1377" s="84"/>
      <c r="AZ1377" s="84"/>
    </row>
    <row r="1378" spans="1:52" x14ac:dyDescent="0.25">
      <c r="A1378" s="69" t="s">
        <v>1158</v>
      </c>
      <c r="B1378" s="69" t="s">
        <v>1156</v>
      </c>
      <c r="C1378" s="70"/>
      <c r="D1378" s="71"/>
      <c r="E1378" s="72"/>
      <c r="F1378" s="73"/>
      <c r="G1378" s="70"/>
      <c r="H1378" s="74"/>
      <c r="I1378" s="75"/>
      <c r="J1378" s="75"/>
      <c r="K1378" s="36"/>
      <c r="L1378" s="82"/>
      <c r="M1378" s="82"/>
      <c r="N1378" s="77"/>
      <c r="O1378" s="84" t="s">
        <v>1729</v>
      </c>
      <c r="P1378" s="86">
        <v>43165.778032407405</v>
      </c>
      <c r="Q1378" s="84" t="s">
        <v>2503</v>
      </c>
      <c r="R1378" s="84"/>
      <c r="S1378" s="84"/>
      <c r="T1378" s="84" t="s">
        <v>3157</v>
      </c>
      <c r="U1378" s="84"/>
      <c r="V1378" s="87" t="s">
        <v>4372</v>
      </c>
      <c r="W1378" s="86">
        <v>43165.778032407405</v>
      </c>
      <c r="X1378" s="87" t="s">
        <v>5513</v>
      </c>
      <c r="Y1378" s="84"/>
      <c r="Z1378" s="84"/>
      <c r="AA1378" s="90" t="s">
        <v>6716</v>
      </c>
      <c r="AB1378" s="84"/>
      <c r="AC1378" s="84" t="b">
        <v>0</v>
      </c>
      <c r="AD1378" s="84">
        <v>0</v>
      </c>
      <c r="AE1378" s="90" t="s">
        <v>6992</v>
      </c>
      <c r="AF1378" s="84" t="b">
        <v>0</v>
      </c>
      <c r="AG1378" s="84" t="s">
        <v>7091</v>
      </c>
      <c r="AH1378" s="84"/>
      <c r="AI1378" s="90" t="s">
        <v>6992</v>
      </c>
      <c r="AJ1378" s="84" t="b">
        <v>0</v>
      </c>
      <c r="AK1378" s="84">
        <v>1</v>
      </c>
      <c r="AL1378" s="90" t="s">
        <v>6714</v>
      </c>
      <c r="AM1378" s="84" t="s">
        <v>7169</v>
      </c>
      <c r="AN1378" s="84" t="b">
        <v>0</v>
      </c>
      <c r="AO1378" s="90" t="s">
        <v>6714</v>
      </c>
      <c r="AP1378" s="84" t="s">
        <v>179</v>
      </c>
      <c r="AQ1378" s="84">
        <v>0</v>
      </c>
      <c r="AR1378" s="84">
        <v>0</v>
      </c>
      <c r="AS1378" s="84"/>
      <c r="AT1378" s="84"/>
      <c r="AU1378" s="84"/>
      <c r="AV1378" s="84"/>
      <c r="AW1378" s="84"/>
      <c r="AX1378" s="84"/>
      <c r="AY1378" s="84"/>
      <c r="AZ1378" s="84"/>
    </row>
    <row r="1379" spans="1:52" x14ac:dyDescent="0.25">
      <c r="A1379" s="69" t="s">
        <v>1159</v>
      </c>
      <c r="B1379" s="69" t="s">
        <v>1250</v>
      </c>
      <c r="C1379" s="70"/>
      <c r="D1379" s="71"/>
      <c r="E1379" s="72"/>
      <c r="F1379" s="73"/>
      <c r="G1379" s="70"/>
      <c r="H1379" s="74"/>
      <c r="I1379" s="75"/>
      <c r="J1379" s="75"/>
      <c r="K1379" s="36"/>
      <c r="L1379" s="82"/>
      <c r="M1379" s="82"/>
      <c r="N1379" s="77"/>
      <c r="O1379" s="84" t="s">
        <v>1729</v>
      </c>
      <c r="P1379" s="86">
        <v>43165.778090277781</v>
      </c>
      <c r="Q1379" s="84" t="s">
        <v>1930</v>
      </c>
      <c r="R1379" s="84"/>
      <c r="S1379" s="84"/>
      <c r="T1379" s="84" t="s">
        <v>3157</v>
      </c>
      <c r="U1379" s="84"/>
      <c r="V1379" s="87" t="s">
        <v>4373</v>
      </c>
      <c r="W1379" s="86">
        <v>43165.778090277781</v>
      </c>
      <c r="X1379" s="87" t="s">
        <v>5514</v>
      </c>
      <c r="Y1379" s="84"/>
      <c r="Z1379" s="84"/>
      <c r="AA1379" s="90" t="s">
        <v>6717</v>
      </c>
      <c r="AB1379" s="84"/>
      <c r="AC1379" s="84" t="b">
        <v>0</v>
      </c>
      <c r="AD1379" s="84">
        <v>0</v>
      </c>
      <c r="AE1379" s="90" t="s">
        <v>6992</v>
      </c>
      <c r="AF1379" s="84" t="b">
        <v>1</v>
      </c>
      <c r="AG1379" s="84" t="s">
        <v>7096</v>
      </c>
      <c r="AH1379" s="84"/>
      <c r="AI1379" s="90" t="s">
        <v>7126</v>
      </c>
      <c r="AJ1379" s="84" t="b">
        <v>0</v>
      </c>
      <c r="AK1379" s="84">
        <v>1013</v>
      </c>
      <c r="AL1379" s="90" t="s">
        <v>6821</v>
      </c>
      <c r="AM1379" s="84" t="s">
        <v>7169</v>
      </c>
      <c r="AN1379" s="84" t="b">
        <v>0</v>
      </c>
      <c r="AO1379" s="90" t="s">
        <v>6821</v>
      </c>
      <c r="AP1379" s="84" t="s">
        <v>179</v>
      </c>
      <c r="AQ1379" s="84">
        <v>0</v>
      </c>
      <c r="AR1379" s="84">
        <v>0</v>
      </c>
      <c r="AS1379" s="84"/>
      <c r="AT1379" s="84"/>
      <c r="AU1379" s="84"/>
      <c r="AV1379" s="84"/>
      <c r="AW1379" s="84"/>
      <c r="AX1379" s="84"/>
      <c r="AY1379" s="84"/>
      <c r="AZ1379" s="84"/>
    </row>
    <row r="1380" spans="1:52" x14ac:dyDescent="0.25">
      <c r="A1380" s="69" t="s">
        <v>1160</v>
      </c>
      <c r="B1380" s="69" t="s">
        <v>1160</v>
      </c>
      <c r="C1380" s="70"/>
      <c r="D1380" s="71"/>
      <c r="E1380" s="72"/>
      <c r="F1380" s="73"/>
      <c r="G1380" s="70"/>
      <c r="H1380" s="74"/>
      <c r="I1380" s="75"/>
      <c r="J1380" s="75"/>
      <c r="K1380" s="36"/>
      <c r="L1380" s="82"/>
      <c r="M1380" s="82"/>
      <c r="N1380" s="77"/>
      <c r="O1380" s="84" t="s">
        <v>179</v>
      </c>
      <c r="P1380" s="86">
        <v>43165.644930555558</v>
      </c>
      <c r="Q1380" s="84" t="s">
        <v>2504</v>
      </c>
      <c r="R1380" s="84"/>
      <c r="S1380" s="84"/>
      <c r="T1380" s="84" t="s">
        <v>3188</v>
      </c>
      <c r="U1380" s="87" t="s">
        <v>3609</v>
      </c>
      <c r="V1380" s="87" t="s">
        <v>3609</v>
      </c>
      <c r="W1380" s="86">
        <v>43165.644930555558</v>
      </c>
      <c r="X1380" s="87" t="s">
        <v>5515</v>
      </c>
      <c r="Y1380" s="84"/>
      <c r="Z1380" s="84"/>
      <c r="AA1380" s="90" t="s">
        <v>6718</v>
      </c>
      <c r="AB1380" s="84"/>
      <c r="AC1380" s="84" t="b">
        <v>0</v>
      </c>
      <c r="AD1380" s="84">
        <v>5</v>
      </c>
      <c r="AE1380" s="90" t="s">
        <v>6992</v>
      </c>
      <c r="AF1380" s="84" t="b">
        <v>0</v>
      </c>
      <c r="AG1380" s="84" t="s">
        <v>7097</v>
      </c>
      <c r="AH1380" s="84"/>
      <c r="AI1380" s="90" t="s">
        <v>6992</v>
      </c>
      <c r="AJ1380" s="84" t="b">
        <v>0</v>
      </c>
      <c r="AK1380" s="84">
        <v>5</v>
      </c>
      <c r="AL1380" s="90" t="s">
        <v>6992</v>
      </c>
      <c r="AM1380" s="84" t="s">
        <v>7171</v>
      </c>
      <c r="AN1380" s="84" t="b">
        <v>0</v>
      </c>
      <c r="AO1380" s="90" t="s">
        <v>6718</v>
      </c>
      <c r="AP1380" s="84" t="s">
        <v>7226</v>
      </c>
      <c r="AQ1380" s="84">
        <v>0</v>
      </c>
      <c r="AR1380" s="84">
        <v>0</v>
      </c>
      <c r="AS1380" s="84"/>
      <c r="AT1380" s="84"/>
      <c r="AU1380" s="84"/>
      <c r="AV1380" s="84"/>
      <c r="AW1380" s="84"/>
      <c r="AX1380" s="84"/>
      <c r="AY1380" s="84"/>
      <c r="AZ1380" s="84"/>
    </row>
    <row r="1381" spans="1:52" x14ac:dyDescent="0.25">
      <c r="A1381" s="69" t="s">
        <v>1161</v>
      </c>
      <c r="B1381" s="69" t="s">
        <v>1160</v>
      </c>
      <c r="C1381" s="70"/>
      <c r="D1381" s="71"/>
      <c r="E1381" s="72"/>
      <c r="F1381" s="73"/>
      <c r="G1381" s="70"/>
      <c r="H1381" s="74"/>
      <c r="I1381" s="75"/>
      <c r="J1381" s="75"/>
      <c r="K1381" s="36"/>
      <c r="L1381" s="82"/>
      <c r="M1381" s="82"/>
      <c r="N1381" s="77"/>
      <c r="O1381" s="84" t="s">
        <v>1729</v>
      </c>
      <c r="P1381" s="86">
        <v>43165.778101851851</v>
      </c>
      <c r="Q1381" s="84" t="s">
        <v>2505</v>
      </c>
      <c r="R1381" s="84"/>
      <c r="S1381" s="84"/>
      <c r="T1381" s="84" t="s">
        <v>3188</v>
      </c>
      <c r="U1381" s="84"/>
      <c r="V1381" s="87" t="s">
        <v>4374</v>
      </c>
      <c r="W1381" s="86">
        <v>43165.778101851851</v>
      </c>
      <c r="X1381" s="87" t="s">
        <v>5516</v>
      </c>
      <c r="Y1381" s="84"/>
      <c r="Z1381" s="84"/>
      <c r="AA1381" s="90" t="s">
        <v>6719</v>
      </c>
      <c r="AB1381" s="84"/>
      <c r="AC1381" s="84" t="b">
        <v>0</v>
      </c>
      <c r="AD1381" s="84">
        <v>0</v>
      </c>
      <c r="AE1381" s="90" t="s">
        <v>6992</v>
      </c>
      <c r="AF1381" s="84" t="b">
        <v>0</v>
      </c>
      <c r="AG1381" s="84" t="s">
        <v>7097</v>
      </c>
      <c r="AH1381" s="84"/>
      <c r="AI1381" s="90" t="s">
        <v>6992</v>
      </c>
      <c r="AJ1381" s="84" t="b">
        <v>0</v>
      </c>
      <c r="AK1381" s="84">
        <v>5</v>
      </c>
      <c r="AL1381" s="90" t="s">
        <v>6718</v>
      </c>
      <c r="AM1381" s="84" t="s">
        <v>7169</v>
      </c>
      <c r="AN1381" s="84" t="b">
        <v>0</v>
      </c>
      <c r="AO1381" s="90" t="s">
        <v>6718</v>
      </c>
      <c r="AP1381" s="84" t="s">
        <v>179</v>
      </c>
      <c r="AQ1381" s="84">
        <v>0</v>
      </c>
      <c r="AR1381" s="84">
        <v>0</v>
      </c>
      <c r="AS1381" s="84"/>
      <c r="AT1381" s="84"/>
      <c r="AU1381" s="84"/>
      <c r="AV1381" s="84"/>
      <c r="AW1381" s="84"/>
      <c r="AX1381" s="84"/>
      <c r="AY1381" s="84"/>
      <c r="AZ1381" s="84"/>
    </row>
    <row r="1382" spans="1:52" x14ac:dyDescent="0.25">
      <c r="A1382" s="69" t="s">
        <v>1162</v>
      </c>
      <c r="B1382" s="69" t="s">
        <v>1162</v>
      </c>
      <c r="C1382" s="70"/>
      <c r="D1382" s="71"/>
      <c r="E1382" s="72"/>
      <c r="F1382" s="73"/>
      <c r="G1382" s="70"/>
      <c r="H1382" s="74"/>
      <c r="I1382" s="75"/>
      <c r="J1382" s="75"/>
      <c r="K1382" s="36"/>
      <c r="L1382" s="82"/>
      <c r="M1382" s="82"/>
      <c r="N1382" s="77"/>
      <c r="O1382" s="84" t="s">
        <v>179</v>
      </c>
      <c r="P1382" s="86">
        <v>43164.458414351851</v>
      </c>
      <c r="Q1382" s="84" t="s">
        <v>2506</v>
      </c>
      <c r="R1382" s="84"/>
      <c r="S1382" s="84"/>
      <c r="T1382" s="84" t="s">
        <v>3423</v>
      </c>
      <c r="U1382" s="87" t="s">
        <v>3610</v>
      </c>
      <c r="V1382" s="87" t="s">
        <v>3610</v>
      </c>
      <c r="W1382" s="86">
        <v>43164.458414351851</v>
      </c>
      <c r="X1382" s="87" t="s">
        <v>5517</v>
      </c>
      <c r="Y1382" s="84"/>
      <c r="Z1382" s="84"/>
      <c r="AA1382" s="90" t="s">
        <v>6720</v>
      </c>
      <c r="AB1382" s="84"/>
      <c r="AC1382" s="84" t="b">
        <v>0</v>
      </c>
      <c r="AD1382" s="84">
        <v>155</v>
      </c>
      <c r="AE1382" s="90" t="s">
        <v>6992</v>
      </c>
      <c r="AF1382" s="84" t="b">
        <v>0</v>
      </c>
      <c r="AG1382" s="84" t="s">
        <v>7091</v>
      </c>
      <c r="AH1382" s="84"/>
      <c r="AI1382" s="90" t="s">
        <v>6992</v>
      </c>
      <c r="AJ1382" s="84" t="b">
        <v>0</v>
      </c>
      <c r="AK1382" s="84">
        <v>88</v>
      </c>
      <c r="AL1382" s="90" t="s">
        <v>6992</v>
      </c>
      <c r="AM1382" s="84" t="s">
        <v>7172</v>
      </c>
      <c r="AN1382" s="84" t="b">
        <v>0</v>
      </c>
      <c r="AO1382" s="90" t="s">
        <v>6720</v>
      </c>
      <c r="AP1382" s="84" t="s">
        <v>7226</v>
      </c>
      <c r="AQ1382" s="84">
        <v>0</v>
      </c>
      <c r="AR1382" s="84">
        <v>0</v>
      </c>
      <c r="AS1382" s="84"/>
      <c r="AT1382" s="84"/>
      <c r="AU1382" s="84"/>
      <c r="AV1382" s="84"/>
      <c r="AW1382" s="84"/>
      <c r="AX1382" s="84"/>
      <c r="AY1382" s="84"/>
      <c r="AZ1382" s="84"/>
    </row>
    <row r="1383" spans="1:52" x14ac:dyDescent="0.25">
      <c r="A1383" s="69" t="s">
        <v>1163</v>
      </c>
      <c r="B1383" s="69" t="s">
        <v>1162</v>
      </c>
      <c r="C1383" s="70"/>
      <c r="D1383" s="71"/>
      <c r="E1383" s="72"/>
      <c r="F1383" s="73"/>
      <c r="G1383" s="70"/>
      <c r="H1383" s="74"/>
      <c r="I1383" s="75"/>
      <c r="J1383" s="75"/>
      <c r="K1383" s="36"/>
      <c r="L1383" s="82"/>
      <c r="M1383" s="82"/>
      <c r="N1383" s="77"/>
      <c r="O1383" s="84" t="s">
        <v>1729</v>
      </c>
      <c r="P1383" s="86">
        <v>43165.778113425928</v>
      </c>
      <c r="Q1383" s="84" t="s">
        <v>2239</v>
      </c>
      <c r="R1383" s="84"/>
      <c r="S1383" s="84"/>
      <c r="T1383" s="84" t="s">
        <v>3332</v>
      </c>
      <c r="U1383" s="84"/>
      <c r="V1383" s="87" t="s">
        <v>4375</v>
      </c>
      <c r="W1383" s="86">
        <v>43165.778113425928</v>
      </c>
      <c r="X1383" s="87" t="s">
        <v>5518</v>
      </c>
      <c r="Y1383" s="84"/>
      <c r="Z1383" s="84"/>
      <c r="AA1383" s="90" t="s">
        <v>6721</v>
      </c>
      <c r="AB1383" s="84"/>
      <c r="AC1383" s="84" t="b">
        <v>0</v>
      </c>
      <c r="AD1383" s="84">
        <v>0</v>
      </c>
      <c r="AE1383" s="90" t="s">
        <v>6992</v>
      </c>
      <c r="AF1383" s="84" t="b">
        <v>0</v>
      </c>
      <c r="AG1383" s="84" t="s">
        <v>7091</v>
      </c>
      <c r="AH1383" s="84"/>
      <c r="AI1383" s="90" t="s">
        <v>6992</v>
      </c>
      <c r="AJ1383" s="84" t="b">
        <v>0</v>
      </c>
      <c r="AK1383" s="84">
        <v>88</v>
      </c>
      <c r="AL1383" s="90" t="s">
        <v>6720</v>
      </c>
      <c r="AM1383" s="84" t="s">
        <v>7172</v>
      </c>
      <c r="AN1383" s="84" t="b">
        <v>0</v>
      </c>
      <c r="AO1383" s="90" t="s">
        <v>6720</v>
      </c>
      <c r="AP1383" s="84" t="s">
        <v>179</v>
      </c>
      <c r="AQ1383" s="84">
        <v>0</v>
      </c>
      <c r="AR1383" s="84">
        <v>0</v>
      </c>
      <c r="AS1383" s="84"/>
      <c r="AT1383" s="84"/>
      <c r="AU1383" s="84"/>
      <c r="AV1383" s="84"/>
      <c r="AW1383" s="84"/>
      <c r="AX1383" s="84"/>
      <c r="AY1383" s="84"/>
      <c r="AZ1383" s="84"/>
    </row>
    <row r="1384" spans="1:52" x14ac:dyDescent="0.25">
      <c r="A1384" s="69" t="s">
        <v>1164</v>
      </c>
      <c r="B1384" s="69" t="s">
        <v>1303</v>
      </c>
      <c r="C1384" s="70"/>
      <c r="D1384" s="71"/>
      <c r="E1384" s="72"/>
      <c r="F1384" s="73"/>
      <c r="G1384" s="70"/>
      <c r="H1384" s="74"/>
      <c r="I1384" s="75"/>
      <c r="J1384" s="75"/>
      <c r="K1384" s="36"/>
      <c r="L1384" s="82"/>
      <c r="M1384" s="82"/>
      <c r="N1384" s="77"/>
      <c r="O1384" s="84" t="s">
        <v>1729</v>
      </c>
      <c r="P1384" s="86">
        <v>43165.778136574074</v>
      </c>
      <c r="Q1384" s="84" t="s">
        <v>1907</v>
      </c>
      <c r="R1384" s="84"/>
      <c r="S1384" s="84"/>
      <c r="T1384" s="84" t="s">
        <v>3157</v>
      </c>
      <c r="U1384" s="84"/>
      <c r="V1384" s="87" t="s">
        <v>4376</v>
      </c>
      <c r="W1384" s="86">
        <v>43165.778136574074</v>
      </c>
      <c r="X1384" s="87" t="s">
        <v>5519</v>
      </c>
      <c r="Y1384" s="84"/>
      <c r="Z1384" s="84"/>
      <c r="AA1384" s="90" t="s">
        <v>6722</v>
      </c>
      <c r="AB1384" s="84"/>
      <c r="AC1384" s="84" t="b">
        <v>0</v>
      </c>
      <c r="AD1384" s="84">
        <v>0</v>
      </c>
      <c r="AE1384" s="90" t="s">
        <v>6992</v>
      </c>
      <c r="AF1384" s="84" t="b">
        <v>0</v>
      </c>
      <c r="AG1384" s="84" t="s">
        <v>7097</v>
      </c>
      <c r="AH1384" s="84"/>
      <c r="AI1384" s="90" t="s">
        <v>6992</v>
      </c>
      <c r="AJ1384" s="84" t="b">
        <v>0</v>
      </c>
      <c r="AK1384" s="84">
        <v>223</v>
      </c>
      <c r="AL1384" s="90" t="s">
        <v>6880</v>
      </c>
      <c r="AM1384" s="84" t="s">
        <v>7177</v>
      </c>
      <c r="AN1384" s="84" t="b">
        <v>0</v>
      </c>
      <c r="AO1384" s="90" t="s">
        <v>6880</v>
      </c>
      <c r="AP1384" s="84" t="s">
        <v>179</v>
      </c>
      <c r="AQ1384" s="84">
        <v>0</v>
      </c>
      <c r="AR1384" s="84">
        <v>0</v>
      </c>
      <c r="AS1384" s="84"/>
      <c r="AT1384" s="84"/>
      <c r="AU1384" s="84"/>
      <c r="AV1384" s="84"/>
      <c r="AW1384" s="84"/>
      <c r="AX1384" s="84"/>
      <c r="AY1384" s="84"/>
      <c r="AZ1384" s="84"/>
    </row>
    <row r="1385" spans="1:52" x14ac:dyDescent="0.25">
      <c r="A1385" s="69" t="s">
        <v>1165</v>
      </c>
      <c r="B1385" s="69" t="s">
        <v>1297</v>
      </c>
      <c r="C1385" s="70"/>
      <c r="D1385" s="71"/>
      <c r="E1385" s="72"/>
      <c r="F1385" s="73"/>
      <c r="G1385" s="70"/>
      <c r="H1385" s="74"/>
      <c r="I1385" s="75"/>
      <c r="J1385" s="75"/>
      <c r="K1385" s="36"/>
      <c r="L1385" s="82"/>
      <c r="M1385" s="82"/>
      <c r="N1385" s="77"/>
      <c r="O1385" s="84" t="s">
        <v>1729</v>
      </c>
      <c r="P1385" s="86">
        <v>43165.77815972222</v>
      </c>
      <c r="Q1385" s="84" t="s">
        <v>1758</v>
      </c>
      <c r="R1385" s="87" t="s">
        <v>2651</v>
      </c>
      <c r="S1385" s="84" t="s">
        <v>2986</v>
      </c>
      <c r="T1385" s="84" t="s">
        <v>3171</v>
      </c>
      <c r="U1385" s="84"/>
      <c r="V1385" s="87" t="s">
        <v>4377</v>
      </c>
      <c r="W1385" s="86">
        <v>43165.77815972222</v>
      </c>
      <c r="X1385" s="87" t="s">
        <v>5520</v>
      </c>
      <c r="Y1385" s="84"/>
      <c r="Z1385" s="84"/>
      <c r="AA1385" s="90" t="s">
        <v>6723</v>
      </c>
      <c r="AB1385" s="84"/>
      <c r="AC1385" s="84" t="b">
        <v>0</v>
      </c>
      <c r="AD1385" s="84">
        <v>0</v>
      </c>
      <c r="AE1385" s="90" t="s">
        <v>6992</v>
      </c>
      <c r="AF1385" s="84" t="b">
        <v>0</v>
      </c>
      <c r="AG1385" s="84" t="s">
        <v>7097</v>
      </c>
      <c r="AH1385" s="84"/>
      <c r="AI1385" s="90" t="s">
        <v>6992</v>
      </c>
      <c r="AJ1385" s="84" t="b">
        <v>0</v>
      </c>
      <c r="AK1385" s="84">
        <v>612</v>
      </c>
      <c r="AL1385" s="90" t="s">
        <v>6874</v>
      </c>
      <c r="AM1385" s="84" t="s">
        <v>7172</v>
      </c>
      <c r="AN1385" s="84" t="b">
        <v>0</v>
      </c>
      <c r="AO1385" s="90" t="s">
        <v>6874</v>
      </c>
      <c r="AP1385" s="84" t="s">
        <v>179</v>
      </c>
      <c r="AQ1385" s="84">
        <v>0</v>
      </c>
      <c r="AR1385" s="84">
        <v>0</v>
      </c>
      <c r="AS1385" s="84"/>
      <c r="AT1385" s="84"/>
      <c r="AU1385" s="84"/>
      <c r="AV1385" s="84"/>
      <c r="AW1385" s="84"/>
      <c r="AX1385" s="84"/>
      <c r="AY1385" s="84"/>
      <c r="AZ1385" s="84"/>
    </row>
    <row r="1386" spans="1:52" x14ac:dyDescent="0.25">
      <c r="A1386" s="69" t="s">
        <v>1166</v>
      </c>
      <c r="B1386" s="69" t="s">
        <v>1166</v>
      </c>
      <c r="C1386" s="70"/>
      <c r="D1386" s="71"/>
      <c r="E1386" s="72"/>
      <c r="F1386" s="73"/>
      <c r="G1386" s="70"/>
      <c r="H1386" s="74"/>
      <c r="I1386" s="75"/>
      <c r="J1386" s="75"/>
      <c r="K1386" s="36"/>
      <c r="L1386" s="82"/>
      <c r="M1386" s="82"/>
      <c r="N1386" s="77"/>
      <c r="O1386" s="84" t="s">
        <v>179</v>
      </c>
      <c r="P1386" s="86">
        <v>43164.600381944445</v>
      </c>
      <c r="Q1386" s="84" t="s">
        <v>2507</v>
      </c>
      <c r="R1386" s="84"/>
      <c r="S1386" s="84"/>
      <c r="T1386" s="84" t="s">
        <v>3157</v>
      </c>
      <c r="U1386" s="84"/>
      <c r="V1386" s="87" t="s">
        <v>4378</v>
      </c>
      <c r="W1386" s="86">
        <v>43164.600381944445</v>
      </c>
      <c r="X1386" s="87" t="s">
        <v>5521</v>
      </c>
      <c r="Y1386" s="84"/>
      <c r="Z1386" s="84"/>
      <c r="AA1386" s="90" t="s">
        <v>6724</v>
      </c>
      <c r="AB1386" s="84"/>
      <c r="AC1386" s="84" t="b">
        <v>0</v>
      </c>
      <c r="AD1386" s="84">
        <v>256</v>
      </c>
      <c r="AE1386" s="90" t="s">
        <v>6992</v>
      </c>
      <c r="AF1386" s="84" t="b">
        <v>0</v>
      </c>
      <c r="AG1386" s="84" t="s">
        <v>7097</v>
      </c>
      <c r="AH1386" s="84"/>
      <c r="AI1386" s="90" t="s">
        <v>6992</v>
      </c>
      <c r="AJ1386" s="84" t="b">
        <v>0</v>
      </c>
      <c r="AK1386" s="84">
        <v>967</v>
      </c>
      <c r="AL1386" s="90" t="s">
        <v>6992</v>
      </c>
      <c r="AM1386" s="84" t="s">
        <v>7172</v>
      </c>
      <c r="AN1386" s="84" t="b">
        <v>0</v>
      </c>
      <c r="AO1386" s="90" t="s">
        <v>6724</v>
      </c>
      <c r="AP1386" s="84" t="s">
        <v>7226</v>
      </c>
      <c r="AQ1386" s="84">
        <v>0</v>
      </c>
      <c r="AR1386" s="84">
        <v>0</v>
      </c>
      <c r="AS1386" s="84"/>
      <c r="AT1386" s="84"/>
      <c r="AU1386" s="84"/>
      <c r="AV1386" s="84"/>
      <c r="AW1386" s="84"/>
      <c r="AX1386" s="84"/>
      <c r="AY1386" s="84"/>
      <c r="AZ1386" s="84"/>
    </row>
    <row r="1387" spans="1:52" x14ac:dyDescent="0.25">
      <c r="A1387" s="69" t="s">
        <v>1167</v>
      </c>
      <c r="B1387" s="69" t="s">
        <v>1166</v>
      </c>
      <c r="C1387" s="70"/>
      <c r="D1387" s="71"/>
      <c r="E1387" s="72"/>
      <c r="F1387" s="73"/>
      <c r="G1387" s="70"/>
      <c r="H1387" s="74"/>
      <c r="I1387" s="75"/>
      <c r="J1387" s="75"/>
      <c r="K1387" s="36"/>
      <c r="L1387" s="82"/>
      <c r="M1387" s="82"/>
      <c r="N1387" s="77"/>
      <c r="O1387" s="84" t="s">
        <v>1729</v>
      </c>
      <c r="P1387" s="86">
        <v>43165.778182870374</v>
      </c>
      <c r="Q1387" s="84" t="s">
        <v>2508</v>
      </c>
      <c r="R1387" s="84"/>
      <c r="S1387" s="84"/>
      <c r="T1387" s="84" t="s">
        <v>3157</v>
      </c>
      <c r="U1387" s="84"/>
      <c r="V1387" s="87" t="s">
        <v>4379</v>
      </c>
      <c r="W1387" s="86">
        <v>43165.778182870374</v>
      </c>
      <c r="X1387" s="87" t="s">
        <v>5522</v>
      </c>
      <c r="Y1387" s="84"/>
      <c r="Z1387" s="84"/>
      <c r="AA1387" s="90" t="s">
        <v>6725</v>
      </c>
      <c r="AB1387" s="84"/>
      <c r="AC1387" s="84" t="b">
        <v>0</v>
      </c>
      <c r="AD1387" s="84">
        <v>0</v>
      </c>
      <c r="AE1387" s="90" t="s">
        <v>6992</v>
      </c>
      <c r="AF1387" s="84" t="b">
        <v>0</v>
      </c>
      <c r="AG1387" s="84" t="s">
        <v>7097</v>
      </c>
      <c r="AH1387" s="84"/>
      <c r="AI1387" s="90" t="s">
        <v>6992</v>
      </c>
      <c r="AJ1387" s="84" t="b">
        <v>0</v>
      </c>
      <c r="AK1387" s="84">
        <v>967</v>
      </c>
      <c r="AL1387" s="90" t="s">
        <v>6724</v>
      </c>
      <c r="AM1387" s="84" t="s">
        <v>7172</v>
      </c>
      <c r="AN1387" s="84" t="b">
        <v>0</v>
      </c>
      <c r="AO1387" s="90" t="s">
        <v>6724</v>
      </c>
      <c r="AP1387" s="84" t="s">
        <v>179</v>
      </c>
      <c r="AQ1387" s="84">
        <v>0</v>
      </c>
      <c r="AR1387" s="84">
        <v>0</v>
      </c>
      <c r="AS1387" s="84"/>
      <c r="AT1387" s="84"/>
      <c r="AU1387" s="84"/>
      <c r="AV1387" s="84"/>
      <c r="AW1387" s="84"/>
      <c r="AX1387" s="84"/>
      <c r="AY1387" s="84"/>
      <c r="AZ1387" s="84"/>
    </row>
    <row r="1388" spans="1:52" x14ac:dyDescent="0.25">
      <c r="A1388" s="69" t="s">
        <v>1168</v>
      </c>
      <c r="B1388" s="69" t="s">
        <v>1168</v>
      </c>
      <c r="C1388" s="70"/>
      <c r="D1388" s="71"/>
      <c r="E1388" s="72"/>
      <c r="F1388" s="73"/>
      <c r="G1388" s="70"/>
      <c r="H1388" s="74"/>
      <c r="I1388" s="75"/>
      <c r="J1388" s="75"/>
      <c r="K1388" s="36"/>
      <c r="L1388" s="82"/>
      <c r="M1388" s="82"/>
      <c r="N1388" s="77"/>
      <c r="O1388" s="84" t="s">
        <v>179</v>
      </c>
      <c r="P1388" s="86">
        <v>43164.976342592592</v>
      </c>
      <c r="Q1388" s="84" t="s">
        <v>2509</v>
      </c>
      <c r="R1388" s="87" t="s">
        <v>2925</v>
      </c>
      <c r="S1388" s="84" t="s">
        <v>3138</v>
      </c>
      <c r="T1388" s="84" t="s">
        <v>3424</v>
      </c>
      <c r="U1388" s="84"/>
      <c r="V1388" s="87" t="s">
        <v>4380</v>
      </c>
      <c r="W1388" s="86">
        <v>43164.976342592592</v>
      </c>
      <c r="X1388" s="87" t="s">
        <v>5523</v>
      </c>
      <c r="Y1388" s="84"/>
      <c r="Z1388" s="84"/>
      <c r="AA1388" s="90" t="s">
        <v>6726</v>
      </c>
      <c r="AB1388" s="84"/>
      <c r="AC1388" s="84" t="b">
        <v>0</v>
      </c>
      <c r="AD1388" s="84">
        <v>1</v>
      </c>
      <c r="AE1388" s="90" t="s">
        <v>6992</v>
      </c>
      <c r="AF1388" s="84" t="b">
        <v>0</v>
      </c>
      <c r="AG1388" s="84" t="s">
        <v>7091</v>
      </c>
      <c r="AH1388" s="84"/>
      <c r="AI1388" s="90" t="s">
        <v>6992</v>
      </c>
      <c r="AJ1388" s="84" t="b">
        <v>0</v>
      </c>
      <c r="AK1388" s="84">
        <v>1</v>
      </c>
      <c r="AL1388" s="90" t="s">
        <v>6992</v>
      </c>
      <c r="AM1388" s="84" t="s">
        <v>7172</v>
      </c>
      <c r="AN1388" s="84" t="b">
        <v>0</v>
      </c>
      <c r="AO1388" s="90" t="s">
        <v>6726</v>
      </c>
      <c r="AP1388" s="84" t="s">
        <v>7226</v>
      </c>
      <c r="AQ1388" s="84">
        <v>0</v>
      </c>
      <c r="AR1388" s="84">
        <v>0</v>
      </c>
      <c r="AS1388" s="84"/>
      <c r="AT1388" s="84"/>
      <c r="AU1388" s="84"/>
      <c r="AV1388" s="84"/>
      <c r="AW1388" s="84"/>
      <c r="AX1388" s="84"/>
      <c r="AY1388" s="84"/>
      <c r="AZ1388" s="84"/>
    </row>
    <row r="1389" spans="1:52" x14ac:dyDescent="0.25">
      <c r="A1389" s="69" t="s">
        <v>1169</v>
      </c>
      <c r="B1389" s="69" t="s">
        <v>1168</v>
      </c>
      <c r="C1389" s="70"/>
      <c r="D1389" s="71"/>
      <c r="E1389" s="72"/>
      <c r="F1389" s="73"/>
      <c r="G1389" s="70"/>
      <c r="H1389" s="74"/>
      <c r="I1389" s="75"/>
      <c r="J1389" s="75"/>
      <c r="K1389" s="36"/>
      <c r="L1389" s="82"/>
      <c r="M1389" s="82"/>
      <c r="N1389" s="77"/>
      <c r="O1389" s="84" t="s">
        <v>1729</v>
      </c>
      <c r="P1389" s="86">
        <v>43165.778252314813</v>
      </c>
      <c r="Q1389" s="84" t="s">
        <v>2510</v>
      </c>
      <c r="R1389" s="84"/>
      <c r="S1389" s="84"/>
      <c r="T1389" s="84" t="s">
        <v>3157</v>
      </c>
      <c r="U1389" s="84"/>
      <c r="V1389" s="87" t="s">
        <v>4381</v>
      </c>
      <c r="W1389" s="86">
        <v>43165.778252314813</v>
      </c>
      <c r="X1389" s="87" t="s">
        <v>5524</v>
      </c>
      <c r="Y1389" s="84"/>
      <c r="Z1389" s="84"/>
      <c r="AA1389" s="90" t="s">
        <v>6727</v>
      </c>
      <c r="AB1389" s="84"/>
      <c r="AC1389" s="84" t="b">
        <v>0</v>
      </c>
      <c r="AD1389" s="84">
        <v>0</v>
      </c>
      <c r="AE1389" s="90" t="s">
        <v>6992</v>
      </c>
      <c r="AF1389" s="84" t="b">
        <v>0</v>
      </c>
      <c r="AG1389" s="84" t="s">
        <v>7091</v>
      </c>
      <c r="AH1389" s="84"/>
      <c r="AI1389" s="90" t="s">
        <v>6992</v>
      </c>
      <c r="AJ1389" s="84" t="b">
        <v>0</v>
      </c>
      <c r="AK1389" s="84">
        <v>1</v>
      </c>
      <c r="AL1389" s="90" t="s">
        <v>6726</v>
      </c>
      <c r="AM1389" s="84" t="s">
        <v>7169</v>
      </c>
      <c r="AN1389" s="84" t="b">
        <v>0</v>
      </c>
      <c r="AO1389" s="90" t="s">
        <v>6726</v>
      </c>
      <c r="AP1389" s="84" t="s">
        <v>179</v>
      </c>
      <c r="AQ1389" s="84">
        <v>0</v>
      </c>
      <c r="AR1389" s="84">
        <v>0</v>
      </c>
      <c r="AS1389" s="84"/>
      <c r="AT1389" s="84"/>
      <c r="AU1389" s="84"/>
      <c r="AV1389" s="84"/>
      <c r="AW1389" s="84"/>
      <c r="AX1389" s="84"/>
      <c r="AY1389" s="84"/>
      <c r="AZ1389" s="84"/>
    </row>
    <row r="1390" spans="1:52" x14ac:dyDescent="0.25">
      <c r="A1390" s="69" t="s">
        <v>1170</v>
      </c>
      <c r="B1390" s="69" t="s">
        <v>1263</v>
      </c>
      <c r="C1390" s="70"/>
      <c r="D1390" s="71"/>
      <c r="E1390" s="72"/>
      <c r="F1390" s="73"/>
      <c r="G1390" s="70"/>
      <c r="H1390" s="74"/>
      <c r="I1390" s="75"/>
      <c r="J1390" s="75"/>
      <c r="K1390" s="36"/>
      <c r="L1390" s="82"/>
      <c r="M1390" s="82"/>
      <c r="N1390" s="77"/>
      <c r="O1390" s="84" t="s">
        <v>1729</v>
      </c>
      <c r="P1390" s="86">
        <v>43165.778368055559</v>
      </c>
      <c r="Q1390" s="84" t="s">
        <v>1770</v>
      </c>
      <c r="R1390" s="84"/>
      <c r="S1390" s="84"/>
      <c r="T1390" s="84" t="s">
        <v>3157</v>
      </c>
      <c r="U1390" s="84"/>
      <c r="V1390" s="87" t="s">
        <v>4382</v>
      </c>
      <c r="W1390" s="86">
        <v>43165.778368055559</v>
      </c>
      <c r="X1390" s="87" t="s">
        <v>5525</v>
      </c>
      <c r="Y1390" s="84"/>
      <c r="Z1390" s="84"/>
      <c r="AA1390" s="90" t="s">
        <v>6728</v>
      </c>
      <c r="AB1390" s="84"/>
      <c r="AC1390" s="84" t="b">
        <v>0</v>
      </c>
      <c r="AD1390" s="84">
        <v>0</v>
      </c>
      <c r="AE1390" s="90" t="s">
        <v>6992</v>
      </c>
      <c r="AF1390" s="84" t="b">
        <v>0</v>
      </c>
      <c r="AG1390" s="84" t="s">
        <v>7091</v>
      </c>
      <c r="AH1390" s="84"/>
      <c r="AI1390" s="90" t="s">
        <v>6992</v>
      </c>
      <c r="AJ1390" s="84" t="b">
        <v>0</v>
      </c>
      <c r="AK1390" s="84">
        <v>139</v>
      </c>
      <c r="AL1390" s="90" t="s">
        <v>6837</v>
      </c>
      <c r="AM1390" s="84" t="s">
        <v>7172</v>
      </c>
      <c r="AN1390" s="84" t="b">
        <v>0</v>
      </c>
      <c r="AO1390" s="90" t="s">
        <v>6837</v>
      </c>
      <c r="AP1390" s="84" t="s">
        <v>179</v>
      </c>
      <c r="AQ1390" s="84">
        <v>0</v>
      </c>
      <c r="AR1390" s="84">
        <v>0</v>
      </c>
      <c r="AS1390" s="84"/>
      <c r="AT1390" s="84"/>
      <c r="AU1390" s="84"/>
      <c r="AV1390" s="84"/>
      <c r="AW1390" s="84"/>
      <c r="AX1390" s="84"/>
      <c r="AY1390" s="84"/>
      <c r="AZ1390" s="84"/>
    </row>
    <row r="1391" spans="1:52" x14ac:dyDescent="0.25">
      <c r="A1391" s="69" t="s">
        <v>1171</v>
      </c>
      <c r="B1391" s="69" t="s">
        <v>1171</v>
      </c>
      <c r="C1391" s="70"/>
      <c r="D1391" s="71"/>
      <c r="E1391" s="72"/>
      <c r="F1391" s="73"/>
      <c r="G1391" s="70"/>
      <c r="H1391" s="74"/>
      <c r="I1391" s="75"/>
      <c r="J1391" s="75"/>
      <c r="K1391" s="36"/>
      <c r="L1391" s="82"/>
      <c r="M1391" s="82"/>
      <c r="N1391" s="77"/>
      <c r="O1391" s="84" t="s">
        <v>179</v>
      </c>
      <c r="P1391" s="86">
        <v>43165.778391203705</v>
      </c>
      <c r="Q1391" s="84" t="s">
        <v>2511</v>
      </c>
      <c r="R1391" s="87" t="s">
        <v>2926</v>
      </c>
      <c r="S1391" s="84" t="s">
        <v>2983</v>
      </c>
      <c r="T1391" s="84" t="s">
        <v>3425</v>
      </c>
      <c r="U1391" s="84"/>
      <c r="V1391" s="87" t="s">
        <v>4383</v>
      </c>
      <c r="W1391" s="86">
        <v>43165.778391203705</v>
      </c>
      <c r="X1391" s="87" t="s">
        <v>5526</v>
      </c>
      <c r="Y1391" s="84"/>
      <c r="Z1391" s="84"/>
      <c r="AA1391" s="90" t="s">
        <v>6729</v>
      </c>
      <c r="AB1391" s="84"/>
      <c r="AC1391" s="84" t="b">
        <v>0</v>
      </c>
      <c r="AD1391" s="84">
        <v>0</v>
      </c>
      <c r="AE1391" s="90" t="s">
        <v>6992</v>
      </c>
      <c r="AF1391" s="84" t="b">
        <v>1</v>
      </c>
      <c r="AG1391" s="84" t="s">
        <v>7095</v>
      </c>
      <c r="AH1391" s="84"/>
      <c r="AI1391" s="90" t="s">
        <v>7159</v>
      </c>
      <c r="AJ1391" s="84" t="b">
        <v>0</v>
      </c>
      <c r="AK1391" s="84">
        <v>0</v>
      </c>
      <c r="AL1391" s="90" t="s">
        <v>6992</v>
      </c>
      <c r="AM1391" s="84" t="s">
        <v>7171</v>
      </c>
      <c r="AN1391" s="84" t="b">
        <v>0</v>
      </c>
      <c r="AO1391" s="90" t="s">
        <v>6729</v>
      </c>
      <c r="AP1391" s="84" t="s">
        <v>179</v>
      </c>
      <c r="AQ1391" s="84">
        <v>0</v>
      </c>
      <c r="AR1391" s="84">
        <v>0</v>
      </c>
      <c r="AS1391" s="84"/>
      <c r="AT1391" s="84"/>
      <c r="AU1391" s="84"/>
      <c r="AV1391" s="84"/>
      <c r="AW1391" s="84"/>
      <c r="AX1391" s="84"/>
      <c r="AY1391" s="84"/>
      <c r="AZ1391" s="84"/>
    </row>
    <row r="1392" spans="1:52" x14ac:dyDescent="0.25">
      <c r="A1392" s="69" t="s">
        <v>1172</v>
      </c>
      <c r="B1392" s="69" t="s">
        <v>1172</v>
      </c>
      <c r="C1392" s="70"/>
      <c r="D1392" s="71"/>
      <c r="E1392" s="72"/>
      <c r="F1392" s="73"/>
      <c r="G1392" s="70"/>
      <c r="H1392" s="74"/>
      <c r="I1392" s="75"/>
      <c r="J1392" s="75"/>
      <c r="K1392" s="36"/>
      <c r="L1392" s="82"/>
      <c r="M1392" s="82"/>
      <c r="N1392" s="77"/>
      <c r="O1392" s="84" t="s">
        <v>179</v>
      </c>
      <c r="P1392" s="86">
        <v>43165.778402777774</v>
      </c>
      <c r="Q1392" s="84" t="s">
        <v>2512</v>
      </c>
      <c r="R1392" s="84"/>
      <c r="S1392" s="84"/>
      <c r="T1392" s="84" t="s">
        <v>3426</v>
      </c>
      <c r="U1392" s="84"/>
      <c r="V1392" s="87" t="s">
        <v>4384</v>
      </c>
      <c r="W1392" s="86">
        <v>43165.778402777774</v>
      </c>
      <c r="X1392" s="87" t="s">
        <v>5527</v>
      </c>
      <c r="Y1392" s="84"/>
      <c r="Z1392" s="84"/>
      <c r="AA1392" s="90" t="s">
        <v>6730</v>
      </c>
      <c r="AB1392" s="84"/>
      <c r="AC1392" s="84" t="b">
        <v>0</v>
      </c>
      <c r="AD1392" s="84">
        <v>2</v>
      </c>
      <c r="AE1392" s="90" t="s">
        <v>6992</v>
      </c>
      <c r="AF1392" s="84" t="b">
        <v>0</v>
      </c>
      <c r="AG1392" s="84" t="s">
        <v>7095</v>
      </c>
      <c r="AH1392" s="84"/>
      <c r="AI1392" s="90" t="s">
        <v>6992</v>
      </c>
      <c r="AJ1392" s="84" t="b">
        <v>0</v>
      </c>
      <c r="AK1392" s="84">
        <v>0</v>
      </c>
      <c r="AL1392" s="90" t="s">
        <v>6992</v>
      </c>
      <c r="AM1392" s="84" t="s">
        <v>7171</v>
      </c>
      <c r="AN1392" s="84" t="b">
        <v>0</v>
      </c>
      <c r="AO1392" s="90" t="s">
        <v>6730</v>
      </c>
      <c r="AP1392" s="84" t="s">
        <v>179</v>
      </c>
      <c r="AQ1392" s="84">
        <v>0</v>
      </c>
      <c r="AR1392" s="84">
        <v>0</v>
      </c>
      <c r="AS1392" s="84"/>
      <c r="AT1392" s="84"/>
      <c r="AU1392" s="84"/>
      <c r="AV1392" s="84"/>
      <c r="AW1392" s="84"/>
      <c r="AX1392" s="84"/>
      <c r="AY1392" s="84"/>
      <c r="AZ1392" s="84"/>
    </row>
    <row r="1393" spans="1:52" x14ac:dyDescent="0.25">
      <c r="A1393" s="69" t="s">
        <v>1173</v>
      </c>
      <c r="B1393" s="69" t="s">
        <v>1173</v>
      </c>
      <c r="C1393" s="70"/>
      <c r="D1393" s="71"/>
      <c r="E1393" s="72"/>
      <c r="F1393" s="73"/>
      <c r="G1393" s="70"/>
      <c r="H1393" s="74"/>
      <c r="I1393" s="75"/>
      <c r="J1393" s="75"/>
      <c r="K1393" s="36"/>
      <c r="L1393" s="82"/>
      <c r="M1393" s="82"/>
      <c r="N1393" s="77"/>
      <c r="O1393" s="84" t="s">
        <v>179</v>
      </c>
      <c r="P1393" s="86">
        <v>43164.041296296295</v>
      </c>
      <c r="Q1393" s="84" t="s">
        <v>2513</v>
      </c>
      <c r="R1393" s="84"/>
      <c r="S1393" s="84"/>
      <c r="T1393" s="84" t="s">
        <v>3427</v>
      </c>
      <c r="U1393" s="84"/>
      <c r="V1393" s="87" t="s">
        <v>4385</v>
      </c>
      <c r="W1393" s="86">
        <v>43164.041296296295</v>
      </c>
      <c r="X1393" s="87" t="s">
        <v>5528</v>
      </c>
      <c r="Y1393" s="84"/>
      <c r="Z1393" s="84"/>
      <c r="AA1393" s="90" t="s">
        <v>6731</v>
      </c>
      <c r="AB1393" s="84"/>
      <c r="AC1393" s="84" t="b">
        <v>0</v>
      </c>
      <c r="AD1393" s="84">
        <v>7218</v>
      </c>
      <c r="AE1393" s="90" t="s">
        <v>6992</v>
      </c>
      <c r="AF1393" s="84" t="b">
        <v>0</v>
      </c>
      <c r="AG1393" s="84" t="s">
        <v>7091</v>
      </c>
      <c r="AH1393" s="84"/>
      <c r="AI1393" s="90" t="s">
        <v>6992</v>
      </c>
      <c r="AJ1393" s="84" t="b">
        <v>0</v>
      </c>
      <c r="AK1393" s="84">
        <v>3554</v>
      </c>
      <c r="AL1393" s="90" t="s">
        <v>6992</v>
      </c>
      <c r="AM1393" s="84" t="s">
        <v>7169</v>
      </c>
      <c r="AN1393" s="84" t="b">
        <v>0</v>
      </c>
      <c r="AO1393" s="90" t="s">
        <v>6731</v>
      </c>
      <c r="AP1393" s="84" t="s">
        <v>7226</v>
      </c>
      <c r="AQ1393" s="84">
        <v>0</v>
      </c>
      <c r="AR1393" s="84">
        <v>0</v>
      </c>
      <c r="AS1393" s="84"/>
      <c r="AT1393" s="84"/>
      <c r="AU1393" s="84"/>
      <c r="AV1393" s="84"/>
      <c r="AW1393" s="84"/>
      <c r="AX1393" s="84"/>
      <c r="AY1393" s="84"/>
      <c r="AZ1393" s="84"/>
    </row>
    <row r="1394" spans="1:52" x14ac:dyDescent="0.25">
      <c r="A1394" s="69" t="s">
        <v>1174</v>
      </c>
      <c r="B1394" s="69" t="s">
        <v>1173</v>
      </c>
      <c r="C1394" s="70"/>
      <c r="D1394" s="71"/>
      <c r="E1394" s="72"/>
      <c r="F1394" s="73"/>
      <c r="G1394" s="70"/>
      <c r="H1394" s="74"/>
      <c r="I1394" s="75"/>
      <c r="J1394" s="75"/>
      <c r="K1394" s="36"/>
      <c r="L1394" s="82"/>
      <c r="M1394" s="82"/>
      <c r="N1394" s="77"/>
      <c r="O1394" s="84" t="s">
        <v>1729</v>
      </c>
      <c r="P1394" s="86">
        <v>43165.778460648151</v>
      </c>
      <c r="Q1394" s="84" t="s">
        <v>1843</v>
      </c>
      <c r="R1394" s="84"/>
      <c r="S1394" s="84"/>
      <c r="T1394" s="84" t="s">
        <v>3157</v>
      </c>
      <c r="U1394" s="84"/>
      <c r="V1394" s="87" t="s">
        <v>4386</v>
      </c>
      <c r="W1394" s="86">
        <v>43165.778460648151</v>
      </c>
      <c r="X1394" s="87" t="s">
        <v>5529</v>
      </c>
      <c r="Y1394" s="84"/>
      <c r="Z1394" s="84"/>
      <c r="AA1394" s="90" t="s">
        <v>6732</v>
      </c>
      <c r="AB1394" s="84"/>
      <c r="AC1394" s="84" t="b">
        <v>0</v>
      </c>
      <c r="AD1394" s="84">
        <v>0</v>
      </c>
      <c r="AE1394" s="90" t="s">
        <v>6992</v>
      </c>
      <c r="AF1394" s="84" t="b">
        <v>0</v>
      </c>
      <c r="AG1394" s="84" t="s">
        <v>7091</v>
      </c>
      <c r="AH1394" s="84"/>
      <c r="AI1394" s="90" t="s">
        <v>6992</v>
      </c>
      <c r="AJ1394" s="84" t="b">
        <v>0</v>
      </c>
      <c r="AK1394" s="84">
        <v>3554</v>
      </c>
      <c r="AL1394" s="90" t="s">
        <v>6731</v>
      </c>
      <c r="AM1394" s="84" t="s">
        <v>7214</v>
      </c>
      <c r="AN1394" s="84" t="b">
        <v>0</v>
      </c>
      <c r="AO1394" s="90" t="s">
        <v>6731</v>
      </c>
      <c r="AP1394" s="84" t="s">
        <v>179</v>
      </c>
      <c r="AQ1394" s="84">
        <v>0</v>
      </c>
      <c r="AR1394" s="84">
        <v>0</v>
      </c>
      <c r="AS1394" s="84"/>
      <c r="AT1394" s="84"/>
      <c r="AU1394" s="84"/>
      <c r="AV1394" s="84"/>
      <c r="AW1394" s="84"/>
      <c r="AX1394" s="84"/>
      <c r="AY1394" s="84"/>
      <c r="AZ1394" s="84"/>
    </row>
    <row r="1395" spans="1:52" x14ac:dyDescent="0.25">
      <c r="A1395" s="69" t="s">
        <v>1175</v>
      </c>
      <c r="B1395" s="69" t="s">
        <v>1175</v>
      </c>
      <c r="C1395" s="70"/>
      <c r="D1395" s="71"/>
      <c r="E1395" s="72"/>
      <c r="F1395" s="73"/>
      <c r="G1395" s="70"/>
      <c r="H1395" s="74"/>
      <c r="I1395" s="75"/>
      <c r="J1395" s="75"/>
      <c r="K1395" s="36"/>
      <c r="L1395" s="82"/>
      <c r="M1395" s="82"/>
      <c r="N1395" s="77"/>
      <c r="O1395" s="84" t="s">
        <v>179</v>
      </c>
      <c r="P1395" s="86">
        <v>43165.757337962961</v>
      </c>
      <c r="Q1395" s="84" t="s">
        <v>2514</v>
      </c>
      <c r="R1395" s="87" t="s">
        <v>2679</v>
      </c>
      <c r="S1395" s="84" t="s">
        <v>3005</v>
      </c>
      <c r="T1395" s="84" t="s">
        <v>3157</v>
      </c>
      <c r="U1395" s="84"/>
      <c r="V1395" s="87" t="s">
        <v>4387</v>
      </c>
      <c r="W1395" s="86">
        <v>43165.757337962961</v>
      </c>
      <c r="X1395" s="87" t="s">
        <v>5530</v>
      </c>
      <c r="Y1395" s="84"/>
      <c r="Z1395" s="84"/>
      <c r="AA1395" s="90" t="s">
        <v>6733</v>
      </c>
      <c r="AB1395" s="84"/>
      <c r="AC1395" s="84" t="b">
        <v>0</v>
      </c>
      <c r="AD1395" s="84">
        <v>0</v>
      </c>
      <c r="AE1395" s="90" t="s">
        <v>6992</v>
      </c>
      <c r="AF1395" s="84" t="b">
        <v>0</v>
      </c>
      <c r="AG1395" s="84" t="s">
        <v>7091</v>
      </c>
      <c r="AH1395" s="84"/>
      <c r="AI1395" s="90" t="s">
        <v>6992</v>
      </c>
      <c r="AJ1395" s="84" t="b">
        <v>0</v>
      </c>
      <c r="AK1395" s="84">
        <v>1</v>
      </c>
      <c r="AL1395" s="90" t="s">
        <v>6992</v>
      </c>
      <c r="AM1395" s="84" t="s">
        <v>7183</v>
      </c>
      <c r="AN1395" s="84" t="b">
        <v>0</v>
      </c>
      <c r="AO1395" s="90" t="s">
        <v>6733</v>
      </c>
      <c r="AP1395" s="84" t="s">
        <v>179</v>
      </c>
      <c r="AQ1395" s="84">
        <v>0</v>
      </c>
      <c r="AR1395" s="84">
        <v>0</v>
      </c>
      <c r="AS1395" s="84"/>
      <c r="AT1395" s="84"/>
      <c r="AU1395" s="84"/>
      <c r="AV1395" s="84"/>
      <c r="AW1395" s="84"/>
      <c r="AX1395" s="84"/>
      <c r="AY1395" s="84"/>
      <c r="AZ1395" s="84"/>
    </row>
    <row r="1396" spans="1:52" x14ac:dyDescent="0.25">
      <c r="A1396" s="69" t="s">
        <v>1176</v>
      </c>
      <c r="B1396" s="69" t="s">
        <v>1175</v>
      </c>
      <c r="C1396" s="70"/>
      <c r="D1396" s="71"/>
      <c r="E1396" s="72"/>
      <c r="F1396" s="73"/>
      <c r="G1396" s="70"/>
      <c r="H1396" s="74"/>
      <c r="I1396" s="75"/>
      <c r="J1396" s="75"/>
      <c r="K1396" s="36"/>
      <c r="L1396" s="82"/>
      <c r="M1396" s="82"/>
      <c r="N1396" s="77"/>
      <c r="O1396" s="84" t="s">
        <v>1729</v>
      </c>
      <c r="P1396" s="86">
        <v>43165.757592592592</v>
      </c>
      <c r="Q1396" s="84" t="s">
        <v>2515</v>
      </c>
      <c r="R1396" s="87" t="s">
        <v>2679</v>
      </c>
      <c r="S1396" s="84" t="s">
        <v>3005</v>
      </c>
      <c r="T1396" s="84" t="s">
        <v>3157</v>
      </c>
      <c r="U1396" s="84"/>
      <c r="V1396" s="87" t="s">
        <v>4388</v>
      </c>
      <c r="W1396" s="86">
        <v>43165.757592592592</v>
      </c>
      <c r="X1396" s="87" t="s">
        <v>5531</v>
      </c>
      <c r="Y1396" s="84"/>
      <c r="Z1396" s="84"/>
      <c r="AA1396" s="90" t="s">
        <v>6734</v>
      </c>
      <c r="AB1396" s="84"/>
      <c r="AC1396" s="84" t="b">
        <v>0</v>
      </c>
      <c r="AD1396" s="84">
        <v>0</v>
      </c>
      <c r="AE1396" s="90" t="s">
        <v>6992</v>
      </c>
      <c r="AF1396" s="84" t="b">
        <v>0</v>
      </c>
      <c r="AG1396" s="84" t="s">
        <v>7091</v>
      </c>
      <c r="AH1396" s="84"/>
      <c r="AI1396" s="90" t="s">
        <v>6992</v>
      </c>
      <c r="AJ1396" s="84" t="b">
        <v>0</v>
      </c>
      <c r="AK1396" s="84">
        <v>1</v>
      </c>
      <c r="AL1396" s="90" t="s">
        <v>6733</v>
      </c>
      <c r="AM1396" s="84" t="s">
        <v>7218</v>
      </c>
      <c r="AN1396" s="84" t="b">
        <v>0</v>
      </c>
      <c r="AO1396" s="90" t="s">
        <v>6733</v>
      </c>
      <c r="AP1396" s="84" t="s">
        <v>179</v>
      </c>
      <c r="AQ1396" s="84">
        <v>0</v>
      </c>
      <c r="AR1396" s="84">
        <v>0</v>
      </c>
      <c r="AS1396" s="84"/>
      <c r="AT1396" s="84"/>
      <c r="AU1396" s="84"/>
      <c r="AV1396" s="84"/>
      <c r="AW1396" s="84"/>
      <c r="AX1396" s="84"/>
      <c r="AY1396" s="84"/>
      <c r="AZ1396" s="84"/>
    </row>
    <row r="1397" spans="1:52" x14ac:dyDescent="0.25">
      <c r="A1397" s="69" t="s">
        <v>1177</v>
      </c>
      <c r="B1397" s="69" t="s">
        <v>1177</v>
      </c>
      <c r="C1397" s="70"/>
      <c r="D1397" s="71"/>
      <c r="E1397" s="72"/>
      <c r="F1397" s="73"/>
      <c r="G1397" s="70"/>
      <c r="H1397" s="74"/>
      <c r="I1397" s="75"/>
      <c r="J1397" s="75"/>
      <c r="K1397" s="36"/>
      <c r="L1397" s="82"/>
      <c r="M1397" s="82"/>
      <c r="N1397" s="77"/>
      <c r="O1397" s="84" t="s">
        <v>179</v>
      </c>
      <c r="P1397" s="86">
        <v>43165.667407407411</v>
      </c>
      <c r="Q1397" s="84" t="s">
        <v>2516</v>
      </c>
      <c r="R1397" s="84"/>
      <c r="S1397" s="84"/>
      <c r="T1397" s="84" t="s">
        <v>3169</v>
      </c>
      <c r="U1397" s="84"/>
      <c r="V1397" s="87" t="s">
        <v>4389</v>
      </c>
      <c r="W1397" s="86">
        <v>43165.667407407411</v>
      </c>
      <c r="X1397" s="87" t="s">
        <v>5532</v>
      </c>
      <c r="Y1397" s="84"/>
      <c r="Z1397" s="84"/>
      <c r="AA1397" s="90" t="s">
        <v>6735</v>
      </c>
      <c r="AB1397" s="90" t="s">
        <v>6984</v>
      </c>
      <c r="AC1397" s="84" t="b">
        <v>0</v>
      </c>
      <c r="AD1397" s="84">
        <v>4</v>
      </c>
      <c r="AE1397" s="90" t="s">
        <v>7082</v>
      </c>
      <c r="AF1397" s="84" t="b">
        <v>0</v>
      </c>
      <c r="AG1397" s="84" t="s">
        <v>7097</v>
      </c>
      <c r="AH1397" s="84"/>
      <c r="AI1397" s="90" t="s">
        <v>6992</v>
      </c>
      <c r="AJ1397" s="84" t="b">
        <v>0</v>
      </c>
      <c r="AK1397" s="84">
        <v>23</v>
      </c>
      <c r="AL1397" s="90" t="s">
        <v>6992</v>
      </c>
      <c r="AM1397" s="84" t="s">
        <v>7172</v>
      </c>
      <c r="AN1397" s="84" t="b">
        <v>0</v>
      </c>
      <c r="AO1397" s="90" t="s">
        <v>6984</v>
      </c>
      <c r="AP1397" s="84" t="s">
        <v>7226</v>
      </c>
      <c r="AQ1397" s="84">
        <v>0</v>
      </c>
      <c r="AR1397" s="84">
        <v>0</v>
      </c>
      <c r="AS1397" s="84"/>
      <c r="AT1397" s="84"/>
      <c r="AU1397" s="84"/>
      <c r="AV1397" s="84"/>
      <c r="AW1397" s="84"/>
      <c r="AX1397" s="84"/>
      <c r="AY1397" s="84"/>
      <c r="AZ1397" s="84"/>
    </row>
    <row r="1398" spans="1:52" x14ac:dyDescent="0.25">
      <c r="A1398" s="69" t="s">
        <v>1176</v>
      </c>
      <c r="B1398" s="69" t="s">
        <v>1177</v>
      </c>
      <c r="C1398" s="70"/>
      <c r="D1398" s="71"/>
      <c r="E1398" s="72"/>
      <c r="F1398" s="73"/>
      <c r="G1398" s="70"/>
      <c r="H1398" s="74"/>
      <c r="I1398" s="75"/>
      <c r="J1398" s="75"/>
      <c r="K1398" s="36"/>
      <c r="L1398" s="82"/>
      <c r="M1398" s="82"/>
      <c r="N1398" s="77"/>
      <c r="O1398" s="84" t="s">
        <v>1729</v>
      </c>
      <c r="P1398" s="86">
        <v>43165.757696759261</v>
      </c>
      <c r="Q1398" s="84" t="s">
        <v>1751</v>
      </c>
      <c r="R1398" s="84"/>
      <c r="S1398" s="84"/>
      <c r="T1398" s="84" t="s">
        <v>3169</v>
      </c>
      <c r="U1398" s="84"/>
      <c r="V1398" s="87" t="s">
        <v>4388</v>
      </c>
      <c r="W1398" s="86">
        <v>43165.757696759261</v>
      </c>
      <c r="X1398" s="87" t="s">
        <v>5533</v>
      </c>
      <c r="Y1398" s="84"/>
      <c r="Z1398" s="84"/>
      <c r="AA1398" s="90" t="s">
        <v>6736</v>
      </c>
      <c r="AB1398" s="84"/>
      <c r="AC1398" s="84" t="b">
        <v>0</v>
      </c>
      <c r="AD1398" s="84">
        <v>0</v>
      </c>
      <c r="AE1398" s="90" t="s">
        <v>6992</v>
      </c>
      <c r="AF1398" s="84" t="b">
        <v>0</v>
      </c>
      <c r="AG1398" s="84" t="s">
        <v>7097</v>
      </c>
      <c r="AH1398" s="84"/>
      <c r="AI1398" s="90" t="s">
        <v>6992</v>
      </c>
      <c r="AJ1398" s="84" t="b">
        <v>0</v>
      </c>
      <c r="AK1398" s="84">
        <v>23</v>
      </c>
      <c r="AL1398" s="90" t="s">
        <v>6735</v>
      </c>
      <c r="AM1398" s="84" t="s">
        <v>7218</v>
      </c>
      <c r="AN1398" s="84" t="b">
        <v>0</v>
      </c>
      <c r="AO1398" s="90" t="s">
        <v>6735</v>
      </c>
      <c r="AP1398" s="84" t="s">
        <v>179</v>
      </c>
      <c r="AQ1398" s="84">
        <v>0</v>
      </c>
      <c r="AR1398" s="84">
        <v>0</v>
      </c>
      <c r="AS1398" s="84"/>
      <c r="AT1398" s="84"/>
      <c r="AU1398" s="84"/>
      <c r="AV1398" s="84"/>
      <c r="AW1398" s="84"/>
      <c r="AX1398" s="84"/>
      <c r="AY1398" s="84"/>
      <c r="AZ1398" s="84"/>
    </row>
    <row r="1399" spans="1:52" x14ac:dyDescent="0.25">
      <c r="A1399" s="69" t="s">
        <v>1178</v>
      </c>
      <c r="B1399" s="69" t="s">
        <v>1465</v>
      </c>
      <c r="C1399" s="70"/>
      <c r="D1399" s="71"/>
      <c r="E1399" s="72"/>
      <c r="F1399" s="73"/>
      <c r="G1399" s="70"/>
      <c r="H1399" s="74"/>
      <c r="I1399" s="75"/>
      <c r="J1399" s="75"/>
      <c r="K1399" s="36"/>
      <c r="L1399" s="82"/>
      <c r="M1399" s="82"/>
      <c r="N1399" s="77"/>
      <c r="O1399" s="84" t="s">
        <v>1729</v>
      </c>
      <c r="P1399" s="86">
        <v>43165.648912037039</v>
      </c>
      <c r="Q1399" s="84" t="s">
        <v>2517</v>
      </c>
      <c r="R1399" s="87" t="s">
        <v>2717</v>
      </c>
      <c r="S1399" s="84" t="s">
        <v>3021</v>
      </c>
      <c r="T1399" s="84" t="s">
        <v>3157</v>
      </c>
      <c r="U1399" s="87" t="s">
        <v>3611</v>
      </c>
      <c r="V1399" s="87" t="s">
        <v>3611</v>
      </c>
      <c r="W1399" s="86">
        <v>43165.648912037039</v>
      </c>
      <c r="X1399" s="87" t="s">
        <v>5534</v>
      </c>
      <c r="Y1399" s="84"/>
      <c r="Z1399" s="84"/>
      <c r="AA1399" s="90" t="s">
        <v>6737</v>
      </c>
      <c r="AB1399" s="84"/>
      <c r="AC1399" s="84" t="b">
        <v>0</v>
      </c>
      <c r="AD1399" s="84">
        <v>23</v>
      </c>
      <c r="AE1399" s="90" t="s">
        <v>6992</v>
      </c>
      <c r="AF1399" s="84" t="b">
        <v>0</v>
      </c>
      <c r="AG1399" s="84" t="s">
        <v>7091</v>
      </c>
      <c r="AH1399" s="84"/>
      <c r="AI1399" s="90" t="s">
        <v>6992</v>
      </c>
      <c r="AJ1399" s="84" t="b">
        <v>0</v>
      </c>
      <c r="AK1399" s="84">
        <v>12</v>
      </c>
      <c r="AL1399" s="90" t="s">
        <v>6992</v>
      </c>
      <c r="AM1399" s="84" t="s">
        <v>7183</v>
      </c>
      <c r="AN1399" s="84" t="b">
        <v>0</v>
      </c>
      <c r="AO1399" s="90" t="s">
        <v>6737</v>
      </c>
      <c r="AP1399" s="84" t="s">
        <v>7226</v>
      </c>
      <c r="AQ1399" s="84">
        <v>0</v>
      </c>
      <c r="AR1399" s="84">
        <v>0</v>
      </c>
      <c r="AS1399" s="84"/>
      <c r="AT1399" s="84"/>
      <c r="AU1399" s="84"/>
      <c r="AV1399" s="84"/>
      <c r="AW1399" s="84"/>
      <c r="AX1399" s="84"/>
      <c r="AY1399" s="84"/>
      <c r="AZ1399" s="84"/>
    </row>
    <row r="1400" spans="1:52" x14ac:dyDescent="0.25">
      <c r="A1400" s="69" t="s">
        <v>1176</v>
      </c>
      <c r="B1400" s="69" t="s">
        <v>1465</v>
      </c>
      <c r="C1400" s="70"/>
      <c r="D1400" s="71"/>
      <c r="E1400" s="72"/>
      <c r="F1400" s="73"/>
      <c r="G1400" s="70"/>
      <c r="H1400" s="74"/>
      <c r="I1400" s="75"/>
      <c r="J1400" s="75"/>
      <c r="K1400" s="36"/>
      <c r="L1400" s="82"/>
      <c r="M1400" s="82"/>
      <c r="N1400" s="77"/>
      <c r="O1400" s="84" t="s">
        <v>1729</v>
      </c>
      <c r="P1400" s="86">
        <v>43165.757777777777</v>
      </c>
      <c r="Q1400" s="84" t="s">
        <v>1950</v>
      </c>
      <c r="R1400" s="87" t="s">
        <v>2717</v>
      </c>
      <c r="S1400" s="84" t="s">
        <v>3021</v>
      </c>
      <c r="T1400" s="84" t="s">
        <v>3157</v>
      </c>
      <c r="U1400" s="84"/>
      <c r="V1400" s="87" t="s">
        <v>4388</v>
      </c>
      <c r="W1400" s="86">
        <v>43165.757777777777</v>
      </c>
      <c r="X1400" s="87" t="s">
        <v>5535</v>
      </c>
      <c r="Y1400" s="84"/>
      <c r="Z1400" s="84"/>
      <c r="AA1400" s="90" t="s">
        <v>6738</v>
      </c>
      <c r="AB1400" s="84"/>
      <c r="AC1400" s="84" t="b">
        <v>0</v>
      </c>
      <c r="AD1400" s="84">
        <v>0</v>
      </c>
      <c r="AE1400" s="90" t="s">
        <v>6992</v>
      </c>
      <c r="AF1400" s="84" t="b">
        <v>0</v>
      </c>
      <c r="AG1400" s="84" t="s">
        <v>7091</v>
      </c>
      <c r="AH1400" s="84"/>
      <c r="AI1400" s="90" t="s">
        <v>6992</v>
      </c>
      <c r="AJ1400" s="84" t="b">
        <v>0</v>
      </c>
      <c r="AK1400" s="84">
        <v>12</v>
      </c>
      <c r="AL1400" s="90" t="s">
        <v>6737</v>
      </c>
      <c r="AM1400" s="84" t="s">
        <v>7218</v>
      </c>
      <c r="AN1400" s="84" t="b">
        <v>0</v>
      </c>
      <c r="AO1400" s="90" t="s">
        <v>6737</v>
      </c>
      <c r="AP1400" s="84" t="s">
        <v>179</v>
      </c>
      <c r="AQ1400" s="84">
        <v>0</v>
      </c>
      <c r="AR1400" s="84">
        <v>0</v>
      </c>
      <c r="AS1400" s="84"/>
      <c r="AT1400" s="84"/>
      <c r="AU1400" s="84"/>
      <c r="AV1400" s="84"/>
      <c r="AW1400" s="84"/>
      <c r="AX1400" s="84"/>
      <c r="AY1400" s="84"/>
      <c r="AZ1400" s="84"/>
    </row>
    <row r="1401" spans="1:52" x14ac:dyDescent="0.25">
      <c r="A1401" s="69" t="s">
        <v>1176</v>
      </c>
      <c r="B1401" s="69" t="s">
        <v>1178</v>
      </c>
      <c r="C1401" s="70"/>
      <c r="D1401" s="71"/>
      <c r="E1401" s="72"/>
      <c r="F1401" s="73"/>
      <c r="G1401" s="70"/>
      <c r="H1401" s="74"/>
      <c r="I1401" s="75"/>
      <c r="J1401" s="75"/>
      <c r="K1401" s="36"/>
      <c r="L1401" s="82"/>
      <c r="M1401" s="82"/>
      <c r="N1401" s="77"/>
      <c r="O1401" s="84" t="s">
        <v>1729</v>
      </c>
      <c r="P1401" s="86">
        <v>43165.757777777777</v>
      </c>
      <c r="Q1401" s="84" t="s">
        <v>1950</v>
      </c>
      <c r="R1401" s="87" t="s">
        <v>2717</v>
      </c>
      <c r="S1401" s="84" t="s">
        <v>3021</v>
      </c>
      <c r="T1401" s="84" t="s">
        <v>3157</v>
      </c>
      <c r="U1401" s="84"/>
      <c r="V1401" s="87" t="s">
        <v>4388</v>
      </c>
      <c r="W1401" s="86">
        <v>43165.757777777777</v>
      </c>
      <c r="X1401" s="87" t="s">
        <v>5535</v>
      </c>
      <c r="Y1401" s="84"/>
      <c r="Z1401" s="84"/>
      <c r="AA1401" s="90" t="s">
        <v>6738</v>
      </c>
      <c r="AB1401" s="84"/>
      <c r="AC1401" s="84" t="b">
        <v>0</v>
      </c>
      <c r="AD1401" s="84">
        <v>0</v>
      </c>
      <c r="AE1401" s="90" t="s">
        <v>6992</v>
      </c>
      <c r="AF1401" s="84" t="b">
        <v>0</v>
      </c>
      <c r="AG1401" s="84" t="s">
        <v>7091</v>
      </c>
      <c r="AH1401" s="84"/>
      <c r="AI1401" s="90" t="s">
        <v>6992</v>
      </c>
      <c r="AJ1401" s="84" t="b">
        <v>0</v>
      </c>
      <c r="AK1401" s="84">
        <v>12</v>
      </c>
      <c r="AL1401" s="90" t="s">
        <v>6737</v>
      </c>
      <c r="AM1401" s="84" t="s">
        <v>7218</v>
      </c>
      <c r="AN1401" s="84" t="b">
        <v>0</v>
      </c>
      <c r="AO1401" s="90" t="s">
        <v>6737</v>
      </c>
      <c r="AP1401" s="84" t="s">
        <v>179</v>
      </c>
      <c r="AQ1401" s="84">
        <v>0</v>
      </c>
      <c r="AR1401" s="84">
        <v>0</v>
      </c>
      <c r="AS1401" s="84"/>
      <c r="AT1401" s="84"/>
      <c r="AU1401" s="84"/>
      <c r="AV1401" s="84"/>
      <c r="AW1401" s="84"/>
      <c r="AX1401" s="84"/>
      <c r="AY1401" s="84"/>
      <c r="AZ1401" s="84"/>
    </row>
    <row r="1402" spans="1:52" x14ac:dyDescent="0.25">
      <c r="A1402" s="69" t="s">
        <v>1179</v>
      </c>
      <c r="B1402" s="69" t="s">
        <v>1460</v>
      </c>
      <c r="C1402" s="70"/>
      <c r="D1402" s="71"/>
      <c r="E1402" s="72"/>
      <c r="F1402" s="73"/>
      <c r="G1402" s="70"/>
      <c r="H1402" s="74"/>
      <c r="I1402" s="75"/>
      <c r="J1402" s="75"/>
      <c r="K1402" s="36"/>
      <c r="L1402" s="82"/>
      <c r="M1402" s="82"/>
      <c r="N1402" s="77"/>
      <c r="O1402" s="84" t="s">
        <v>1730</v>
      </c>
      <c r="P1402" s="86">
        <v>43165.757314814815</v>
      </c>
      <c r="Q1402" s="84" t="s">
        <v>2518</v>
      </c>
      <c r="R1402" s="87" t="s">
        <v>2709</v>
      </c>
      <c r="S1402" s="84" t="s">
        <v>3005</v>
      </c>
      <c r="T1402" s="84" t="s">
        <v>3157</v>
      </c>
      <c r="U1402" s="84"/>
      <c r="V1402" s="87" t="s">
        <v>4390</v>
      </c>
      <c r="W1402" s="86">
        <v>43165.757314814815</v>
      </c>
      <c r="X1402" s="87" t="s">
        <v>5536</v>
      </c>
      <c r="Y1402" s="84"/>
      <c r="Z1402" s="84"/>
      <c r="AA1402" s="90" t="s">
        <v>6739</v>
      </c>
      <c r="AB1402" s="84"/>
      <c r="AC1402" s="84" t="b">
        <v>0</v>
      </c>
      <c r="AD1402" s="84">
        <v>0</v>
      </c>
      <c r="AE1402" s="90" t="s">
        <v>7007</v>
      </c>
      <c r="AF1402" s="84" t="b">
        <v>0</v>
      </c>
      <c r="AG1402" s="84" t="s">
        <v>7091</v>
      </c>
      <c r="AH1402" s="84"/>
      <c r="AI1402" s="90" t="s">
        <v>6992</v>
      </c>
      <c r="AJ1402" s="84" t="b">
        <v>0</v>
      </c>
      <c r="AK1402" s="84">
        <v>1</v>
      </c>
      <c r="AL1402" s="90" t="s">
        <v>6992</v>
      </c>
      <c r="AM1402" s="84" t="s">
        <v>7190</v>
      </c>
      <c r="AN1402" s="84" t="b">
        <v>0</v>
      </c>
      <c r="AO1402" s="90" t="s">
        <v>6739</v>
      </c>
      <c r="AP1402" s="84" t="s">
        <v>179</v>
      </c>
      <c r="AQ1402" s="84">
        <v>0</v>
      </c>
      <c r="AR1402" s="84">
        <v>0</v>
      </c>
      <c r="AS1402" s="84"/>
      <c r="AT1402" s="84"/>
      <c r="AU1402" s="84"/>
      <c r="AV1402" s="84"/>
      <c r="AW1402" s="84"/>
      <c r="AX1402" s="84"/>
      <c r="AY1402" s="84"/>
      <c r="AZ1402" s="84"/>
    </row>
    <row r="1403" spans="1:52" x14ac:dyDescent="0.25">
      <c r="A1403" s="69" t="s">
        <v>1176</v>
      </c>
      <c r="B1403" s="69" t="s">
        <v>1460</v>
      </c>
      <c r="C1403" s="70"/>
      <c r="D1403" s="71"/>
      <c r="E1403" s="72"/>
      <c r="F1403" s="73"/>
      <c r="G1403" s="70"/>
      <c r="H1403" s="74"/>
      <c r="I1403" s="75"/>
      <c r="J1403" s="75"/>
      <c r="K1403" s="36"/>
      <c r="L1403" s="82"/>
      <c r="M1403" s="82"/>
      <c r="N1403" s="77"/>
      <c r="O1403" s="84" t="s">
        <v>1729</v>
      </c>
      <c r="P1403" s="86">
        <v>43165.7578125</v>
      </c>
      <c r="Q1403" s="84" t="s">
        <v>2519</v>
      </c>
      <c r="R1403" s="87" t="s">
        <v>2709</v>
      </c>
      <c r="S1403" s="84" t="s">
        <v>3005</v>
      </c>
      <c r="T1403" s="84" t="s">
        <v>3157</v>
      </c>
      <c r="U1403" s="84"/>
      <c r="V1403" s="87" t="s">
        <v>4388</v>
      </c>
      <c r="W1403" s="86">
        <v>43165.7578125</v>
      </c>
      <c r="X1403" s="87" t="s">
        <v>5537</v>
      </c>
      <c r="Y1403" s="84"/>
      <c r="Z1403" s="84"/>
      <c r="AA1403" s="90" t="s">
        <v>6740</v>
      </c>
      <c r="AB1403" s="84"/>
      <c r="AC1403" s="84" t="b">
        <v>0</v>
      </c>
      <c r="AD1403" s="84">
        <v>0</v>
      </c>
      <c r="AE1403" s="90" t="s">
        <v>6992</v>
      </c>
      <c r="AF1403" s="84" t="b">
        <v>0</v>
      </c>
      <c r="AG1403" s="84" t="s">
        <v>7091</v>
      </c>
      <c r="AH1403" s="84"/>
      <c r="AI1403" s="90" t="s">
        <v>6992</v>
      </c>
      <c r="AJ1403" s="84" t="b">
        <v>0</v>
      </c>
      <c r="AK1403" s="84">
        <v>1</v>
      </c>
      <c r="AL1403" s="90" t="s">
        <v>6739</v>
      </c>
      <c r="AM1403" s="84" t="s">
        <v>7218</v>
      </c>
      <c r="AN1403" s="84" t="b">
        <v>0</v>
      </c>
      <c r="AO1403" s="90" t="s">
        <v>6739</v>
      </c>
      <c r="AP1403" s="84" t="s">
        <v>179</v>
      </c>
      <c r="AQ1403" s="84">
        <v>0</v>
      </c>
      <c r="AR1403" s="84">
        <v>0</v>
      </c>
      <c r="AS1403" s="84"/>
      <c r="AT1403" s="84"/>
      <c r="AU1403" s="84"/>
      <c r="AV1403" s="84"/>
      <c r="AW1403" s="84"/>
      <c r="AX1403" s="84"/>
      <c r="AY1403" s="84"/>
      <c r="AZ1403" s="84"/>
    </row>
    <row r="1404" spans="1:52" x14ac:dyDescent="0.25">
      <c r="A1404" s="69" t="s">
        <v>1176</v>
      </c>
      <c r="B1404" s="69" t="s">
        <v>1179</v>
      </c>
      <c r="C1404" s="70"/>
      <c r="D1404" s="71"/>
      <c r="E1404" s="72"/>
      <c r="F1404" s="73"/>
      <c r="G1404" s="70"/>
      <c r="H1404" s="74"/>
      <c r="I1404" s="75"/>
      <c r="J1404" s="75"/>
      <c r="K1404" s="36"/>
      <c r="L1404" s="82"/>
      <c r="M1404" s="82"/>
      <c r="N1404" s="77"/>
      <c r="O1404" s="84" t="s">
        <v>1729</v>
      </c>
      <c r="P1404" s="86">
        <v>43165.7578125</v>
      </c>
      <c r="Q1404" s="84" t="s">
        <v>2519</v>
      </c>
      <c r="R1404" s="87" t="s">
        <v>2709</v>
      </c>
      <c r="S1404" s="84" t="s">
        <v>3005</v>
      </c>
      <c r="T1404" s="84" t="s">
        <v>3157</v>
      </c>
      <c r="U1404" s="84"/>
      <c r="V1404" s="87" t="s">
        <v>4388</v>
      </c>
      <c r="W1404" s="86">
        <v>43165.7578125</v>
      </c>
      <c r="X1404" s="87" t="s">
        <v>5537</v>
      </c>
      <c r="Y1404" s="84"/>
      <c r="Z1404" s="84"/>
      <c r="AA1404" s="90" t="s">
        <v>6740</v>
      </c>
      <c r="AB1404" s="84"/>
      <c r="AC1404" s="84" t="b">
        <v>0</v>
      </c>
      <c r="AD1404" s="84">
        <v>0</v>
      </c>
      <c r="AE1404" s="90" t="s">
        <v>6992</v>
      </c>
      <c r="AF1404" s="84" t="b">
        <v>0</v>
      </c>
      <c r="AG1404" s="84" t="s">
        <v>7091</v>
      </c>
      <c r="AH1404" s="84"/>
      <c r="AI1404" s="90" t="s">
        <v>6992</v>
      </c>
      <c r="AJ1404" s="84" t="b">
        <v>0</v>
      </c>
      <c r="AK1404" s="84">
        <v>1</v>
      </c>
      <c r="AL1404" s="90" t="s">
        <v>6739</v>
      </c>
      <c r="AM1404" s="84" t="s">
        <v>7218</v>
      </c>
      <c r="AN1404" s="84" t="b">
        <v>0</v>
      </c>
      <c r="AO1404" s="90" t="s">
        <v>6739</v>
      </c>
      <c r="AP1404" s="84" t="s">
        <v>179</v>
      </c>
      <c r="AQ1404" s="84">
        <v>0</v>
      </c>
      <c r="AR1404" s="84">
        <v>0</v>
      </c>
      <c r="AS1404" s="84"/>
      <c r="AT1404" s="84"/>
      <c r="AU1404" s="84"/>
      <c r="AV1404" s="84"/>
      <c r="AW1404" s="84"/>
      <c r="AX1404" s="84"/>
      <c r="AY1404" s="84"/>
      <c r="AZ1404" s="84"/>
    </row>
    <row r="1405" spans="1:52" x14ac:dyDescent="0.25">
      <c r="A1405" s="69" t="s">
        <v>1180</v>
      </c>
      <c r="B1405" s="69" t="s">
        <v>1180</v>
      </c>
      <c r="C1405" s="70"/>
      <c r="D1405" s="71"/>
      <c r="E1405" s="72"/>
      <c r="F1405" s="73"/>
      <c r="G1405" s="70"/>
      <c r="H1405" s="74"/>
      <c r="I1405" s="75"/>
      <c r="J1405" s="75"/>
      <c r="K1405" s="36"/>
      <c r="L1405" s="82"/>
      <c r="M1405" s="82"/>
      <c r="N1405" s="77"/>
      <c r="O1405" s="84" t="s">
        <v>179</v>
      </c>
      <c r="P1405" s="86">
        <v>43165.777962962966</v>
      </c>
      <c r="Q1405" s="84" t="s">
        <v>2520</v>
      </c>
      <c r="R1405" s="87" t="s">
        <v>2927</v>
      </c>
      <c r="S1405" s="84" t="s">
        <v>3139</v>
      </c>
      <c r="T1405" s="84" t="s">
        <v>3157</v>
      </c>
      <c r="U1405" s="84"/>
      <c r="V1405" s="87" t="s">
        <v>4391</v>
      </c>
      <c r="W1405" s="86">
        <v>43165.777962962966</v>
      </c>
      <c r="X1405" s="87" t="s">
        <v>5538</v>
      </c>
      <c r="Y1405" s="84"/>
      <c r="Z1405" s="84"/>
      <c r="AA1405" s="90" t="s">
        <v>6741</v>
      </c>
      <c r="AB1405" s="84"/>
      <c r="AC1405" s="84" t="b">
        <v>0</v>
      </c>
      <c r="AD1405" s="84">
        <v>0</v>
      </c>
      <c r="AE1405" s="90" t="s">
        <v>6992</v>
      </c>
      <c r="AF1405" s="84" t="b">
        <v>0</v>
      </c>
      <c r="AG1405" s="84" t="s">
        <v>7091</v>
      </c>
      <c r="AH1405" s="84"/>
      <c r="AI1405" s="90" t="s">
        <v>6992</v>
      </c>
      <c r="AJ1405" s="84" t="b">
        <v>0</v>
      </c>
      <c r="AK1405" s="84">
        <v>1</v>
      </c>
      <c r="AL1405" s="90" t="s">
        <v>6992</v>
      </c>
      <c r="AM1405" s="84" t="s">
        <v>7170</v>
      </c>
      <c r="AN1405" s="84" t="b">
        <v>0</v>
      </c>
      <c r="AO1405" s="90" t="s">
        <v>6741</v>
      </c>
      <c r="AP1405" s="84" t="s">
        <v>179</v>
      </c>
      <c r="AQ1405" s="84">
        <v>0</v>
      </c>
      <c r="AR1405" s="84">
        <v>0</v>
      </c>
      <c r="AS1405" s="84"/>
      <c r="AT1405" s="84"/>
      <c r="AU1405" s="84"/>
      <c r="AV1405" s="84"/>
      <c r="AW1405" s="84"/>
      <c r="AX1405" s="84"/>
      <c r="AY1405" s="84"/>
      <c r="AZ1405" s="84"/>
    </row>
    <row r="1406" spans="1:52" x14ac:dyDescent="0.25">
      <c r="A1406" s="69" t="s">
        <v>1176</v>
      </c>
      <c r="B1406" s="69" t="s">
        <v>1180</v>
      </c>
      <c r="C1406" s="70"/>
      <c r="D1406" s="71"/>
      <c r="E1406" s="72"/>
      <c r="F1406" s="73"/>
      <c r="G1406" s="70"/>
      <c r="H1406" s="74"/>
      <c r="I1406" s="75"/>
      <c r="J1406" s="75"/>
      <c r="K1406" s="36"/>
      <c r="L1406" s="82"/>
      <c r="M1406" s="82"/>
      <c r="N1406" s="77"/>
      <c r="O1406" s="84" t="s">
        <v>1729</v>
      </c>
      <c r="P1406" s="86">
        <v>43165.778252314813</v>
      </c>
      <c r="Q1406" s="84" t="s">
        <v>2521</v>
      </c>
      <c r="R1406" s="87" t="s">
        <v>2927</v>
      </c>
      <c r="S1406" s="84" t="s">
        <v>3139</v>
      </c>
      <c r="T1406" s="84" t="s">
        <v>3157</v>
      </c>
      <c r="U1406" s="84"/>
      <c r="V1406" s="87" t="s">
        <v>4388</v>
      </c>
      <c r="W1406" s="86">
        <v>43165.778252314813</v>
      </c>
      <c r="X1406" s="87" t="s">
        <v>5539</v>
      </c>
      <c r="Y1406" s="84"/>
      <c r="Z1406" s="84"/>
      <c r="AA1406" s="90" t="s">
        <v>6742</v>
      </c>
      <c r="AB1406" s="84"/>
      <c r="AC1406" s="84" t="b">
        <v>0</v>
      </c>
      <c r="AD1406" s="84">
        <v>0</v>
      </c>
      <c r="AE1406" s="90" t="s">
        <v>6992</v>
      </c>
      <c r="AF1406" s="84" t="b">
        <v>0</v>
      </c>
      <c r="AG1406" s="84" t="s">
        <v>7091</v>
      </c>
      <c r="AH1406" s="84"/>
      <c r="AI1406" s="90" t="s">
        <v>6992</v>
      </c>
      <c r="AJ1406" s="84" t="b">
        <v>0</v>
      </c>
      <c r="AK1406" s="84">
        <v>1</v>
      </c>
      <c r="AL1406" s="90" t="s">
        <v>6741</v>
      </c>
      <c r="AM1406" s="84" t="s">
        <v>7218</v>
      </c>
      <c r="AN1406" s="84" t="b">
        <v>0</v>
      </c>
      <c r="AO1406" s="90" t="s">
        <v>6741</v>
      </c>
      <c r="AP1406" s="84" t="s">
        <v>179</v>
      </c>
      <c r="AQ1406" s="84">
        <v>0</v>
      </c>
      <c r="AR1406" s="84">
        <v>0</v>
      </c>
      <c r="AS1406" s="84"/>
      <c r="AT1406" s="84"/>
      <c r="AU1406" s="84"/>
      <c r="AV1406" s="84"/>
      <c r="AW1406" s="84"/>
      <c r="AX1406" s="84"/>
      <c r="AY1406" s="84"/>
      <c r="AZ1406" s="84"/>
    </row>
    <row r="1407" spans="1:52" x14ac:dyDescent="0.25">
      <c r="A1407" s="69" t="s">
        <v>1181</v>
      </c>
      <c r="B1407" s="69" t="s">
        <v>1181</v>
      </c>
      <c r="C1407" s="70"/>
      <c r="D1407" s="71"/>
      <c r="E1407" s="72"/>
      <c r="F1407" s="73"/>
      <c r="G1407" s="70"/>
      <c r="H1407" s="74"/>
      <c r="I1407" s="75"/>
      <c r="J1407" s="75"/>
      <c r="K1407" s="36"/>
      <c r="L1407" s="82"/>
      <c r="M1407" s="82"/>
      <c r="N1407" s="77"/>
      <c r="O1407" s="84" t="s">
        <v>179</v>
      </c>
      <c r="P1407" s="86">
        <v>43165.777928240743</v>
      </c>
      <c r="Q1407" s="84" t="s">
        <v>2522</v>
      </c>
      <c r="R1407" s="87" t="s">
        <v>2928</v>
      </c>
      <c r="S1407" s="84" t="s">
        <v>3068</v>
      </c>
      <c r="T1407" s="84" t="s">
        <v>3428</v>
      </c>
      <c r="U1407" s="87" t="s">
        <v>3612</v>
      </c>
      <c r="V1407" s="87" t="s">
        <v>3612</v>
      </c>
      <c r="W1407" s="86">
        <v>43165.777928240743</v>
      </c>
      <c r="X1407" s="87" t="s">
        <v>5540</v>
      </c>
      <c r="Y1407" s="84"/>
      <c r="Z1407" s="84"/>
      <c r="AA1407" s="90" t="s">
        <v>6743</v>
      </c>
      <c r="AB1407" s="84"/>
      <c r="AC1407" s="84" t="b">
        <v>0</v>
      </c>
      <c r="AD1407" s="84">
        <v>0</v>
      </c>
      <c r="AE1407" s="90" t="s">
        <v>6992</v>
      </c>
      <c r="AF1407" s="84" t="b">
        <v>0</v>
      </c>
      <c r="AG1407" s="84" t="s">
        <v>7095</v>
      </c>
      <c r="AH1407" s="84"/>
      <c r="AI1407" s="90" t="s">
        <v>6992</v>
      </c>
      <c r="AJ1407" s="84" t="b">
        <v>0</v>
      </c>
      <c r="AK1407" s="84">
        <v>1</v>
      </c>
      <c r="AL1407" s="90" t="s">
        <v>6992</v>
      </c>
      <c r="AM1407" s="84" t="s">
        <v>7171</v>
      </c>
      <c r="AN1407" s="84" t="b">
        <v>0</v>
      </c>
      <c r="AO1407" s="90" t="s">
        <v>6743</v>
      </c>
      <c r="AP1407" s="84" t="s">
        <v>179</v>
      </c>
      <c r="AQ1407" s="84">
        <v>0</v>
      </c>
      <c r="AR1407" s="84">
        <v>0</v>
      </c>
      <c r="AS1407" s="84"/>
      <c r="AT1407" s="84"/>
      <c r="AU1407" s="84"/>
      <c r="AV1407" s="84"/>
      <c r="AW1407" s="84"/>
      <c r="AX1407" s="84"/>
      <c r="AY1407" s="84"/>
      <c r="AZ1407" s="84"/>
    </row>
    <row r="1408" spans="1:52" x14ac:dyDescent="0.25">
      <c r="A1408" s="69" t="s">
        <v>1176</v>
      </c>
      <c r="B1408" s="69" t="s">
        <v>1181</v>
      </c>
      <c r="C1408" s="70"/>
      <c r="D1408" s="71"/>
      <c r="E1408" s="72"/>
      <c r="F1408" s="73"/>
      <c r="G1408" s="70"/>
      <c r="H1408" s="74"/>
      <c r="I1408" s="75"/>
      <c r="J1408" s="75"/>
      <c r="K1408" s="36"/>
      <c r="L1408" s="82"/>
      <c r="M1408" s="82"/>
      <c r="N1408" s="77"/>
      <c r="O1408" s="84" t="s">
        <v>1729</v>
      </c>
      <c r="P1408" s="86">
        <v>43165.778414351851</v>
      </c>
      <c r="Q1408" s="84" t="s">
        <v>2523</v>
      </c>
      <c r="R1408" s="87" t="s">
        <v>2928</v>
      </c>
      <c r="S1408" s="84" t="s">
        <v>3068</v>
      </c>
      <c r="T1408" s="84" t="s">
        <v>3428</v>
      </c>
      <c r="U1408" s="87" t="s">
        <v>3612</v>
      </c>
      <c r="V1408" s="87" t="s">
        <v>3612</v>
      </c>
      <c r="W1408" s="86">
        <v>43165.778414351851</v>
      </c>
      <c r="X1408" s="87" t="s">
        <v>5541</v>
      </c>
      <c r="Y1408" s="84"/>
      <c r="Z1408" s="84"/>
      <c r="AA1408" s="90" t="s">
        <v>6744</v>
      </c>
      <c r="AB1408" s="84"/>
      <c r="AC1408" s="84" t="b">
        <v>0</v>
      </c>
      <c r="AD1408" s="84">
        <v>0</v>
      </c>
      <c r="AE1408" s="90" t="s">
        <v>6992</v>
      </c>
      <c r="AF1408" s="84" t="b">
        <v>0</v>
      </c>
      <c r="AG1408" s="84" t="s">
        <v>7095</v>
      </c>
      <c r="AH1408" s="84"/>
      <c r="AI1408" s="90" t="s">
        <v>6992</v>
      </c>
      <c r="AJ1408" s="84" t="b">
        <v>0</v>
      </c>
      <c r="AK1408" s="84">
        <v>1</v>
      </c>
      <c r="AL1408" s="90" t="s">
        <v>6743</v>
      </c>
      <c r="AM1408" s="84" t="s">
        <v>7218</v>
      </c>
      <c r="AN1408" s="84" t="b">
        <v>0</v>
      </c>
      <c r="AO1408" s="90" t="s">
        <v>6743</v>
      </c>
      <c r="AP1408" s="84" t="s">
        <v>179</v>
      </c>
      <c r="AQ1408" s="84">
        <v>0</v>
      </c>
      <c r="AR1408" s="84">
        <v>0</v>
      </c>
      <c r="AS1408" s="84"/>
      <c r="AT1408" s="84"/>
      <c r="AU1408" s="84"/>
      <c r="AV1408" s="84"/>
      <c r="AW1408" s="84"/>
      <c r="AX1408" s="84"/>
      <c r="AY1408" s="84"/>
      <c r="AZ1408" s="84"/>
    </row>
    <row r="1409" spans="1:52" x14ac:dyDescent="0.25">
      <c r="A1409" s="69" t="s">
        <v>1182</v>
      </c>
      <c r="B1409" s="69" t="s">
        <v>1182</v>
      </c>
      <c r="C1409" s="70"/>
      <c r="D1409" s="71"/>
      <c r="E1409" s="72"/>
      <c r="F1409" s="73"/>
      <c r="G1409" s="70"/>
      <c r="H1409" s="74"/>
      <c r="I1409" s="75"/>
      <c r="J1409" s="75"/>
      <c r="K1409" s="36"/>
      <c r="L1409" s="82"/>
      <c r="M1409" s="82"/>
      <c r="N1409" s="77"/>
      <c r="O1409" s="84" t="s">
        <v>179</v>
      </c>
      <c r="P1409" s="86">
        <v>43141.476145833331</v>
      </c>
      <c r="Q1409" s="84" t="s">
        <v>2524</v>
      </c>
      <c r="R1409" s="87" t="s">
        <v>2923</v>
      </c>
      <c r="S1409" s="84" t="s">
        <v>2990</v>
      </c>
      <c r="T1409" s="84" t="s">
        <v>3429</v>
      </c>
      <c r="U1409" s="84"/>
      <c r="V1409" s="87" t="s">
        <v>4392</v>
      </c>
      <c r="W1409" s="86">
        <v>43141.476145833331</v>
      </c>
      <c r="X1409" s="87" t="s">
        <v>5542</v>
      </c>
      <c r="Y1409" s="84"/>
      <c r="Z1409" s="84"/>
      <c r="AA1409" s="90" t="s">
        <v>6745</v>
      </c>
      <c r="AB1409" s="84"/>
      <c r="AC1409" s="84" t="b">
        <v>0</v>
      </c>
      <c r="AD1409" s="84">
        <v>66</v>
      </c>
      <c r="AE1409" s="90" t="s">
        <v>6992</v>
      </c>
      <c r="AF1409" s="84" t="b">
        <v>0</v>
      </c>
      <c r="AG1409" s="84" t="s">
        <v>7091</v>
      </c>
      <c r="AH1409" s="84"/>
      <c r="AI1409" s="90" t="s">
        <v>6992</v>
      </c>
      <c r="AJ1409" s="84" t="b">
        <v>0</v>
      </c>
      <c r="AK1409" s="84">
        <v>51</v>
      </c>
      <c r="AL1409" s="90" t="s">
        <v>6992</v>
      </c>
      <c r="AM1409" s="84" t="s">
        <v>7172</v>
      </c>
      <c r="AN1409" s="84" t="b">
        <v>0</v>
      </c>
      <c r="AO1409" s="90" t="s">
        <v>6745</v>
      </c>
      <c r="AP1409" s="84" t="s">
        <v>7226</v>
      </c>
      <c r="AQ1409" s="84">
        <v>0</v>
      </c>
      <c r="AR1409" s="84">
        <v>0</v>
      </c>
      <c r="AS1409" s="84"/>
      <c r="AT1409" s="84"/>
      <c r="AU1409" s="84"/>
      <c r="AV1409" s="84"/>
      <c r="AW1409" s="84"/>
      <c r="AX1409" s="84"/>
      <c r="AY1409" s="84"/>
      <c r="AZ1409" s="84"/>
    </row>
    <row r="1410" spans="1:52" x14ac:dyDescent="0.25">
      <c r="A1410" s="69" t="s">
        <v>1176</v>
      </c>
      <c r="B1410" s="69" t="s">
        <v>1182</v>
      </c>
      <c r="C1410" s="70"/>
      <c r="D1410" s="71"/>
      <c r="E1410" s="72"/>
      <c r="F1410" s="73"/>
      <c r="G1410" s="70"/>
      <c r="H1410" s="74"/>
      <c r="I1410" s="75"/>
      <c r="J1410" s="75"/>
      <c r="K1410" s="36"/>
      <c r="L1410" s="82"/>
      <c r="M1410" s="82"/>
      <c r="N1410" s="77"/>
      <c r="O1410" s="84" t="s">
        <v>1729</v>
      </c>
      <c r="P1410" s="86">
        <v>43165.77847222222</v>
      </c>
      <c r="Q1410" s="84" t="s">
        <v>2499</v>
      </c>
      <c r="R1410" s="87" t="s">
        <v>2923</v>
      </c>
      <c r="S1410" s="84" t="s">
        <v>2990</v>
      </c>
      <c r="T1410" s="84" t="s">
        <v>3422</v>
      </c>
      <c r="U1410" s="84"/>
      <c r="V1410" s="87" t="s">
        <v>4388</v>
      </c>
      <c r="W1410" s="86">
        <v>43165.77847222222</v>
      </c>
      <c r="X1410" s="87" t="s">
        <v>5543</v>
      </c>
      <c r="Y1410" s="84"/>
      <c r="Z1410" s="84"/>
      <c r="AA1410" s="90" t="s">
        <v>6746</v>
      </c>
      <c r="AB1410" s="84"/>
      <c r="AC1410" s="84" t="b">
        <v>0</v>
      </c>
      <c r="AD1410" s="84">
        <v>0</v>
      </c>
      <c r="AE1410" s="90" t="s">
        <v>6992</v>
      </c>
      <c r="AF1410" s="84" t="b">
        <v>0</v>
      </c>
      <c r="AG1410" s="84" t="s">
        <v>7091</v>
      </c>
      <c r="AH1410" s="84"/>
      <c r="AI1410" s="90" t="s">
        <v>6992</v>
      </c>
      <c r="AJ1410" s="84" t="b">
        <v>0</v>
      </c>
      <c r="AK1410" s="84">
        <v>51</v>
      </c>
      <c r="AL1410" s="90" t="s">
        <v>6745</v>
      </c>
      <c r="AM1410" s="84" t="s">
        <v>7218</v>
      </c>
      <c r="AN1410" s="84" t="b">
        <v>0</v>
      </c>
      <c r="AO1410" s="90" t="s">
        <v>6745</v>
      </c>
      <c r="AP1410" s="84" t="s">
        <v>179</v>
      </c>
      <c r="AQ1410" s="84">
        <v>0</v>
      </c>
      <c r="AR1410" s="84">
        <v>0</v>
      </c>
      <c r="AS1410" s="84"/>
      <c r="AT1410" s="84"/>
      <c r="AU1410" s="84"/>
      <c r="AV1410" s="84"/>
      <c r="AW1410" s="84"/>
      <c r="AX1410" s="84"/>
      <c r="AY1410" s="84"/>
      <c r="AZ1410" s="84"/>
    </row>
    <row r="1411" spans="1:52" x14ac:dyDescent="0.25">
      <c r="A1411" s="69" t="s">
        <v>1183</v>
      </c>
      <c r="B1411" s="69" t="s">
        <v>1183</v>
      </c>
      <c r="C1411" s="70"/>
      <c r="D1411" s="71"/>
      <c r="E1411" s="72"/>
      <c r="F1411" s="73"/>
      <c r="G1411" s="70"/>
      <c r="H1411" s="74"/>
      <c r="I1411" s="75"/>
      <c r="J1411" s="75"/>
      <c r="K1411" s="36"/>
      <c r="L1411" s="82"/>
      <c r="M1411" s="82"/>
      <c r="N1411" s="77"/>
      <c r="O1411" s="84" t="s">
        <v>179</v>
      </c>
      <c r="P1411" s="86">
        <v>43165.77851851852</v>
      </c>
      <c r="Q1411" s="84" t="s">
        <v>2525</v>
      </c>
      <c r="R1411" s="87" t="s">
        <v>2929</v>
      </c>
      <c r="S1411" s="84" t="s">
        <v>3140</v>
      </c>
      <c r="T1411" s="84" t="s">
        <v>3157</v>
      </c>
      <c r="U1411" s="84"/>
      <c r="V1411" s="87" t="s">
        <v>4393</v>
      </c>
      <c r="W1411" s="86">
        <v>43165.77851851852</v>
      </c>
      <c r="X1411" s="87" t="s">
        <v>5544</v>
      </c>
      <c r="Y1411" s="84"/>
      <c r="Z1411" s="84"/>
      <c r="AA1411" s="90" t="s">
        <v>6747</v>
      </c>
      <c r="AB1411" s="84"/>
      <c r="AC1411" s="84" t="b">
        <v>0</v>
      </c>
      <c r="AD1411" s="84">
        <v>0</v>
      </c>
      <c r="AE1411" s="90" t="s">
        <v>6992</v>
      </c>
      <c r="AF1411" s="84" t="b">
        <v>0</v>
      </c>
      <c r="AG1411" s="84" t="s">
        <v>7091</v>
      </c>
      <c r="AH1411" s="84"/>
      <c r="AI1411" s="90" t="s">
        <v>6992</v>
      </c>
      <c r="AJ1411" s="84" t="b">
        <v>0</v>
      </c>
      <c r="AK1411" s="84">
        <v>0</v>
      </c>
      <c r="AL1411" s="90" t="s">
        <v>6992</v>
      </c>
      <c r="AM1411" s="84" t="s">
        <v>7182</v>
      </c>
      <c r="AN1411" s="84" t="b">
        <v>0</v>
      </c>
      <c r="AO1411" s="90" t="s">
        <v>6747</v>
      </c>
      <c r="AP1411" s="84" t="s">
        <v>179</v>
      </c>
      <c r="AQ1411" s="84">
        <v>0</v>
      </c>
      <c r="AR1411" s="84">
        <v>0</v>
      </c>
      <c r="AS1411" s="84"/>
      <c r="AT1411" s="84"/>
      <c r="AU1411" s="84"/>
      <c r="AV1411" s="84"/>
      <c r="AW1411" s="84"/>
      <c r="AX1411" s="84"/>
      <c r="AY1411" s="84"/>
      <c r="AZ1411" s="84"/>
    </row>
    <row r="1412" spans="1:52" x14ac:dyDescent="0.25">
      <c r="A1412" s="69" t="s">
        <v>1184</v>
      </c>
      <c r="B1412" s="69" t="s">
        <v>1503</v>
      </c>
      <c r="C1412" s="70"/>
      <c r="D1412" s="71"/>
      <c r="E1412" s="72"/>
      <c r="F1412" s="73"/>
      <c r="G1412" s="70"/>
      <c r="H1412" s="74"/>
      <c r="I1412" s="75"/>
      <c r="J1412" s="75"/>
      <c r="K1412" s="36"/>
      <c r="L1412" s="82"/>
      <c r="M1412" s="82"/>
      <c r="N1412" s="77"/>
      <c r="O1412" s="84" t="s">
        <v>1729</v>
      </c>
      <c r="P1412" s="86">
        <v>43165.77853009259</v>
      </c>
      <c r="Q1412" s="84" t="s">
        <v>2043</v>
      </c>
      <c r="R1412" s="84"/>
      <c r="S1412" s="84"/>
      <c r="T1412" s="84" t="s">
        <v>3157</v>
      </c>
      <c r="U1412" s="84"/>
      <c r="V1412" s="87" t="s">
        <v>4394</v>
      </c>
      <c r="W1412" s="86">
        <v>43165.77853009259</v>
      </c>
      <c r="X1412" s="87" t="s">
        <v>5545</v>
      </c>
      <c r="Y1412" s="84"/>
      <c r="Z1412" s="84"/>
      <c r="AA1412" s="90" t="s">
        <v>6748</v>
      </c>
      <c r="AB1412" s="84"/>
      <c r="AC1412" s="84" t="b">
        <v>0</v>
      </c>
      <c r="AD1412" s="84">
        <v>0</v>
      </c>
      <c r="AE1412" s="90" t="s">
        <v>6992</v>
      </c>
      <c r="AF1412" s="84" t="b">
        <v>0</v>
      </c>
      <c r="AG1412" s="84" t="s">
        <v>7091</v>
      </c>
      <c r="AH1412" s="84"/>
      <c r="AI1412" s="90" t="s">
        <v>6992</v>
      </c>
      <c r="AJ1412" s="84" t="b">
        <v>0</v>
      </c>
      <c r="AK1412" s="84">
        <v>1173</v>
      </c>
      <c r="AL1412" s="90" t="s">
        <v>6794</v>
      </c>
      <c r="AM1412" s="84" t="s">
        <v>7169</v>
      </c>
      <c r="AN1412" s="84" t="b">
        <v>0</v>
      </c>
      <c r="AO1412" s="90" t="s">
        <v>6794</v>
      </c>
      <c r="AP1412" s="84" t="s">
        <v>179</v>
      </c>
      <c r="AQ1412" s="84">
        <v>0</v>
      </c>
      <c r="AR1412" s="84">
        <v>0</v>
      </c>
      <c r="AS1412" s="84"/>
      <c r="AT1412" s="84"/>
      <c r="AU1412" s="84"/>
      <c r="AV1412" s="84"/>
      <c r="AW1412" s="84"/>
      <c r="AX1412" s="84"/>
      <c r="AY1412" s="84"/>
      <c r="AZ1412" s="84"/>
    </row>
    <row r="1413" spans="1:52" x14ac:dyDescent="0.25">
      <c r="A1413" s="69" t="s">
        <v>1184</v>
      </c>
      <c r="B1413" s="69" t="s">
        <v>1223</v>
      </c>
      <c r="C1413" s="70"/>
      <c r="D1413" s="71"/>
      <c r="E1413" s="72"/>
      <c r="F1413" s="73"/>
      <c r="G1413" s="70"/>
      <c r="H1413" s="74"/>
      <c r="I1413" s="75"/>
      <c r="J1413" s="75"/>
      <c r="K1413" s="36"/>
      <c r="L1413" s="82"/>
      <c r="M1413" s="82"/>
      <c r="N1413" s="77"/>
      <c r="O1413" s="84" t="s">
        <v>1729</v>
      </c>
      <c r="P1413" s="86">
        <v>43165.77853009259</v>
      </c>
      <c r="Q1413" s="84" t="s">
        <v>2043</v>
      </c>
      <c r="R1413" s="84"/>
      <c r="S1413" s="84"/>
      <c r="T1413" s="84" t="s">
        <v>3157</v>
      </c>
      <c r="U1413" s="84"/>
      <c r="V1413" s="87" t="s">
        <v>4394</v>
      </c>
      <c r="W1413" s="86">
        <v>43165.77853009259</v>
      </c>
      <c r="X1413" s="87" t="s">
        <v>5545</v>
      </c>
      <c r="Y1413" s="84"/>
      <c r="Z1413" s="84"/>
      <c r="AA1413" s="90" t="s">
        <v>6748</v>
      </c>
      <c r="AB1413" s="84"/>
      <c r="AC1413" s="84" t="b">
        <v>0</v>
      </c>
      <c r="AD1413" s="84">
        <v>0</v>
      </c>
      <c r="AE1413" s="90" t="s">
        <v>6992</v>
      </c>
      <c r="AF1413" s="84" t="b">
        <v>0</v>
      </c>
      <c r="AG1413" s="84" t="s">
        <v>7091</v>
      </c>
      <c r="AH1413" s="84"/>
      <c r="AI1413" s="90" t="s">
        <v>6992</v>
      </c>
      <c r="AJ1413" s="84" t="b">
        <v>0</v>
      </c>
      <c r="AK1413" s="84">
        <v>1173</v>
      </c>
      <c r="AL1413" s="90" t="s">
        <v>6794</v>
      </c>
      <c r="AM1413" s="84" t="s">
        <v>7169</v>
      </c>
      <c r="AN1413" s="84" t="b">
        <v>0</v>
      </c>
      <c r="AO1413" s="90" t="s">
        <v>6794</v>
      </c>
      <c r="AP1413" s="84" t="s">
        <v>179</v>
      </c>
      <c r="AQ1413" s="84">
        <v>0</v>
      </c>
      <c r="AR1413" s="84">
        <v>0</v>
      </c>
      <c r="AS1413" s="84"/>
      <c r="AT1413" s="84"/>
      <c r="AU1413" s="84"/>
      <c r="AV1413" s="84"/>
      <c r="AW1413" s="84"/>
      <c r="AX1413" s="84"/>
      <c r="AY1413" s="84"/>
      <c r="AZ1413" s="84"/>
    </row>
    <row r="1414" spans="1:52" x14ac:dyDescent="0.25">
      <c r="A1414" s="69" t="s">
        <v>1185</v>
      </c>
      <c r="B1414" s="69" t="s">
        <v>1185</v>
      </c>
      <c r="C1414" s="70"/>
      <c r="D1414" s="71"/>
      <c r="E1414" s="72"/>
      <c r="F1414" s="73"/>
      <c r="G1414" s="70"/>
      <c r="H1414" s="74"/>
      <c r="I1414" s="75"/>
      <c r="J1414" s="75"/>
      <c r="K1414" s="36"/>
      <c r="L1414" s="82"/>
      <c r="M1414" s="82"/>
      <c r="N1414" s="77"/>
      <c r="O1414" s="84" t="s">
        <v>179</v>
      </c>
      <c r="P1414" s="86">
        <v>43164.936226851853</v>
      </c>
      <c r="Q1414" s="84" t="s">
        <v>2526</v>
      </c>
      <c r="R1414" s="84"/>
      <c r="S1414" s="84"/>
      <c r="T1414" s="84" t="s">
        <v>3430</v>
      </c>
      <c r="U1414" s="84"/>
      <c r="V1414" s="87" t="s">
        <v>4395</v>
      </c>
      <c r="W1414" s="86">
        <v>43164.936226851853</v>
      </c>
      <c r="X1414" s="87" t="s">
        <v>5546</v>
      </c>
      <c r="Y1414" s="84"/>
      <c r="Z1414" s="84"/>
      <c r="AA1414" s="90" t="s">
        <v>6749</v>
      </c>
      <c r="AB1414" s="84"/>
      <c r="AC1414" s="84" t="b">
        <v>0</v>
      </c>
      <c r="AD1414" s="84">
        <v>1493</v>
      </c>
      <c r="AE1414" s="90" t="s">
        <v>6992</v>
      </c>
      <c r="AF1414" s="84" t="b">
        <v>0</v>
      </c>
      <c r="AG1414" s="84" t="s">
        <v>7091</v>
      </c>
      <c r="AH1414" s="84"/>
      <c r="AI1414" s="90" t="s">
        <v>6992</v>
      </c>
      <c r="AJ1414" s="84" t="b">
        <v>0</v>
      </c>
      <c r="AK1414" s="84">
        <v>824</v>
      </c>
      <c r="AL1414" s="90" t="s">
        <v>6992</v>
      </c>
      <c r="AM1414" s="84" t="s">
        <v>7169</v>
      </c>
      <c r="AN1414" s="84" t="b">
        <v>0</v>
      </c>
      <c r="AO1414" s="90" t="s">
        <v>6749</v>
      </c>
      <c r="AP1414" s="84" t="s">
        <v>7226</v>
      </c>
      <c r="AQ1414" s="84">
        <v>0</v>
      </c>
      <c r="AR1414" s="84">
        <v>0</v>
      </c>
      <c r="AS1414" s="84"/>
      <c r="AT1414" s="84"/>
      <c r="AU1414" s="84"/>
      <c r="AV1414" s="84"/>
      <c r="AW1414" s="84"/>
      <c r="AX1414" s="84"/>
      <c r="AY1414" s="84"/>
      <c r="AZ1414" s="84"/>
    </row>
    <row r="1415" spans="1:52" x14ac:dyDescent="0.25">
      <c r="A1415" s="69" t="s">
        <v>1186</v>
      </c>
      <c r="B1415" s="69" t="s">
        <v>1185</v>
      </c>
      <c r="C1415" s="70"/>
      <c r="D1415" s="71"/>
      <c r="E1415" s="72"/>
      <c r="F1415" s="73"/>
      <c r="G1415" s="70"/>
      <c r="H1415" s="74"/>
      <c r="I1415" s="75"/>
      <c r="J1415" s="75"/>
      <c r="K1415" s="36"/>
      <c r="L1415" s="82"/>
      <c r="M1415" s="82"/>
      <c r="N1415" s="77"/>
      <c r="O1415" s="84" t="s">
        <v>1729</v>
      </c>
      <c r="P1415" s="86">
        <v>43165.778553240743</v>
      </c>
      <c r="Q1415" s="84" t="s">
        <v>1881</v>
      </c>
      <c r="R1415" s="84"/>
      <c r="S1415" s="84"/>
      <c r="T1415" s="84" t="s">
        <v>3213</v>
      </c>
      <c r="U1415" s="84"/>
      <c r="V1415" s="87" t="s">
        <v>4396</v>
      </c>
      <c r="W1415" s="86">
        <v>43165.778553240743</v>
      </c>
      <c r="X1415" s="87" t="s">
        <v>5547</v>
      </c>
      <c r="Y1415" s="84"/>
      <c r="Z1415" s="84"/>
      <c r="AA1415" s="90" t="s">
        <v>6750</v>
      </c>
      <c r="AB1415" s="84"/>
      <c r="AC1415" s="84" t="b">
        <v>0</v>
      </c>
      <c r="AD1415" s="84">
        <v>0</v>
      </c>
      <c r="AE1415" s="90" t="s">
        <v>6992</v>
      </c>
      <c r="AF1415" s="84" t="b">
        <v>0</v>
      </c>
      <c r="AG1415" s="84" t="s">
        <v>7091</v>
      </c>
      <c r="AH1415" s="84"/>
      <c r="AI1415" s="90" t="s">
        <v>6992</v>
      </c>
      <c r="AJ1415" s="84" t="b">
        <v>0</v>
      </c>
      <c r="AK1415" s="84">
        <v>824</v>
      </c>
      <c r="AL1415" s="90" t="s">
        <v>6749</v>
      </c>
      <c r="AM1415" s="84" t="s">
        <v>7171</v>
      </c>
      <c r="AN1415" s="84" t="b">
        <v>0</v>
      </c>
      <c r="AO1415" s="90" t="s">
        <v>6749</v>
      </c>
      <c r="AP1415" s="84" t="s">
        <v>179</v>
      </c>
      <c r="AQ1415" s="84">
        <v>0</v>
      </c>
      <c r="AR1415" s="84">
        <v>0</v>
      </c>
      <c r="AS1415" s="84"/>
      <c r="AT1415" s="84"/>
      <c r="AU1415" s="84"/>
      <c r="AV1415" s="84"/>
      <c r="AW1415" s="84"/>
      <c r="AX1415" s="84"/>
      <c r="AY1415" s="84"/>
      <c r="AZ1415" s="84"/>
    </row>
    <row r="1416" spans="1:52" x14ac:dyDescent="0.25">
      <c r="A1416" s="69" t="s">
        <v>1187</v>
      </c>
      <c r="B1416" s="69" t="s">
        <v>1187</v>
      </c>
      <c r="C1416" s="70"/>
      <c r="D1416" s="71"/>
      <c r="E1416" s="72"/>
      <c r="F1416" s="73"/>
      <c r="G1416" s="70"/>
      <c r="H1416" s="74"/>
      <c r="I1416" s="75"/>
      <c r="J1416" s="75"/>
      <c r="K1416" s="36"/>
      <c r="L1416" s="82"/>
      <c r="M1416" s="82"/>
      <c r="N1416" s="77"/>
      <c r="O1416" s="84" t="s">
        <v>179</v>
      </c>
      <c r="P1416" s="86">
        <v>43165.528009259258</v>
      </c>
      <c r="Q1416" s="84" t="s">
        <v>2527</v>
      </c>
      <c r="R1416" s="87" t="s">
        <v>2930</v>
      </c>
      <c r="S1416" s="84" t="s">
        <v>2983</v>
      </c>
      <c r="T1416" s="84" t="s">
        <v>3431</v>
      </c>
      <c r="U1416" s="84"/>
      <c r="V1416" s="87" t="s">
        <v>4397</v>
      </c>
      <c r="W1416" s="86">
        <v>43165.528009259258</v>
      </c>
      <c r="X1416" s="87" t="s">
        <v>5548</v>
      </c>
      <c r="Y1416" s="84"/>
      <c r="Z1416" s="84"/>
      <c r="AA1416" s="90" t="s">
        <v>6751</v>
      </c>
      <c r="AB1416" s="84"/>
      <c r="AC1416" s="84" t="b">
        <v>0</v>
      </c>
      <c r="AD1416" s="84">
        <v>28</v>
      </c>
      <c r="AE1416" s="90" t="s">
        <v>6992</v>
      </c>
      <c r="AF1416" s="84" t="b">
        <v>1</v>
      </c>
      <c r="AG1416" s="84" t="s">
        <v>7102</v>
      </c>
      <c r="AH1416" s="84"/>
      <c r="AI1416" s="90" t="s">
        <v>7160</v>
      </c>
      <c r="AJ1416" s="84" t="b">
        <v>0</v>
      </c>
      <c r="AK1416" s="84">
        <v>41</v>
      </c>
      <c r="AL1416" s="90" t="s">
        <v>6992</v>
      </c>
      <c r="AM1416" s="84" t="s">
        <v>7172</v>
      </c>
      <c r="AN1416" s="84" t="b">
        <v>0</v>
      </c>
      <c r="AO1416" s="90" t="s">
        <v>6751</v>
      </c>
      <c r="AP1416" s="84" t="s">
        <v>7226</v>
      </c>
      <c r="AQ1416" s="84">
        <v>0</v>
      </c>
      <c r="AR1416" s="84">
        <v>0</v>
      </c>
      <c r="AS1416" s="84"/>
      <c r="AT1416" s="84"/>
      <c r="AU1416" s="84"/>
      <c r="AV1416" s="84"/>
      <c r="AW1416" s="84"/>
      <c r="AX1416" s="84"/>
      <c r="AY1416" s="84"/>
      <c r="AZ1416" s="84"/>
    </row>
    <row r="1417" spans="1:52" x14ac:dyDescent="0.25">
      <c r="A1417" s="69" t="s">
        <v>1188</v>
      </c>
      <c r="B1417" s="69" t="s">
        <v>1187</v>
      </c>
      <c r="C1417" s="70"/>
      <c r="D1417" s="71"/>
      <c r="E1417" s="72"/>
      <c r="F1417" s="73"/>
      <c r="G1417" s="70"/>
      <c r="H1417" s="74"/>
      <c r="I1417" s="75"/>
      <c r="J1417" s="75"/>
      <c r="K1417" s="36"/>
      <c r="L1417" s="82"/>
      <c r="M1417" s="82"/>
      <c r="N1417" s="77"/>
      <c r="O1417" s="84" t="s">
        <v>1729</v>
      </c>
      <c r="P1417" s="86">
        <v>43165.778564814813</v>
      </c>
      <c r="Q1417" s="84" t="s">
        <v>2528</v>
      </c>
      <c r="R1417" s="84"/>
      <c r="S1417" s="84"/>
      <c r="T1417" s="84" t="s">
        <v>3431</v>
      </c>
      <c r="U1417" s="84"/>
      <c r="V1417" s="87" t="s">
        <v>4398</v>
      </c>
      <c r="W1417" s="86">
        <v>43165.778564814813</v>
      </c>
      <c r="X1417" s="87" t="s">
        <v>5549</v>
      </c>
      <c r="Y1417" s="84"/>
      <c r="Z1417" s="84"/>
      <c r="AA1417" s="90" t="s">
        <v>6752</v>
      </c>
      <c r="AB1417" s="84"/>
      <c r="AC1417" s="84" t="b">
        <v>0</v>
      </c>
      <c r="AD1417" s="84">
        <v>0</v>
      </c>
      <c r="AE1417" s="90" t="s">
        <v>6992</v>
      </c>
      <c r="AF1417" s="84" t="b">
        <v>1</v>
      </c>
      <c r="AG1417" s="84" t="s">
        <v>7102</v>
      </c>
      <c r="AH1417" s="84"/>
      <c r="AI1417" s="90" t="s">
        <v>7160</v>
      </c>
      <c r="AJ1417" s="84" t="b">
        <v>0</v>
      </c>
      <c r="AK1417" s="84">
        <v>41</v>
      </c>
      <c r="AL1417" s="90" t="s">
        <v>6751</v>
      </c>
      <c r="AM1417" s="84" t="s">
        <v>7169</v>
      </c>
      <c r="AN1417" s="84" t="b">
        <v>0</v>
      </c>
      <c r="AO1417" s="90" t="s">
        <v>6751</v>
      </c>
      <c r="AP1417" s="84" t="s">
        <v>179</v>
      </c>
      <c r="AQ1417" s="84">
        <v>0</v>
      </c>
      <c r="AR1417" s="84">
        <v>0</v>
      </c>
      <c r="AS1417" s="84"/>
      <c r="AT1417" s="84"/>
      <c r="AU1417" s="84"/>
      <c r="AV1417" s="84"/>
      <c r="AW1417" s="84"/>
      <c r="AX1417" s="84"/>
      <c r="AY1417" s="84"/>
      <c r="AZ1417" s="84"/>
    </row>
    <row r="1418" spans="1:52" x14ac:dyDescent="0.25">
      <c r="A1418" s="69" t="s">
        <v>1189</v>
      </c>
      <c r="B1418" s="69" t="s">
        <v>1285</v>
      </c>
      <c r="C1418" s="70"/>
      <c r="D1418" s="71"/>
      <c r="E1418" s="72"/>
      <c r="F1418" s="73"/>
      <c r="G1418" s="70"/>
      <c r="H1418" s="74"/>
      <c r="I1418" s="75"/>
      <c r="J1418" s="75"/>
      <c r="K1418" s="36"/>
      <c r="L1418" s="82"/>
      <c r="M1418" s="82"/>
      <c r="N1418" s="77"/>
      <c r="O1418" s="84" t="s">
        <v>1729</v>
      </c>
      <c r="P1418" s="86">
        <v>43165.77857638889</v>
      </c>
      <c r="Q1418" s="84" t="s">
        <v>1873</v>
      </c>
      <c r="R1418" s="87" t="s">
        <v>2692</v>
      </c>
      <c r="S1418" s="84" t="s">
        <v>3013</v>
      </c>
      <c r="T1418" s="84" t="s">
        <v>3157</v>
      </c>
      <c r="U1418" s="84"/>
      <c r="V1418" s="87" t="s">
        <v>4399</v>
      </c>
      <c r="W1418" s="86">
        <v>43165.77857638889</v>
      </c>
      <c r="X1418" s="87" t="s">
        <v>5550</v>
      </c>
      <c r="Y1418" s="84"/>
      <c r="Z1418" s="84"/>
      <c r="AA1418" s="90" t="s">
        <v>6753</v>
      </c>
      <c r="AB1418" s="84"/>
      <c r="AC1418" s="84" t="b">
        <v>0</v>
      </c>
      <c r="AD1418" s="84">
        <v>0</v>
      </c>
      <c r="AE1418" s="90" t="s">
        <v>6992</v>
      </c>
      <c r="AF1418" s="84" t="b">
        <v>0</v>
      </c>
      <c r="AG1418" s="84" t="s">
        <v>7091</v>
      </c>
      <c r="AH1418" s="84"/>
      <c r="AI1418" s="90" t="s">
        <v>6992</v>
      </c>
      <c r="AJ1418" s="84" t="b">
        <v>0</v>
      </c>
      <c r="AK1418" s="84">
        <v>138</v>
      </c>
      <c r="AL1418" s="90" t="s">
        <v>6862</v>
      </c>
      <c r="AM1418" s="84" t="s">
        <v>7172</v>
      </c>
      <c r="AN1418" s="84" t="b">
        <v>0</v>
      </c>
      <c r="AO1418" s="90" t="s">
        <v>6862</v>
      </c>
      <c r="AP1418" s="84" t="s">
        <v>179</v>
      </c>
      <c r="AQ1418" s="84">
        <v>0</v>
      </c>
      <c r="AR1418" s="84">
        <v>0</v>
      </c>
      <c r="AS1418" s="84"/>
      <c r="AT1418" s="84"/>
      <c r="AU1418" s="84"/>
      <c r="AV1418" s="84"/>
      <c r="AW1418" s="84"/>
      <c r="AX1418" s="84"/>
      <c r="AY1418" s="84"/>
      <c r="AZ1418" s="84"/>
    </row>
    <row r="1419" spans="1:52" x14ac:dyDescent="0.25">
      <c r="A1419" s="69" t="s">
        <v>1190</v>
      </c>
      <c r="B1419" s="69" t="s">
        <v>1250</v>
      </c>
      <c r="C1419" s="70"/>
      <c r="D1419" s="71"/>
      <c r="E1419" s="72"/>
      <c r="F1419" s="73"/>
      <c r="G1419" s="70"/>
      <c r="H1419" s="74"/>
      <c r="I1419" s="75"/>
      <c r="J1419" s="75"/>
      <c r="K1419" s="36"/>
      <c r="L1419" s="82"/>
      <c r="M1419" s="82"/>
      <c r="N1419" s="77"/>
      <c r="O1419" s="84" t="s">
        <v>1729</v>
      </c>
      <c r="P1419" s="86">
        <v>43165.778587962966</v>
      </c>
      <c r="Q1419" s="84" t="s">
        <v>1789</v>
      </c>
      <c r="R1419" s="84"/>
      <c r="S1419" s="84"/>
      <c r="T1419" s="84" t="s">
        <v>3157</v>
      </c>
      <c r="U1419" s="84"/>
      <c r="V1419" s="87" t="s">
        <v>4400</v>
      </c>
      <c r="W1419" s="86">
        <v>43165.778587962966</v>
      </c>
      <c r="X1419" s="87" t="s">
        <v>5551</v>
      </c>
      <c r="Y1419" s="84"/>
      <c r="Z1419" s="84"/>
      <c r="AA1419" s="90" t="s">
        <v>6754</v>
      </c>
      <c r="AB1419" s="84"/>
      <c r="AC1419" s="84" t="b">
        <v>0</v>
      </c>
      <c r="AD1419" s="84">
        <v>0</v>
      </c>
      <c r="AE1419" s="90" t="s">
        <v>6992</v>
      </c>
      <c r="AF1419" s="84" t="b">
        <v>0</v>
      </c>
      <c r="AG1419" s="84" t="s">
        <v>7096</v>
      </c>
      <c r="AH1419" s="84"/>
      <c r="AI1419" s="90" t="s">
        <v>6992</v>
      </c>
      <c r="AJ1419" s="84" t="b">
        <v>0</v>
      </c>
      <c r="AK1419" s="84">
        <v>14</v>
      </c>
      <c r="AL1419" s="90" t="s">
        <v>6823</v>
      </c>
      <c r="AM1419" s="84" t="s">
        <v>7169</v>
      </c>
      <c r="AN1419" s="84" t="b">
        <v>0</v>
      </c>
      <c r="AO1419" s="90" t="s">
        <v>6823</v>
      </c>
      <c r="AP1419" s="84" t="s">
        <v>179</v>
      </c>
      <c r="AQ1419" s="84">
        <v>0</v>
      </c>
      <c r="AR1419" s="84">
        <v>0</v>
      </c>
      <c r="AS1419" s="84"/>
      <c r="AT1419" s="84"/>
      <c r="AU1419" s="84"/>
      <c r="AV1419" s="84"/>
      <c r="AW1419" s="84"/>
      <c r="AX1419" s="84"/>
      <c r="AY1419" s="84"/>
      <c r="AZ1419" s="84"/>
    </row>
    <row r="1420" spans="1:52" x14ac:dyDescent="0.25">
      <c r="A1420" s="69" t="s">
        <v>1191</v>
      </c>
      <c r="B1420" s="69" t="s">
        <v>1491</v>
      </c>
      <c r="C1420" s="70"/>
      <c r="D1420" s="71"/>
      <c r="E1420" s="72"/>
      <c r="F1420" s="73"/>
      <c r="G1420" s="70"/>
      <c r="H1420" s="74"/>
      <c r="I1420" s="75"/>
      <c r="J1420" s="75"/>
      <c r="K1420" s="36"/>
      <c r="L1420" s="82"/>
      <c r="M1420" s="82"/>
      <c r="N1420" s="77"/>
      <c r="O1420" s="84" t="s">
        <v>1729</v>
      </c>
      <c r="P1420" s="86">
        <v>43164.221377314818</v>
      </c>
      <c r="Q1420" s="84" t="s">
        <v>2529</v>
      </c>
      <c r="R1420" s="87" t="s">
        <v>2931</v>
      </c>
      <c r="S1420" s="84" t="s">
        <v>2977</v>
      </c>
      <c r="T1420" s="84" t="s">
        <v>3157</v>
      </c>
      <c r="U1420" s="84"/>
      <c r="V1420" s="87" t="s">
        <v>4401</v>
      </c>
      <c r="W1420" s="86">
        <v>43164.221377314818</v>
      </c>
      <c r="X1420" s="87" t="s">
        <v>5552</v>
      </c>
      <c r="Y1420" s="84"/>
      <c r="Z1420" s="84"/>
      <c r="AA1420" s="90" t="s">
        <v>6755</v>
      </c>
      <c r="AB1420" s="84"/>
      <c r="AC1420" s="84" t="b">
        <v>0</v>
      </c>
      <c r="AD1420" s="84">
        <v>3</v>
      </c>
      <c r="AE1420" s="90" t="s">
        <v>6992</v>
      </c>
      <c r="AF1420" s="84" t="b">
        <v>0</v>
      </c>
      <c r="AG1420" s="84" t="s">
        <v>7091</v>
      </c>
      <c r="AH1420" s="84"/>
      <c r="AI1420" s="90" t="s">
        <v>6992</v>
      </c>
      <c r="AJ1420" s="84" t="b">
        <v>0</v>
      </c>
      <c r="AK1420" s="84">
        <v>2</v>
      </c>
      <c r="AL1420" s="90" t="s">
        <v>6992</v>
      </c>
      <c r="AM1420" s="84" t="s">
        <v>7197</v>
      </c>
      <c r="AN1420" s="84" t="b">
        <v>0</v>
      </c>
      <c r="AO1420" s="90" t="s">
        <v>6755</v>
      </c>
      <c r="AP1420" s="84" t="s">
        <v>7226</v>
      </c>
      <c r="AQ1420" s="84">
        <v>0</v>
      </c>
      <c r="AR1420" s="84">
        <v>0</v>
      </c>
      <c r="AS1420" s="84"/>
      <c r="AT1420" s="84"/>
      <c r="AU1420" s="84"/>
      <c r="AV1420" s="84"/>
      <c r="AW1420" s="84"/>
      <c r="AX1420" s="84"/>
      <c r="AY1420" s="84"/>
      <c r="AZ1420" s="84"/>
    </row>
    <row r="1421" spans="1:52" x14ac:dyDescent="0.25">
      <c r="A1421" s="69" t="s">
        <v>1192</v>
      </c>
      <c r="B1421" s="69" t="s">
        <v>1491</v>
      </c>
      <c r="C1421" s="70"/>
      <c r="D1421" s="71"/>
      <c r="E1421" s="72"/>
      <c r="F1421" s="73"/>
      <c r="G1421" s="70"/>
      <c r="H1421" s="74"/>
      <c r="I1421" s="75"/>
      <c r="J1421" s="75"/>
      <c r="K1421" s="36"/>
      <c r="L1421" s="82"/>
      <c r="M1421" s="82"/>
      <c r="N1421" s="77"/>
      <c r="O1421" s="84" t="s">
        <v>1729</v>
      </c>
      <c r="P1421" s="86">
        <v>43165.778599537036</v>
      </c>
      <c r="Q1421" s="84" t="s">
        <v>2530</v>
      </c>
      <c r="R1421" s="87" t="s">
        <v>2931</v>
      </c>
      <c r="S1421" s="84" t="s">
        <v>2977</v>
      </c>
      <c r="T1421" s="84" t="s">
        <v>3157</v>
      </c>
      <c r="U1421" s="84"/>
      <c r="V1421" s="87" t="s">
        <v>4402</v>
      </c>
      <c r="W1421" s="86">
        <v>43165.778599537036</v>
      </c>
      <c r="X1421" s="87" t="s">
        <v>5553</v>
      </c>
      <c r="Y1421" s="84"/>
      <c r="Z1421" s="84"/>
      <c r="AA1421" s="90" t="s">
        <v>6756</v>
      </c>
      <c r="AB1421" s="84"/>
      <c r="AC1421" s="84" t="b">
        <v>0</v>
      </c>
      <c r="AD1421" s="84">
        <v>0</v>
      </c>
      <c r="AE1421" s="90" t="s">
        <v>6992</v>
      </c>
      <c r="AF1421" s="84" t="b">
        <v>0</v>
      </c>
      <c r="AG1421" s="84" t="s">
        <v>7091</v>
      </c>
      <c r="AH1421" s="84"/>
      <c r="AI1421" s="90" t="s">
        <v>6992</v>
      </c>
      <c r="AJ1421" s="84" t="b">
        <v>0</v>
      </c>
      <c r="AK1421" s="84">
        <v>2</v>
      </c>
      <c r="AL1421" s="90" t="s">
        <v>6755</v>
      </c>
      <c r="AM1421" s="84" t="s">
        <v>7169</v>
      </c>
      <c r="AN1421" s="84" t="b">
        <v>0</v>
      </c>
      <c r="AO1421" s="90" t="s">
        <v>6755</v>
      </c>
      <c r="AP1421" s="84" t="s">
        <v>179</v>
      </c>
      <c r="AQ1421" s="84">
        <v>0</v>
      </c>
      <c r="AR1421" s="84">
        <v>0</v>
      </c>
      <c r="AS1421" s="84"/>
      <c r="AT1421" s="84"/>
      <c r="AU1421" s="84"/>
      <c r="AV1421" s="84"/>
      <c r="AW1421" s="84"/>
      <c r="AX1421" s="84"/>
      <c r="AY1421" s="84"/>
      <c r="AZ1421" s="84"/>
    </row>
    <row r="1422" spans="1:52" x14ac:dyDescent="0.25">
      <c r="A1422" s="69" t="s">
        <v>1192</v>
      </c>
      <c r="B1422" s="69" t="s">
        <v>1191</v>
      </c>
      <c r="C1422" s="70"/>
      <c r="D1422" s="71"/>
      <c r="E1422" s="72"/>
      <c r="F1422" s="73"/>
      <c r="G1422" s="70"/>
      <c r="H1422" s="74"/>
      <c r="I1422" s="75"/>
      <c r="J1422" s="75"/>
      <c r="K1422" s="36"/>
      <c r="L1422" s="82"/>
      <c r="M1422" s="82"/>
      <c r="N1422" s="77"/>
      <c r="O1422" s="84" t="s">
        <v>1729</v>
      </c>
      <c r="P1422" s="86">
        <v>43165.778599537036</v>
      </c>
      <c r="Q1422" s="84" t="s">
        <v>2530</v>
      </c>
      <c r="R1422" s="87" t="s">
        <v>2931</v>
      </c>
      <c r="S1422" s="84" t="s">
        <v>2977</v>
      </c>
      <c r="T1422" s="84" t="s">
        <v>3157</v>
      </c>
      <c r="U1422" s="84"/>
      <c r="V1422" s="87" t="s">
        <v>4402</v>
      </c>
      <c r="W1422" s="86">
        <v>43165.778599537036</v>
      </c>
      <c r="X1422" s="87" t="s">
        <v>5553</v>
      </c>
      <c r="Y1422" s="84"/>
      <c r="Z1422" s="84"/>
      <c r="AA1422" s="90" t="s">
        <v>6756</v>
      </c>
      <c r="AB1422" s="84"/>
      <c r="AC1422" s="84" t="b">
        <v>0</v>
      </c>
      <c r="AD1422" s="84">
        <v>0</v>
      </c>
      <c r="AE1422" s="90" t="s">
        <v>6992</v>
      </c>
      <c r="AF1422" s="84" t="b">
        <v>0</v>
      </c>
      <c r="AG1422" s="84" t="s">
        <v>7091</v>
      </c>
      <c r="AH1422" s="84"/>
      <c r="AI1422" s="90" t="s">
        <v>6992</v>
      </c>
      <c r="AJ1422" s="84" t="b">
        <v>0</v>
      </c>
      <c r="AK1422" s="84">
        <v>2</v>
      </c>
      <c r="AL1422" s="90" t="s">
        <v>6755</v>
      </c>
      <c r="AM1422" s="84" t="s">
        <v>7169</v>
      </c>
      <c r="AN1422" s="84" t="b">
        <v>0</v>
      </c>
      <c r="AO1422" s="90" t="s">
        <v>6755</v>
      </c>
      <c r="AP1422" s="84" t="s">
        <v>179</v>
      </c>
      <c r="AQ1422" s="84">
        <v>0</v>
      </c>
      <c r="AR1422" s="84">
        <v>0</v>
      </c>
      <c r="AS1422" s="84"/>
      <c r="AT1422" s="84"/>
      <c r="AU1422" s="84"/>
      <c r="AV1422" s="84"/>
      <c r="AW1422" s="84"/>
      <c r="AX1422" s="84"/>
      <c r="AY1422" s="84"/>
      <c r="AZ1422" s="84"/>
    </row>
    <row r="1423" spans="1:52" x14ac:dyDescent="0.25">
      <c r="A1423" s="69" t="s">
        <v>1192</v>
      </c>
      <c r="B1423" s="69" t="s">
        <v>1192</v>
      </c>
      <c r="C1423" s="70"/>
      <c r="D1423" s="71"/>
      <c r="E1423" s="72"/>
      <c r="F1423" s="73"/>
      <c r="G1423" s="70"/>
      <c r="H1423" s="74"/>
      <c r="I1423" s="75"/>
      <c r="J1423" s="75"/>
      <c r="K1423" s="36"/>
      <c r="L1423" s="82"/>
      <c r="M1423" s="82"/>
      <c r="N1423" s="77"/>
      <c r="O1423" s="84" t="s">
        <v>179</v>
      </c>
      <c r="P1423" s="86">
        <v>43165.777951388889</v>
      </c>
      <c r="Q1423" s="84" t="s">
        <v>2531</v>
      </c>
      <c r="R1423" s="87" t="s">
        <v>2821</v>
      </c>
      <c r="S1423" s="84" t="s">
        <v>2983</v>
      </c>
      <c r="T1423" s="84" t="s">
        <v>3157</v>
      </c>
      <c r="U1423" s="84"/>
      <c r="V1423" s="87" t="s">
        <v>4402</v>
      </c>
      <c r="W1423" s="86">
        <v>43165.777951388889</v>
      </c>
      <c r="X1423" s="87" t="s">
        <v>5554</v>
      </c>
      <c r="Y1423" s="84"/>
      <c r="Z1423" s="84"/>
      <c r="AA1423" s="90" t="s">
        <v>6757</v>
      </c>
      <c r="AB1423" s="84"/>
      <c r="AC1423" s="84" t="b">
        <v>0</v>
      </c>
      <c r="AD1423" s="84">
        <v>0</v>
      </c>
      <c r="AE1423" s="90" t="s">
        <v>6992</v>
      </c>
      <c r="AF1423" s="84" t="b">
        <v>1</v>
      </c>
      <c r="AG1423" s="84" t="s">
        <v>7091</v>
      </c>
      <c r="AH1423" s="84"/>
      <c r="AI1423" s="90" t="s">
        <v>6936</v>
      </c>
      <c r="AJ1423" s="84" t="b">
        <v>0</v>
      </c>
      <c r="AK1423" s="84">
        <v>1</v>
      </c>
      <c r="AL1423" s="90" t="s">
        <v>6992</v>
      </c>
      <c r="AM1423" s="84" t="s">
        <v>7169</v>
      </c>
      <c r="AN1423" s="84" t="b">
        <v>0</v>
      </c>
      <c r="AO1423" s="90" t="s">
        <v>6757</v>
      </c>
      <c r="AP1423" s="84" t="s">
        <v>179</v>
      </c>
      <c r="AQ1423" s="84">
        <v>0</v>
      </c>
      <c r="AR1423" s="84">
        <v>0</v>
      </c>
      <c r="AS1423" s="84"/>
      <c r="AT1423" s="84"/>
      <c r="AU1423" s="84"/>
      <c r="AV1423" s="84"/>
      <c r="AW1423" s="84"/>
      <c r="AX1423" s="84"/>
      <c r="AY1423" s="84"/>
      <c r="AZ1423" s="84"/>
    </row>
    <row r="1424" spans="1:52" x14ac:dyDescent="0.25">
      <c r="A1424" s="69" t="s">
        <v>1193</v>
      </c>
      <c r="B1424" s="69" t="s">
        <v>1193</v>
      </c>
      <c r="C1424" s="70"/>
      <c r="D1424" s="71"/>
      <c r="E1424" s="72"/>
      <c r="F1424" s="73"/>
      <c r="G1424" s="70"/>
      <c r="H1424" s="74"/>
      <c r="I1424" s="75"/>
      <c r="J1424" s="75"/>
      <c r="K1424" s="36"/>
      <c r="L1424" s="82"/>
      <c r="M1424" s="82"/>
      <c r="N1424" s="77"/>
      <c r="O1424" s="84" t="s">
        <v>179</v>
      </c>
      <c r="P1424" s="86">
        <v>43165.778634259259</v>
      </c>
      <c r="Q1424" s="84" t="s">
        <v>2532</v>
      </c>
      <c r="R1424" s="87" t="s">
        <v>2932</v>
      </c>
      <c r="S1424" s="84" t="s">
        <v>2989</v>
      </c>
      <c r="T1424" s="84" t="s">
        <v>3157</v>
      </c>
      <c r="U1424" s="84"/>
      <c r="V1424" s="87" t="s">
        <v>4403</v>
      </c>
      <c r="W1424" s="86">
        <v>43165.778634259259</v>
      </c>
      <c r="X1424" s="87" t="s">
        <v>5555</v>
      </c>
      <c r="Y1424" s="84"/>
      <c r="Z1424" s="84"/>
      <c r="AA1424" s="90" t="s">
        <v>6758</v>
      </c>
      <c r="AB1424" s="84"/>
      <c r="AC1424" s="84" t="b">
        <v>0</v>
      </c>
      <c r="AD1424" s="84">
        <v>0</v>
      </c>
      <c r="AE1424" s="90" t="s">
        <v>6992</v>
      </c>
      <c r="AF1424" s="84" t="b">
        <v>0</v>
      </c>
      <c r="AG1424" s="84" t="s">
        <v>7091</v>
      </c>
      <c r="AH1424" s="84"/>
      <c r="AI1424" s="90" t="s">
        <v>6992</v>
      </c>
      <c r="AJ1424" s="84" t="b">
        <v>0</v>
      </c>
      <c r="AK1424" s="84">
        <v>0</v>
      </c>
      <c r="AL1424" s="90" t="s">
        <v>6992</v>
      </c>
      <c r="AM1424" s="84" t="s">
        <v>7178</v>
      </c>
      <c r="AN1424" s="84" t="b">
        <v>0</v>
      </c>
      <c r="AO1424" s="90" t="s">
        <v>6758</v>
      </c>
      <c r="AP1424" s="84" t="s">
        <v>179</v>
      </c>
      <c r="AQ1424" s="84">
        <v>0</v>
      </c>
      <c r="AR1424" s="84">
        <v>0</v>
      </c>
      <c r="AS1424" s="84"/>
      <c r="AT1424" s="84"/>
      <c r="AU1424" s="84"/>
      <c r="AV1424" s="84"/>
      <c r="AW1424" s="84"/>
      <c r="AX1424" s="84"/>
      <c r="AY1424" s="84"/>
      <c r="AZ1424" s="84"/>
    </row>
    <row r="1425" spans="1:52" x14ac:dyDescent="0.25">
      <c r="A1425" s="69" t="s">
        <v>1194</v>
      </c>
      <c r="B1425" s="69" t="s">
        <v>1194</v>
      </c>
      <c r="C1425" s="70"/>
      <c r="D1425" s="71"/>
      <c r="E1425" s="72"/>
      <c r="F1425" s="73"/>
      <c r="G1425" s="70"/>
      <c r="H1425" s="74"/>
      <c r="I1425" s="75"/>
      <c r="J1425" s="75"/>
      <c r="K1425" s="36"/>
      <c r="L1425" s="82"/>
      <c r="M1425" s="82"/>
      <c r="N1425" s="77"/>
      <c r="O1425" s="84" t="s">
        <v>179</v>
      </c>
      <c r="P1425" s="86">
        <v>43164.046701388892</v>
      </c>
      <c r="Q1425" s="84" t="s">
        <v>2533</v>
      </c>
      <c r="R1425" s="87" t="s">
        <v>2933</v>
      </c>
      <c r="S1425" s="84" t="s">
        <v>3141</v>
      </c>
      <c r="T1425" s="84" t="s">
        <v>3157</v>
      </c>
      <c r="U1425" s="87" t="s">
        <v>3613</v>
      </c>
      <c r="V1425" s="87" t="s">
        <v>3613</v>
      </c>
      <c r="W1425" s="86">
        <v>43164.046701388892</v>
      </c>
      <c r="X1425" s="87" t="s">
        <v>5556</v>
      </c>
      <c r="Y1425" s="84"/>
      <c r="Z1425" s="84"/>
      <c r="AA1425" s="90" t="s">
        <v>6759</v>
      </c>
      <c r="AB1425" s="84"/>
      <c r="AC1425" s="84" t="b">
        <v>0</v>
      </c>
      <c r="AD1425" s="84">
        <v>615</v>
      </c>
      <c r="AE1425" s="90" t="s">
        <v>6992</v>
      </c>
      <c r="AF1425" s="84" t="b">
        <v>0</v>
      </c>
      <c r="AG1425" s="84" t="s">
        <v>7097</v>
      </c>
      <c r="AH1425" s="84"/>
      <c r="AI1425" s="90" t="s">
        <v>6992</v>
      </c>
      <c r="AJ1425" s="84" t="b">
        <v>0</v>
      </c>
      <c r="AK1425" s="84">
        <v>1833</v>
      </c>
      <c r="AL1425" s="90" t="s">
        <v>6992</v>
      </c>
      <c r="AM1425" s="84" t="s">
        <v>7171</v>
      </c>
      <c r="AN1425" s="84" t="b">
        <v>0</v>
      </c>
      <c r="AO1425" s="90" t="s">
        <v>6759</v>
      </c>
      <c r="AP1425" s="84" t="s">
        <v>7226</v>
      </c>
      <c r="AQ1425" s="84">
        <v>0</v>
      </c>
      <c r="AR1425" s="84">
        <v>0</v>
      </c>
      <c r="AS1425" s="84"/>
      <c r="AT1425" s="84"/>
      <c r="AU1425" s="84"/>
      <c r="AV1425" s="84"/>
      <c r="AW1425" s="84"/>
      <c r="AX1425" s="84"/>
      <c r="AY1425" s="84"/>
      <c r="AZ1425" s="84"/>
    </row>
    <row r="1426" spans="1:52" x14ac:dyDescent="0.25">
      <c r="A1426" s="69" t="s">
        <v>1195</v>
      </c>
      <c r="B1426" s="69" t="s">
        <v>1194</v>
      </c>
      <c r="C1426" s="70"/>
      <c r="D1426" s="71"/>
      <c r="E1426" s="72"/>
      <c r="F1426" s="73"/>
      <c r="G1426" s="70"/>
      <c r="H1426" s="74"/>
      <c r="I1426" s="75"/>
      <c r="J1426" s="75"/>
      <c r="K1426" s="36"/>
      <c r="L1426" s="82"/>
      <c r="M1426" s="82"/>
      <c r="N1426" s="77"/>
      <c r="O1426" s="84" t="s">
        <v>1729</v>
      </c>
      <c r="P1426" s="86">
        <v>43165.778634259259</v>
      </c>
      <c r="Q1426" s="84" t="s">
        <v>2534</v>
      </c>
      <c r="R1426" s="87" t="s">
        <v>2933</v>
      </c>
      <c r="S1426" s="84" t="s">
        <v>3141</v>
      </c>
      <c r="T1426" s="84" t="s">
        <v>3157</v>
      </c>
      <c r="U1426" s="87" t="s">
        <v>3613</v>
      </c>
      <c r="V1426" s="87" t="s">
        <v>3613</v>
      </c>
      <c r="W1426" s="86">
        <v>43165.778634259259</v>
      </c>
      <c r="X1426" s="87" t="s">
        <v>5557</v>
      </c>
      <c r="Y1426" s="84"/>
      <c r="Z1426" s="84"/>
      <c r="AA1426" s="90" t="s">
        <v>6760</v>
      </c>
      <c r="AB1426" s="84"/>
      <c r="AC1426" s="84" t="b">
        <v>0</v>
      </c>
      <c r="AD1426" s="84">
        <v>0</v>
      </c>
      <c r="AE1426" s="90" t="s">
        <v>6992</v>
      </c>
      <c r="AF1426" s="84" t="b">
        <v>0</v>
      </c>
      <c r="AG1426" s="84" t="s">
        <v>7097</v>
      </c>
      <c r="AH1426" s="84"/>
      <c r="AI1426" s="90" t="s">
        <v>6992</v>
      </c>
      <c r="AJ1426" s="84" t="b">
        <v>0</v>
      </c>
      <c r="AK1426" s="84">
        <v>1833</v>
      </c>
      <c r="AL1426" s="90" t="s">
        <v>6759</v>
      </c>
      <c r="AM1426" s="84" t="s">
        <v>7169</v>
      </c>
      <c r="AN1426" s="84" t="b">
        <v>0</v>
      </c>
      <c r="AO1426" s="90" t="s">
        <v>6759</v>
      </c>
      <c r="AP1426" s="84" t="s">
        <v>179</v>
      </c>
      <c r="AQ1426" s="84">
        <v>0</v>
      </c>
      <c r="AR1426" s="84">
        <v>0</v>
      </c>
      <c r="AS1426" s="84"/>
      <c r="AT1426" s="84"/>
      <c r="AU1426" s="84"/>
      <c r="AV1426" s="84"/>
      <c r="AW1426" s="84"/>
      <c r="AX1426" s="84"/>
      <c r="AY1426" s="84"/>
      <c r="AZ1426" s="84"/>
    </row>
    <row r="1427" spans="1:52" x14ac:dyDescent="0.25">
      <c r="A1427" s="69" t="s">
        <v>1196</v>
      </c>
      <c r="B1427" s="69" t="s">
        <v>1537</v>
      </c>
      <c r="C1427" s="70"/>
      <c r="D1427" s="71"/>
      <c r="E1427" s="72"/>
      <c r="F1427" s="73"/>
      <c r="G1427" s="70"/>
      <c r="H1427" s="74"/>
      <c r="I1427" s="75"/>
      <c r="J1427" s="75"/>
      <c r="K1427" s="36"/>
      <c r="L1427" s="82"/>
      <c r="M1427" s="82"/>
      <c r="N1427" s="77"/>
      <c r="O1427" s="84" t="s">
        <v>1729</v>
      </c>
      <c r="P1427" s="86">
        <v>43165.778668981482</v>
      </c>
      <c r="Q1427" s="84" t="s">
        <v>2535</v>
      </c>
      <c r="R1427" s="84"/>
      <c r="S1427" s="84"/>
      <c r="T1427" s="84" t="s">
        <v>3157</v>
      </c>
      <c r="U1427" s="84"/>
      <c r="V1427" s="87" t="s">
        <v>4404</v>
      </c>
      <c r="W1427" s="86">
        <v>43165.778668981482</v>
      </c>
      <c r="X1427" s="87" t="s">
        <v>5558</v>
      </c>
      <c r="Y1427" s="84"/>
      <c r="Z1427" s="84"/>
      <c r="AA1427" s="90" t="s">
        <v>6761</v>
      </c>
      <c r="AB1427" s="90" t="s">
        <v>6936</v>
      </c>
      <c r="AC1427" s="84" t="b">
        <v>0</v>
      </c>
      <c r="AD1427" s="84">
        <v>1</v>
      </c>
      <c r="AE1427" s="90" t="s">
        <v>7028</v>
      </c>
      <c r="AF1427" s="84" t="b">
        <v>0</v>
      </c>
      <c r="AG1427" s="84" t="s">
        <v>7091</v>
      </c>
      <c r="AH1427" s="84"/>
      <c r="AI1427" s="90" t="s">
        <v>6992</v>
      </c>
      <c r="AJ1427" s="84" t="b">
        <v>0</v>
      </c>
      <c r="AK1427" s="84">
        <v>0</v>
      </c>
      <c r="AL1427" s="90" t="s">
        <v>6992</v>
      </c>
      <c r="AM1427" s="84" t="s">
        <v>7169</v>
      </c>
      <c r="AN1427" s="84" t="b">
        <v>0</v>
      </c>
      <c r="AO1427" s="90" t="s">
        <v>6936</v>
      </c>
      <c r="AP1427" s="84" t="s">
        <v>179</v>
      </c>
      <c r="AQ1427" s="84">
        <v>0</v>
      </c>
      <c r="AR1427" s="84">
        <v>0</v>
      </c>
      <c r="AS1427" s="84"/>
      <c r="AT1427" s="84"/>
      <c r="AU1427" s="84"/>
      <c r="AV1427" s="84"/>
      <c r="AW1427" s="84"/>
      <c r="AX1427" s="84"/>
      <c r="AY1427" s="84"/>
      <c r="AZ1427" s="84"/>
    </row>
    <row r="1428" spans="1:52" x14ac:dyDescent="0.25">
      <c r="A1428" s="69" t="s">
        <v>1196</v>
      </c>
      <c r="B1428" s="69" t="s">
        <v>1538</v>
      </c>
      <c r="C1428" s="70"/>
      <c r="D1428" s="71"/>
      <c r="E1428" s="72"/>
      <c r="F1428" s="73"/>
      <c r="G1428" s="70"/>
      <c r="H1428" s="74"/>
      <c r="I1428" s="75"/>
      <c r="J1428" s="75"/>
      <c r="K1428" s="36"/>
      <c r="L1428" s="82"/>
      <c r="M1428" s="82"/>
      <c r="N1428" s="77"/>
      <c r="O1428" s="84" t="s">
        <v>1730</v>
      </c>
      <c r="P1428" s="86">
        <v>43165.778668981482</v>
      </c>
      <c r="Q1428" s="84" t="s">
        <v>2535</v>
      </c>
      <c r="R1428" s="84"/>
      <c r="S1428" s="84"/>
      <c r="T1428" s="84" t="s">
        <v>3157</v>
      </c>
      <c r="U1428" s="84"/>
      <c r="V1428" s="87" t="s">
        <v>4404</v>
      </c>
      <c r="W1428" s="86">
        <v>43165.778668981482</v>
      </c>
      <c r="X1428" s="87" t="s">
        <v>5558</v>
      </c>
      <c r="Y1428" s="84"/>
      <c r="Z1428" s="84"/>
      <c r="AA1428" s="90" t="s">
        <v>6761</v>
      </c>
      <c r="AB1428" s="90" t="s">
        <v>6936</v>
      </c>
      <c r="AC1428" s="84" t="b">
        <v>0</v>
      </c>
      <c r="AD1428" s="84">
        <v>1</v>
      </c>
      <c r="AE1428" s="90" t="s">
        <v>7028</v>
      </c>
      <c r="AF1428" s="84" t="b">
        <v>0</v>
      </c>
      <c r="AG1428" s="84" t="s">
        <v>7091</v>
      </c>
      <c r="AH1428" s="84"/>
      <c r="AI1428" s="90" t="s">
        <v>6992</v>
      </c>
      <c r="AJ1428" s="84" t="b">
        <v>0</v>
      </c>
      <c r="AK1428" s="84">
        <v>0</v>
      </c>
      <c r="AL1428" s="90" t="s">
        <v>6992</v>
      </c>
      <c r="AM1428" s="84" t="s">
        <v>7169</v>
      </c>
      <c r="AN1428" s="84" t="b">
        <v>0</v>
      </c>
      <c r="AO1428" s="90" t="s">
        <v>6936</v>
      </c>
      <c r="AP1428" s="84" t="s">
        <v>179</v>
      </c>
      <c r="AQ1428" s="84">
        <v>0</v>
      </c>
      <c r="AR1428" s="84">
        <v>0</v>
      </c>
      <c r="AS1428" s="84"/>
      <c r="AT1428" s="84"/>
      <c r="AU1428" s="84"/>
      <c r="AV1428" s="84"/>
      <c r="AW1428" s="84"/>
      <c r="AX1428" s="84"/>
      <c r="AY1428" s="84"/>
      <c r="AZ1428" s="84"/>
    </row>
    <row r="1429" spans="1:52" x14ac:dyDescent="0.25">
      <c r="A1429" s="69" t="s">
        <v>1197</v>
      </c>
      <c r="B1429" s="69" t="s">
        <v>1197</v>
      </c>
      <c r="C1429" s="70"/>
      <c r="D1429" s="71"/>
      <c r="E1429" s="72"/>
      <c r="F1429" s="73"/>
      <c r="G1429" s="70"/>
      <c r="H1429" s="74"/>
      <c r="I1429" s="75"/>
      <c r="J1429" s="75"/>
      <c r="K1429" s="36"/>
      <c r="L1429" s="82"/>
      <c r="M1429" s="82"/>
      <c r="N1429" s="77"/>
      <c r="O1429" s="84" t="s">
        <v>179</v>
      </c>
      <c r="P1429" s="86">
        <v>43165.530011574076</v>
      </c>
      <c r="Q1429" s="84" t="s">
        <v>2536</v>
      </c>
      <c r="R1429" s="87" t="s">
        <v>2934</v>
      </c>
      <c r="S1429" s="84" t="s">
        <v>3142</v>
      </c>
      <c r="T1429" s="84" t="s">
        <v>3432</v>
      </c>
      <c r="U1429" s="84"/>
      <c r="V1429" s="87" t="s">
        <v>3654</v>
      </c>
      <c r="W1429" s="86">
        <v>43165.530011574076</v>
      </c>
      <c r="X1429" s="87" t="s">
        <v>5559</v>
      </c>
      <c r="Y1429" s="84"/>
      <c r="Z1429" s="84"/>
      <c r="AA1429" s="90" t="s">
        <v>6762</v>
      </c>
      <c r="AB1429" s="84"/>
      <c r="AC1429" s="84" t="b">
        <v>0</v>
      </c>
      <c r="AD1429" s="84">
        <v>6</v>
      </c>
      <c r="AE1429" s="90" t="s">
        <v>6992</v>
      </c>
      <c r="AF1429" s="84" t="b">
        <v>0</v>
      </c>
      <c r="AG1429" s="84" t="s">
        <v>7102</v>
      </c>
      <c r="AH1429" s="84"/>
      <c r="AI1429" s="90" t="s">
        <v>6992</v>
      </c>
      <c r="AJ1429" s="84" t="b">
        <v>0</v>
      </c>
      <c r="AK1429" s="84">
        <v>12</v>
      </c>
      <c r="AL1429" s="90" t="s">
        <v>6992</v>
      </c>
      <c r="AM1429" s="84" t="s">
        <v>7171</v>
      </c>
      <c r="AN1429" s="84" t="b">
        <v>0</v>
      </c>
      <c r="AO1429" s="90" t="s">
        <v>6762</v>
      </c>
      <c r="AP1429" s="84" t="s">
        <v>7226</v>
      </c>
      <c r="AQ1429" s="84">
        <v>0</v>
      </c>
      <c r="AR1429" s="84">
        <v>0</v>
      </c>
      <c r="AS1429" s="84"/>
      <c r="AT1429" s="84"/>
      <c r="AU1429" s="84"/>
      <c r="AV1429" s="84"/>
      <c r="AW1429" s="84"/>
      <c r="AX1429" s="84"/>
      <c r="AY1429" s="84"/>
      <c r="AZ1429" s="84"/>
    </row>
    <row r="1430" spans="1:52" x14ac:dyDescent="0.25">
      <c r="A1430" s="69" t="s">
        <v>1198</v>
      </c>
      <c r="B1430" s="69" t="s">
        <v>1197</v>
      </c>
      <c r="C1430" s="70"/>
      <c r="D1430" s="71"/>
      <c r="E1430" s="72"/>
      <c r="F1430" s="73"/>
      <c r="G1430" s="70"/>
      <c r="H1430" s="74"/>
      <c r="I1430" s="75"/>
      <c r="J1430" s="75"/>
      <c r="K1430" s="36"/>
      <c r="L1430" s="82"/>
      <c r="M1430" s="82"/>
      <c r="N1430" s="77"/>
      <c r="O1430" s="84" t="s">
        <v>1729</v>
      </c>
      <c r="P1430" s="86">
        <v>43165.778715277775</v>
      </c>
      <c r="Q1430" s="84" t="s">
        <v>2537</v>
      </c>
      <c r="R1430" s="84"/>
      <c r="S1430" s="84"/>
      <c r="T1430" s="84" t="s">
        <v>3432</v>
      </c>
      <c r="U1430" s="84"/>
      <c r="V1430" s="87" t="s">
        <v>4405</v>
      </c>
      <c r="W1430" s="86">
        <v>43165.778715277775</v>
      </c>
      <c r="X1430" s="87" t="s">
        <v>5560</v>
      </c>
      <c r="Y1430" s="84"/>
      <c r="Z1430" s="84"/>
      <c r="AA1430" s="90" t="s">
        <v>6763</v>
      </c>
      <c r="AB1430" s="84"/>
      <c r="AC1430" s="84" t="b">
        <v>0</v>
      </c>
      <c r="AD1430" s="84">
        <v>0</v>
      </c>
      <c r="AE1430" s="90" t="s">
        <v>6992</v>
      </c>
      <c r="AF1430" s="84" t="b">
        <v>0</v>
      </c>
      <c r="AG1430" s="84" t="s">
        <v>7102</v>
      </c>
      <c r="AH1430" s="84"/>
      <c r="AI1430" s="90" t="s">
        <v>6992</v>
      </c>
      <c r="AJ1430" s="84" t="b">
        <v>0</v>
      </c>
      <c r="AK1430" s="84">
        <v>12</v>
      </c>
      <c r="AL1430" s="90" t="s">
        <v>6762</v>
      </c>
      <c r="AM1430" s="84" t="s">
        <v>7169</v>
      </c>
      <c r="AN1430" s="84" t="b">
        <v>0</v>
      </c>
      <c r="AO1430" s="90" t="s">
        <v>6762</v>
      </c>
      <c r="AP1430" s="84" t="s">
        <v>179</v>
      </c>
      <c r="AQ1430" s="84">
        <v>0</v>
      </c>
      <c r="AR1430" s="84">
        <v>0</v>
      </c>
      <c r="AS1430" s="84"/>
      <c r="AT1430" s="84"/>
      <c r="AU1430" s="84"/>
      <c r="AV1430" s="84"/>
      <c r="AW1430" s="84"/>
      <c r="AX1430" s="84"/>
      <c r="AY1430" s="84"/>
      <c r="AZ1430" s="84"/>
    </row>
    <row r="1431" spans="1:52" x14ac:dyDescent="0.25">
      <c r="A1431" s="69" t="s">
        <v>1199</v>
      </c>
      <c r="B1431" s="69" t="s">
        <v>1199</v>
      </c>
      <c r="C1431" s="70"/>
      <c r="D1431" s="71"/>
      <c r="E1431" s="72"/>
      <c r="F1431" s="73"/>
      <c r="G1431" s="70"/>
      <c r="H1431" s="74"/>
      <c r="I1431" s="75"/>
      <c r="J1431" s="75"/>
      <c r="K1431" s="36"/>
      <c r="L1431" s="82"/>
      <c r="M1431" s="82"/>
      <c r="N1431" s="77"/>
      <c r="O1431" s="84" t="s">
        <v>179</v>
      </c>
      <c r="P1431" s="86">
        <v>43165.778726851851</v>
      </c>
      <c r="Q1431" s="84" t="s">
        <v>2538</v>
      </c>
      <c r="R1431" s="84"/>
      <c r="S1431" s="84"/>
      <c r="T1431" s="84" t="s">
        <v>3433</v>
      </c>
      <c r="U1431" s="84"/>
      <c r="V1431" s="87" t="s">
        <v>4406</v>
      </c>
      <c r="W1431" s="86">
        <v>43165.778726851851</v>
      </c>
      <c r="X1431" s="87" t="s">
        <v>5561</v>
      </c>
      <c r="Y1431" s="84"/>
      <c r="Z1431" s="84"/>
      <c r="AA1431" s="90" t="s">
        <v>6764</v>
      </c>
      <c r="AB1431" s="84"/>
      <c r="AC1431" s="84" t="b">
        <v>0</v>
      </c>
      <c r="AD1431" s="84">
        <v>0</v>
      </c>
      <c r="AE1431" s="90" t="s">
        <v>6992</v>
      </c>
      <c r="AF1431" s="84" t="b">
        <v>0</v>
      </c>
      <c r="AG1431" s="84" t="s">
        <v>7091</v>
      </c>
      <c r="AH1431" s="84"/>
      <c r="AI1431" s="90" t="s">
        <v>6992</v>
      </c>
      <c r="AJ1431" s="84" t="b">
        <v>0</v>
      </c>
      <c r="AK1431" s="84">
        <v>0</v>
      </c>
      <c r="AL1431" s="90" t="s">
        <v>6992</v>
      </c>
      <c r="AM1431" s="84" t="s">
        <v>7171</v>
      </c>
      <c r="AN1431" s="84" t="b">
        <v>0</v>
      </c>
      <c r="AO1431" s="90" t="s">
        <v>6764</v>
      </c>
      <c r="AP1431" s="84" t="s">
        <v>179</v>
      </c>
      <c r="AQ1431" s="84">
        <v>0</v>
      </c>
      <c r="AR1431" s="84">
        <v>0</v>
      </c>
      <c r="AS1431" s="84"/>
      <c r="AT1431" s="84"/>
      <c r="AU1431" s="84"/>
      <c r="AV1431" s="84"/>
      <c r="AW1431" s="84"/>
      <c r="AX1431" s="84"/>
      <c r="AY1431" s="84"/>
      <c r="AZ1431" s="84"/>
    </row>
    <row r="1432" spans="1:52" x14ac:dyDescent="0.25">
      <c r="A1432" s="69" t="s">
        <v>1200</v>
      </c>
      <c r="B1432" s="69" t="s">
        <v>1200</v>
      </c>
      <c r="C1432" s="70"/>
      <c r="D1432" s="71"/>
      <c r="E1432" s="72"/>
      <c r="F1432" s="73"/>
      <c r="G1432" s="70"/>
      <c r="H1432" s="74"/>
      <c r="I1432" s="75"/>
      <c r="J1432" s="75"/>
      <c r="K1432" s="36"/>
      <c r="L1432" s="82"/>
      <c r="M1432" s="82"/>
      <c r="N1432" s="77"/>
      <c r="O1432" s="84" t="s">
        <v>179</v>
      </c>
      <c r="P1432" s="86">
        <v>43165.241018518522</v>
      </c>
      <c r="Q1432" s="84" t="s">
        <v>2539</v>
      </c>
      <c r="R1432" s="87" t="s">
        <v>2935</v>
      </c>
      <c r="S1432" s="84" t="s">
        <v>3143</v>
      </c>
      <c r="T1432" s="84" t="s">
        <v>3434</v>
      </c>
      <c r="U1432" s="84"/>
      <c r="V1432" s="87" t="s">
        <v>4407</v>
      </c>
      <c r="W1432" s="86">
        <v>43165.241018518522</v>
      </c>
      <c r="X1432" s="87" t="s">
        <v>5562</v>
      </c>
      <c r="Y1432" s="84"/>
      <c r="Z1432" s="84"/>
      <c r="AA1432" s="90" t="s">
        <v>6765</v>
      </c>
      <c r="AB1432" s="84"/>
      <c r="AC1432" s="84" t="b">
        <v>0</v>
      </c>
      <c r="AD1432" s="84">
        <v>93</v>
      </c>
      <c r="AE1432" s="90" t="s">
        <v>6992</v>
      </c>
      <c r="AF1432" s="84" t="b">
        <v>0</v>
      </c>
      <c r="AG1432" s="84" t="s">
        <v>7102</v>
      </c>
      <c r="AH1432" s="84"/>
      <c r="AI1432" s="90" t="s">
        <v>6992</v>
      </c>
      <c r="AJ1432" s="84" t="b">
        <v>0</v>
      </c>
      <c r="AK1432" s="84">
        <v>134</v>
      </c>
      <c r="AL1432" s="90" t="s">
        <v>6992</v>
      </c>
      <c r="AM1432" s="84" t="s">
        <v>7171</v>
      </c>
      <c r="AN1432" s="84" t="b">
        <v>0</v>
      </c>
      <c r="AO1432" s="90" t="s">
        <v>6765</v>
      </c>
      <c r="AP1432" s="84" t="s">
        <v>7226</v>
      </c>
      <c r="AQ1432" s="84">
        <v>0</v>
      </c>
      <c r="AR1432" s="84">
        <v>0</v>
      </c>
      <c r="AS1432" s="84"/>
      <c r="AT1432" s="84"/>
      <c r="AU1432" s="84"/>
      <c r="AV1432" s="84"/>
      <c r="AW1432" s="84"/>
      <c r="AX1432" s="84"/>
      <c r="AY1432" s="84"/>
      <c r="AZ1432" s="84"/>
    </row>
    <row r="1433" spans="1:52" x14ac:dyDescent="0.25">
      <c r="A1433" s="69" t="s">
        <v>1201</v>
      </c>
      <c r="B1433" s="69" t="s">
        <v>1200</v>
      </c>
      <c r="C1433" s="70"/>
      <c r="D1433" s="71"/>
      <c r="E1433" s="72"/>
      <c r="F1433" s="73"/>
      <c r="G1433" s="70"/>
      <c r="H1433" s="74"/>
      <c r="I1433" s="75"/>
      <c r="J1433" s="75"/>
      <c r="K1433" s="36"/>
      <c r="L1433" s="82"/>
      <c r="M1433" s="82"/>
      <c r="N1433" s="77"/>
      <c r="O1433" s="84" t="s">
        <v>1729</v>
      </c>
      <c r="P1433" s="86">
        <v>43165.77884259259</v>
      </c>
      <c r="Q1433" s="84" t="s">
        <v>2540</v>
      </c>
      <c r="R1433" s="84"/>
      <c r="S1433" s="84"/>
      <c r="T1433" s="84" t="s">
        <v>3435</v>
      </c>
      <c r="U1433" s="84"/>
      <c r="V1433" s="87" t="s">
        <v>4408</v>
      </c>
      <c r="W1433" s="86">
        <v>43165.77884259259</v>
      </c>
      <c r="X1433" s="87" t="s">
        <v>5563</v>
      </c>
      <c r="Y1433" s="84"/>
      <c r="Z1433" s="84"/>
      <c r="AA1433" s="90" t="s">
        <v>6766</v>
      </c>
      <c r="AB1433" s="84"/>
      <c r="AC1433" s="84" t="b">
        <v>0</v>
      </c>
      <c r="AD1433" s="84">
        <v>0</v>
      </c>
      <c r="AE1433" s="90" t="s">
        <v>6992</v>
      </c>
      <c r="AF1433" s="84" t="b">
        <v>0</v>
      </c>
      <c r="AG1433" s="84" t="s">
        <v>7102</v>
      </c>
      <c r="AH1433" s="84"/>
      <c r="AI1433" s="90" t="s">
        <v>6992</v>
      </c>
      <c r="AJ1433" s="84" t="b">
        <v>0</v>
      </c>
      <c r="AK1433" s="84">
        <v>134</v>
      </c>
      <c r="AL1433" s="90" t="s">
        <v>6765</v>
      </c>
      <c r="AM1433" s="84" t="s">
        <v>7171</v>
      </c>
      <c r="AN1433" s="84" t="b">
        <v>0</v>
      </c>
      <c r="AO1433" s="90" t="s">
        <v>6765</v>
      </c>
      <c r="AP1433" s="84" t="s">
        <v>179</v>
      </c>
      <c r="AQ1433" s="84">
        <v>0</v>
      </c>
      <c r="AR1433" s="84">
        <v>0</v>
      </c>
      <c r="AS1433" s="84"/>
      <c r="AT1433" s="84"/>
      <c r="AU1433" s="84"/>
      <c r="AV1433" s="84"/>
      <c r="AW1433" s="84"/>
      <c r="AX1433" s="84"/>
      <c r="AY1433" s="84"/>
      <c r="AZ1433" s="84"/>
    </row>
    <row r="1434" spans="1:52" x14ac:dyDescent="0.25">
      <c r="A1434" s="69" t="s">
        <v>1202</v>
      </c>
      <c r="B1434" s="69" t="s">
        <v>1674</v>
      </c>
      <c r="C1434" s="70"/>
      <c r="D1434" s="71"/>
      <c r="E1434" s="72"/>
      <c r="F1434" s="73"/>
      <c r="G1434" s="70"/>
      <c r="H1434" s="74"/>
      <c r="I1434" s="75"/>
      <c r="J1434" s="75"/>
      <c r="K1434" s="36"/>
      <c r="L1434" s="82"/>
      <c r="M1434" s="82"/>
      <c r="N1434" s="77"/>
      <c r="O1434" s="84" t="s">
        <v>1729</v>
      </c>
      <c r="P1434" s="86">
        <v>43165.778854166667</v>
      </c>
      <c r="Q1434" s="84" t="s">
        <v>2541</v>
      </c>
      <c r="R1434" s="87" t="s">
        <v>2936</v>
      </c>
      <c r="S1434" s="84" t="s">
        <v>3022</v>
      </c>
      <c r="T1434" s="84" t="s">
        <v>3225</v>
      </c>
      <c r="U1434" s="84"/>
      <c r="V1434" s="87" t="s">
        <v>4409</v>
      </c>
      <c r="W1434" s="86">
        <v>43165.778854166667</v>
      </c>
      <c r="X1434" s="87" t="s">
        <v>5564</v>
      </c>
      <c r="Y1434" s="84"/>
      <c r="Z1434" s="84"/>
      <c r="AA1434" s="90" t="s">
        <v>6767</v>
      </c>
      <c r="AB1434" s="84"/>
      <c r="AC1434" s="84" t="b">
        <v>0</v>
      </c>
      <c r="AD1434" s="84">
        <v>0</v>
      </c>
      <c r="AE1434" s="90" t="s">
        <v>6992</v>
      </c>
      <c r="AF1434" s="84" t="b">
        <v>0</v>
      </c>
      <c r="AG1434" s="84" t="s">
        <v>7095</v>
      </c>
      <c r="AH1434" s="84"/>
      <c r="AI1434" s="90" t="s">
        <v>6992</v>
      </c>
      <c r="AJ1434" s="84" t="b">
        <v>0</v>
      </c>
      <c r="AK1434" s="84">
        <v>0</v>
      </c>
      <c r="AL1434" s="90" t="s">
        <v>6992</v>
      </c>
      <c r="AM1434" s="84" t="s">
        <v>7171</v>
      </c>
      <c r="AN1434" s="84" t="b">
        <v>0</v>
      </c>
      <c r="AO1434" s="90" t="s">
        <v>6767</v>
      </c>
      <c r="AP1434" s="84" t="s">
        <v>179</v>
      </c>
      <c r="AQ1434" s="84">
        <v>0</v>
      </c>
      <c r="AR1434" s="84">
        <v>0</v>
      </c>
      <c r="AS1434" s="84"/>
      <c r="AT1434" s="84"/>
      <c r="AU1434" s="84"/>
      <c r="AV1434" s="84"/>
      <c r="AW1434" s="84"/>
      <c r="AX1434" s="84"/>
      <c r="AY1434" s="84"/>
      <c r="AZ1434" s="84"/>
    </row>
    <row r="1435" spans="1:52" x14ac:dyDescent="0.25">
      <c r="A1435" s="69" t="s">
        <v>1203</v>
      </c>
      <c r="B1435" s="69" t="s">
        <v>1265</v>
      </c>
      <c r="C1435" s="70"/>
      <c r="D1435" s="71"/>
      <c r="E1435" s="72"/>
      <c r="F1435" s="73"/>
      <c r="G1435" s="70"/>
      <c r="H1435" s="74"/>
      <c r="I1435" s="75"/>
      <c r="J1435" s="75"/>
      <c r="K1435" s="36"/>
      <c r="L1435" s="82"/>
      <c r="M1435" s="82"/>
      <c r="N1435" s="77"/>
      <c r="O1435" s="84" t="s">
        <v>1729</v>
      </c>
      <c r="P1435" s="86">
        <v>43165.778981481482</v>
      </c>
      <c r="Q1435" s="84" t="s">
        <v>1880</v>
      </c>
      <c r="R1435" s="84"/>
      <c r="S1435" s="84"/>
      <c r="T1435" s="84" t="s">
        <v>3157</v>
      </c>
      <c r="U1435" s="84"/>
      <c r="V1435" s="87" t="s">
        <v>4410</v>
      </c>
      <c r="W1435" s="86">
        <v>43165.778981481482</v>
      </c>
      <c r="X1435" s="87" t="s">
        <v>5565</v>
      </c>
      <c r="Y1435" s="84"/>
      <c r="Z1435" s="84"/>
      <c r="AA1435" s="90" t="s">
        <v>6768</v>
      </c>
      <c r="AB1435" s="84"/>
      <c r="AC1435" s="84" t="b">
        <v>0</v>
      </c>
      <c r="AD1435" s="84">
        <v>0</v>
      </c>
      <c r="AE1435" s="90" t="s">
        <v>6992</v>
      </c>
      <c r="AF1435" s="84" t="b">
        <v>0</v>
      </c>
      <c r="AG1435" s="84" t="s">
        <v>7091</v>
      </c>
      <c r="AH1435" s="84"/>
      <c r="AI1435" s="90" t="s">
        <v>6992</v>
      </c>
      <c r="AJ1435" s="84" t="b">
        <v>0</v>
      </c>
      <c r="AK1435" s="84">
        <v>3380</v>
      </c>
      <c r="AL1435" s="90" t="s">
        <v>6839</v>
      </c>
      <c r="AM1435" s="84" t="s">
        <v>7171</v>
      </c>
      <c r="AN1435" s="84" t="b">
        <v>0</v>
      </c>
      <c r="AO1435" s="90" t="s">
        <v>6839</v>
      </c>
      <c r="AP1435" s="84" t="s">
        <v>179</v>
      </c>
      <c r="AQ1435" s="84">
        <v>0</v>
      </c>
      <c r="AR1435" s="84">
        <v>0</v>
      </c>
      <c r="AS1435" s="84"/>
      <c r="AT1435" s="84"/>
      <c r="AU1435" s="84"/>
      <c r="AV1435" s="84"/>
      <c r="AW1435" s="84"/>
      <c r="AX1435" s="84"/>
      <c r="AY1435" s="84"/>
      <c r="AZ1435" s="84"/>
    </row>
    <row r="1436" spans="1:52" x14ac:dyDescent="0.25">
      <c r="A1436" s="69" t="s">
        <v>1204</v>
      </c>
      <c r="B1436" s="69" t="s">
        <v>1250</v>
      </c>
      <c r="C1436" s="70"/>
      <c r="D1436" s="71"/>
      <c r="E1436" s="72"/>
      <c r="F1436" s="73"/>
      <c r="G1436" s="70"/>
      <c r="H1436" s="74"/>
      <c r="I1436" s="75"/>
      <c r="J1436" s="75"/>
      <c r="K1436" s="36"/>
      <c r="L1436" s="82"/>
      <c r="M1436" s="82"/>
      <c r="N1436" s="77"/>
      <c r="O1436" s="84" t="s">
        <v>1729</v>
      </c>
      <c r="P1436" s="86">
        <v>43165.777858796297</v>
      </c>
      <c r="Q1436" s="84" t="s">
        <v>1749</v>
      </c>
      <c r="R1436" s="84"/>
      <c r="S1436" s="84"/>
      <c r="T1436" s="84" t="s">
        <v>3157</v>
      </c>
      <c r="U1436" s="84"/>
      <c r="V1436" s="87" t="s">
        <v>4411</v>
      </c>
      <c r="W1436" s="86">
        <v>43165.777858796297</v>
      </c>
      <c r="X1436" s="87" t="s">
        <v>5566</v>
      </c>
      <c r="Y1436" s="84"/>
      <c r="Z1436" s="84"/>
      <c r="AA1436" s="90" t="s">
        <v>6769</v>
      </c>
      <c r="AB1436" s="84"/>
      <c r="AC1436" s="84" t="b">
        <v>0</v>
      </c>
      <c r="AD1436" s="84">
        <v>0</v>
      </c>
      <c r="AE1436" s="90" t="s">
        <v>6992</v>
      </c>
      <c r="AF1436" s="84" t="b">
        <v>0</v>
      </c>
      <c r="AG1436" s="84" t="s">
        <v>7096</v>
      </c>
      <c r="AH1436" s="84"/>
      <c r="AI1436" s="90" t="s">
        <v>6992</v>
      </c>
      <c r="AJ1436" s="84" t="b">
        <v>0</v>
      </c>
      <c r="AK1436" s="84">
        <v>2094</v>
      </c>
      <c r="AL1436" s="90" t="s">
        <v>6822</v>
      </c>
      <c r="AM1436" s="84" t="s">
        <v>7169</v>
      </c>
      <c r="AN1436" s="84" t="b">
        <v>0</v>
      </c>
      <c r="AO1436" s="90" t="s">
        <v>6822</v>
      </c>
      <c r="AP1436" s="84" t="s">
        <v>179</v>
      </c>
      <c r="AQ1436" s="84">
        <v>0</v>
      </c>
      <c r="AR1436" s="84">
        <v>0</v>
      </c>
      <c r="AS1436" s="84"/>
      <c r="AT1436" s="84"/>
      <c r="AU1436" s="84"/>
      <c r="AV1436" s="84"/>
      <c r="AW1436" s="84"/>
      <c r="AX1436" s="84"/>
      <c r="AY1436" s="84"/>
      <c r="AZ1436" s="84"/>
    </row>
    <row r="1437" spans="1:52" x14ac:dyDescent="0.25">
      <c r="A1437" s="69" t="s">
        <v>1204</v>
      </c>
      <c r="B1437" s="69" t="s">
        <v>1250</v>
      </c>
      <c r="C1437" s="70"/>
      <c r="D1437" s="71"/>
      <c r="E1437" s="72"/>
      <c r="F1437" s="73"/>
      <c r="G1437" s="70"/>
      <c r="H1437" s="74"/>
      <c r="I1437" s="75"/>
      <c r="J1437" s="75"/>
      <c r="K1437" s="36"/>
      <c r="L1437" s="82"/>
      <c r="M1437" s="82"/>
      <c r="N1437" s="77"/>
      <c r="O1437" s="84" t="s">
        <v>1729</v>
      </c>
      <c r="P1437" s="86">
        <v>43165.778912037036</v>
      </c>
      <c r="Q1437" s="84" t="s">
        <v>1930</v>
      </c>
      <c r="R1437" s="84"/>
      <c r="S1437" s="84"/>
      <c r="T1437" s="84" t="s">
        <v>3157</v>
      </c>
      <c r="U1437" s="84"/>
      <c r="V1437" s="87" t="s">
        <v>4411</v>
      </c>
      <c r="W1437" s="86">
        <v>43165.778912037036</v>
      </c>
      <c r="X1437" s="87" t="s">
        <v>5567</v>
      </c>
      <c r="Y1437" s="84"/>
      <c r="Z1437" s="84"/>
      <c r="AA1437" s="90" t="s">
        <v>6770</v>
      </c>
      <c r="AB1437" s="84"/>
      <c r="AC1437" s="84" t="b">
        <v>0</v>
      </c>
      <c r="AD1437" s="84">
        <v>0</v>
      </c>
      <c r="AE1437" s="90" t="s">
        <v>6992</v>
      </c>
      <c r="AF1437" s="84" t="b">
        <v>1</v>
      </c>
      <c r="AG1437" s="84" t="s">
        <v>7096</v>
      </c>
      <c r="AH1437" s="84"/>
      <c r="AI1437" s="90" t="s">
        <v>7126</v>
      </c>
      <c r="AJ1437" s="84" t="b">
        <v>0</v>
      </c>
      <c r="AK1437" s="84">
        <v>1012</v>
      </c>
      <c r="AL1437" s="90" t="s">
        <v>6821</v>
      </c>
      <c r="AM1437" s="84" t="s">
        <v>7169</v>
      </c>
      <c r="AN1437" s="84" t="b">
        <v>0</v>
      </c>
      <c r="AO1437" s="90" t="s">
        <v>6821</v>
      </c>
      <c r="AP1437" s="84" t="s">
        <v>179</v>
      </c>
      <c r="AQ1437" s="84">
        <v>0</v>
      </c>
      <c r="AR1437" s="84">
        <v>0</v>
      </c>
      <c r="AS1437" s="84"/>
      <c r="AT1437" s="84"/>
      <c r="AU1437" s="84"/>
      <c r="AV1437" s="84"/>
      <c r="AW1437" s="84"/>
      <c r="AX1437" s="84"/>
      <c r="AY1437" s="84"/>
      <c r="AZ1437" s="84"/>
    </row>
    <row r="1438" spans="1:52" x14ac:dyDescent="0.25">
      <c r="A1438" s="69" t="s">
        <v>1204</v>
      </c>
      <c r="B1438" s="69" t="s">
        <v>1285</v>
      </c>
      <c r="C1438" s="70"/>
      <c r="D1438" s="71"/>
      <c r="E1438" s="72"/>
      <c r="F1438" s="73"/>
      <c r="G1438" s="70"/>
      <c r="H1438" s="74"/>
      <c r="I1438" s="75"/>
      <c r="J1438" s="75"/>
      <c r="K1438" s="36"/>
      <c r="L1438" s="82"/>
      <c r="M1438" s="82"/>
      <c r="N1438" s="77"/>
      <c r="O1438" s="84" t="s">
        <v>1729</v>
      </c>
      <c r="P1438" s="86">
        <v>43165.778993055559</v>
      </c>
      <c r="Q1438" s="84" t="s">
        <v>2542</v>
      </c>
      <c r="R1438" s="84"/>
      <c r="S1438" s="84"/>
      <c r="T1438" s="84" t="s">
        <v>3157</v>
      </c>
      <c r="U1438" s="84"/>
      <c r="V1438" s="87" t="s">
        <v>4411</v>
      </c>
      <c r="W1438" s="86">
        <v>43165.778993055559</v>
      </c>
      <c r="X1438" s="87" t="s">
        <v>5568</v>
      </c>
      <c r="Y1438" s="84"/>
      <c r="Z1438" s="84"/>
      <c r="AA1438" s="90" t="s">
        <v>6771</v>
      </c>
      <c r="AB1438" s="84"/>
      <c r="AC1438" s="84" t="b">
        <v>0</v>
      </c>
      <c r="AD1438" s="84">
        <v>0</v>
      </c>
      <c r="AE1438" s="90" t="s">
        <v>6992</v>
      </c>
      <c r="AF1438" s="84" t="b">
        <v>0</v>
      </c>
      <c r="AG1438" s="84" t="s">
        <v>7091</v>
      </c>
      <c r="AH1438" s="84"/>
      <c r="AI1438" s="90" t="s">
        <v>6992</v>
      </c>
      <c r="AJ1438" s="84" t="b">
        <v>0</v>
      </c>
      <c r="AK1438" s="84">
        <v>100</v>
      </c>
      <c r="AL1438" s="90" t="s">
        <v>6861</v>
      </c>
      <c r="AM1438" s="84" t="s">
        <v>7169</v>
      </c>
      <c r="AN1438" s="84" t="b">
        <v>0</v>
      </c>
      <c r="AO1438" s="90" t="s">
        <v>6861</v>
      </c>
      <c r="AP1438" s="84" t="s">
        <v>179</v>
      </c>
      <c r="AQ1438" s="84">
        <v>0</v>
      </c>
      <c r="AR1438" s="84">
        <v>0</v>
      </c>
      <c r="AS1438" s="84"/>
      <c r="AT1438" s="84"/>
      <c r="AU1438" s="84"/>
      <c r="AV1438" s="84"/>
      <c r="AW1438" s="84"/>
      <c r="AX1438" s="84"/>
      <c r="AY1438" s="84"/>
      <c r="AZ1438" s="84"/>
    </row>
    <row r="1439" spans="1:52" x14ac:dyDescent="0.25">
      <c r="A1439" s="69" t="s">
        <v>1205</v>
      </c>
      <c r="B1439" s="69" t="s">
        <v>1675</v>
      </c>
      <c r="C1439" s="70"/>
      <c r="D1439" s="71"/>
      <c r="E1439" s="72"/>
      <c r="F1439" s="73"/>
      <c r="G1439" s="70"/>
      <c r="H1439" s="74"/>
      <c r="I1439" s="75"/>
      <c r="J1439" s="75"/>
      <c r="K1439" s="36"/>
      <c r="L1439" s="82"/>
      <c r="M1439" s="82"/>
      <c r="N1439" s="77"/>
      <c r="O1439" s="84" t="s">
        <v>1729</v>
      </c>
      <c r="P1439" s="86">
        <v>43160.787303240744</v>
      </c>
      <c r="Q1439" s="84" t="s">
        <v>2543</v>
      </c>
      <c r="R1439" s="84"/>
      <c r="S1439" s="84"/>
      <c r="T1439" s="84" t="s">
        <v>3436</v>
      </c>
      <c r="U1439" s="87" t="s">
        <v>3614</v>
      </c>
      <c r="V1439" s="87" t="s">
        <v>3614</v>
      </c>
      <c r="W1439" s="86">
        <v>43160.787303240744</v>
      </c>
      <c r="X1439" s="87" t="s">
        <v>5569</v>
      </c>
      <c r="Y1439" s="84"/>
      <c r="Z1439" s="84"/>
      <c r="AA1439" s="90" t="s">
        <v>6772</v>
      </c>
      <c r="AB1439" s="84"/>
      <c r="AC1439" s="84" t="b">
        <v>0</v>
      </c>
      <c r="AD1439" s="84">
        <v>0</v>
      </c>
      <c r="AE1439" s="90" t="s">
        <v>7083</v>
      </c>
      <c r="AF1439" s="84" t="b">
        <v>0</v>
      </c>
      <c r="AG1439" s="84" t="s">
        <v>7091</v>
      </c>
      <c r="AH1439" s="84"/>
      <c r="AI1439" s="90" t="s">
        <v>6992</v>
      </c>
      <c r="AJ1439" s="84" t="b">
        <v>0</v>
      </c>
      <c r="AK1439" s="84">
        <v>1</v>
      </c>
      <c r="AL1439" s="90" t="s">
        <v>6992</v>
      </c>
      <c r="AM1439" s="84" t="s">
        <v>7169</v>
      </c>
      <c r="AN1439" s="84" t="b">
        <v>0</v>
      </c>
      <c r="AO1439" s="90" t="s">
        <v>6772</v>
      </c>
      <c r="AP1439" s="84" t="s">
        <v>7226</v>
      </c>
      <c r="AQ1439" s="84">
        <v>0</v>
      </c>
      <c r="AR1439" s="84">
        <v>0</v>
      </c>
      <c r="AS1439" s="84"/>
      <c r="AT1439" s="84"/>
      <c r="AU1439" s="84"/>
      <c r="AV1439" s="84"/>
      <c r="AW1439" s="84"/>
      <c r="AX1439" s="84"/>
      <c r="AY1439" s="84"/>
      <c r="AZ1439" s="84"/>
    </row>
    <row r="1440" spans="1:52" x14ac:dyDescent="0.25">
      <c r="A1440" s="69" t="s">
        <v>1205</v>
      </c>
      <c r="B1440" s="69" t="s">
        <v>1675</v>
      </c>
      <c r="C1440" s="70"/>
      <c r="D1440" s="71"/>
      <c r="E1440" s="72"/>
      <c r="F1440" s="73"/>
      <c r="G1440" s="70"/>
      <c r="H1440" s="74"/>
      <c r="I1440" s="75"/>
      <c r="J1440" s="75"/>
      <c r="K1440" s="36"/>
      <c r="L1440" s="82"/>
      <c r="M1440" s="82"/>
      <c r="N1440" s="77"/>
      <c r="O1440" s="84" t="s">
        <v>1729</v>
      </c>
      <c r="P1440" s="86">
        <v>43165.779004629629</v>
      </c>
      <c r="Q1440" s="84" t="s">
        <v>2544</v>
      </c>
      <c r="R1440" s="84"/>
      <c r="S1440" s="84"/>
      <c r="T1440" s="84" t="s">
        <v>3436</v>
      </c>
      <c r="U1440" s="84"/>
      <c r="V1440" s="87" t="s">
        <v>4412</v>
      </c>
      <c r="W1440" s="86">
        <v>43165.779004629629</v>
      </c>
      <c r="X1440" s="87" t="s">
        <v>5570</v>
      </c>
      <c r="Y1440" s="84"/>
      <c r="Z1440" s="84"/>
      <c r="AA1440" s="90" t="s">
        <v>6773</v>
      </c>
      <c r="AB1440" s="84"/>
      <c r="AC1440" s="84" t="b">
        <v>0</v>
      </c>
      <c r="AD1440" s="84">
        <v>0</v>
      </c>
      <c r="AE1440" s="90" t="s">
        <v>6992</v>
      </c>
      <c r="AF1440" s="84" t="b">
        <v>0</v>
      </c>
      <c r="AG1440" s="84" t="s">
        <v>7091</v>
      </c>
      <c r="AH1440" s="84"/>
      <c r="AI1440" s="90" t="s">
        <v>6992</v>
      </c>
      <c r="AJ1440" s="84" t="b">
        <v>0</v>
      </c>
      <c r="AK1440" s="84">
        <v>1</v>
      </c>
      <c r="AL1440" s="90" t="s">
        <v>6772</v>
      </c>
      <c r="AM1440" s="84" t="s">
        <v>7169</v>
      </c>
      <c r="AN1440" s="84" t="b">
        <v>0</v>
      </c>
      <c r="AO1440" s="90" t="s">
        <v>6772</v>
      </c>
      <c r="AP1440" s="84" t="s">
        <v>179</v>
      </c>
      <c r="AQ1440" s="84">
        <v>0</v>
      </c>
      <c r="AR1440" s="84">
        <v>0</v>
      </c>
      <c r="AS1440" s="84"/>
      <c r="AT1440" s="84"/>
      <c r="AU1440" s="84"/>
      <c r="AV1440" s="84"/>
      <c r="AW1440" s="84"/>
      <c r="AX1440" s="84"/>
      <c r="AY1440" s="84"/>
      <c r="AZ1440" s="84"/>
    </row>
    <row r="1441" spans="1:52" x14ac:dyDescent="0.25">
      <c r="A1441" s="69" t="s">
        <v>1205</v>
      </c>
      <c r="B1441" s="69" t="s">
        <v>1676</v>
      </c>
      <c r="C1441" s="70"/>
      <c r="D1441" s="71"/>
      <c r="E1441" s="72"/>
      <c r="F1441" s="73"/>
      <c r="G1441" s="70"/>
      <c r="H1441" s="74"/>
      <c r="I1441" s="75"/>
      <c r="J1441" s="75"/>
      <c r="K1441" s="36"/>
      <c r="L1441" s="82"/>
      <c r="M1441" s="82"/>
      <c r="N1441" s="77"/>
      <c r="O1441" s="84" t="s">
        <v>1729</v>
      </c>
      <c r="P1441" s="86">
        <v>43160.787303240744</v>
      </c>
      <c r="Q1441" s="84" t="s">
        <v>2543</v>
      </c>
      <c r="R1441" s="84"/>
      <c r="S1441" s="84"/>
      <c r="T1441" s="84" t="s">
        <v>3436</v>
      </c>
      <c r="U1441" s="87" t="s">
        <v>3614</v>
      </c>
      <c r="V1441" s="87" t="s">
        <v>3614</v>
      </c>
      <c r="W1441" s="86">
        <v>43160.787303240744</v>
      </c>
      <c r="X1441" s="87" t="s">
        <v>5569</v>
      </c>
      <c r="Y1441" s="84"/>
      <c r="Z1441" s="84"/>
      <c r="AA1441" s="90" t="s">
        <v>6772</v>
      </c>
      <c r="AB1441" s="84"/>
      <c r="AC1441" s="84" t="b">
        <v>0</v>
      </c>
      <c r="AD1441" s="84">
        <v>0</v>
      </c>
      <c r="AE1441" s="90" t="s">
        <v>7083</v>
      </c>
      <c r="AF1441" s="84" t="b">
        <v>0</v>
      </c>
      <c r="AG1441" s="84" t="s">
        <v>7091</v>
      </c>
      <c r="AH1441" s="84"/>
      <c r="AI1441" s="90" t="s">
        <v>6992</v>
      </c>
      <c r="AJ1441" s="84" t="b">
        <v>0</v>
      </c>
      <c r="AK1441" s="84">
        <v>1</v>
      </c>
      <c r="AL1441" s="90" t="s">
        <v>6992</v>
      </c>
      <c r="AM1441" s="84" t="s">
        <v>7169</v>
      </c>
      <c r="AN1441" s="84" t="b">
        <v>0</v>
      </c>
      <c r="AO1441" s="90" t="s">
        <v>6772</v>
      </c>
      <c r="AP1441" s="84" t="s">
        <v>7226</v>
      </c>
      <c r="AQ1441" s="84">
        <v>0</v>
      </c>
      <c r="AR1441" s="84">
        <v>0</v>
      </c>
      <c r="AS1441" s="84"/>
      <c r="AT1441" s="84"/>
      <c r="AU1441" s="84"/>
      <c r="AV1441" s="84"/>
      <c r="AW1441" s="84"/>
      <c r="AX1441" s="84"/>
      <c r="AY1441" s="84"/>
      <c r="AZ1441" s="84"/>
    </row>
    <row r="1442" spans="1:52" x14ac:dyDescent="0.25">
      <c r="A1442" s="69" t="s">
        <v>1205</v>
      </c>
      <c r="B1442" s="69" t="s">
        <v>1676</v>
      </c>
      <c r="C1442" s="70"/>
      <c r="D1442" s="71"/>
      <c r="E1442" s="72"/>
      <c r="F1442" s="73"/>
      <c r="G1442" s="70"/>
      <c r="H1442" s="74"/>
      <c r="I1442" s="75"/>
      <c r="J1442" s="75"/>
      <c r="K1442" s="36"/>
      <c r="L1442" s="82"/>
      <c r="M1442" s="82"/>
      <c r="N1442" s="77"/>
      <c r="O1442" s="84" t="s">
        <v>1729</v>
      </c>
      <c r="P1442" s="86">
        <v>43165.779004629629</v>
      </c>
      <c r="Q1442" s="84" t="s">
        <v>2544</v>
      </c>
      <c r="R1442" s="84"/>
      <c r="S1442" s="84"/>
      <c r="T1442" s="84" t="s">
        <v>3436</v>
      </c>
      <c r="U1442" s="84"/>
      <c r="V1442" s="87" t="s">
        <v>4412</v>
      </c>
      <c r="W1442" s="86">
        <v>43165.779004629629</v>
      </c>
      <c r="X1442" s="87" t="s">
        <v>5570</v>
      </c>
      <c r="Y1442" s="84"/>
      <c r="Z1442" s="84"/>
      <c r="AA1442" s="90" t="s">
        <v>6773</v>
      </c>
      <c r="AB1442" s="84"/>
      <c r="AC1442" s="84" t="b">
        <v>0</v>
      </c>
      <c r="AD1442" s="84">
        <v>0</v>
      </c>
      <c r="AE1442" s="90" t="s">
        <v>6992</v>
      </c>
      <c r="AF1442" s="84" t="b">
        <v>0</v>
      </c>
      <c r="AG1442" s="84" t="s">
        <v>7091</v>
      </c>
      <c r="AH1442" s="84"/>
      <c r="AI1442" s="90" t="s">
        <v>6992</v>
      </c>
      <c r="AJ1442" s="84" t="b">
        <v>0</v>
      </c>
      <c r="AK1442" s="84">
        <v>1</v>
      </c>
      <c r="AL1442" s="90" t="s">
        <v>6772</v>
      </c>
      <c r="AM1442" s="84" t="s">
        <v>7169</v>
      </c>
      <c r="AN1442" s="84" t="b">
        <v>0</v>
      </c>
      <c r="AO1442" s="90" t="s">
        <v>6772</v>
      </c>
      <c r="AP1442" s="84" t="s">
        <v>179</v>
      </c>
      <c r="AQ1442" s="84">
        <v>0</v>
      </c>
      <c r="AR1442" s="84">
        <v>0</v>
      </c>
      <c r="AS1442" s="84"/>
      <c r="AT1442" s="84"/>
      <c r="AU1442" s="84"/>
      <c r="AV1442" s="84"/>
      <c r="AW1442" s="84"/>
      <c r="AX1442" s="84"/>
      <c r="AY1442" s="84"/>
      <c r="AZ1442" s="84"/>
    </row>
    <row r="1443" spans="1:52" x14ac:dyDescent="0.25">
      <c r="A1443" s="69" t="s">
        <v>1205</v>
      </c>
      <c r="B1443" s="69" t="s">
        <v>1677</v>
      </c>
      <c r="C1443" s="70"/>
      <c r="D1443" s="71"/>
      <c r="E1443" s="72"/>
      <c r="F1443" s="73"/>
      <c r="G1443" s="70"/>
      <c r="H1443" s="74"/>
      <c r="I1443" s="75"/>
      <c r="J1443" s="75"/>
      <c r="K1443" s="36"/>
      <c r="L1443" s="82"/>
      <c r="M1443" s="82"/>
      <c r="N1443" s="77"/>
      <c r="O1443" s="84" t="s">
        <v>1729</v>
      </c>
      <c r="P1443" s="86">
        <v>43160.787303240744</v>
      </c>
      <c r="Q1443" s="84" t="s">
        <v>2543</v>
      </c>
      <c r="R1443" s="84"/>
      <c r="S1443" s="84"/>
      <c r="T1443" s="84" t="s">
        <v>3436</v>
      </c>
      <c r="U1443" s="87" t="s">
        <v>3614</v>
      </c>
      <c r="V1443" s="87" t="s">
        <v>3614</v>
      </c>
      <c r="W1443" s="86">
        <v>43160.787303240744</v>
      </c>
      <c r="X1443" s="87" t="s">
        <v>5569</v>
      </c>
      <c r="Y1443" s="84"/>
      <c r="Z1443" s="84"/>
      <c r="AA1443" s="90" t="s">
        <v>6772</v>
      </c>
      <c r="AB1443" s="84"/>
      <c r="AC1443" s="84" t="b">
        <v>0</v>
      </c>
      <c r="AD1443" s="84">
        <v>0</v>
      </c>
      <c r="AE1443" s="90" t="s">
        <v>7083</v>
      </c>
      <c r="AF1443" s="84" t="b">
        <v>0</v>
      </c>
      <c r="AG1443" s="84" t="s">
        <v>7091</v>
      </c>
      <c r="AH1443" s="84"/>
      <c r="AI1443" s="90" t="s">
        <v>6992</v>
      </c>
      <c r="AJ1443" s="84" t="b">
        <v>0</v>
      </c>
      <c r="AK1443" s="84">
        <v>1</v>
      </c>
      <c r="AL1443" s="90" t="s">
        <v>6992</v>
      </c>
      <c r="AM1443" s="84" t="s">
        <v>7169</v>
      </c>
      <c r="AN1443" s="84" t="b">
        <v>0</v>
      </c>
      <c r="AO1443" s="90" t="s">
        <v>6772</v>
      </c>
      <c r="AP1443" s="84" t="s">
        <v>7226</v>
      </c>
      <c r="AQ1443" s="84">
        <v>0</v>
      </c>
      <c r="AR1443" s="84">
        <v>0</v>
      </c>
      <c r="AS1443" s="84"/>
      <c r="AT1443" s="84"/>
      <c r="AU1443" s="84"/>
      <c r="AV1443" s="84"/>
      <c r="AW1443" s="84"/>
      <c r="AX1443" s="84"/>
      <c r="AY1443" s="84"/>
      <c r="AZ1443" s="84"/>
    </row>
    <row r="1444" spans="1:52" x14ac:dyDescent="0.25">
      <c r="A1444" s="69" t="s">
        <v>1205</v>
      </c>
      <c r="B1444" s="69" t="s">
        <v>1677</v>
      </c>
      <c r="C1444" s="70"/>
      <c r="D1444" s="71"/>
      <c r="E1444" s="72"/>
      <c r="F1444" s="73"/>
      <c r="G1444" s="70"/>
      <c r="H1444" s="74"/>
      <c r="I1444" s="75"/>
      <c r="J1444" s="75"/>
      <c r="K1444" s="36"/>
      <c r="L1444" s="82"/>
      <c r="M1444" s="82"/>
      <c r="N1444" s="77"/>
      <c r="O1444" s="84" t="s">
        <v>1729</v>
      </c>
      <c r="P1444" s="86">
        <v>43165.779004629629</v>
      </c>
      <c r="Q1444" s="84" t="s">
        <v>2544</v>
      </c>
      <c r="R1444" s="84"/>
      <c r="S1444" s="84"/>
      <c r="T1444" s="84" t="s">
        <v>3436</v>
      </c>
      <c r="U1444" s="84"/>
      <c r="V1444" s="87" t="s">
        <v>4412</v>
      </c>
      <c r="W1444" s="86">
        <v>43165.779004629629</v>
      </c>
      <c r="X1444" s="87" t="s">
        <v>5570</v>
      </c>
      <c r="Y1444" s="84"/>
      <c r="Z1444" s="84"/>
      <c r="AA1444" s="90" t="s">
        <v>6773</v>
      </c>
      <c r="AB1444" s="84"/>
      <c r="AC1444" s="84" t="b">
        <v>0</v>
      </c>
      <c r="AD1444" s="84">
        <v>0</v>
      </c>
      <c r="AE1444" s="90" t="s">
        <v>6992</v>
      </c>
      <c r="AF1444" s="84" t="b">
        <v>0</v>
      </c>
      <c r="AG1444" s="84" t="s">
        <v>7091</v>
      </c>
      <c r="AH1444" s="84"/>
      <c r="AI1444" s="90" t="s">
        <v>6992</v>
      </c>
      <c r="AJ1444" s="84" t="b">
        <v>0</v>
      </c>
      <c r="AK1444" s="84">
        <v>1</v>
      </c>
      <c r="AL1444" s="90" t="s">
        <v>6772</v>
      </c>
      <c r="AM1444" s="84" t="s">
        <v>7169</v>
      </c>
      <c r="AN1444" s="84" t="b">
        <v>0</v>
      </c>
      <c r="AO1444" s="90" t="s">
        <v>6772</v>
      </c>
      <c r="AP1444" s="84" t="s">
        <v>179</v>
      </c>
      <c r="AQ1444" s="84">
        <v>0</v>
      </c>
      <c r="AR1444" s="84">
        <v>0</v>
      </c>
      <c r="AS1444" s="84"/>
      <c r="AT1444" s="84"/>
      <c r="AU1444" s="84"/>
      <c r="AV1444" s="84"/>
      <c r="AW1444" s="84"/>
      <c r="AX1444" s="84"/>
      <c r="AY1444" s="84"/>
      <c r="AZ1444" s="84"/>
    </row>
    <row r="1445" spans="1:52" x14ac:dyDescent="0.25">
      <c r="A1445" s="69" t="s">
        <v>1205</v>
      </c>
      <c r="B1445" s="69" t="s">
        <v>1678</v>
      </c>
      <c r="C1445" s="70"/>
      <c r="D1445" s="71"/>
      <c r="E1445" s="72"/>
      <c r="F1445" s="73"/>
      <c r="G1445" s="70"/>
      <c r="H1445" s="74"/>
      <c r="I1445" s="75"/>
      <c r="J1445" s="75"/>
      <c r="K1445" s="36"/>
      <c r="L1445" s="82"/>
      <c r="M1445" s="82"/>
      <c r="N1445" s="77"/>
      <c r="O1445" s="84" t="s">
        <v>1729</v>
      </c>
      <c r="P1445" s="86">
        <v>43160.787303240744</v>
      </c>
      <c r="Q1445" s="84" t="s">
        <v>2543</v>
      </c>
      <c r="R1445" s="84"/>
      <c r="S1445" s="84"/>
      <c r="T1445" s="84" t="s">
        <v>3436</v>
      </c>
      <c r="U1445" s="87" t="s">
        <v>3614</v>
      </c>
      <c r="V1445" s="87" t="s">
        <v>3614</v>
      </c>
      <c r="W1445" s="86">
        <v>43160.787303240744</v>
      </c>
      <c r="X1445" s="87" t="s">
        <v>5569</v>
      </c>
      <c r="Y1445" s="84"/>
      <c r="Z1445" s="84"/>
      <c r="AA1445" s="90" t="s">
        <v>6772</v>
      </c>
      <c r="AB1445" s="84"/>
      <c r="AC1445" s="84" t="b">
        <v>0</v>
      </c>
      <c r="AD1445" s="84">
        <v>0</v>
      </c>
      <c r="AE1445" s="90" t="s">
        <v>7083</v>
      </c>
      <c r="AF1445" s="84" t="b">
        <v>0</v>
      </c>
      <c r="AG1445" s="84" t="s">
        <v>7091</v>
      </c>
      <c r="AH1445" s="84"/>
      <c r="AI1445" s="90" t="s">
        <v>6992</v>
      </c>
      <c r="AJ1445" s="84" t="b">
        <v>0</v>
      </c>
      <c r="AK1445" s="84">
        <v>1</v>
      </c>
      <c r="AL1445" s="90" t="s">
        <v>6992</v>
      </c>
      <c r="AM1445" s="84" t="s">
        <v>7169</v>
      </c>
      <c r="AN1445" s="84" t="b">
        <v>0</v>
      </c>
      <c r="AO1445" s="90" t="s">
        <v>6772</v>
      </c>
      <c r="AP1445" s="84" t="s">
        <v>7226</v>
      </c>
      <c r="AQ1445" s="84">
        <v>0</v>
      </c>
      <c r="AR1445" s="84">
        <v>0</v>
      </c>
      <c r="AS1445" s="84"/>
      <c r="AT1445" s="84"/>
      <c r="AU1445" s="84"/>
      <c r="AV1445" s="84"/>
      <c r="AW1445" s="84"/>
      <c r="AX1445" s="84"/>
      <c r="AY1445" s="84"/>
      <c r="AZ1445" s="84"/>
    </row>
    <row r="1446" spans="1:52" x14ac:dyDescent="0.25">
      <c r="A1446" s="69" t="s">
        <v>1205</v>
      </c>
      <c r="B1446" s="69" t="s">
        <v>1678</v>
      </c>
      <c r="C1446" s="70"/>
      <c r="D1446" s="71"/>
      <c r="E1446" s="72"/>
      <c r="F1446" s="73"/>
      <c r="G1446" s="70"/>
      <c r="H1446" s="74"/>
      <c r="I1446" s="75"/>
      <c r="J1446" s="75"/>
      <c r="K1446" s="36"/>
      <c r="L1446" s="82"/>
      <c r="M1446" s="82"/>
      <c r="N1446" s="77"/>
      <c r="O1446" s="84" t="s">
        <v>1729</v>
      </c>
      <c r="P1446" s="86">
        <v>43165.779004629629</v>
      </c>
      <c r="Q1446" s="84" t="s">
        <v>2544</v>
      </c>
      <c r="R1446" s="84"/>
      <c r="S1446" s="84"/>
      <c r="T1446" s="84" t="s">
        <v>3436</v>
      </c>
      <c r="U1446" s="84"/>
      <c r="V1446" s="87" t="s">
        <v>4412</v>
      </c>
      <c r="W1446" s="86">
        <v>43165.779004629629</v>
      </c>
      <c r="X1446" s="87" t="s">
        <v>5570</v>
      </c>
      <c r="Y1446" s="84"/>
      <c r="Z1446" s="84"/>
      <c r="AA1446" s="90" t="s">
        <v>6773</v>
      </c>
      <c r="AB1446" s="84"/>
      <c r="AC1446" s="84" t="b">
        <v>0</v>
      </c>
      <c r="AD1446" s="84">
        <v>0</v>
      </c>
      <c r="AE1446" s="90" t="s">
        <v>6992</v>
      </c>
      <c r="AF1446" s="84" t="b">
        <v>0</v>
      </c>
      <c r="AG1446" s="84" t="s">
        <v>7091</v>
      </c>
      <c r="AH1446" s="84"/>
      <c r="AI1446" s="90" t="s">
        <v>6992</v>
      </c>
      <c r="AJ1446" s="84" t="b">
        <v>0</v>
      </c>
      <c r="AK1446" s="84">
        <v>1</v>
      </c>
      <c r="AL1446" s="90" t="s">
        <v>6772</v>
      </c>
      <c r="AM1446" s="84" t="s">
        <v>7169</v>
      </c>
      <c r="AN1446" s="84" t="b">
        <v>0</v>
      </c>
      <c r="AO1446" s="90" t="s">
        <v>6772</v>
      </c>
      <c r="AP1446" s="84" t="s">
        <v>179</v>
      </c>
      <c r="AQ1446" s="84">
        <v>0</v>
      </c>
      <c r="AR1446" s="84">
        <v>0</v>
      </c>
      <c r="AS1446" s="84"/>
      <c r="AT1446" s="84"/>
      <c r="AU1446" s="84"/>
      <c r="AV1446" s="84"/>
      <c r="AW1446" s="84"/>
      <c r="AX1446" s="84"/>
      <c r="AY1446" s="84"/>
      <c r="AZ1446" s="84"/>
    </row>
    <row r="1447" spans="1:52" x14ac:dyDescent="0.25">
      <c r="A1447" s="69" t="s">
        <v>1205</v>
      </c>
      <c r="B1447" s="69" t="s">
        <v>1679</v>
      </c>
      <c r="C1447" s="70"/>
      <c r="D1447" s="71"/>
      <c r="E1447" s="72"/>
      <c r="F1447" s="73"/>
      <c r="G1447" s="70"/>
      <c r="H1447" s="74"/>
      <c r="I1447" s="75"/>
      <c r="J1447" s="75"/>
      <c r="K1447" s="36"/>
      <c r="L1447" s="82"/>
      <c r="M1447" s="82"/>
      <c r="N1447" s="77"/>
      <c r="O1447" s="84" t="s">
        <v>1730</v>
      </c>
      <c r="P1447" s="86">
        <v>43160.787303240744</v>
      </c>
      <c r="Q1447" s="84" t="s">
        <v>2543</v>
      </c>
      <c r="R1447" s="84"/>
      <c r="S1447" s="84"/>
      <c r="T1447" s="84" t="s">
        <v>3436</v>
      </c>
      <c r="U1447" s="87" t="s">
        <v>3614</v>
      </c>
      <c r="V1447" s="87" t="s">
        <v>3614</v>
      </c>
      <c r="W1447" s="86">
        <v>43160.787303240744</v>
      </c>
      <c r="X1447" s="87" t="s">
        <v>5569</v>
      </c>
      <c r="Y1447" s="84"/>
      <c r="Z1447" s="84"/>
      <c r="AA1447" s="90" t="s">
        <v>6772</v>
      </c>
      <c r="AB1447" s="84"/>
      <c r="AC1447" s="84" t="b">
        <v>0</v>
      </c>
      <c r="AD1447" s="84">
        <v>0</v>
      </c>
      <c r="AE1447" s="90" t="s">
        <v>7083</v>
      </c>
      <c r="AF1447" s="84" t="b">
        <v>0</v>
      </c>
      <c r="AG1447" s="84" t="s">
        <v>7091</v>
      </c>
      <c r="AH1447" s="84"/>
      <c r="AI1447" s="90" t="s">
        <v>6992</v>
      </c>
      <c r="AJ1447" s="84" t="b">
        <v>0</v>
      </c>
      <c r="AK1447" s="84">
        <v>1</v>
      </c>
      <c r="AL1447" s="90" t="s">
        <v>6992</v>
      </c>
      <c r="AM1447" s="84" t="s">
        <v>7169</v>
      </c>
      <c r="AN1447" s="84" t="b">
        <v>0</v>
      </c>
      <c r="AO1447" s="90" t="s">
        <v>6772</v>
      </c>
      <c r="AP1447" s="84" t="s">
        <v>7226</v>
      </c>
      <c r="AQ1447" s="84">
        <v>0</v>
      </c>
      <c r="AR1447" s="84">
        <v>0</v>
      </c>
      <c r="AS1447" s="84"/>
      <c r="AT1447" s="84"/>
      <c r="AU1447" s="84"/>
      <c r="AV1447" s="84"/>
      <c r="AW1447" s="84"/>
      <c r="AX1447" s="84"/>
      <c r="AY1447" s="84"/>
      <c r="AZ1447" s="84"/>
    </row>
    <row r="1448" spans="1:52" x14ac:dyDescent="0.25">
      <c r="A1448" s="69" t="s">
        <v>1205</v>
      </c>
      <c r="B1448" s="69" t="s">
        <v>1679</v>
      </c>
      <c r="C1448" s="70"/>
      <c r="D1448" s="71"/>
      <c r="E1448" s="72"/>
      <c r="F1448" s="73"/>
      <c r="G1448" s="70"/>
      <c r="H1448" s="74"/>
      <c r="I1448" s="75"/>
      <c r="J1448" s="75"/>
      <c r="K1448" s="36"/>
      <c r="L1448" s="82"/>
      <c r="M1448" s="82"/>
      <c r="N1448" s="77"/>
      <c r="O1448" s="84" t="s">
        <v>1729</v>
      </c>
      <c r="P1448" s="86">
        <v>43165.779004629629</v>
      </c>
      <c r="Q1448" s="84" t="s">
        <v>2544</v>
      </c>
      <c r="R1448" s="84"/>
      <c r="S1448" s="84"/>
      <c r="T1448" s="84" t="s">
        <v>3436</v>
      </c>
      <c r="U1448" s="84"/>
      <c r="V1448" s="87" t="s">
        <v>4412</v>
      </c>
      <c r="W1448" s="86">
        <v>43165.779004629629</v>
      </c>
      <c r="X1448" s="87" t="s">
        <v>5570</v>
      </c>
      <c r="Y1448" s="84"/>
      <c r="Z1448" s="84"/>
      <c r="AA1448" s="90" t="s">
        <v>6773</v>
      </c>
      <c r="AB1448" s="84"/>
      <c r="AC1448" s="84" t="b">
        <v>0</v>
      </c>
      <c r="AD1448" s="84">
        <v>0</v>
      </c>
      <c r="AE1448" s="90" t="s">
        <v>6992</v>
      </c>
      <c r="AF1448" s="84" t="b">
        <v>0</v>
      </c>
      <c r="AG1448" s="84" t="s">
        <v>7091</v>
      </c>
      <c r="AH1448" s="84"/>
      <c r="AI1448" s="90" t="s">
        <v>6992</v>
      </c>
      <c r="AJ1448" s="84" t="b">
        <v>0</v>
      </c>
      <c r="AK1448" s="84">
        <v>1</v>
      </c>
      <c r="AL1448" s="90" t="s">
        <v>6772</v>
      </c>
      <c r="AM1448" s="84" t="s">
        <v>7169</v>
      </c>
      <c r="AN1448" s="84" t="b">
        <v>0</v>
      </c>
      <c r="AO1448" s="90" t="s">
        <v>6772</v>
      </c>
      <c r="AP1448" s="84" t="s">
        <v>179</v>
      </c>
      <c r="AQ1448" s="84">
        <v>0</v>
      </c>
      <c r="AR1448" s="84">
        <v>0</v>
      </c>
      <c r="AS1448" s="84"/>
      <c r="AT1448" s="84"/>
      <c r="AU1448" s="84"/>
      <c r="AV1448" s="84"/>
      <c r="AW1448" s="84"/>
      <c r="AX1448" s="84"/>
      <c r="AY1448" s="84"/>
      <c r="AZ1448" s="84"/>
    </row>
    <row r="1449" spans="1:52" x14ac:dyDescent="0.25">
      <c r="A1449" s="69" t="s">
        <v>1206</v>
      </c>
      <c r="B1449" s="69" t="s">
        <v>1265</v>
      </c>
      <c r="C1449" s="70"/>
      <c r="D1449" s="71"/>
      <c r="E1449" s="72"/>
      <c r="F1449" s="73"/>
      <c r="G1449" s="70"/>
      <c r="H1449" s="74"/>
      <c r="I1449" s="75"/>
      <c r="J1449" s="75"/>
      <c r="K1449" s="36"/>
      <c r="L1449" s="82"/>
      <c r="M1449" s="82"/>
      <c r="N1449" s="77"/>
      <c r="O1449" s="84" t="s">
        <v>1729</v>
      </c>
      <c r="P1449" s="86">
        <v>43165.779016203705</v>
      </c>
      <c r="Q1449" s="84" t="s">
        <v>1880</v>
      </c>
      <c r="R1449" s="84"/>
      <c r="S1449" s="84"/>
      <c r="T1449" s="84" t="s">
        <v>3157</v>
      </c>
      <c r="U1449" s="84"/>
      <c r="V1449" s="87" t="s">
        <v>4413</v>
      </c>
      <c r="W1449" s="86">
        <v>43165.779016203705</v>
      </c>
      <c r="X1449" s="87" t="s">
        <v>5571</v>
      </c>
      <c r="Y1449" s="84"/>
      <c r="Z1449" s="84"/>
      <c r="AA1449" s="90" t="s">
        <v>6774</v>
      </c>
      <c r="AB1449" s="84"/>
      <c r="AC1449" s="84" t="b">
        <v>0</v>
      </c>
      <c r="AD1449" s="84">
        <v>0</v>
      </c>
      <c r="AE1449" s="90" t="s">
        <v>6992</v>
      </c>
      <c r="AF1449" s="84" t="b">
        <v>0</v>
      </c>
      <c r="AG1449" s="84" t="s">
        <v>7091</v>
      </c>
      <c r="AH1449" s="84"/>
      <c r="AI1449" s="90" t="s">
        <v>6992</v>
      </c>
      <c r="AJ1449" s="84" t="b">
        <v>0</v>
      </c>
      <c r="AK1449" s="84">
        <v>3380</v>
      </c>
      <c r="AL1449" s="90" t="s">
        <v>6839</v>
      </c>
      <c r="AM1449" s="84" t="s">
        <v>7171</v>
      </c>
      <c r="AN1449" s="84" t="b">
        <v>0</v>
      </c>
      <c r="AO1449" s="90" t="s">
        <v>6839</v>
      </c>
      <c r="AP1449" s="84" t="s">
        <v>179</v>
      </c>
      <c r="AQ1449" s="84">
        <v>0</v>
      </c>
      <c r="AR1449" s="84">
        <v>0</v>
      </c>
      <c r="AS1449" s="84"/>
      <c r="AT1449" s="84"/>
      <c r="AU1449" s="84"/>
      <c r="AV1449" s="84"/>
      <c r="AW1449" s="84"/>
      <c r="AX1449" s="84"/>
      <c r="AY1449" s="84"/>
      <c r="AZ1449" s="84"/>
    </row>
    <row r="1450" spans="1:52" x14ac:dyDescent="0.25">
      <c r="A1450" s="69" t="s">
        <v>1207</v>
      </c>
      <c r="B1450" s="69" t="s">
        <v>399</v>
      </c>
      <c r="C1450" s="70"/>
      <c r="D1450" s="71"/>
      <c r="E1450" s="72"/>
      <c r="F1450" s="73"/>
      <c r="G1450" s="70"/>
      <c r="H1450" s="74"/>
      <c r="I1450" s="75"/>
      <c r="J1450" s="75"/>
      <c r="K1450" s="36"/>
      <c r="L1450" s="82"/>
      <c r="M1450" s="82"/>
      <c r="N1450" s="77"/>
      <c r="O1450" s="84" t="s">
        <v>1729</v>
      </c>
      <c r="P1450" s="86">
        <v>43165.779074074075</v>
      </c>
      <c r="Q1450" s="84" t="s">
        <v>1917</v>
      </c>
      <c r="R1450" s="84"/>
      <c r="S1450" s="84"/>
      <c r="T1450" s="84" t="s">
        <v>3157</v>
      </c>
      <c r="U1450" s="84"/>
      <c r="V1450" s="87" t="s">
        <v>4414</v>
      </c>
      <c r="W1450" s="86">
        <v>43165.779074074075</v>
      </c>
      <c r="X1450" s="87" t="s">
        <v>5572</v>
      </c>
      <c r="Y1450" s="84"/>
      <c r="Z1450" s="84"/>
      <c r="AA1450" s="90" t="s">
        <v>6775</v>
      </c>
      <c r="AB1450" s="84"/>
      <c r="AC1450" s="84" t="b">
        <v>0</v>
      </c>
      <c r="AD1450" s="84">
        <v>0</v>
      </c>
      <c r="AE1450" s="90" t="s">
        <v>6992</v>
      </c>
      <c r="AF1450" s="84" t="b">
        <v>0</v>
      </c>
      <c r="AG1450" s="84" t="s">
        <v>7091</v>
      </c>
      <c r="AH1450" s="84"/>
      <c r="AI1450" s="90" t="s">
        <v>6992</v>
      </c>
      <c r="AJ1450" s="84" t="b">
        <v>0</v>
      </c>
      <c r="AK1450" s="84">
        <v>11</v>
      </c>
      <c r="AL1450" s="90" t="s">
        <v>5887</v>
      </c>
      <c r="AM1450" s="84" t="s">
        <v>7169</v>
      </c>
      <c r="AN1450" s="84" t="b">
        <v>0</v>
      </c>
      <c r="AO1450" s="90" t="s">
        <v>5887</v>
      </c>
      <c r="AP1450" s="84" t="s">
        <v>179</v>
      </c>
      <c r="AQ1450" s="84">
        <v>0</v>
      </c>
      <c r="AR1450" s="84">
        <v>0</v>
      </c>
      <c r="AS1450" s="84"/>
      <c r="AT1450" s="84"/>
      <c r="AU1450" s="84"/>
      <c r="AV1450" s="84"/>
      <c r="AW1450" s="84"/>
      <c r="AX1450" s="84"/>
      <c r="AY1450" s="84"/>
      <c r="AZ1450" s="84"/>
    </row>
    <row r="1451" spans="1:52" x14ac:dyDescent="0.25">
      <c r="A1451" s="69" t="s">
        <v>1208</v>
      </c>
      <c r="B1451" s="69" t="s">
        <v>1680</v>
      </c>
      <c r="C1451" s="70"/>
      <c r="D1451" s="71"/>
      <c r="E1451" s="72"/>
      <c r="F1451" s="73"/>
      <c r="G1451" s="70"/>
      <c r="H1451" s="74"/>
      <c r="I1451" s="75"/>
      <c r="J1451" s="75"/>
      <c r="K1451" s="36"/>
      <c r="L1451" s="82"/>
      <c r="M1451" s="82"/>
      <c r="N1451" s="77"/>
      <c r="O1451" s="84" t="s">
        <v>1729</v>
      </c>
      <c r="P1451" s="86">
        <v>43165.779166666667</v>
      </c>
      <c r="Q1451" s="84" t="s">
        <v>2545</v>
      </c>
      <c r="R1451" s="87" t="s">
        <v>2937</v>
      </c>
      <c r="S1451" s="84" t="s">
        <v>3004</v>
      </c>
      <c r="T1451" s="84" t="s">
        <v>3157</v>
      </c>
      <c r="U1451" s="84"/>
      <c r="V1451" s="87" t="s">
        <v>4415</v>
      </c>
      <c r="W1451" s="86">
        <v>43165.779166666667</v>
      </c>
      <c r="X1451" s="87" t="s">
        <v>5573</v>
      </c>
      <c r="Y1451" s="84"/>
      <c r="Z1451" s="84"/>
      <c r="AA1451" s="90" t="s">
        <v>6776</v>
      </c>
      <c r="AB1451" s="84"/>
      <c r="AC1451" s="84" t="b">
        <v>0</v>
      </c>
      <c r="AD1451" s="84">
        <v>0</v>
      </c>
      <c r="AE1451" s="90" t="s">
        <v>6992</v>
      </c>
      <c r="AF1451" s="84" t="b">
        <v>0</v>
      </c>
      <c r="AG1451" s="84" t="s">
        <v>7091</v>
      </c>
      <c r="AH1451" s="84"/>
      <c r="AI1451" s="90" t="s">
        <v>6992</v>
      </c>
      <c r="AJ1451" s="84" t="b">
        <v>0</v>
      </c>
      <c r="AK1451" s="84">
        <v>0</v>
      </c>
      <c r="AL1451" s="90" t="s">
        <v>6992</v>
      </c>
      <c r="AM1451" s="84" t="s">
        <v>7171</v>
      </c>
      <c r="AN1451" s="84" t="b">
        <v>0</v>
      </c>
      <c r="AO1451" s="90" t="s">
        <v>6776</v>
      </c>
      <c r="AP1451" s="84" t="s">
        <v>179</v>
      </c>
      <c r="AQ1451" s="84">
        <v>0</v>
      </c>
      <c r="AR1451" s="84">
        <v>0</v>
      </c>
      <c r="AS1451" s="84"/>
      <c r="AT1451" s="84"/>
      <c r="AU1451" s="84"/>
      <c r="AV1451" s="84"/>
      <c r="AW1451" s="84"/>
      <c r="AX1451" s="84"/>
      <c r="AY1451" s="84"/>
      <c r="AZ1451" s="84"/>
    </row>
    <row r="1452" spans="1:52" x14ac:dyDescent="0.25">
      <c r="A1452" s="69" t="s">
        <v>1209</v>
      </c>
      <c r="B1452" s="69" t="s">
        <v>1681</v>
      </c>
      <c r="C1452" s="70"/>
      <c r="D1452" s="71"/>
      <c r="E1452" s="72"/>
      <c r="F1452" s="73"/>
      <c r="G1452" s="70"/>
      <c r="H1452" s="74"/>
      <c r="I1452" s="75"/>
      <c r="J1452" s="75"/>
      <c r="K1452" s="36"/>
      <c r="L1452" s="82"/>
      <c r="M1452" s="82"/>
      <c r="N1452" s="77"/>
      <c r="O1452" s="84" t="s">
        <v>1729</v>
      </c>
      <c r="P1452" s="86">
        <v>43165.77920138889</v>
      </c>
      <c r="Q1452" s="84" t="s">
        <v>2546</v>
      </c>
      <c r="R1452" s="87" t="s">
        <v>2938</v>
      </c>
      <c r="S1452" s="84" t="s">
        <v>3056</v>
      </c>
      <c r="T1452" s="84" t="s">
        <v>3157</v>
      </c>
      <c r="U1452" s="87" t="s">
        <v>3615</v>
      </c>
      <c r="V1452" s="87" t="s">
        <v>3615</v>
      </c>
      <c r="W1452" s="86">
        <v>43165.77920138889</v>
      </c>
      <c r="X1452" s="87" t="s">
        <v>5574</v>
      </c>
      <c r="Y1452" s="84"/>
      <c r="Z1452" s="84"/>
      <c r="AA1452" s="90" t="s">
        <v>6777</v>
      </c>
      <c r="AB1452" s="84"/>
      <c r="AC1452" s="84" t="b">
        <v>0</v>
      </c>
      <c r="AD1452" s="84">
        <v>0</v>
      </c>
      <c r="AE1452" s="90" t="s">
        <v>6992</v>
      </c>
      <c r="AF1452" s="84" t="b">
        <v>0</v>
      </c>
      <c r="AG1452" s="84" t="s">
        <v>7091</v>
      </c>
      <c r="AH1452" s="84"/>
      <c r="AI1452" s="90" t="s">
        <v>6992</v>
      </c>
      <c r="AJ1452" s="84" t="b">
        <v>0</v>
      </c>
      <c r="AK1452" s="84">
        <v>0</v>
      </c>
      <c r="AL1452" s="90" t="s">
        <v>6992</v>
      </c>
      <c r="AM1452" s="84" t="s">
        <v>7219</v>
      </c>
      <c r="AN1452" s="84" t="b">
        <v>0</v>
      </c>
      <c r="AO1452" s="90" t="s">
        <v>6777</v>
      </c>
      <c r="AP1452" s="84" t="s">
        <v>179</v>
      </c>
      <c r="AQ1452" s="84">
        <v>0</v>
      </c>
      <c r="AR1452" s="84">
        <v>0</v>
      </c>
      <c r="AS1452" s="84"/>
      <c r="AT1452" s="84"/>
      <c r="AU1452" s="84"/>
      <c r="AV1452" s="84"/>
      <c r="AW1452" s="84"/>
      <c r="AX1452" s="84"/>
      <c r="AY1452" s="84"/>
      <c r="AZ1452" s="84"/>
    </row>
    <row r="1453" spans="1:52" x14ac:dyDescent="0.25">
      <c r="A1453" s="69" t="s">
        <v>1210</v>
      </c>
      <c r="B1453" s="69" t="s">
        <v>1306</v>
      </c>
      <c r="C1453" s="70"/>
      <c r="D1453" s="71"/>
      <c r="E1453" s="72"/>
      <c r="F1453" s="73"/>
      <c r="G1453" s="70"/>
      <c r="H1453" s="74"/>
      <c r="I1453" s="75"/>
      <c r="J1453" s="75"/>
      <c r="K1453" s="36"/>
      <c r="L1453" s="82"/>
      <c r="M1453" s="82"/>
      <c r="N1453" s="77"/>
      <c r="O1453" s="84" t="s">
        <v>1729</v>
      </c>
      <c r="P1453" s="86">
        <v>43165.774583333332</v>
      </c>
      <c r="Q1453" s="84" t="s">
        <v>2547</v>
      </c>
      <c r="R1453" s="87" t="s">
        <v>2939</v>
      </c>
      <c r="S1453" s="84" t="s">
        <v>3035</v>
      </c>
      <c r="T1453" s="84" t="s">
        <v>3157</v>
      </c>
      <c r="U1453" s="87" t="s">
        <v>3616</v>
      </c>
      <c r="V1453" s="87" t="s">
        <v>3616</v>
      </c>
      <c r="W1453" s="86">
        <v>43165.774583333332</v>
      </c>
      <c r="X1453" s="87" t="s">
        <v>5575</v>
      </c>
      <c r="Y1453" s="84"/>
      <c r="Z1453" s="84"/>
      <c r="AA1453" s="90" t="s">
        <v>6778</v>
      </c>
      <c r="AB1453" s="84"/>
      <c r="AC1453" s="84" t="b">
        <v>0</v>
      </c>
      <c r="AD1453" s="84">
        <v>0</v>
      </c>
      <c r="AE1453" s="90" t="s">
        <v>6992</v>
      </c>
      <c r="AF1453" s="84" t="b">
        <v>0</v>
      </c>
      <c r="AG1453" s="84" t="s">
        <v>7091</v>
      </c>
      <c r="AH1453" s="84"/>
      <c r="AI1453" s="90" t="s">
        <v>6992</v>
      </c>
      <c r="AJ1453" s="84" t="b">
        <v>0</v>
      </c>
      <c r="AK1453" s="84">
        <v>21</v>
      </c>
      <c r="AL1453" s="90" t="s">
        <v>6884</v>
      </c>
      <c r="AM1453" s="84" t="s">
        <v>7172</v>
      </c>
      <c r="AN1453" s="84" t="b">
        <v>0</v>
      </c>
      <c r="AO1453" s="90" t="s">
        <v>6884</v>
      </c>
      <c r="AP1453" s="84" t="s">
        <v>179</v>
      </c>
      <c r="AQ1453" s="84">
        <v>0</v>
      </c>
      <c r="AR1453" s="84">
        <v>0</v>
      </c>
      <c r="AS1453" s="84"/>
      <c r="AT1453" s="84"/>
      <c r="AU1453" s="84"/>
      <c r="AV1453" s="84"/>
      <c r="AW1453" s="84"/>
      <c r="AX1453" s="84"/>
      <c r="AY1453" s="84"/>
      <c r="AZ1453" s="84"/>
    </row>
    <row r="1454" spans="1:52" x14ac:dyDescent="0.25">
      <c r="A1454" s="69" t="s">
        <v>1210</v>
      </c>
      <c r="B1454" s="69" t="s">
        <v>1308</v>
      </c>
      <c r="C1454" s="70"/>
      <c r="D1454" s="71"/>
      <c r="E1454" s="72"/>
      <c r="F1454" s="73"/>
      <c r="G1454" s="70"/>
      <c r="H1454" s="74"/>
      <c r="I1454" s="75"/>
      <c r="J1454" s="75"/>
      <c r="K1454" s="36"/>
      <c r="L1454" s="82"/>
      <c r="M1454" s="82"/>
      <c r="N1454" s="77"/>
      <c r="O1454" s="84" t="s">
        <v>1729</v>
      </c>
      <c r="P1454" s="86">
        <v>43165.778217592589</v>
      </c>
      <c r="Q1454" s="84" t="s">
        <v>1996</v>
      </c>
      <c r="R1454" s="87" t="s">
        <v>2733</v>
      </c>
      <c r="S1454" s="84" t="s">
        <v>3035</v>
      </c>
      <c r="T1454" s="84" t="s">
        <v>3157</v>
      </c>
      <c r="U1454" s="87" t="s">
        <v>3512</v>
      </c>
      <c r="V1454" s="87" t="s">
        <v>3512</v>
      </c>
      <c r="W1454" s="86">
        <v>43165.778217592589</v>
      </c>
      <c r="X1454" s="87" t="s">
        <v>5576</v>
      </c>
      <c r="Y1454" s="84"/>
      <c r="Z1454" s="84"/>
      <c r="AA1454" s="90" t="s">
        <v>6779</v>
      </c>
      <c r="AB1454" s="84"/>
      <c r="AC1454" s="84" t="b">
        <v>0</v>
      </c>
      <c r="AD1454" s="84">
        <v>0</v>
      </c>
      <c r="AE1454" s="90" t="s">
        <v>6992</v>
      </c>
      <c r="AF1454" s="84" t="b">
        <v>0</v>
      </c>
      <c r="AG1454" s="84" t="s">
        <v>7091</v>
      </c>
      <c r="AH1454" s="84"/>
      <c r="AI1454" s="90" t="s">
        <v>6992</v>
      </c>
      <c r="AJ1454" s="84" t="b">
        <v>0</v>
      </c>
      <c r="AK1454" s="84">
        <v>28</v>
      </c>
      <c r="AL1454" s="90" t="s">
        <v>6886</v>
      </c>
      <c r="AM1454" s="84" t="s">
        <v>7172</v>
      </c>
      <c r="AN1454" s="84" t="b">
        <v>0</v>
      </c>
      <c r="AO1454" s="90" t="s">
        <v>6886</v>
      </c>
      <c r="AP1454" s="84" t="s">
        <v>179</v>
      </c>
      <c r="AQ1454" s="84">
        <v>0</v>
      </c>
      <c r="AR1454" s="84">
        <v>0</v>
      </c>
      <c r="AS1454" s="84"/>
      <c r="AT1454" s="84"/>
      <c r="AU1454" s="84"/>
      <c r="AV1454" s="84"/>
      <c r="AW1454" s="84"/>
      <c r="AX1454" s="84"/>
      <c r="AY1454" s="84"/>
      <c r="AZ1454" s="84"/>
    </row>
    <row r="1455" spans="1:52" x14ac:dyDescent="0.25">
      <c r="A1455" s="69" t="s">
        <v>1210</v>
      </c>
      <c r="B1455" s="69" t="s">
        <v>1210</v>
      </c>
      <c r="C1455" s="70"/>
      <c r="D1455" s="71"/>
      <c r="E1455" s="72"/>
      <c r="F1455" s="73"/>
      <c r="G1455" s="70"/>
      <c r="H1455" s="74"/>
      <c r="I1455" s="75"/>
      <c r="J1455" s="75"/>
      <c r="K1455" s="36"/>
      <c r="L1455" s="82"/>
      <c r="M1455" s="82"/>
      <c r="N1455" s="77"/>
      <c r="O1455" s="84" t="s">
        <v>179</v>
      </c>
      <c r="P1455" s="86">
        <v>43165.77921296296</v>
      </c>
      <c r="Q1455" s="84" t="s">
        <v>2548</v>
      </c>
      <c r="R1455" s="84"/>
      <c r="S1455" s="84"/>
      <c r="T1455" s="84" t="s">
        <v>3437</v>
      </c>
      <c r="U1455" s="84"/>
      <c r="V1455" s="87" t="s">
        <v>4416</v>
      </c>
      <c r="W1455" s="86">
        <v>43165.77921296296</v>
      </c>
      <c r="X1455" s="87" t="s">
        <v>5577</v>
      </c>
      <c r="Y1455" s="84"/>
      <c r="Z1455" s="84"/>
      <c r="AA1455" s="90" t="s">
        <v>6780</v>
      </c>
      <c r="AB1455" s="84"/>
      <c r="AC1455" s="84" t="b">
        <v>0</v>
      </c>
      <c r="AD1455" s="84">
        <v>0</v>
      </c>
      <c r="AE1455" s="90" t="s">
        <v>6992</v>
      </c>
      <c r="AF1455" s="84" t="b">
        <v>0</v>
      </c>
      <c r="AG1455" s="84" t="s">
        <v>7091</v>
      </c>
      <c r="AH1455" s="84"/>
      <c r="AI1455" s="90" t="s">
        <v>6992</v>
      </c>
      <c r="AJ1455" s="84" t="b">
        <v>0</v>
      </c>
      <c r="AK1455" s="84">
        <v>0</v>
      </c>
      <c r="AL1455" s="90" t="s">
        <v>6992</v>
      </c>
      <c r="AM1455" s="84" t="s">
        <v>7172</v>
      </c>
      <c r="AN1455" s="84" t="b">
        <v>0</v>
      </c>
      <c r="AO1455" s="90" t="s">
        <v>6780</v>
      </c>
      <c r="AP1455" s="84" t="s">
        <v>179</v>
      </c>
      <c r="AQ1455" s="84">
        <v>0</v>
      </c>
      <c r="AR1455" s="84">
        <v>0</v>
      </c>
      <c r="AS1455" s="84"/>
      <c r="AT1455" s="84"/>
      <c r="AU1455" s="84"/>
      <c r="AV1455" s="84"/>
      <c r="AW1455" s="84"/>
      <c r="AX1455" s="84"/>
      <c r="AY1455" s="84"/>
      <c r="AZ1455" s="84"/>
    </row>
    <row r="1456" spans="1:52" x14ac:dyDescent="0.25">
      <c r="A1456" s="69" t="s">
        <v>1211</v>
      </c>
      <c r="B1456" s="69" t="s">
        <v>1211</v>
      </c>
      <c r="C1456" s="70"/>
      <c r="D1456" s="71"/>
      <c r="E1456" s="72"/>
      <c r="F1456" s="73"/>
      <c r="G1456" s="70"/>
      <c r="H1456" s="74"/>
      <c r="I1456" s="75"/>
      <c r="J1456" s="75"/>
      <c r="K1456" s="36"/>
      <c r="L1456" s="82"/>
      <c r="M1456" s="82"/>
      <c r="N1456" s="77"/>
      <c r="O1456" s="84" t="s">
        <v>179</v>
      </c>
      <c r="P1456" s="86">
        <v>43154.898240740738</v>
      </c>
      <c r="Q1456" s="84" t="s">
        <v>2549</v>
      </c>
      <c r="R1456" s="87" t="s">
        <v>2749</v>
      </c>
      <c r="S1456" s="84" t="s">
        <v>3044</v>
      </c>
      <c r="T1456" s="84" t="s">
        <v>3157</v>
      </c>
      <c r="U1456" s="84"/>
      <c r="V1456" s="87" t="s">
        <v>4417</v>
      </c>
      <c r="W1456" s="86">
        <v>43154.898240740738</v>
      </c>
      <c r="X1456" s="87" t="s">
        <v>5578</v>
      </c>
      <c r="Y1456" s="84"/>
      <c r="Z1456" s="84"/>
      <c r="AA1456" s="90" t="s">
        <v>6781</v>
      </c>
      <c r="AB1456" s="84"/>
      <c r="AC1456" s="84" t="b">
        <v>0</v>
      </c>
      <c r="AD1456" s="84">
        <v>684</v>
      </c>
      <c r="AE1456" s="90" t="s">
        <v>6992</v>
      </c>
      <c r="AF1456" s="84" t="b">
        <v>0</v>
      </c>
      <c r="AG1456" s="84" t="s">
        <v>7097</v>
      </c>
      <c r="AH1456" s="84"/>
      <c r="AI1456" s="90" t="s">
        <v>6992</v>
      </c>
      <c r="AJ1456" s="84" t="b">
        <v>0</v>
      </c>
      <c r="AK1456" s="84">
        <v>4149</v>
      </c>
      <c r="AL1456" s="90" t="s">
        <v>6992</v>
      </c>
      <c r="AM1456" s="84" t="s">
        <v>7172</v>
      </c>
      <c r="AN1456" s="84" t="b">
        <v>0</v>
      </c>
      <c r="AO1456" s="90" t="s">
        <v>6781</v>
      </c>
      <c r="AP1456" s="84" t="s">
        <v>7226</v>
      </c>
      <c r="AQ1456" s="84">
        <v>0</v>
      </c>
      <c r="AR1456" s="84">
        <v>0</v>
      </c>
      <c r="AS1456" s="84"/>
      <c r="AT1456" s="84"/>
      <c r="AU1456" s="84"/>
      <c r="AV1456" s="84"/>
      <c r="AW1456" s="84"/>
      <c r="AX1456" s="84"/>
      <c r="AY1456" s="84"/>
      <c r="AZ1456" s="84"/>
    </row>
    <row r="1457" spans="1:52" x14ac:dyDescent="0.25">
      <c r="A1457" s="69" t="s">
        <v>1212</v>
      </c>
      <c r="B1457" s="69" t="s">
        <v>1211</v>
      </c>
      <c r="C1457" s="70"/>
      <c r="D1457" s="71"/>
      <c r="E1457" s="72"/>
      <c r="F1457" s="73"/>
      <c r="G1457" s="70"/>
      <c r="H1457" s="74"/>
      <c r="I1457" s="75"/>
      <c r="J1457" s="75"/>
      <c r="K1457" s="36"/>
      <c r="L1457" s="82"/>
      <c r="M1457" s="82"/>
      <c r="N1457" s="77"/>
      <c r="O1457" s="84" t="s">
        <v>1729</v>
      </c>
      <c r="P1457" s="86">
        <v>43165.77921296296</v>
      </c>
      <c r="Q1457" s="84" t="s">
        <v>2030</v>
      </c>
      <c r="R1457" s="87" t="s">
        <v>2749</v>
      </c>
      <c r="S1457" s="84" t="s">
        <v>3044</v>
      </c>
      <c r="T1457" s="84" t="s">
        <v>3157</v>
      </c>
      <c r="U1457" s="84"/>
      <c r="V1457" s="87" t="s">
        <v>4418</v>
      </c>
      <c r="W1457" s="86">
        <v>43165.77921296296</v>
      </c>
      <c r="X1457" s="87" t="s">
        <v>5579</v>
      </c>
      <c r="Y1457" s="84"/>
      <c r="Z1457" s="84"/>
      <c r="AA1457" s="90" t="s">
        <v>6782</v>
      </c>
      <c r="AB1457" s="84"/>
      <c r="AC1457" s="84" t="b">
        <v>0</v>
      </c>
      <c r="AD1457" s="84">
        <v>0</v>
      </c>
      <c r="AE1457" s="90" t="s">
        <v>6992</v>
      </c>
      <c r="AF1457" s="84" t="b">
        <v>0</v>
      </c>
      <c r="AG1457" s="84" t="s">
        <v>7097</v>
      </c>
      <c r="AH1457" s="84"/>
      <c r="AI1457" s="90" t="s">
        <v>6992</v>
      </c>
      <c r="AJ1457" s="84" t="b">
        <v>0</v>
      </c>
      <c r="AK1457" s="84">
        <v>4149</v>
      </c>
      <c r="AL1457" s="90" t="s">
        <v>6781</v>
      </c>
      <c r="AM1457" s="84" t="s">
        <v>7172</v>
      </c>
      <c r="AN1457" s="84" t="b">
        <v>0</v>
      </c>
      <c r="AO1457" s="90" t="s">
        <v>6781</v>
      </c>
      <c r="AP1457" s="84" t="s">
        <v>179</v>
      </c>
      <c r="AQ1457" s="84">
        <v>0</v>
      </c>
      <c r="AR1457" s="84">
        <v>0</v>
      </c>
      <c r="AS1457" s="84"/>
      <c r="AT1457" s="84"/>
      <c r="AU1457" s="84"/>
      <c r="AV1457" s="84"/>
      <c r="AW1457" s="84"/>
      <c r="AX1457" s="84"/>
      <c r="AY1457" s="84"/>
      <c r="AZ1457" s="84"/>
    </row>
    <row r="1458" spans="1:52" x14ac:dyDescent="0.25">
      <c r="A1458" s="69" t="s">
        <v>1213</v>
      </c>
      <c r="B1458" s="69" t="s">
        <v>1682</v>
      </c>
      <c r="C1458" s="70"/>
      <c r="D1458" s="71"/>
      <c r="E1458" s="72"/>
      <c r="F1458" s="73"/>
      <c r="G1458" s="70"/>
      <c r="H1458" s="74"/>
      <c r="I1458" s="75"/>
      <c r="J1458" s="75"/>
      <c r="K1458" s="36"/>
      <c r="L1458" s="82"/>
      <c r="M1458" s="82"/>
      <c r="N1458" s="77"/>
      <c r="O1458" s="84" t="s">
        <v>1729</v>
      </c>
      <c r="P1458" s="86">
        <v>43165.768217592595</v>
      </c>
      <c r="Q1458" s="84" t="s">
        <v>2550</v>
      </c>
      <c r="R1458" s="84"/>
      <c r="S1458" s="84"/>
      <c r="T1458" s="84" t="s">
        <v>3157</v>
      </c>
      <c r="U1458" s="84"/>
      <c r="V1458" s="87" t="s">
        <v>4419</v>
      </c>
      <c r="W1458" s="86">
        <v>43165.768217592595</v>
      </c>
      <c r="X1458" s="87" t="s">
        <v>5580</v>
      </c>
      <c r="Y1458" s="84"/>
      <c r="Z1458" s="84"/>
      <c r="AA1458" s="90" t="s">
        <v>6783</v>
      </c>
      <c r="AB1458" s="90" t="s">
        <v>6985</v>
      </c>
      <c r="AC1458" s="84" t="b">
        <v>0</v>
      </c>
      <c r="AD1458" s="84">
        <v>0</v>
      </c>
      <c r="AE1458" s="90" t="s">
        <v>7084</v>
      </c>
      <c r="AF1458" s="84" t="b">
        <v>0</v>
      </c>
      <c r="AG1458" s="84" t="s">
        <v>7100</v>
      </c>
      <c r="AH1458" s="84"/>
      <c r="AI1458" s="90" t="s">
        <v>6992</v>
      </c>
      <c r="AJ1458" s="84" t="b">
        <v>0</v>
      </c>
      <c r="AK1458" s="84">
        <v>0</v>
      </c>
      <c r="AL1458" s="90" t="s">
        <v>6992</v>
      </c>
      <c r="AM1458" s="84" t="s">
        <v>7172</v>
      </c>
      <c r="AN1458" s="84" t="b">
        <v>0</v>
      </c>
      <c r="AO1458" s="90" t="s">
        <v>6985</v>
      </c>
      <c r="AP1458" s="84" t="s">
        <v>179</v>
      </c>
      <c r="AQ1458" s="84">
        <v>0</v>
      </c>
      <c r="AR1458" s="84">
        <v>0</v>
      </c>
      <c r="AS1458" s="84"/>
      <c r="AT1458" s="84"/>
      <c r="AU1458" s="84"/>
      <c r="AV1458" s="84"/>
      <c r="AW1458" s="84"/>
      <c r="AX1458" s="84"/>
      <c r="AY1458" s="84"/>
      <c r="AZ1458" s="84"/>
    </row>
    <row r="1459" spans="1:52" x14ac:dyDescent="0.25">
      <c r="A1459" s="69" t="s">
        <v>1213</v>
      </c>
      <c r="B1459" s="69" t="s">
        <v>1683</v>
      </c>
      <c r="C1459" s="70"/>
      <c r="D1459" s="71"/>
      <c r="E1459" s="72"/>
      <c r="F1459" s="73"/>
      <c r="G1459" s="70"/>
      <c r="H1459" s="74"/>
      <c r="I1459" s="75"/>
      <c r="J1459" s="75"/>
      <c r="K1459" s="36"/>
      <c r="L1459" s="82"/>
      <c r="M1459" s="82"/>
      <c r="N1459" s="77"/>
      <c r="O1459" s="84" t="s">
        <v>1729</v>
      </c>
      <c r="P1459" s="86">
        <v>43165.768217592595</v>
      </c>
      <c r="Q1459" s="84" t="s">
        <v>2550</v>
      </c>
      <c r="R1459" s="84"/>
      <c r="S1459" s="84"/>
      <c r="T1459" s="84" t="s">
        <v>3157</v>
      </c>
      <c r="U1459" s="84"/>
      <c r="V1459" s="87" t="s">
        <v>4419</v>
      </c>
      <c r="W1459" s="86">
        <v>43165.768217592595</v>
      </c>
      <c r="X1459" s="87" t="s">
        <v>5580</v>
      </c>
      <c r="Y1459" s="84"/>
      <c r="Z1459" s="84"/>
      <c r="AA1459" s="90" t="s">
        <v>6783</v>
      </c>
      <c r="AB1459" s="90" t="s">
        <v>6985</v>
      </c>
      <c r="AC1459" s="84" t="b">
        <v>0</v>
      </c>
      <c r="AD1459" s="84">
        <v>0</v>
      </c>
      <c r="AE1459" s="90" t="s">
        <v>7084</v>
      </c>
      <c r="AF1459" s="84" t="b">
        <v>0</v>
      </c>
      <c r="AG1459" s="84" t="s">
        <v>7100</v>
      </c>
      <c r="AH1459" s="84"/>
      <c r="AI1459" s="90" t="s">
        <v>6992</v>
      </c>
      <c r="AJ1459" s="84" t="b">
        <v>0</v>
      </c>
      <c r="AK1459" s="84">
        <v>0</v>
      </c>
      <c r="AL1459" s="90" t="s">
        <v>6992</v>
      </c>
      <c r="AM1459" s="84" t="s">
        <v>7172</v>
      </c>
      <c r="AN1459" s="84" t="b">
        <v>0</v>
      </c>
      <c r="AO1459" s="90" t="s">
        <v>6985</v>
      </c>
      <c r="AP1459" s="84" t="s">
        <v>179</v>
      </c>
      <c r="AQ1459" s="84">
        <v>0</v>
      </c>
      <c r="AR1459" s="84">
        <v>0</v>
      </c>
      <c r="AS1459" s="84"/>
      <c r="AT1459" s="84"/>
      <c r="AU1459" s="84"/>
      <c r="AV1459" s="84"/>
      <c r="AW1459" s="84"/>
      <c r="AX1459" s="84"/>
      <c r="AY1459" s="84"/>
      <c r="AZ1459" s="84"/>
    </row>
    <row r="1460" spans="1:52" x14ac:dyDescent="0.25">
      <c r="A1460" s="69" t="s">
        <v>894</v>
      </c>
      <c r="B1460" s="69" t="s">
        <v>1684</v>
      </c>
      <c r="C1460" s="70"/>
      <c r="D1460" s="71"/>
      <c r="E1460" s="72"/>
      <c r="F1460" s="73"/>
      <c r="G1460" s="70"/>
      <c r="H1460" s="74"/>
      <c r="I1460" s="75"/>
      <c r="J1460" s="75"/>
      <c r="K1460" s="36"/>
      <c r="L1460" s="82"/>
      <c r="M1460" s="82"/>
      <c r="N1460" s="77"/>
      <c r="O1460" s="84" t="s">
        <v>1729</v>
      </c>
      <c r="P1460" s="86">
        <v>43165.752627314818</v>
      </c>
      <c r="Q1460" s="84" t="s">
        <v>2278</v>
      </c>
      <c r="R1460" s="84"/>
      <c r="S1460" s="84"/>
      <c r="T1460" s="84" t="s">
        <v>3351</v>
      </c>
      <c r="U1460" s="84"/>
      <c r="V1460" s="87" t="s">
        <v>4168</v>
      </c>
      <c r="W1460" s="86">
        <v>43165.752627314818</v>
      </c>
      <c r="X1460" s="87" t="s">
        <v>5217</v>
      </c>
      <c r="Y1460" s="84"/>
      <c r="Z1460" s="84"/>
      <c r="AA1460" s="90" t="s">
        <v>6420</v>
      </c>
      <c r="AB1460" s="84"/>
      <c r="AC1460" s="84" t="b">
        <v>0</v>
      </c>
      <c r="AD1460" s="84">
        <v>0</v>
      </c>
      <c r="AE1460" s="90" t="s">
        <v>7048</v>
      </c>
      <c r="AF1460" s="84" t="b">
        <v>0</v>
      </c>
      <c r="AG1460" s="84" t="s">
        <v>7091</v>
      </c>
      <c r="AH1460" s="84"/>
      <c r="AI1460" s="90" t="s">
        <v>6992</v>
      </c>
      <c r="AJ1460" s="84" t="b">
        <v>0</v>
      </c>
      <c r="AK1460" s="84">
        <v>0</v>
      </c>
      <c r="AL1460" s="90" t="s">
        <v>6992</v>
      </c>
      <c r="AM1460" s="84" t="s">
        <v>7169</v>
      </c>
      <c r="AN1460" s="84" t="b">
        <v>0</v>
      </c>
      <c r="AO1460" s="90" t="s">
        <v>6420</v>
      </c>
      <c r="AP1460" s="84" t="s">
        <v>179</v>
      </c>
      <c r="AQ1460" s="84">
        <v>0</v>
      </c>
      <c r="AR1460" s="84">
        <v>0</v>
      </c>
      <c r="AS1460" s="84"/>
      <c r="AT1460" s="84"/>
      <c r="AU1460" s="84"/>
      <c r="AV1460" s="84"/>
      <c r="AW1460" s="84"/>
      <c r="AX1460" s="84"/>
      <c r="AY1460" s="84"/>
      <c r="AZ1460" s="84"/>
    </row>
    <row r="1461" spans="1:52" x14ac:dyDescent="0.25">
      <c r="A1461" s="69" t="s">
        <v>894</v>
      </c>
      <c r="B1461" s="69" t="s">
        <v>1684</v>
      </c>
      <c r="C1461" s="70"/>
      <c r="D1461" s="71"/>
      <c r="E1461" s="72"/>
      <c r="F1461" s="73"/>
      <c r="G1461" s="70"/>
      <c r="H1461" s="74"/>
      <c r="I1461" s="75"/>
      <c r="J1461" s="75"/>
      <c r="K1461" s="36"/>
      <c r="L1461" s="82"/>
      <c r="M1461" s="82"/>
      <c r="N1461" s="77"/>
      <c r="O1461" s="84" t="s">
        <v>1729</v>
      </c>
      <c r="P1461" s="86">
        <v>43165.770428240743</v>
      </c>
      <c r="Q1461" s="84" t="s">
        <v>2279</v>
      </c>
      <c r="R1461" s="84"/>
      <c r="S1461" s="84"/>
      <c r="T1461" s="84" t="s">
        <v>3352</v>
      </c>
      <c r="U1461" s="84"/>
      <c r="V1461" s="87" t="s">
        <v>4168</v>
      </c>
      <c r="W1461" s="86">
        <v>43165.770428240743</v>
      </c>
      <c r="X1461" s="87" t="s">
        <v>5218</v>
      </c>
      <c r="Y1461" s="84"/>
      <c r="Z1461" s="84"/>
      <c r="AA1461" s="90" t="s">
        <v>6421</v>
      </c>
      <c r="AB1461" s="84"/>
      <c r="AC1461" s="84" t="b">
        <v>0</v>
      </c>
      <c r="AD1461" s="84">
        <v>3</v>
      </c>
      <c r="AE1461" s="90" t="s">
        <v>7049</v>
      </c>
      <c r="AF1461" s="84" t="b">
        <v>0</v>
      </c>
      <c r="AG1461" s="84" t="s">
        <v>7091</v>
      </c>
      <c r="AH1461" s="84"/>
      <c r="AI1461" s="90" t="s">
        <v>6992</v>
      </c>
      <c r="AJ1461" s="84" t="b">
        <v>0</v>
      </c>
      <c r="AK1461" s="84">
        <v>1</v>
      </c>
      <c r="AL1461" s="90" t="s">
        <v>6992</v>
      </c>
      <c r="AM1461" s="84" t="s">
        <v>7169</v>
      </c>
      <c r="AN1461" s="84" t="b">
        <v>0</v>
      </c>
      <c r="AO1461" s="90" t="s">
        <v>6421</v>
      </c>
      <c r="AP1461" s="84" t="s">
        <v>179</v>
      </c>
      <c r="AQ1461" s="84">
        <v>0</v>
      </c>
      <c r="AR1461" s="84">
        <v>0</v>
      </c>
      <c r="AS1461" s="84"/>
      <c r="AT1461" s="84"/>
      <c r="AU1461" s="84"/>
      <c r="AV1461" s="84"/>
      <c r="AW1461" s="84"/>
      <c r="AX1461" s="84"/>
      <c r="AY1461" s="84"/>
      <c r="AZ1461" s="84"/>
    </row>
    <row r="1462" spans="1:52" x14ac:dyDescent="0.25">
      <c r="A1462" s="69" t="s">
        <v>1213</v>
      </c>
      <c r="B1462" s="69" t="s">
        <v>1684</v>
      </c>
      <c r="C1462" s="70"/>
      <c r="D1462" s="71"/>
      <c r="E1462" s="72"/>
      <c r="F1462" s="73"/>
      <c r="G1462" s="70"/>
      <c r="H1462" s="74"/>
      <c r="I1462" s="75"/>
      <c r="J1462" s="75"/>
      <c r="K1462" s="36"/>
      <c r="L1462" s="82"/>
      <c r="M1462" s="82"/>
      <c r="N1462" s="77"/>
      <c r="O1462" s="84" t="s">
        <v>1730</v>
      </c>
      <c r="P1462" s="86">
        <v>43165.768217592595</v>
      </c>
      <c r="Q1462" s="84" t="s">
        <v>2550</v>
      </c>
      <c r="R1462" s="84"/>
      <c r="S1462" s="84"/>
      <c r="T1462" s="84" t="s">
        <v>3157</v>
      </c>
      <c r="U1462" s="84"/>
      <c r="V1462" s="87" t="s">
        <v>4419</v>
      </c>
      <c r="W1462" s="86">
        <v>43165.768217592595</v>
      </c>
      <c r="X1462" s="87" t="s">
        <v>5580</v>
      </c>
      <c r="Y1462" s="84"/>
      <c r="Z1462" s="84"/>
      <c r="AA1462" s="90" t="s">
        <v>6783</v>
      </c>
      <c r="AB1462" s="90" t="s">
        <v>6985</v>
      </c>
      <c r="AC1462" s="84" t="b">
        <v>0</v>
      </c>
      <c r="AD1462" s="84">
        <v>0</v>
      </c>
      <c r="AE1462" s="90" t="s">
        <v>7084</v>
      </c>
      <c r="AF1462" s="84" t="b">
        <v>0</v>
      </c>
      <c r="AG1462" s="84" t="s">
        <v>7100</v>
      </c>
      <c r="AH1462" s="84"/>
      <c r="AI1462" s="90" t="s">
        <v>6992</v>
      </c>
      <c r="AJ1462" s="84" t="b">
        <v>0</v>
      </c>
      <c r="AK1462" s="84">
        <v>0</v>
      </c>
      <c r="AL1462" s="90" t="s">
        <v>6992</v>
      </c>
      <c r="AM1462" s="84" t="s">
        <v>7172</v>
      </c>
      <c r="AN1462" s="84" t="b">
        <v>0</v>
      </c>
      <c r="AO1462" s="90" t="s">
        <v>6985</v>
      </c>
      <c r="AP1462" s="84" t="s">
        <v>179</v>
      </c>
      <c r="AQ1462" s="84">
        <v>0</v>
      </c>
      <c r="AR1462" s="84">
        <v>0</v>
      </c>
      <c r="AS1462" s="84"/>
      <c r="AT1462" s="84"/>
      <c r="AU1462" s="84"/>
      <c r="AV1462" s="84"/>
      <c r="AW1462" s="84"/>
      <c r="AX1462" s="84"/>
      <c r="AY1462" s="84"/>
      <c r="AZ1462" s="84"/>
    </row>
    <row r="1463" spans="1:52" x14ac:dyDescent="0.25">
      <c r="A1463" s="69" t="s">
        <v>894</v>
      </c>
      <c r="B1463" s="69" t="s">
        <v>1685</v>
      </c>
      <c r="C1463" s="70"/>
      <c r="D1463" s="71"/>
      <c r="E1463" s="72"/>
      <c r="F1463" s="73"/>
      <c r="G1463" s="70"/>
      <c r="H1463" s="74"/>
      <c r="I1463" s="75"/>
      <c r="J1463" s="75"/>
      <c r="K1463" s="36"/>
      <c r="L1463" s="82"/>
      <c r="M1463" s="82"/>
      <c r="N1463" s="77"/>
      <c r="O1463" s="84" t="s">
        <v>1730</v>
      </c>
      <c r="P1463" s="86">
        <v>43165.770428240743</v>
      </c>
      <c r="Q1463" s="84" t="s">
        <v>2279</v>
      </c>
      <c r="R1463" s="84"/>
      <c r="S1463" s="84"/>
      <c r="T1463" s="84" t="s">
        <v>3352</v>
      </c>
      <c r="U1463" s="84"/>
      <c r="V1463" s="87" t="s">
        <v>4168</v>
      </c>
      <c r="W1463" s="86">
        <v>43165.770428240743</v>
      </c>
      <c r="X1463" s="87" t="s">
        <v>5218</v>
      </c>
      <c r="Y1463" s="84"/>
      <c r="Z1463" s="84"/>
      <c r="AA1463" s="90" t="s">
        <v>6421</v>
      </c>
      <c r="AB1463" s="84"/>
      <c r="AC1463" s="84" t="b">
        <v>0</v>
      </c>
      <c r="AD1463" s="84">
        <v>3</v>
      </c>
      <c r="AE1463" s="90" t="s">
        <v>7049</v>
      </c>
      <c r="AF1463" s="84" t="b">
        <v>0</v>
      </c>
      <c r="AG1463" s="84" t="s">
        <v>7091</v>
      </c>
      <c r="AH1463" s="84"/>
      <c r="AI1463" s="90" t="s">
        <v>6992</v>
      </c>
      <c r="AJ1463" s="84" t="b">
        <v>0</v>
      </c>
      <c r="AK1463" s="84">
        <v>1</v>
      </c>
      <c r="AL1463" s="90" t="s">
        <v>6992</v>
      </c>
      <c r="AM1463" s="84" t="s">
        <v>7169</v>
      </c>
      <c r="AN1463" s="84" t="b">
        <v>0</v>
      </c>
      <c r="AO1463" s="90" t="s">
        <v>6421</v>
      </c>
      <c r="AP1463" s="84" t="s">
        <v>179</v>
      </c>
      <c r="AQ1463" s="84">
        <v>0</v>
      </c>
      <c r="AR1463" s="84">
        <v>0</v>
      </c>
      <c r="AS1463" s="84"/>
      <c r="AT1463" s="84"/>
      <c r="AU1463" s="84"/>
      <c r="AV1463" s="84"/>
      <c r="AW1463" s="84"/>
      <c r="AX1463" s="84"/>
      <c r="AY1463" s="84"/>
      <c r="AZ1463" s="84"/>
    </row>
    <row r="1464" spans="1:52" x14ac:dyDescent="0.25">
      <c r="A1464" s="69" t="s">
        <v>1213</v>
      </c>
      <c r="B1464" s="69" t="s">
        <v>1685</v>
      </c>
      <c r="C1464" s="70"/>
      <c r="D1464" s="71"/>
      <c r="E1464" s="72"/>
      <c r="F1464" s="73"/>
      <c r="G1464" s="70"/>
      <c r="H1464" s="74"/>
      <c r="I1464" s="75"/>
      <c r="J1464" s="75"/>
      <c r="K1464" s="36"/>
      <c r="L1464" s="82"/>
      <c r="M1464" s="82"/>
      <c r="N1464" s="77"/>
      <c r="O1464" s="84" t="s">
        <v>1729</v>
      </c>
      <c r="P1464" s="86">
        <v>43165.768217592595</v>
      </c>
      <c r="Q1464" s="84" t="s">
        <v>2550</v>
      </c>
      <c r="R1464" s="84"/>
      <c r="S1464" s="84"/>
      <c r="T1464" s="84" t="s">
        <v>3157</v>
      </c>
      <c r="U1464" s="84"/>
      <c r="V1464" s="87" t="s">
        <v>4419</v>
      </c>
      <c r="W1464" s="86">
        <v>43165.768217592595</v>
      </c>
      <c r="X1464" s="87" t="s">
        <v>5580</v>
      </c>
      <c r="Y1464" s="84"/>
      <c r="Z1464" s="84"/>
      <c r="AA1464" s="90" t="s">
        <v>6783</v>
      </c>
      <c r="AB1464" s="90" t="s">
        <v>6985</v>
      </c>
      <c r="AC1464" s="84" t="b">
        <v>0</v>
      </c>
      <c r="AD1464" s="84">
        <v>0</v>
      </c>
      <c r="AE1464" s="90" t="s">
        <v>7084</v>
      </c>
      <c r="AF1464" s="84" t="b">
        <v>0</v>
      </c>
      <c r="AG1464" s="84" t="s">
        <v>7100</v>
      </c>
      <c r="AH1464" s="84"/>
      <c r="AI1464" s="90" t="s">
        <v>6992</v>
      </c>
      <c r="AJ1464" s="84" t="b">
        <v>0</v>
      </c>
      <c r="AK1464" s="84">
        <v>0</v>
      </c>
      <c r="AL1464" s="90" t="s">
        <v>6992</v>
      </c>
      <c r="AM1464" s="84" t="s">
        <v>7172</v>
      </c>
      <c r="AN1464" s="84" t="b">
        <v>0</v>
      </c>
      <c r="AO1464" s="90" t="s">
        <v>6985</v>
      </c>
      <c r="AP1464" s="84" t="s">
        <v>179</v>
      </c>
      <c r="AQ1464" s="84">
        <v>0</v>
      </c>
      <c r="AR1464" s="84">
        <v>0</v>
      </c>
      <c r="AS1464" s="84"/>
      <c r="AT1464" s="84"/>
      <c r="AU1464" s="84"/>
      <c r="AV1464" s="84"/>
      <c r="AW1464" s="84"/>
      <c r="AX1464" s="84"/>
      <c r="AY1464" s="84"/>
      <c r="AZ1464" s="84"/>
    </row>
    <row r="1465" spans="1:52" x14ac:dyDescent="0.25">
      <c r="A1465" s="69" t="s">
        <v>1213</v>
      </c>
      <c r="B1465" s="69" t="s">
        <v>1685</v>
      </c>
      <c r="C1465" s="70"/>
      <c r="D1465" s="71"/>
      <c r="E1465" s="72"/>
      <c r="F1465" s="73"/>
      <c r="G1465" s="70"/>
      <c r="H1465" s="74"/>
      <c r="I1465" s="75"/>
      <c r="J1465" s="75"/>
      <c r="K1465" s="36"/>
      <c r="L1465" s="82"/>
      <c r="M1465" s="82"/>
      <c r="N1465" s="77"/>
      <c r="O1465" s="84" t="s">
        <v>1729</v>
      </c>
      <c r="P1465" s="86">
        <v>43165.779247685183</v>
      </c>
      <c r="Q1465" s="84" t="s">
        <v>2551</v>
      </c>
      <c r="R1465" s="84"/>
      <c r="S1465" s="84"/>
      <c r="T1465" s="84" t="s">
        <v>3438</v>
      </c>
      <c r="U1465" s="84"/>
      <c r="V1465" s="87" t="s">
        <v>4419</v>
      </c>
      <c r="W1465" s="86">
        <v>43165.779247685183</v>
      </c>
      <c r="X1465" s="87" t="s">
        <v>5581</v>
      </c>
      <c r="Y1465" s="84"/>
      <c r="Z1465" s="84"/>
      <c r="AA1465" s="90" t="s">
        <v>6784</v>
      </c>
      <c r="AB1465" s="84"/>
      <c r="AC1465" s="84" t="b">
        <v>0</v>
      </c>
      <c r="AD1465" s="84">
        <v>0</v>
      </c>
      <c r="AE1465" s="90" t="s">
        <v>6992</v>
      </c>
      <c r="AF1465" s="84" t="b">
        <v>0</v>
      </c>
      <c r="AG1465" s="84" t="s">
        <v>7091</v>
      </c>
      <c r="AH1465" s="84"/>
      <c r="AI1465" s="90" t="s">
        <v>6992</v>
      </c>
      <c r="AJ1465" s="84" t="b">
        <v>0</v>
      </c>
      <c r="AK1465" s="84">
        <v>1</v>
      </c>
      <c r="AL1465" s="90" t="s">
        <v>6421</v>
      </c>
      <c r="AM1465" s="84" t="s">
        <v>7172</v>
      </c>
      <c r="AN1465" s="84" t="b">
        <v>0</v>
      </c>
      <c r="AO1465" s="90" t="s">
        <v>6421</v>
      </c>
      <c r="AP1465" s="84" t="s">
        <v>179</v>
      </c>
      <c r="AQ1465" s="84">
        <v>0</v>
      </c>
      <c r="AR1465" s="84">
        <v>0</v>
      </c>
      <c r="AS1465" s="84"/>
      <c r="AT1465" s="84"/>
      <c r="AU1465" s="84"/>
      <c r="AV1465" s="84"/>
      <c r="AW1465" s="84"/>
      <c r="AX1465" s="84"/>
      <c r="AY1465" s="84"/>
      <c r="AZ1465" s="84"/>
    </row>
    <row r="1466" spans="1:52" x14ac:dyDescent="0.25">
      <c r="A1466" s="69" t="s">
        <v>1213</v>
      </c>
      <c r="B1466" s="69" t="s">
        <v>894</v>
      </c>
      <c r="C1466" s="70"/>
      <c r="D1466" s="71"/>
      <c r="E1466" s="72"/>
      <c r="F1466" s="73"/>
      <c r="G1466" s="70"/>
      <c r="H1466" s="74"/>
      <c r="I1466" s="75"/>
      <c r="J1466" s="75"/>
      <c r="K1466" s="36"/>
      <c r="L1466" s="82"/>
      <c r="M1466" s="82"/>
      <c r="N1466" s="77"/>
      <c r="O1466" s="84" t="s">
        <v>1729</v>
      </c>
      <c r="P1466" s="86">
        <v>43165.768217592595</v>
      </c>
      <c r="Q1466" s="84" t="s">
        <v>2550</v>
      </c>
      <c r="R1466" s="84"/>
      <c r="S1466" s="84"/>
      <c r="T1466" s="84" t="s">
        <v>3157</v>
      </c>
      <c r="U1466" s="84"/>
      <c r="V1466" s="87" t="s">
        <v>4419</v>
      </c>
      <c r="W1466" s="86">
        <v>43165.768217592595</v>
      </c>
      <c r="X1466" s="87" t="s">
        <v>5580</v>
      </c>
      <c r="Y1466" s="84"/>
      <c r="Z1466" s="84"/>
      <c r="AA1466" s="90" t="s">
        <v>6783</v>
      </c>
      <c r="AB1466" s="90" t="s">
        <v>6985</v>
      </c>
      <c r="AC1466" s="84" t="b">
        <v>0</v>
      </c>
      <c r="AD1466" s="84">
        <v>0</v>
      </c>
      <c r="AE1466" s="90" t="s">
        <v>7084</v>
      </c>
      <c r="AF1466" s="84" t="b">
        <v>0</v>
      </c>
      <c r="AG1466" s="84" t="s">
        <v>7100</v>
      </c>
      <c r="AH1466" s="84"/>
      <c r="AI1466" s="90" t="s">
        <v>6992</v>
      </c>
      <c r="AJ1466" s="84" t="b">
        <v>0</v>
      </c>
      <c r="AK1466" s="84">
        <v>0</v>
      </c>
      <c r="AL1466" s="90" t="s">
        <v>6992</v>
      </c>
      <c r="AM1466" s="84" t="s">
        <v>7172</v>
      </c>
      <c r="AN1466" s="84" t="b">
        <v>0</v>
      </c>
      <c r="AO1466" s="90" t="s">
        <v>6985</v>
      </c>
      <c r="AP1466" s="84" t="s">
        <v>179</v>
      </c>
      <c r="AQ1466" s="84">
        <v>0</v>
      </c>
      <c r="AR1466" s="84">
        <v>0</v>
      </c>
      <c r="AS1466" s="84"/>
      <c r="AT1466" s="84"/>
      <c r="AU1466" s="84"/>
      <c r="AV1466" s="84"/>
      <c r="AW1466" s="84"/>
      <c r="AX1466" s="84"/>
      <c r="AY1466" s="84"/>
      <c r="AZ1466" s="84"/>
    </row>
    <row r="1467" spans="1:52" x14ac:dyDescent="0.25">
      <c r="A1467" s="69" t="s">
        <v>1213</v>
      </c>
      <c r="B1467" s="69" t="s">
        <v>894</v>
      </c>
      <c r="C1467" s="70"/>
      <c r="D1467" s="71"/>
      <c r="E1467" s="72"/>
      <c r="F1467" s="73"/>
      <c r="G1467" s="70"/>
      <c r="H1467" s="74"/>
      <c r="I1467" s="75"/>
      <c r="J1467" s="75"/>
      <c r="K1467" s="36"/>
      <c r="L1467" s="82"/>
      <c r="M1467" s="82"/>
      <c r="N1467" s="77"/>
      <c r="O1467" s="84" t="s">
        <v>1729</v>
      </c>
      <c r="P1467" s="86">
        <v>43165.779247685183</v>
      </c>
      <c r="Q1467" s="84" t="s">
        <v>2551</v>
      </c>
      <c r="R1467" s="84"/>
      <c r="S1467" s="84"/>
      <c r="T1467" s="84" t="s">
        <v>3438</v>
      </c>
      <c r="U1467" s="84"/>
      <c r="V1467" s="87" t="s">
        <v>4419</v>
      </c>
      <c r="W1467" s="86">
        <v>43165.779247685183</v>
      </c>
      <c r="X1467" s="87" t="s">
        <v>5581</v>
      </c>
      <c r="Y1467" s="84"/>
      <c r="Z1467" s="84"/>
      <c r="AA1467" s="90" t="s">
        <v>6784</v>
      </c>
      <c r="AB1467" s="84"/>
      <c r="AC1467" s="84" t="b">
        <v>0</v>
      </c>
      <c r="AD1467" s="84">
        <v>0</v>
      </c>
      <c r="AE1467" s="90" t="s">
        <v>6992</v>
      </c>
      <c r="AF1467" s="84" t="b">
        <v>0</v>
      </c>
      <c r="AG1467" s="84" t="s">
        <v>7091</v>
      </c>
      <c r="AH1467" s="84"/>
      <c r="AI1467" s="90" t="s">
        <v>6992</v>
      </c>
      <c r="AJ1467" s="84" t="b">
        <v>0</v>
      </c>
      <c r="AK1467" s="84">
        <v>1</v>
      </c>
      <c r="AL1467" s="90" t="s">
        <v>6421</v>
      </c>
      <c r="AM1467" s="84" t="s">
        <v>7172</v>
      </c>
      <c r="AN1467" s="84" t="b">
        <v>0</v>
      </c>
      <c r="AO1467" s="90" t="s">
        <v>6421</v>
      </c>
      <c r="AP1467" s="84" t="s">
        <v>179</v>
      </c>
      <c r="AQ1467" s="84">
        <v>0</v>
      </c>
      <c r="AR1467" s="84">
        <v>0</v>
      </c>
      <c r="AS1467" s="84"/>
      <c r="AT1467" s="84"/>
      <c r="AU1467" s="84"/>
      <c r="AV1467" s="84"/>
      <c r="AW1467" s="84"/>
      <c r="AX1467" s="84"/>
      <c r="AY1467" s="84"/>
      <c r="AZ1467" s="84"/>
    </row>
    <row r="1468" spans="1:52" x14ac:dyDescent="0.25">
      <c r="A1468" s="69" t="s">
        <v>1214</v>
      </c>
      <c r="B1468" s="69" t="s">
        <v>1214</v>
      </c>
      <c r="C1468" s="70"/>
      <c r="D1468" s="71"/>
      <c r="E1468" s="72"/>
      <c r="F1468" s="73"/>
      <c r="G1468" s="70"/>
      <c r="H1468" s="74"/>
      <c r="I1468" s="75"/>
      <c r="J1468" s="75"/>
      <c r="K1468" s="36"/>
      <c r="L1468" s="82"/>
      <c r="M1468" s="82"/>
      <c r="N1468" s="77"/>
      <c r="O1468" s="84" t="s">
        <v>179</v>
      </c>
      <c r="P1468" s="86">
        <v>43165.773009259261</v>
      </c>
      <c r="Q1468" s="84" t="s">
        <v>2552</v>
      </c>
      <c r="R1468" s="87" t="s">
        <v>2900</v>
      </c>
      <c r="S1468" s="84" t="s">
        <v>2983</v>
      </c>
      <c r="T1468" s="84" t="s">
        <v>3157</v>
      </c>
      <c r="U1468" s="84"/>
      <c r="V1468" s="87" t="s">
        <v>4420</v>
      </c>
      <c r="W1468" s="86">
        <v>43165.773009259261</v>
      </c>
      <c r="X1468" s="87" t="s">
        <v>5582</v>
      </c>
      <c r="Y1468" s="84"/>
      <c r="Z1468" s="84"/>
      <c r="AA1468" s="90" t="s">
        <v>6785</v>
      </c>
      <c r="AB1468" s="84"/>
      <c r="AC1468" s="84" t="b">
        <v>0</v>
      </c>
      <c r="AD1468" s="84">
        <v>3</v>
      </c>
      <c r="AE1468" s="90" t="s">
        <v>6992</v>
      </c>
      <c r="AF1468" s="84" t="b">
        <v>1</v>
      </c>
      <c r="AG1468" s="84" t="s">
        <v>7102</v>
      </c>
      <c r="AH1468" s="84"/>
      <c r="AI1468" s="90" t="s">
        <v>7155</v>
      </c>
      <c r="AJ1468" s="84" t="b">
        <v>0</v>
      </c>
      <c r="AK1468" s="84">
        <v>2</v>
      </c>
      <c r="AL1468" s="90" t="s">
        <v>6992</v>
      </c>
      <c r="AM1468" s="84" t="s">
        <v>7171</v>
      </c>
      <c r="AN1468" s="84" t="b">
        <v>0</v>
      </c>
      <c r="AO1468" s="90" t="s">
        <v>6785</v>
      </c>
      <c r="AP1468" s="84" t="s">
        <v>179</v>
      </c>
      <c r="AQ1468" s="84">
        <v>0</v>
      </c>
      <c r="AR1468" s="84">
        <v>0</v>
      </c>
      <c r="AS1468" s="84"/>
      <c r="AT1468" s="84"/>
      <c r="AU1468" s="84"/>
      <c r="AV1468" s="84"/>
      <c r="AW1468" s="84"/>
      <c r="AX1468" s="84"/>
      <c r="AY1468" s="84"/>
      <c r="AZ1468" s="84"/>
    </row>
    <row r="1469" spans="1:52" x14ac:dyDescent="0.25">
      <c r="A1469" s="69" t="s">
        <v>1215</v>
      </c>
      <c r="B1469" s="69" t="s">
        <v>1214</v>
      </c>
      <c r="C1469" s="70"/>
      <c r="D1469" s="71"/>
      <c r="E1469" s="72"/>
      <c r="F1469" s="73"/>
      <c r="G1469" s="70"/>
      <c r="H1469" s="74"/>
      <c r="I1469" s="75"/>
      <c r="J1469" s="75"/>
      <c r="K1469" s="36"/>
      <c r="L1469" s="82"/>
      <c r="M1469" s="82"/>
      <c r="N1469" s="77"/>
      <c r="O1469" s="84" t="s">
        <v>1729</v>
      </c>
      <c r="P1469" s="86">
        <v>43165.779270833336</v>
      </c>
      <c r="Q1469" s="84" t="s">
        <v>2432</v>
      </c>
      <c r="R1469" s="87" t="s">
        <v>2900</v>
      </c>
      <c r="S1469" s="84" t="s">
        <v>2983</v>
      </c>
      <c r="T1469" s="84" t="s">
        <v>3157</v>
      </c>
      <c r="U1469" s="84"/>
      <c r="V1469" s="87" t="s">
        <v>4421</v>
      </c>
      <c r="W1469" s="86">
        <v>43165.779270833336</v>
      </c>
      <c r="X1469" s="87" t="s">
        <v>5583</v>
      </c>
      <c r="Y1469" s="84"/>
      <c r="Z1469" s="84"/>
      <c r="AA1469" s="90" t="s">
        <v>6786</v>
      </c>
      <c r="AB1469" s="84"/>
      <c r="AC1469" s="84" t="b">
        <v>0</v>
      </c>
      <c r="AD1469" s="84">
        <v>0</v>
      </c>
      <c r="AE1469" s="90" t="s">
        <v>6992</v>
      </c>
      <c r="AF1469" s="84" t="b">
        <v>1</v>
      </c>
      <c r="AG1469" s="84" t="s">
        <v>7102</v>
      </c>
      <c r="AH1469" s="84"/>
      <c r="AI1469" s="90" t="s">
        <v>7155</v>
      </c>
      <c r="AJ1469" s="84" t="b">
        <v>0</v>
      </c>
      <c r="AK1469" s="84">
        <v>2</v>
      </c>
      <c r="AL1469" s="90" t="s">
        <v>6785</v>
      </c>
      <c r="AM1469" s="84" t="s">
        <v>7169</v>
      </c>
      <c r="AN1469" s="84" t="b">
        <v>0</v>
      </c>
      <c r="AO1469" s="90" t="s">
        <v>6785</v>
      </c>
      <c r="AP1469" s="84" t="s">
        <v>179</v>
      </c>
      <c r="AQ1469" s="84">
        <v>0</v>
      </c>
      <c r="AR1469" s="84">
        <v>0</v>
      </c>
      <c r="AS1469" s="84"/>
      <c r="AT1469" s="84"/>
      <c r="AU1469" s="84"/>
      <c r="AV1469" s="84"/>
      <c r="AW1469" s="84"/>
      <c r="AX1469" s="84"/>
      <c r="AY1469" s="84"/>
      <c r="AZ1469" s="84"/>
    </row>
    <row r="1470" spans="1:52" x14ac:dyDescent="0.25">
      <c r="A1470" s="69" t="s">
        <v>1216</v>
      </c>
      <c r="B1470" s="69" t="s">
        <v>1216</v>
      </c>
      <c r="C1470" s="70"/>
      <c r="D1470" s="71"/>
      <c r="E1470" s="72"/>
      <c r="F1470" s="73"/>
      <c r="G1470" s="70"/>
      <c r="H1470" s="74"/>
      <c r="I1470" s="75"/>
      <c r="J1470" s="75"/>
      <c r="K1470" s="36"/>
      <c r="L1470" s="82"/>
      <c r="M1470" s="82"/>
      <c r="N1470" s="77"/>
      <c r="O1470" s="84" t="s">
        <v>179</v>
      </c>
      <c r="P1470" s="86">
        <v>43165.779282407406</v>
      </c>
      <c r="Q1470" s="84" t="s">
        <v>2553</v>
      </c>
      <c r="R1470" s="87" t="s">
        <v>2940</v>
      </c>
      <c r="S1470" s="84" t="s">
        <v>3144</v>
      </c>
      <c r="T1470" s="84" t="s">
        <v>3439</v>
      </c>
      <c r="U1470" s="84"/>
      <c r="V1470" s="87" t="s">
        <v>4422</v>
      </c>
      <c r="W1470" s="86">
        <v>43165.779282407406</v>
      </c>
      <c r="X1470" s="87" t="s">
        <v>5584</v>
      </c>
      <c r="Y1470" s="84"/>
      <c r="Z1470" s="84"/>
      <c r="AA1470" s="90" t="s">
        <v>6787</v>
      </c>
      <c r="AB1470" s="84"/>
      <c r="AC1470" s="84" t="b">
        <v>0</v>
      </c>
      <c r="AD1470" s="84">
        <v>0</v>
      </c>
      <c r="AE1470" s="90" t="s">
        <v>6992</v>
      </c>
      <c r="AF1470" s="84" t="b">
        <v>0</v>
      </c>
      <c r="AG1470" s="84" t="s">
        <v>7091</v>
      </c>
      <c r="AH1470" s="84"/>
      <c r="AI1470" s="90" t="s">
        <v>6992</v>
      </c>
      <c r="AJ1470" s="84" t="b">
        <v>0</v>
      </c>
      <c r="AK1470" s="84">
        <v>0</v>
      </c>
      <c r="AL1470" s="90" t="s">
        <v>6992</v>
      </c>
      <c r="AM1470" s="84" t="s">
        <v>7179</v>
      </c>
      <c r="AN1470" s="84" t="b">
        <v>0</v>
      </c>
      <c r="AO1470" s="90" t="s">
        <v>6787</v>
      </c>
      <c r="AP1470" s="84" t="s">
        <v>179</v>
      </c>
      <c r="AQ1470" s="84">
        <v>0</v>
      </c>
      <c r="AR1470" s="84">
        <v>0</v>
      </c>
      <c r="AS1470" s="84"/>
      <c r="AT1470" s="84"/>
      <c r="AU1470" s="84"/>
      <c r="AV1470" s="84"/>
      <c r="AW1470" s="84"/>
      <c r="AX1470" s="84"/>
      <c r="AY1470" s="84"/>
      <c r="AZ1470" s="84"/>
    </row>
    <row r="1471" spans="1:52" x14ac:dyDescent="0.25">
      <c r="A1471" s="69" t="s">
        <v>1217</v>
      </c>
      <c r="B1471" s="69" t="s">
        <v>229</v>
      </c>
      <c r="C1471" s="70"/>
      <c r="D1471" s="71"/>
      <c r="E1471" s="72"/>
      <c r="F1471" s="73"/>
      <c r="G1471" s="70"/>
      <c r="H1471" s="74"/>
      <c r="I1471" s="75"/>
      <c r="J1471" s="75"/>
      <c r="K1471" s="36"/>
      <c r="L1471" s="82"/>
      <c r="M1471" s="82"/>
      <c r="N1471" s="77"/>
      <c r="O1471" s="84" t="s">
        <v>1729</v>
      </c>
      <c r="P1471" s="86">
        <v>43165.779282407406</v>
      </c>
      <c r="Q1471" s="84" t="s">
        <v>2451</v>
      </c>
      <c r="R1471" s="84"/>
      <c r="S1471" s="84"/>
      <c r="T1471" s="84" t="s">
        <v>3166</v>
      </c>
      <c r="U1471" s="84"/>
      <c r="V1471" s="87" t="s">
        <v>4423</v>
      </c>
      <c r="W1471" s="86">
        <v>43165.779282407406</v>
      </c>
      <c r="X1471" s="87" t="s">
        <v>5585</v>
      </c>
      <c r="Y1471" s="84"/>
      <c r="Z1471" s="84"/>
      <c r="AA1471" s="90" t="s">
        <v>6788</v>
      </c>
      <c r="AB1471" s="84"/>
      <c r="AC1471" s="84" t="b">
        <v>0</v>
      </c>
      <c r="AD1471" s="84">
        <v>0</v>
      </c>
      <c r="AE1471" s="90" t="s">
        <v>6992</v>
      </c>
      <c r="AF1471" s="84" t="b">
        <v>1</v>
      </c>
      <c r="AG1471" s="84" t="s">
        <v>7091</v>
      </c>
      <c r="AH1471" s="84"/>
      <c r="AI1471" s="90" t="s">
        <v>7115</v>
      </c>
      <c r="AJ1471" s="84" t="b">
        <v>0</v>
      </c>
      <c r="AK1471" s="84">
        <v>1318</v>
      </c>
      <c r="AL1471" s="90" t="s">
        <v>5715</v>
      </c>
      <c r="AM1471" s="84" t="s">
        <v>7172</v>
      </c>
      <c r="AN1471" s="84" t="b">
        <v>0</v>
      </c>
      <c r="AO1471" s="90" t="s">
        <v>5715</v>
      </c>
      <c r="AP1471" s="84" t="s">
        <v>179</v>
      </c>
      <c r="AQ1471" s="84">
        <v>0</v>
      </c>
      <c r="AR1471" s="84">
        <v>0</v>
      </c>
      <c r="AS1471" s="84"/>
      <c r="AT1471" s="84"/>
      <c r="AU1471" s="84"/>
      <c r="AV1471" s="84"/>
      <c r="AW1471" s="84"/>
      <c r="AX1471" s="84"/>
      <c r="AY1471" s="84"/>
      <c r="AZ1471" s="84"/>
    </row>
    <row r="1472" spans="1:52" x14ac:dyDescent="0.25">
      <c r="A1472" s="69" t="s">
        <v>1218</v>
      </c>
      <c r="B1472" s="69" t="s">
        <v>1265</v>
      </c>
      <c r="C1472" s="70"/>
      <c r="D1472" s="71"/>
      <c r="E1472" s="72"/>
      <c r="F1472" s="73"/>
      <c r="G1472" s="70"/>
      <c r="H1472" s="74"/>
      <c r="I1472" s="75"/>
      <c r="J1472" s="75"/>
      <c r="K1472" s="36"/>
      <c r="L1472" s="82"/>
      <c r="M1472" s="82"/>
      <c r="N1472" s="77"/>
      <c r="O1472" s="84" t="s">
        <v>1729</v>
      </c>
      <c r="P1472" s="86">
        <v>43165.779305555552</v>
      </c>
      <c r="Q1472" s="84" t="s">
        <v>1880</v>
      </c>
      <c r="R1472" s="84"/>
      <c r="S1472" s="84"/>
      <c r="T1472" s="84" t="s">
        <v>3157</v>
      </c>
      <c r="U1472" s="84"/>
      <c r="V1472" s="87" t="s">
        <v>3654</v>
      </c>
      <c r="W1472" s="86">
        <v>43165.779305555552</v>
      </c>
      <c r="X1472" s="87" t="s">
        <v>5586</v>
      </c>
      <c r="Y1472" s="84"/>
      <c r="Z1472" s="84"/>
      <c r="AA1472" s="90" t="s">
        <v>6789</v>
      </c>
      <c r="AB1472" s="84"/>
      <c r="AC1472" s="84" t="b">
        <v>0</v>
      </c>
      <c r="AD1472" s="84">
        <v>0</v>
      </c>
      <c r="AE1472" s="90" t="s">
        <v>6992</v>
      </c>
      <c r="AF1472" s="84" t="b">
        <v>0</v>
      </c>
      <c r="AG1472" s="84" t="s">
        <v>7091</v>
      </c>
      <c r="AH1472" s="84"/>
      <c r="AI1472" s="90" t="s">
        <v>6992</v>
      </c>
      <c r="AJ1472" s="84" t="b">
        <v>0</v>
      </c>
      <c r="AK1472" s="84">
        <v>3380</v>
      </c>
      <c r="AL1472" s="90" t="s">
        <v>6839</v>
      </c>
      <c r="AM1472" s="84" t="s">
        <v>7171</v>
      </c>
      <c r="AN1472" s="84" t="b">
        <v>0</v>
      </c>
      <c r="AO1472" s="90" t="s">
        <v>6839</v>
      </c>
      <c r="AP1472" s="84" t="s">
        <v>179</v>
      </c>
      <c r="AQ1472" s="84">
        <v>0</v>
      </c>
      <c r="AR1472" s="84">
        <v>0</v>
      </c>
      <c r="AS1472" s="84"/>
      <c r="AT1472" s="84"/>
      <c r="AU1472" s="84"/>
      <c r="AV1472" s="84"/>
      <c r="AW1472" s="84"/>
      <c r="AX1472" s="84"/>
      <c r="AY1472" s="84"/>
      <c r="AZ1472" s="84"/>
    </row>
    <row r="1473" spans="1:52" x14ac:dyDescent="0.25">
      <c r="A1473" s="69" t="s">
        <v>1219</v>
      </c>
      <c r="B1473" s="69" t="s">
        <v>1308</v>
      </c>
      <c r="C1473" s="70"/>
      <c r="D1473" s="71"/>
      <c r="E1473" s="72"/>
      <c r="F1473" s="73"/>
      <c r="G1473" s="70"/>
      <c r="H1473" s="74"/>
      <c r="I1473" s="75"/>
      <c r="J1473" s="75"/>
      <c r="K1473" s="36"/>
      <c r="L1473" s="82"/>
      <c r="M1473" s="82"/>
      <c r="N1473" s="77"/>
      <c r="O1473" s="84" t="s">
        <v>1729</v>
      </c>
      <c r="P1473" s="86">
        <v>43165.779305555552</v>
      </c>
      <c r="Q1473" s="84" t="s">
        <v>1996</v>
      </c>
      <c r="R1473" s="87" t="s">
        <v>2733</v>
      </c>
      <c r="S1473" s="84" t="s">
        <v>3035</v>
      </c>
      <c r="T1473" s="84" t="s">
        <v>3157</v>
      </c>
      <c r="U1473" s="87" t="s">
        <v>3512</v>
      </c>
      <c r="V1473" s="87" t="s">
        <v>3512</v>
      </c>
      <c r="W1473" s="86">
        <v>43165.779305555552</v>
      </c>
      <c r="X1473" s="87" t="s">
        <v>5587</v>
      </c>
      <c r="Y1473" s="84"/>
      <c r="Z1473" s="84"/>
      <c r="AA1473" s="90" t="s">
        <v>6790</v>
      </c>
      <c r="AB1473" s="84"/>
      <c r="AC1473" s="84" t="b">
        <v>0</v>
      </c>
      <c r="AD1473" s="84">
        <v>0</v>
      </c>
      <c r="AE1473" s="90" t="s">
        <v>6992</v>
      </c>
      <c r="AF1473" s="84" t="b">
        <v>0</v>
      </c>
      <c r="AG1473" s="84" t="s">
        <v>7091</v>
      </c>
      <c r="AH1473" s="84"/>
      <c r="AI1473" s="90" t="s">
        <v>6992</v>
      </c>
      <c r="AJ1473" s="84" t="b">
        <v>0</v>
      </c>
      <c r="AK1473" s="84">
        <v>28</v>
      </c>
      <c r="AL1473" s="90" t="s">
        <v>6886</v>
      </c>
      <c r="AM1473" s="84" t="s">
        <v>7172</v>
      </c>
      <c r="AN1473" s="84" t="b">
        <v>0</v>
      </c>
      <c r="AO1473" s="90" t="s">
        <v>6886</v>
      </c>
      <c r="AP1473" s="84" t="s">
        <v>179</v>
      </c>
      <c r="AQ1473" s="84">
        <v>0</v>
      </c>
      <c r="AR1473" s="84">
        <v>0</v>
      </c>
      <c r="AS1473" s="84"/>
      <c r="AT1473" s="84"/>
      <c r="AU1473" s="84"/>
      <c r="AV1473" s="84"/>
      <c r="AW1473" s="84"/>
      <c r="AX1473" s="84"/>
      <c r="AY1473" s="84"/>
      <c r="AZ1473" s="84"/>
    </row>
    <row r="1474" spans="1:52" x14ac:dyDescent="0.25">
      <c r="A1474" s="69" t="s">
        <v>1220</v>
      </c>
      <c r="B1474" s="69" t="s">
        <v>1220</v>
      </c>
      <c r="C1474" s="70"/>
      <c r="D1474" s="71"/>
      <c r="E1474" s="72"/>
      <c r="F1474" s="73"/>
      <c r="G1474" s="70"/>
      <c r="H1474" s="74"/>
      <c r="I1474" s="75"/>
      <c r="J1474" s="75"/>
      <c r="K1474" s="36"/>
      <c r="L1474" s="82"/>
      <c r="M1474" s="82"/>
      <c r="N1474" s="77"/>
      <c r="O1474" s="84" t="s">
        <v>179</v>
      </c>
      <c r="P1474" s="86">
        <v>43165.779328703706</v>
      </c>
      <c r="Q1474" s="84" t="s">
        <v>2554</v>
      </c>
      <c r="R1474" s="87" t="s">
        <v>2941</v>
      </c>
      <c r="S1474" s="84" t="s">
        <v>2996</v>
      </c>
      <c r="T1474" s="84" t="s">
        <v>3157</v>
      </c>
      <c r="U1474" s="84"/>
      <c r="V1474" s="87" t="s">
        <v>4424</v>
      </c>
      <c r="W1474" s="86">
        <v>43165.779328703706</v>
      </c>
      <c r="X1474" s="87" t="s">
        <v>5588</v>
      </c>
      <c r="Y1474" s="84"/>
      <c r="Z1474" s="84"/>
      <c r="AA1474" s="90" t="s">
        <v>6791</v>
      </c>
      <c r="AB1474" s="84"/>
      <c r="AC1474" s="84" t="b">
        <v>0</v>
      </c>
      <c r="AD1474" s="84">
        <v>0</v>
      </c>
      <c r="AE1474" s="90" t="s">
        <v>6992</v>
      </c>
      <c r="AF1474" s="84" t="b">
        <v>0</v>
      </c>
      <c r="AG1474" s="84" t="s">
        <v>7093</v>
      </c>
      <c r="AH1474" s="84"/>
      <c r="AI1474" s="90" t="s">
        <v>6992</v>
      </c>
      <c r="AJ1474" s="84" t="b">
        <v>0</v>
      </c>
      <c r="AK1474" s="84">
        <v>0</v>
      </c>
      <c r="AL1474" s="90" t="s">
        <v>6992</v>
      </c>
      <c r="AM1474" s="84" t="s">
        <v>7179</v>
      </c>
      <c r="AN1474" s="84" t="b">
        <v>0</v>
      </c>
      <c r="AO1474" s="90" t="s">
        <v>6791</v>
      </c>
      <c r="AP1474" s="84" t="s">
        <v>179</v>
      </c>
      <c r="AQ1474" s="84">
        <v>0</v>
      </c>
      <c r="AR1474" s="84">
        <v>0</v>
      </c>
      <c r="AS1474" s="84"/>
      <c r="AT1474" s="84"/>
      <c r="AU1474" s="84"/>
      <c r="AV1474" s="84"/>
      <c r="AW1474" s="84"/>
      <c r="AX1474" s="84"/>
      <c r="AY1474" s="84"/>
      <c r="AZ1474" s="84"/>
    </row>
    <row r="1475" spans="1:52" x14ac:dyDescent="0.25">
      <c r="A1475" s="69" t="s">
        <v>1221</v>
      </c>
      <c r="B1475" s="69" t="s">
        <v>1221</v>
      </c>
      <c r="C1475" s="70"/>
      <c r="D1475" s="71"/>
      <c r="E1475" s="72"/>
      <c r="F1475" s="73"/>
      <c r="G1475" s="70"/>
      <c r="H1475" s="74"/>
      <c r="I1475" s="75"/>
      <c r="J1475" s="75"/>
      <c r="K1475" s="36"/>
      <c r="L1475" s="82"/>
      <c r="M1475" s="82"/>
      <c r="N1475" s="77"/>
      <c r="O1475" s="84" t="s">
        <v>179</v>
      </c>
      <c r="P1475" s="86">
        <v>43165.779409722221</v>
      </c>
      <c r="Q1475" s="84" t="s">
        <v>2555</v>
      </c>
      <c r="R1475" s="84"/>
      <c r="S1475" s="84"/>
      <c r="T1475" s="84" t="s">
        <v>3157</v>
      </c>
      <c r="U1475" s="87" t="s">
        <v>3617</v>
      </c>
      <c r="V1475" s="87" t="s">
        <v>3617</v>
      </c>
      <c r="W1475" s="86">
        <v>43165.779409722221</v>
      </c>
      <c r="X1475" s="87" t="s">
        <v>5589</v>
      </c>
      <c r="Y1475" s="84"/>
      <c r="Z1475" s="84"/>
      <c r="AA1475" s="90" t="s">
        <v>6792</v>
      </c>
      <c r="AB1475" s="84"/>
      <c r="AC1475" s="84" t="b">
        <v>0</v>
      </c>
      <c r="AD1475" s="84">
        <v>0</v>
      </c>
      <c r="AE1475" s="90" t="s">
        <v>6992</v>
      </c>
      <c r="AF1475" s="84" t="b">
        <v>0</v>
      </c>
      <c r="AG1475" s="84" t="s">
        <v>7095</v>
      </c>
      <c r="AH1475" s="84"/>
      <c r="AI1475" s="90" t="s">
        <v>6992</v>
      </c>
      <c r="AJ1475" s="84" t="b">
        <v>0</v>
      </c>
      <c r="AK1475" s="84">
        <v>0</v>
      </c>
      <c r="AL1475" s="90" t="s">
        <v>6992</v>
      </c>
      <c r="AM1475" s="84" t="s">
        <v>7183</v>
      </c>
      <c r="AN1475" s="84" t="b">
        <v>0</v>
      </c>
      <c r="AO1475" s="90" t="s">
        <v>6792</v>
      </c>
      <c r="AP1475" s="84" t="s">
        <v>179</v>
      </c>
      <c r="AQ1475" s="84">
        <v>0</v>
      </c>
      <c r="AR1475" s="84">
        <v>0</v>
      </c>
      <c r="AS1475" s="84"/>
      <c r="AT1475" s="84"/>
      <c r="AU1475" s="84"/>
      <c r="AV1475" s="84"/>
      <c r="AW1475" s="84"/>
      <c r="AX1475" s="84"/>
      <c r="AY1475" s="84"/>
      <c r="AZ1475" s="84"/>
    </row>
    <row r="1476" spans="1:52" x14ac:dyDescent="0.25">
      <c r="A1476" s="69" t="s">
        <v>1222</v>
      </c>
      <c r="B1476" s="69" t="s">
        <v>1351</v>
      </c>
      <c r="C1476" s="70"/>
      <c r="D1476" s="71"/>
      <c r="E1476" s="72"/>
      <c r="F1476" s="73"/>
      <c r="G1476" s="70"/>
      <c r="H1476" s="74"/>
      <c r="I1476" s="75"/>
      <c r="J1476" s="75"/>
      <c r="K1476" s="36"/>
      <c r="L1476" s="82"/>
      <c r="M1476" s="82"/>
      <c r="N1476" s="77"/>
      <c r="O1476" s="84" t="s">
        <v>1730</v>
      </c>
      <c r="P1476" s="86">
        <v>43165.779432870368</v>
      </c>
      <c r="Q1476" s="84" t="s">
        <v>2556</v>
      </c>
      <c r="R1476" s="84"/>
      <c r="S1476" s="84"/>
      <c r="T1476" s="84" t="s">
        <v>3157</v>
      </c>
      <c r="U1476" s="84"/>
      <c r="V1476" s="87" t="s">
        <v>3654</v>
      </c>
      <c r="W1476" s="86">
        <v>43165.779432870368</v>
      </c>
      <c r="X1476" s="87" t="s">
        <v>5590</v>
      </c>
      <c r="Y1476" s="84"/>
      <c r="Z1476" s="84"/>
      <c r="AA1476" s="90" t="s">
        <v>6793</v>
      </c>
      <c r="AB1476" s="90" t="s">
        <v>6959</v>
      </c>
      <c r="AC1476" s="84" t="b">
        <v>0</v>
      </c>
      <c r="AD1476" s="84">
        <v>0</v>
      </c>
      <c r="AE1476" s="90" t="s">
        <v>7056</v>
      </c>
      <c r="AF1476" s="84" t="b">
        <v>0</v>
      </c>
      <c r="AG1476" s="84" t="s">
        <v>7091</v>
      </c>
      <c r="AH1476" s="84"/>
      <c r="AI1476" s="90" t="s">
        <v>6992</v>
      </c>
      <c r="AJ1476" s="84" t="b">
        <v>0</v>
      </c>
      <c r="AK1476" s="84">
        <v>0</v>
      </c>
      <c r="AL1476" s="90" t="s">
        <v>6992</v>
      </c>
      <c r="AM1476" s="84" t="s">
        <v>7175</v>
      </c>
      <c r="AN1476" s="84" t="b">
        <v>0</v>
      </c>
      <c r="AO1476" s="90" t="s">
        <v>6959</v>
      </c>
      <c r="AP1476" s="84" t="s">
        <v>179</v>
      </c>
      <c r="AQ1476" s="84">
        <v>0</v>
      </c>
      <c r="AR1476" s="84">
        <v>0</v>
      </c>
      <c r="AS1476" s="84"/>
      <c r="AT1476" s="84"/>
      <c r="AU1476" s="84"/>
      <c r="AV1476" s="84"/>
      <c r="AW1476" s="84"/>
      <c r="AX1476" s="84"/>
      <c r="AY1476" s="84"/>
      <c r="AZ1476" s="84"/>
    </row>
    <row r="1477" spans="1:52" x14ac:dyDescent="0.25">
      <c r="A1477" s="69" t="s">
        <v>1223</v>
      </c>
      <c r="B1477" s="69" t="s">
        <v>1503</v>
      </c>
      <c r="C1477" s="70"/>
      <c r="D1477" s="71"/>
      <c r="E1477" s="72"/>
      <c r="F1477" s="73"/>
      <c r="G1477" s="70"/>
      <c r="H1477" s="74"/>
      <c r="I1477" s="75"/>
      <c r="J1477" s="75"/>
      <c r="K1477" s="36"/>
      <c r="L1477" s="82"/>
      <c r="M1477" s="82"/>
      <c r="N1477" s="77"/>
      <c r="O1477" s="84" t="s">
        <v>1729</v>
      </c>
      <c r="P1477" s="86">
        <v>43164.252418981479</v>
      </c>
      <c r="Q1477" s="84" t="s">
        <v>2557</v>
      </c>
      <c r="R1477" s="84"/>
      <c r="S1477" s="84"/>
      <c r="T1477" s="84" t="s">
        <v>3440</v>
      </c>
      <c r="U1477" s="87" t="s">
        <v>3618</v>
      </c>
      <c r="V1477" s="87" t="s">
        <v>3618</v>
      </c>
      <c r="W1477" s="86">
        <v>43164.252418981479</v>
      </c>
      <c r="X1477" s="87" t="s">
        <v>5591</v>
      </c>
      <c r="Y1477" s="84"/>
      <c r="Z1477" s="84"/>
      <c r="AA1477" s="90" t="s">
        <v>6794</v>
      </c>
      <c r="AB1477" s="84"/>
      <c r="AC1477" s="84" t="b">
        <v>0</v>
      </c>
      <c r="AD1477" s="84">
        <v>5277</v>
      </c>
      <c r="AE1477" s="90" t="s">
        <v>6992</v>
      </c>
      <c r="AF1477" s="84" t="b">
        <v>0</v>
      </c>
      <c r="AG1477" s="84" t="s">
        <v>7091</v>
      </c>
      <c r="AH1477" s="84"/>
      <c r="AI1477" s="90" t="s">
        <v>6992</v>
      </c>
      <c r="AJ1477" s="84" t="b">
        <v>0</v>
      </c>
      <c r="AK1477" s="84">
        <v>1173</v>
      </c>
      <c r="AL1477" s="90" t="s">
        <v>6992</v>
      </c>
      <c r="AM1477" s="84" t="s">
        <v>7171</v>
      </c>
      <c r="AN1477" s="84" t="b">
        <v>0</v>
      </c>
      <c r="AO1477" s="90" t="s">
        <v>6794</v>
      </c>
      <c r="AP1477" s="84" t="s">
        <v>7226</v>
      </c>
      <c r="AQ1477" s="84">
        <v>0</v>
      </c>
      <c r="AR1477" s="84">
        <v>0</v>
      </c>
      <c r="AS1477" s="84"/>
      <c r="AT1477" s="84"/>
      <c r="AU1477" s="84"/>
      <c r="AV1477" s="84"/>
      <c r="AW1477" s="84"/>
      <c r="AX1477" s="84"/>
      <c r="AY1477" s="84"/>
      <c r="AZ1477" s="84"/>
    </row>
    <row r="1478" spans="1:52" x14ac:dyDescent="0.25">
      <c r="A1478" s="69" t="s">
        <v>1224</v>
      </c>
      <c r="B1478" s="69" t="s">
        <v>1503</v>
      </c>
      <c r="C1478" s="70"/>
      <c r="D1478" s="71"/>
      <c r="E1478" s="72"/>
      <c r="F1478" s="73"/>
      <c r="G1478" s="70"/>
      <c r="H1478" s="74"/>
      <c r="I1478" s="75"/>
      <c r="J1478" s="75"/>
      <c r="K1478" s="36"/>
      <c r="L1478" s="82"/>
      <c r="M1478" s="82"/>
      <c r="N1478" s="77"/>
      <c r="O1478" s="84" t="s">
        <v>1729</v>
      </c>
      <c r="P1478" s="86">
        <v>43165.77952546296</v>
      </c>
      <c r="Q1478" s="84" t="s">
        <v>2043</v>
      </c>
      <c r="R1478" s="84"/>
      <c r="S1478" s="84"/>
      <c r="T1478" s="84" t="s">
        <v>3157</v>
      </c>
      <c r="U1478" s="84"/>
      <c r="V1478" s="87" t="s">
        <v>4425</v>
      </c>
      <c r="W1478" s="86">
        <v>43165.77952546296</v>
      </c>
      <c r="X1478" s="87" t="s">
        <v>5592</v>
      </c>
      <c r="Y1478" s="84"/>
      <c r="Z1478" s="84"/>
      <c r="AA1478" s="90" t="s">
        <v>6795</v>
      </c>
      <c r="AB1478" s="84"/>
      <c r="AC1478" s="84" t="b">
        <v>0</v>
      </c>
      <c r="AD1478" s="84">
        <v>0</v>
      </c>
      <c r="AE1478" s="90" t="s">
        <v>6992</v>
      </c>
      <c r="AF1478" s="84" t="b">
        <v>0</v>
      </c>
      <c r="AG1478" s="84" t="s">
        <v>7091</v>
      </c>
      <c r="AH1478" s="84"/>
      <c r="AI1478" s="90" t="s">
        <v>6992</v>
      </c>
      <c r="AJ1478" s="84" t="b">
        <v>0</v>
      </c>
      <c r="AK1478" s="84">
        <v>1173</v>
      </c>
      <c r="AL1478" s="90" t="s">
        <v>6794</v>
      </c>
      <c r="AM1478" s="84" t="s">
        <v>7169</v>
      </c>
      <c r="AN1478" s="84" t="b">
        <v>0</v>
      </c>
      <c r="AO1478" s="90" t="s">
        <v>6794</v>
      </c>
      <c r="AP1478" s="84" t="s">
        <v>179</v>
      </c>
      <c r="AQ1478" s="84">
        <v>0</v>
      </c>
      <c r="AR1478" s="84">
        <v>0</v>
      </c>
      <c r="AS1478" s="84"/>
      <c r="AT1478" s="84"/>
      <c r="AU1478" s="84"/>
      <c r="AV1478" s="84"/>
      <c r="AW1478" s="84"/>
      <c r="AX1478" s="84"/>
      <c r="AY1478" s="84"/>
      <c r="AZ1478" s="84"/>
    </row>
    <row r="1479" spans="1:52" x14ac:dyDescent="0.25">
      <c r="A1479" s="69" t="s">
        <v>1224</v>
      </c>
      <c r="B1479" s="69" t="s">
        <v>1223</v>
      </c>
      <c r="C1479" s="70"/>
      <c r="D1479" s="71"/>
      <c r="E1479" s="72"/>
      <c r="F1479" s="73"/>
      <c r="G1479" s="70"/>
      <c r="H1479" s="74"/>
      <c r="I1479" s="75"/>
      <c r="J1479" s="75"/>
      <c r="K1479" s="36"/>
      <c r="L1479" s="82"/>
      <c r="M1479" s="82"/>
      <c r="N1479" s="77"/>
      <c r="O1479" s="84" t="s">
        <v>1729</v>
      </c>
      <c r="P1479" s="86">
        <v>43165.77952546296</v>
      </c>
      <c r="Q1479" s="84" t="s">
        <v>2043</v>
      </c>
      <c r="R1479" s="84"/>
      <c r="S1479" s="84"/>
      <c r="T1479" s="84" t="s">
        <v>3157</v>
      </c>
      <c r="U1479" s="84"/>
      <c r="V1479" s="87" t="s">
        <v>4425</v>
      </c>
      <c r="W1479" s="86">
        <v>43165.77952546296</v>
      </c>
      <c r="X1479" s="87" t="s">
        <v>5592</v>
      </c>
      <c r="Y1479" s="84"/>
      <c r="Z1479" s="84"/>
      <c r="AA1479" s="90" t="s">
        <v>6795</v>
      </c>
      <c r="AB1479" s="84"/>
      <c r="AC1479" s="84" t="b">
        <v>0</v>
      </c>
      <c r="AD1479" s="84">
        <v>0</v>
      </c>
      <c r="AE1479" s="90" t="s">
        <v>6992</v>
      </c>
      <c r="AF1479" s="84" t="b">
        <v>0</v>
      </c>
      <c r="AG1479" s="84" t="s">
        <v>7091</v>
      </c>
      <c r="AH1479" s="84"/>
      <c r="AI1479" s="90" t="s">
        <v>6992</v>
      </c>
      <c r="AJ1479" s="84" t="b">
        <v>0</v>
      </c>
      <c r="AK1479" s="84">
        <v>1173</v>
      </c>
      <c r="AL1479" s="90" t="s">
        <v>6794</v>
      </c>
      <c r="AM1479" s="84" t="s">
        <v>7169</v>
      </c>
      <c r="AN1479" s="84" t="b">
        <v>0</v>
      </c>
      <c r="AO1479" s="90" t="s">
        <v>6794</v>
      </c>
      <c r="AP1479" s="84" t="s">
        <v>179</v>
      </c>
      <c r="AQ1479" s="84">
        <v>0</v>
      </c>
      <c r="AR1479" s="84">
        <v>0</v>
      </c>
      <c r="AS1479" s="84"/>
      <c r="AT1479" s="84"/>
      <c r="AU1479" s="84"/>
      <c r="AV1479" s="84"/>
      <c r="AW1479" s="84"/>
      <c r="AX1479" s="84"/>
      <c r="AY1479" s="84"/>
      <c r="AZ1479" s="84"/>
    </row>
    <row r="1480" spans="1:52" x14ac:dyDescent="0.25">
      <c r="A1480" s="69" t="s">
        <v>1225</v>
      </c>
      <c r="B1480" s="69" t="s">
        <v>1686</v>
      </c>
      <c r="C1480" s="70"/>
      <c r="D1480" s="71"/>
      <c r="E1480" s="72"/>
      <c r="F1480" s="73"/>
      <c r="G1480" s="70"/>
      <c r="H1480" s="74"/>
      <c r="I1480" s="75"/>
      <c r="J1480" s="75"/>
      <c r="K1480" s="36"/>
      <c r="L1480" s="82"/>
      <c r="M1480" s="82"/>
      <c r="N1480" s="77"/>
      <c r="O1480" s="84" t="s">
        <v>1730</v>
      </c>
      <c r="P1480" s="86">
        <v>43165.712696759256</v>
      </c>
      <c r="Q1480" s="84" t="s">
        <v>2558</v>
      </c>
      <c r="R1480" s="87" t="s">
        <v>2942</v>
      </c>
      <c r="S1480" s="84" t="s">
        <v>2983</v>
      </c>
      <c r="T1480" s="84" t="s">
        <v>3157</v>
      </c>
      <c r="U1480" s="84"/>
      <c r="V1480" s="87" t="s">
        <v>4426</v>
      </c>
      <c r="W1480" s="86">
        <v>43165.712696759256</v>
      </c>
      <c r="X1480" s="87" t="s">
        <v>5593</v>
      </c>
      <c r="Y1480" s="84"/>
      <c r="Z1480" s="84"/>
      <c r="AA1480" s="90" t="s">
        <v>6796</v>
      </c>
      <c r="AB1480" s="84"/>
      <c r="AC1480" s="84" t="b">
        <v>0</v>
      </c>
      <c r="AD1480" s="84">
        <v>2</v>
      </c>
      <c r="AE1480" s="90" t="s">
        <v>7085</v>
      </c>
      <c r="AF1480" s="84" t="b">
        <v>1</v>
      </c>
      <c r="AG1480" s="84" t="s">
        <v>7091</v>
      </c>
      <c r="AH1480" s="84"/>
      <c r="AI1480" s="90" t="s">
        <v>7161</v>
      </c>
      <c r="AJ1480" s="84" t="b">
        <v>0</v>
      </c>
      <c r="AK1480" s="84">
        <v>3</v>
      </c>
      <c r="AL1480" s="90" t="s">
        <v>6992</v>
      </c>
      <c r="AM1480" s="84" t="s">
        <v>7171</v>
      </c>
      <c r="AN1480" s="84" t="b">
        <v>0</v>
      </c>
      <c r="AO1480" s="90" t="s">
        <v>6796</v>
      </c>
      <c r="AP1480" s="84" t="s">
        <v>7226</v>
      </c>
      <c r="AQ1480" s="84">
        <v>0</v>
      </c>
      <c r="AR1480" s="84">
        <v>0</v>
      </c>
      <c r="AS1480" s="84"/>
      <c r="AT1480" s="84"/>
      <c r="AU1480" s="84"/>
      <c r="AV1480" s="84"/>
      <c r="AW1480" s="84"/>
      <c r="AX1480" s="84"/>
      <c r="AY1480" s="84"/>
      <c r="AZ1480" s="84"/>
    </row>
    <row r="1481" spans="1:52" x14ac:dyDescent="0.25">
      <c r="A1481" s="69" t="s">
        <v>1226</v>
      </c>
      <c r="B1481" s="69" t="s">
        <v>1686</v>
      </c>
      <c r="C1481" s="70"/>
      <c r="D1481" s="71"/>
      <c r="E1481" s="72"/>
      <c r="F1481" s="73"/>
      <c r="G1481" s="70"/>
      <c r="H1481" s="74"/>
      <c r="I1481" s="75"/>
      <c r="J1481" s="75"/>
      <c r="K1481" s="36"/>
      <c r="L1481" s="82"/>
      <c r="M1481" s="82"/>
      <c r="N1481" s="77"/>
      <c r="O1481" s="84" t="s">
        <v>1729</v>
      </c>
      <c r="P1481" s="86">
        <v>43165.779560185183</v>
      </c>
      <c r="Q1481" s="84" t="s">
        <v>2559</v>
      </c>
      <c r="R1481" s="87" t="s">
        <v>2942</v>
      </c>
      <c r="S1481" s="84" t="s">
        <v>2983</v>
      </c>
      <c r="T1481" s="84" t="s">
        <v>3157</v>
      </c>
      <c r="U1481" s="84"/>
      <c r="V1481" s="87" t="s">
        <v>4427</v>
      </c>
      <c r="W1481" s="86">
        <v>43165.779560185183</v>
      </c>
      <c r="X1481" s="87" t="s">
        <v>5594</v>
      </c>
      <c r="Y1481" s="84"/>
      <c r="Z1481" s="84"/>
      <c r="AA1481" s="90" t="s">
        <v>6797</v>
      </c>
      <c r="AB1481" s="84"/>
      <c r="AC1481" s="84" t="b">
        <v>0</v>
      </c>
      <c r="AD1481" s="84">
        <v>0</v>
      </c>
      <c r="AE1481" s="90" t="s">
        <v>6992</v>
      </c>
      <c r="AF1481" s="84" t="b">
        <v>1</v>
      </c>
      <c r="AG1481" s="84" t="s">
        <v>7091</v>
      </c>
      <c r="AH1481" s="84"/>
      <c r="AI1481" s="90" t="s">
        <v>7161</v>
      </c>
      <c r="AJ1481" s="84" t="b">
        <v>0</v>
      </c>
      <c r="AK1481" s="84">
        <v>3</v>
      </c>
      <c r="AL1481" s="90" t="s">
        <v>6796</v>
      </c>
      <c r="AM1481" s="84" t="s">
        <v>7169</v>
      </c>
      <c r="AN1481" s="84" t="b">
        <v>0</v>
      </c>
      <c r="AO1481" s="90" t="s">
        <v>6796</v>
      </c>
      <c r="AP1481" s="84" t="s">
        <v>179</v>
      </c>
      <c r="AQ1481" s="84">
        <v>0</v>
      </c>
      <c r="AR1481" s="84">
        <v>0</v>
      </c>
      <c r="AS1481" s="84"/>
      <c r="AT1481" s="84"/>
      <c r="AU1481" s="84"/>
      <c r="AV1481" s="84"/>
      <c r="AW1481" s="84"/>
      <c r="AX1481" s="84"/>
      <c r="AY1481" s="84"/>
      <c r="AZ1481" s="84"/>
    </row>
    <row r="1482" spans="1:52" x14ac:dyDescent="0.25">
      <c r="A1482" s="69" t="s">
        <v>1226</v>
      </c>
      <c r="B1482" s="69" t="s">
        <v>1225</v>
      </c>
      <c r="C1482" s="70"/>
      <c r="D1482" s="71"/>
      <c r="E1482" s="72"/>
      <c r="F1482" s="73"/>
      <c r="G1482" s="70"/>
      <c r="H1482" s="74"/>
      <c r="I1482" s="75"/>
      <c r="J1482" s="75"/>
      <c r="K1482" s="36"/>
      <c r="L1482" s="82"/>
      <c r="M1482" s="82"/>
      <c r="N1482" s="77"/>
      <c r="O1482" s="84" t="s">
        <v>1729</v>
      </c>
      <c r="P1482" s="86">
        <v>43165.779560185183</v>
      </c>
      <c r="Q1482" s="84" t="s">
        <v>2559</v>
      </c>
      <c r="R1482" s="87" t="s">
        <v>2942</v>
      </c>
      <c r="S1482" s="84" t="s">
        <v>2983</v>
      </c>
      <c r="T1482" s="84" t="s">
        <v>3157</v>
      </c>
      <c r="U1482" s="84"/>
      <c r="V1482" s="87" t="s">
        <v>4427</v>
      </c>
      <c r="W1482" s="86">
        <v>43165.779560185183</v>
      </c>
      <c r="X1482" s="87" t="s">
        <v>5594</v>
      </c>
      <c r="Y1482" s="84"/>
      <c r="Z1482" s="84"/>
      <c r="AA1482" s="90" t="s">
        <v>6797</v>
      </c>
      <c r="AB1482" s="84"/>
      <c r="AC1482" s="84" t="b">
        <v>0</v>
      </c>
      <c r="AD1482" s="84">
        <v>0</v>
      </c>
      <c r="AE1482" s="90" t="s">
        <v>6992</v>
      </c>
      <c r="AF1482" s="84" t="b">
        <v>1</v>
      </c>
      <c r="AG1482" s="84" t="s">
        <v>7091</v>
      </c>
      <c r="AH1482" s="84"/>
      <c r="AI1482" s="90" t="s">
        <v>7161</v>
      </c>
      <c r="AJ1482" s="84" t="b">
        <v>0</v>
      </c>
      <c r="AK1482" s="84">
        <v>3</v>
      </c>
      <c r="AL1482" s="90" t="s">
        <v>6796</v>
      </c>
      <c r="AM1482" s="84" t="s">
        <v>7169</v>
      </c>
      <c r="AN1482" s="84" t="b">
        <v>0</v>
      </c>
      <c r="AO1482" s="90" t="s">
        <v>6796</v>
      </c>
      <c r="AP1482" s="84" t="s">
        <v>179</v>
      </c>
      <c r="AQ1482" s="84">
        <v>0</v>
      </c>
      <c r="AR1482" s="84">
        <v>0</v>
      </c>
      <c r="AS1482" s="84"/>
      <c r="AT1482" s="84"/>
      <c r="AU1482" s="84"/>
      <c r="AV1482" s="84"/>
      <c r="AW1482" s="84"/>
      <c r="AX1482" s="84"/>
      <c r="AY1482" s="84"/>
      <c r="AZ1482" s="84"/>
    </row>
    <row r="1483" spans="1:52" x14ac:dyDescent="0.25">
      <c r="A1483" s="69" t="s">
        <v>1227</v>
      </c>
      <c r="B1483" s="69" t="s">
        <v>1687</v>
      </c>
      <c r="C1483" s="70"/>
      <c r="D1483" s="71"/>
      <c r="E1483" s="72"/>
      <c r="F1483" s="73"/>
      <c r="G1483" s="70"/>
      <c r="H1483" s="74"/>
      <c r="I1483" s="75"/>
      <c r="J1483" s="75"/>
      <c r="K1483" s="36"/>
      <c r="L1483" s="82"/>
      <c r="M1483" s="82"/>
      <c r="N1483" s="77"/>
      <c r="O1483" s="84" t="s">
        <v>1729</v>
      </c>
      <c r="P1483" s="86">
        <v>43165.779745370368</v>
      </c>
      <c r="Q1483" s="84" t="s">
        <v>2560</v>
      </c>
      <c r="R1483" s="84"/>
      <c r="S1483" s="84"/>
      <c r="T1483" s="84" t="s">
        <v>3441</v>
      </c>
      <c r="U1483" s="87" t="s">
        <v>3619</v>
      </c>
      <c r="V1483" s="87" t="s">
        <v>3619</v>
      </c>
      <c r="W1483" s="86">
        <v>43165.779745370368</v>
      </c>
      <c r="X1483" s="87" t="s">
        <v>5595</v>
      </c>
      <c r="Y1483" s="84"/>
      <c r="Z1483" s="84"/>
      <c r="AA1483" s="90" t="s">
        <v>6798</v>
      </c>
      <c r="AB1483" s="84"/>
      <c r="AC1483" s="84" t="b">
        <v>0</v>
      </c>
      <c r="AD1483" s="84">
        <v>0</v>
      </c>
      <c r="AE1483" s="90" t="s">
        <v>6992</v>
      </c>
      <c r="AF1483" s="84" t="b">
        <v>0</v>
      </c>
      <c r="AG1483" s="84" t="s">
        <v>7091</v>
      </c>
      <c r="AH1483" s="84"/>
      <c r="AI1483" s="90" t="s">
        <v>6992</v>
      </c>
      <c r="AJ1483" s="84" t="b">
        <v>0</v>
      </c>
      <c r="AK1483" s="84">
        <v>0</v>
      </c>
      <c r="AL1483" s="90" t="s">
        <v>6992</v>
      </c>
      <c r="AM1483" s="84" t="s">
        <v>7172</v>
      </c>
      <c r="AN1483" s="84" t="b">
        <v>0</v>
      </c>
      <c r="AO1483" s="90" t="s">
        <v>6798</v>
      </c>
      <c r="AP1483" s="84" t="s">
        <v>179</v>
      </c>
      <c r="AQ1483" s="84">
        <v>0</v>
      </c>
      <c r="AR1483" s="84">
        <v>0</v>
      </c>
      <c r="AS1483" s="84"/>
      <c r="AT1483" s="84"/>
      <c r="AU1483" s="84"/>
      <c r="AV1483" s="84"/>
      <c r="AW1483" s="84"/>
      <c r="AX1483" s="84"/>
      <c r="AY1483" s="84"/>
      <c r="AZ1483" s="84"/>
    </row>
    <row r="1484" spans="1:52" x14ac:dyDescent="0.25">
      <c r="A1484" s="69" t="s">
        <v>1227</v>
      </c>
      <c r="B1484" s="69" t="s">
        <v>1688</v>
      </c>
      <c r="C1484" s="70"/>
      <c r="D1484" s="71"/>
      <c r="E1484" s="72"/>
      <c r="F1484" s="73"/>
      <c r="G1484" s="70"/>
      <c r="H1484" s="74"/>
      <c r="I1484" s="75"/>
      <c r="J1484" s="75"/>
      <c r="K1484" s="36"/>
      <c r="L1484" s="82"/>
      <c r="M1484" s="82"/>
      <c r="N1484" s="77"/>
      <c r="O1484" s="84" t="s">
        <v>1729</v>
      </c>
      <c r="P1484" s="86">
        <v>43165.779745370368</v>
      </c>
      <c r="Q1484" s="84" t="s">
        <v>2560</v>
      </c>
      <c r="R1484" s="84"/>
      <c r="S1484" s="84"/>
      <c r="T1484" s="84" t="s">
        <v>3441</v>
      </c>
      <c r="U1484" s="87" t="s">
        <v>3619</v>
      </c>
      <c r="V1484" s="87" t="s">
        <v>3619</v>
      </c>
      <c r="W1484" s="86">
        <v>43165.779745370368</v>
      </c>
      <c r="X1484" s="87" t="s">
        <v>5595</v>
      </c>
      <c r="Y1484" s="84"/>
      <c r="Z1484" s="84"/>
      <c r="AA1484" s="90" t="s">
        <v>6798</v>
      </c>
      <c r="AB1484" s="84"/>
      <c r="AC1484" s="84" t="b">
        <v>0</v>
      </c>
      <c r="AD1484" s="84">
        <v>0</v>
      </c>
      <c r="AE1484" s="90" t="s">
        <v>6992</v>
      </c>
      <c r="AF1484" s="84" t="b">
        <v>0</v>
      </c>
      <c r="AG1484" s="84" t="s">
        <v>7091</v>
      </c>
      <c r="AH1484" s="84"/>
      <c r="AI1484" s="90" t="s">
        <v>6992</v>
      </c>
      <c r="AJ1484" s="84" t="b">
        <v>0</v>
      </c>
      <c r="AK1484" s="84">
        <v>0</v>
      </c>
      <c r="AL1484" s="90" t="s">
        <v>6992</v>
      </c>
      <c r="AM1484" s="84" t="s">
        <v>7172</v>
      </c>
      <c r="AN1484" s="84" t="b">
        <v>0</v>
      </c>
      <c r="AO1484" s="90" t="s">
        <v>6798</v>
      </c>
      <c r="AP1484" s="84" t="s">
        <v>179</v>
      </c>
      <c r="AQ1484" s="84">
        <v>0</v>
      </c>
      <c r="AR1484" s="84">
        <v>0</v>
      </c>
      <c r="AS1484" s="84"/>
      <c r="AT1484" s="84"/>
      <c r="AU1484" s="84"/>
      <c r="AV1484" s="84"/>
      <c r="AW1484" s="84"/>
      <c r="AX1484" s="84"/>
      <c r="AY1484" s="84"/>
      <c r="AZ1484" s="84"/>
    </row>
    <row r="1485" spans="1:52" x14ac:dyDescent="0.25">
      <c r="A1485" s="69" t="s">
        <v>1227</v>
      </c>
      <c r="B1485" s="69" t="s">
        <v>1441</v>
      </c>
      <c r="C1485" s="70"/>
      <c r="D1485" s="71"/>
      <c r="E1485" s="72"/>
      <c r="F1485" s="73"/>
      <c r="G1485" s="70"/>
      <c r="H1485" s="74"/>
      <c r="I1485" s="75"/>
      <c r="J1485" s="75"/>
      <c r="K1485" s="36"/>
      <c r="L1485" s="82"/>
      <c r="M1485" s="82"/>
      <c r="N1485" s="77"/>
      <c r="O1485" s="84" t="s">
        <v>1729</v>
      </c>
      <c r="P1485" s="86">
        <v>43165.779745370368</v>
      </c>
      <c r="Q1485" s="84" t="s">
        <v>2560</v>
      </c>
      <c r="R1485" s="84"/>
      <c r="S1485" s="84"/>
      <c r="T1485" s="84" t="s">
        <v>3441</v>
      </c>
      <c r="U1485" s="87" t="s">
        <v>3619</v>
      </c>
      <c r="V1485" s="87" t="s">
        <v>3619</v>
      </c>
      <c r="W1485" s="86">
        <v>43165.779745370368</v>
      </c>
      <c r="X1485" s="87" t="s">
        <v>5595</v>
      </c>
      <c r="Y1485" s="84"/>
      <c r="Z1485" s="84"/>
      <c r="AA1485" s="90" t="s">
        <v>6798</v>
      </c>
      <c r="AB1485" s="84"/>
      <c r="AC1485" s="84" t="b">
        <v>0</v>
      </c>
      <c r="AD1485" s="84">
        <v>0</v>
      </c>
      <c r="AE1485" s="90" t="s">
        <v>6992</v>
      </c>
      <c r="AF1485" s="84" t="b">
        <v>0</v>
      </c>
      <c r="AG1485" s="84" t="s">
        <v>7091</v>
      </c>
      <c r="AH1485" s="84"/>
      <c r="AI1485" s="90" t="s">
        <v>6992</v>
      </c>
      <c r="AJ1485" s="84" t="b">
        <v>0</v>
      </c>
      <c r="AK1485" s="84">
        <v>0</v>
      </c>
      <c r="AL1485" s="90" t="s">
        <v>6992</v>
      </c>
      <c r="AM1485" s="84" t="s">
        <v>7172</v>
      </c>
      <c r="AN1485" s="84" t="b">
        <v>0</v>
      </c>
      <c r="AO1485" s="90" t="s">
        <v>6798</v>
      </c>
      <c r="AP1485" s="84" t="s">
        <v>179</v>
      </c>
      <c r="AQ1485" s="84">
        <v>0</v>
      </c>
      <c r="AR1485" s="84">
        <v>0</v>
      </c>
      <c r="AS1485" s="84"/>
      <c r="AT1485" s="84"/>
      <c r="AU1485" s="84"/>
      <c r="AV1485" s="84"/>
      <c r="AW1485" s="84"/>
      <c r="AX1485" s="84"/>
      <c r="AY1485" s="84"/>
      <c r="AZ1485" s="84"/>
    </row>
    <row r="1486" spans="1:52" x14ac:dyDescent="0.25">
      <c r="A1486" s="69" t="s">
        <v>1227</v>
      </c>
      <c r="B1486" s="69" t="s">
        <v>1689</v>
      </c>
      <c r="C1486" s="70"/>
      <c r="D1486" s="71"/>
      <c r="E1486" s="72"/>
      <c r="F1486" s="73"/>
      <c r="G1486" s="70"/>
      <c r="H1486" s="74"/>
      <c r="I1486" s="75"/>
      <c r="J1486" s="75"/>
      <c r="K1486" s="36"/>
      <c r="L1486" s="82"/>
      <c r="M1486" s="82"/>
      <c r="N1486" s="77"/>
      <c r="O1486" s="84" t="s">
        <v>1729</v>
      </c>
      <c r="P1486" s="86">
        <v>43165.779745370368</v>
      </c>
      <c r="Q1486" s="84" t="s">
        <v>2560</v>
      </c>
      <c r="R1486" s="84"/>
      <c r="S1486" s="84"/>
      <c r="T1486" s="84" t="s">
        <v>3441</v>
      </c>
      <c r="U1486" s="87" t="s">
        <v>3619</v>
      </c>
      <c r="V1486" s="87" t="s">
        <v>3619</v>
      </c>
      <c r="W1486" s="86">
        <v>43165.779745370368</v>
      </c>
      <c r="X1486" s="87" t="s">
        <v>5595</v>
      </c>
      <c r="Y1486" s="84"/>
      <c r="Z1486" s="84"/>
      <c r="AA1486" s="90" t="s">
        <v>6798</v>
      </c>
      <c r="AB1486" s="84"/>
      <c r="AC1486" s="84" t="b">
        <v>0</v>
      </c>
      <c r="AD1486" s="84">
        <v>0</v>
      </c>
      <c r="AE1486" s="90" t="s">
        <v>6992</v>
      </c>
      <c r="AF1486" s="84" t="b">
        <v>0</v>
      </c>
      <c r="AG1486" s="84" t="s">
        <v>7091</v>
      </c>
      <c r="AH1486" s="84"/>
      <c r="AI1486" s="90" t="s">
        <v>6992</v>
      </c>
      <c r="AJ1486" s="84" t="b">
        <v>0</v>
      </c>
      <c r="AK1486" s="84">
        <v>0</v>
      </c>
      <c r="AL1486" s="90" t="s">
        <v>6992</v>
      </c>
      <c r="AM1486" s="84" t="s">
        <v>7172</v>
      </c>
      <c r="AN1486" s="84" t="b">
        <v>0</v>
      </c>
      <c r="AO1486" s="90" t="s">
        <v>6798</v>
      </c>
      <c r="AP1486" s="84" t="s">
        <v>179</v>
      </c>
      <c r="AQ1486" s="84">
        <v>0</v>
      </c>
      <c r="AR1486" s="84">
        <v>0</v>
      </c>
      <c r="AS1486" s="84"/>
      <c r="AT1486" s="84"/>
      <c r="AU1486" s="84"/>
      <c r="AV1486" s="84"/>
      <c r="AW1486" s="84"/>
      <c r="AX1486" s="84"/>
      <c r="AY1486" s="84"/>
      <c r="AZ1486" s="84"/>
    </row>
    <row r="1487" spans="1:52" x14ac:dyDescent="0.25">
      <c r="A1487" s="69" t="s">
        <v>1227</v>
      </c>
      <c r="B1487" s="69" t="s">
        <v>1517</v>
      </c>
      <c r="C1487" s="70"/>
      <c r="D1487" s="71"/>
      <c r="E1487" s="72"/>
      <c r="F1487" s="73"/>
      <c r="G1487" s="70"/>
      <c r="H1487" s="74"/>
      <c r="I1487" s="75"/>
      <c r="J1487" s="75"/>
      <c r="K1487" s="36"/>
      <c r="L1487" s="82"/>
      <c r="M1487" s="82"/>
      <c r="N1487" s="77"/>
      <c r="O1487" s="84" t="s">
        <v>1729</v>
      </c>
      <c r="P1487" s="86">
        <v>43165.779745370368</v>
      </c>
      <c r="Q1487" s="84" t="s">
        <v>2560</v>
      </c>
      <c r="R1487" s="84"/>
      <c r="S1487" s="84"/>
      <c r="T1487" s="84" t="s">
        <v>3441</v>
      </c>
      <c r="U1487" s="87" t="s">
        <v>3619</v>
      </c>
      <c r="V1487" s="87" t="s">
        <v>3619</v>
      </c>
      <c r="W1487" s="86">
        <v>43165.779745370368</v>
      </c>
      <c r="X1487" s="87" t="s">
        <v>5595</v>
      </c>
      <c r="Y1487" s="84"/>
      <c r="Z1487" s="84"/>
      <c r="AA1487" s="90" t="s">
        <v>6798</v>
      </c>
      <c r="AB1487" s="84"/>
      <c r="AC1487" s="84" t="b">
        <v>0</v>
      </c>
      <c r="AD1487" s="84">
        <v>0</v>
      </c>
      <c r="AE1487" s="90" t="s">
        <v>6992</v>
      </c>
      <c r="AF1487" s="84" t="b">
        <v>0</v>
      </c>
      <c r="AG1487" s="84" t="s">
        <v>7091</v>
      </c>
      <c r="AH1487" s="84"/>
      <c r="AI1487" s="90" t="s">
        <v>6992</v>
      </c>
      <c r="AJ1487" s="84" t="b">
        <v>0</v>
      </c>
      <c r="AK1487" s="84">
        <v>0</v>
      </c>
      <c r="AL1487" s="90" t="s">
        <v>6992</v>
      </c>
      <c r="AM1487" s="84" t="s">
        <v>7172</v>
      </c>
      <c r="AN1487" s="84" t="b">
        <v>0</v>
      </c>
      <c r="AO1487" s="90" t="s">
        <v>6798</v>
      </c>
      <c r="AP1487" s="84" t="s">
        <v>179</v>
      </c>
      <c r="AQ1487" s="84">
        <v>0</v>
      </c>
      <c r="AR1487" s="84">
        <v>0</v>
      </c>
      <c r="AS1487" s="84"/>
      <c r="AT1487" s="84"/>
      <c r="AU1487" s="84"/>
      <c r="AV1487" s="84"/>
      <c r="AW1487" s="84"/>
      <c r="AX1487" s="84"/>
      <c r="AY1487" s="84"/>
      <c r="AZ1487" s="84"/>
    </row>
    <row r="1488" spans="1:52" x14ac:dyDescent="0.25">
      <c r="A1488" s="69" t="s">
        <v>1227</v>
      </c>
      <c r="B1488" s="69" t="s">
        <v>1690</v>
      </c>
      <c r="C1488" s="70"/>
      <c r="D1488" s="71"/>
      <c r="E1488" s="72"/>
      <c r="F1488" s="73"/>
      <c r="G1488" s="70"/>
      <c r="H1488" s="74"/>
      <c r="I1488" s="75"/>
      <c r="J1488" s="75"/>
      <c r="K1488" s="36"/>
      <c r="L1488" s="82"/>
      <c r="M1488" s="82"/>
      <c r="N1488" s="77"/>
      <c r="O1488" s="84" t="s">
        <v>1729</v>
      </c>
      <c r="P1488" s="86">
        <v>43165.779745370368</v>
      </c>
      <c r="Q1488" s="84" t="s">
        <v>2560</v>
      </c>
      <c r="R1488" s="84"/>
      <c r="S1488" s="84"/>
      <c r="T1488" s="84" t="s">
        <v>3441</v>
      </c>
      <c r="U1488" s="87" t="s">
        <v>3619</v>
      </c>
      <c r="V1488" s="87" t="s">
        <v>3619</v>
      </c>
      <c r="W1488" s="86">
        <v>43165.779745370368</v>
      </c>
      <c r="X1488" s="87" t="s">
        <v>5595</v>
      </c>
      <c r="Y1488" s="84"/>
      <c r="Z1488" s="84"/>
      <c r="AA1488" s="90" t="s">
        <v>6798</v>
      </c>
      <c r="AB1488" s="84"/>
      <c r="AC1488" s="84" t="b">
        <v>0</v>
      </c>
      <c r="AD1488" s="84">
        <v>0</v>
      </c>
      <c r="AE1488" s="90" t="s">
        <v>6992</v>
      </c>
      <c r="AF1488" s="84" t="b">
        <v>0</v>
      </c>
      <c r="AG1488" s="84" t="s">
        <v>7091</v>
      </c>
      <c r="AH1488" s="84"/>
      <c r="AI1488" s="90" t="s">
        <v>6992</v>
      </c>
      <c r="AJ1488" s="84" t="b">
        <v>0</v>
      </c>
      <c r="AK1488" s="84">
        <v>0</v>
      </c>
      <c r="AL1488" s="90" t="s">
        <v>6992</v>
      </c>
      <c r="AM1488" s="84" t="s">
        <v>7172</v>
      </c>
      <c r="AN1488" s="84" t="b">
        <v>0</v>
      </c>
      <c r="AO1488" s="90" t="s">
        <v>6798</v>
      </c>
      <c r="AP1488" s="84" t="s">
        <v>179</v>
      </c>
      <c r="AQ1488" s="84">
        <v>0</v>
      </c>
      <c r="AR1488" s="84">
        <v>0</v>
      </c>
      <c r="AS1488" s="84"/>
      <c r="AT1488" s="84"/>
      <c r="AU1488" s="84"/>
      <c r="AV1488" s="84"/>
      <c r="AW1488" s="84"/>
      <c r="AX1488" s="84"/>
      <c r="AY1488" s="84"/>
      <c r="AZ1488" s="84"/>
    </row>
    <row r="1489" spans="1:52" x14ac:dyDescent="0.25">
      <c r="A1489" s="69" t="s">
        <v>1227</v>
      </c>
      <c r="B1489" s="69" t="s">
        <v>1691</v>
      </c>
      <c r="C1489" s="70"/>
      <c r="D1489" s="71"/>
      <c r="E1489" s="72"/>
      <c r="F1489" s="73"/>
      <c r="G1489" s="70"/>
      <c r="H1489" s="74"/>
      <c r="I1489" s="75"/>
      <c r="J1489" s="75"/>
      <c r="K1489" s="36"/>
      <c r="L1489" s="82"/>
      <c r="M1489" s="82"/>
      <c r="N1489" s="77"/>
      <c r="O1489" s="84" t="s">
        <v>1729</v>
      </c>
      <c r="P1489" s="86">
        <v>43165.779745370368</v>
      </c>
      <c r="Q1489" s="84" t="s">
        <v>2560</v>
      </c>
      <c r="R1489" s="84"/>
      <c r="S1489" s="84"/>
      <c r="T1489" s="84" t="s">
        <v>3441</v>
      </c>
      <c r="U1489" s="87" t="s">
        <v>3619</v>
      </c>
      <c r="V1489" s="87" t="s">
        <v>3619</v>
      </c>
      <c r="W1489" s="86">
        <v>43165.779745370368</v>
      </c>
      <c r="X1489" s="87" t="s">
        <v>5595</v>
      </c>
      <c r="Y1489" s="84"/>
      <c r="Z1489" s="84"/>
      <c r="AA1489" s="90" t="s">
        <v>6798</v>
      </c>
      <c r="AB1489" s="84"/>
      <c r="AC1489" s="84" t="b">
        <v>0</v>
      </c>
      <c r="AD1489" s="84">
        <v>0</v>
      </c>
      <c r="AE1489" s="90" t="s">
        <v>6992</v>
      </c>
      <c r="AF1489" s="84" t="b">
        <v>0</v>
      </c>
      <c r="AG1489" s="84" t="s">
        <v>7091</v>
      </c>
      <c r="AH1489" s="84"/>
      <c r="AI1489" s="90" t="s">
        <v>6992</v>
      </c>
      <c r="AJ1489" s="84" t="b">
        <v>0</v>
      </c>
      <c r="AK1489" s="84">
        <v>0</v>
      </c>
      <c r="AL1489" s="90" t="s">
        <v>6992</v>
      </c>
      <c r="AM1489" s="84" t="s">
        <v>7172</v>
      </c>
      <c r="AN1489" s="84" t="b">
        <v>0</v>
      </c>
      <c r="AO1489" s="90" t="s">
        <v>6798</v>
      </c>
      <c r="AP1489" s="84" t="s">
        <v>179</v>
      </c>
      <c r="AQ1489" s="84">
        <v>0</v>
      </c>
      <c r="AR1489" s="84">
        <v>0</v>
      </c>
      <c r="AS1489" s="84"/>
      <c r="AT1489" s="84"/>
      <c r="AU1489" s="84"/>
      <c r="AV1489" s="84"/>
      <c r="AW1489" s="84"/>
      <c r="AX1489" s="84"/>
      <c r="AY1489" s="84"/>
      <c r="AZ1489" s="84"/>
    </row>
    <row r="1490" spans="1:52" x14ac:dyDescent="0.25">
      <c r="A1490" s="69" t="s">
        <v>1228</v>
      </c>
      <c r="B1490" s="69" t="s">
        <v>1265</v>
      </c>
      <c r="C1490" s="70"/>
      <c r="D1490" s="71"/>
      <c r="E1490" s="72"/>
      <c r="F1490" s="73"/>
      <c r="G1490" s="70"/>
      <c r="H1490" s="74"/>
      <c r="I1490" s="75"/>
      <c r="J1490" s="75"/>
      <c r="K1490" s="36"/>
      <c r="L1490" s="82"/>
      <c r="M1490" s="82"/>
      <c r="N1490" s="77"/>
      <c r="O1490" s="84" t="s">
        <v>1729</v>
      </c>
      <c r="P1490" s="86">
        <v>43165.779768518521</v>
      </c>
      <c r="Q1490" s="84" t="s">
        <v>1880</v>
      </c>
      <c r="R1490" s="84"/>
      <c r="S1490" s="84"/>
      <c r="T1490" s="84" t="s">
        <v>3157</v>
      </c>
      <c r="U1490" s="84"/>
      <c r="V1490" s="87" t="s">
        <v>3654</v>
      </c>
      <c r="W1490" s="86">
        <v>43165.779768518521</v>
      </c>
      <c r="X1490" s="87" t="s">
        <v>5596</v>
      </c>
      <c r="Y1490" s="84"/>
      <c r="Z1490" s="84"/>
      <c r="AA1490" s="90" t="s">
        <v>6799</v>
      </c>
      <c r="AB1490" s="84"/>
      <c r="AC1490" s="84" t="b">
        <v>0</v>
      </c>
      <c r="AD1490" s="84">
        <v>0</v>
      </c>
      <c r="AE1490" s="90" t="s">
        <v>6992</v>
      </c>
      <c r="AF1490" s="84" t="b">
        <v>0</v>
      </c>
      <c r="AG1490" s="84" t="s">
        <v>7091</v>
      </c>
      <c r="AH1490" s="84"/>
      <c r="AI1490" s="90" t="s">
        <v>6992</v>
      </c>
      <c r="AJ1490" s="84" t="b">
        <v>0</v>
      </c>
      <c r="AK1490" s="84">
        <v>3380</v>
      </c>
      <c r="AL1490" s="90" t="s">
        <v>6839</v>
      </c>
      <c r="AM1490" s="84" t="s">
        <v>7171</v>
      </c>
      <c r="AN1490" s="84" t="b">
        <v>0</v>
      </c>
      <c r="AO1490" s="90" t="s">
        <v>6839</v>
      </c>
      <c r="AP1490" s="84" t="s">
        <v>179</v>
      </c>
      <c r="AQ1490" s="84">
        <v>0</v>
      </c>
      <c r="AR1490" s="84">
        <v>0</v>
      </c>
      <c r="AS1490" s="84"/>
      <c r="AT1490" s="84"/>
      <c r="AU1490" s="84"/>
      <c r="AV1490" s="84"/>
      <c r="AW1490" s="84"/>
      <c r="AX1490" s="84"/>
      <c r="AY1490" s="84"/>
      <c r="AZ1490" s="84"/>
    </row>
    <row r="1491" spans="1:52" x14ac:dyDescent="0.25">
      <c r="A1491" s="69" t="s">
        <v>1229</v>
      </c>
      <c r="B1491" s="69" t="s">
        <v>1229</v>
      </c>
      <c r="C1491" s="70"/>
      <c r="D1491" s="71"/>
      <c r="E1491" s="72"/>
      <c r="F1491" s="73"/>
      <c r="G1491" s="70"/>
      <c r="H1491" s="74"/>
      <c r="I1491" s="75"/>
      <c r="J1491" s="75"/>
      <c r="K1491" s="36"/>
      <c r="L1491" s="82"/>
      <c r="M1491" s="82"/>
      <c r="N1491" s="77"/>
      <c r="O1491" s="84" t="s">
        <v>179</v>
      </c>
      <c r="P1491" s="86">
        <v>43165.774513888886</v>
      </c>
      <c r="Q1491" s="84" t="s">
        <v>2561</v>
      </c>
      <c r="R1491" s="87" t="s">
        <v>2780</v>
      </c>
      <c r="S1491" s="84" t="s">
        <v>3061</v>
      </c>
      <c r="T1491" s="84" t="s">
        <v>3157</v>
      </c>
      <c r="U1491" s="84"/>
      <c r="V1491" s="87" t="s">
        <v>4428</v>
      </c>
      <c r="W1491" s="86">
        <v>43165.774513888886</v>
      </c>
      <c r="X1491" s="87" t="s">
        <v>5597</v>
      </c>
      <c r="Y1491" s="84"/>
      <c r="Z1491" s="84"/>
      <c r="AA1491" s="90" t="s">
        <v>6800</v>
      </c>
      <c r="AB1491" s="84"/>
      <c r="AC1491" s="84" t="b">
        <v>0</v>
      </c>
      <c r="AD1491" s="84">
        <v>0</v>
      </c>
      <c r="AE1491" s="90" t="s">
        <v>6992</v>
      </c>
      <c r="AF1491" s="84" t="b">
        <v>0</v>
      </c>
      <c r="AG1491" s="84" t="s">
        <v>7091</v>
      </c>
      <c r="AH1491" s="84"/>
      <c r="AI1491" s="90" t="s">
        <v>6992</v>
      </c>
      <c r="AJ1491" s="84" t="b">
        <v>0</v>
      </c>
      <c r="AK1491" s="84">
        <v>3</v>
      </c>
      <c r="AL1491" s="90" t="s">
        <v>6992</v>
      </c>
      <c r="AM1491" s="84" t="s">
        <v>7169</v>
      </c>
      <c r="AN1491" s="84" t="b">
        <v>0</v>
      </c>
      <c r="AO1491" s="90" t="s">
        <v>6800</v>
      </c>
      <c r="AP1491" s="84" t="s">
        <v>179</v>
      </c>
      <c r="AQ1491" s="84">
        <v>0</v>
      </c>
      <c r="AR1491" s="84">
        <v>0</v>
      </c>
      <c r="AS1491" s="84"/>
      <c r="AT1491" s="84"/>
      <c r="AU1491" s="84"/>
      <c r="AV1491" s="84"/>
      <c r="AW1491" s="84"/>
      <c r="AX1491" s="84"/>
      <c r="AY1491" s="84"/>
      <c r="AZ1491" s="84"/>
    </row>
    <row r="1492" spans="1:52" x14ac:dyDescent="0.25">
      <c r="A1492" s="69" t="s">
        <v>1230</v>
      </c>
      <c r="B1492" s="69" t="s">
        <v>1229</v>
      </c>
      <c r="C1492" s="70"/>
      <c r="D1492" s="71"/>
      <c r="E1492" s="72"/>
      <c r="F1492" s="73"/>
      <c r="G1492" s="70"/>
      <c r="H1492" s="74"/>
      <c r="I1492" s="75"/>
      <c r="J1492" s="75"/>
      <c r="K1492" s="36"/>
      <c r="L1492" s="82"/>
      <c r="M1492" s="82"/>
      <c r="N1492" s="77"/>
      <c r="O1492" s="84" t="s">
        <v>1729</v>
      </c>
      <c r="P1492" s="86">
        <v>43165.779768518521</v>
      </c>
      <c r="Q1492" s="84" t="s">
        <v>2562</v>
      </c>
      <c r="R1492" s="87" t="s">
        <v>2780</v>
      </c>
      <c r="S1492" s="84" t="s">
        <v>3061</v>
      </c>
      <c r="T1492" s="84" t="s">
        <v>3157</v>
      </c>
      <c r="U1492" s="84"/>
      <c r="V1492" s="87" t="s">
        <v>4429</v>
      </c>
      <c r="W1492" s="86">
        <v>43165.779768518521</v>
      </c>
      <c r="X1492" s="87" t="s">
        <v>5598</v>
      </c>
      <c r="Y1492" s="84"/>
      <c r="Z1492" s="84"/>
      <c r="AA1492" s="90" t="s">
        <v>6801</v>
      </c>
      <c r="AB1492" s="84"/>
      <c r="AC1492" s="84" t="b">
        <v>0</v>
      </c>
      <c r="AD1492" s="84">
        <v>0</v>
      </c>
      <c r="AE1492" s="90" t="s">
        <v>6992</v>
      </c>
      <c r="AF1492" s="84" t="b">
        <v>0</v>
      </c>
      <c r="AG1492" s="84" t="s">
        <v>7091</v>
      </c>
      <c r="AH1492" s="84"/>
      <c r="AI1492" s="90" t="s">
        <v>6992</v>
      </c>
      <c r="AJ1492" s="84" t="b">
        <v>0</v>
      </c>
      <c r="AK1492" s="84">
        <v>3</v>
      </c>
      <c r="AL1492" s="90" t="s">
        <v>6800</v>
      </c>
      <c r="AM1492" s="84" t="s">
        <v>7177</v>
      </c>
      <c r="AN1492" s="84" t="b">
        <v>0</v>
      </c>
      <c r="AO1492" s="90" t="s">
        <v>6800</v>
      </c>
      <c r="AP1492" s="84" t="s">
        <v>179</v>
      </c>
      <c r="AQ1492" s="84">
        <v>0</v>
      </c>
      <c r="AR1492" s="84">
        <v>0</v>
      </c>
      <c r="AS1492" s="84"/>
      <c r="AT1492" s="84"/>
      <c r="AU1492" s="84"/>
      <c r="AV1492" s="84"/>
      <c r="AW1492" s="84"/>
      <c r="AX1492" s="84"/>
      <c r="AY1492" s="84"/>
      <c r="AZ1492" s="84"/>
    </row>
    <row r="1493" spans="1:52" x14ac:dyDescent="0.25">
      <c r="A1493" s="69" t="s">
        <v>1231</v>
      </c>
      <c r="B1493" s="69" t="s">
        <v>1231</v>
      </c>
      <c r="C1493" s="70"/>
      <c r="D1493" s="71"/>
      <c r="E1493" s="72"/>
      <c r="F1493" s="73"/>
      <c r="G1493" s="70"/>
      <c r="H1493" s="74"/>
      <c r="I1493" s="75"/>
      <c r="J1493" s="75"/>
      <c r="K1493" s="36"/>
      <c r="L1493" s="82"/>
      <c r="M1493" s="82"/>
      <c r="N1493" s="77"/>
      <c r="O1493" s="84" t="s">
        <v>179</v>
      </c>
      <c r="P1493" s="86">
        <v>43164.545185185183</v>
      </c>
      <c r="Q1493" s="84" t="s">
        <v>2563</v>
      </c>
      <c r="R1493" s="87" t="s">
        <v>2677</v>
      </c>
      <c r="S1493" s="84" t="s">
        <v>2973</v>
      </c>
      <c r="T1493" s="84" t="s">
        <v>3198</v>
      </c>
      <c r="U1493" s="84"/>
      <c r="V1493" s="87" t="s">
        <v>4430</v>
      </c>
      <c r="W1493" s="86">
        <v>43164.545185185183</v>
      </c>
      <c r="X1493" s="87" t="s">
        <v>5599</v>
      </c>
      <c r="Y1493" s="84"/>
      <c r="Z1493" s="84"/>
      <c r="AA1493" s="90" t="s">
        <v>6802</v>
      </c>
      <c r="AB1493" s="84"/>
      <c r="AC1493" s="84" t="b">
        <v>0</v>
      </c>
      <c r="AD1493" s="84">
        <v>14</v>
      </c>
      <c r="AE1493" s="90" t="s">
        <v>6992</v>
      </c>
      <c r="AF1493" s="84" t="b">
        <v>0</v>
      </c>
      <c r="AG1493" s="84" t="s">
        <v>7091</v>
      </c>
      <c r="AH1493" s="84"/>
      <c r="AI1493" s="90" t="s">
        <v>6992</v>
      </c>
      <c r="AJ1493" s="84" t="b">
        <v>0</v>
      </c>
      <c r="AK1493" s="84">
        <v>7</v>
      </c>
      <c r="AL1493" s="90" t="s">
        <v>6992</v>
      </c>
      <c r="AM1493" s="84" t="s">
        <v>7170</v>
      </c>
      <c r="AN1493" s="84" t="b">
        <v>0</v>
      </c>
      <c r="AO1493" s="90" t="s">
        <v>6802</v>
      </c>
      <c r="AP1493" s="84" t="s">
        <v>7226</v>
      </c>
      <c r="AQ1493" s="84">
        <v>0</v>
      </c>
      <c r="AR1493" s="84">
        <v>0</v>
      </c>
      <c r="AS1493" s="84"/>
      <c r="AT1493" s="84"/>
      <c r="AU1493" s="84"/>
      <c r="AV1493" s="84"/>
      <c r="AW1493" s="84"/>
      <c r="AX1493" s="84"/>
      <c r="AY1493" s="84"/>
      <c r="AZ1493" s="84"/>
    </row>
    <row r="1494" spans="1:52" x14ac:dyDescent="0.25">
      <c r="A1494" s="69" t="s">
        <v>1232</v>
      </c>
      <c r="B1494" s="69" t="s">
        <v>1231</v>
      </c>
      <c r="C1494" s="70"/>
      <c r="D1494" s="71"/>
      <c r="E1494" s="72"/>
      <c r="F1494" s="73"/>
      <c r="G1494" s="70"/>
      <c r="H1494" s="74"/>
      <c r="I1494" s="75"/>
      <c r="J1494" s="75"/>
      <c r="K1494" s="36"/>
      <c r="L1494" s="82"/>
      <c r="M1494" s="82"/>
      <c r="N1494" s="77"/>
      <c r="O1494" s="84" t="s">
        <v>1729</v>
      </c>
      <c r="P1494" s="86">
        <v>43165.779814814814</v>
      </c>
      <c r="Q1494" s="84" t="s">
        <v>2564</v>
      </c>
      <c r="R1494" s="87" t="s">
        <v>2943</v>
      </c>
      <c r="S1494" s="84" t="s">
        <v>2973</v>
      </c>
      <c r="T1494" s="84" t="s">
        <v>3157</v>
      </c>
      <c r="U1494" s="87" t="s">
        <v>3620</v>
      </c>
      <c r="V1494" s="87" t="s">
        <v>3620</v>
      </c>
      <c r="W1494" s="86">
        <v>43165.779814814814</v>
      </c>
      <c r="X1494" s="87" t="s">
        <v>5600</v>
      </c>
      <c r="Y1494" s="84"/>
      <c r="Z1494" s="84"/>
      <c r="AA1494" s="90" t="s">
        <v>6803</v>
      </c>
      <c r="AB1494" s="84"/>
      <c r="AC1494" s="84" t="b">
        <v>0</v>
      </c>
      <c r="AD1494" s="84">
        <v>0</v>
      </c>
      <c r="AE1494" s="90" t="s">
        <v>6992</v>
      </c>
      <c r="AF1494" s="84" t="b">
        <v>0</v>
      </c>
      <c r="AG1494" s="84" t="s">
        <v>7091</v>
      </c>
      <c r="AH1494" s="84"/>
      <c r="AI1494" s="90" t="s">
        <v>6992</v>
      </c>
      <c r="AJ1494" s="84" t="b">
        <v>0</v>
      </c>
      <c r="AK1494" s="84">
        <v>0</v>
      </c>
      <c r="AL1494" s="90" t="s">
        <v>6992</v>
      </c>
      <c r="AM1494" s="84" t="s">
        <v>7220</v>
      </c>
      <c r="AN1494" s="84" t="b">
        <v>0</v>
      </c>
      <c r="AO1494" s="90" t="s">
        <v>6803</v>
      </c>
      <c r="AP1494" s="84" t="s">
        <v>179</v>
      </c>
      <c r="AQ1494" s="84">
        <v>0</v>
      </c>
      <c r="AR1494" s="84">
        <v>0</v>
      </c>
      <c r="AS1494" s="84"/>
      <c r="AT1494" s="84"/>
      <c r="AU1494" s="84"/>
      <c r="AV1494" s="84"/>
      <c r="AW1494" s="84"/>
      <c r="AX1494" s="84"/>
      <c r="AY1494" s="84"/>
      <c r="AZ1494" s="84"/>
    </row>
    <row r="1495" spans="1:52" x14ac:dyDescent="0.25">
      <c r="A1495" s="69" t="s">
        <v>1232</v>
      </c>
      <c r="B1495" s="69" t="s">
        <v>1692</v>
      </c>
      <c r="C1495" s="70"/>
      <c r="D1495" s="71"/>
      <c r="E1495" s="72"/>
      <c r="F1495" s="73"/>
      <c r="G1495" s="70"/>
      <c r="H1495" s="74"/>
      <c r="I1495" s="75"/>
      <c r="J1495" s="75"/>
      <c r="K1495" s="36"/>
      <c r="L1495" s="82"/>
      <c r="M1495" s="82"/>
      <c r="N1495" s="77"/>
      <c r="O1495" s="84" t="s">
        <v>1729</v>
      </c>
      <c r="P1495" s="86">
        <v>43165.779814814814</v>
      </c>
      <c r="Q1495" s="84" t="s">
        <v>2564</v>
      </c>
      <c r="R1495" s="87" t="s">
        <v>2943</v>
      </c>
      <c r="S1495" s="84" t="s">
        <v>2973</v>
      </c>
      <c r="T1495" s="84" t="s">
        <v>3157</v>
      </c>
      <c r="U1495" s="87" t="s">
        <v>3620</v>
      </c>
      <c r="V1495" s="87" t="s">
        <v>3620</v>
      </c>
      <c r="W1495" s="86">
        <v>43165.779814814814</v>
      </c>
      <c r="X1495" s="87" t="s">
        <v>5600</v>
      </c>
      <c r="Y1495" s="84"/>
      <c r="Z1495" s="84"/>
      <c r="AA1495" s="90" t="s">
        <v>6803</v>
      </c>
      <c r="AB1495" s="84"/>
      <c r="AC1495" s="84" t="b">
        <v>0</v>
      </c>
      <c r="AD1495" s="84">
        <v>0</v>
      </c>
      <c r="AE1495" s="90" t="s">
        <v>6992</v>
      </c>
      <c r="AF1495" s="84" t="b">
        <v>0</v>
      </c>
      <c r="AG1495" s="84" t="s">
        <v>7091</v>
      </c>
      <c r="AH1495" s="84"/>
      <c r="AI1495" s="90" t="s">
        <v>6992</v>
      </c>
      <c r="AJ1495" s="84" t="b">
        <v>0</v>
      </c>
      <c r="AK1495" s="84">
        <v>0</v>
      </c>
      <c r="AL1495" s="90" t="s">
        <v>6992</v>
      </c>
      <c r="AM1495" s="84" t="s">
        <v>7220</v>
      </c>
      <c r="AN1495" s="84" t="b">
        <v>0</v>
      </c>
      <c r="AO1495" s="90" t="s">
        <v>6803</v>
      </c>
      <c r="AP1495" s="84" t="s">
        <v>179</v>
      </c>
      <c r="AQ1495" s="84">
        <v>0</v>
      </c>
      <c r="AR1495" s="84">
        <v>0</v>
      </c>
      <c r="AS1495" s="84"/>
      <c r="AT1495" s="84"/>
      <c r="AU1495" s="84"/>
      <c r="AV1495" s="84"/>
      <c r="AW1495" s="84"/>
      <c r="AX1495" s="84"/>
      <c r="AY1495" s="84"/>
      <c r="AZ1495" s="84"/>
    </row>
    <row r="1496" spans="1:52" x14ac:dyDescent="0.25">
      <c r="A1496" s="69" t="s">
        <v>1233</v>
      </c>
      <c r="B1496" s="69" t="s">
        <v>1233</v>
      </c>
      <c r="C1496" s="70"/>
      <c r="D1496" s="71"/>
      <c r="E1496" s="72"/>
      <c r="F1496" s="73"/>
      <c r="G1496" s="70"/>
      <c r="H1496" s="74"/>
      <c r="I1496" s="75"/>
      <c r="J1496" s="75"/>
      <c r="K1496" s="36"/>
      <c r="L1496" s="82"/>
      <c r="M1496" s="82"/>
      <c r="N1496" s="77"/>
      <c r="O1496" s="84" t="s">
        <v>179</v>
      </c>
      <c r="P1496" s="86">
        <v>43165.779849537037</v>
      </c>
      <c r="Q1496" s="84" t="s">
        <v>2565</v>
      </c>
      <c r="R1496" s="87" t="s">
        <v>2944</v>
      </c>
      <c r="S1496" s="84" t="s">
        <v>2989</v>
      </c>
      <c r="T1496" s="84" t="s">
        <v>3157</v>
      </c>
      <c r="U1496" s="84"/>
      <c r="V1496" s="87" t="s">
        <v>4431</v>
      </c>
      <c r="W1496" s="86">
        <v>43165.779849537037</v>
      </c>
      <c r="X1496" s="87" t="s">
        <v>5601</v>
      </c>
      <c r="Y1496" s="84"/>
      <c r="Z1496" s="84"/>
      <c r="AA1496" s="90" t="s">
        <v>6804</v>
      </c>
      <c r="AB1496" s="84"/>
      <c r="AC1496" s="84" t="b">
        <v>0</v>
      </c>
      <c r="AD1496" s="84">
        <v>0</v>
      </c>
      <c r="AE1496" s="90" t="s">
        <v>6992</v>
      </c>
      <c r="AF1496" s="84" t="b">
        <v>0</v>
      </c>
      <c r="AG1496" s="84" t="s">
        <v>7091</v>
      </c>
      <c r="AH1496" s="84"/>
      <c r="AI1496" s="90" t="s">
        <v>6992</v>
      </c>
      <c r="AJ1496" s="84" t="b">
        <v>0</v>
      </c>
      <c r="AK1496" s="84">
        <v>0</v>
      </c>
      <c r="AL1496" s="90" t="s">
        <v>6992</v>
      </c>
      <c r="AM1496" s="84" t="s">
        <v>7178</v>
      </c>
      <c r="AN1496" s="84" t="b">
        <v>0</v>
      </c>
      <c r="AO1496" s="90" t="s">
        <v>6804</v>
      </c>
      <c r="AP1496" s="84" t="s">
        <v>179</v>
      </c>
      <c r="AQ1496" s="84">
        <v>0</v>
      </c>
      <c r="AR1496" s="84">
        <v>0</v>
      </c>
      <c r="AS1496" s="84"/>
      <c r="AT1496" s="84"/>
      <c r="AU1496" s="84"/>
      <c r="AV1496" s="84"/>
      <c r="AW1496" s="84"/>
      <c r="AX1496" s="84"/>
      <c r="AY1496" s="84"/>
      <c r="AZ1496" s="84"/>
    </row>
    <row r="1497" spans="1:52" x14ac:dyDescent="0.25">
      <c r="A1497" s="69" t="s">
        <v>1234</v>
      </c>
      <c r="B1497" s="69" t="s">
        <v>1693</v>
      </c>
      <c r="C1497" s="70"/>
      <c r="D1497" s="71"/>
      <c r="E1497" s="72"/>
      <c r="F1497" s="73"/>
      <c r="G1497" s="70"/>
      <c r="H1497" s="74"/>
      <c r="I1497" s="75"/>
      <c r="J1497" s="75"/>
      <c r="K1497" s="36"/>
      <c r="L1497" s="82"/>
      <c r="M1497" s="82"/>
      <c r="N1497" s="77"/>
      <c r="O1497" s="84" t="s">
        <v>1729</v>
      </c>
      <c r="P1497" s="86">
        <v>43165.779907407406</v>
      </c>
      <c r="Q1497" s="84" t="s">
        <v>2566</v>
      </c>
      <c r="R1497" s="84"/>
      <c r="S1497" s="84"/>
      <c r="T1497" s="84" t="s">
        <v>3157</v>
      </c>
      <c r="U1497" s="84"/>
      <c r="V1497" s="87" t="s">
        <v>4432</v>
      </c>
      <c r="W1497" s="86">
        <v>43165.779907407406</v>
      </c>
      <c r="X1497" s="87" t="s">
        <v>5602</v>
      </c>
      <c r="Y1497" s="84"/>
      <c r="Z1497" s="84"/>
      <c r="AA1497" s="90" t="s">
        <v>6805</v>
      </c>
      <c r="AB1497" s="84"/>
      <c r="AC1497" s="84" t="b">
        <v>0</v>
      </c>
      <c r="AD1497" s="84">
        <v>0</v>
      </c>
      <c r="AE1497" s="90" t="s">
        <v>6992</v>
      </c>
      <c r="AF1497" s="84" t="b">
        <v>0</v>
      </c>
      <c r="AG1497" s="84" t="s">
        <v>7091</v>
      </c>
      <c r="AH1497" s="84"/>
      <c r="AI1497" s="90" t="s">
        <v>6992</v>
      </c>
      <c r="AJ1497" s="84" t="b">
        <v>0</v>
      </c>
      <c r="AK1497" s="84">
        <v>0</v>
      </c>
      <c r="AL1497" s="90" t="s">
        <v>6992</v>
      </c>
      <c r="AM1497" s="84" t="s">
        <v>7172</v>
      </c>
      <c r="AN1497" s="84" t="b">
        <v>0</v>
      </c>
      <c r="AO1497" s="90" t="s">
        <v>6805</v>
      </c>
      <c r="AP1497" s="84" t="s">
        <v>179</v>
      </c>
      <c r="AQ1497" s="84">
        <v>0</v>
      </c>
      <c r="AR1497" s="84">
        <v>0</v>
      </c>
      <c r="AS1497" s="84" t="s">
        <v>7241</v>
      </c>
      <c r="AT1497" s="84" t="s">
        <v>7243</v>
      </c>
      <c r="AU1497" s="84" t="s">
        <v>7249</v>
      </c>
      <c r="AV1497" s="84" t="s">
        <v>7269</v>
      </c>
      <c r="AW1497" s="84" t="s">
        <v>7284</v>
      </c>
      <c r="AX1497" s="84" t="s">
        <v>7299</v>
      </c>
      <c r="AY1497" s="84" t="s">
        <v>7302</v>
      </c>
      <c r="AZ1497" s="87" t="s">
        <v>7318</v>
      </c>
    </row>
    <row r="1498" spans="1:52" x14ac:dyDescent="0.25">
      <c r="A1498" s="69" t="s">
        <v>1235</v>
      </c>
      <c r="B1498" s="69" t="s">
        <v>1303</v>
      </c>
      <c r="C1498" s="70"/>
      <c r="D1498" s="71"/>
      <c r="E1498" s="72"/>
      <c r="F1498" s="73"/>
      <c r="G1498" s="70"/>
      <c r="H1498" s="74"/>
      <c r="I1498" s="75"/>
      <c r="J1498" s="75"/>
      <c r="K1498" s="36"/>
      <c r="L1498" s="82"/>
      <c r="M1498" s="82"/>
      <c r="N1498" s="77"/>
      <c r="O1498" s="84" t="s">
        <v>1729</v>
      </c>
      <c r="P1498" s="86">
        <v>43165.779918981483</v>
      </c>
      <c r="Q1498" s="84" t="s">
        <v>1907</v>
      </c>
      <c r="R1498" s="84"/>
      <c r="S1498" s="84"/>
      <c r="T1498" s="84" t="s">
        <v>3157</v>
      </c>
      <c r="U1498" s="84"/>
      <c r="V1498" s="87" t="s">
        <v>4433</v>
      </c>
      <c r="W1498" s="86">
        <v>43165.779918981483</v>
      </c>
      <c r="X1498" s="87" t="s">
        <v>5603</v>
      </c>
      <c r="Y1498" s="84"/>
      <c r="Z1498" s="84"/>
      <c r="AA1498" s="90" t="s">
        <v>6806</v>
      </c>
      <c r="AB1498" s="84"/>
      <c r="AC1498" s="84" t="b">
        <v>0</v>
      </c>
      <c r="AD1498" s="84">
        <v>0</v>
      </c>
      <c r="AE1498" s="90" t="s">
        <v>6992</v>
      </c>
      <c r="AF1498" s="84" t="b">
        <v>0</v>
      </c>
      <c r="AG1498" s="84" t="s">
        <v>7097</v>
      </c>
      <c r="AH1498" s="84"/>
      <c r="AI1498" s="90" t="s">
        <v>6992</v>
      </c>
      <c r="AJ1498" s="84" t="b">
        <v>0</v>
      </c>
      <c r="AK1498" s="84">
        <v>223</v>
      </c>
      <c r="AL1498" s="90" t="s">
        <v>6880</v>
      </c>
      <c r="AM1498" s="84" t="s">
        <v>7172</v>
      </c>
      <c r="AN1498" s="84" t="b">
        <v>0</v>
      </c>
      <c r="AO1498" s="90" t="s">
        <v>6880</v>
      </c>
      <c r="AP1498" s="84" t="s">
        <v>179</v>
      </c>
      <c r="AQ1498" s="84">
        <v>0</v>
      </c>
      <c r="AR1498" s="84">
        <v>0</v>
      </c>
      <c r="AS1498" s="84"/>
      <c r="AT1498" s="84"/>
      <c r="AU1498" s="84"/>
      <c r="AV1498" s="84"/>
      <c r="AW1498" s="84"/>
      <c r="AX1498" s="84"/>
      <c r="AY1498" s="84"/>
      <c r="AZ1498" s="84"/>
    </row>
    <row r="1499" spans="1:52" x14ac:dyDescent="0.25">
      <c r="A1499" s="69" t="s">
        <v>1236</v>
      </c>
      <c r="B1499" s="69" t="s">
        <v>1236</v>
      </c>
      <c r="C1499" s="70"/>
      <c r="D1499" s="71"/>
      <c r="E1499" s="72"/>
      <c r="F1499" s="73"/>
      <c r="G1499" s="70"/>
      <c r="H1499" s="74"/>
      <c r="I1499" s="75"/>
      <c r="J1499" s="75"/>
      <c r="K1499" s="36"/>
      <c r="L1499" s="82"/>
      <c r="M1499" s="82"/>
      <c r="N1499" s="77"/>
      <c r="O1499" s="84" t="s">
        <v>179</v>
      </c>
      <c r="P1499" s="86">
        <v>43165.780046296299</v>
      </c>
      <c r="Q1499" s="84" t="s">
        <v>2567</v>
      </c>
      <c r="R1499" s="87" t="s">
        <v>2945</v>
      </c>
      <c r="S1499" s="84" t="s">
        <v>3145</v>
      </c>
      <c r="T1499" s="84" t="s">
        <v>3182</v>
      </c>
      <c r="U1499" s="84"/>
      <c r="V1499" s="87" t="s">
        <v>4434</v>
      </c>
      <c r="W1499" s="86">
        <v>43165.780046296299</v>
      </c>
      <c r="X1499" s="87" t="s">
        <v>5604</v>
      </c>
      <c r="Y1499" s="84"/>
      <c r="Z1499" s="84"/>
      <c r="AA1499" s="90" t="s">
        <v>6807</v>
      </c>
      <c r="AB1499" s="84"/>
      <c r="AC1499" s="84" t="b">
        <v>0</v>
      </c>
      <c r="AD1499" s="84">
        <v>0</v>
      </c>
      <c r="AE1499" s="90" t="s">
        <v>6992</v>
      </c>
      <c r="AF1499" s="84" t="b">
        <v>0</v>
      </c>
      <c r="AG1499" s="84" t="s">
        <v>7091</v>
      </c>
      <c r="AH1499" s="84"/>
      <c r="AI1499" s="90" t="s">
        <v>6992</v>
      </c>
      <c r="AJ1499" s="84" t="b">
        <v>0</v>
      </c>
      <c r="AK1499" s="84">
        <v>0</v>
      </c>
      <c r="AL1499" s="90" t="s">
        <v>6992</v>
      </c>
      <c r="AM1499" s="84" t="s">
        <v>7171</v>
      </c>
      <c r="AN1499" s="84" t="b">
        <v>0</v>
      </c>
      <c r="AO1499" s="90" t="s">
        <v>6807</v>
      </c>
      <c r="AP1499" s="84" t="s">
        <v>179</v>
      </c>
      <c r="AQ1499" s="84">
        <v>0</v>
      </c>
      <c r="AR1499" s="84">
        <v>0</v>
      </c>
      <c r="AS1499" s="84"/>
      <c r="AT1499" s="84"/>
      <c r="AU1499" s="84"/>
      <c r="AV1499" s="84"/>
      <c r="AW1499" s="84"/>
      <c r="AX1499" s="84"/>
      <c r="AY1499" s="84"/>
      <c r="AZ1499" s="84"/>
    </row>
    <row r="1500" spans="1:52" x14ac:dyDescent="0.25">
      <c r="A1500" s="69" t="s">
        <v>1237</v>
      </c>
      <c r="B1500" s="69" t="s">
        <v>1439</v>
      </c>
      <c r="C1500" s="70"/>
      <c r="D1500" s="71"/>
      <c r="E1500" s="72"/>
      <c r="F1500" s="73"/>
      <c r="G1500" s="70"/>
      <c r="H1500" s="74"/>
      <c r="I1500" s="75"/>
      <c r="J1500" s="75"/>
      <c r="K1500" s="36"/>
      <c r="L1500" s="82"/>
      <c r="M1500" s="82"/>
      <c r="N1500" s="77"/>
      <c r="O1500" s="84" t="s">
        <v>1729</v>
      </c>
      <c r="P1500" s="86">
        <v>43165.780057870368</v>
      </c>
      <c r="Q1500" s="84" t="s">
        <v>2568</v>
      </c>
      <c r="R1500" s="84"/>
      <c r="S1500" s="84"/>
      <c r="T1500" s="84" t="s">
        <v>3157</v>
      </c>
      <c r="U1500" s="84"/>
      <c r="V1500" s="87" t="s">
        <v>4435</v>
      </c>
      <c r="W1500" s="86">
        <v>43165.780057870368</v>
      </c>
      <c r="X1500" s="87" t="s">
        <v>5605</v>
      </c>
      <c r="Y1500" s="84"/>
      <c r="Z1500" s="84"/>
      <c r="AA1500" s="90" t="s">
        <v>6808</v>
      </c>
      <c r="AB1500" s="90" t="s">
        <v>6986</v>
      </c>
      <c r="AC1500" s="84" t="b">
        <v>0</v>
      </c>
      <c r="AD1500" s="84">
        <v>0</v>
      </c>
      <c r="AE1500" s="90" t="s">
        <v>7086</v>
      </c>
      <c r="AF1500" s="84" t="b">
        <v>0</v>
      </c>
      <c r="AG1500" s="84" t="s">
        <v>7091</v>
      </c>
      <c r="AH1500" s="84"/>
      <c r="AI1500" s="90" t="s">
        <v>6992</v>
      </c>
      <c r="AJ1500" s="84" t="b">
        <v>0</v>
      </c>
      <c r="AK1500" s="84">
        <v>0</v>
      </c>
      <c r="AL1500" s="90" t="s">
        <v>6992</v>
      </c>
      <c r="AM1500" s="84" t="s">
        <v>7169</v>
      </c>
      <c r="AN1500" s="84" t="b">
        <v>0</v>
      </c>
      <c r="AO1500" s="90" t="s">
        <v>6986</v>
      </c>
      <c r="AP1500" s="84" t="s">
        <v>179</v>
      </c>
      <c r="AQ1500" s="84">
        <v>0</v>
      </c>
      <c r="AR1500" s="84">
        <v>0</v>
      </c>
      <c r="AS1500" s="84"/>
      <c r="AT1500" s="84"/>
      <c r="AU1500" s="84"/>
      <c r="AV1500" s="84"/>
      <c r="AW1500" s="84"/>
      <c r="AX1500" s="84"/>
      <c r="AY1500" s="84"/>
      <c r="AZ1500" s="84"/>
    </row>
    <row r="1501" spans="1:52" x14ac:dyDescent="0.25">
      <c r="A1501" s="69" t="s">
        <v>1237</v>
      </c>
      <c r="B1501" s="69" t="s">
        <v>1694</v>
      </c>
      <c r="C1501" s="70"/>
      <c r="D1501" s="71"/>
      <c r="E1501" s="72"/>
      <c r="F1501" s="73"/>
      <c r="G1501" s="70"/>
      <c r="H1501" s="74"/>
      <c r="I1501" s="75"/>
      <c r="J1501" s="75"/>
      <c r="K1501" s="36"/>
      <c r="L1501" s="82"/>
      <c r="M1501" s="82"/>
      <c r="N1501" s="77"/>
      <c r="O1501" s="84" t="s">
        <v>1729</v>
      </c>
      <c r="P1501" s="86">
        <v>43165.780057870368</v>
      </c>
      <c r="Q1501" s="84" t="s">
        <v>2568</v>
      </c>
      <c r="R1501" s="84"/>
      <c r="S1501" s="84"/>
      <c r="T1501" s="84" t="s">
        <v>3157</v>
      </c>
      <c r="U1501" s="84"/>
      <c r="V1501" s="87" t="s">
        <v>4435</v>
      </c>
      <c r="W1501" s="86">
        <v>43165.780057870368</v>
      </c>
      <c r="X1501" s="87" t="s">
        <v>5605</v>
      </c>
      <c r="Y1501" s="84"/>
      <c r="Z1501" s="84"/>
      <c r="AA1501" s="90" t="s">
        <v>6808</v>
      </c>
      <c r="AB1501" s="90" t="s">
        <v>6986</v>
      </c>
      <c r="AC1501" s="84" t="b">
        <v>0</v>
      </c>
      <c r="AD1501" s="84">
        <v>0</v>
      </c>
      <c r="AE1501" s="90" t="s">
        <v>7086</v>
      </c>
      <c r="AF1501" s="84" t="b">
        <v>0</v>
      </c>
      <c r="AG1501" s="84" t="s">
        <v>7091</v>
      </c>
      <c r="AH1501" s="84"/>
      <c r="AI1501" s="90" t="s">
        <v>6992</v>
      </c>
      <c r="AJ1501" s="84" t="b">
        <v>0</v>
      </c>
      <c r="AK1501" s="84">
        <v>0</v>
      </c>
      <c r="AL1501" s="90" t="s">
        <v>6992</v>
      </c>
      <c r="AM1501" s="84" t="s">
        <v>7169</v>
      </c>
      <c r="AN1501" s="84" t="b">
        <v>0</v>
      </c>
      <c r="AO1501" s="90" t="s">
        <v>6986</v>
      </c>
      <c r="AP1501" s="84" t="s">
        <v>179</v>
      </c>
      <c r="AQ1501" s="84">
        <v>0</v>
      </c>
      <c r="AR1501" s="84">
        <v>0</v>
      </c>
      <c r="AS1501" s="84"/>
      <c r="AT1501" s="84"/>
      <c r="AU1501" s="84"/>
      <c r="AV1501" s="84"/>
      <c r="AW1501" s="84"/>
      <c r="AX1501" s="84"/>
      <c r="AY1501" s="84"/>
      <c r="AZ1501" s="84"/>
    </row>
    <row r="1502" spans="1:52" x14ac:dyDescent="0.25">
      <c r="A1502" s="69" t="s">
        <v>1237</v>
      </c>
      <c r="B1502" s="69" t="s">
        <v>1636</v>
      </c>
      <c r="C1502" s="70"/>
      <c r="D1502" s="71"/>
      <c r="E1502" s="72"/>
      <c r="F1502" s="73"/>
      <c r="G1502" s="70"/>
      <c r="H1502" s="74"/>
      <c r="I1502" s="75"/>
      <c r="J1502" s="75"/>
      <c r="K1502" s="36"/>
      <c r="L1502" s="82"/>
      <c r="M1502" s="82"/>
      <c r="N1502" s="77"/>
      <c r="O1502" s="84" t="s">
        <v>1729</v>
      </c>
      <c r="P1502" s="86">
        <v>43165.780057870368</v>
      </c>
      <c r="Q1502" s="84" t="s">
        <v>2568</v>
      </c>
      <c r="R1502" s="84"/>
      <c r="S1502" s="84"/>
      <c r="T1502" s="84" t="s">
        <v>3157</v>
      </c>
      <c r="U1502" s="84"/>
      <c r="V1502" s="87" t="s">
        <v>4435</v>
      </c>
      <c r="W1502" s="86">
        <v>43165.780057870368</v>
      </c>
      <c r="X1502" s="87" t="s">
        <v>5605</v>
      </c>
      <c r="Y1502" s="84"/>
      <c r="Z1502" s="84"/>
      <c r="AA1502" s="90" t="s">
        <v>6808</v>
      </c>
      <c r="AB1502" s="90" t="s">
        <v>6986</v>
      </c>
      <c r="AC1502" s="84" t="b">
        <v>0</v>
      </c>
      <c r="AD1502" s="84">
        <v>0</v>
      </c>
      <c r="AE1502" s="90" t="s">
        <v>7086</v>
      </c>
      <c r="AF1502" s="84" t="b">
        <v>0</v>
      </c>
      <c r="AG1502" s="84" t="s">
        <v>7091</v>
      </c>
      <c r="AH1502" s="84"/>
      <c r="AI1502" s="90" t="s">
        <v>6992</v>
      </c>
      <c r="AJ1502" s="84" t="b">
        <v>0</v>
      </c>
      <c r="AK1502" s="84">
        <v>0</v>
      </c>
      <c r="AL1502" s="90" t="s">
        <v>6992</v>
      </c>
      <c r="AM1502" s="84" t="s">
        <v>7169</v>
      </c>
      <c r="AN1502" s="84" t="b">
        <v>0</v>
      </c>
      <c r="AO1502" s="90" t="s">
        <v>6986</v>
      </c>
      <c r="AP1502" s="84" t="s">
        <v>179</v>
      </c>
      <c r="AQ1502" s="84">
        <v>0</v>
      </c>
      <c r="AR1502" s="84">
        <v>0</v>
      </c>
      <c r="AS1502" s="84"/>
      <c r="AT1502" s="84"/>
      <c r="AU1502" s="84"/>
      <c r="AV1502" s="84"/>
      <c r="AW1502" s="84"/>
      <c r="AX1502" s="84"/>
      <c r="AY1502" s="84"/>
      <c r="AZ1502" s="84"/>
    </row>
    <row r="1503" spans="1:52" x14ac:dyDescent="0.25">
      <c r="A1503" s="69" t="s">
        <v>1237</v>
      </c>
      <c r="B1503" s="69" t="s">
        <v>1613</v>
      </c>
      <c r="C1503" s="70"/>
      <c r="D1503" s="71"/>
      <c r="E1503" s="72"/>
      <c r="F1503" s="73"/>
      <c r="G1503" s="70"/>
      <c r="H1503" s="74"/>
      <c r="I1503" s="75"/>
      <c r="J1503" s="75"/>
      <c r="K1503" s="36"/>
      <c r="L1503" s="82"/>
      <c r="M1503" s="82"/>
      <c r="N1503" s="77"/>
      <c r="O1503" s="84" t="s">
        <v>1729</v>
      </c>
      <c r="P1503" s="86">
        <v>43165.780057870368</v>
      </c>
      <c r="Q1503" s="84" t="s">
        <v>2568</v>
      </c>
      <c r="R1503" s="84"/>
      <c r="S1503" s="84"/>
      <c r="T1503" s="84" t="s">
        <v>3157</v>
      </c>
      <c r="U1503" s="84"/>
      <c r="V1503" s="87" t="s">
        <v>4435</v>
      </c>
      <c r="W1503" s="86">
        <v>43165.780057870368</v>
      </c>
      <c r="X1503" s="87" t="s">
        <v>5605</v>
      </c>
      <c r="Y1503" s="84"/>
      <c r="Z1503" s="84"/>
      <c r="AA1503" s="90" t="s">
        <v>6808</v>
      </c>
      <c r="AB1503" s="90" t="s">
        <v>6986</v>
      </c>
      <c r="AC1503" s="84" t="b">
        <v>0</v>
      </c>
      <c r="AD1503" s="84">
        <v>0</v>
      </c>
      <c r="AE1503" s="90" t="s">
        <v>7086</v>
      </c>
      <c r="AF1503" s="84" t="b">
        <v>0</v>
      </c>
      <c r="AG1503" s="84" t="s">
        <v>7091</v>
      </c>
      <c r="AH1503" s="84"/>
      <c r="AI1503" s="90" t="s">
        <v>6992</v>
      </c>
      <c r="AJ1503" s="84" t="b">
        <v>0</v>
      </c>
      <c r="AK1503" s="84">
        <v>0</v>
      </c>
      <c r="AL1503" s="90" t="s">
        <v>6992</v>
      </c>
      <c r="AM1503" s="84" t="s">
        <v>7169</v>
      </c>
      <c r="AN1503" s="84" t="b">
        <v>0</v>
      </c>
      <c r="AO1503" s="90" t="s">
        <v>6986</v>
      </c>
      <c r="AP1503" s="84" t="s">
        <v>179</v>
      </c>
      <c r="AQ1503" s="84">
        <v>0</v>
      </c>
      <c r="AR1503" s="84">
        <v>0</v>
      </c>
      <c r="AS1503" s="84"/>
      <c r="AT1503" s="84"/>
      <c r="AU1503" s="84"/>
      <c r="AV1503" s="84"/>
      <c r="AW1503" s="84"/>
      <c r="AX1503" s="84"/>
      <c r="AY1503" s="84"/>
      <c r="AZ1503" s="84"/>
    </row>
    <row r="1504" spans="1:52" x14ac:dyDescent="0.25">
      <c r="A1504" s="69" t="s">
        <v>1237</v>
      </c>
      <c r="B1504" s="69" t="s">
        <v>1637</v>
      </c>
      <c r="C1504" s="70"/>
      <c r="D1504" s="71"/>
      <c r="E1504" s="72"/>
      <c r="F1504" s="73"/>
      <c r="G1504" s="70"/>
      <c r="H1504" s="74"/>
      <c r="I1504" s="75"/>
      <c r="J1504" s="75"/>
      <c r="K1504" s="36"/>
      <c r="L1504" s="82"/>
      <c r="M1504" s="82"/>
      <c r="N1504" s="77"/>
      <c r="O1504" s="84" t="s">
        <v>1729</v>
      </c>
      <c r="P1504" s="86">
        <v>43165.780057870368</v>
      </c>
      <c r="Q1504" s="84" t="s">
        <v>2568</v>
      </c>
      <c r="R1504" s="84"/>
      <c r="S1504" s="84"/>
      <c r="T1504" s="84" t="s">
        <v>3157</v>
      </c>
      <c r="U1504" s="84"/>
      <c r="V1504" s="87" t="s">
        <v>4435</v>
      </c>
      <c r="W1504" s="86">
        <v>43165.780057870368</v>
      </c>
      <c r="X1504" s="87" t="s">
        <v>5605</v>
      </c>
      <c r="Y1504" s="84"/>
      <c r="Z1504" s="84"/>
      <c r="AA1504" s="90" t="s">
        <v>6808</v>
      </c>
      <c r="AB1504" s="90" t="s">
        <v>6986</v>
      </c>
      <c r="AC1504" s="84" t="b">
        <v>0</v>
      </c>
      <c r="AD1504" s="84">
        <v>0</v>
      </c>
      <c r="AE1504" s="90" t="s">
        <v>7086</v>
      </c>
      <c r="AF1504" s="84" t="b">
        <v>0</v>
      </c>
      <c r="AG1504" s="84" t="s">
        <v>7091</v>
      </c>
      <c r="AH1504" s="84"/>
      <c r="AI1504" s="90" t="s">
        <v>6992</v>
      </c>
      <c r="AJ1504" s="84" t="b">
        <v>0</v>
      </c>
      <c r="AK1504" s="84">
        <v>0</v>
      </c>
      <c r="AL1504" s="90" t="s">
        <v>6992</v>
      </c>
      <c r="AM1504" s="84" t="s">
        <v>7169</v>
      </c>
      <c r="AN1504" s="84" t="b">
        <v>0</v>
      </c>
      <c r="AO1504" s="90" t="s">
        <v>6986</v>
      </c>
      <c r="AP1504" s="84" t="s">
        <v>179</v>
      </c>
      <c r="AQ1504" s="84">
        <v>0</v>
      </c>
      <c r="AR1504" s="84">
        <v>0</v>
      </c>
      <c r="AS1504" s="84"/>
      <c r="AT1504" s="84"/>
      <c r="AU1504" s="84"/>
      <c r="AV1504" s="84"/>
      <c r="AW1504" s="84"/>
      <c r="AX1504" s="84"/>
      <c r="AY1504" s="84"/>
      <c r="AZ1504" s="84"/>
    </row>
    <row r="1505" spans="1:52" x14ac:dyDescent="0.25">
      <c r="A1505" s="69" t="s">
        <v>1237</v>
      </c>
      <c r="B1505" s="69" t="s">
        <v>1695</v>
      </c>
      <c r="C1505" s="70"/>
      <c r="D1505" s="71"/>
      <c r="E1505" s="72"/>
      <c r="F1505" s="73"/>
      <c r="G1505" s="70"/>
      <c r="H1505" s="74"/>
      <c r="I1505" s="75"/>
      <c r="J1505" s="75"/>
      <c r="K1505" s="36"/>
      <c r="L1505" s="82"/>
      <c r="M1505" s="82"/>
      <c r="N1505" s="77"/>
      <c r="O1505" s="84" t="s">
        <v>1729</v>
      </c>
      <c r="P1505" s="86">
        <v>43165.780057870368</v>
      </c>
      <c r="Q1505" s="84" t="s">
        <v>2568</v>
      </c>
      <c r="R1505" s="84"/>
      <c r="S1505" s="84"/>
      <c r="T1505" s="84" t="s">
        <v>3157</v>
      </c>
      <c r="U1505" s="84"/>
      <c r="V1505" s="87" t="s">
        <v>4435</v>
      </c>
      <c r="W1505" s="86">
        <v>43165.780057870368</v>
      </c>
      <c r="X1505" s="87" t="s">
        <v>5605</v>
      </c>
      <c r="Y1505" s="84"/>
      <c r="Z1505" s="84"/>
      <c r="AA1505" s="90" t="s">
        <v>6808</v>
      </c>
      <c r="AB1505" s="90" t="s">
        <v>6986</v>
      </c>
      <c r="AC1505" s="84" t="b">
        <v>0</v>
      </c>
      <c r="AD1505" s="84">
        <v>0</v>
      </c>
      <c r="AE1505" s="90" t="s">
        <v>7086</v>
      </c>
      <c r="AF1505" s="84" t="b">
        <v>0</v>
      </c>
      <c r="AG1505" s="84" t="s">
        <v>7091</v>
      </c>
      <c r="AH1505" s="84"/>
      <c r="AI1505" s="90" t="s">
        <v>6992</v>
      </c>
      <c r="AJ1505" s="84" t="b">
        <v>0</v>
      </c>
      <c r="AK1505" s="84">
        <v>0</v>
      </c>
      <c r="AL1505" s="90" t="s">
        <v>6992</v>
      </c>
      <c r="AM1505" s="84" t="s">
        <v>7169</v>
      </c>
      <c r="AN1505" s="84" t="b">
        <v>0</v>
      </c>
      <c r="AO1505" s="90" t="s">
        <v>6986</v>
      </c>
      <c r="AP1505" s="84" t="s">
        <v>179</v>
      </c>
      <c r="AQ1505" s="84">
        <v>0</v>
      </c>
      <c r="AR1505" s="84">
        <v>0</v>
      </c>
      <c r="AS1505" s="84"/>
      <c r="AT1505" s="84"/>
      <c r="AU1505" s="84"/>
      <c r="AV1505" s="84"/>
      <c r="AW1505" s="84"/>
      <c r="AX1505" s="84"/>
      <c r="AY1505" s="84"/>
      <c r="AZ1505" s="84"/>
    </row>
    <row r="1506" spans="1:52" x14ac:dyDescent="0.25">
      <c r="A1506" s="69" t="s">
        <v>1237</v>
      </c>
      <c r="B1506" s="69" t="s">
        <v>1696</v>
      </c>
      <c r="C1506" s="70"/>
      <c r="D1506" s="71"/>
      <c r="E1506" s="72"/>
      <c r="F1506" s="73"/>
      <c r="G1506" s="70"/>
      <c r="H1506" s="74"/>
      <c r="I1506" s="75"/>
      <c r="J1506" s="75"/>
      <c r="K1506" s="36"/>
      <c r="L1506" s="82"/>
      <c r="M1506" s="82"/>
      <c r="N1506" s="77"/>
      <c r="O1506" s="84" t="s">
        <v>1730</v>
      </c>
      <c r="P1506" s="86">
        <v>43165.780057870368</v>
      </c>
      <c r="Q1506" s="84" t="s">
        <v>2568</v>
      </c>
      <c r="R1506" s="84"/>
      <c r="S1506" s="84"/>
      <c r="T1506" s="84" t="s">
        <v>3157</v>
      </c>
      <c r="U1506" s="84"/>
      <c r="V1506" s="87" t="s">
        <v>4435</v>
      </c>
      <c r="W1506" s="86">
        <v>43165.780057870368</v>
      </c>
      <c r="X1506" s="87" t="s">
        <v>5605</v>
      </c>
      <c r="Y1506" s="84"/>
      <c r="Z1506" s="84"/>
      <c r="AA1506" s="90" t="s">
        <v>6808</v>
      </c>
      <c r="AB1506" s="90" t="s">
        <v>6986</v>
      </c>
      <c r="AC1506" s="84" t="b">
        <v>0</v>
      </c>
      <c r="AD1506" s="84">
        <v>0</v>
      </c>
      <c r="AE1506" s="90" t="s">
        <v>7086</v>
      </c>
      <c r="AF1506" s="84" t="b">
        <v>0</v>
      </c>
      <c r="AG1506" s="84" t="s">
        <v>7091</v>
      </c>
      <c r="AH1506" s="84"/>
      <c r="AI1506" s="90" t="s">
        <v>6992</v>
      </c>
      <c r="AJ1506" s="84" t="b">
        <v>0</v>
      </c>
      <c r="AK1506" s="84">
        <v>0</v>
      </c>
      <c r="AL1506" s="90" t="s">
        <v>6992</v>
      </c>
      <c r="AM1506" s="84" t="s">
        <v>7169</v>
      </c>
      <c r="AN1506" s="84" t="b">
        <v>0</v>
      </c>
      <c r="AO1506" s="90" t="s">
        <v>6986</v>
      </c>
      <c r="AP1506" s="84" t="s">
        <v>179</v>
      </c>
      <c r="AQ1506" s="84">
        <v>0</v>
      </c>
      <c r="AR1506" s="84">
        <v>0</v>
      </c>
      <c r="AS1506" s="84"/>
      <c r="AT1506" s="84"/>
      <c r="AU1506" s="84"/>
      <c r="AV1506" s="84"/>
      <c r="AW1506" s="84"/>
      <c r="AX1506" s="84"/>
      <c r="AY1506" s="84"/>
      <c r="AZ1506" s="84"/>
    </row>
    <row r="1507" spans="1:52" x14ac:dyDescent="0.25">
      <c r="A1507" s="69" t="s">
        <v>1238</v>
      </c>
      <c r="B1507" s="69" t="s">
        <v>1375</v>
      </c>
      <c r="C1507" s="70"/>
      <c r="D1507" s="71"/>
      <c r="E1507" s="72"/>
      <c r="F1507" s="73"/>
      <c r="G1507" s="70"/>
      <c r="H1507" s="74"/>
      <c r="I1507" s="75"/>
      <c r="J1507" s="75"/>
      <c r="K1507" s="36"/>
      <c r="L1507" s="82"/>
      <c r="M1507" s="82"/>
      <c r="N1507" s="77"/>
      <c r="O1507" s="84" t="s">
        <v>1729</v>
      </c>
      <c r="P1507" s="86">
        <v>43165.780104166668</v>
      </c>
      <c r="Q1507" s="84" t="s">
        <v>2569</v>
      </c>
      <c r="R1507" s="87" t="s">
        <v>2946</v>
      </c>
      <c r="S1507" s="84" t="s">
        <v>2983</v>
      </c>
      <c r="T1507" s="84" t="s">
        <v>3157</v>
      </c>
      <c r="U1507" s="84"/>
      <c r="V1507" s="87" t="s">
        <v>4436</v>
      </c>
      <c r="W1507" s="86">
        <v>43165.780104166668</v>
      </c>
      <c r="X1507" s="87" t="s">
        <v>5606</v>
      </c>
      <c r="Y1507" s="84"/>
      <c r="Z1507" s="84"/>
      <c r="AA1507" s="90" t="s">
        <v>6809</v>
      </c>
      <c r="AB1507" s="84"/>
      <c r="AC1507" s="84" t="b">
        <v>0</v>
      </c>
      <c r="AD1507" s="84">
        <v>3</v>
      </c>
      <c r="AE1507" s="90" t="s">
        <v>6992</v>
      </c>
      <c r="AF1507" s="84" t="b">
        <v>1</v>
      </c>
      <c r="AG1507" s="84" t="s">
        <v>7091</v>
      </c>
      <c r="AH1507" s="84"/>
      <c r="AI1507" s="90" t="s">
        <v>7162</v>
      </c>
      <c r="AJ1507" s="84" t="b">
        <v>0</v>
      </c>
      <c r="AK1507" s="84">
        <v>5</v>
      </c>
      <c r="AL1507" s="90" t="s">
        <v>6992</v>
      </c>
      <c r="AM1507" s="84" t="s">
        <v>7172</v>
      </c>
      <c r="AN1507" s="84" t="b">
        <v>0</v>
      </c>
      <c r="AO1507" s="90" t="s">
        <v>6809</v>
      </c>
      <c r="AP1507" s="84" t="s">
        <v>179</v>
      </c>
      <c r="AQ1507" s="84">
        <v>0</v>
      </c>
      <c r="AR1507" s="84">
        <v>0</v>
      </c>
      <c r="AS1507" s="84"/>
      <c r="AT1507" s="84"/>
      <c r="AU1507" s="84"/>
      <c r="AV1507" s="84"/>
      <c r="AW1507" s="84"/>
      <c r="AX1507" s="84"/>
      <c r="AY1507" s="84"/>
      <c r="AZ1507" s="84"/>
    </row>
    <row r="1508" spans="1:52" x14ac:dyDescent="0.25">
      <c r="A1508" s="69" t="s">
        <v>1238</v>
      </c>
      <c r="B1508" s="69" t="s">
        <v>1697</v>
      </c>
      <c r="C1508" s="70"/>
      <c r="D1508" s="71"/>
      <c r="E1508" s="72"/>
      <c r="F1508" s="73"/>
      <c r="G1508" s="70"/>
      <c r="H1508" s="74"/>
      <c r="I1508" s="75"/>
      <c r="J1508" s="75"/>
      <c r="K1508" s="36"/>
      <c r="L1508" s="82"/>
      <c r="M1508" s="82"/>
      <c r="N1508" s="77"/>
      <c r="O1508" s="84" t="s">
        <v>1729</v>
      </c>
      <c r="P1508" s="86">
        <v>43165.780104166668</v>
      </c>
      <c r="Q1508" s="84" t="s">
        <v>2569</v>
      </c>
      <c r="R1508" s="87" t="s">
        <v>2946</v>
      </c>
      <c r="S1508" s="84" t="s">
        <v>2983</v>
      </c>
      <c r="T1508" s="84" t="s">
        <v>3157</v>
      </c>
      <c r="U1508" s="84"/>
      <c r="V1508" s="87" t="s">
        <v>4436</v>
      </c>
      <c r="W1508" s="86">
        <v>43165.780104166668</v>
      </c>
      <c r="X1508" s="87" t="s">
        <v>5606</v>
      </c>
      <c r="Y1508" s="84"/>
      <c r="Z1508" s="84"/>
      <c r="AA1508" s="90" t="s">
        <v>6809</v>
      </c>
      <c r="AB1508" s="84"/>
      <c r="AC1508" s="84" t="b">
        <v>0</v>
      </c>
      <c r="AD1508" s="84">
        <v>3</v>
      </c>
      <c r="AE1508" s="90" t="s">
        <v>6992</v>
      </c>
      <c r="AF1508" s="84" t="b">
        <v>1</v>
      </c>
      <c r="AG1508" s="84" t="s">
        <v>7091</v>
      </c>
      <c r="AH1508" s="84"/>
      <c r="AI1508" s="90" t="s">
        <v>7162</v>
      </c>
      <c r="AJ1508" s="84" t="b">
        <v>0</v>
      </c>
      <c r="AK1508" s="84">
        <v>5</v>
      </c>
      <c r="AL1508" s="90" t="s">
        <v>6992</v>
      </c>
      <c r="AM1508" s="84" t="s">
        <v>7172</v>
      </c>
      <c r="AN1508" s="84" t="b">
        <v>0</v>
      </c>
      <c r="AO1508" s="90" t="s">
        <v>6809</v>
      </c>
      <c r="AP1508" s="84" t="s">
        <v>179</v>
      </c>
      <c r="AQ1508" s="84">
        <v>0</v>
      </c>
      <c r="AR1508" s="84">
        <v>0</v>
      </c>
      <c r="AS1508" s="84"/>
      <c r="AT1508" s="84"/>
      <c r="AU1508" s="84"/>
      <c r="AV1508" s="84"/>
      <c r="AW1508" s="84"/>
      <c r="AX1508" s="84"/>
      <c r="AY1508" s="84"/>
      <c r="AZ1508" s="84"/>
    </row>
    <row r="1509" spans="1:52" x14ac:dyDescent="0.25">
      <c r="A1509" s="69" t="s">
        <v>1238</v>
      </c>
      <c r="B1509" s="69" t="s">
        <v>1698</v>
      </c>
      <c r="C1509" s="70"/>
      <c r="D1509" s="71"/>
      <c r="E1509" s="72"/>
      <c r="F1509" s="73"/>
      <c r="G1509" s="70"/>
      <c r="H1509" s="74"/>
      <c r="I1509" s="75"/>
      <c r="J1509" s="75"/>
      <c r="K1509" s="36"/>
      <c r="L1509" s="82"/>
      <c r="M1509" s="82"/>
      <c r="N1509" s="77"/>
      <c r="O1509" s="84" t="s">
        <v>1729</v>
      </c>
      <c r="P1509" s="86">
        <v>43165.780104166668</v>
      </c>
      <c r="Q1509" s="84" t="s">
        <v>2569</v>
      </c>
      <c r="R1509" s="87" t="s">
        <v>2946</v>
      </c>
      <c r="S1509" s="84" t="s">
        <v>2983</v>
      </c>
      <c r="T1509" s="84" t="s">
        <v>3157</v>
      </c>
      <c r="U1509" s="84"/>
      <c r="V1509" s="87" t="s">
        <v>4436</v>
      </c>
      <c r="W1509" s="86">
        <v>43165.780104166668</v>
      </c>
      <c r="X1509" s="87" t="s">
        <v>5606</v>
      </c>
      <c r="Y1509" s="84"/>
      <c r="Z1509" s="84"/>
      <c r="AA1509" s="90" t="s">
        <v>6809</v>
      </c>
      <c r="AB1509" s="84"/>
      <c r="AC1509" s="84" t="b">
        <v>0</v>
      </c>
      <c r="AD1509" s="84">
        <v>3</v>
      </c>
      <c r="AE1509" s="90" t="s">
        <v>6992</v>
      </c>
      <c r="AF1509" s="84" t="b">
        <v>1</v>
      </c>
      <c r="AG1509" s="84" t="s">
        <v>7091</v>
      </c>
      <c r="AH1509" s="84"/>
      <c r="AI1509" s="90" t="s">
        <v>7162</v>
      </c>
      <c r="AJ1509" s="84" t="b">
        <v>0</v>
      </c>
      <c r="AK1509" s="84">
        <v>5</v>
      </c>
      <c r="AL1509" s="90" t="s">
        <v>6992</v>
      </c>
      <c r="AM1509" s="84" t="s">
        <v>7172</v>
      </c>
      <c r="AN1509" s="84" t="b">
        <v>0</v>
      </c>
      <c r="AO1509" s="90" t="s">
        <v>6809</v>
      </c>
      <c r="AP1509" s="84" t="s">
        <v>179</v>
      </c>
      <c r="AQ1509" s="84">
        <v>0</v>
      </c>
      <c r="AR1509" s="84">
        <v>0</v>
      </c>
      <c r="AS1509" s="84"/>
      <c r="AT1509" s="84"/>
      <c r="AU1509" s="84"/>
      <c r="AV1509" s="84"/>
      <c r="AW1509" s="84"/>
      <c r="AX1509" s="84"/>
      <c r="AY1509" s="84"/>
      <c r="AZ1509" s="84"/>
    </row>
    <row r="1510" spans="1:52" x14ac:dyDescent="0.25">
      <c r="A1510" s="69" t="s">
        <v>1238</v>
      </c>
      <c r="B1510" s="69" t="s">
        <v>1699</v>
      </c>
      <c r="C1510" s="70"/>
      <c r="D1510" s="71"/>
      <c r="E1510" s="72"/>
      <c r="F1510" s="73"/>
      <c r="G1510" s="70"/>
      <c r="H1510" s="74"/>
      <c r="I1510" s="75"/>
      <c r="J1510" s="75"/>
      <c r="K1510" s="36"/>
      <c r="L1510" s="82"/>
      <c r="M1510" s="82"/>
      <c r="N1510" s="77"/>
      <c r="O1510" s="84" t="s">
        <v>1729</v>
      </c>
      <c r="P1510" s="86">
        <v>43165.780104166668</v>
      </c>
      <c r="Q1510" s="84" t="s">
        <v>2569</v>
      </c>
      <c r="R1510" s="87" t="s">
        <v>2946</v>
      </c>
      <c r="S1510" s="84" t="s">
        <v>2983</v>
      </c>
      <c r="T1510" s="84" t="s">
        <v>3157</v>
      </c>
      <c r="U1510" s="84"/>
      <c r="V1510" s="87" t="s">
        <v>4436</v>
      </c>
      <c r="W1510" s="86">
        <v>43165.780104166668</v>
      </c>
      <c r="X1510" s="87" t="s">
        <v>5606</v>
      </c>
      <c r="Y1510" s="84"/>
      <c r="Z1510" s="84"/>
      <c r="AA1510" s="90" t="s">
        <v>6809</v>
      </c>
      <c r="AB1510" s="84"/>
      <c r="AC1510" s="84" t="b">
        <v>0</v>
      </c>
      <c r="AD1510" s="84">
        <v>3</v>
      </c>
      <c r="AE1510" s="90" t="s">
        <v>6992</v>
      </c>
      <c r="AF1510" s="84" t="b">
        <v>1</v>
      </c>
      <c r="AG1510" s="84" t="s">
        <v>7091</v>
      </c>
      <c r="AH1510" s="84"/>
      <c r="AI1510" s="90" t="s">
        <v>7162</v>
      </c>
      <c r="AJ1510" s="84" t="b">
        <v>0</v>
      </c>
      <c r="AK1510" s="84">
        <v>5</v>
      </c>
      <c r="AL1510" s="90" t="s">
        <v>6992</v>
      </c>
      <c r="AM1510" s="84" t="s">
        <v>7172</v>
      </c>
      <c r="AN1510" s="84" t="b">
        <v>0</v>
      </c>
      <c r="AO1510" s="90" t="s">
        <v>6809</v>
      </c>
      <c r="AP1510" s="84" t="s">
        <v>179</v>
      </c>
      <c r="AQ1510" s="84">
        <v>0</v>
      </c>
      <c r="AR1510" s="84">
        <v>0</v>
      </c>
      <c r="AS1510" s="84"/>
      <c r="AT1510" s="84"/>
      <c r="AU1510" s="84"/>
      <c r="AV1510" s="84"/>
      <c r="AW1510" s="84"/>
      <c r="AX1510" s="84"/>
      <c r="AY1510" s="84"/>
      <c r="AZ1510" s="84"/>
    </row>
    <row r="1511" spans="1:52" x14ac:dyDescent="0.25">
      <c r="A1511" s="69" t="s">
        <v>1238</v>
      </c>
      <c r="B1511" s="69" t="s">
        <v>1700</v>
      </c>
      <c r="C1511" s="70"/>
      <c r="D1511" s="71"/>
      <c r="E1511" s="72"/>
      <c r="F1511" s="73"/>
      <c r="G1511" s="70"/>
      <c r="H1511" s="74"/>
      <c r="I1511" s="75"/>
      <c r="J1511" s="75"/>
      <c r="K1511" s="36"/>
      <c r="L1511" s="82"/>
      <c r="M1511" s="82"/>
      <c r="N1511" s="77"/>
      <c r="O1511" s="84" t="s">
        <v>1729</v>
      </c>
      <c r="P1511" s="86">
        <v>43165.780104166668</v>
      </c>
      <c r="Q1511" s="84" t="s">
        <v>2569</v>
      </c>
      <c r="R1511" s="87" t="s">
        <v>2946</v>
      </c>
      <c r="S1511" s="84" t="s">
        <v>2983</v>
      </c>
      <c r="T1511" s="84" t="s">
        <v>3157</v>
      </c>
      <c r="U1511" s="84"/>
      <c r="V1511" s="87" t="s">
        <v>4436</v>
      </c>
      <c r="W1511" s="86">
        <v>43165.780104166668</v>
      </c>
      <c r="X1511" s="87" t="s">
        <v>5606</v>
      </c>
      <c r="Y1511" s="84"/>
      <c r="Z1511" s="84"/>
      <c r="AA1511" s="90" t="s">
        <v>6809</v>
      </c>
      <c r="AB1511" s="84"/>
      <c r="AC1511" s="84" t="b">
        <v>0</v>
      </c>
      <c r="AD1511" s="84">
        <v>3</v>
      </c>
      <c r="AE1511" s="90" t="s">
        <v>6992</v>
      </c>
      <c r="AF1511" s="84" t="b">
        <v>1</v>
      </c>
      <c r="AG1511" s="84" t="s">
        <v>7091</v>
      </c>
      <c r="AH1511" s="84"/>
      <c r="AI1511" s="90" t="s">
        <v>7162</v>
      </c>
      <c r="AJ1511" s="84" t="b">
        <v>0</v>
      </c>
      <c r="AK1511" s="84">
        <v>5</v>
      </c>
      <c r="AL1511" s="90" t="s">
        <v>6992</v>
      </c>
      <c r="AM1511" s="84" t="s">
        <v>7172</v>
      </c>
      <c r="AN1511" s="84" t="b">
        <v>0</v>
      </c>
      <c r="AO1511" s="90" t="s">
        <v>6809</v>
      </c>
      <c r="AP1511" s="84" t="s">
        <v>179</v>
      </c>
      <c r="AQ1511" s="84">
        <v>0</v>
      </c>
      <c r="AR1511" s="84">
        <v>0</v>
      </c>
      <c r="AS1511" s="84"/>
      <c r="AT1511" s="84"/>
      <c r="AU1511" s="84"/>
      <c r="AV1511" s="84"/>
      <c r="AW1511" s="84"/>
      <c r="AX1511" s="84"/>
      <c r="AY1511" s="84"/>
      <c r="AZ1511" s="84"/>
    </row>
    <row r="1512" spans="1:52" x14ac:dyDescent="0.25">
      <c r="A1512" s="69" t="s">
        <v>1238</v>
      </c>
      <c r="B1512" s="69" t="s">
        <v>1701</v>
      </c>
      <c r="C1512" s="70"/>
      <c r="D1512" s="71"/>
      <c r="E1512" s="72"/>
      <c r="F1512" s="73"/>
      <c r="G1512" s="70"/>
      <c r="H1512" s="74"/>
      <c r="I1512" s="75"/>
      <c r="J1512" s="75"/>
      <c r="K1512" s="36"/>
      <c r="L1512" s="82"/>
      <c r="M1512" s="82"/>
      <c r="N1512" s="77"/>
      <c r="O1512" s="84" t="s">
        <v>1729</v>
      </c>
      <c r="P1512" s="86">
        <v>43165.780104166668</v>
      </c>
      <c r="Q1512" s="84" t="s">
        <v>2569</v>
      </c>
      <c r="R1512" s="87" t="s">
        <v>2946</v>
      </c>
      <c r="S1512" s="84" t="s">
        <v>2983</v>
      </c>
      <c r="T1512" s="84" t="s">
        <v>3157</v>
      </c>
      <c r="U1512" s="84"/>
      <c r="V1512" s="87" t="s">
        <v>4436</v>
      </c>
      <c r="W1512" s="86">
        <v>43165.780104166668</v>
      </c>
      <c r="X1512" s="87" t="s">
        <v>5606</v>
      </c>
      <c r="Y1512" s="84"/>
      <c r="Z1512" s="84"/>
      <c r="AA1512" s="90" t="s">
        <v>6809</v>
      </c>
      <c r="AB1512" s="84"/>
      <c r="AC1512" s="84" t="b">
        <v>0</v>
      </c>
      <c r="AD1512" s="84">
        <v>3</v>
      </c>
      <c r="AE1512" s="90" t="s">
        <v>6992</v>
      </c>
      <c r="AF1512" s="84" t="b">
        <v>1</v>
      </c>
      <c r="AG1512" s="84" t="s">
        <v>7091</v>
      </c>
      <c r="AH1512" s="84"/>
      <c r="AI1512" s="90" t="s">
        <v>7162</v>
      </c>
      <c r="AJ1512" s="84" t="b">
        <v>0</v>
      </c>
      <c r="AK1512" s="84">
        <v>5</v>
      </c>
      <c r="AL1512" s="90" t="s">
        <v>6992</v>
      </c>
      <c r="AM1512" s="84" t="s">
        <v>7172</v>
      </c>
      <c r="AN1512" s="84" t="b">
        <v>0</v>
      </c>
      <c r="AO1512" s="90" t="s">
        <v>6809</v>
      </c>
      <c r="AP1512" s="84" t="s">
        <v>179</v>
      </c>
      <c r="AQ1512" s="84">
        <v>0</v>
      </c>
      <c r="AR1512" s="84">
        <v>0</v>
      </c>
      <c r="AS1512" s="84"/>
      <c r="AT1512" s="84"/>
      <c r="AU1512" s="84"/>
      <c r="AV1512" s="84"/>
      <c r="AW1512" s="84"/>
      <c r="AX1512" s="84"/>
      <c r="AY1512" s="84"/>
      <c r="AZ1512" s="84"/>
    </row>
    <row r="1513" spans="1:52" x14ac:dyDescent="0.25">
      <c r="A1513" s="69" t="s">
        <v>1239</v>
      </c>
      <c r="B1513" s="69" t="s">
        <v>1239</v>
      </c>
      <c r="C1513" s="70"/>
      <c r="D1513" s="71"/>
      <c r="E1513" s="72"/>
      <c r="F1513" s="73"/>
      <c r="G1513" s="70"/>
      <c r="H1513" s="74"/>
      <c r="I1513" s="75"/>
      <c r="J1513" s="75"/>
      <c r="K1513" s="36"/>
      <c r="L1513" s="82"/>
      <c r="M1513" s="82"/>
      <c r="N1513" s="77"/>
      <c r="O1513" s="84" t="s">
        <v>179</v>
      </c>
      <c r="P1513" s="86">
        <v>43165.767800925925</v>
      </c>
      <c r="Q1513" s="84" t="s">
        <v>2570</v>
      </c>
      <c r="R1513" s="87" t="s">
        <v>2821</v>
      </c>
      <c r="S1513" s="84" t="s">
        <v>2983</v>
      </c>
      <c r="T1513" s="84" t="s">
        <v>3157</v>
      </c>
      <c r="U1513" s="84"/>
      <c r="V1513" s="87" t="s">
        <v>4437</v>
      </c>
      <c r="W1513" s="86">
        <v>43165.767800925925</v>
      </c>
      <c r="X1513" s="87" t="s">
        <v>5607</v>
      </c>
      <c r="Y1513" s="84"/>
      <c r="Z1513" s="84"/>
      <c r="AA1513" s="90" t="s">
        <v>6810</v>
      </c>
      <c r="AB1513" s="84"/>
      <c r="AC1513" s="84" t="b">
        <v>0</v>
      </c>
      <c r="AD1513" s="84">
        <v>23</v>
      </c>
      <c r="AE1513" s="90" t="s">
        <v>6992</v>
      </c>
      <c r="AF1513" s="84" t="b">
        <v>1</v>
      </c>
      <c r="AG1513" s="84" t="s">
        <v>7100</v>
      </c>
      <c r="AH1513" s="84"/>
      <c r="AI1513" s="90" t="s">
        <v>6936</v>
      </c>
      <c r="AJ1513" s="84" t="b">
        <v>0</v>
      </c>
      <c r="AK1513" s="84">
        <v>6</v>
      </c>
      <c r="AL1513" s="90" t="s">
        <v>6992</v>
      </c>
      <c r="AM1513" s="84" t="s">
        <v>7169</v>
      </c>
      <c r="AN1513" s="84" t="b">
        <v>0</v>
      </c>
      <c r="AO1513" s="90" t="s">
        <v>6810</v>
      </c>
      <c r="AP1513" s="84" t="s">
        <v>179</v>
      </c>
      <c r="AQ1513" s="84">
        <v>0</v>
      </c>
      <c r="AR1513" s="84">
        <v>0</v>
      </c>
      <c r="AS1513" s="84"/>
      <c r="AT1513" s="84"/>
      <c r="AU1513" s="84"/>
      <c r="AV1513" s="84"/>
      <c r="AW1513" s="84"/>
      <c r="AX1513" s="84"/>
      <c r="AY1513" s="84"/>
      <c r="AZ1513" s="84"/>
    </row>
    <row r="1514" spans="1:52" x14ac:dyDescent="0.25">
      <c r="A1514" s="69" t="s">
        <v>1240</v>
      </c>
      <c r="B1514" s="69" t="s">
        <v>1239</v>
      </c>
      <c r="C1514" s="70"/>
      <c r="D1514" s="71"/>
      <c r="E1514" s="72"/>
      <c r="F1514" s="73"/>
      <c r="G1514" s="70"/>
      <c r="H1514" s="74"/>
      <c r="I1514" s="75"/>
      <c r="J1514" s="75"/>
      <c r="K1514" s="36"/>
      <c r="L1514" s="82"/>
      <c r="M1514" s="82"/>
      <c r="N1514" s="77"/>
      <c r="O1514" s="84" t="s">
        <v>1729</v>
      </c>
      <c r="P1514" s="86">
        <v>43165.780138888891</v>
      </c>
      <c r="Q1514" s="84" t="s">
        <v>2234</v>
      </c>
      <c r="R1514" s="87" t="s">
        <v>2821</v>
      </c>
      <c r="S1514" s="84" t="s">
        <v>2983</v>
      </c>
      <c r="T1514" s="84" t="s">
        <v>3157</v>
      </c>
      <c r="U1514" s="84"/>
      <c r="V1514" s="87" t="s">
        <v>4438</v>
      </c>
      <c r="W1514" s="86">
        <v>43165.780138888891</v>
      </c>
      <c r="X1514" s="87" t="s">
        <v>5608</v>
      </c>
      <c r="Y1514" s="84"/>
      <c r="Z1514" s="84"/>
      <c r="AA1514" s="90" t="s">
        <v>6811</v>
      </c>
      <c r="AB1514" s="84"/>
      <c r="AC1514" s="84" t="b">
        <v>0</v>
      </c>
      <c r="AD1514" s="84">
        <v>0</v>
      </c>
      <c r="AE1514" s="90" t="s">
        <v>6992</v>
      </c>
      <c r="AF1514" s="84" t="b">
        <v>1</v>
      </c>
      <c r="AG1514" s="84" t="s">
        <v>7100</v>
      </c>
      <c r="AH1514" s="84"/>
      <c r="AI1514" s="90" t="s">
        <v>6936</v>
      </c>
      <c r="AJ1514" s="84" t="b">
        <v>0</v>
      </c>
      <c r="AK1514" s="84">
        <v>6</v>
      </c>
      <c r="AL1514" s="90" t="s">
        <v>6810</v>
      </c>
      <c r="AM1514" s="84" t="s">
        <v>7171</v>
      </c>
      <c r="AN1514" s="84" t="b">
        <v>0</v>
      </c>
      <c r="AO1514" s="90" t="s">
        <v>6810</v>
      </c>
      <c r="AP1514" s="84" t="s">
        <v>179</v>
      </c>
      <c r="AQ1514" s="84">
        <v>0</v>
      </c>
      <c r="AR1514" s="84">
        <v>0</v>
      </c>
      <c r="AS1514" s="84"/>
      <c r="AT1514" s="84"/>
      <c r="AU1514" s="84"/>
      <c r="AV1514" s="84"/>
      <c r="AW1514" s="84"/>
      <c r="AX1514" s="84"/>
      <c r="AY1514" s="84"/>
      <c r="AZ1514" s="84"/>
    </row>
    <row r="1515" spans="1:52" x14ac:dyDescent="0.25">
      <c r="A1515" s="69" t="s">
        <v>1241</v>
      </c>
      <c r="B1515" s="69" t="s">
        <v>1238</v>
      </c>
      <c r="C1515" s="70"/>
      <c r="D1515" s="71"/>
      <c r="E1515" s="72"/>
      <c r="F1515" s="73"/>
      <c r="G1515" s="70"/>
      <c r="H1515" s="74"/>
      <c r="I1515" s="75"/>
      <c r="J1515" s="75"/>
      <c r="K1515" s="36"/>
      <c r="L1515" s="82"/>
      <c r="M1515" s="82"/>
      <c r="N1515" s="77"/>
      <c r="O1515" s="84" t="s">
        <v>1729</v>
      </c>
      <c r="P1515" s="86">
        <v>43165.780277777776</v>
      </c>
      <c r="Q1515" s="84" t="s">
        <v>2571</v>
      </c>
      <c r="R1515" s="84"/>
      <c r="S1515" s="84"/>
      <c r="T1515" s="84" t="s">
        <v>3157</v>
      </c>
      <c r="U1515" s="84"/>
      <c r="V1515" s="87" t="s">
        <v>4439</v>
      </c>
      <c r="W1515" s="86">
        <v>43165.780277777776</v>
      </c>
      <c r="X1515" s="87" t="s">
        <v>5609</v>
      </c>
      <c r="Y1515" s="84"/>
      <c r="Z1515" s="84"/>
      <c r="AA1515" s="90" t="s">
        <v>6812</v>
      </c>
      <c r="AB1515" s="84"/>
      <c r="AC1515" s="84" t="b">
        <v>0</v>
      </c>
      <c r="AD1515" s="84">
        <v>0</v>
      </c>
      <c r="AE1515" s="90" t="s">
        <v>6992</v>
      </c>
      <c r="AF1515" s="84" t="b">
        <v>1</v>
      </c>
      <c r="AG1515" s="84" t="s">
        <v>7091</v>
      </c>
      <c r="AH1515" s="84"/>
      <c r="AI1515" s="90" t="s">
        <v>7162</v>
      </c>
      <c r="AJ1515" s="84" t="b">
        <v>0</v>
      </c>
      <c r="AK1515" s="84">
        <v>5</v>
      </c>
      <c r="AL1515" s="90" t="s">
        <v>6809</v>
      </c>
      <c r="AM1515" s="84" t="s">
        <v>7172</v>
      </c>
      <c r="AN1515" s="84" t="b">
        <v>0</v>
      </c>
      <c r="AO1515" s="90" t="s">
        <v>6809</v>
      </c>
      <c r="AP1515" s="84" t="s">
        <v>179</v>
      </c>
      <c r="AQ1515" s="84">
        <v>0</v>
      </c>
      <c r="AR1515" s="84">
        <v>0</v>
      </c>
      <c r="AS1515" s="84"/>
      <c r="AT1515" s="84"/>
      <c r="AU1515" s="84"/>
      <c r="AV1515" s="84"/>
      <c r="AW1515" s="84"/>
      <c r="AX1515" s="84"/>
      <c r="AY1515" s="84"/>
      <c r="AZ1515" s="84"/>
    </row>
    <row r="1516" spans="1:52" x14ac:dyDescent="0.25">
      <c r="A1516" s="69" t="s">
        <v>1242</v>
      </c>
      <c r="B1516" s="69" t="s">
        <v>1592</v>
      </c>
      <c r="C1516" s="70"/>
      <c r="D1516" s="71"/>
      <c r="E1516" s="72"/>
      <c r="F1516" s="73"/>
      <c r="G1516" s="70"/>
      <c r="H1516" s="74"/>
      <c r="I1516" s="75"/>
      <c r="J1516" s="75"/>
      <c r="K1516" s="36"/>
      <c r="L1516" s="82"/>
      <c r="M1516" s="82"/>
      <c r="N1516" s="77"/>
      <c r="O1516" s="84" t="s">
        <v>1729</v>
      </c>
      <c r="P1516" s="86">
        <v>43165.766053240739</v>
      </c>
      <c r="Q1516" s="84" t="s">
        <v>2572</v>
      </c>
      <c r="R1516" s="87" t="s">
        <v>2798</v>
      </c>
      <c r="S1516" s="84" t="s">
        <v>3072</v>
      </c>
      <c r="T1516" s="84" t="s">
        <v>3304</v>
      </c>
      <c r="U1516" s="87" t="s">
        <v>3541</v>
      </c>
      <c r="V1516" s="87" t="s">
        <v>3541</v>
      </c>
      <c r="W1516" s="86">
        <v>43165.766053240739</v>
      </c>
      <c r="X1516" s="87" t="s">
        <v>5610</v>
      </c>
      <c r="Y1516" s="84"/>
      <c r="Z1516" s="84"/>
      <c r="AA1516" s="90" t="s">
        <v>6813</v>
      </c>
      <c r="AB1516" s="84"/>
      <c r="AC1516" s="84" t="b">
        <v>0</v>
      </c>
      <c r="AD1516" s="84">
        <v>9</v>
      </c>
      <c r="AE1516" s="90" t="s">
        <v>6992</v>
      </c>
      <c r="AF1516" s="84" t="b">
        <v>0</v>
      </c>
      <c r="AG1516" s="84" t="s">
        <v>7091</v>
      </c>
      <c r="AH1516" s="84"/>
      <c r="AI1516" s="90" t="s">
        <v>6992</v>
      </c>
      <c r="AJ1516" s="84" t="b">
        <v>0</v>
      </c>
      <c r="AK1516" s="84">
        <v>8</v>
      </c>
      <c r="AL1516" s="90" t="s">
        <v>6992</v>
      </c>
      <c r="AM1516" s="84" t="s">
        <v>7173</v>
      </c>
      <c r="AN1516" s="84" t="b">
        <v>0</v>
      </c>
      <c r="AO1516" s="90" t="s">
        <v>6813</v>
      </c>
      <c r="AP1516" s="84" t="s">
        <v>179</v>
      </c>
      <c r="AQ1516" s="84">
        <v>0</v>
      </c>
      <c r="AR1516" s="84">
        <v>0</v>
      </c>
      <c r="AS1516" s="84"/>
      <c r="AT1516" s="84"/>
      <c r="AU1516" s="84"/>
      <c r="AV1516" s="84"/>
      <c r="AW1516" s="84"/>
      <c r="AX1516" s="84"/>
      <c r="AY1516" s="84"/>
      <c r="AZ1516" s="84"/>
    </row>
    <row r="1517" spans="1:52" x14ac:dyDescent="0.25">
      <c r="A1517" s="69" t="s">
        <v>1243</v>
      </c>
      <c r="B1517" s="69" t="s">
        <v>1592</v>
      </c>
      <c r="C1517" s="70"/>
      <c r="D1517" s="71"/>
      <c r="E1517" s="72"/>
      <c r="F1517" s="73"/>
      <c r="G1517" s="70"/>
      <c r="H1517" s="74"/>
      <c r="I1517" s="75"/>
      <c r="J1517" s="75"/>
      <c r="K1517" s="36"/>
      <c r="L1517" s="82"/>
      <c r="M1517" s="82"/>
      <c r="N1517" s="77"/>
      <c r="O1517" s="84" t="s">
        <v>1729</v>
      </c>
      <c r="P1517" s="86">
        <v>43165.780324074076</v>
      </c>
      <c r="Q1517" s="84" t="s">
        <v>2247</v>
      </c>
      <c r="R1517" s="87" t="s">
        <v>2798</v>
      </c>
      <c r="S1517" s="84" t="s">
        <v>3072</v>
      </c>
      <c r="T1517" s="84" t="s">
        <v>3157</v>
      </c>
      <c r="U1517" s="84"/>
      <c r="V1517" s="87" t="s">
        <v>4440</v>
      </c>
      <c r="W1517" s="86">
        <v>43165.780324074076</v>
      </c>
      <c r="X1517" s="87" t="s">
        <v>5611</v>
      </c>
      <c r="Y1517" s="84"/>
      <c r="Z1517" s="84"/>
      <c r="AA1517" s="90" t="s">
        <v>6814</v>
      </c>
      <c r="AB1517" s="84"/>
      <c r="AC1517" s="84" t="b">
        <v>0</v>
      </c>
      <c r="AD1517" s="84">
        <v>0</v>
      </c>
      <c r="AE1517" s="90" t="s">
        <v>6992</v>
      </c>
      <c r="AF1517" s="84" t="b">
        <v>0</v>
      </c>
      <c r="AG1517" s="84" t="s">
        <v>7091</v>
      </c>
      <c r="AH1517" s="84"/>
      <c r="AI1517" s="90" t="s">
        <v>6992</v>
      </c>
      <c r="AJ1517" s="84" t="b">
        <v>0</v>
      </c>
      <c r="AK1517" s="84">
        <v>8</v>
      </c>
      <c r="AL1517" s="90" t="s">
        <v>6813</v>
      </c>
      <c r="AM1517" s="84" t="s">
        <v>7172</v>
      </c>
      <c r="AN1517" s="84" t="b">
        <v>0</v>
      </c>
      <c r="AO1517" s="90" t="s">
        <v>6813</v>
      </c>
      <c r="AP1517" s="84" t="s">
        <v>179</v>
      </c>
      <c r="AQ1517" s="84">
        <v>0</v>
      </c>
      <c r="AR1517" s="84">
        <v>0</v>
      </c>
      <c r="AS1517" s="84"/>
      <c r="AT1517" s="84"/>
      <c r="AU1517" s="84"/>
      <c r="AV1517" s="84"/>
      <c r="AW1517" s="84"/>
      <c r="AX1517" s="84"/>
      <c r="AY1517" s="84"/>
      <c r="AZ1517" s="84"/>
    </row>
    <row r="1518" spans="1:52" x14ac:dyDescent="0.25">
      <c r="A1518" s="69" t="s">
        <v>1242</v>
      </c>
      <c r="B1518" s="69" t="s">
        <v>1593</v>
      </c>
      <c r="C1518" s="70"/>
      <c r="D1518" s="71"/>
      <c r="E1518" s="72"/>
      <c r="F1518" s="73"/>
      <c r="G1518" s="70"/>
      <c r="H1518" s="74"/>
      <c r="I1518" s="75"/>
      <c r="J1518" s="75"/>
      <c r="K1518" s="36"/>
      <c r="L1518" s="82"/>
      <c r="M1518" s="82"/>
      <c r="N1518" s="77"/>
      <c r="O1518" s="84" t="s">
        <v>1729</v>
      </c>
      <c r="P1518" s="86">
        <v>43165.766053240739</v>
      </c>
      <c r="Q1518" s="84" t="s">
        <v>2572</v>
      </c>
      <c r="R1518" s="87" t="s">
        <v>2798</v>
      </c>
      <c r="S1518" s="84" t="s">
        <v>3072</v>
      </c>
      <c r="T1518" s="84" t="s">
        <v>3304</v>
      </c>
      <c r="U1518" s="87" t="s">
        <v>3541</v>
      </c>
      <c r="V1518" s="87" t="s">
        <v>3541</v>
      </c>
      <c r="W1518" s="86">
        <v>43165.766053240739</v>
      </c>
      <c r="X1518" s="87" t="s">
        <v>5610</v>
      </c>
      <c r="Y1518" s="84"/>
      <c r="Z1518" s="84"/>
      <c r="AA1518" s="90" t="s">
        <v>6813</v>
      </c>
      <c r="AB1518" s="84"/>
      <c r="AC1518" s="84" t="b">
        <v>0</v>
      </c>
      <c r="AD1518" s="84">
        <v>9</v>
      </c>
      <c r="AE1518" s="90" t="s">
        <v>6992</v>
      </c>
      <c r="AF1518" s="84" t="b">
        <v>0</v>
      </c>
      <c r="AG1518" s="84" t="s">
        <v>7091</v>
      </c>
      <c r="AH1518" s="84"/>
      <c r="AI1518" s="90" t="s">
        <v>6992</v>
      </c>
      <c r="AJ1518" s="84" t="b">
        <v>0</v>
      </c>
      <c r="AK1518" s="84">
        <v>8</v>
      </c>
      <c r="AL1518" s="90" t="s">
        <v>6992</v>
      </c>
      <c r="AM1518" s="84" t="s">
        <v>7173</v>
      </c>
      <c r="AN1518" s="84" t="b">
        <v>0</v>
      </c>
      <c r="AO1518" s="90" t="s">
        <v>6813</v>
      </c>
      <c r="AP1518" s="84" t="s">
        <v>179</v>
      </c>
      <c r="AQ1518" s="84">
        <v>0</v>
      </c>
      <c r="AR1518" s="84">
        <v>0</v>
      </c>
      <c r="AS1518" s="84"/>
      <c r="AT1518" s="84"/>
      <c r="AU1518" s="84"/>
      <c r="AV1518" s="84"/>
      <c r="AW1518" s="84"/>
      <c r="AX1518" s="84"/>
      <c r="AY1518" s="84"/>
      <c r="AZ1518" s="84"/>
    </row>
    <row r="1519" spans="1:52" x14ac:dyDescent="0.25">
      <c r="A1519" s="69" t="s">
        <v>1243</v>
      </c>
      <c r="B1519" s="69" t="s">
        <v>1593</v>
      </c>
      <c r="C1519" s="70"/>
      <c r="D1519" s="71"/>
      <c r="E1519" s="72"/>
      <c r="F1519" s="73"/>
      <c r="G1519" s="70"/>
      <c r="H1519" s="74"/>
      <c r="I1519" s="75"/>
      <c r="J1519" s="75"/>
      <c r="K1519" s="36"/>
      <c r="L1519" s="82"/>
      <c r="M1519" s="82"/>
      <c r="N1519" s="77"/>
      <c r="O1519" s="84" t="s">
        <v>1729</v>
      </c>
      <c r="P1519" s="86">
        <v>43165.780324074076</v>
      </c>
      <c r="Q1519" s="84" t="s">
        <v>2247</v>
      </c>
      <c r="R1519" s="87" t="s">
        <v>2798</v>
      </c>
      <c r="S1519" s="84" t="s">
        <v>3072</v>
      </c>
      <c r="T1519" s="84" t="s">
        <v>3157</v>
      </c>
      <c r="U1519" s="84"/>
      <c r="V1519" s="87" t="s">
        <v>4440</v>
      </c>
      <c r="W1519" s="86">
        <v>43165.780324074076</v>
      </c>
      <c r="X1519" s="87" t="s">
        <v>5611</v>
      </c>
      <c r="Y1519" s="84"/>
      <c r="Z1519" s="84"/>
      <c r="AA1519" s="90" t="s">
        <v>6814</v>
      </c>
      <c r="AB1519" s="84"/>
      <c r="AC1519" s="84" t="b">
        <v>0</v>
      </c>
      <c r="AD1519" s="84">
        <v>0</v>
      </c>
      <c r="AE1519" s="90" t="s">
        <v>6992</v>
      </c>
      <c r="AF1519" s="84" t="b">
        <v>0</v>
      </c>
      <c r="AG1519" s="84" t="s">
        <v>7091</v>
      </c>
      <c r="AH1519" s="84"/>
      <c r="AI1519" s="90" t="s">
        <v>6992</v>
      </c>
      <c r="AJ1519" s="84" t="b">
        <v>0</v>
      </c>
      <c r="AK1519" s="84">
        <v>8</v>
      </c>
      <c r="AL1519" s="90" t="s">
        <v>6813</v>
      </c>
      <c r="AM1519" s="84" t="s">
        <v>7172</v>
      </c>
      <c r="AN1519" s="84" t="b">
        <v>0</v>
      </c>
      <c r="AO1519" s="90" t="s">
        <v>6813</v>
      </c>
      <c r="AP1519" s="84" t="s">
        <v>179</v>
      </c>
      <c r="AQ1519" s="84">
        <v>0</v>
      </c>
      <c r="AR1519" s="84">
        <v>0</v>
      </c>
      <c r="AS1519" s="84"/>
      <c r="AT1519" s="84"/>
      <c r="AU1519" s="84"/>
      <c r="AV1519" s="84"/>
      <c r="AW1519" s="84"/>
      <c r="AX1519" s="84"/>
      <c r="AY1519" s="84"/>
      <c r="AZ1519" s="84"/>
    </row>
    <row r="1520" spans="1:52" x14ac:dyDescent="0.25">
      <c r="A1520" s="69" t="s">
        <v>1243</v>
      </c>
      <c r="B1520" s="69" t="s">
        <v>1242</v>
      </c>
      <c r="C1520" s="70"/>
      <c r="D1520" s="71"/>
      <c r="E1520" s="72"/>
      <c r="F1520" s="73"/>
      <c r="G1520" s="70"/>
      <c r="H1520" s="74"/>
      <c r="I1520" s="75"/>
      <c r="J1520" s="75"/>
      <c r="K1520" s="36"/>
      <c r="L1520" s="82"/>
      <c r="M1520" s="82"/>
      <c r="N1520" s="77"/>
      <c r="O1520" s="84" t="s">
        <v>1729</v>
      </c>
      <c r="P1520" s="86">
        <v>43165.780324074076</v>
      </c>
      <c r="Q1520" s="84" t="s">
        <v>2247</v>
      </c>
      <c r="R1520" s="87" t="s">
        <v>2798</v>
      </c>
      <c r="S1520" s="84" t="s">
        <v>3072</v>
      </c>
      <c r="T1520" s="84" t="s">
        <v>3157</v>
      </c>
      <c r="U1520" s="84"/>
      <c r="V1520" s="87" t="s">
        <v>4440</v>
      </c>
      <c r="W1520" s="86">
        <v>43165.780324074076</v>
      </c>
      <c r="X1520" s="87" t="s">
        <v>5611</v>
      </c>
      <c r="Y1520" s="84"/>
      <c r="Z1520" s="84"/>
      <c r="AA1520" s="90" t="s">
        <v>6814</v>
      </c>
      <c r="AB1520" s="84"/>
      <c r="AC1520" s="84" t="b">
        <v>0</v>
      </c>
      <c r="AD1520" s="84">
        <v>0</v>
      </c>
      <c r="AE1520" s="90" t="s">
        <v>6992</v>
      </c>
      <c r="AF1520" s="84" t="b">
        <v>0</v>
      </c>
      <c r="AG1520" s="84" t="s">
        <v>7091</v>
      </c>
      <c r="AH1520" s="84"/>
      <c r="AI1520" s="90" t="s">
        <v>6992</v>
      </c>
      <c r="AJ1520" s="84" t="b">
        <v>0</v>
      </c>
      <c r="AK1520" s="84">
        <v>8</v>
      </c>
      <c r="AL1520" s="90" t="s">
        <v>6813</v>
      </c>
      <c r="AM1520" s="84" t="s">
        <v>7172</v>
      </c>
      <c r="AN1520" s="84" t="b">
        <v>0</v>
      </c>
      <c r="AO1520" s="90" t="s">
        <v>6813</v>
      </c>
      <c r="AP1520" s="84" t="s">
        <v>179</v>
      </c>
      <c r="AQ1520" s="84">
        <v>0</v>
      </c>
      <c r="AR1520" s="84">
        <v>0</v>
      </c>
      <c r="AS1520" s="84"/>
      <c r="AT1520" s="84"/>
      <c r="AU1520" s="84"/>
      <c r="AV1520" s="84"/>
      <c r="AW1520" s="84"/>
      <c r="AX1520" s="84"/>
      <c r="AY1520" s="84"/>
      <c r="AZ1520" s="84"/>
    </row>
    <row r="1521" spans="1:52" x14ac:dyDescent="0.25">
      <c r="A1521" s="69" t="s">
        <v>1244</v>
      </c>
      <c r="B1521" s="69" t="s">
        <v>1244</v>
      </c>
      <c r="C1521" s="70"/>
      <c r="D1521" s="71"/>
      <c r="E1521" s="72"/>
      <c r="F1521" s="73"/>
      <c r="G1521" s="70"/>
      <c r="H1521" s="74"/>
      <c r="I1521" s="75"/>
      <c r="J1521" s="75"/>
      <c r="K1521" s="36"/>
      <c r="L1521" s="82"/>
      <c r="M1521" s="82"/>
      <c r="N1521" s="77"/>
      <c r="O1521" s="84" t="s">
        <v>179</v>
      </c>
      <c r="P1521" s="86">
        <v>43134.620462962965</v>
      </c>
      <c r="Q1521" s="84" t="s">
        <v>2573</v>
      </c>
      <c r="R1521" s="84"/>
      <c r="S1521" s="84"/>
      <c r="T1521" s="84" t="s">
        <v>3442</v>
      </c>
      <c r="U1521" s="87" t="s">
        <v>3621</v>
      </c>
      <c r="V1521" s="87" t="s">
        <v>3621</v>
      </c>
      <c r="W1521" s="86">
        <v>43134.620462962965</v>
      </c>
      <c r="X1521" s="87" t="s">
        <v>5612</v>
      </c>
      <c r="Y1521" s="84"/>
      <c r="Z1521" s="84"/>
      <c r="AA1521" s="90" t="s">
        <v>6815</v>
      </c>
      <c r="AB1521" s="84"/>
      <c r="AC1521" s="84" t="b">
        <v>0</v>
      </c>
      <c r="AD1521" s="84">
        <v>9</v>
      </c>
      <c r="AE1521" s="90" t="s">
        <v>6992</v>
      </c>
      <c r="AF1521" s="84" t="b">
        <v>0</v>
      </c>
      <c r="AG1521" s="84" t="s">
        <v>7100</v>
      </c>
      <c r="AH1521" s="84"/>
      <c r="AI1521" s="90" t="s">
        <v>6992</v>
      </c>
      <c r="AJ1521" s="84" t="b">
        <v>0</v>
      </c>
      <c r="AK1521" s="84">
        <v>7</v>
      </c>
      <c r="AL1521" s="90" t="s">
        <v>6992</v>
      </c>
      <c r="AM1521" s="84" t="s">
        <v>7171</v>
      </c>
      <c r="AN1521" s="84" t="b">
        <v>0</v>
      </c>
      <c r="AO1521" s="90" t="s">
        <v>6815</v>
      </c>
      <c r="AP1521" s="84" t="s">
        <v>7226</v>
      </c>
      <c r="AQ1521" s="84">
        <v>0</v>
      </c>
      <c r="AR1521" s="84">
        <v>0</v>
      </c>
      <c r="AS1521" s="84"/>
      <c r="AT1521" s="84"/>
      <c r="AU1521" s="84"/>
      <c r="AV1521" s="84"/>
      <c r="AW1521" s="84"/>
      <c r="AX1521" s="84"/>
      <c r="AY1521" s="84"/>
      <c r="AZ1521" s="84"/>
    </row>
    <row r="1522" spans="1:52" x14ac:dyDescent="0.25">
      <c r="A1522" s="69" t="s">
        <v>1245</v>
      </c>
      <c r="B1522" s="69" t="s">
        <v>1244</v>
      </c>
      <c r="C1522" s="70"/>
      <c r="D1522" s="71"/>
      <c r="E1522" s="72"/>
      <c r="F1522" s="73"/>
      <c r="G1522" s="70"/>
      <c r="H1522" s="74"/>
      <c r="I1522" s="75"/>
      <c r="J1522" s="75"/>
      <c r="K1522" s="36"/>
      <c r="L1522" s="82"/>
      <c r="M1522" s="82"/>
      <c r="N1522" s="77"/>
      <c r="O1522" s="84" t="s">
        <v>1729</v>
      </c>
      <c r="P1522" s="86">
        <v>43165.780347222222</v>
      </c>
      <c r="Q1522" s="84" t="s">
        <v>2574</v>
      </c>
      <c r="R1522" s="84"/>
      <c r="S1522" s="84"/>
      <c r="T1522" s="84" t="s">
        <v>3442</v>
      </c>
      <c r="U1522" s="87" t="s">
        <v>3621</v>
      </c>
      <c r="V1522" s="87" t="s">
        <v>3621</v>
      </c>
      <c r="W1522" s="86">
        <v>43165.780347222222</v>
      </c>
      <c r="X1522" s="87" t="s">
        <v>5613</v>
      </c>
      <c r="Y1522" s="84"/>
      <c r="Z1522" s="84"/>
      <c r="AA1522" s="90" t="s">
        <v>6816</v>
      </c>
      <c r="AB1522" s="84"/>
      <c r="AC1522" s="84" t="b">
        <v>0</v>
      </c>
      <c r="AD1522" s="84">
        <v>0</v>
      </c>
      <c r="AE1522" s="90" t="s">
        <v>6992</v>
      </c>
      <c r="AF1522" s="84" t="b">
        <v>0</v>
      </c>
      <c r="AG1522" s="84" t="s">
        <v>7100</v>
      </c>
      <c r="AH1522" s="84"/>
      <c r="AI1522" s="90" t="s">
        <v>6992</v>
      </c>
      <c r="AJ1522" s="84" t="b">
        <v>0</v>
      </c>
      <c r="AK1522" s="84">
        <v>7</v>
      </c>
      <c r="AL1522" s="90" t="s">
        <v>6815</v>
      </c>
      <c r="AM1522" s="84" t="s">
        <v>7171</v>
      </c>
      <c r="AN1522" s="84" t="b">
        <v>0</v>
      </c>
      <c r="AO1522" s="90" t="s">
        <v>6815</v>
      </c>
      <c r="AP1522" s="84" t="s">
        <v>179</v>
      </c>
      <c r="AQ1522" s="84">
        <v>0</v>
      </c>
      <c r="AR1522" s="84">
        <v>0</v>
      </c>
      <c r="AS1522" s="84"/>
      <c r="AT1522" s="84"/>
      <c r="AU1522" s="84"/>
      <c r="AV1522" s="84"/>
      <c r="AW1522" s="84"/>
      <c r="AX1522" s="84"/>
      <c r="AY1522" s="84"/>
      <c r="AZ1522" s="84"/>
    </row>
    <row r="1523" spans="1:52" x14ac:dyDescent="0.25">
      <c r="A1523" s="69" t="s">
        <v>1246</v>
      </c>
      <c r="B1523" s="69" t="s">
        <v>1238</v>
      </c>
      <c r="C1523" s="70"/>
      <c r="D1523" s="71"/>
      <c r="E1523" s="72"/>
      <c r="F1523" s="73"/>
      <c r="G1523" s="70"/>
      <c r="H1523" s="74"/>
      <c r="I1523" s="75"/>
      <c r="J1523" s="75"/>
      <c r="K1523" s="36"/>
      <c r="L1523" s="82"/>
      <c r="M1523" s="82"/>
      <c r="N1523" s="77"/>
      <c r="O1523" s="84" t="s">
        <v>1729</v>
      </c>
      <c r="P1523" s="86">
        <v>43165.780416666668</v>
      </c>
      <c r="Q1523" s="84" t="s">
        <v>2571</v>
      </c>
      <c r="R1523" s="84"/>
      <c r="S1523" s="84"/>
      <c r="T1523" s="84" t="s">
        <v>3157</v>
      </c>
      <c r="U1523" s="84"/>
      <c r="V1523" s="87" t="s">
        <v>4441</v>
      </c>
      <c r="W1523" s="86">
        <v>43165.780416666668</v>
      </c>
      <c r="X1523" s="87" t="s">
        <v>5614</v>
      </c>
      <c r="Y1523" s="84"/>
      <c r="Z1523" s="84"/>
      <c r="AA1523" s="90" t="s">
        <v>6817</v>
      </c>
      <c r="AB1523" s="84"/>
      <c r="AC1523" s="84" t="b">
        <v>0</v>
      </c>
      <c r="AD1523" s="84">
        <v>0</v>
      </c>
      <c r="AE1523" s="90" t="s">
        <v>6992</v>
      </c>
      <c r="AF1523" s="84" t="b">
        <v>1</v>
      </c>
      <c r="AG1523" s="84" t="s">
        <v>7091</v>
      </c>
      <c r="AH1523" s="84"/>
      <c r="AI1523" s="90" t="s">
        <v>7162</v>
      </c>
      <c r="AJ1523" s="84" t="b">
        <v>0</v>
      </c>
      <c r="AK1523" s="84">
        <v>5</v>
      </c>
      <c r="AL1523" s="90" t="s">
        <v>6809</v>
      </c>
      <c r="AM1523" s="84" t="s">
        <v>7172</v>
      </c>
      <c r="AN1523" s="84" t="b">
        <v>0</v>
      </c>
      <c r="AO1523" s="90" t="s">
        <v>6809</v>
      </c>
      <c r="AP1523" s="84" t="s">
        <v>179</v>
      </c>
      <c r="AQ1523" s="84">
        <v>0</v>
      </c>
      <c r="AR1523" s="84">
        <v>0</v>
      </c>
      <c r="AS1523" s="84"/>
      <c r="AT1523" s="84"/>
      <c r="AU1523" s="84"/>
      <c r="AV1523" s="84"/>
      <c r="AW1523" s="84"/>
      <c r="AX1523" s="84"/>
      <c r="AY1523" s="84"/>
      <c r="AZ1523" s="84"/>
    </row>
    <row r="1524" spans="1:52" x14ac:dyDescent="0.25">
      <c r="A1524" s="69" t="s">
        <v>1247</v>
      </c>
      <c r="B1524" s="69" t="s">
        <v>1247</v>
      </c>
      <c r="C1524" s="70"/>
      <c r="D1524" s="71"/>
      <c r="E1524" s="72"/>
      <c r="F1524" s="73"/>
      <c r="G1524" s="70"/>
      <c r="H1524" s="74"/>
      <c r="I1524" s="75"/>
      <c r="J1524" s="75"/>
      <c r="K1524" s="36"/>
      <c r="L1524" s="82"/>
      <c r="M1524" s="82"/>
      <c r="N1524" s="77"/>
      <c r="O1524" s="84" t="s">
        <v>179</v>
      </c>
      <c r="P1524" s="86">
        <v>43165.780416666668</v>
      </c>
      <c r="Q1524" s="84" t="s">
        <v>2575</v>
      </c>
      <c r="R1524" s="87" t="s">
        <v>2947</v>
      </c>
      <c r="S1524" s="84" t="s">
        <v>2989</v>
      </c>
      <c r="T1524" s="84" t="s">
        <v>3258</v>
      </c>
      <c r="U1524" s="84"/>
      <c r="V1524" s="87" t="s">
        <v>4442</v>
      </c>
      <c r="W1524" s="86">
        <v>43165.780416666668</v>
      </c>
      <c r="X1524" s="87" t="s">
        <v>5615</v>
      </c>
      <c r="Y1524" s="84"/>
      <c r="Z1524" s="84"/>
      <c r="AA1524" s="90" t="s">
        <v>6818</v>
      </c>
      <c r="AB1524" s="84"/>
      <c r="AC1524" s="84" t="b">
        <v>0</v>
      </c>
      <c r="AD1524" s="84">
        <v>0</v>
      </c>
      <c r="AE1524" s="90" t="s">
        <v>6992</v>
      </c>
      <c r="AF1524" s="84" t="b">
        <v>0</v>
      </c>
      <c r="AG1524" s="84" t="s">
        <v>7091</v>
      </c>
      <c r="AH1524" s="84"/>
      <c r="AI1524" s="90" t="s">
        <v>6992</v>
      </c>
      <c r="AJ1524" s="84" t="b">
        <v>0</v>
      </c>
      <c r="AK1524" s="84">
        <v>0</v>
      </c>
      <c r="AL1524" s="90" t="s">
        <v>6992</v>
      </c>
      <c r="AM1524" s="84" t="s">
        <v>7178</v>
      </c>
      <c r="AN1524" s="84" t="b">
        <v>0</v>
      </c>
      <c r="AO1524" s="90" t="s">
        <v>6818</v>
      </c>
      <c r="AP1524" s="84" t="s">
        <v>179</v>
      </c>
      <c r="AQ1524" s="84">
        <v>0</v>
      </c>
      <c r="AR1524" s="84">
        <v>0</v>
      </c>
      <c r="AS1524" s="84"/>
      <c r="AT1524" s="84"/>
      <c r="AU1524" s="84"/>
      <c r="AV1524" s="84"/>
      <c r="AW1524" s="84"/>
      <c r="AX1524" s="84"/>
      <c r="AY1524" s="84"/>
      <c r="AZ1524" s="84"/>
    </row>
    <row r="1525" spans="1:52" x14ac:dyDescent="0.25">
      <c r="A1525" s="69" t="s">
        <v>1248</v>
      </c>
      <c r="B1525" s="69" t="s">
        <v>1263</v>
      </c>
      <c r="C1525" s="70"/>
      <c r="D1525" s="71"/>
      <c r="E1525" s="72"/>
      <c r="F1525" s="73"/>
      <c r="G1525" s="70"/>
      <c r="H1525" s="74"/>
      <c r="I1525" s="75"/>
      <c r="J1525" s="75"/>
      <c r="K1525" s="36"/>
      <c r="L1525" s="82"/>
      <c r="M1525" s="82"/>
      <c r="N1525" s="77"/>
      <c r="O1525" s="84" t="s">
        <v>1729</v>
      </c>
      <c r="P1525" s="86">
        <v>43165.780439814815</v>
      </c>
      <c r="Q1525" s="84" t="s">
        <v>1770</v>
      </c>
      <c r="R1525" s="84"/>
      <c r="S1525" s="84"/>
      <c r="T1525" s="84" t="s">
        <v>3157</v>
      </c>
      <c r="U1525" s="84"/>
      <c r="V1525" s="87" t="s">
        <v>4443</v>
      </c>
      <c r="W1525" s="86">
        <v>43165.780439814815</v>
      </c>
      <c r="X1525" s="87" t="s">
        <v>5616</v>
      </c>
      <c r="Y1525" s="84"/>
      <c r="Z1525" s="84"/>
      <c r="AA1525" s="90" t="s">
        <v>6819</v>
      </c>
      <c r="AB1525" s="84"/>
      <c r="AC1525" s="84" t="b">
        <v>0</v>
      </c>
      <c r="AD1525" s="84">
        <v>0</v>
      </c>
      <c r="AE1525" s="90" t="s">
        <v>6992</v>
      </c>
      <c r="AF1525" s="84" t="b">
        <v>0</v>
      </c>
      <c r="AG1525" s="84" t="s">
        <v>7091</v>
      </c>
      <c r="AH1525" s="84"/>
      <c r="AI1525" s="90" t="s">
        <v>6992</v>
      </c>
      <c r="AJ1525" s="84" t="b">
        <v>0</v>
      </c>
      <c r="AK1525" s="84">
        <v>139</v>
      </c>
      <c r="AL1525" s="90" t="s">
        <v>6837</v>
      </c>
      <c r="AM1525" s="84" t="s">
        <v>7172</v>
      </c>
      <c r="AN1525" s="84" t="b">
        <v>0</v>
      </c>
      <c r="AO1525" s="90" t="s">
        <v>6837</v>
      </c>
      <c r="AP1525" s="84" t="s">
        <v>179</v>
      </c>
      <c r="AQ1525" s="84">
        <v>0</v>
      </c>
      <c r="AR1525" s="84">
        <v>0</v>
      </c>
      <c r="AS1525" s="84"/>
      <c r="AT1525" s="84"/>
      <c r="AU1525" s="84"/>
      <c r="AV1525" s="84"/>
      <c r="AW1525" s="84"/>
      <c r="AX1525" s="84"/>
      <c r="AY1525" s="84"/>
      <c r="AZ1525" s="84"/>
    </row>
    <row r="1526" spans="1:52" x14ac:dyDescent="0.25">
      <c r="A1526" s="69" t="s">
        <v>1249</v>
      </c>
      <c r="B1526" s="69" t="s">
        <v>1249</v>
      </c>
      <c r="C1526" s="70"/>
      <c r="D1526" s="71"/>
      <c r="E1526" s="72"/>
      <c r="F1526" s="73"/>
      <c r="G1526" s="70"/>
      <c r="H1526" s="74"/>
      <c r="I1526" s="75"/>
      <c r="J1526" s="75"/>
      <c r="K1526" s="36"/>
      <c r="L1526" s="82"/>
      <c r="M1526" s="82"/>
      <c r="N1526" s="77"/>
      <c r="O1526" s="84" t="s">
        <v>179</v>
      </c>
      <c r="P1526" s="86">
        <v>43165.780451388891</v>
      </c>
      <c r="Q1526" s="84" t="s">
        <v>2576</v>
      </c>
      <c r="R1526" s="87" t="s">
        <v>2948</v>
      </c>
      <c r="S1526" s="84" t="s">
        <v>3146</v>
      </c>
      <c r="T1526" s="84" t="s">
        <v>3157</v>
      </c>
      <c r="U1526" s="84"/>
      <c r="V1526" s="87" t="s">
        <v>4444</v>
      </c>
      <c r="W1526" s="86">
        <v>43165.780451388891</v>
      </c>
      <c r="X1526" s="87" t="s">
        <v>5617</v>
      </c>
      <c r="Y1526" s="84"/>
      <c r="Z1526" s="84"/>
      <c r="AA1526" s="90" t="s">
        <v>6820</v>
      </c>
      <c r="AB1526" s="84"/>
      <c r="AC1526" s="84" t="b">
        <v>0</v>
      </c>
      <c r="AD1526" s="84">
        <v>0</v>
      </c>
      <c r="AE1526" s="90" t="s">
        <v>6992</v>
      </c>
      <c r="AF1526" s="84" t="b">
        <v>0</v>
      </c>
      <c r="AG1526" s="84" t="s">
        <v>7091</v>
      </c>
      <c r="AH1526" s="84"/>
      <c r="AI1526" s="90" t="s">
        <v>6992</v>
      </c>
      <c r="AJ1526" s="84" t="b">
        <v>0</v>
      </c>
      <c r="AK1526" s="84">
        <v>0</v>
      </c>
      <c r="AL1526" s="90" t="s">
        <v>6992</v>
      </c>
      <c r="AM1526" s="84" t="s">
        <v>7221</v>
      </c>
      <c r="AN1526" s="84" t="b">
        <v>0</v>
      </c>
      <c r="AO1526" s="90" t="s">
        <v>6820</v>
      </c>
      <c r="AP1526" s="84" t="s">
        <v>179</v>
      </c>
      <c r="AQ1526" s="84">
        <v>0</v>
      </c>
      <c r="AR1526" s="84">
        <v>0</v>
      </c>
      <c r="AS1526" s="84"/>
      <c r="AT1526" s="84"/>
      <c r="AU1526" s="84"/>
      <c r="AV1526" s="84"/>
      <c r="AW1526" s="84"/>
      <c r="AX1526" s="84"/>
      <c r="AY1526" s="84"/>
      <c r="AZ1526" s="84"/>
    </row>
    <row r="1527" spans="1:52" x14ac:dyDescent="0.25">
      <c r="A1527" s="69" t="s">
        <v>1250</v>
      </c>
      <c r="B1527" s="69" t="s">
        <v>1250</v>
      </c>
      <c r="C1527" s="70"/>
      <c r="D1527" s="71"/>
      <c r="E1527" s="72"/>
      <c r="F1527" s="73"/>
      <c r="G1527" s="70"/>
      <c r="H1527" s="74"/>
      <c r="I1527" s="75"/>
      <c r="J1527" s="75"/>
      <c r="K1527" s="36"/>
      <c r="L1527" s="82"/>
      <c r="M1527" s="82"/>
      <c r="N1527" s="77"/>
      <c r="O1527" s="84" t="s">
        <v>179</v>
      </c>
      <c r="P1527" s="86">
        <v>43165.24318287037</v>
      </c>
      <c r="Q1527" s="84" t="s">
        <v>2577</v>
      </c>
      <c r="R1527" s="87" t="s">
        <v>2949</v>
      </c>
      <c r="S1527" s="84" t="s">
        <v>2983</v>
      </c>
      <c r="T1527" s="84" t="s">
        <v>3157</v>
      </c>
      <c r="U1527" s="84"/>
      <c r="V1527" s="87" t="s">
        <v>4445</v>
      </c>
      <c r="W1527" s="86">
        <v>43165.24318287037</v>
      </c>
      <c r="X1527" s="87" t="s">
        <v>5618</v>
      </c>
      <c r="Y1527" s="84"/>
      <c r="Z1527" s="84"/>
      <c r="AA1527" s="90" t="s">
        <v>6821</v>
      </c>
      <c r="AB1527" s="84"/>
      <c r="AC1527" s="84" t="b">
        <v>0</v>
      </c>
      <c r="AD1527" s="84">
        <v>49</v>
      </c>
      <c r="AE1527" s="90" t="s">
        <v>6992</v>
      </c>
      <c r="AF1527" s="84" t="b">
        <v>1</v>
      </c>
      <c r="AG1527" s="84" t="s">
        <v>7096</v>
      </c>
      <c r="AH1527" s="84"/>
      <c r="AI1527" s="90" t="s">
        <v>7126</v>
      </c>
      <c r="AJ1527" s="84" t="b">
        <v>0</v>
      </c>
      <c r="AK1527" s="84">
        <v>1012</v>
      </c>
      <c r="AL1527" s="90" t="s">
        <v>6992</v>
      </c>
      <c r="AM1527" s="84" t="s">
        <v>7173</v>
      </c>
      <c r="AN1527" s="84" t="b">
        <v>0</v>
      </c>
      <c r="AO1527" s="90" t="s">
        <v>6821</v>
      </c>
      <c r="AP1527" s="84" t="s">
        <v>7226</v>
      </c>
      <c r="AQ1527" s="84">
        <v>0</v>
      </c>
      <c r="AR1527" s="84">
        <v>0</v>
      </c>
      <c r="AS1527" s="84"/>
      <c r="AT1527" s="84"/>
      <c r="AU1527" s="84"/>
      <c r="AV1527" s="84"/>
      <c r="AW1527" s="84"/>
      <c r="AX1527" s="84"/>
      <c r="AY1527" s="84"/>
      <c r="AZ1527" s="84"/>
    </row>
    <row r="1528" spans="1:52" x14ac:dyDescent="0.25">
      <c r="A1528" s="69" t="s">
        <v>1250</v>
      </c>
      <c r="B1528" s="69" t="s">
        <v>1250</v>
      </c>
      <c r="C1528" s="70"/>
      <c r="D1528" s="71"/>
      <c r="E1528" s="72"/>
      <c r="F1528" s="73"/>
      <c r="G1528" s="70"/>
      <c r="H1528" s="74"/>
      <c r="I1528" s="75"/>
      <c r="J1528" s="75"/>
      <c r="K1528" s="36"/>
      <c r="L1528" s="82"/>
      <c r="M1528" s="82"/>
      <c r="N1528" s="77"/>
      <c r="O1528" s="84" t="s">
        <v>179</v>
      </c>
      <c r="P1528" s="86">
        <v>43164.363159722219</v>
      </c>
      <c r="Q1528" s="84" t="s">
        <v>2578</v>
      </c>
      <c r="R1528" s="84"/>
      <c r="S1528" s="84"/>
      <c r="T1528" s="84" t="s">
        <v>3260</v>
      </c>
      <c r="U1528" s="84"/>
      <c r="V1528" s="87" t="s">
        <v>4445</v>
      </c>
      <c r="W1528" s="86">
        <v>43164.363159722219</v>
      </c>
      <c r="X1528" s="87" t="s">
        <v>5619</v>
      </c>
      <c r="Y1528" s="84"/>
      <c r="Z1528" s="84"/>
      <c r="AA1528" s="90" t="s">
        <v>6822</v>
      </c>
      <c r="AB1528" s="84"/>
      <c r="AC1528" s="84" t="b">
        <v>0</v>
      </c>
      <c r="AD1528" s="84">
        <v>178</v>
      </c>
      <c r="AE1528" s="90" t="s">
        <v>6992</v>
      </c>
      <c r="AF1528" s="84" t="b">
        <v>0</v>
      </c>
      <c r="AG1528" s="84" t="s">
        <v>7096</v>
      </c>
      <c r="AH1528" s="84"/>
      <c r="AI1528" s="90" t="s">
        <v>6992</v>
      </c>
      <c r="AJ1528" s="84" t="b">
        <v>0</v>
      </c>
      <c r="AK1528" s="84">
        <v>2094</v>
      </c>
      <c r="AL1528" s="90" t="s">
        <v>6992</v>
      </c>
      <c r="AM1528" s="84" t="s">
        <v>7169</v>
      </c>
      <c r="AN1528" s="84" t="b">
        <v>0</v>
      </c>
      <c r="AO1528" s="90" t="s">
        <v>6822</v>
      </c>
      <c r="AP1528" s="84" t="s">
        <v>7226</v>
      </c>
      <c r="AQ1528" s="84">
        <v>0</v>
      </c>
      <c r="AR1528" s="84">
        <v>0</v>
      </c>
      <c r="AS1528" s="84"/>
      <c r="AT1528" s="84"/>
      <c r="AU1528" s="84"/>
      <c r="AV1528" s="84"/>
      <c r="AW1528" s="84"/>
      <c r="AX1528" s="84"/>
      <c r="AY1528" s="84"/>
      <c r="AZ1528" s="84"/>
    </row>
    <row r="1529" spans="1:52" x14ac:dyDescent="0.25">
      <c r="A1529" s="69" t="s">
        <v>1250</v>
      </c>
      <c r="B1529" s="69" t="s">
        <v>1250</v>
      </c>
      <c r="C1529" s="70"/>
      <c r="D1529" s="71"/>
      <c r="E1529" s="72"/>
      <c r="F1529" s="73"/>
      <c r="G1529" s="70"/>
      <c r="H1529" s="74"/>
      <c r="I1529" s="75"/>
      <c r="J1529" s="75"/>
      <c r="K1529" s="36"/>
      <c r="L1529" s="82"/>
      <c r="M1529" s="82"/>
      <c r="N1529" s="77"/>
      <c r="O1529" s="84" t="s">
        <v>179</v>
      </c>
      <c r="P1529" s="86">
        <v>43165.752326388887</v>
      </c>
      <c r="Q1529" s="84" t="s">
        <v>2579</v>
      </c>
      <c r="R1529" s="84"/>
      <c r="S1529" s="84"/>
      <c r="T1529" s="84" t="s">
        <v>3157</v>
      </c>
      <c r="U1529" s="84"/>
      <c r="V1529" s="87" t="s">
        <v>4445</v>
      </c>
      <c r="W1529" s="86">
        <v>43165.752326388887</v>
      </c>
      <c r="X1529" s="87" t="s">
        <v>5620</v>
      </c>
      <c r="Y1529" s="84"/>
      <c r="Z1529" s="84"/>
      <c r="AA1529" s="90" t="s">
        <v>6823</v>
      </c>
      <c r="AB1529" s="84"/>
      <c r="AC1529" s="84" t="b">
        <v>0</v>
      </c>
      <c r="AD1529" s="84">
        <v>2</v>
      </c>
      <c r="AE1529" s="90" t="s">
        <v>6992</v>
      </c>
      <c r="AF1529" s="84" t="b">
        <v>0</v>
      </c>
      <c r="AG1529" s="84" t="s">
        <v>7096</v>
      </c>
      <c r="AH1529" s="84"/>
      <c r="AI1529" s="90" t="s">
        <v>6992</v>
      </c>
      <c r="AJ1529" s="84" t="b">
        <v>0</v>
      </c>
      <c r="AK1529" s="84">
        <v>14</v>
      </c>
      <c r="AL1529" s="90" t="s">
        <v>6992</v>
      </c>
      <c r="AM1529" s="84" t="s">
        <v>7169</v>
      </c>
      <c r="AN1529" s="84" t="b">
        <v>0</v>
      </c>
      <c r="AO1529" s="90" t="s">
        <v>6823</v>
      </c>
      <c r="AP1529" s="84" t="s">
        <v>179</v>
      </c>
      <c r="AQ1529" s="84">
        <v>0</v>
      </c>
      <c r="AR1529" s="84">
        <v>0</v>
      </c>
      <c r="AS1529" s="84"/>
      <c r="AT1529" s="84"/>
      <c r="AU1529" s="84"/>
      <c r="AV1529" s="84"/>
      <c r="AW1529" s="84"/>
      <c r="AX1529" s="84"/>
      <c r="AY1529" s="84"/>
      <c r="AZ1529" s="84"/>
    </row>
    <row r="1530" spans="1:52" x14ac:dyDescent="0.25">
      <c r="A1530" s="69" t="s">
        <v>1251</v>
      </c>
      <c r="B1530" s="69" t="s">
        <v>1250</v>
      </c>
      <c r="C1530" s="70"/>
      <c r="D1530" s="71"/>
      <c r="E1530" s="72"/>
      <c r="F1530" s="73"/>
      <c r="G1530" s="70"/>
      <c r="H1530" s="74"/>
      <c r="I1530" s="75"/>
      <c r="J1530" s="75"/>
      <c r="K1530" s="36"/>
      <c r="L1530" s="82"/>
      <c r="M1530" s="82"/>
      <c r="N1530" s="77"/>
      <c r="O1530" s="84" t="s">
        <v>1729</v>
      </c>
      <c r="P1530" s="86">
        <v>43165.780462962961</v>
      </c>
      <c r="Q1530" s="84" t="s">
        <v>1749</v>
      </c>
      <c r="R1530" s="84"/>
      <c r="S1530" s="84"/>
      <c r="T1530" s="84" t="s">
        <v>3157</v>
      </c>
      <c r="U1530" s="84"/>
      <c r="V1530" s="87" t="s">
        <v>4446</v>
      </c>
      <c r="W1530" s="86">
        <v>43165.780462962961</v>
      </c>
      <c r="X1530" s="87" t="s">
        <v>5621</v>
      </c>
      <c r="Y1530" s="84"/>
      <c r="Z1530" s="84"/>
      <c r="AA1530" s="90" t="s">
        <v>6824</v>
      </c>
      <c r="AB1530" s="84"/>
      <c r="AC1530" s="84" t="b">
        <v>0</v>
      </c>
      <c r="AD1530" s="84">
        <v>0</v>
      </c>
      <c r="AE1530" s="90" t="s">
        <v>6992</v>
      </c>
      <c r="AF1530" s="84" t="b">
        <v>0</v>
      </c>
      <c r="AG1530" s="84" t="s">
        <v>7096</v>
      </c>
      <c r="AH1530" s="84"/>
      <c r="AI1530" s="90" t="s">
        <v>6992</v>
      </c>
      <c r="AJ1530" s="84" t="b">
        <v>0</v>
      </c>
      <c r="AK1530" s="84">
        <v>2094</v>
      </c>
      <c r="AL1530" s="90" t="s">
        <v>6822</v>
      </c>
      <c r="AM1530" s="84" t="s">
        <v>7169</v>
      </c>
      <c r="AN1530" s="84" t="b">
        <v>0</v>
      </c>
      <c r="AO1530" s="90" t="s">
        <v>6822</v>
      </c>
      <c r="AP1530" s="84" t="s">
        <v>179</v>
      </c>
      <c r="AQ1530" s="84">
        <v>0</v>
      </c>
      <c r="AR1530" s="84">
        <v>0</v>
      </c>
      <c r="AS1530" s="84"/>
      <c r="AT1530" s="84"/>
      <c r="AU1530" s="84"/>
      <c r="AV1530" s="84"/>
      <c r="AW1530" s="84"/>
      <c r="AX1530" s="84"/>
      <c r="AY1530" s="84"/>
      <c r="AZ1530" s="84"/>
    </row>
    <row r="1531" spans="1:52" x14ac:dyDescent="0.25">
      <c r="A1531" s="69" t="s">
        <v>1252</v>
      </c>
      <c r="B1531" s="69" t="s">
        <v>1702</v>
      </c>
      <c r="C1531" s="70"/>
      <c r="D1531" s="71"/>
      <c r="E1531" s="72"/>
      <c r="F1531" s="73"/>
      <c r="G1531" s="70"/>
      <c r="H1531" s="74"/>
      <c r="I1531" s="75"/>
      <c r="J1531" s="75"/>
      <c r="K1531" s="36"/>
      <c r="L1531" s="82"/>
      <c r="M1531" s="82"/>
      <c r="N1531" s="77"/>
      <c r="O1531" s="84" t="s">
        <v>1729</v>
      </c>
      <c r="P1531" s="86">
        <v>43165.780486111114</v>
      </c>
      <c r="Q1531" s="84" t="s">
        <v>2580</v>
      </c>
      <c r="R1531" s="87" t="s">
        <v>2950</v>
      </c>
      <c r="S1531" s="84" t="s">
        <v>3147</v>
      </c>
      <c r="T1531" s="84" t="s">
        <v>3157</v>
      </c>
      <c r="U1531" s="84"/>
      <c r="V1531" s="87" t="s">
        <v>4447</v>
      </c>
      <c r="W1531" s="86">
        <v>43165.780486111114</v>
      </c>
      <c r="X1531" s="87" t="s">
        <v>5622</v>
      </c>
      <c r="Y1531" s="84"/>
      <c r="Z1531" s="84"/>
      <c r="AA1531" s="90" t="s">
        <v>6825</v>
      </c>
      <c r="AB1531" s="84"/>
      <c r="AC1531" s="84" t="b">
        <v>0</v>
      </c>
      <c r="AD1531" s="84">
        <v>0</v>
      </c>
      <c r="AE1531" s="90" t="s">
        <v>6992</v>
      </c>
      <c r="AF1531" s="84" t="b">
        <v>0</v>
      </c>
      <c r="AG1531" s="84" t="s">
        <v>7092</v>
      </c>
      <c r="AH1531" s="84"/>
      <c r="AI1531" s="90" t="s">
        <v>6992</v>
      </c>
      <c r="AJ1531" s="84" t="b">
        <v>0</v>
      </c>
      <c r="AK1531" s="84">
        <v>0</v>
      </c>
      <c r="AL1531" s="90" t="s">
        <v>6992</v>
      </c>
      <c r="AM1531" s="84" t="s">
        <v>7171</v>
      </c>
      <c r="AN1531" s="84" t="b">
        <v>0</v>
      </c>
      <c r="AO1531" s="90" t="s">
        <v>6825</v>
      </c>
      <c r="AP1531" s="84" t="s">
        <v>179</v>
      </c>
      <c r="AQ1531" s="84">
        <v>0</v>
      </c>
      <c r="AR1531" s="84">
        <v>0</v>
      </c>
      <c r="AS1531" s="84"/>
      <c r="AT1531" s="84"/>
      <c r="AU1531" s="84"/>
      <c r="AV1531" s="84"/>
      <c r="AW1531" s="84"/>
      <c r="AX1531" s="84"/>
      <c r="AY1531" s="84"/>
      <c r="AZ1531" s="84"/>
    </row>
    <row r="1532" spans="1:52" x14ac:dyDescent="0.25">
      <c r="A1532" s="69" t="s">
        <v>1253</v>
      </c>
      <c r="B1532" s="69" t="s">
        <v>1703</v>
      </c>
      <c r="C1532" s="70"/>
      <c r="D1532" s="71"/>
      <c r="E1532" s="72"/>
      <c r="F1532" s="73"/>
      <c r="G1532" s="70"/>
      <c r="H1532" s="74"/>
      <c r="I1532" s="75"/>
      <c r="J1532" s="75"/>
      <c r="K1532" s="36"/>
      <c r="L1532" s="82"/>
      <c r="M1532" s="82"/>
      <c r="N1532" s="77"/>
      <c r="O1532" s="84" t="s">
        <v>1730</v>
      </c>
      <c r="P1532" s="86">
        <v>43165.776400462964</v>
      </c>
      <c r="Q1532" s="84" t="s">
        <v>2581</v>
      </c>
      <c r="R1532" s="84"/>
      <c r="S1532" s="84"/>
      <c r="T1532" s="84" t="s">
        <v>3157</v>
      </c>
      <c r="U1532" s="84"/>
      <c r="V1532" s="87" t="s">
        <v>4448</v>
      </c>
      <c r="W1532" s="86">
        <v>43165.776400462964</v>
      </c>
      <c r="X1532" s="87" t="s">
        <v>5623</v>
      </c>
      <c r="Y1532" s="84"/>
      <c r="Z1532" s="84"/>
      <c r="AA1532" s="90" t="s">
        <v>6826</v>
      </c>
      <c r="AB1532" s="90" t="s">
        <v>6987</v>
      </c>
      <c r="AC1532" s="84" t="b">
        <v>0</v>
      </c>
      <c r="AD1532" s="84">
        <v>0</v>
      </c>
      <c r="AE1532" s="90" t="s">
        <v>7087</v>
      </c>
      <c r="AF1532" s="84" t="b">
        <v>0</v>
      </c>
      <c r="AG1532" s="84" t="s">
        <v>7091</v>
      </c>
      <c r="AH1532" s="84"/>
      <c r="AI1532" s="90" t="s">
        <v>6992</v>
      </c>
      <c r="AJ1532" s="84" t="b">
        <v>0</v>
      </c>
      <c r="AK1532" s="84">
        <v>0</v>
      </c>
      <c r="AL1532" s="90" t="s">
        <v>6992</v>
      </c>
      <c r="AM1532" s="84" t="s">
        <v>7171</v>
      </c>
      <c r="AN1532" s="84" t="b">
        <v>0</v>
      </c>
      <c r="AO1532" s="90" t="s">
        <v>6987</v>
      </c>
      <c r="AP1532" s="84" t="s">
        <v>179</v>
      </c>
      <c r="AQ1532" s="84">
        <v>0</v>
      </c>
      <c r="AR1532" s="84">
        <v>0</v>
      </c>
      <c r="AS1532" s="84"/>
      <c r="AT1532" s="84"/>
      <c r="AU1532" s="84"/>
      <c r="AV1532" s="84"/>
      <c r="AW1532" s="84"/>
      <c r="AX1532" s="84"/>
      <c r="AY1532" s="84"/>
      <c r="AZ1532" s="84"/>
    </row>
    <row r="1533" spans="1:52" x14ac:dyDescent="0.25">
      <c r="A1533" s="69" t="s">
        <v>1253</v>
      </c>
      <c r="B1533" s="69" t="s">
        <v>1536</v>
      </c>
      <c r="C1533" s="70"/>
      <c r="D1533" s="71"/>
      <c r="E1533" s="72"/>
      <c r="F1533" s="73"/>
      <c r="G1533" s="70"/>
      <c r="H1533" s="74"/>
      <c r="I1533" s="75"/>
      <c r="J1533" s="75"/>
      <c r="K1533" s="36"/>
      <c r="L1533" s="82"/>
      <c r="M1533" s="82"/>
      <c r="N1533" s="77"/>
      <c r="O1533" s="84" t="s">
        <v>1730</v>
      </c>
      <c r="P1533" s="86">
        <v>43165.780509259261</v>
      </c>
      <c r="Q1533" s="84" t="s">
        <v>2582</v>
      </c>
      <c r="R1533" s="84"/>
      <c r="S1533" s="84"/>
      <c r="T1533" s="84" t="s">
        <v>3157</v>
      </c>
      <c r="U1533" s="87" t="s">
        <v>3622</v>
      </c>
      <c r="V1533" s="87" t="s">
        <v>3622</v>
      </c>
      <c r="W1533" s="86">
        <v>43165.780509259261</v>
      </c>
      <c r="X1533" s="87" t="s">
        <v>5624</v>
      </c>
      <c r="Y1533" s="84"/>
      <c r="Z1533" s="84"/>
      <c r="AA1533" s="90" t="s">
        <v>6827</v>
      </c>
      <c r="AB1533" s="90" t="s">
        <v>6988</v>
      </c>
      <c r="AC1533" s="84" t="b">
        <v>0</v>
      </c>
      <c r="AD1533" s="84">
        <v>0</v>
      </c>
      <c r="AE1533" s="90" t="s">
        <v>7027</v>
      </c>
      <c r="AF1533" s="84" t="b">
        <v>0</v>
      </c>
      <c r="AG1533" s="84" t="s">
        <v>7091</v>
      </c>
      <c r="AH1533" s="84"/>
      <c r="AI1533" s="90" t="s">
        <v>6992</v>
      </c>
      <c r="AJ1533" s="84" t="b">
        <v>0</v>
      </c>
      <c r="AK1533" s="84">
        <v>0</v>
      </c>
      <c r="AL1533" s="90" t="s">
        <v>6992</v>
      </c>
      <c r="AM1533" s="84" t="s">
        <v>7171</v>
      </c>
      <c r="AN1533" s="84" t="b">
        <v>0</v>
      </c>
      <c r="AO1533" s="90" t="s">
        <v>6988</v>
      </c>
      <c r="AP1533" s="84" t="s">
        <v>179</v>
      </c>
      <c r="AQ1533" s="84">
        <v>0</v>
      </c>
      <c r="AR1533" s="84">
        <v>0</v>
      </c>
      <c r="AS1533" s="84"/>
      <c r="AT1533" s="84"/>
      <c r="AU1533" s="84"/>
      <c r="AV1533" s="84"/>
      <c r="AW1533" s="84"/>
      <c r="AX1533" s="84"/>
      <c r="AY1533" s="84"/>
      <c r="AZ1533" s="84"/>
    </row>
    <row r="1534" spans="1:52" x14ac:dyDescent="0.25">
      <c r="A1534" s="69" t="s">
        <v>1254</v>
      </c>
      <c r="B1534" s="69" t="s">
        <v>1254</v>
      </c>
      <c r="C1534" s="70"/>
      <c r="D1534" s="71"/>
      <c r="E1534" s="72"/>
      <c r="F1534" s="73"/>
      <c r="G1534" s="70"/>
      <c r="H1534" s="74"/>
      <c r="I1534" s="75"/>
      <c r="J1534" s="75"/>
      <c r="K1534" s="36"/>
      <c r="L1534" s="82"/>
      <c r="M1534" s="82"/>
      <c r="N1534" s="77"/>
      <c r="O1534" s="84" t="s">
        <v>179</v>
      </c>
      <c r="P1534" s="86">
        <v>43165.78052083333</v>
      </c>
      <c r="Q1534" s="84" t="s">
        <v>2583</v>
      </c>
      <c r="R1534" s="87" t="s">
        <v>2951</v>
      </c>
      <c r="S1534" s="84" t="s">
        <v>2983</v>
      </c>
      <c r="T1534" s="84" t="s">
        <v>3157</v>
      </c>
      <c r="U1534" s="84"/>
      <c r="V1534" s="87" t="s">
        <v>3654</v>
      </c>
      <c r="W1534" s="86">
        <v>43165.78052083333</v>
      </c>
      <c r="X1534" s="87" t="s">
        <v>5625</v>
      </c>
      <c r="Y1534" s="84"/>
      <c r="Z1534" s="84"/>
      <c r="AA1534" s="90" t="s">
        <v>6828</v>
      </c>
      <c r="AB1534" s="84"/>
      <c r="AC1534" s="84" t="b">
        <v>0</v>
      </c>
      <c r="AD1534" s="84">
        <v>0</v>
      </c>
      <c r="AE1534" s="90" t="s">
        <v>6992</v>
      </c>
      <c r="AF1534" s="84" t="b">
        <v>1</v>
      </c>
      <c r="AG1534" s="84" t="s">
        <v>7100</v>
      </c>
      <c r="AH1534" s="84"/>
      <c r="AI1534" s="90" t="s">
        <v>7163</v>
      </c>
      <c r="AJ1534" s="84" t="b">
        <v>0</v>
      </c>
      <c r="AK1534" s="84">
        <v>0</v>
      </c>
      <c r="AL1534" s="90" t="s">
        <v>6992</v>
      </c>
      <c r="AM1534" s="84" t="s">
        <v>7171</v>
      </c>
      <c r="AN1534" s="84" t="b">
        <v>0</v>
      </c>
      <c r="AO1534" s="90" t="s">
        <v>6828</v>
      </c>
      <c r="AP1534" s="84" t="s">
        <v>179</v>
      </c>
      <c r="AQ1534" s="84">
        <v>0</v>
      </c>
      <c r="AR1534" s="84">
        <v>0</v>
      </c>
      <c r="AS1534" s="84"/>
      <c r="AT1534" s="84"/>
      <c r="AU1534" s="84"/>
      <c r="AV1534" s="84"/>
      <c r="AW1534" s="84"/>
      <c r="AX1534" s="84"/>
      <c r="AY1534" s="84"/>
      <c r="AZ1534" s="84"/>
    </row>
    <row r="1535" spans="1:52" x14ac:dyDescent="0.25">
      <c r="A1535" s="69" t="s">
        <v>1255</v>
      </c>
      <c r="B1535" s="69" t="s">
        <v>1238</v>
      </c>
      <c r="C1535" s="70"/>
      <c r="D1535" s="71"/>
      <c r="E1535" s="72"/>
      <c r="F1535" s="73"/>
      <c r="G1535" s="70"/>
      <c r="H1535" s="74"/>
      <c r="I1535" s="75"/>
      <c r="J1535" s="75"/>
      <c r="K1535" s="36"/>
      <c r="L1535" s="82"/>
      <c r="M1535" s="82"/>
      <c r="N1535" s="77"/>
      <c r="O1535" s="84" t="s">
        <v>1729</v>
      </c>
      <c r="P1535" s="86">
        <v>43165.780543981484</v>
      </c>
      <c r="Q1535" s="84" t="s">
        <v>2571</v>
      </c>
      <c r="R1535" s="84"/>
      <c r="S1535" s="84"/>
      <c r="T1535" s="84" t="s">
        <v>3157</v>
      </c>
      <c r="U1535" s="84"/>
      <c r="V1535" s="87" t="s">
        <v>4449</v>
      </c>
      <c r="W1535" s="86">
        <v>43165.780543981484</v>
      </c>
      <c r="X1535" s="87" t="s">
        <v>5626</v>
      </c>
      <c r="Y1535" s="84"/>
      <c r="Z1535" s="84"/>
      <c r="AA1535" s="90" t="s">
        <v>6829</v>
      </c>
      <c r="AB1535" s="84"/>
      <c r="AC1535" s="84" t="b">
        <v>0</v>
      </c>
      <c r="AD1535" s="84">
        <v>0</v>
      </c>
      <c r="AE1535" s="90" t="s">
        <v>6992</v>
      </c>
      <c r="AF1535" s="84" t="b">
        <v>1</v>
      </c>
      <c r="AG1535" s="84" t="s">
        <v>7091</v>
      </c>
      <c r="AH1535" s="84"/>
      <c r="AI1535" s="90" t="s">
        <v>7162</v>
      </c>
      <c r="AJ1535" s="84" t="b">
        <v>0</v>
      </c>
      <c r="AK1535" s="84">
        <v>5</v>
      </c>
      <c r="AL1535" s="90" t="s">
        <v>6809</v>
      </c>
      <c r="AM1535" s="84" t="s">
        <v>7172</v>
      </c>
      <c r="AN1535" s="84" t="b">
        <v>0</v>
      </c>
      <c r="AO1535" s="90" t="s">
        <v>6809</v>
      </c>
      <c r="AP1535" s="84" t="s">
        <v>179</v>
      </c>
      <c r="AQ1535" s="84">
        <v>0</v>
      </c>
      <c r="AR1535" s="84">
        <v>0</v>
      </c>
      <c r="AS1535" s="84"/>
      <c r="AT1535" s="84"/>
      <c r="AU1535" s="84"/>
      <c r="AV1535" s="84"/>
      <c r="AW1535" s="84"/>
      <c r="AX1535" s="84"/>
      <c r="AY1535" s="84"/>
      <c r="AZ1535" s="84"/>
    </row>
    <row r="1536" spans="1:52" x14ac:dyDescent="0.25">
      <c r="A1536" s="69" t="s">
        <v>1256</v>
      </c>
      <c r="B1536" s="69" t="s">
        <v>1265</v>
      </c>
      <c r="C1536" s="70"/>
      <c r="D1536" s="71"/>
      <c r="E1536" s="72"/>
      <c r="F1536" s="73"/>
      <c r="G1536" s="70"/>
      <c r="H1536" s="74"/>
      <c r="I1536" s="75"/>
      <c r="J1536" s="75"/>
      <c r="K1536" s="36"/>
      <c r="L1536" s="82"/>
      <c r="M1536" s="82"/>
      <c r="N1536" s="77"/>
      <c r="O1536" s="84" t="s">
        <v>1729</v>
      </c>
      <c r="P1536" s="86">
        <v>43165.780601851853</v>
      </c>
      <c r="Q1536" s="84" t="s">
        <v>1880</v>
      </c>
      <c r="R1536" s="84"/>
      <c r="S1536" s="84"/>
      <c r="T1536" s="84" t="s">
        <v>3157</v>
      </c>
      <c r="U1536" s="84"/>
      <c r="V1536" s="87" t="s">
        <v>4450</v>
      </c>
      <c r="W1536" s="86">
        <v>43165.780601851853</v>
      </c>
      <c r="X1536" s="87" t="s">
        <v>5627</v>
      </c>
      <c r="Y1536" s="84"/>
      <c r="Z1536" s="84"/>
      <c r="AA1536" s="90" t="s">
        <v>6830</v>
      </c>
      <c r="AB1536" s="84"/>
      <c r="AC1536" s="84" t="b">
        <v>0</v>
      </c>
      <c r="AD1536" s="84">
        <v>0</v>
      </c>
      <c r="AE1536" s="90" t="s">
        <v>6992</v>
      </c>
      <c r="AF1536" s="84" t="b">
        <v>0</v>
      </c>
      <c r="AG1536" s="84" t="s">
        <v>7091</v>
      </c>
      <c r="AH1536" s="84"/>
      <c r="AI1536" s="90" t="s">
        <v>6992</v>
      </c>
      <c r="AJ1536" s="84" t="b">
        <v>0</v>
      </c>
      <c r="AK1536" s="84">
        <v>3380</v>
      </c>
      <c r="AL1536" s="90" t="s">
        <v>6839</v>
      </c>
      <c r="AM1536" s="84" t="s">
        <v>7171</v>
      </c>
      <c r="AN1536" s="84" t="b">
        <v>0</v>
      </c>
      <c r="AO1536" s="90" t="s">
        <v>6839</v>
      </c>
      <c r="AP1536" s="84" t="s">
        <v>179</v>
      </c>
      <c r="AQ1536" s="84">
        <v>0</v>
      </c>
      <c r="AR1536" s="84">
        <v>0</v>
      </c>
      <c r="AS1536" s="84"/>
      <c r="AT1536" s="84"/>
      <c r="AU1536" s="84"/>
      <c r="AV1536" s="84"/>
      <c r="AW1536" s="84"/>
      <c r="AX1536" s="84"/>
      <c r="AY1536" s="84"/>
      <c r="AZ1536" s="84"/>
    </row>
    <row r="1537" spans="1:52" x14ac:dyDescent="0.25">
      <c r="A1537" s="69" t="s">
        <v>1257</v>
      </c>
      <c r="B1537" s="69" t="s">
        <v>1648</v>
      </c>
      <c r="C1537" s="70"/>
      <c r="D1537" s="71"/>
      <c r="E1537" s="72"/>
      <c r="F1537" s="73"/>
      <c r="G1537" s="70"/>
      <c r="H1537" s="74"/>
      <c r="I1537" s="75"/>
      <c r="J1537" s="75"/>
      <c r="K1537" s="36"/>
      <c r="L1537" s="82"/>
      <c r="M1537" s="82"/>
      <c r="N1537" s="77"/>
      <c r="O1537" s="84" t="s">
        <v>1729</v>
      </c>
      <c r="P1537" s="86">
        <v>43165.66128472222</v>
      </c>
      <c r="Q1537" s="84" t="s">
        <v>2584</v>
      </c>
      <c r="R1537" s="84" t="s">
        <v>2952</v>
      </c>
      <c r="S1537" s="84" t="s">
        <v>3148</v>
      </c>
      <c r="T1537" s="84" t="s">
        <v>3443</v>
      </c>
      <c r="U1537" s="84"/>
      <c r="V1537" s="87" t="s">
        <v>4451</v>
      </c>
      <c r="W1537" s="86">
        <v>43165.66128472222</v>
      </c>
      <c r="X1537" s="87" t="s">
        <v>5628</v>
      </c>
      <c r="Y1537" s="84"/>
      <c r="Z1537" s="84"/>
      <c r="AA1537" s="90" t="s">
        <v>6831</v>
      </c>
      <c r="AB1537" s="84"/>
      <c r="AC1537" s="84" t="b">
        <v>0</v>
      </c>
      <c r="AD1537" s="84">
        <v>9</v>
      </c>
      <c r="AE1537" s="90" t="s">
        <v>6992</v>
      </c>
      <c r="AF1537" s="84" t="b">
        <v>1</v>
      </c>
      <c r="AG1537" s="84" t="s">
        <v>7091</v>
      </c>
      <c r="AH1537" s="84"/>
      <c r="AI1537" s="90" t="s">
        <v>7154</v>
      </c>
      <c r="AJ1537" s="84" t="b">
        <v>0</v>
      </c>
      <c r="AK1537" s="84">
        <v>3</v>
      </c>
      <c r="AL1537" s="90" t="s">
        <v>6992</v>
      </c>
      <c r="AM1537" s="84" t="s">
        <v>7171</v>
      </c>
      <c r="AN1537" s="84" t="b">
        <v>0</v>
      </c>
      <c r="AO1537" s="90" t="s">
        <v>6831</v>
      </c>
      <c r="AP1537" s="84" t="s">
        <v>7226</v>
      </c>
      <c r="AQ1537" s="84">
        <v>0</v>
      </c>
      <c r="AR1537" s="84">
        <v>0</v>
      </c>
      <c r="AS1537" s="84"/>
      <c r="AT1537" s="84"/>
      <c r="AU1537" s="84"/>
      <c r="AV1537" s="84"/>
      <c r="AW1537" s="84"/>
      <c r="AX1537" s="84"/>
      <c r="AY1537" s="84"/>
      <c r="AZ1537" s="84"/>
    </row>
    <row r="1538" spans="1:52" x14ac:dyDescent="0.25">
      <c r="A1538" s="69" t="s">
        <v>1258</v>
      </c>
      <c r="B1538" s="69" t="s">
        <v>1648</v>
      </c>
      <c r="C1538" s="70"/>
      <c r="D1538" s="71"/>
      <c r="E1538" s="72"/>
      <c r="F1538" s="73"/>
      <c r="G1538" s="70"/>
      <c r="H1538" s="74"/>
      <c r="I1538" s="75"/>
      <c r="J1538" s="75"/>
      <c r="K1538" s="36"/>
      <c r="L1538" s="82"/>
      <c r="M1538" s="82"/>
      <c r="N1538" s="77"/>
      <c r="O1538" s="84" t="s">
        <v>1729</v>
      </c>
      <c r="P1538" s="86">
        <v>43165.780613425923</v>
      </c>
      <c r="Q1538" s="84" t="s">
        <v>2428</v>
      </c>
      <c r="R1538" s="84"/>
      <c r="S1538" s="84"/>
      <c r="T1538" s="84" t="s">
        <v>3157</v>
      </c>
      <c r="U1538" s="84"/>
      <c r="V1538" s="87" t="s">
        <v>4452</v>
      </c>
      <c r="W1538" s="86">
        <v>43165.780613425923</v>
      </c>
      <c r="X1538" s="87" t="s">
        <v>5629</v>
      </c>
      <c r="Y1538" s="84"/>
      <c r="Z1538" s="84"/>
      <c r="AA1538" s="90" t="s">
        <v>6832</v>
      </c>
      <c r="AB1538" s="84"/>
      <c r="AC1538" s="84" t="b">
        <v>0</v>
      </c>
      <c r="AD1538" s="84">
        <v>0</v>
      </c>
      <c r="AE1538" s="90" t="s">
        <v>6992</v>
      </c>
      <c r="AF1538" s="84" t="b">
        <v>1</v>
      </c>
      <c r="AG1538" s="84" t="s">
        <v>7091</v>
      </c>
      <c r="AH1538" s="84"/>
      <c r="AI1538" s="90" t="s">
        <v>7154</v>
      </c>
      <c r="AJ1538" s="84" t="b">
        <v>0</v>
      </c>
      <c r="AK1538" s="84">
        <v>3</v>
      </c>
      <c r="AL1538" s="90" t="s">
        <v>6831</v>
      </c>
      <c r="AM1538" s="84" t="s">
        <v>7169</v>
      </c>
      <c r="AN1538" s="84" t="b">
        <v>0</v>
      </c>
      <c r="AO1538" s="90" t="s">
        <v>6831</v>
      </c>
      <c r="AP1538" s="84" t="s">
        <v>179</v>
      </c>
      <c r="AQ1538" s="84">
        <v>0</v>
      </c>
      <c r="AR1538" s="84">
        <v>0</v>
      </c>
      <c r="AS1538" s="84"/>
      <c r="AT1538" s="84"/>
      <c r="AU1538" s="84"/>
      <c r="AV1538" s="84"/>
      <c r="AW1538" s="84"/>
      <c r="AX1538" s="84"/>
      <c r="AY1538" s="84"/>
      <c r="AZ1538" s="84"/>
    </row>
    <row r="1539" spans="1:52" x14ac:dyDescent="0.25">
      <c r="A1539" s="69" t="s">
        <v>1258</v>
      </c>
      <c r="B1539" s="69" t="s">
        <v>1257</v>
      </c>
      <c r="C1539" s="70"/>
      <c r="D1539" s="71"/>
      <c r="E1539" s="72"/>
      <c r="F1539" s="73"/>
      <c r="G1539" s="70"/>
      <c r="H1539" s="74"/>
      <c r="I1539" s="75"/>
      <c r="J1539" s="75"/>
      <c r="K1539" s="36"/>
      <c r="L1539" s="82"/>
      <c r="M1539" s="82"/>
      <c r="N1539" s="77"/>
      <c r="O1539" s="84" t="s">
        <v>1729</v>
      </c>
      <c r="P1539" s="86">
        <v>43165.780613425923</v>
      </c>
      <c r="Q1539" s="84" t="s">
        <v>2428</v>
      </c>
      <c r="R1539" s="84"/>
      <c r="S1539" s="84"/>
      <c r="T1539" s="84" t="s">
        <v>3157</v>
      </c>
      <c r="U1539" s="84"/>
      <c r="V1539" s="87" t="s">
        <v>4452</v>
      </c>
      <c r="W1539" s="86">
        <v>43165.780613425923</v>
      </c>
      <c r="X1539" s="87" t="s">
        <v>5629</v>
      </c>
      <c r="Y1539" s="84"/>
      <c r="Z1539" s="84"/>
      <c r="AA1539" s="90" t="s">
        <v>6832</v>
      </c>
      <c r="AB1539" s="84"/>
      <c r="AC1539" s="84" t="b">
        <v>0</v>
      </c>
      <c r="AD1539" s="84">
        <v>0</v>
      </c>
      <c r="AE1539" s="90" t="s">
        <v>6992</v>
      </c>
      <c r="AF1539" s="84" t="b">
        <v>1</v>
      </c>
      <c r="AG1539" s="84" t="s">
        <v>7091</v>
      </c>
      <c r="AH1539" s="84"/>
      <c r="AI1539" s="90" t="s">
        <v>7154</v>
      </c>
      <c r="AJ1539" s="84" t="b">
        <v>0</v>
      </c>
      <c r="AK1539" s="84">
        <v>3</v>
      </c>
      <c r="AL1539" s="90" t="s">
        <v>6831</v>
      </c>
      <c r="AM1539" s="84" t="s">
        <v>7169</v>
      </c>
      <c r="AN1539" s="84" t="b">
        <v>0</v>
      </c>
      <c r="AO1539" s="90" t="s">
        <v>6831</v>
      </c>
      <c r="AP1539" s="84" t="s">
        <v>179</v>
      </c>
      <c r="AQ1539" s="84">
        <v>0</v>
      </c>
      <c r="AR1539" s="84">
        <v>0</v>
      </c>
      <c r="AS1539" s="84"/>
      <c r="AT1539" s="84"/>
      <c r="AU1539" s="84"/>
      <c r="AV1539" s="84"/>
      <c r="AW1539" s="84"/>
      <c r="AX1539" s="84"/>
      <c r="AY1539" s="84"/>
      <c r="AZ1539" s="84"/>
    </row>
    <row r="1540" spans="1:52" x14ac:dyDescent="0.25">
      <c r="A1540" s="69" t="s">
        <v>1259</v>
      </c>
      <c r="B1540" s="69" t="s">
        <v>1259</v>
      </c>
      <c r="C1540" s="70"/>
      <c r="D1540" s="71"/>
      <c r="E1540" s="72"/>
      <c r="F1540" s="73"/>
      <c r="G1540" s="70"/>
      <c r="H1540" s="74"/>
      <c r="I1540" s="75"/>
      <c r="J1540" s="75"/>
      <c r="K1540" s="36"/>
      <c r="L1540" s="82"/>
      <c r="M1540" s="82"/>
      <c r="N1540" s="77"/>
      <c r="O1540" s="84" t="s">
        <v>179</v>
      </c>
      <c r="P1540" s="86">
        <v>43165.780636574076</v>
      </c>
      <c r="Q1540" s="84" t="s">
        <v>2585</v>
      </c>
      <c r="R1540" s="87" t="s">
        <v>2953</v>
      </c>
      <c r="S1540" s="84" t="s">
        <v>2983</v>
      </c>
      <c r="T1540" s="84" t="s">
        <v>3444</v>
      </c>
      <c r="U1540" s="84"/>
      <c r="V1540" s="87" t="s">
        <v>4453</v>
      </c>
      <c r="W1540" s="86">
        <v>43165.780636574076</v>
      </c>
      <c r="X1540" s="87" t="s">
        <v>5630</v>
      </c>
      <c r="Y1540" s="84"/>
      <c r="Z1540" s="84"/>
      <c r="AA1540" s="90" t="s">
        <v>6833</v>
      </c>
      <c r="AB1540" s="84"/>
      <c r="AC1540" s="84" t="b">
        <v>0</v>
      </c>
      <c r="AD1540" s="84">
        <v>0</v>
      </c>
      <c r="AE1540" s="90" t="s">
        <v>6992</v>
      </c>
      <c r="AF1540" s="84" t="b">
        <v>1</v>
      </c>
      <c r="AG1540" s="84" t="s">
        <v>7091</v>
      </c>
      <c r="AH1540" s="84"/>
      <c r="AI1540" s="90" t="s">
        <v>7164</v>
      </c>
      <c r="AJ1540" s="84" t="b">
        <v>0</v>
      </c>
      <c r="AK1540" s="84">
        <v>0</v>
      </c>
      <c r="AL1540" s="90" t="s">
        <v>6992</v>
      </c>
      <c r="AM1540" s="84" t="s">
        <v>7171</v>
      </c>
      <c r="AN1540" s="84" t="b">
        <v>0</v>
      </c>
      <c r="AO1540" s="90" t="s">
        <v>6833</v>
      </c>
      <c r="AP1540" s="84" t="s">
        <v>179</v>
      </c>
      <c r="AQ1540" s="84">
        <v>0</v>
      </c>
      <c r="AR1540" s="84">
        <v>0</v>
      </c>
      <c r="AS1540" s="84"/>
      <c r="AT1540" s="84"/>
      <c r="AU1540" s="84"/>
      <c r="AV1540" s="84"/>
      <c r="AW1540" s="84"/>
      <c r="AX1540" s="84"/>
      <c r="AY1540" s="84"/>
      <c r="AZ1540" s="84"/>
    </row>
    <row r="1541" spans="1:52" x14ac:dyDescent="0.25">
      <c r="A1541" s="69" t="s">
        <v>1260</v>
      </c>
      <c r="B1541" s="69" t="s">
        <v>1260</v>
      </c>
      <c r="C1541" s="70"/>
      <c r="D1541" s="71"/>
      <c r="E1541" s="72"/>
      <c r="F1541" s="73"/>
      <c r="G1541" s="70"/>
      <c r="H1541" s="74"/>
      <c r="I1541" s="75"/>
      <c r="J1541" s="75"/>
      <c r="K1541" s="36"/>
      <c r="L1541" s="82"/>
      <c r="M1541" s="82"/>
      <c r="N1541" s="77"/>
      <c r="O1541" s="84" t="s">
        <v>179</v>
      </c>
      <c r="P1541" s="86">
        <v>43165.558437500003</v>
      </c>
      <c r="Q1541" s="84" t="s">
        <v>2586</v>
      </c>
      <c r="R1541" s="84"/>
      <c r="S1541" s="84"/>
      <c r="T1541" s="84" t="s">
        <v>3445</v>
      </c>
      <c r="U1541" s="84"/>
      <c r="V1541" s="87" t="s">
        <v>4454</v>
      </c>
      <c r="W1541" s="86">
        <v>43165.558437500003</v>
      </c>
      <c r="X1541" s="87" t="s">
        <v>5631</v>
      </c>
      <c r="Y1541" s="84"/>
      <c r="Z1541" s="84"/>
      <c r="AA1541" s="90" t="s">
        <v>6834</v>
      </c>
      <c r="AB1541" s="84"/>
      <c r="AC1541" s="84" t="b">
        <v>0</v>
      </c>
      <c r="AD1541" s="84">
        <v>4</v>
      </c>
      <c r="AE1541" s="90" t="s">
        <v>6992</v>
      </c>
      <c r="AF1541" s="84" t="b">
        <v>0</v>
      </c>
      <c r="AG1541" s="84" t="s">
        <v>7097</v>
      </c>
      <c r="AH1541" s="84"/>
      <c r="AI1541" s="90" t="s">
        <v>6992</v>
      </c>
      <c r="AJ1541" s="84" t="b">
        <v>0</v>
      </c>
      <c r="AK1541" s="84">
        <v>3</v>
      </c>
      <c r="AL1541" s="90" t="s">
        <v>6992</v>
      </c>
      <c r="AM1541" s="84" t="s">
        <v>7169</v>
      </c>
      <c r="AN1541" s="84" t="b">
        <v>0</v>
      </c>
      <c r="AO1541" s="90" t="s">
        <v>6834</v>
      </c>
      <c r="AP1541" s="84" t="s">
        <v>7226</v>
      </c>
      <c r="AQ1541" s="84">
        <v>0</v>
      </c>
      <c r="AR1541" s="84">
        <v>0</v>
      </c>
      <c r="AS1541" s="84"/>
      <c r="AT1541" s="84"/>
      <c r="AU1541" s="84"/>
      <c r="AV1541" s="84"/>
      <c r="AW1541" s="84"/>
      <c r="AX1541" s="84"/>
      <c r="AY1541" s="84"/>
      <c r="AZ1541" s="84"/>
    </row>
    <row r="1542" spans="1:52" x14ac:dyDescent="0.25">
      <c r="A1542" s="69" t="s">
        <v>1261</v>
      </c>
      <c r="B1542" s="69" t="s">
        <v>1260</v>
      </c>
      <c r="C1542" s="70"/>
      <c r="D1542" s="71"/>
      <c r="E1542" s="72"/>
      <c r="F1542" s="73"/>
      <c r="G1542" s="70"/>
      <c r="H1542" s="74"/>
      <c r="I1542" s="75"/>
      <c r="J1542" s="75"/>
      <c r="K1542" s="36"/>
      <c r="L1542" s="82"/>
      <c r="M1542" s="82"/>
      <c r="N1542" s="77"/>
      <c r="O1542" s="84" t="s">
        <v>1729</v>
      </c>
      <c r="P1542" s="86">
        <v>43165.780671296299</v>
      </c>
      <c r="Q1542" s="84" t="s">
        <v>2587</v>
      </c>
      <c r="R1542" s="84"/>
      <c r="S1542" s="84"/>
      <c r="T1542" s="84" t="s">
        <v>3157</v>
      </c>
      <c r="U1542" s="84"/>
      <c r="V1542" s="87" t="s">
        <v>4455</v>
      </c>
      <c r="W1542" s="86">
        <v>43165.780671296299</v>
      </c>
      <c r="X1542" s="87" t="s">
        <v>5632</v>
      </c>
      <c r="Y1542" s="84"/>
      <c r="Z1542" s="84"/>
      <c r="AA1542" s="90" t="s">
        <v>6835</v>
      </c>
      <c r="AB1542" s="84"/>
      <c r="AC1542" s="84" t="b">
        <v>0</v>
      </c>
      <c r="AD1542" s="84">
        <v>0</v>
      </c>
      <c r="AE1542" s="90" t="s">
        <v>6992</v>
      </c>
      <c r="AF1542" s="84" t="b">
        <v>0</v>
      </c>
      <c r="AG1542" s="84" t="s">
        <v>7097</v>
      </c>
      <c r="AH1542" s="84"/>
      <c r="AI1542" s="90" t="s">
        <v>6992</v>
      </c>
      <c r="AJ1542" s="84" t="b">
        <v>0</v>
      </c>
      <c r="AK1542" s="84">
        <v>3</v>
      </c>
      <c r="AL1542" s="90" t="s">
        <v>6834</v>
      </c>
      <c r="AM1542" s="84" t="s">
        <v>7172</v>
      </c>
      <c r="AN1542" s="84" t="b">
        <v>0</v>
      </c>
      <c r="AO1542" s="90" t="s">
        <v>6834</v>
      </c>
      <c r="AP1542" s="84" t="s">
        <v>179</v>
      </c>
      <c r="AQ1542" s="84">
        <v>0</v>
      </c>
      <c r="AR1542" s="84">
        <v>0</v>
      </c>
      <c r="AS1542" s="84"/>
      <c r="AT1542" s="84"/>
      <c r="AU1542" s="84"/>
      <c r="AV1542" s="84"/>
      <c r="AW1542" s="84"/>
      <c r="AX1542" s="84"/>
      <c r="AY1542" s="84"/>
      <c r="AZ1542" s="84"/>
    </row>
    <row r="1543" spans="1:52" x14ac:dyDescent="0.25">
      <c r="A1543" s="69" t="s">
        <v>1262</v>
      </c>
      <c r="B1543" s="69" t="s">
        <v>1238</v>
      </c>
      <c r="C1543" s="70"/>
      <c r="D1543" s="71"/>
      <c r="E1543" s="72"/>
      <c r="F1543" s="73"/>
      <c r="G1543" s="70"/>
      <c r="H1543" s="74"/>
      <c r="I1543" s="75"/>
      <c r="J1543" s="75"/>
      <c r="K1543" s="36"/>
      <c r="L1543" s="82"/>
      <c r="M1543" s="82"/>
      <c r="N1543" s="77"/>
      <c r="O1543" s="84" t="s">
        <v>1729</v>
      </c>
      <c r="P1543" s="86">
        <v>43165.780694444446</v>
      </c>
      <c r="Q1543" s="84" t="s">
        <v>2571</v>
      </c>
      <c r="R1543" s="84"/>
      <c r="S1543" s="84"/>
      <c r="T1543" s="84" t="s">
        <v>3157</v>
      </c>
      <c r="U1543" s="84"/>
      <c r="V1543" s="87" t="s">
        <v>4456</v>
      </c>
      <c r="W1543" s="86">
        <v>43165.780694444446</v>
      </c>
      <c r="X1543" s="87" t="s">
        <v>5633</v>
      </c>
      <c r="Y1543" s="84"/>
      <c r="Z1543" s="84"/>
      <c r="AA1543" s="90" t="s">
        <v>6836</v>
      </c>
      <c r="AB1543" s="84"/>
      <c r="AC1543" s="84" t="b">
        <v>0</v>
      </c>
      <c r="AD1543" s="84">
        <v>0</v>
      </c>
      <c r="AE1543" s="90" t="s">
        <v>6992</v>
      </c>
      <c r="AF1543" s="84" t="b">
        <v>1</v>
      </c>
      <c r="AG1543" s="84" t="s">
        <v>7091</v>
      </c>
      <c r="AH1543" s="84"/>
      <c r="AI1543" s="90" t="s">
        <v>7162</v>
      </c>
      <c r="AJ1543" s="84" t="b">
        <v>0</v>
      </c>
      <c r="AK1543" s="84">
        <v>5</v>
      </c>
      <c r="AL1543" s="90" t="s">
        <v>6809</v>
      </c>
      <c r="AM1543" s="84" t="s">
        <v>7172</v>
      </c>
      <c r="AN1543" s="84" t="b">
        <v>0</v>
      </c>
      <c r="AO1543" s="90" t="s">
        <v>6809</v>
      </c>
      <c r="AP1543" s="84" t="s">
        <v>179</v>
      </c>
      <c r="AQ1543" s="84">
        <v>0</v>
      </c>
      <c r="AR1543" s="84">
        <v>0</v>
      </c>
      <c r="AS1543" s="84"/>
      <c r="AT1543" s="84"/>
      <c r="AU1543" s="84"/>
      <c r="AV1543" s="84"/>
      <c r="AW1543" s="84"/>
      <c r="AX1543" s="84"/>
      <c r="AY1543" s="84"/>
      <c r="AZ1543" s="84"/>
    </row>
    <row r="1544" spans="1:52" x14ac:dyDescent="0.25">
      <c r="A1544" s="69" t="s">
        <v>1263</v>
      </c>
      <c r="B1544" s="69" t="s">
        <v>1263</v>
      </c>
      <c r="C1544" s="70"/>
      <c r="D1544" s="71"/>
      <c r="E1544" s="72"/>
      <c r="F1544" s="73"/>
      <c r="G1544" s="70"/>
      <c r="H1544" s="74"/>
      <c r="I1544" s="75"/>
      <c r="J1544" s="75"/>
      <c r="K1544" s="36"/>
      <c r="L1544" s="82"/>
      <c r="M1544" s="82"/>
      <c r="N1544" s="77"/>
      <c r="O1544" s="84" t="s">
        <v>179</v>
      </c>
      <c r="P1544" s="86">
        <v>43165.662835648145</v>
      </c>
      <c r="Q1544" s="84" t="s">
        <v>2588</v>
      </c>
      <c r="R1544" s="84"/>
      <c r="S1544" s="84"/>
      <c r="T1544" s="84" t="s">
        <v>3157</v>
      </c>
      <c r="U1544" s="84"/>
      <c r="V1544" s="87" t="s">
        <v>4457</v>
      </c>
      <c r="W1544" s="86">
        <v>43165.662835648145</v>
      </c>
      <c r="X1544" s="87" t="s">
        <v>5634</v>
      </c>
      <c r="Y1544" s="84"/>
      <c r="Z1544" s="84"/>
      <c r="AA1544" s="90" t="s">
        <v>6837</v>
      </c>
      <c r="AB1544" s="84"/>
      <c r="AC1544" s="84" t="b">
        <v>0</v>
      </c>
      <c r="AD1544" s="84">
        <v>216</v>
      </c>
      <c r="AE1544" s="90" t="s">
        <v>6992</v>
      </c>
      <c r="AF1544" s="84" t="b">
        <v>0</v>
      </c>
      <c r="AG1544" s="84" t="s">
        <v>7091</v>
      </c>
      <c r="AH1544" s="84"/>
      <c r="AI1544" s="90" t="s">
        <v>6992</v>
      </c>
      <c r="AJ1544" s="84" t="b">
        <v>0</v>
      </c>
      <c r="AK1544" s="84">
        <v>139</v>
      </c>
      <c r="AL1544" s="90" t="s">
        <v>6992</v>
      </c>
      <c r="AM1544" s="84" t="s">
        <v>7172</v>
      </c>
      <c r="AN1544" s="84" t="b">
        <v>0</v>
      </c>
      <c r="AO1544" s="90" t="s">
        <v>6837</v>
      </c>
      <c r="AP1544" s="84" t="s">
        <v>7226</v>
      </c>
      <c r="AQ1544" s="84">
        <v>0</v>
      </c>
      <c r="AR1544" s="84">
        <v>0</v>
      </c>
      <c r="AS1544" s="84"/>
      <c r="AT1544" s="84"/>
      <c r="AU1544" s="84"/>
      <c r="AV1544" s="84"/>
      <c r="AW1544" s="84"/>
      <c r="AX1544" s="84"/>
      <c r="AY1544" s="84"/>
      <c r="AZ1544" s="84"/>
    </row>
    <row r="1545" spans="1:52" x14ac:dyDescent="0.25">
      <c r="A1545" s="69" t="s">
        <v>1264</v>
      </c>
      <c r="B1545" s="69" t="s">
        <v>1263</v>
      </c>
      <c r="C1545" s="70"/>
      <c r="D1545" s="71"/>
      <c r="E1545" s="72"/>
      <c r="F1545" s="73"/>
      <c r="G1545" s="70"/>
      <c r="H1545" s="74"/>
      <c r="I1545" s="75"/>
      <c r="J1545" s="75"/>
      <c r="K1545" s="36"/>
      <c r="L1545" s="82"/>
      <c r="M1545" s="82"/>
      <c r="N1545" s="77"/>
      <c r="O1545" s="84" t="s">
        <v>1729</v>
      </c>
      <c r="P1545" s="86">
        <v>43165.780706018515</v>
      </c>
      <c r="Q1545" s="84" t="s">
        <v>1770</v>
      </c>
      <c r="R1545" s="84"/>
      <c r="S1545" s="84"/>
      <c r="T1545" s="84" t="s">
        <v>3157</v>
      </c>
      <c r="U1545" s="84"/>
      <c r="V1545" s="87" t="s">
        <v>4458</v>
      </c>
      <c r="W1545" s="86">
        <v>43165.780706018515</v>
      </c>
      <c r="X1545" s="87" t="s">
        <v>5635</v>
      </c>
      <c r="Y1545" s="84"/>
      <c r="Z1545" s="84"/>
      <c r="AA1545" s="90" t="s">
        <v>6838</v>
      </c>
      <c r="AB1545" s="84"/>
      <c r="AC1545" s="84" t="b">
        <v>0</v>
      </c>
      <c r="AD1545" s="84">
        <v>0</v>
      </c>
      <c r="AE1545" s="90" t="s">
        <v>6992</v>
      </c>
      <c r="AF1545" s="84" t="b">
        <v>0</v>
      </c>
      <c r="AG1545" s="84" t="s">
        <v>7091</v>
      </c>
      <c r="AH1545" s="84"/>
      <c r="AI1545" s="90" t="s">
        <v>6992</v>
      </c>
      <c r="AJ1545" s="84" t="b">
        <v>0</v>
      </c>
      <c r="AK1545" s="84">
        <v>139</v>
      </c>
      <c r="AL1545" s="90" t="s">
        <v>6837</v>
      </c>
      <c r="AM1545" s="84" t="s">
        <v>7172</v>
      </c>
      <c r="AN1545" s="84" t="b">
        <v>0</v>
      </c>
      <c r="AO1545" s="90" t="s">
        <v>6837</v>
      </c>
      <c r="AP1545" s="84" t="s">
        <v>179</v>
      </c>
      <c r="AQ1545" s="84">
        <v>0</v>
      </c>
      <c r="AR1545" s="84">
        <v>0</v>
      </c>
      <c r="AS1545" s="84"/>
      <c r="AT1545" s="84"/>
      <c r="AU1545" s="84"/>
      <c r="AV1545" s="84"/>
      <c r="AW1545" s="84"/>
      <c r="AX1545" s="84"/>
      <c r="AY1545" s="84"/>
      <c r="AZ1545" s="84"/>
    </row>
    <row r="1546" spans="1:52" x14ac:dyDescent="0.25">
      <c r="A1546" s="69" t="s">
        <v>1265</v>
      </c>
      <c r="B1546" s="69" t="s">
        <v>1265</v>
      </c>
      <c r="C1546" s="70"/>
      <c r="D1546" s="71"/>
      <c r="E1546" s="72"/>
      <c r="F1546" s="73"/>
      <c r="G1546" s="70"/>
      <c r="H1546" s="74"/>
      <c r="I1546" s="75"/>
      <c r="J1546" s="75"/>
      <c r="K1546" s="36"/>
      <c r="L1546" s="82"/>
      <c r="M1546" s="82"/>
      <c r="N1546" s="77"/>
      <c r="O1546" s="84" t="s">
        <v>179</v>
      </c>
      <c r="P1546" s="86">
        <v>43098.557349537034</v>
      </c>
      <c r="Q1546" s="84" t="s">
        <v>2589</v>
      </c>
      <c r="R1546" s="87" t="s">
        <v>2954</v>
      </c>
      <c r="S1546" s="84" t="s">
        <v>3149</v>
      </c>
      <c r="T1546" s="84" t="s">
        <v>3446</v>
      </c>
      <c r="U1546" s="87" t="s">
        <v>3623</v>
      </c>
      <c r="V1546" s="87" t="s">
        <v>3623</v>
      </c>
      <c r="W1546" s="86">
        <v>43098.557349537034</v>
      </c>
      <c r="X1546" s="87" t="s">
        <v>5636</v>
      </c>
      <c r="Y1546" s="84"/>
      <c r="Z1546" s="84"/>
      <c r="AA1546" s="90" t="s">
        <v>6839</v>
      </c>
      <c r="AB1546" s="84"/>
      <c r="AC1546" s="84" t="b">
        <v>0</v>
      </c>
      <c r="AD1546" s="84">
        <v>15464</v>
      </c>
      <c r="AE1546" s="90" t="s">
        <v>6992</v>
      </c>
      <c r="AF1546" s="84" t="b">
        <v>0</v>
      </c>
      <c r="AG1546" s="84" t="s">
        <v>7091</v>
      </c>
      <c r="AH1546" s="84"/>
      <c r="AI1546" s="90" t="s">
        <v>6992</v>
      </c>
      <c r="AJ1546" s="84" t="b">
        <v>0</v>
      </c>
      <c r="AK1546" s="84">
        <v>3380</v>
      </c>
      <c r="AL1546" s="90" t="s">
        <v>6992</v>
      </c>
      <c r="AM1546" s="84" t="s">
        <v>7171</v>
      </c>
      <c r="AN1546" s="84" t="b">
        <v>0</v>
      </c>
      <c r="AO1546" s="90" t="s">
        <v>6839</v>
      </c>
      <c r="AP1546" s="84" t="s">
        <v>7226</v>
      </c>
      <c r="AQ1546" s="84">
        <v>0</v>
      </c>
      <c r="AR1546" s="84">
        <v>0</v>
      </c>
      <c r="AS1546" s="84"/>
      <c r="AT1546" s="84"/>
      <c r="AU1546" s="84"/>
      <c r="AV1546" s="84"/>
      <c r="AW1546" s="84"/>
      <c r="AX1546" s="84"/>
      <c r="AY1546" s="84"/>
      <c r="AZ1546" s="84"/>
    </row>
    <row r="1547" spans="1:52" x14ac:dyDescent="0.25">
      <c r="A1547" s="69" t="s">
        <v>1266</v>
      </c>
      <c r="B1547" s="69" t="s">
        <v>1265</v>
      </c>
      <c r="C1547" s="70"/>
      <c r="D1547" s="71"/>
      <c r="E1547" s="72"/>
      <c r="F1547" s="73"/>
      <c r="G1547" s="70"/>
      <c r="H1547" s="74"/>
      <c r="I1547" s="75"/>
      <c r="J1547" s="75"/>
      <c r="K1547" s="36"/>
      <c r="L1547" s="82"/>
      <c r="M1547" s="82"/>
      <c r="N1547" s="77"/>
      <c r="O1547" s="84" t="s">
        <v>1729</v>
      </c>
      <c r="P1547" s="86">
        <v>43165.780787037038</v>
      </c>
      <c r="Q1547" s="84" t="s">
        <v>1880</v>
      </c>
      <c r="R1547" s="84"/>
      <c r="S1547" s="84"/>
      <c r="T1547" s="84" t="s">
        <v>3157</v>
      </c>
      <c r="U1547" s="84"/>
      <c r="V1547" s="87" t="s">
        <v>3654</v>
      </c>
      <c r="W1547" s="86">
        <v>43165.780787037038</v>
      </c>
      <c r="X1547" s="87" t="s">
        <v>5637</v>
      </c>
      <c r="Y1547" s="84"/>
      <c r="Z1547" s="84"/>
      <c r="AA1547" s="90" t="s">
        <v>6840</v>
      </c>
      <c r="AB1547" s="84"/>
      <c r="AC1547" s="84" t="b">
        <v>0</v>
      </c>
      <c r="AD1547" s="84">
        <v>0</v>
      </c>
      <c r="AE1547" s="90" t="s">
        <v>6992</v>
      </c>
      <c r="AF1547" s="84" t="b">
        <v>0</v>
      </c>
      <c r="AG1547" s="84" t="s">
        <v>7091</v>
      </c>
      <c r="AH1547" s="84"/>
      <c r="AI1547" s="90" t="s">
        <v>6992</v>
      </c>
      <c r="AJ1547" s="84" t="b">
        <v>0</v>
      </c>
      <c r="AK1547" s="84">
        <v>3380</v>
      </c>
      <c r="AL1547" s="90" t="s">
        <v>6839</v>
      </c>
      <c r="AM1547" s="84" t="s">
        <v>7171</v>
      </c>
      <c r="AN1547" s="84" t="b">
        <v>0</v>
      </c>
      <c r="AO1547" s="90" t="s">
        <v>6839</v>
      </c>
      <c r="AP1547" s="84" t="s">
        <v>179</v>
      </c>
      <c r="AQ1547" s="84">
        <v>0</v>
      </c>
      <c r="AR1547" s="84">
        <v>0</v>
      </c>
      <c r="AS1547" s="84"/>
      <c r="AT1547" s="84"/>
      <c r="AU1547" s="84"/>
      <c r="AV1547" s="84"/>
      <c r="AW1547" s="84"/>
      <c r="AX1547" s="84"/>
      <c r="AY1547" s="84"/>
      <c r="AZ1547" s="84"/>
    </row>
    <row r="1548" spans="1:52" x14ac:dyDescent="0.25">
      <c r="A1548" s="69" t="s">
        <v>1267</v>
      </c>
      <c r="B1548" s="69" t="s">
        <v>1238</v>
      </c>
      <c r="C1548" s="70"/>
      <c r="D1548" s="71"/>
      <c r="E1548" s="72"/>
      <c r="F1548" s="73"/>
      <c r="G1548" s="70"/>
      <c r="H1548" s="74"/>
      <c r="I1548" s="75"/>
      <c r="J1548" s="75"/>
      <c r="K1548" s="36"/>
      <c r="L1548" s="82"/>
      <c r="M1548" s="82"/>
      <c r="N1548" s="77"/>
      <c r="O1548" s="84" t="s">
        <v>1729</v>
      </c>
      <c r="P1548" s="86">
        <v>43165.780856481484</v>
      </c>
      <c r="Q1548" s="84" t="s">
        <v>2571</v>
      </c>
      <c r="R1548" s="84"/>
      <c r="S1548" s="84"/>
      <c r="T1548" s="84" t="s">
        <v>3157</v>
      </c>
      <c r="U1548" s="84"/>
      <c r="V1548" s="87" t="s">
        <v>4459</v>
      </c>
      <c r="W1548" s="86">
        <v>43165.780856481484</v>
      </c>
      <c r="X1548" s="87" t="s">
        <v>5638</v>
      </c>
      <c r="Y1548" s="84"/>
      <c r="Z1548" s="84"/>
      <c r="AA1548" s="90" t="s">
        <v>6841</v>
      </c>
      <c r="AB1548" s="84"/>
      <c r="AC1548" s="84" t="b">
        <v>0</v>
      </c>
      <c r="AD1548" s="84">
        <v>0</v>
      </c>
      <c r="AE1548" s="90" t="s">
        <v>6992</v>
      </c>
      <c r="AF1548" s="84" t="b">
        <v>1</v>
      </c>
      <c r="AG1548" s="84" t="s">
        <v>7091</v>
      </c>
      <c r="AH1548" s="84"/>
      <c r="AI1548" s="90" t="s">
        <v>7162</v>
      </c>
      <c r="AJ1548" s="84" t="b">
        <v>0</v>
      </c>
      <c r="AK1548" s="84">
        <v>5</v>
      </c>
      <c r="AL1548" s="90" t="s">
        <v>6809</v>
      </c>
      <c r="AM1548" s="84" t="s">
        <v>7172</v>
      </c>
      <c r="AN1548" s="84" t="b">
        <v>0</v>
      </c>
      <c r="AO1548" s="90" t="s">
        <v>6809</v>
      </c>
      <c r="AP1548" s="84" t="s">
        <v>179</v>
      </c>
      <c r="AQ1548" s="84">
        <v>0</v>
      </c>
      <c r="AR1548" s="84">
        <v>0</v>
      </c>
      <c r="AS1548" s="84"/>
      <c r="AT1548" s="84"/>
      <c r="AU1548" s="84"/>
      <c r="AV1548" s="84"/>
      <c r="AW1548" s="84"/>
      <c r="AX1548" s="84"/>
      <c r="AY1548" s="84"/>
      <c r="AZ1548" s="84"/>
    </row>
    <row r="1549" spans="1:52" x14ac:dyDescent="0.25">
      <c r="A1549" s="69" t="s">
        <v>1268</v>
      </c>
      <c r="B1549" s="69" t="s">
        <v>1704</v>
      </c>
      <c r="C1549" s="70"/>
      <c r="D1549" s="71"/>
      <c r="E1549" s="72"/>
      <c r="F1549" s="73"/>
      <c r="G1549" s="70"/>
      <c r="H1549" s="74"/>
      <c r="I1549" s="75"/>
      <c r="J1549" s="75"/>
      <c r="K1549" s="36"/>
      <c r="L1549" s="82"/>
      <c r="M1549" s="82"/>
      <c r="N1549" s="77"/>
      <c r="O1549" s="84" t="s">
        <v>1729</v>
      </c>
      <c r="P1549" s="86">
        <v>43165.78087962963</v>
      </c>
      <c r="Q1549" s="84" t="s">
        <v>2590</v>
      </c>
      <c r="R1549" s="84"/>
      <c r="S1549" s="84"/>
      <c r="T1549" s="84" t="s">
        <v>3157</v>
      </c>
      <c r="U1549" s="84"/>
      <c r="V1549" s="87" t="s">
        <v>4460</v>
      </c>
      <c r="W1549" s="86">
        <v>43165.78087962963</v>
      </c>
      <c r="X1549" s="87" t="s">
        <v>5639</v>
      </c>
      <c r="Y1549" s="84"/>
      <c r="Z1549" s="84"/>
      <c r="AA1549" s="90" t="s">
        <v>6842</v>
      </c>
      <c r="AB1549" s="90" t="s">
        <v>6989</v>
      </c>
      <c r="AC1549" s="84" t="b">
        <v>0</v>
      </c>
      <c r="AD1549" s="84">
        <v>0</v>
      </c>
      <c r="AE1549" s="90" t="s">
        <v>7088</v>
      </c>
      <c r="AF1549" s="84" t="b">
        <v>0</v>
      </c>
      <c r="AG1549" s="84" t="s">
        <v>7092</v>
      </c>
      <c r="AH1549" s="84"/>
      <c r="AI1549" s="90" t="s">
        <v>6992</v>
      </c>
      <c r="AJ1549" s="84" t="b">
        <v>0</v>
      </c>
      <c r="AK1549" s="84">
        <v>0</v>
      </c>
      <c r="AL1549" s="90" t="s">
        <v>6992</v>
      </c>
      <c r="AM1549" s="84" t="s">
        <v>7172</v>
      </c>
      <c r="AN1549" s="84" t="b">
        <v>0</v>
      </c>
      <c r="AO1549" s="90" t="s">
        <v>6989</v>
      </c>
      <c r="AP1549" s="84" t="s">
        <v>179</v>
      </c>
      <c r="AQ1549" s="84">
        <v>0</v>
      </c>
      <c r="AR1549" s="84">
        <v>0</v>
      </c>
      <c r="AS1549" s="84"/>
      <c r="AT1549" s="84"/>
      <c r="AU1549" s="84"/>
      <c r="AV1549" s="84"/>
      <c r="AW1549" s="84"/>
      <c r="AX1549" s="84"/>
      <c r="AY1549" s="84"/>
      <c r="AZ1549" s="84"/>
    </row>
    <row r="1550" spans="1:52" x14ac:dyDescent="0.25">
      <c r="A1550" s="69" t="s">
        <v>1268</v>
      </c>
      <c r="B1550" s="69" t="s">
        <v>1705</v>
      </c>
      <c r="C1550" s="70"/>
      <c r="D1550" s="71"/>
      <c r="E1550" s="72"/>
      <c r="F1550" s="73"/>
      <c r="G1550" s="70"/>
      <c r="H1550" s="74"/>
      <c r="I1550" s="75"/>
      <c r="J1550" s="75"/>
      <c r="K1550" s="36"/>
      <c r="L1550" s="82"/>
      <c r="M1550" s="82"/>
      <c r="N1550" s="77"/>
      <c r="O1550" s="84" t="s">
        <v>1730</v>
      </c>
      <c r="P1550" s="86">
        <v>43165.78087962963</v>
      </c>
      <c r="Q1550" s="84" t="s">
        <v>2590</v>
      </c>
      <c r="R1550" s="84"/>
      <c r="S1550" s="84"/>
      <c r="T1550" s="84" t="s">
        <v>3157</v>
      </c>
      <c r="U1550" s="84"/>
      <c r="V1550" s="87" t="s">
        <v>4460</v>
      </c>
      <c r="W1550" s="86">
        <v>43165.78087962963</v>
      </c>
      <c r="X1550" s="87" t="s">
        <v>5639</v>
      </c>
      <c r="Y1550" s="84"/>
      <c r="Z1550" s="84"/>
      <c r="AA1550" s="90" t="s">
        <v>6842</v>
      </c>
      <c r="AB1550" s="90" t="s">
        <v>6989</v>
      </c>
      <c r="AC1550" s="84" t="b">
        <v>0</v>
      </c>
      <c r="AD1550" s="84">
        <v>0</v>
      </c>
      <c r="AE1550" s="90" t="s">
        <v>7088</v>
      </c>
      <c r="AF1550" s="84" t="b">
        <v>0</v>
      </c>
      <c r="AG1550" s="84" t="s">
        <v>7092</v>
      </c>
      <c r="AH1550" s="84"/>
      <c r="AI1550" s="90" t="s">
        <v>6992</v>
      </c>
      <c r="AJ1550" s="84" t="b">
        <v>0</v>
      </c>
      <c r="AK1550" s="84">
        <v>0</v>
      </c>
      <c r="AL1550" s="90" t="s">
        <v>6992</v>
      </c>
      <c r="AM1550" s="84" t="s">
        <v>7172</v>
      </c>
      <c r="AN1550" s="84" t="b">
        <v>0</v>
      </c>
      <c r="AO1550" s="90" t="s">
        <v>6989</v>
      </c>
      <c r="AP1550" s="84" t="s">
        <v>179</v>
      </c>
      <c r="AQ1550" s="84">
        <v>0</v>
      </c>
      <c r="AR1550" s="84">
        <v>0</v>
      </c>
      <c r="AS1550" s="84"/>
      <c r="AT1550" s="84"/>
      <c r="AU1550" s="84"/>
      <c r="AV1550" s="84"/>
      <c r="AW1550" s="84"/>
      <c r="AX1550" s="84"/>
      <c r="AY1550" s="84"/>
      <c r="AZ1550" s="84"/>
    </row>
    <row r="1551" spans="1:52" x14ac:dyDescent="0.25">
      <c r="A1551" s="69" t="s">
        <v>1269</v>
      </c>
      <c r="B1551" s="69" t="s">
        <v>1303</v>
      </c>
      <c r="C1551" s="70"/>
      <c r="D1551" s="71"/>
      <c r="E1551" s="72"/>
      <c r="F1551" s="73"/>
      <c r="G1551" s="70"/>
      <c r="H1551" s="74"/>
      <c r="I1551" s="75"/>
      <c r="J1551" s="75"/>
      <c r="K1551" s="36"/>
      <c r="L1551" s="82"/>
      <c r="M1551" s="82"/>
      <c r="N1551" s="77"/>
      <c r="O1551" s="84" t="s">
        <v>1729</v>
      </c>
      <c r="P1551" s="86">
        <v>43165.780949074076</v>
      </c>
      <c r="Q1551" s="84" t="s">
        <v>1907</v>
      </c>
      <c r="R1551" s="84"/>
      <c r="S1551" s="84"/>
      <c r="T1551" s="84" t="s">
        <v>3157</v>
      </c>
      <c r="U1551" s="84"/>
      <c r="V1551" s="87" t="s">
        <v>4461</v>
      </c>
      <c r="W1551" s="86">
        <v>43165.780949074076</v>
      </c>
      <c r="X1551" s="87" t="s">
        <v>5640</v>
      </c>
      <c r="Y1551" s="84"/>
      <c r="Z1551" s="84"/>
      <c r="AA1551" s="90" t="s">
        <v>6843</v>
      </c>
      <c r="AB1551" s="84"/>
      <c r="AC1551" s="84" t="b">
        <v>0</v>
      </c>
      <c r="AD1551" s="84">
        <v>0</v>
      </c>
      <c r="AE1551" s="90" t="s">
        <v>6992</v>
      </c>
      <c r="AF1551" s="84" t="b">
        <v>0</v>
      </c>
      <c r="AG1551" s="84" t="s">
        <v>7097</v>
      </c>
      <c r="AH1551" s="84"/>
      <c r="AI1551" s="90" t="s">
        <v>6992</v>
      </c>
      <c r="AJ1551" s="84" t="b">
        <v>0</v>
      </c>
      <c r="AK1551" s="84">
        <v>223</v>
      </c>
      <c r="AL1551" s="90" t="s">
        <v>6880</v>
      </c>
      <c r="AM1551" s="84" t="s">
        <v>7172</v>
      </c>
      <c r="AN1551" s="84" t="b">
        <v>0</v>
      </c>
      <c r="AO1551" s="90" t="s">
        <v>6880</v>
      </c>
      <c r="AP1551" s="84" t="s">
        <v>179</v>
      </c>
      <c r="AQ1551" s="84">
        <v>0</v>
      </c>
      <c r="AR1551" s="84">
        <v>0</v>
      </c>
      <c r="AS1551" s="84"/>
      <c r="AT1551" s="84"/>
      <c r="AU1551" s="84"/>
      <c r="AV1551" s="84"/>
      <c r="AW1551" s="84"/>
      <c r="AX1551" s="84"/>
      <c r="AY1551" s="84"/>
      <c r="AZ1551" s="84"/>
    </row>
    <row r="1552" spans="1:52" x14ac:dyDescent="0.25">
      <c r="A1552" s="69" t="s">
        <v>1270</v>
      </c>
      <c r="B1552" s="69" t="s">
        <v>1294</v>
      </c>
      <c r="C1552" s="70"/>
      <c r="D1552" s="71"/>
      <c r="E1552" s="72"/>
      <c r="F1552" s="73"/>
      <c r="G1552" s="70"/>
      <c r="H1552" s="74"/>
      <c r="I1552" s="75"/>
      <c r="J1552" s="75"/>
      <c r="K1552" s="36"/>
      <c r="L1552" s="82"/>
      <c r="M1552" s="82"/>
      <c r="N1552" s="77"/>
      <c r="O1552" s="84" t="s">
        <v>1729</v>
      </c>
      <c r="P1552" s="86">
        <v>43165.780960648146</v>
      </c>
      <c r="Q1552" s="84" t="s">
        <v>2409</v>
      </c>
      <c r="R1552" s="87" t="s">
        <v>2894</v>
      </c>
      <c r="S1552" s="84" t="s">
        <v>3121</v>
      </c>
      <c r="T1552" s="84" t="s">
        <v>3390</v>
      </c>
      <c r="U1552" s="84"/>
      <c r="V1552" s="87" t="s">
        <v>4462</v>
      </c>
      <c r="W1552" s="86">
        <v>43165.780960648146</v>
      </c>
      <c r="X1552" s="87" t="s">
        <v>5641</v>
      </c>
      <c r="Y1552" s="84"/>
      <c r="Z1552" s="84"/>
      <c r="AA1552" s="90" t="s">
        <v>6844</v>
      </c>
      <c r="AB1552" s="84"/>
      <c r="AC1552" s="84" t="b">
        <v>0</v>
      </c>
      <c r="AD1552" s="84">
        <v>0</v>
      </c>
      <c r="AE1552" s="90" t="s">
        <v>6992</v>
      </c>
      <c r="AF1552" s="84" t="b">
        <v>0</v>
      </c>
      <c r="AG1552" s="84" t="s">
        <v>7092</v>
      </c>
      <c r="AH1552" s="84"/>
      <c r="AI1552" s="90" t="s">
        <v>6992</v>
      </c>
      <c r="AJ1552" s="84" t="b">
        <v>0</v>
      </c>
      <c r="AK1552" s="84">
        <v>3</v>
      </c>
      <c r="AL1552" s="90" t="s">
        <v>6871</v>
      </c>
      <c r="AM1552" s="84" t="s">
        <v>7171</v>
      </c>
      <c r="AN1552" s="84" t="b">
        <v>0</v>
      </c>
      <c r="AO1552" s="90" t="s">
        <v>6871</v>
      </c>
      <c r="AP1552" s="84" t="s">
        <v>179</v>
      </c>
      <c r="AQ1552" s="84">
        <v>0</v>
      </c>
      <c r="AR1552" s="84">
        <v>0</v>
      </c>
      <c r="AS1552" s="84"/>
      <c r="AT1552" s="84"/>
      <c r="AU1552" s="84"/>
      <c r="AV1552" s="84"/>
      <c r="AW1552" s="84"/>
      <c r="AX1552" s="84"/>
      <c r="AY1552" s="84"/>
      <c r="AZ1552" s="84"/>
    </row>
    <row r="1553" spans="1:52" x14ac:dyDescent="0.25">
      <c r="A1553" s="69" t="s">
        <v>1271</v>
      </c>
      <c r="B1553" s="69" t="s">
        <v>227</v>
      </c>
      <c r="C1553" s="70"/>
      <c r="D1553" s="71"/>
      <c r="E1553" s="72"/>
      <c r="F1553" s="73"/>
      <c r="G1553" s="70"/>
      <c r="H1553" s="74"/>
      <c r="I1553" s="75"/>
      <c r="J1553" s="75"/>
      <c r="K1553" s="36"/>
      <c r="L1553" s="82"/>
      <c r="M1553" s="82"/>
      <c r="N1553" s="77"/>
      <c r="O1553" s="84" t="s">
        <v>1729</v>
      </c>
      <c r="P1553" s="86">
        <v>43165.781018518515</v>
      </c>
      <c r="Q1553" s="84" t="s">
        <v>2591</v>
      </c>
      <c r="R1553" s="87" t="s">
        <v>2646</v>
      </c>
      <c r="S1553" s="84" t="s">
        <v>2981</v>
      </c>
      <c r="T1553" s="84" t="s">
        <v>3447</v>
      </c>
      <c r="U1553" s="84"/>
      <c r="V1553" s="87" t="s">
        <v>4463</v>
      </c>
      <c r="W1553" s="86">
        <v>43165.781018518515</v>
      </c>
      <c r="X1553" s="87" t="s">
        <v>5642</v>
      </c>
      <c r="Y1553" s="84"/>
      <c r="Z1553" s="84"/>
      <c r="AA1553" s="90" t="s">
        <v>6845</v>
      </c>
      <c r="AB1553" s="84"/>
      <c r="AC1553" s="84" t="b">
        <v>0</v>
      </c>
      <c r="AD1553" s="84">
        <v>0</v>
      </c>
      <c r="AE1553" s="90" t="s">
        <v>6992</v>
      </c>
      <c r="AF1553" s="84" t="b">
        <v>0</v>
      </c>
      <c r="AG1553" s="84" t="s">
        <v>7091</v>
      </c>
      <c r="AH1553" s="84"/>
      <c r="AI1553" s="90" t="s">
        <v>6992</v>
      </c>
      <c r="AJ1553" s="84" t="b">
        <v>0</v>
      </c>
      <c r="AK1553" s="84">
        <v>7</v>
      </c>
      <c r="AL1553" s="90" t="s">
        <v>5713</v>
      </c>
      <c r="AM1553" s="84" t="s">
        <v>7172</v>
      </c>
      <c r="AN1553" s="84" t="b">
        <v>0</v>
      </c>
      <c r="AO1553" s="90" t="s">
        <v>5713</v>
      </c>
      <c r="AP1553" s="84" t="s">
        <v>179</v>
      </c>
      <c r="AQ1553" s="84">
        <v>0</v>
      </c>
      <c r="AR1553" s="84">
        <v>0</v>
      </c>
      <c r="AS1553" s="84"/>
      <c r="AT1553" s="84"/>
      <c r="AU1553" s="84"/>
      <c r="AV1553" s="84"/>
      <c r="AW1553" s="84"/>
      <c r="AX1553" s="84"/>
      <c r="AY1553" s="84"/>
      <c r="AZ1553" s="84"/>
    </row>
    <row r="1554" spans="1:52" x14ac:dyDescent="0.25">
      <c r="A1554" s="69" t="s">
        <v>231</v>
      </c>
      <c r="B1554" s="69" t="s">
        <v>1272</v>
      </c>
      <c r="C1554" s="70"/>
      <c r="D1554" s="71"/>
      <c r="E1554" s="72"/>
      <c r="F1554" s="73"/>
      <c r="G1554" s="70"/>
      <c r="H1554" s="74"/>
      <c r="I1554" s="75"/>
      <c r="J1554" s="75"/>
      <c r="K1554" s="36"/>
      <c r="L1554" s="82"/>
      <c r="M1554" s="82"/>
      <c r="N1554" s="77"/>
      <c r="O1554" s="84" t="s">
        <v>1729</v>
      </c>
      <c r="P1554" s="86">
        <v>43165.526944444442</v>
      </c>
      <c r="Q1554" s="84" t="s">
        <v>1747</v>
      </c>
      <c r="R1554" s="87" t="s">
        <v>2650</v>
      </c>
      <c r="S1554" s="84" t="s">
        <v>2985</v>
      </c>
      <c r="T1554" s="84" t="s">
        <v>3157</v>
      </c>
      <c r="U1554" s="84"/>
      <c r="V1554" s="87" t="s">
        <v>3645</v>
      </c>
      <c r="W1554" s="86">
        <v>43165.526944444442</v>
      </c>
      <c r="X1554" s="87" t="s">
        <v>4514</v>
      </c>
      <c r="Y1554" s="84"/>
      <c r="Z1554" s="84"/>
      <c r="AA1554" s="90" t="s">
        <v>5717</v>
      </c>
      <c r="AB1554" s="84"/>
      <c r="AC1554" s="84" t="b">
        <v>0</v>
      </c>
      <c r="AD1554" s="84">
        <v>153</v>
      </c>
      <c r="AE1554" s="90" t="s">
        <v>6992</v>
      </c>
      <c r="AF1554" s="84" t="b">
        <v>0</v>
      </c>
      <c r="AG1554" s="84" t="s">
        <v>7091</v>
      </c>
      <c r="AH1554" s="84"/>
      <c r="AI1554" s="90" t="s">
        <v>6992</v>
      </c>
      <c r="AJ1554" s="84" t="b">
        <v>0</v>
      </c>
      <c r="AK1554" s="84">
        <v>57</v>
      </c>
      <c r="AL1554" s="90" t="s">
        <v>6992</v>
      </c>
      <c r="AM1554" s="84" t="s">
        <v>7169</v>
      </c>
      <c r="AN1554" s="84" t="b">
        <v>0</v>
      </c>
      <c r="AO1554" s="90" t="s">
        <v>5717</v>
      </c>
      <c r="AP1554" s="84" t="s">
        <v>7226</v>
      </c>
      <c r="AQ1554" s="84">
        <v>0</v>
      </c>
      <c r="AR1554" s="84">
        <v>0</v>
      </c>
      <c r="AS1554" s="84"/>
      <c r="AT1554" s="84"/>
      <c r="AU1554" s="84"/>
      <c r="AV1554" s="84"/>
      <c r="AW1554" s="84"/>
      <c r="AX1554" s="84"/>
      <c r="AY1554" s="84"/>
      <c r="AZ1554" s="84"/>
    </row>
    <row r="1555" spans="1:52" x14ac:dyDescent="0.25">
      <c r="A1555" s="69" t="s">
        <v>1272</v>
      </c>
      <c r="B1555" s="69" t="s">
        <v>231</v>
      </c>
      <c r="C1555" s="70"/>
      <c r="D1555" s="71"/>
      <c r="E1555" s="72"/>
      <c r="F1555" s="73"/>
      <c r="G1555" s="70"/>
      <c r="H1555" s="74"/>
      <c r="I1555" s="75"/>
      <c r="J1555" s="75"/>
      <c r="K1555" s="36"/>
      <c r="L1555" s="82"/>
      <c r="M1555" s="82"/>
      <c r="N1555" s="77"/>
      <c r="O1555" s="84" t="s">
        <v>1729</v>
      </c>
      <c r="P1555" s="86">
        <v>43165.781018518515</v>
      </c>
      <c r="Q1555" s="84" t="s">
        <v>2300</v>
      </c>
      <c r="R1555" s="84"/>
      <c r="S1555" s="84"/>
      <c r="T1555" s="84" t="s">
        <v>3157</v>
      </c>
      <c r="U1555" s="84"/>
      <c r="V1555" s="87" t="s">
        <v>4464</v>
      </c>
      <c r="W1555" s="86">
        <v>43165.781018518515</v>
      </c>
      <c r="X1555" s="87" t="s">
        <v>5643</v>
      </c>
      <c r="Y1555" s="84"/>
      <c r="Z1555" s="84"/>
      <c r="AA1555" s="90" t="s">
        <v>6846</v>
      </c>
      <c r="AB1555" s="84"/>
      <c r="AC1555" s="84" t="b">
        <v>0</v>
      </c>
      <c r="AD1555" s="84">
        <v>0</v>
      </c>
      <c r="AE1555" s="90" t="s">
        <v>6992</v>
      </c>
      <c r="AF1555" s="84" t="b">
        <v>0</v>
      </c>
      <c r="AG1555" s="84" t="s">
        <v>7091</v>
      </c>
      <c r="AH1555" s="84"/>
      <c r="AI1555" s="90" t="s">
        <v>6992</v>
      </c>
      <c r="AJ1555" s="84" t="b">
        <v>0</v>
      </c>
      <c r="AK1555" s="84">
        <v>57</v>
      </c>
      <c r="AL1555" s="90" t="s">
        <v>5717</v>
      </c>
      <c r="AM1555" s="84" t="s">
        <v>7171</v>
      </c>
      <c r="AN1555" s="84" t="b">
        <v>0</v>
      </c>
      <c r="AO1555" s="90" t="s">
        <v>5717</v>
      </c>
      <c r="AP1555" s="84" t="s">
        <v>179</v>
      </c>
      <c r="AQ1555" s="84">
        <v>0</v>
      </c>
      <c r="AR1555" s="84">
        <v>0</v>
      </c>
      <c r="AS1555" s="84"/>
      <c r="AT1555" s="84"/>
      <c r="AU1555" s="84"/>
      <c r="AV1555" s="84"/>
      <c r="AW1555" s="84"/>
      <c r="AX1555" s="84"/>
      <c r="AY1555" s="84"/>
      <c r="AZ1555" s="84"/>
    </row>
    <row r="1556" spans="1:52" x14ac:dyDescent="0.25">
      <c r="A1556" s="69" t="s">
        <v>1273</v>
      </c>
      <c r="B1556" s="69" t="s">
        <v>1273</v>
      </c>
      <c r="C1556" s="70"/>
      <c r="D1556" s="71"/>
      <c r="E1556" s="72"/>
      <c r="F1556" s="73"/>
      <c r="G1556" s="70"/>
      <c r="H1556" s="74"/>
      <c r="I1556" s="75"/>
      <c r="J1556" s="75"/>
      <c r="K1556" s="36"/>
      <c r="L1556" s="82"/>
      <c r="M1556" s="82"/>
      <c r="N1556" s="77"/>
      <c r="O1556" s="84" t="s">
        <v>179</v>
      </c>
      <c r="P1556" s="86">
        <v>43163.667175925926</v>
      </c>
      <c r="Q1556" s="84" t="s">
        <v>2592</v>
      </c>
      <c r="R1556" s="84"/>
      <c r="S1556" s="84"/>
      <c r="T1556" s="84" t="s">
        <v>3448</v>
      </c>
      <c r="U1556" s="84"/>
      <c r="V1556" s="87" t="s">
        <v>4465</v>
      </c>
      <c r="W1556" s="86">
        <v>43163.667175925926</v>
      </c>
      <c r="X1556" s="87" t="s">
        <v>5644</v>
      </c>
      <c r="Y1556" s="84"/>
      <c r="Z1556" s="84"/>
      <c r="AA1556" s="90" t="s">
        <v>6847</v>
      </c>
      <c r="AB1556" s="84"/>
      <c r="AC1556" s="84" t="b">
        <v>0</v>
      </c>
      <c r="AD1556" s="84">
        <v>50</v>
      </c>
      <c r="AE1556" s="90" t="s">
        <v>6992</v>
      </c>
      <c r="AF1556" s="84" t="b">
        <v>0</v>
      </c>
      <c r="AG1556" s="84" t="s">
        <v>7091</v>
      </c>
      <c r="AH1556" s="84"/>
      <c r="AI1556" s="90" t="s">
        <v>6992</v>
      </c>
      <c r="AJ1556" s="84" t="b">
        <v>0</v>
      </c>
      <c r="AK1556" s="84">
        <v>36</v>
      </c>
      <c r="AL1556" s="90" t="s">
        <v>6992</v>
      </c>
      <c r="AM1556" s="84" t="s">
        <v>7175</v>
      </c>
      <c r="AN1556" s="84" t="b">
        <v>0</v>
      </c>
      <c r="AO1556" s="90" t="s">
        <v>6847</v>
      </c>
      <c r="AP1556" s="84" t="s">
        <v>7226</v>
      </c>
      <c r="AQ1556" s="84">
        <v>0</v>
      </c>
      <c r="AR1556" s="84">
        <v>0</v>
      </c>
      <c r="AS1556" s="84"/>
      <c r="AT1556" s="84"/>
      <c r="AU1556" s="84"/>
      <c r="AV1556" s="84"/>
      <c r="AW1556" s="84"/>
      <c r="AX1556" s="84"/>
      <c r="AY1556" s="84"/>
      <c r="AZ1556" s="84"/>
    </row>
    <row r="1557" spans="1:52" x14ac:dyDescent="0.25">
      <c r="A1557" s="69" t="s">
        <v>1274</v>
      </c>
      <c r="B1557" s="69" t="s">
        <v>1273</v>
      </c>
      <c r="C1557" s="70"/>
      <c r="D1557" s="71"/>
      <c r="E1557" s="72"/>
      <c r="F1557" s="73"/>
      <c r="G1557" s="70"/>
      <c r="H1557" s="74"/>
      <c r="I1557" s="75"/>
      <c r="J1557" s="75"/>
      <c r="K1557" s="36"/>
      <c r="L1557" s="82"/>
      <c r="M1557" s="82"/>
      <c r="N1557" s="77"/>
      <c r="O1557" s="84" t="s">
        <v>1729</v>
      </c>
      <c r="P1557" s="86">
        <v>43165.781041666669</v>
      </c>
      <c r="Q1557" s="84" t="s">
        <v>2593</v>
      </c>
      <c r="R1557" s="84"/>
      <c r="S1557" s="84"/>
      <c r="T1557" s="84" t="s">
        <v>3449</v>
      </c>
      <c r="U1557" s="84"/>
      <c r="V1557" s="87" t="s">
        <v>4466</v>
      </c>
      <c r="W1557" s="86">
        <v>43165.781041666669</v>
      </c>
      <c r="X1557" s="87" t="s">
        <v>5645</v>
      </c>
      <c r="Y1557" s="84"/>
      <c r="Z1557" s="84"/>
      <c r="AA1557" s="90" t="s">
        <v>6848</v>
      </c>
      <c r="AB1557" s="84"/>
      <c r="AC1557" s="84" t="b">
        <v>0</v>
      </c>
      <c r="AD1557" s="84">
        <v>0</v>
      </c>
      <c r="AE1557" s="90" t="s">
        <v>6992</v>
      </c>
      <c r="AF1557" s="84" t="b">
        <v>0</v>
      </c>
      <c r="AG1557" s="84" t="s">
        <v>7091</v>
      </c>
      <c r="AH1557" s="84"/>
      <c r="AI1557" s="90" t="s">
        <v>6992</v>
      </c>
      <c r="AJ1557" s="84" t="b">
        <v>0</v>
      </c>
      <c r="AK1557" s="84">
        <v>36</v>
      </c>
      <c r="AL1557" s="90" t="s">
        <v>6847</v>
      </c>
      <c r="AM1557" s="84" t="s">
        <v>7172</v>
      </c>
      <c r="AN1557" s="84" t="b">
        <v>0</v>
      </c>
      <c r="AO1557" s="90" t="s">
        <v>6847</v>
      </c>
      <c r="AP1557" s="84" t="s">
        <v>179</v>
      </c>
      <c r="AQ1557" s="84">
        <v>0</v>
      </c>
      <c r="AR1557" s="84">
        <v>0</v>
      </c>
      <c r="AS1557" s="84"/>
      <c r="AT1557" s="84"/>
      <c r="AU1557" s="84"/>
      <c r="AV1557" s="84"/>
      <c r="AW1557" s="84"/>
      <c r="AX1557" s="84"/>
      <c r="AY1557" s="84"/>
      <c r="AZ1557" s="84"/>
    </row>
    <row r="1558" spans="1:52" x14ac:dyDescent="0.25">
      <c r="A1558" s="69" t="s">
        <v>1275</v>
      </c>
      <c r="B1558" s="69" t="s">
        <v>1275</v>
      </c>
      <c r="C1558" s="70"/>
      <c r="D1558" s="71"/>
      <c r="E1558" s="72"/>
      <c r="F1558" s="73"/>
      <c r="G1558" s="70"/>
      <c r="H1558" s="74"/>
      <c r="I1558" s="75"/>
      <c r="J1558" s="75"/>
      <c r="K1558" s="36"/>
      <c r="L1558" s="82"/>
      <c r="M1558" s="82"/>
      <c r="N1558" s="77"/>
      <c r="O1558" s="84" t="s">
        <v>179</v>
      </c>
      <c r="P1558" s="86">
        <v>43164.93445601852</v>
      </c>
      <c r="Q1558" s="84" t="s">
        <v>2594</v>
      </c>
      <c r="R1558" s="87" t="s">
        <v>2955</v>
      </c>
      <c r="S1558" s="84" t="s">
        <v>3083</v>
      </c>
      <c r="T1558" s="84" t="s">
        <v>3157</v>
      </c>
      <c r="U1558" s="84"/>
      <c r="V1558" s="87" t="s">
        <v>4467</v>
      </c>
      <c r="W1558" s="86">
        <v>43164.93445601852</v>
      </c>
      <c r="X1558" s="87" t="s">
        <v>5646</v>
      </c>
      <c r="Y1558" s="84"/>
      <c r="Z1558" s="84"/>
      <c r="AA1558" s="90" t="s">
        <v>6849</v>
      </c>
      <c r="AB1558" s="84"/>
      <c r="AC1558" s="84" t="b">
        <v>0</v>
      </c>
      <c r="AD1558" s="84">
        <v>63</v>
      </c>
      <c r="AE1558" s="90" t="s">
        <v>6992</v>
      </c>
      <c r="AF1558" s="84" t="b">
        <v>0</v>
      </c>
      <c r="AG1558" s="84" t="s">
        <v>7091</v>
      </c>
      <c r="AH1558" s="84"/>
      <c r="AI1558" s="90" t="s">
        <v>6992</v>
      </c>
      <c r="AJ1558" s="84" t="b">
        <v>0</v>
      </c>
      <c r="AK1558" s="84">
        <v>27</v>
      </c>
      <c r="AL1558" s="90" t="s">
        <v>6992</v>
      </c>
      <c r="AM1558" s="84" t="s">
        <v>7171</v>
      </c>
      <c r="AN1558" s="84" t="b">
        <v>0</v>
      </c>
      <c r="AO1558" s="90" t="s">
        <v>6849</v>
      </c>
      <c r="AP1558" s="84" t="s">
        <v>7226</v>
      </c>
      <c r="AQ1558" s="84">
        <v>0</v>
      </c>
      <c r="AR1558" s="84">
        <v>0</v>
      </c>
      <c r="AS1558" s="84"/>
      <c r="AT1558" s="84"/>
      <c r="AU1558" s="84"/>
      <c r="AV1558" s="84"/>
      <c r="AW1558" s="84"/>
      <c r="AX1558" s="84"/>
      <c r="AY1558" s="84"/>
      <c r="AZ1558" s="84"/>
    </row>
    <row r="1559" spans="1:52" x14ac:dyDescent="0.25">
      <c r="A1559" s="69" t="s">
        <v>1275</v>
      </c>
      <c r="B1559" s="69" t="s">
        <v>1275</v>
      </c>
      <c r="C1559" s="70"/>
      <c r="D1559" s="71"/>
      <c r="E1559" s="72"/>
      <c r="F1559" s="73"/>
      <c r="G1559" s="70"/>
      <c r="H1559" s="74"/>
      <c r="I1559" s="75"/>
      <c r="J1559" s="75"/>
      <c r="K1559" s="36"/>
      <c r="L1559" s="82"/>
      <c r="M1559" s="82"/>
      <c r="N1559" s="77"/>
      <c r="O1559" s="84" t="s">
        <v>179</v>
      </c>
      <c r="P1559" s="86">
        <v>43165.759050925924</v>
      </c>
      <c r="Q1559" s="84" t="s">
        <v>2595</v>
      </c>
      <c r="R1559" s="87" t="s">
        <v>2956</v>
      </c>
      <c r="S1559" s="84" t="s">
        <v>3083</v>
      </c>
      <c r="T1559" s="84" t="s">
        <v>3157</v>
      </c>
      <c r="U1559" s="84"/>
      <c r="V1559" s="87" t="s">
        <v>4467</v>
      </c>
      <c r="W1559" s="86">
        <v>43165.759050925924</v>
      </c>
      <c r="X1559" s="87" t="s">
        <v>5647</v>
      </c>
      <c r="Y1559" s="84"/>
      <c r="Z1559" s="84"/>
      <c r="AA1559" s="90" t="s">
        <v>6850</v>
      </c>
      <c r="AB1559" s="84"/>
      <c r="AC1559" s="84" t="b">
        <v>0</v>
      </c>
      <c r="AD1559" s="84">
        <v>5</v>
      </c>
      <c r="AE1559" s="90" t="s">
        <v>6992</v>
      </c>
      <c r="AF1559" s="84" t="b">
        <v>0</v>
      </c>
      <c r="AG1559" s="84" t="s">
        <v>7091</v>
      </c>
      <c r="AH1559" s="84"/>
      <c r="AI1559" s="90" t="s">
        <v>6992</v>
      </c>
      <c r="AJ1559" s="84" t="b">
        <v>0</v>
      </c>
      <c r="AK1559" s="84">
        <v>2</v>
      </c>
      <c r="AL1559" s="90" t="s">
        <v>6992</v>
      </c>
      <c r="AM1559" s="84" t="s">
        <v>7222</v>
      </c>
      <c r="AN1559" s="84" t="b">
        <v>0</v>
      </c>
      <c r="AO1559" s="90" t="s">
        <v>6850</v>
      </c>
      <c r="AP1559" s="84" t="s">
        <v>179</v>
      </c>
      <c r="AQ1559" s="84">
        <v>0</v>
      </c>
      <c r="AR1559" s="84">
        <v>0</v>
      </c>
      <c r="AS1559" s="84"/>
      <c r="AT1559" s="84"/>
      <c r="AU1559" s="84"/>
      <c r="AV1559" s="84"/>
      <c r="AW1559" s="84"/>
      <c r="AX1559" s="84"/>
      <c r="AY1559" s="84"/>
      <c r="AZ1559" s="84"/>
    </row>
    <row r="1560" spans="1:52" x14ac:dyDescent="0.25">
      <c r="A1560" s="69" t="s">
        <v>1276</v>
      </c>
      <c r="B1560" s="69" t="s">
        <v>1275</v>
      </c>
      <c r="C1560" s="70"/>
      <c r="D1560" s="71"/>
      <c r="E1560" s="72"/>
      <c r="F1560" s="73"/>
      <c r="G1560" s="70"/>
      <c r="H1560" s="74"/>
      <c r="I1560" s="75"/>
      <c r="J1560" s="75"/>
      <c r="K1560" s="36"/>
      <c r="L1560" s="82"/>
      <c r="M1560" s="82"/>
      <c r="N1560" s="77"/>
      <c r="O1560" s="84" t="s">
        <v>1729</v>
      </c>
      <c r="P1560" s="86">
        <v>43165.781064814815</v>
      </c>
      <c r="Q1560" s="84" t="s">
        <v>2596</v>
      </c>
      <c r="R1560" s="87" t="s">
        <v>2955</v>
      </c>
      <c r="S1560" s="84" t="s">
        <v>3083</v>
      </c>
      <c r="T1560" s="84" t="s">
        <v>3157</v>
      </c>
      <c r="U1560" s="84"/>
      <c r="V1560" s="87" t="s">
        <v>4468</v>
      </c>
      <c r="W1560" s="86">
        <v>43165.781064814815</v>
      </c>
      <c r="X1560" s="87" t="s">
        <v>5648</v>
      </c>
      <c r="Y1560" s="84"/>
      <c r="Z1560" s="84"/>
      <c r="AA1560" s="90" t="s">
        <v>6851</v>
      </c>
      <c r="AB1560" s="84"/>
      <c r="AC1560" s="84" t="b">
        <v>0</v>
      </c>
      <c r="AD1560" s="84">
        <v>0</v>
      </c>
      <c r="AE1560" s="90" t="s">
        <v>6992</v>
      </c>
      <c r="AF1560" s="84" t="b">
        <v>0</v>
      </c>
      <c r="AG1560" s="84" t="s">
        <v>7091</v>
      </c>
      <c r="AH1560" s="84"/>
      <c r="AI1560" s="90" t="s">
        <v>6992</v>
      </c>
      <c r="AJ1560" s="84" t="b">
        <v>0</v>
      </c>
      <c r="AK1560" s="84">
        <v>27</v>
      </c>
      <c r="AL1560" s="90" t="s">
        <v>6849</v>
      </c>
      <c r="AM1560" s="84" t="s">
        <v>7172</v>
      </c>
      <c r="AN1560" s="84" t="b">
        <v>0</v>
      </c>
      <c r="AO1560" s="90" t="s">
        <v>6849</v>
      </c>
      <c r="AP1560" s="84" t="s">
        <v>179</v>
      </c>
      <c r="AQ1560" s="84">
        <v>0</v>
      </c>
      <c r="AR1560" s="84">
        <v>0</v>
      </c>
      <c r="AS1560" s="84"/>
      <c r="AT1560" s="84"/>
      <c r="AU1560" s="84"/>
      <c r="AV1560" s="84"/>
      <c r="AW1560" s="84"/>
      <c r="AX1560" s="84"/>
      <c r="AY1560" s="84"/>
      <c r="AZ1560" s="84"/>
    </row>
    <row r="1561" spans="1:52" x14ac:dyDescent="0.25">
      <c r="A1561" s="69" t="s">
        <v>1277</v>
      </c>
      <c r="B1561" s="69" t="s">
        <v>229</v>
      </c>
      <c r="C1561" s="70"/>
      <c r="D1561" s="71"/>
      <c r="E1561" s="72"/>
      <c r="F1561" s="73"/>
      <c r="G1561" s="70"/>
      <c r="H1561" s="74"/>
      <c r="I1561" s="75"/>
      <c r="J1561" s="75"/>
      <c r="K1561" s="36"/>
      <c r="L1561" s="82"/>
      <c r="M1561" s="82"/>
      <c r="N1561" s="77"/>
      <c r="O1561" s="84" t="s">
        <v>1729</v>
      </c>
      <c r="P1561" s="86">
        <v>43165.781134259261</v>
      </c>
      <c r="Q1561" s="84" t="s">
        <v>2451</v>
      </c>
      <c r="R1561" s="84"/>
      <c r="S1561" s="84"/>
      <c r="T1561" s="84" t="s">
        <v>3166</v>
      </c>
      <c r="U1561" s="84"/>
      <c r="V1561" s="87" t="s">
        <v>4469</v>
      </c>
      <c r="W1561" s="86">
        <v>43165.781134259261</v>
      </c>
      <c r="X1561" s="87" t="s">
        <v>5649</v>
      </c>
      <c r="Y1561" s="84"/>
      <c r="Z1561" s="84"/>
      <c r="AA1561" s="90" t="s">
        <v>6852</v>
      </c>
      <c r="AB1561" s="84"/>
      <c r="AC1561" s="84" t="b">
        <v>0</v>
      </c>
      <c r="AD1561" s="84">
        <v>0</v>
      </c>
      <c r="AE1561" s="90" t="s">
        <v>6992</v>
      </c>
      <c r="AF1561" s="84" t="b">
        <v>1</v>
      </c>
      <c r="AG1561" s="84" t="s">
        <v>7091</v>
      </c>
      <c r="AH1561" s="84"/>
      <c r="AI1561" s="90" t="s">
        <v>7115</v>
      </c>
      <c r="AJ1561" s="84" t="b">
        <v>0</v>
      </c>
      <c r="AK1561" s="84">
        <v>1318</v>
      </c>
      <c r="AL1561" s="90" t="s">
        <v>5715</v>
      </c>
      <c r="AM1561" s="84" t="s">
        <v>7169</v>
      </c>
      <c r="AN1561" s="84" t="b">
        <v>0</v>
      </c>
      <c r="AO1561" s="90" t="s">
        <v>5715</v>
      </c>
      <c r="AP1561" s="84" t="s">
        <v>179</v>
      </c>
      <c r="AQ1561" s="84">
        <v>0</v>
      </c>
      <c r="AR1561" s="84">
        <v>0</v>
      </c>
      <c r="AS1561" s="84"/>
      <c r="AT1561" s="84"/>
      <c r="AU1561" s="84"/>
      <c r="AV1561" s="84"/>
      <c r="AW1561" s="84"/>
      <c r="AX1561" s="84"/>
      <c r="AY1561" s="84"/>
      <c r="AZ1561" s="84"/>
    </row>
    <row r="1562" spans="1:52" x14ac:dyDescent="0.25">
      <c r="A1562" s="69" t="s">
        <v>1278</v>
      </c>
      <c r="B1562" s="69" t="s">
        <v>228</v>
      </c>
      <c r="C1562" s="70"/>
      <c r="D1562" s="71"/>
      <c r="E1562" s="72"/>
      <c r="F1562" s="73"/>
      <c r="G1562" s="70"/>
      <c r="H1562" s="74"/>
      <c r="I1562" s="75"/>
      <c r="J1562" s="75"/>
      <c r="K1562" s="36"/>
      <c r="L1562" s="82"/>
      <c r="M1562" s="82"/>
      <c r="N1562" s="77"/>
      <c r="O1562" s="84" t="s">
        <v>1729</v>
      </c>
      <c r="P1562" s="86">
        <v>43165.781053240738</v>
      </c>
      <c r="Q1562" s="84" t="s">
        <v>1940</v>
      </c>
      <c r="R1562" s="84"/>
      <c r="S1562" s="84"/>
      <c r="T1562" s="84" t="s">
        <v>3165</v>
      </c>
      <c r="U1562" s="84"/>
      <c r="V1562" s="87" t="s">
        <v>4470</v>
      </c>
      <c r="W1562" s="86">
        <v>43165.781053240738</v>
      </c>
      <c r="X1562" s="87" t="s">
        <v>5650</v>
      </c>
      <c r="Y1562" s="84"/>
      <c r="Z1562" s="84"/>
      <c r="AA1562" s="90" t="s">
        <v>6853</v>
      </c>
      <c r="AB1562" s="84"/>
      <c r="AC1562" s="84" t="b">
        <v>0</v>
      </c>
      <c r="AD1562" s="84">
        <v>0</v>
      </c>
      <c r="AE1562" s="90" t="s">
        <v>6992</v>
      </c>
      <c r="AF1562" s="84" t="b">
        <v>0</v>
      </c>
      <c r="AG1562" s="84" t="s">
        <v>7094</v>
      </c>
      <c r="AH1562" s="84"/>
      <c r="AI1562" s="90" t="s">
        <v>6992</v>
      </c>
      <c r="AJ1562" s="84" t="b">
        <v>0</v>
      </c>
      <c r="AK1562" s="84">
        <v>58</v>
      </c>
      <c r="AL1562" s="90" t="s">
        <v>5714</v>
      </c>
      <c r="AM1562" s="84" t="s">
        <v>7172</v>
      </c>
      <c r="AN1562" s="84" t="b">
        <v>0</v>
      </c>
      <c r="AO1562" s="90" t="s">
        <v>5714</v>
      </c>
      <c r="AP1562" s="84" t="s">
        <v>179</v>
      </c>
      <c r="AQ1562" s="84">
        <v>0</v>
      </c>
      <c r="AR1562" s="84">
        <v>0</v>
      </c>
      <c r="AS1562" s="84"/>
      <c r="AT1562" s="84"/>
      <c r="AU1562" s="84"/>
      <c r="AV1562" s="84"/>
      <c r="AW1562" s="84"/>
      <c r="AX1562" s="84"/>
      <c r="AY1562" s="84"/>
      <c r="AZ1562" s="84"/>
    </row>
    <row r="1563" spans="1:52" x14ac:dyDescent="0.25">
      <c r="A1563" s="69" t="s">
        <v>1279</v>
      </c>
      <c r="B1563" s="69" t="s">
        <v>1279</v>
      </c>
      <c r="C1563" s="70"/>
      <c r="D1563" s="71"/>
      <c r="E1563" s="72"/>
      <c r="F1563" s="73"/>
      <c r="G1563" s="70"/>
      <c r="H1563" s="74"/>
      <c r="I1563" s="75"/>
      <c r="J1563" s="75"/>
      <c r="K1563" s="36"/>
      <c r="L1563" s="82"/>
      <c r="M1563" s="82"/>
      <c r="N1563" s="77"/>
      <c r="O1563" s="84" t="s">
        <v>179</v>
      </c>
      <c r="P1563" s="86">
        <v>43165.526759259257</v>
      </c>
      <c r="Q1563" s="84" t="s">
        <v>2597</v>
      </c>
      <c r="R1563" s="84"/>
      <c r="S1563" s="84"/>
      <c r="T1563" s="84" t="s">
        <v>3157</v>
      </c>
      <c r="U1563" s="84"/>
      <c r="V1563" s="87" t="s">
        <v>4471</v>
      </c>
      <c r="W1563" s="86">
        <v>43165.526759259257</v>
      </c>
      <c r="X1563" s="87" t="s">
        <v>5651</v>
      </c>
      <c r="Y1563" s="84"/>
      <c r="Z1563" s="84"/>
      <c r="AA1563" s="90" t="s">
        <v>6854</v>
      </c>
      <c r="AB1563" s="84"/>
      <c r="AC1563" s="84" t="b">
        <v>0</v>
      </c>
      <c r="AD1563" s="84">
        <v>3</v>
      </c>
      <c r="AE1563" s="90" t="s">
        <v>6992</v>
      </c>
      <c r="AF1563" s="84" t="b">
        <v>0</v>
      </c>
      <c r="AG1563" s="84" t="s">
        <v>7094</v>
      </c>
      <c r="AH1563" s="84"/>
      <c r="AI1563" s="90" t="s">
        <v>6992</v>
      </c>
      <c r="AJ1563" s="84" t="b">
        <v>0</v>
      </c>
      <c r="AK1563" s="84">
        <v>4</v>
      </c>
      <c r="AL1563" s="90" t="s">
        <v>6992</v>
      </c>
      <c r="AM1563" s="84" t="s">
        <v>7172</v>
      </c>
      <c r="AN1563" s="84" t="b">
        <v>0</v>
      </c>
      <c r="AO1563" s="90" t="s">
        <v>6854</v>
      </c>
      <c r="AP1563" s="84" t="s">
        <v>7226</v>
      </c>
      <c r="AQ1563" s="84">
        <v>0</v>
      </c>
      <c r="AR1563" s="84">
        <v>0</v>
      </c>
      <c r="AS1563" s="84"/>
      <c r="AT1563" s="84"/>
      <c r="AU1563" s="84"/>
      <c r="AV1563" s="84"/>
      <c r="AW1563" s="84"/>
      <c r="AX1563" s="84"/>
      <c r="AY1563" s="84"/>
      <c r="AZ1563" s="84"/>
    </row>
    <row r="1564" spans="1:52" x14ac:dyDescent="0.25">
      <c r="A1564" s="69" t="s">
        <v>1278</v>
      </c>
      <c r="B1564" s="69" t="s">
        <v>1279</v>
      </c>
      <c r="C1564" s="70"/>
      <c r="D1564" s="71"/>
      <c r="E1564" s="72"/>
      <c r="F1564" s="73"/>
      <c r="G1564" s="70"/>
      <c r="H1564" s="74"/>
      <c r="I1564" s="75"/>
      <c r="J1564" s="75"/>
      <c r="K1564" s="36"/>
      <c r="L1564" s="82"/>
      <c r="M1564" s="82"/>
      <c r="N1564" s="77"/>
      <c r="O1564" s="84" t="s">
        <v>1729</v>
      </c>
      <c r="P1564" s="86">
        <v>43165.781168981484</v>
      </c>
      <c r="Q1564" s="84" t="s">
        <v>2598</v>
      </c>
      <c r="R1564" s="84"/>
      <c r="S1564" s="84"/>
      <c r="T1564" s="84" t="s">
        <v>3157</v>
      </c>
      <c r="U1564" s="84"/>
      <c r="V1564" s="87" t="s">
        <v>4470</v>
      </c>
      <c r="W1564" s="86">
        <v>43165.781168981484</v>
      </c>
      <c r="X1564" s="87" t="s">
        <v>5652</v>
      </c>
      <c r="Y1564" s="84"/>
      <c r="Z1564" s="84"/>
      <c r="AA1564" s="90" t="s">
        <v>6855</v>
      </c>
      <c r="AB1564" s="84"/>
      <c r="AC1564" s="84" t="b">
        <v>0</v>
      </c>
      <c r="AD1564" s="84">
        <v>0</v>
      </c>
      <c r="AE1564" s="90" t="s">
        <v>6992</v>
      </c>
      <c r="AF1564" s="84" t="b">
        <v>0</v>
      </c>
      <c r="AG1564" s="84" t="s">
        <v>7094</v>
      </c>
      <c r="AH1564" s="84"/>
      <c r="AI1564" s="90" t="s">
        <v>6992</v>
      </c>
      <c r="AJ1564" s="84" t="b">
        <v>0</v>
      </c>
      <c r="AK1564" s="84">
        <v>4</v>
      </c>
      <c r="AL1564" s="90" t="s">
        <v>6854</v>
      </c>
      <c r="AM1564" s="84" t="s">
        <v>7172</v>
      </c>
      <c r="AN1564" s="84" t="b">
        <v>0</v>
      </c>
      <c r="AO1564" s="90" t="s">
        <v>6854</v>
      </c>
      <c r="AP1564" s="84" t="s">
        <v>179</v>
      </c>
      <c r="AQ1564" s="84">
        <v>0</v>
      </c>
      <c r="AR1564" s="84">
        <v>0</v>
      </c>
      <c r="AS1564" s="84"/>
      <c r="AT1564" s="84"/>
      <c r="AU1564" s="84"/>
      <c r="AV1564" s="84"/>
      <c r="AW1564" s="84"/>
      <c r="AX1564" s="84"/>
      <c r="AY1564" s="84"/>
      <c r="AZ1564" s="84"/>
    </row>
    <row r="1565" spans="1:52" x14ac:dyDescent="0.25">
      <c r="A1565" s="69" t="s">
        <v>1280</v>
      </c>
      <c r="B1565" s="69" t="s">
        <v>1280</v>
      </c>
      <c r="C1565" s="70"/>
      <c r="D1565" s="71"/>
      <c r="E1565" s="72"/>
      <c r="F1565" s="73"/>
      <c r="G1565" s="70"/>
      <c r="H1565" s="74"/>
      <c r="I1565" s="75"/>
      <c r="J1565" s="75"/>
      <c r="K1565" s="36"/>
      <c r="L1565" s="82"/>
      <c r="M1565" s="82"/>
      <c r="N1565" s="77"/>
      <c r="O1565" s="84" t="s">
        <v>179</v>
      </c>
      <c r="P1565" s="86">
        <v>43165.78125</v>
      </c>
      <c r="Q1565" s="84" t="s">
        <v>2599</v>
      </c>
      <c r="R1565" s="87" t="s">
        <v>2957</v>
      </c>
      <c r="S1565" s="84" t="s">
        <v>3150</v>
      </c>
      <c r="T1565" s="84" t="s">
        <v>3450</v>
      </c>
      <c r="U1565" s="87" t="s">
        <v>3624</v>
      </c>
      <c r="V1565" s="87" t="s">
        <v>3624</v>
      </c>
      <c r="W1565" s="86">
        <v>43165.78125</v>
      </c>
      <c r="X1565" s="87" t="s">
        <v>5653</v>
      </c>
      <c r="Y1565" s="84"/>
      <c r="Z1565" s="84"/>
      <c r="AA1565" s="90" t="s">
        <v>6856</v>
      </c>
      <c r="AB1565" s="84"/>
      <c r="AC1565" s="84" t="b">
        <v>0</v>
      </c>
      <c r="AD1565" s="84">
        <v>0</v>
      </c>
      <c r="AE1565" s="90" t="s">
        <v>6992</v>
      </c>
      <c r="AF1565" s="84" t="b">
        <v>0</v>
      </c>
      <c r="AG1565" s="84" t="s">
        <v>7091</v>
      </c>
      <c r="AH1565" s="84"/>
      <c r="AI1565" s="90" t="s">
        <v>6992</v>
      </c>
      <c r="AJ1565" s="84" t="b">
        <v>0</v>
      </c>
      <c r="AK1565" s="84">
        <v>0</v>
      </c>
      <c r="AL1565" s="90" t="s">
        <v>6992</v>
      </c>
      <c r="AM1565" s="84" t="s">
        <v>7173</v>
      </c>
      <c r="AN1565" s="84" t="b">
        <v>0</v>
      </c>
      <c r="AO1565" s="90" t="s">
        <v>6856</v>
      </c>
      <c r="AP1565" s="84" t="s">
        <v>179</v>
      </c>
      <c r="AQ1565" s="84">
        <v>0</v>
      </c>
      <c r="AR1565" s="84">
        <v>0</v>
      </c>
      <c r="AS1565" s="84"/>
      <c r="AT1565" s="84"/>
      <c r="AU1565" s="84"/>
      <c r="AV1565" s="84"/>
      <c r="AW1565" s="84"/>
      <c r="AX1565" s="84"/>
      <c r="AY1565" s="84"/>
      <c r="AZ1565" s="84"/>
    </row>
    <row r="1566" spans="1:52" x14ac:dyDescent="0.25">
      <c r="A1566" s="69" t="s">
        <v>1281</v>
      </c>
      <c r="B1566" s="69" t="s">
        <v>1281</v>
      </c>
      <c r="C1566" s="70"/>
      <c r="D1566" s="71"/>
      <c r="E1566" s="72"/>
      <c r="F1566" s="73"/>
      <c r="G1566" s="70"/>
      <c r="H1566" s="74"/>
      <c r="I1566" s="75"/>
      <c r="J1566" s="75"/>
      <c r="K1566" s="36"/>
      <c r="L1566" s="82"/>
      <c r="M1566" s="82"/>
      <c r="N1566" s="77"/>
      <c r="O1566" s="84" t="s">
        <v>179</v>
      </c>
      <c r="P1566" s="86">
        <v>43165.78125</v>
      </c>
      <c r="Q1566" s="84" t="s">
        <v>2600</v>
      </c>
      <c r="R1566" s="87" t="s">
        <v>2958</v>
      </c>
      <c r="S1566" s="84" t="s">
        <v>3056</v>
      </c>
      <c r="T1566" s="84" t="s">
        <v>3157</v>
      </c>
      <c r="U1566" s="84"/>
      <c r="V1566" s="87" t="s">
        <v>4472</v>
      </c>
      <c r="W1566" s="86">
        <v>43165.78125</v>
      </c>
      <c r="X1566" s="87" t="s">
        <v>5654</v>
      </c>
      <c r="Y1566" s="84"/>
      <c r="Z1566" s="84"/>
      <c r="AA1566" s="90" t="s">
        <v>6857</v>
      </c>
      <c r="AB1566" s="84"/>
      <c r="AC1566" s="84" t="b">
        <v>0</v>
      </c>
      <c r="AD1566" s="84">
        <v>0</v>
      </c>
      <c r="AE1566" s="90" t="s">
        <v>6992</v>
      </c>
      <c r="AF1566" s="84" t="b">
        <v>0</v>
      </c>
      <c r="AG1566" s="84" t="s">
        <v>7091</v>
      </c>
      <c r="AH1566" s="84"/>
      <c r="AI1566" s="90" t="s">
        <v>6992</v>
      </c>
      <c r="AJ1566" s="84" t="b">
        <v>0</v>
      </c>
      <c r="AK1566" s="84">
        <v>0</v>
      </c>
      <c r="AL1566" s="90" t="s">
        <v>6992</v>
      </c>
      <c r="AM1566" s="84" t="s">
        <v>7223</v>
      </c>
      <c r="AN1566" s="84" t="b">
        <v>0</v>
      </c>
      <c r="AO1566" s="90" t="s">
        <v>6857</v>
      </c>
      <c r="AP1566" s="84" t="s">
        <v>179</v>
      </c>
      <c r="AQ1566" s="84">
        <v>0</v>
      </c>
      <c r="AR1566" s="84">
        <v>0</v>
      </c>
      <c r="AS1566" s="84"/>
      <c r="AT1566" s="84"/>
      <c r="AU1566" s="84"/>
      <c r="AV1566" s="84"/>
      <c r="AW1566" s="84"/>
      <c r="AX1566" s="84"/>
      <c r="AY1566" s="84"/>
      <c r="AZ1566" s="84"/>
    </row>
    <row r="1567" spans="1:52" x14ac:dyDescent="0.25">
      <c r="A1567" s="69" t="s">
        <v>1282</v>
      </c>
      <c r="B1567" s="69" t="s">
        <v>1282</v>
      </c>
      <c r="C1567" s="70"/>
      <c r="D1567" s="71"/>
      <c r="E1567" s="72"/>
      <c r="F1567" s="73"/>
      <c r="G1567" s="70"/>
      <c r="H1567" s="74"/>
      <c r="I1567" s="75"/>
      <c r="J1567" s="75"/>
      <c r="K1567" s="36"/>
      <c r="L1567" s="82"/>
      <c r="M1567" s="82"/>
      <c r="N1567" s="77"/>
      <c r="O1567" s="84" t="s">
        <v>179</v>
      </c>
      <c r="P1567" s="86">
        <v>43165.781261574077</v>
      </c>
      <c r="Q1567" s="84" t="s">
        <v>2601</v>
      </c>
      <c r="R1567" s="87" t="s">
        <v>2959</v>
      </c>
      <c r="S1567" s="84" t="s">
        <v>3151</v>
      </c>
      <c r="T1567" s="84" t="s">
        <v>3157</v>
      </c>
      <c r="U1567" s="84"/>
      <c r="V1567" s="87" t="s">
        <v>4473</v>
      </c>
      <c r="W1567" s="86">
        <v>43165.781261574077</v>
      </c>
      <c r="X1567" s="87" t="s">
        <v>5655</v>
      </c>
      <c r="Y1567" s="84"/>
      <c r="Z1567" s="84"/>
      <c r="AA1567" s="90" t="s">
        <v>6858</v>
      </c>
      <c r="AB1567" s="84"/>
      <c r="AC1567" s="84" t="b">
        <v>0</v>
      </c>
      <c r="AD1567" s="84">
        <v>0</v>
      </c>
      <c r="AE1567" s="90" t="s">
        <v>6992</v>
      </c>
      <c r="AF1567" s="84" t="b">
        <v>0</v>
      </c>
      <c r="AG1567" s="84" t="s">
        <v>7091</v>
      </c>
      <c r="AH1567" s="84"/>
      <c r="AI1567" s="90" t="s">
        <v>6992</v>
      </c>
      <c r="AJ1567" s="84" t="b">
        <v>0</v>
      </c>
      <c r="AK1567" s="84">
        <v>0</v>
      </c>
      <c r="AL1567" s="90" t="s">
        <v>6992</v>
      </c>
      <c r="AM1567" s="84" t="s">
        <v>7171</v>
      </c>
      <c r="AN1567" s="84" t="b">
        <v>0</v>
      </c>
      <c r="AO1567" s="90" t="s">
        <v>6858</v>
      </c>
      <c r="AP1567" s="84" t="s">
        <v>179</v>
      </c>
      <c r="AQ1567" s="84">
        <v>0</v>
      </c>
      <c r="AR1567" s="84">
        <v>0</v>
      </c>
      <c r="AS1567" s="84"/>
      <c r="AT1567" s="84"/>
      <c r="AU1567" s="84"/>
      <c r="AV1567" s="84"/>
      <c r="AW1567" s="84"/>
      <c r="AX1567" s="84"/>
      <c r="AY1567" s="84"/>
      <c r="AZ1567" s="84"/>
    </row>
    <row r="1568" spans="1:52" x14ac:dyDescent="0.25">
      <c r="A1568" s="69" t="s">
        <v>1283</v>
      </c>
      <c r="B1568" s="69" t="s">
        <v>230</v>
      </c>
      <c r="C1568" s="70"/>
      <c r="D1568" s="71"/>
      <c r="E1568" s="72"/>
      <c r="F1568" s="73"/>
      <c r="G1568" s="70"/>
      <c r="H1568" s="74"/>
      <c r="I1568" s="75"/>
      <c r="J1568" s="75"/>
      <c r="K1568" s="36"/>
      <c r="L1568" s="82"/>
      <c r="M1568" s="82"/>
      <c r="N1568" s="77"/>
      <c r="O1568" s="84" t="s">
        <v>1729</v>
      </c>
      <c r="P1568" s="86">
        <v>43165.781273148146</v>
      </c>
      <c r="Q1568" s="84" t="s">
        <v>2602</v>
      </c>
      <c r="R1568" s="84"/>
      <c r="S1568" s="84"/>
      <c r="T1568" s="84" t="s">
        <v>3167</v>
      </c>
      <c r="U1568" s="84"/>
      <c r="V1568" s="87" t="s">
        <v>4474</v>
      </c>
      <c r="W1568" s="86">
        <v>43165.781273148146</v>
      </c>
      <c r="X1568" s="87" t="s">
        <v>5656</v>
      </c>
      <c r="Y1568" s="84"/>
      <c r="Z1568" s="84"/>
      <c r="AA1568" s="90" t="s">
        <v>6859</v>
      </c>
      <c r="AB1568" s="84"/>
      <c r="AC1568" s="84" t="b">
        <v>0</v>
      </c>
      <c r="AD1568" s="84">
        <v>0</v>
      </c>
      <c r="AE1568" s="90" t="s">
        <v>6992</v>
      </c>
      <c r="AF1568" s="84" t="b">
        <v>0</v>
      </c>
      <c r="AG1568" s="84" t="s">
        <v>7095</v>
      </c>
      <c r="AH1568" s="84"/>
      <c r="AI1568" s="90" t="s">
        <v>6992</v>
      </c>
      <c r="AJ1568" s="84" t="b">
        <v>0</v>
      </c>
      <c r="AK1568" s="84">
        <v>3</v>
      </c>
      <c r="AL1568" s="90" t="s">
        <v>5716</v>
      </c>
      <c r="AM1568" s="84" t="s">
        <v>7169</v>
      </c>
      <c r="AN1568" s="84" t="b">
        <v>0</v>
      </c>
      <c r="AO1568" s="90" t="s">
        <v>5716</v>
      </c>
      <c r="AP1568" s="84" t="s">
        <v>179</v>
      </c>
      <c r="AQ1568" s="84">
        <v>0</v>
      </c>
      <c r="AR1568" s="84">
        <v>0</v>
      </c>
      <c r="AS1568" s="84"/>
      <c r="AT1568" s="84"/>
      <c r="AU1568" s="84"/>
      <c r="AV1568" s="84"/>
      <c r="AW1568" s="84"/>
      <c r="AX1568" s="84"/>
      <c r="AY1568" s="84"/>
      <c r="AZ1568" s="84"/>
    </row>
    <row r="1569" spans="1:52" x14ac:dyDescent="0.25">
      <c r="A1569" s="69" t="s">
        <v>1284</v>
      </c>
      <c r="B1569" s="69" t="s">
        <v>1706</v>
      </c>
      <c r="C1569" s="70"/>
      <c r="D1569" s="71"/>
      <c r="E1569" s="72"/>
      <c r="F1569" s="73"/>
      <c r="G1569" s="70"/>
      <c r="H1569" s="74"/>
      <c r="I1569" s="75"/>
      <c r="J1569" s="75"/>
      <c r="K1569" s="36"/>
      <c r="L1569" s="82"/>
      <c r="M1569" s="82"/>
      <c r="N1569" s="77"/>
      <c r="O1569" s="84" t="s">
        <v>1729</v>
      </c>
      <c r="P1569" s="86">
        <v>43165.781273148146</v>
      </c>
      <c r="Q1569" s="84" t="s">
        <v>2603</v>
      </c>
      <c r="R1569" s="87" t="s">
        <v>2960</v>
      </c>
      <c r="S1569" s="84" t="s">
        <v>3152</v>
      </c>
      <c r="T1569" s="84" t="s">
        <v>3157</v>
      </c>
      <c r="U1569" s="87" t="s">
        <v>3625</v>
      </c>
      <c r="V1569" s="87" t="s">
        <v>3625</v>
      </c>
      <c r="W1569" s="86">
        <v>43165.781273148146</v>
      </c>
      <c r="X1569" s="87" t="s">
        <v>5657</v>
      </c>
      <c r="Y1569" s="84"/>
      <c r="Z1569" s="84"/>
      <c r="AA1569" s="90" t="s">
        <v>6860</v>
      </c>
      <c r="AB1569" s="84"/>
      <c r="AC1569" s="84" t="b">
        <v>0</v>
      </c>
      <c r="AD1569" s="84">
        <v>0</v>
      </c>
      <c r="AE1569" s="90" t="s">
        <v>6992</v>
      </c>
      <c r="AF1569" s="84" t="b">
        <v>0</v>
      </c>
      <c r="AG1569" s="84" t="s">
        <v>7091</v>
      </c>
      <c r="AH1569" s="84"/>
      <c r="AI1569" s="90" t="s">
        <v>6992</v>
      </c>
      <c r="AJ1569" s="84" t="b">
        <v>0</v>
      </c>
      <c r="AK1569" s="84">
        <v>0</v>
      </c>
      <c r="AL1569" s="90" t="s">
        <v>6992</v>
      </c>
      <c r="AM1569" s="84" t="s">
        <v>7170</v>
      </c>
      <c r="AN1569" s="84" t="b">
        <v>0</v>
      </c>
      <c r="AO1569" s="90" t="s">
        <v>6860</v>
      </c>
      <c r="AP1569" s="84" t="s">
        <v>179</v>
      </c>
      <c r="AQ1569" s="84">
        <v>0</v>
      </c>
      <c r="AR1569" s="84">
        <v>0</v>
      </c>
      <c r="AS1569" s="84"/>
      <c r="AT1569" s="84"/>
      <c r="AU1569" s="84"/>
      <c r="AV1569" s="84"/>
      <c r="AW1569" s="84"/>
      <c r="AX1569" s="84"/>
      <c r="AY1569" s="84"/>
      <c r="AZ1569" s="84"/>
    </row>
    <row r="1570" spans="1:52" x14ac:dyDescent="0.25">
      <c r="A1570" s="69" t="s">
        <v>1285</v>
      </c>
      <c r="B1570" s="69" t="s">
        <v>1285</v>
      </c>
      <c r="C1570" s="70"/>
      <c r="D1570" s="71"/>
      <c r="E1570" s="72"/>
      <c r="F1570" s="73"/>
      <c r="G1570" s="70"/>
      <c r="H1570" s="74"/>
      <c r="I1570" s="75"/>
      <c r="J1570" s="75"/>
      <c r="K1570" s="36"/>
      <c r="L1570" s="82"/>
      <c r="M1570" s="82"/>
      <c r="N1570" s="77"/>
      <c r="O1570" s="84" t="s">
        <v>179</v>
      </c>
      <c r="P1570" s="86">
        <v>43165.110567129632</v>
      </c>
      <c r="Q1570" s="84" t="s">
        <v>2604</v>
      </c>
      <c r="R1570" s="87" t="s">
        <v>2961</v>
      </c>
      <c r="S1570" s="84" t="s">
        <v>3013</v>
      </c>
      <c r="T1570" s="84" t="s">
        <v>3157</v>
      </c>
      <c r="U1570" s="87" t="s">
        <v>3626</v>
      </c>
      <c r="V1570" s="87" t="s">
        <v>3626</v>
      </c>
      <c r="W1570" s="86">
        <v>43165.110567129632</v>
      </c>
      <c r="X1570" s="87" t="s">
        <v>5658</v>
      </c>
      <c r="Y1570" s="84"/>
      <c r="Z1570" s="84"/>
      <c r="AA1570" s="90" t="s">
        <v>6861</v>
      </c>
      <c r="AB1570" s="84"/>
      <c r="AC1570" s="84" t="b">
        <v>0</v>
      </c>
      <c r="AD1570" s="84">
        <v>293</v>
      </c>
      <c r="AE1570" s="90" t="s">
        <v>6992</v>
      </c>
      <c r="AF1570" s="84" t="b">
        <v>0</v>
      </c>
      <c r="AG1570" s="84" t="s">
        <v>7091</v>
      </c>
      <c r="AH1570" s="84"/>
      <c r="AI1570" s="90" t="s">
        <v>6992</v>
      </c>
      <c r="AJ1570" s="84" t="b">
        <v>0</v>
      </c>
      <c r="AK1570" s="84">
        <v>100</v>
      </c>
      <c r="AL1570" s="90" t="s">
        <v>6992</v>
      </c>
      <c r="AM1570" s="84" t="s">
        <v>7171</v>
      </c>
      <c r="AN1570" s="84" t="b">
        <v>0</v>
      </c>
      <c r="AO1570" s="90" t="s">
        <v>6861</v>
      </c>
      <c r="AP1570" s="84" t="s">
        <v>7226</v>
      </c>
      <c r="AQ1570" s="84">
        <v>0</v>
      </c>
      <c r="AR1570" s="84">
        <v>0</v>
      </c>
      <c r="AS1570" s="84"/>
      <c r="AT1570" s="84"/>
      <c r="AU1570" s="84"/>
      <c r="AV1570" s="84"/>
      <c r="AW1570" s="84"/>
      <c r="AX1570" s="84"/>
      <c r="AY1570" s="84"/>
      <c r="AZ1570" s="84"/>
    </row>
    <row r="1571" spans="1:52" x14ac:dyDescent="0.25">
      <c r="A1571" s="69" t="s">
        <v>1285</v>
      </c>
      <c r="B1571" s="69" t="s">
        <v>1285</v>
      </c>
      <c r="C1571" s="70"/>
      <c r="D1571" s="71"/>
      <c r="E1571" s="72"/>
      <c r="F1571" s="73"/>
      <c r="G1571" s="70"/>
      <c r="H1571" s="74"/>
      <c r="I1571" s="75"/>
      <c r="J1571" s="75"/>
      <c r="K1571" s="36"/>
      <c r="L1571" s="82"/>
      <c r="M1571" s="82"/>
      <c r="N1571" s="77"/>
      <c r="O1571" s="84" t="s">
        <v>179</v>
      </c>
      <c r="P1571" s="86">
        <v>43165.692094907405</v>
      </c>
      <c r="Q1571" s="84" t="s">
        <v>2605</v>
      </c>
      <c r="R1571" s="87" t="s">
        <v>2692</v>
      </c>
      <c r="S1571" s="84" t="s">
        <v>3013</v>
      </c>
      <c r="T1571" s="84" t="s">
        <v>3157</v>
      </c>
      <c r="U1571" s="87" t="s">
        <v>3627</v>
      </c>
      <c r="V1571" s="87" t="s">
        <v>3627</v>
      </c>
      <c r="W1571" s="86">
        <v>43165.692094907405</v>
      </c>
      <c r="X1571" s="87" t="s">
        <v>5659</v>
      </c>
      <c r="Y1571" s="84"/>
      <c r="Z1571" s="84"/>
      <c r="AA1571" s="90" t="s">
        <v>6862</v>
      </c>
      <c r="AB1571" s="84"/>
      <c r="AC1571" s="84" t="b">
        <v>0</v>
      </c>
      <c r="AD1571" s="84">
        <v>252</v>
      </c>
      <c r="AE1571" s="90" t="s">
        <v>6992</v>
      </c>
      <c r="AF1571" s="84" t="b">
        <v>0</v>
      </c>
      <c r="AG1571" s="84" t="s">
        <v>7091</v>
      </c>
      <c r="AH1571" s="84"/>
      <c r="AI1571" s="90" t="s">
        <v>6992</v>
      </c>
      <c r="AJ1571" s="84" t="b">
        <v>0</v>
      </c>
      <c r="AK1571" s="84">
        <v>138</v>
      </c>
      <c r="AL1571" s="90" t="s">
        <v>6992</v>
      </c>
      <c r="AM1571" s="84" t="s">
        <v>7171</v>
      </c>
      <c r="AN1571" s="84" t="b">
        <v>0</v>
      </c>
      <c r="AO1571" s="90" t="s">
        <v>6862</v>
      </c>
      <c r="AP1571" s="84" t="s">
        <v>7226</v>
      </c>
      <c r="AQ1571" s="84">
        <v>0</v>
      </c>
      <c r="AR1571" s="84">
        <v>0</v>
      </c>
      <c r="AS1571" s="84"/>
      <c r="AT1571" s="84"/>
      <c r="AU1571" s="84"/>
      <c r="AV1571" s="84"/>
      <c r="AW1571" s="84"/>
      <c r="AX1571" s="84"/>
      <c r="AY1571" s="84"/>
      <c r="AZ1571" s="84"/>
    </row>
    <row r="1572" spans="1:52" x14ac:dyDescent="0.25">
      <c r="A1572" s="69" t="s">
        <v>1286</v>
      </c>
      <c r="B1572" s="69" t="s">
        <v>1285</v>
      </c>
      <c r="C1572" s="70"/>
      <c r="D1572" s="71"/>
      <c r="E1572" s="72"/>
      <c r="F1572" s="73"/>
      <c r="G1572" s="70"/>
      <c r="H1572" s="74"/>
      <c r="I1572" s="75"/>
      <c r="J1572" s="75"/>
      <c r="K1572" s="36"/>
      <c r="L1572" s="82"/>
      <c r="M1572" s="82"/>
      <c r="N1572" s="77"/>
      <c r="O1572" s="84" t="s">
        <v>1729</v>
      </c>
      <c r="P1572" s="86">
        <v>43165.781273148146</v>
      </c>
      <c r="Q1572" s="84" t="s">
        <v>1873</v>
      </c>
      <c r="R1572" s="87" t="s">
        <v>2692</v>
      </c>
      <c r="S1572" s="84" t="s">
        <v>3013</v>
      </c>
      <c r="T1572" s="84" t="s">
        <v>3157</v>
      </c>
      <c r="U1572" s="84"/>
      <c r="V1572" s="87" t="s">
        <v>4475</v>
      </c>
      <c r="W1572" s="86">
        <v>43165.781273148146</v>
      </c>
      <c r="X1572" s="87" t="s">
        <v>5660</v>
      </c>
      <c r="Y1572" s="84"/>
      <c r="Z1572" s="84"/>
      <c r="AA1572" s="90" t="s">
        <v>6863</v>
      </c>
      <c r="AB1572" s="84"/>
      <c r="AC1572" s="84" t="b">
        <v>0</v>
      </c>
      <c r="AD1572" s="84">
        <v>0</v>
      </c>
      <c r="AE1572" s="90" t="s">
        <v>6992</v>
      </c>
      <c r="AF1572" s="84" t="b">
        <v>0</v>
      </c>
      <c r="AG1572" s="84" t="s">
        <v>7091</v>
      </c>
      <c r="AH1572" s="84"/>
      <c r="AI1572" s="90" t="s">
        <v>6992</v>
      </c>
      <c r="AJ1572" s="84" t="b">
        <v>0</v>
      </c>
      <c r="AK1572" s="84">
        <v>138</v>
      </c>
      <c r="AL1572" s="90" t="s">
        <v>6862</v>
      </c>
      <c r="AM1572" s="84" t="s">
        <v>7172</v>
      </c>
      <c r="AN1572" s="84" t="b">
        <v>0</v>
      </c>
      <c r="AO1572" s="90" t="s">
        <v>6862</v>
      </c>
      <c r="AP1572" s="84" t="s">
        <v>179</v>
      </c>
      <c r="AQ1572" s="84">
        <v>0</v>
      </c>
      <c r="AR1572" s="84">
        <v>0</v>
      </c>
      <c r="AS1572" s="84"/>
      <c r="AT1572" s="84"/>
      <c r="AU1572" s="84"/>
      <c r="AV1572" s="84"/>
      <c r="AW1572" s="84"/>
      <c r="AX1572" s="84"/>
      <c r="AY1572" s="84"/>
      <c r="AZ1572" s="84"/>
    </row>
    <row r="1573" spans="1:52" x14ac:dyDescent="0.25">
      <c r="A1573" s="69" t="s">
        <v>1287</v>
      </c>
      <c r="B1573" s="69" t="s">
        <v>1707</v>
      </c>
      <c r="C1573" s="70"/>
      <c r="D1573" s="71"/>
      <c r="E1573" s="72"/>
      <c r="F1573" s="73"/>
      <c r="G1573" s="70"/>
      <c r="H1573" s="74"/>
      <c r="I1573" s="75"/>
      <c r="J1573" s="75"/>
      <c r="K1573" s="36"/>
      <c r="L1573" s="82"/>
      <c r="M1573" s="82"/>
      <c r="N1573" s="77"/>
      <c r="O1573" s="84" t="s">
        <v>1729</v>
      </c>
      <c r="P1573" s="86">
        <v>43165.781446759262</v>
      </c>
      <c r="Q1573" s="84" t="s">
        <v>2606</v>
      </c>
      <c r="R1573" s="87" t="s">
        <v>2962</v>
      </c>
      <c r="S1573" s="84" t="s">
        <v>2983</v>
      </c>
      <c r="T1573" s="84" t="s">
        <v>3451</v>
      </c>
      <c r="U1573" s="84"/>
      <c r="V1573" s="87" t="s">
        <v>4476</v>
      </c>
      <c r="W1573" s="86">
        <v>43165.781446759262</v>
      </c>
      <c r="X1573" s="87" t="s">
        <v>5661</v>
      </c>
      <c r="Y1573" s="84"/>
      <c r="Z1573" s="84"/>
      <c r="AA1573" s="90" t="s">
        <v>6864</v>
      </c>
      <c r="AB1573" s="84"/>
      <c r="AC1573" s="84" t="b">
        <v>0</v>
      </c>
      <c r="AD1573" s="84">
        <v>0</v>
      </c>
      <c r="AE1573" s="90" t="s">
        <v>6992</v>
      </c>
      <c r="AF1573" s="84" t="b">
        <v>1</v>
      </c>
      <c r="AG1573" s="84" t="s">
        <v>7091</v>
      </c>
      <c r="AH1573" s="84"/>
      <c r="AI1573" s="90" t="s">
        <v>7165</v>
      </c>
      <c r="AJ1573" s="84" t="b">
        <v>0</v>
      </c>
      <c r="AK1573" s="84">
        <v>0</v>
      </c>
      <c r="AL1573" s="90" t="s">
        <v>6992</v>
      </c>
      <c r="AM1573" s="84" t="s">
        <v>7169</v>
      </c>
      <c r="AN1573" s="84" t="b">
        <v>0</v>
      </c>
      <c r="AO1573" s="90" t="s">
        <v>6864</v>
      </c>
      <c r="AP1573" s="84" t="s">
        <v>179</v>
      </c>
      <c r="AQ1573" s="84">
        <v>0</v>
      </c>
      <c r="AR1573" s="84">
        <v>0</v>
      </c>
      <c r="AS1573" s="84"/>
      <c r="AT1573" s="84"/>
      <c r="AU1573" s="84"/>
      <c r="AV1573" s="84"/>
      <c r="AW1573" s="84"/>
      <c r="AX1573" s="84"/>
      <c r="AY1573" s="84"/>
      <c r="AZ1573" s="84"/>
    </row>
    <row r="1574" spans="1:52" x14ac:dyDescent="0.25">
      <c r="A1574" s="69" t="s">
        <v>1287</v>
      </c>
      <c r="B1574" s="69" t="s">
        <v>1708</v>
      </c>
      <c r="C1574" s="70"/>
      <c r="D1574" s="71"/>
      <c r="E1574" s="72"/>
      <c r="F1574" s="73"/>
      <c r="G1574" s="70"/>
      <c r="H1574" s="74"/>
      <c r="I1574" s="75"/>
      <c r="J1574" s="75"/>
      <c r="K1574" s="36"/>
      <c r="L1574" s="82"/>
      <c r="M1574" s="82"/>
      <c r="N1574" s="77"/>
      <c r="O1574" s="84" t="s">
        <v>1729</v>
      </c>
      <c r="P1574" s="86">
        <v>43165.781446759262</v>
      </c>
      <c r="Q1574" s="84" t="s">
        <v>2606</v>
      </c>
      <c r="R1574" s="87" t="s">
        <v>2962</v>
      </c>
      <c r="S1574" s="84" t="s">
        <v>2983</v>
      </c>
      <c r="T1574" s="84" t="s">
        <v>3451</v>
      </c>
      <c r="U1574" s="84"/>
      <c r="V1574" s="87" t="s">
        <v>4476</v>
      </c>
      <c r="W1574" s="86">
        <v>43165.781446759262</v>
      </c>
      <c r="X1574" s="87" t="s">
        <v>5661</v>
      </c>
      <c r="Y1574" s="84"/>
      <c r="Z1574" s="84"/>
      <c r="AA1574" s="90" t="s">
        <v>6864</v>
      </c>
      <c r="AB1574" s="84"/>
      <c r="AC1574" s="84" t="b">
        <v>0</v>
      </c>
      <c r="AD1574" s="84">
        <v>0</v>
      </c>
      <c r="AE1574" s="90" t="s">
        <v>6992</v>
      </c>
      <c r="AF1574" s="84" t="b">
        <v>1</v>
      </c>
      <c r="AG1574" s="84" t="s">
        <v>7091</v>
      </c>
      <c r="AH1574" s="84"/>
      <c r="AI1574" s="90" t="s">
        <v>7165</v>
      </c>
      <c r="AJ1574" s="84" t="b">
        <v>0</v>
      </c>
      <c r="AK1574" s="84">
        <v>0</v>
      </c>
      <c r="AL1574" s="90" t="s">
        <v>6992</v>
      </c>
      <c r="AM1574" s="84" t="s">
        <v>7169</v>
      </c>
      <c r="AN1574" s="84" t="b">
        <v>0</v>
      </c>
      <c r="AO1574" s="90" t="s">
        <v>6864</v>
      </c>
      <c r="AP1574" s="84" t="s">
        <v>179</v>
      </c>
      <c r="AQ1574" s="84">
        <v>0</v>
      </c>
      <c r="AR1574" s="84">
        <v>0</v>
      </c>
      <c r="AS1574" s="84"/>
      <c r="AT1574" s="84"/>
      <c r="AU1574" s="84"/>
      <c r="AV1574" s="84"/>
      <c r="AW1574" s="84"/>
      <c r="AX1574" s="84"/>
      <c r="AY1574" s="84"/>
      <c r="AZ1574" s="84"/>
    </row>
    <row r="1575" spans="1:52" x14ac:dyDescent="0.25">
      <c r="A1575" s="69" t="s">
        <v>1287</v>
      </c>
      <c r="B1575" s="69" t="s">
        <v>1640</v>
      </c>
      <c r="C1575" s="70"/>
      <c r="D1575" s="71"/>
      <c r="E1575" s="72"/>
      <c r="F1575" s="73"/>
      <c r="G1575" s="70"/>
      <c r="H1575" s="74"/>
      <c r="I1575" s="75"/>
      <c r="J1575" s="75"/>
      <c r="K1575" s="36"/>
      <c r="L1575" s="82"/>
      <c r="M1575" s="82"/>
      <c r="N1575" s="77"/>
      <c r="O1575" s="84" t="s">
        <v>1729</v>
      </c>
      <c r="P1575" s="86">
        <v>43165.781446759262</v>
      </c>
      <c r="Q1575" s="84" t="s">
        <v>2606</v>
      </c>
      <c r="R1575" s="87" t="s">
        <v>2962</v>
      </c>
      <c r="S1575" s="84" t="s">
        <v>2983</v>
      </c>
      <c r="T1575" s="84" t="s">
        <v>3451</v>
      </c>
      <c r="U1575" s="84"/>
      <c r="V1575" s="87" t="s">
        <v>4476</v>
      </c>
      <c r="W1575" s="86">
        <v>43165.781446759262</v>
      </c>
      <c r="X1575" s="87" t="s">
        <v>5661</v>
      </c>
      <c r="Y1575" s="84"/>
      <c r="Z1575" s="84"/>
      <c r="AA1575" s="90" t="s">
        <v>6864</v>
      </c>
      <c r="AB1575" s="84"/>
      <c r="AC1575" s="84" t="b">
        <v>0</v>
      </c>
      <c r="AD1575" s="84">
        <v>0</v>
      </c>
      <c r="AE1575" s="90" t="s">
        <v>6992</v>
      </c>
      <c r="AF1575" s="84" t="b">
        <v>1</v>
      </c>
      <c r="AG1575" s="84" t="s">
        <v>7091</v>
      </c>
      <c r="AH1575" s="84"/>
      <c r="AI1575" s="90" t="s">
        <v>7165</v>
      </c>
      <c r="AJ1575" s="84" t="b">
        <v>0</v>
      </c>
      <c r="AK1575" s="84">
        <v>0</v>
      </c>
      <c r="AL1575" s="90" t="s">
        <v>6992</v>
      </c>
      <c r="AM1575" s="84" t="s">
        <v>7169</v>
      </c>
      <c r="AN1575" s="84" t="b">
        <v>0</v>
      </c>
      <c r="AO1575" s="90" t="s">
        <v>6864</v>
      </c>
      <c r="AP1575" s="84" t="s">
        <v>179</v>
      </c>
      <c r="AQ1575" s="84">
        <v>0</v>
      </c>
      <c r="AR1575" s="84">
        <v>0</v>
      </c>
      <c r="AS1575" s="84"/>
      <c r="AT1575" s="84"/>
      <c r="AU1575" s="84"/>
      <c r="AV1575" s="84"/>
      <c r="AW1575" s="84"/>
      <c r="AX1575" s="84"/>
      <c r="AY1575" s="84"/>
      <c r="AZ1575" s="84"/>
    </row>
    <row r="1576" spans="1:52" x14ac:dyDescent="0.25">
      <c r="A1576" s="69" t="s">
        <v>1287</v>
      </c>
      <c r="B1576" s="69" t="s">
        <v>1709</v>
      </c>
      <c r="C1576" s="70"/>
      <c r="D1576" s="71"/>
      <c r="E1576" s="72"/>
      <c r="F1576" s="73"/>
      <c r="G1576" s="70"/>
      <c r="H1576" s="74"/>
      <c r="I1576" s="75"/>
      <c r="J1576" s="75"/>
      <c r="K1576" s="36"/>
      <c r="L1576" s="82"/>
      <c r="M1576" s="82"/>
      <c r="N1576" s="77"/>
      <c r="O1576" s="84" t="s">
        <v>1729</v>
      </c>
      <c r="P1576" s="86">
        <v>43165.781446759262</v>
      </c>
      <c r="Q1576" s="84" t="s">
        <v>2606</v>
      </c>
      <c r="R1576" s="87" t="s">
        <v>2962</v>
      </c>
      <c r="S1576" s="84" t="s">
        <v>2983</v>
      </c>
      <c r="T1576" s="84" t="s">
        <v>3451</v>
      </c>
      <c r="U1576" s="84"/>
      <c r="V1576" s="87" t="s">
        <v>4476</v>
      </c>
      <c r="W1576" s="86">
        <v>43165.781446759262</v>
      </c>
      <c r="X1576" s="87" t="s">
        <v>5661</v>
      </c>
      <c r="Y1576" s="84"/>
      <c r="Z1576" s="84"/>
      <c r="AA1576" s="90" t="s">
        <v>6864</v>
      </c>
      <c r="AB1576" s="84"/>
      <c r="AC1576" s="84" t="b">
        <v>0</v>
      </c>
      <c r="AD1576" s="84">
        <v>0</v>
      </c>
      <c r="AE1576" s="90" t="s">
        <v>6992</v>
      </c>
      <c r="AF1576" s="84" t="b">
        <v>1</v>
      </c>
      <c r="AG1576" s="84" t="s">
        <v>7091</v>
      </c>
      <c r="AH1576" s="84"/>
      <c r="AI1576" s="90" t="s">
        <v>7165</v>
      </c>
      <c r="AJ1576" s="84" t="b">
        <v>0</v>
      </c>
      <c r="AK1576" s="84">
        <v>0</v>
      </c>
      <c r="AL1576" s="90" t="s">
        <v>6992</v>
      </c>
      <c r="AM1576" s="84" t="s">
        <v>7169</v>
      </c>
      <c r="AN1576" s="84" t="b">
        <v>0</v>
      </c>
      <c r="AO1576" s="90" t="s">
        <v>6864</v>
      </c>
      <c r="AP1576" s="84" t="s">
        <v>179</v>
      </c>
      <c r="AQ1576" s="84">
        <v>0</v>
      </c>
      <c r="AR1576" s="84">
        <v>0</v>
      </c>
      <c r="AS1576" s="84"/>
      <c r="AT1576" s="84"/>
      <c r="AU1576" s="84"/>
      <c r="AV1576" s="84"/>
      <c r="AW1576" s="84"/>
      <c r="AX1576" s="84"/>
      <c r="AY1576" s="84"/>
      <c r="AZ1576" s="84"/>
    </row>
    <row r="1577" spans="1:52" x14ac:dyDescent="0.25">
      <c r="A1577" s="69" t="s">
        <v>1288</v>
      </c>
      <c r="B1577" s="69" t="s">
        <v>1288</v>
      </c>
      <c r="C1577" s="70"/>
      <c r="D1577" s="71"/>
      <c r="E1577" s="72"/>
      <c r="F1577" s="73"/>
      <c r="G1577" s="70"/>
      <c r="H1577" s="74"/>
      <c r="I1577" s="75"/>
      <c r="J1577" s="75"/>
      <c r="K1577" s="36"/>
      <c r="L1577" s="82"/>
      <c r="M1577" s="82"/>
      <c r="N1577" s="77"/>
      <c r="O1577" s="84" t="s">
        <v>179</v>
      </c>
      <c r="P1577" s="86">
        <v>43165.781539351854</v>
      </c>
      <c r="Q1577" s="84" t="s">
        <v>2607</v>
      </c>
      <c r="R1577" s="87" t="s">
        <v>2963</v>
      </c>
      <c r="S1577" s="84" t="s">
        <v>3153</v>
      </c>
      <c r="T1577" s="84" t="s">
        <v>3157</v>
      </c>
      <c r="U1577" s="84"/>
      <c r="V1577" s="87" t="s">
        <v>4477</v>
      </c>
      <c r="W1577" s="86">
        <v>43165.781539351854</v>
      </c>
      <c r="X1577" s="87" t="s">
        <v>5662</v>
      </c>
      <c r="Y1577" s="84"/>
      <c r="Z1577" s="84"/>
      <c r="AA1577" s="90" t="s">
        <v>6865</v>
      </c>
      <c r="AB1577" s="84"/>
      <c r="AC1577" s="84" t="b">
        <v>0</v>
      </c>
      <c r="AD1577" s="84">
        <v>0</v>
      </c>
      <c r="AE1577" s="90" t="s">
        <v>6992</v>
      </c>
      <c r="AF1577" s="84" t="b">
        <v>0</v>
      </c>
      <c r="AG1577" s="84" t="s">
        <v>7091</v>
      </c>
      <c r="AH1577" s="84"/>
      <c r="AI1577" s="90" t="s">
        <v>6992</v>
      </c>
      <c r="AJ1577" s="84" t="b">
        <v>0</v>
      </c>
      <c r="AK1577" s="84">
        <v>0</v>
      </c>
      <c r="AL1577" s="90" t="s">
        <v>6992</v>
      </c>
      <c r="AM1577" s="84" t="s">
        <v>7183</v>
      </c>
      <c r="AN1577" s="84" t="b">
        <v>0</v>
      </c>
      <c r="AO1577" s="90" t="s">
        <v>6865</v>
      </c>
      <c r="AP1577" s="84" t="s">
        <v>179</v>
      </c>
      <c r="AQ1577" s="84">
        <v>0</v>
      </c>
      <c r="AR1577" s="84">
        <v>0</v>
      </c>
      <c r="AS1577" s="84"/>
      <c r="AT1577" s="84"/>
      <c r="AU1577" s="84"/>
      <c r="AV1577" s="84"/>
      <c r="AW1577" s="84"/>
      <c r="AX1577" s="84"/>
      <c r="AY1577" s="84"/>
      <c r="AZ1577" s="84"/>
    </row>
    <row r="1578" spans="1:52" x14ac:dyDescent="0.25">
      <c r="A1578" s="69" t="s">
        <v>1289</v>
      </c>
      <c r="B1578" s="69" t="s">
        <v>1289</v>
      </c>
      <c r="C1578" s="70"/>
      <c r="D1578" s="71"/>
      <c r="E1578" s="72"/>
      <c r="F1578" s="73"/>
      <c r="G1578" s="70"/>
      <c r="H1578" s="74"/>
      <c r="I1578" s="75"/>
      <c r="J1578" s="75"/>
      <c r="K1578" s="36"/>
      <c r="L1578" s="82"/>
      <c r="M1578" s="82"/>
      <c r="N1578" s="77"/>
      <c r="O1578" s="84" t="s">
        <v>179</v>
      </c>
      <c r="P1578" s="86">
        <v>43165.405555555553</v>
      </c>
      <c r="Q1578" s="84" t="s">
        <v>2608</v>
      </c>
      <c r="R1578" s="84"/>
      <c r="S1578" s="84"/>
      <c r="T1578" s="84" t="s">
        <v>3157</v>
      </c>
      <c r="U1578" s="87" t="s">
        <v>3475</v>
      </c>
      <c r="V1578" s="87" t="s">
        <v>3475</v>
      </c>
      <c r="W1578" s="86">
        <v>43165.405555555553</v>
      </c>
      <c r="X1578" s="87" t="s">
        <v>5663</v>
      </c>
      <c r="Y1578" s="84"/>
      <c r="Z1578" s="84"/>
      <c r="AA1578" s="90" t="s">
        <v>6866</v>
      </c>
      <c r="AB1578" s="84"/>
      <c r="AC1578" s="84" t="b">
        <v>0</v>
      </c>
      <c r="AD1578" s="84">
        <v>164</v>
      </c>
      <c r="AE1578" s="90" t="s">
        <v>6992</v>
      </c>
      <c r="AF1578" s="84" t="b">
        <v>0</v>
      </c>
      <c r="AG1578" s="84" t="s">
        <v>7091</v>
      </c>
      <c r="AH1578" s="84"/>
      <c r="AI1578" s="90" t="s">
        <v>6992</v>
      </c>
      <c r="AJ1578" s="84" t="b">
        <v>0</v>
      </c>
      <c r="AK1578" s="84">
        <v>96</v>
      </c>
      <c r="AL1578" s="90" t="s">
        <v>6992</v>
      </c>
      <c r="AM1578" s="84" t="s">
        <v>7174</v>
      </c>
      <c r="AN1578" s="84" t="b">
        <v>0</v>
      </c>
      <c r="AO1578" s="90" t="s">
        <v>6866</v>
      </c>
      <c r="AP1578" s="84" t="s">
        <v>7226</v>
      </c>
      <c r="AQ1578" s="84">
        <v>0</v>
      </c>
      <c r="AR1578" s="84">
        <v>0</v>
      </c>
      <c r="AS1578" s="84"/>
      <c r="AT1578" s="84"/>
      <c r="AU1578" s="84"/>
      <c r="AV1578" s="84"/>
      <c r="AW1578" s="84"/>
      <c r="AX1578" s="84"/>
      <c r="AY1578" s="84"/>
      <c r="AZ1578" s="84"/>
    </row>
    <row r="1579" spans="1:52" x14ac:dyDescent="0.25">
      <c r="A1579" s="69" t="s">
        <v>1290</v>
      </c>
      <c r="B1579" s="69" t="s">
        <v>1289</v>
      </c>
      <c r="C1579" s="70"/>
      <c r="D1579" s="71"/>
      <c r="E1579" s="72"/>
      <c r="F1579" s="73"/>
      <c r="G1579" s="70"/>
      <c r="H1579" s="74"/>
      <c r="I1579" s="75"/>
      <c r="J1579" s="75"/>
      <c r="K1579" s="36"/>
      <c r="L1579" s="82"/>
      <c r="M1579" s="82"/>
      <c r="N1579" s="77"/>
      <c r="O1579" s="84" t="s">
        <v>1729</v>
      </c>
      <c r="P1579" s="86">
        <v>43165.781550925924</v>
      </c>
      <c r="Q1579" s="84" t="s">
        <v>1823</v>
      </c>
      <c r="R1579" s="84"/>
      <c r="S1579" s="84"/>
      <c r="T1579" s="84" t="s">
        <v>3157</v>
      </c>
      <c r="U1579" s="87" t="s">
        <v>3475</v>
      </c>
      <c r="V1579" s="87" t="s">
        <v>3475</v>
      </c>
      <c r="W1579" s="86">
        <v>43165.781550925924</v>
      </c>
      <c r="X1579" s="87" t="s">
        <v>5664</v>
      </c>
      <c r="Y1579" s="84"/>
      <c r="Z1579" s="84"/>
      <c r="AA1579" s="90" t="s">
        <v>6867</v>
      </c>
      <c r="AB1579" s="84"/>
      <c r="AC1579" s="84" t="b">
        <v>0</v>
      </c>
      <c r="AD1579" s="84">
        <v>0</v>
      </c>
      <c r="AE1579" s="90" t="s">
        <v>6992</v>
      </c>
      <c r="AF1579" s="84" t="b">
        <v>0</v>
      </c>
      <c r="AG1579" s="84" t="s">
        <v>7091</v>
      </c>
      <c r="AH1579" s="84"/>
      <c r="AI1579" s="90" t="s">
        <v>6992</v>
      </c>
      <c r="AJ1579" s="84" t="b">
        <v>0</v>
      </c>
      <c r="AK1579" s="84">
        <v>96</v>
      </c>
      <c r="AL1579" s="90" t="s">
        <v>6866</v>
      </c>
      <c r="AM1579" s="84" t="s">
        <v>7171</v>
      </c>
      <c r="AN1579" s="84" t="b">
        <v>0</v>
      </c>
      <c r="AO1579" s="90" t="s">
        <v>6866</v>
      </c>
      <c r="AP1579" s="84" t="s">
        <v>179</v>
      </c>
      <c r="AQ1579" s="84">
        <v>0</v>
      </c>
      <c r="AR1579" s="84">
        <v>0</v>
      </c>
      <c r="AS1579" s="84"/>
      <c r="AT1579" s="84"/>
      <c r="AU1579" s="84"/>
      <c r="AV1579" s="84"/>
      <c r="AW1579" s="84"/>
      <c r="AX1579" s="84"/>
      <c r="AY1579" s="84"/>
      <c r="AZ1579" s="84"/>
    </row>
    <row r="1580" spans="1:52" x14ac:dyDescent="0.25">
      <c r="A1580" s="69" t="s">
        <v>1291</v>
      </c>
      <c r="B1580" s="69" t="s">
        <v>1291</v>
      </c>
      <c r="C1580" s="70"/>
      <c r="D1580" s="71"/>
      <c r="E1580" s="72"/>
      <c r="F1580" s="73"/>
      <c r="G1580" s="70"/>
      <c r="H1580" s="74"/>
      <c r="I1580" s="75"/>
      <c r="J1580" s="75"/>
      <c r="K1580" s="36"/>
      <c r="L1580" s="82"/>
      <c r="M1580" s="82"/>
      <c r="N1580" s="77"/>
      <c r="O1580" s="84" t="s">
        <v>179</v>
      </c>
      <c r="P1580" s="86">
        <v>43164.869606481479</v>
      </c>
      <c r="Q1580" s="84" t="s">
        <v>2609</v>
      </c>
      <c r="R1580" s="87" t="s">
        <v>2964</v>
      </c>
      <c r="S1580" s="84" t="s">
        <v>3119</v>
      </c>
      <c r="T1580" s="84" t="s">
        <v>3157</v>
      </c>
      <c r="U1580" s="84"/>
      <c r="V1580" s="87" t="s">
        <v>4478</v>
      </c>
      <c r="W1580" s="86">
        <v>43164.869606481479</v>
      </c>
      <c r="X1580" s="87" t="s">
        <v>5665</v>
      </c>
      <c r="Y1580" s="84"/>
      <c r="Z1580" s="84"/>
      <c r="AA1580" s="90" t="s">
        <v>6868</v>
      </c>
      <c r="AB1580" s="84"/>
      <c r="AC1580" s="84" t="b">
        <v>0</v>
      </c>
      <c r="AD1580" s="84">
        <v>92</v>
      </c>
      <c r="AE1580" s="90" t="s">
        <v>6992</v>
      </c>
      <c r="AF1580" s="84" t="b">
        <v>0</v>
      </c>
      <c r="AG1580" s="84" t="s">
        <v>7091</v>
      </c>
      <c r="AH1580" s="84"/>
      <c r="AI1580" s="90" t="s">
        <v>6992</v>
      </c>
      <c r="AJ1580" s="84" t="b">
        <v>0</v>
      </c>
      <c r="AK1580" s="84">
        <v>59</v>
      </c>
      <c r="AL1580" s="90" t="s">
        <v>6992</v>
      </c>
      <c r="AM1580" s="84" t="s">
        <v>7171</v>
      </c>
      <c r="AN1580" s="84" t="b">
        <v>0</v>
      </c>
      <c r="AO1580" s="90" t="s">
        <v>6868</v>
      </c>
      <c r="AP1580" s="84" t="s">
        <v>7226</v>
      </c>
      <c r="AQ1580" s="84">
        <v>0</v>
      </c>
      <c r="AR1580" s="84">
        <v>0</v>
      </c>
      <c r="AS1580" s="84"/>
      <c r="AT1580" s="84"/>
      <c r="AU1580" s="84"/>
      <c r="AV1580" s="84"/>
      <c r="AW1580" s="84"/>
      <c r="AX1580" s="84"/>
      <c r="AY1580" s="84"/>
      <c r="AZ1580" s="84"/>
    </row>
    <row r="1581" spans="1:52" x14ac:dyDescent="0.25">
      <c r="A1581" s="69" t="s">
        <v>1292</v>
      </c>
      <c r="B1581" s="69" t="s">
        <v>1291</v>
      </c>
      <c r="C1581" s="70"/>
      <c r="D1581" s="71"/>
      <c r="E1581" s="72"/>
      <c r="F1581" s="73"/>
      <c r="G1581" s="70"/>
      <c r="H1581" s="74"/>
      <c r="I1581" s="75"/>
      <c r="J1581" s="75"/>
      <c r="K1581" s="36"/>
      <c r="L1581" s="82"/>
      <c r="M1581" s="82"/>
      <c r="N1581" s="77"/>
      <c r="O1581" s="84" t="s">
        <v>1729</v>
      </c>
      <c r="P1581" s="86">
        <v>43165.781643518516</v>
      </c>
      <c r="Q1581" s="84" t="s">
        <v>2610</v>
      </c>
      <c r="R1581" s="84"/>
      <c r="S1581" s="84"/>
      <c r="T1581" s="84" t="s">
        <v>3157</v>
      </c>
      <c r="U1581" s="84"/>
      <c r="V1581" s="87" t="s">
        <v>4479</v>
      </c>
      <c r="W1581" s="86">
        <v>43165.781643518516</v>
      </c>
      <c r="X1581" s="87" t="s">
        <v>5666</v>
      </c>
      <c r="Y1581" s="84"/>
      <c r="Z1581" s="84"/>
      <c r="AA1581" s="90" t="s">
        <v>6869</v>
      </c>
      <c r="AB1581" s="84"/>
      <c r="AC1581" s="84" t="b">
        <v>0</v>
      </c>
      <c r="AD1581" s="84">
        <v>0</v>
      </c>
      <c r="AE1581" s="90" t="s">
        <v>6992</v>
      </c>
      <c r="AF1581" s="84" t="b">
        <v>0</v>
      </c>
      <c r="AG1581" s="84" t="s">
        <v>7091</v>
      </c>
      <c r="AH1581" s="84"/>
      <c r="AI1581" s="90" t="s">
        <v>6992</v>
      </c>
      <c r="AJ1581" s="84" t="b">
        <v>0</v>
      </c>
      <c r="AK1581" s="84">
        <v>59</v>
      </c>
      <c r="AL1581" s="90" t="s">
        <v>6868</v>
      </c>
      <c r="AM1581" s="84" t="s">
        <v>7169</v>
      </c>
      <c r="AN1581" s="84" t="b">
        <v>0</v>
      </c>
      <c r="AO1581" s="90" t="s">
        <v>6868</v>
      </c>
      <c r="AP1581" s="84" t="s">
        <v>179</v>
      </c>
      <c r="AQ1581" s="84">
        <v>0</v>
      </c>
      <c r="AR1581" s="84">
        <v>0</v>
      </c>
      <c r="AS1581" s="84"/>
      <c r="AT1581" s="84"/>
      <c r="AU1581" s="84"/>
      <c r="AV1581" s="84"/>
      <c r="AW1581" s="84"/>
      <c r="AX1581" s="84"/>
      <c r="AY1581" s="84"/>
      <c r="AZ1581" s="84"/>
    </row>
    <row r="1582" spans="1:52" x14ac:dyDescent="0.25">
      <c r="A1582" s="69" t="s">
        <v>1293</v>
      </c>
      <c r="B1582" s="69" t="s">
        <v>231</v>
      </c>
      <c r="C1582" s="70"/>
      <c r="D1582" s="71"/>
      <c r="E1582" s="72"/>
      <c r="F1582" s="73"/>
      <c r="G1582" s="70"/>
      <c r="H1582" s="74"/>
      <c r="I1582" s="75"/>
      <c r="J1582" s="75"/>
      <c r="K1582" s="36"/>
      <c r="L1582" s="82"/>
      <c r="M1582" s="82"/>
      <c r="N1582" s="77"/>
      <c r="O1582" s="84" t="s">
        <v>1729</v>
      </c>
      <c r="P1582" s="86">
        <v>43165.781655092593</v>
      </c>
      <c r="Q1582" s="84" t="s">
        <v>2300</v>
      </c>
      <c r="R1582" s="84"/>
      <c r="S1582" s="84"/>
      <c r="T1582" s="84" t="s">
        <v>3157</v>
      </c>
      <c r="U1582" s="84"/>
      <c r="V1582" s="87" t="s">
        <v>4480</v>
      </c>
      <c r="W1582" s="86">
        <v>43165.781655092593</v>
      </c>
      <c r="X1582" s="87" t="s">
        <v>5667</v>
      </c>
      <c r="Y1582" s="84"/>
      <c r="Z1582" s="84"/>
      <c r="AA1582" s="90" t="s">
        <v>6870</v>
      </c>
      <c r="AB1582" s="84"/>
      <c r="AC1582" s="84" t="b">
        <v>0</v>
      </c>
      <c r="AD1582" s="84">
        <v>0</v>
      </c>
      <c r="AE1582" s="90" t="s">
        <v>6992</v>
      </c>
      <c r="AF1582" s="84" t="b">
        <v>0</v>
      </c>
      <c r="AG1582" s="84" t="s">
        <v>7091</v>
      </c>
      <c r="AH1582" s="84"/>
      <c r="AI1582" s="90" t="s">
        <v>6992</v>
      </c>
      <c r="AJ1582" s="84" t="b">
        <v>0</v>
      </c>
      <c r="AK1582" s="84">
        <v>57</v>
      </c>
      <c r="AL1582" s="90" t="s">
        <v>5717</v>
      </c>
      <c r="AM1582" s="84" t="s">
        <v>7169</v>
      </c>
      <c r="AN1582" s="84" t="b">
        <v>0</v>
      </c>
      <c r="AO1582" s="90" t="s">
        <v>5717</v>
      </c>
      <c r="AP1582" s="84" t="s">
        <v>179</v>
      </c>
      <c r="AQ1582" s="84">
        <v>0</v>
      </c>
      <c r="AR1582" s="84">
        <v>0</v>
      </c>
      <c r="AS1582" s="84"/>
      <c r="AT1582" s="84"/>
      <c r="AU1582" s="84"/>
      <c r="AV1582" s="84"/>
      <c r="AW1582" s="84"/>
      <c r="AX1582" s="84"/>
      <c r="AY1582" s="84"/>
      <c r="AZ1582" s="84"/>
    </row>
    <row r="1583" spans="1:52" x14ac:dyDescent="0.25">
      <c r="A1583" s="69" t="s">
        <v>1294</v>
      </c>
      <c r="B1583" s="69" t="s">
        <v>1294</v>
      </c>
      <c r="C1583" s="70"/>
      <c r="D1583" s="71"/>
      <c r="E1583" s="72"/>
      <c r="F1583" s="73"/>
      <c r="G1583" s="70"/>
      <c r="H1583" s="74"/>
      <c r="I1583" s="75"/>
      <c r="J1583" s="75"/>
      <c r="K1583" s="36"/>
      <c r="L1583" s="82"/>
      <c r="M1583" s="82"/>
      <c r="N1583" s="77"/>
      <c r="O1583" s="84" t="s">
        <v>179</v>
      </c>
      <c r="P1583" s="86">
        <v>43165.771643518521</v>
      </c>
      <c r="Q1583" s="84" t="s">
        <v>2611</v>
      </c>
      <c r="R1583" s="87" t="s">
        <v>2894</v>
      </c>
      <c r="S1583" s="84" t="s">
        <v>3121</v>
      </c>
      <c r="T1583" s="84" t="s">
        <v>3390</v>
      </c>
      <c r="U1583" s="84"/>
      <c r="V1583" s="87" t="s">
        <v>4481</v>
      </c>
      <c r="W1583" s="86">
        <v>43165.771643518521</v>
      </c>
      <c r="X1583" s="87" t="s">
        <v>5668</v>
      </c>
      <c r="Y1583" s="84"/>
      <c r="Z1583" s="84"/>
      <c r="AA1583" s="90" t="s">
        <v>6871</v>
      </c>
      <c r="AB1583" s="84"/>
      <c r="AC1583" s="84" t="b">
        <v>0</v>
      </c>
      <c r="AD1583" s="84">
        <v>2</v>
      </c>
      <c r="AE1583" s="90" t="s">
        <v>6992</v>
      </c>
      <c r="AF1583" s="84" t="b">
        <v>0</v>
      </c>
      <c r="AG1583" s="84" t="s">
        <v>7092</v>
      </c>
      <c r="AH1583" s="84"/>
      <c r="AI1583" s="90" t="s">
        <v>6992</v>
      </c>
      <c r="AJ1583" s="84" t="b">
        <v>0</v>
      </c>
      <c r="AK1583" s="84">
        <v>3</v>
      </c>
      <c r="AL1583" s="90" t="s">
        <v>6992</v>
      </c>
      <c r="AM1583" s="84" t="s">
        <v>7169</v>
      </c>
      <c r="AN1583" s="84" t="b">
        <v>0</v>
      </c>
      <c r="AO1583" s="90" t="s">
        <v>6871</v>
      </c>
      <c r="AP1583" s="84" t="s">
        <v>179</v>
      </c>
      <c r="AQ1583" s="84">
        <v>0</v>
      </c>
      <c r="AR1583" s="84">
        <v>0</v>
      </c>
      <c r="AS1583" s="84"/>
      <c r="AT1583" s="84"/>
      <c r="AU1583" s="84"/>
      <c r="AV1583" s="84"/>
      <c r="AW1583" s="84"/>
      <c r="AX1583" s="84"/>
      <c r="AY1583" s="84"/>
      <c r="AZ1583" s="84"/>
    </row>
    <row r="1584" spans="1:52" x14ac:dyDescent="0.25">
      <c r="A1584" s="69" t="s">
        <v>1295</v>
      </c>
      <c r="B1584" s="69" t="s">
        <v>1294</v>
      </c>
      <c r="C1584" s="70"/>
      <c r="D1584" s="71"/>
      <c r="E1584" s="72"/>
      <c r="F1584" s="73"/>
      <c r="G1584" s="70"/>
      <c r="H1584" s="74"/>
      <c r="I1584" s="75"/>
      <c r="J1584" s="75"/>
      <c r="K1584" s="36"/>
      <c r="L1584" s="82"/>
      <c r="M1584" s="82"/>
      <c r="N1584" s="77"/>
      <c r="O1584" s="84" t="s">
        <v>1729</v>
      </c>
      <c r="P1584" s="86">
        <v>43165.781666666669</v>
      </c>
      <c r="Q1584" s="84" t="s">
        <v>2409</v>
      </c>
      <c r="R1584" s="87" t="s">
        <v>2894</v>
      </c>
      <c r="S1584" s="84" t="s">
        <v>3121</v>
      </c>
      <c r="T1584" s="84" t="s">
        <v>3390</v>
      </c>
      <c r="U1584" s="84"/>
      <c r="V1584" s="87" t="s">
        <v>4482</v>
      </c>
      <c r="W1584" s="86">
        <v>43165.781666666669</v>
      </c>
      <c r="X1584" s="87" t="s">
        <v>5669</v>
      </c>
      <c r="Y1584" s="84"/>
      <c r="Z1584" s="84"/>
      <c r="AA1584" s="90" t="s">
        <v>6872</v>
      </c>
      <c r="AB1584" s="84"/>
      <c r="AC1584" s="84" t="b">
        <v>0</v>
      </c>
      <c r="AD1584" s="84">
        <v>0</v>
      </c>
      <c r="AE1584" s="90" t="s">
        <v>6992</v>
      </c>
      <c r="AF1584" s="84" t="b">
        <v>0</v>
      </c>
      <c r="AG1584" s="84" t="s">
        <v>7092</v>
      </c>
      <c r="AH1584" s="84"/>
      <c r="AI1584" s="90" t="s">
        <v>6992</v>
      </c>
      <c r="AJ1584" s="84" t="b">
        <v>0</v>
      </c>
      <c r="AK1584" s="84">
        <v>3</v>
      </c>
      <c r="AL1584" s="90" t="s">
        <v>6871</v>
      </c>
      <c r="AM1584" s="84" t="s">
        <v>7224</v>
      </c>
      <c r="AN1584" s="84" t="b">
        <v>0</v>
      </c>
      <c r="AO1584" s="90" t="s">
        <v>6871</v>
      </c>
      <c r="AP1584" s="84" t="s">
        <v>179</v>
      </c>
      <c r="AQ1584" s="84">
        <v>0</v>
      </c>
      <c r="AR1584" s="84">
        <v>0</v>
      </c>
      <c r="AS1584" s="84"/>
      <c r="AT1584" s="84"/>
      <c r="AU1584" s="84"/>
      <c r="AV1584" s="84"/>
      <c r="AW1584" s="84"/>
      <c r="AX1584" s="84"/>
      <c r="AY1584" s="84"/>
      <c r="AZ1584" s="84"/>
    </row>
    <row r="1585" spans="1:52" x14ac:dyDescent="0.25">
      <c r="A1585" s="69" t="s">
        <v>1296</v>
      </c>
      <c r="B1585" s="69" t="s">
        <v>1297</v>
      </c>
      <c r="C1585" s="70"/>
      <c r="D1585" s="71"/>
      <c r="E1585" s="72"/>
      <c r="F1585" s="73"/>
      <c r="G1585" s="70"/>
      <c r="H1585" s="74"/>
      <c r="I1585" s="75"/>
      <c r="J1585" s="75"/>
      <c r="K1585" s="36"/>
      <c r="L1585" s="82"/>
      <c r="M1585" s="82"/>
      <c r="N1585" s="77"/>
      <c r="O1585" s="84" t="s">
        <v>1729</v>
      </c>
      <c r="P1585" s="86">
        <v>43165.781736111108</v>
      </c>
      <c r="Q1585" s="84" t="s">
        <v>1758</v>
      </c>
      <c r="R1585" s="87" t="s">
        <v>2651</v>
      </c>
      <c r="S1585" s="84" t="s">
        <v>2986</v>
      </c>
      <c r="T1585" s="84" t="s">
        <v>3171</v>
      </c>
      <c r="U1585" s="84"/>
      <c r="V1585" s="87" t="s">
        <v>4483</v>
      </c>
      <c r="W1585" s="86">
        <v>43165.781736111108</v>
      </c>
      <c r="X1585" s="87" t="s">
        <v>5670</v>
      </c>
      <c r="Y1585" s="84"/>
      <c r="Z1585" s="84"/>
      <c r="AA1585" s="90" t="s">
        <v>6873</v>
      </c>
      <c r="AB1585" s="84"/>
      <c r="AC1585" s="84" t="b">
        <v>0</v>
      </c>
      <c r="AD1585" s="84">
        <v>0</v>
      </c>
      <c r="AE1585" s="90" t="s">
        <v>6992</v>
      </c>
      <c r="AF1585" s="84" t="b">
        <v>0</v>
      </c>
      <c r="AG1585" s="84" t="s">
        <v>7097</v>
      </c>
      <c r="AH1585" s="84"/>
      <c r="AI1585" s="90" t="s">
        <v>6992</v>
      </c>
      <c r="AJ1585" s="84" t="b">
        <v>0</v>
      </c>
      <c r="AK1585" s="84">
        <v>612</v>
      </c>
      <c r="AL1585" s="90" t="s">
        <v>6874</v>
      </c>
      <c r="AM1585" s="84" t="s">
        <v>7169</v>
      </c>
      <c r="AN1585" s="84" t="b">
        <v>0</v>
      </c>
      <c r="AO1585" s="90" t="s">
        <v>6874</v>
      </c>
      <c r="AP1585" s="84" t="s">
        <v>179</v>
      </c>
      <c r="AQ1585" s="84">
        <v>0</v>
      </c>
      <c r="AR1585" s="84">
        <v>0</v>
      </c>
      <c r="AS1585" s="84"/>
      <c r="AT1585" s="84"/>
      <c r="AU1585" s="84"/>
      <c r="AV1585" s="84"/>
      <c r="AW1585" s="84"/>
      <c r="AX1585" s="84"/>
      <c r="AY1585" s="84"/>
      <c r="AZ1585" s="84"/>
    </row>
    <row r="1586" spans="1:52" x14ac:dyDescent="0.25">
      <c r="A1586" s="69" t="s">
        <v>1297</v>
      </c>
      <c r="B1586" s="69" t="s">
        <v>1297</v>
      </c>
      <c r="C1586" s="70"/>
      <c r="D1586" s="71"/>
      <c r="E1586" s="72"/>
      <c r="F1586" s="73"/>
      <c r="G1586" s="70"/>
      <c r="H1586" s="74"/>
      <c r="I1586" s="75"/>
      <c r="J1586" s="75"/>
      <c r="K1586" s="36"/>
      <c r="L1586" s="82"/>
      <c r="M1586" s="82"/>
      <c r="N1586" s="77"/>
      <c r="O1586" s="84" t="s">
        <v>179</v>
      </c>
      <c r="P1586" s="86">
        <v>43165.513888888891</v>
      </c>
      <c r="Q1586" s="84" t="s">
        <v>2612</v>
      </c>
      <c r="R1586" s="87" t="s">
        <v>2651</v>
      </c>
      <c r="S1586" s="84" t="s">
        <v>2986</v>
      </c>
      <c r="T1586" s="84" t="s">
        <v>3171</v>
      </c>
      <c r="U1586" s="87" t="s">
        <v>3628</v>
      </c>
      <c r="V1586" s="87" t="s">
        <v>3628</v>
      </c>
      <c r="W1586" s="86">
        <v>43165.513888888891</v>
      </c>
      <c r="X1586" s="87" t="s">
        <v>5671</v>
      </c>
      <c r="Y1586" s="84"/>
      <c r="Z1586" s="84"/>
      <c r="AA1586" s="90" t="s">
        <v>6874</v>
      </c>
      <c r="AB1586" s="84"/>
      <c r="AC1586" s="84" t="b">
        <v>0</v>
      </c>
      <c r="AD1586" s="84">
        <v>73</v>
      </c>
      <c r="AE1586" s="90" t="s">
        <v>6992</v>
      </c>
      <c r="AF1586" s="84" t="b">
        <v>0</v>
      </c>
      <c r="AG1586" s="84" t="s">
        <v>7097</v>
      </c>
      <c r="AH1586" s="84"/>
      <c r="AI1586" s="90" t="s">
        <v>6992</v>
      </c>
      <c r="AJ1586" s="84" t="b">
        <v>0</v>
      </c>
      <c r="AK1586" s="84">
        <v>612</v>
      </c>
      <c r="AL1586" s="90" t="s">
        <v>6992</v>
      </c>
      <c r="AM1586" s="84" t="s">
        <v>7174</v>
      </c>
      <c r="AN1586" s="84" t="b">
        <v>0</v>
      </c>
      <c r="AO1586" s="90" t="s">
        <v>6874</v>
      </c>
      <c r="AP1586" s="84" t="s">
        <v>7226</v>
      </c>
      <c r="AQ1586" s="84">
        <v>0</v>
      </c>
      <c r="AR1586" s="84">
        <v>0</v>
      </c>
      <c r="AS1586" s="84"/>
      <c r="AT1586" s="84"/>
      <c r="AU1586" s="84"/>
      <c r="AV1586" s="84"/>
      <c r="AW1586" s="84"/>
      <c r="AX1586" s="84"/>
      <c r="AY1586" s="84"/>
      <c r="AZ1586" s="84"/>
    </row>
    <row r="1587" spans="1:52" x14ac:dyDescent="0.25">
      <c r="A1587" s="69" t="s">
        <v>1298</v>
      </c>
      <c r="B1587" s="69" t="s">
        <v>1297</v>
      </c>
      <c r="C1587" s="70"/>
      <c r="D1587" s="71"/>
      <c r="E1587" s="72"/>
      <c r="F1587" s="73"/>
      <c r="G1587" s="70"/>
      <c r="H1587" s="74"/>
      <c r="I1587" s="75"/>
      <c r="J1587" s="75"/>
      <c r="K1587" s="36"/>
      <c r="L1587" s="82"/>
      <c r="M1587" s="82"/>
      <c r="N1587" s="77"/>
      <c r="O1587" s="84" t="s">
        <v>1729</v>
      </c>
      <c r="P1587" s="86">
        <v>43165.781747685185</v>
      </c>
      <c r="Q1587" s="84" t="s">
        <v>1758</v>
      </c>
      <c r="R1587" s="87" t="s">
        <v>2651</v>
      </c>
      <c r="S1587" s="84" t="s">
        <v>2986</v>
      </c>
      <c r="T1587" s="84" t="s">
        <v>3171</v>
      </c>
      <c r="U1587" s="84"/>
      <c r="V1587" s="87" t="s">
        <v>4484</v>
      </c>
      <c r="W1587" s="86">
        <v>43165.781747685185</v>
      </c>
      <c r="X1587" s="87" t="s">
        <v>5672</v>
      </c>
      <c r="Y1587" s="84"/>
      <c r="Z1587" s="84"/>
      <c r="AA1587" s="90" t="s">
        <v>6875</v>
      </c>
      <c r="AB1587" s="84"/>
      <c r="AC1587" s="84" t="b">
        <v>0</v>
      </c>
      <c r="AD1587" s="84">
        <v>0</v>
      </c>
      <c r="AE1587" s="90" t="s">
        <v>6992</v>
      </c>
      <c r="AF1587" s="84" t="b">
        <v>0</v>
      </c>
      <c r="AG1587" s="84" t="s">
        <v>7097</v>
      </c>
      <c r="AH1587" s="84"/>
      <c r="AI1587" s="90" t="s">
        <v>6992</v>
      </c>
      <c r="AJ1587" s="84" t="b">
        <v>0</v>
      </c>
      <c r="AK1587" s="84">
        <v>612</v>
      </c>
      <c r="AL1587" s="90" t="s">
        <v>6874</v>
      </c>
      <c r="AM1587" s="84" t="s">
        <v>7172</v>
      </c>
      <c r="AN1587" s="84" t="b">
        <v>0</v>
      </c>
      <c r="AO1587" s="90" t="s">
        <v>6874</v>
      </c>
      <c r="AP1587" s="84" t="s">
        <v>179</v>
      </c>
      <c r="AQ1587" s="84">
        <v>0</v>
      </c>
      <c r="AR1587" s="84">
        <v>0</v>
      </c>
      <c r="AS1587" s="84"/>
      <c r="AT1587" s="84"/>
      <c r="AU1587" s="84"/>
      <c r="AV1587" s="84"/>
      <c r="AW1587" s="84"/>
      <c r="AX1587" s="84"/>
      <c r="AY1587" s="84"/>
      <c r="AZ1587" s="84"/>
    </row>
    <row r="1588" spans="1:52" x14ac:dyDescent="0.25">
      <c r="A1588" s="69" t="s">
        <v>1299</v>
      </c>
      <c r="B1588" s="69" t="s">
        <v>1299</v>
      </c>
      <c r="C1588" s="70"/>
      <c r="D1588" s="71"/>
      <c r="E1588" s="72"/>
      <c r="F1588" s="73"/>
      <c r="G1588" s="70"/>
      <c r="H1588" s="74"/>
      <c r="I1588" s="75"/>
      <c r="J1588" s="75"/>
      <c r="K1588" s="36"/>
      <c r="L1588" s="82"/>
      <c r="M1588" s="82"/>
      <c r="N1588" s="77"/>
      <c r="O1588" s="84" t="s">
        <v>179</v>
      </c>
      <c r="P1588" s="86">
        <v>43165.781770833331</v>
      </c>
      <c r="Q1588" s="84" t="s">
        <v>2613</v>
      </c>
      <c r="R1588" s="87" t="s">
        <v>2963</v>
      </c>
      <c r="S1588" s="84" t="s">
        <v>3153</v>
      </c>
      <c r="T1588" s="84" t="s">
        <v>3157</v>
      </c>
      <c r="U1588" s="84"/>
      <c r="V1588" s="87" t="s">
        <v>4485</v>
      </c>
      <c r="W1588" s="86">
        <v>43165.781770833331</v>
      </c>
      <c r="X1588" s="87" t="s">
        <v>5673</v>
      </c>
      <c r="Y1588" s="84"/>
      <c r="Z1588" s="84"/>
      <c r="AA1588" s="90" t="s">
        <v>6876</v>
      </c>
      <c r="AB1588" s="84"/>
      <c r="AC1588" s="84" t="b">
        <v>0</v>
      </c>
      <c r="AD1588" s="84">
        <v>1</v>
      </c>
      <c r="AE1588" s="90" t="s">
        <v>6992</v>
      </c>
      <c r="AF1588" s="84" t="b">
        <v>0</v>
      </c>
      <c r="AG1588" s="84" t="s">
        <v>7091</v>
      </c>
      <c r="AH1588" s="84"/>
      <c r="AI1588" s="90" t="s">
        <v>6992</v>
      </c>
      <c r="AJ1588" s="84" t="b">
        <v>0</v>
      </c>
      <c r="AK1588" s="84">
        <v>0</v>
      </c>
      <c r="AL1588" s="90" t="s">
        <v>6992</v>
      </c>
      <c r="AM1588" s="84" t="s">
        <v>7179</v>
      </c>
      <c r="AN1588" s="84" t="b">
        <v>0</v>
      </c>
      <c r="AO1588" s="90" t="s">
        <v>6876</v>
      </c>
      <c r="AP1588" s="84" t="s">
        <v>179</v>
      </c>
      <c r="AQ1588" s="84">
        <v>0</v>
      </c>
      <c r="AR1588" s="84">
        <v>0</v>
      </c>
      <c r="AS1588" s="84"/>
      <c r="AT1588" s="84"/>
      <c r="AU1588" s="84"/>
      <c r="AV1588" s="84"/>
      <c r="AW1588" s="84"/>
      <c r="AX1588" s="84"/>
      <c r="AY1588" s="84"/>
      <c r="AZ1588" s="84"/>
    </row>
    <row r="1589" spans="1:52" x14ac:dyDescent="0.25">
      <c r="A1589" s="69" t="s">
        <v>1300</v>
      </c>
      <c r="B1589" s="69" t="s">
        <v>1308</v>
      </c>
      <c r="C1589" s="70"/>
      <c r="D1589" s="71"/>
      <c r="E1589" s="72"/>
      <c r="F1589" s="73"/>
      <c r="G1589" s="70"/>
      <c r="H1589" s="74"/>
      <c r="I1589" s="75"/>
      <c r="J1589" s="75"/>
      <c r="K1589" s="36"/>
      <c r="L1589" s="82"/>
      <c r="M1589" s="82"/>
      <c r="N1589" s="77"/>
      <c r="O1589" s="84" t="s">
        <v>1729</v>
      </c>
      <c r="P1589" s="86">
        <v>43165.781828703701</v>
      </c>
      <c r="Q1589" s="84" t="s">
        <v>1996</v>
      </c>
      <c r="R1589" s="87" t="s">
        <v>2733</v>
      </c>
      <c r="S1589" s="84" t="s">
        <v>3035</v>
      </c>
      <c r="T1589" s="84" t="s">
        <v>3157</v>
      </c>
      <c r="U1589" s="87" t="s">
        <v>3512</v>
      </c>
      <c r="V1589" s="87" t="s">
        <v>3512</v>
      </c>
      <c r="W1589" s="86">
        <v>43165.781828703701</v>
      </c>
      <c r="X1589" s="87" t="s">
        <v>5674</v>
      </c>
      <c r="Y1589" s="84"/>
      <c r="Z1589" s="84"/>
      <c r="AA1589" s="90" t="s">
        <v>6877</v>
      </c>
      <c r="AB1589" s="84"/>
      <c r="AC1589" s="84" t="b">
        <v>0</v>
      </c>
      <c r="AD1589" s="84">
        <v>0</v>
      </c>
      <c r="AE1589" s="90" t="s">
        <v>6992</v>
      </c>
      <c r="AF1589" s="84" t="b">
        <v>0</v>
      </c>
      <c r="AG1589" s="84" t="s">
        <v>7091</v>
      </c>
      <c r="AH1589" s="84"/>
      <c r="AI1589" s="90" t="s">
        <v>6992</v>
      </c>
      <c r="AJ1589" s="84" t="b">
        <v>0</v>
      </c>
      <c r="AK1589" s="84">
        <v>28</v>
      </c>
      <c r="AL1589" s="90" t="s">
        <v>6886</v>
      </c>
      <c r="AM1589" s="84" t="s">
        <v>7172</v>
      </c>
      <c r="AN1589" s="84" t="b">
        <v>0</v>
      </c>
      <c r="AO1589" s="90" t="s">
        <v>6886</v>
      </c>
      <c r="AP1589" s="84" t="s">
        <v>179</v>
      </c>
      <c r="AQ1589" s="84">
        <v>0</v>
      </c>
      <c r="AR1589" s="84">
        <v>0</v>
      </c>
      <c r="AS1589" s="84"/>
      <c r="AT1589" s="84"/>
      <c r="AU1589" s="84"/>
      <c r="AV1589" s="84"/>
      <c r="AW1589" s="84"/>
      <c r="AX1589" s="84"/>
      <c r="AY1589" s="84"/>
      <c r="AZ1589" s="84"/>
    </row>
    <row r="1590" spans="1:52" x14ac:dyDescent="0.25">
      <c r="A1590" s="69" t="s">
        <v>1301</v>
      </c>
      <c r="B1590" s="69" t="s">
        <v>1710</v>
      </c>
      <c r="C1590" s="70"/>
      <c r="D1590" s="71"/>
      <c r="E1590" s="72"/>
      <c r="F1590" s="73"/>
      <c r="G1590" s="70"/>
      <c r="H1590" s="74"/>
      <c r="I1590" s="75"/>
      <c r="J1590" s="75"/>
      <c r="K1590" s="36"/>
      <c r="L1590" s="82"/>
      <c r="M1590" s="82"/>
      <c r="N1590" s="77"/>
      <c r="O1590" s="84" t="s">
        <v>1729</v>
      </c>
      <c r="P1590" s="86">
        <v>43165.781828703701</v>
      </c>
      <c r="Q1590" s="84" t="s">
        <v>2614</v>
      </c>
      <c r="R1590" s="84"/>
      <c r="S1590" s="84"/>
      <c r="T1590" s="84" t="s">
        <v>3157</v>
      </c>
      <c r="U1590" s="84"/>
      <c r="V1590" s="87" t="s">
        <v>4486</v>
      </c>
      <c r="W1590" s="86">
        <v>43165.781828703701</v>
      </c>
      <c r="X1590" s="87" t="s">
        <v>5675</v>
      </c>
      <c r="Y1590" s="84"/>
      <c r="Z1590" s="84"/>
      <c r="AA1590" s="90" t="s">
        <v>6878</v>
      </c>
      <c r="AB1590" s="90" t="s">
        <v>6990</v>
      </c>
      <c r="AC1590" s="84" t="b">
        <v>0</v>
      </c>
      <c r="AD1590" s="84">
        <v>0</v>
      </c>
      <c r="AE1590" s="90" t="s">
        <v>7089</v>
      </c>
      <c r="AF1590" s="84" t="b">
        <v>0</v>
      </c>
      <c r="AG1590" s="84" t="s">
        <v>7091</v>
      </c>
      <c r="AH1590" s="84"/>
      <c r="AI1590" s="90" t="s">
        <v>6992</v>
      </c>
      <c r="AJ1590" s="84" t="b">
        <v>0</v>
      </c>
      <c r="AK1590" s="84">
        <v>0</v>
      </c>
      <c r="AL1590" s="90" t="s">
        <v>6992</v>
      </c>
      <c r="AM1590" s="84" t="s">
        <v>7171</v>
      </c>
      <c r="AN1590" s="84" t="b">
        <v>0</v>
      </c>
      <c r="AO1590" s="90" t="s">
        <v>6990</v>
      </c>
      <c r="AP1590" s="84" t="s">
        <v>179</v>
      </c>
      <c r="AQ1590" s="84">
        <v>0</v>
      </c>
      <c r="AR1590" s="84">
        <v>0</v>
      </c>
      <c r="AS1590" s="84"/>
      <c r="AT1590" s="84"/>
      <c r="AU1590" s="84"/>
      <c r="AV1590" s="84"/>
      <c r="AW1590" s="84"/>
      <c r="AX1590" s="84"/>
      <c r="AY1590" s="84"/>
      <c r="AZ1590" s="84"/>
    </row>
    <row r="1591" spans="1:52" x14ac:dyDescent="0.25">
      <c r="A1591" s="69" t="s">
        <v>1301</v>
      </c>
      <c r="B1591" s="69" t="s">
        <v>1711</v>
      </c>
      <c r="C1591" s="70"/>
      <c r="D1591" s="71"/>
      <c r="E1591" s="72"/>
      <c r="F1591" s="73"/>
      <c r="G1591" s="70"/>
      <c r="H1591" s="74"/>
      <c r="I1591" s="75"/>
      <c r="J1591" s="75"/>
      <c r="K1591" s="36"/>
      <c r="L1591" s="82"/>
      <c r="M1591" s="82"/>
      <c r="N1591" s="77"/>
      <c r="O1591" s="84" t="s">
        <v>1730</v>
      </c>
      <c r="P1591" s="86">
        <v>43165.781828703701</v>
      </c>
      <c r="Q1591" s="84" t="s">
        <v>2614</v>
      </c>
      <c r="R1591" s="84"/>
      <c r="S1591" s="84"/>
      <c r="T1591" s="84" t="s">
        <v>3157</v>
      </c>
      <c r="U1591" s="84"/>
      <c r="V1591" s="87" t="s">
        <v>4486</v>
      </c>
      <c r="W1591" s="86">
        <v>43165.781828703701</v>
      </c>
      <c r="X1591" s="87" t="s">
        <v>5675</v>
      </c>
      <c r="Y1591" s="84"/>
      <c r="Z1591" s="84"/>
      <c r="AA1591" s="90" t="s">
        <v>6878</v>
      </c>
      <c r="AB1591" s="90" t="s">
        <v>6990</v>
      </c>
      <c r="AC1591" s="84" t="b">
        <v>0</v>
      </c>
      <c r="AD1591" s="84">
        <v>0</v>
      </c>
      <c r="AE1591" s="90" t="s">
        <v>7089</v>
      </c>
      <c r="AF1591" s="84" t="b">
        <v>0</v>
      </c>
      <c r="AG1591" s="84" t="s">
        <v>7091</v>
      </c>
      <c r="AH1591" s="84"/>
      <c r="AI1591" s="90" t="s">
        <v>6992</v>
      </c>
      <c r="AJ1591" s="84" t="b">
        <v>0</v>
      </c>
      <c r="AK1591" s="84">
        <v>0</v>
      </c>
      <c r="AL1591" s="90" t="s">
        <v>6992</v>
      </c>
      <c r="AM1591" s="84" t="s">
        <v>7171</v>
      </c>
      <c r="AN1591" s="84" t="b">
        <v>0</v>
      </c>
      <c r="AO1591" s="90" t="s">
        <v>6990</v>
      </c>
      <c r="AP1591" s="84" t="s">
        <v>179</v>
      </c>
      <c r="AQ1591" s="84">
        <v>0</v>
      </c>
      <c r="AR1591" s="84">
        <v>0</v>
      </c>
      <c r="AS1591" s="84"/>
      <c r="AT1591" s="84"/>
      <c r="AU1591" s="84"/>
      <c r="AV1591" s="84"/>
      <c r="AW1591" s="84"/>
      <c r="AX1591" s="84"/>
      <c r="AY1591" s="84"/>
      <c r="AZ1591" s="84"/>
    </row>
    <row r="1592" spans="1:52" x14ac:dyDescent="0.25">
      <c r="A1592" s="69" t="s">
        <v>1302</v>
      </c>
      <c r="B1592" s="69" t="s">
        <v>1302</v>
      </c>
      <c r="C1592" s="70"/>
      <c r="D1592" s="71"/>
      <c r="E1592" s="72"/>
      <c r="F1592" s="73"/>
      <c r="G1592" s="70"/>
      <c r="H1592" s="74"/>
      <c r="I1592" s="75"/>
      <c r="J1592" s="75"/>
      <c r="K1592" s="36"/>
      <c r="L1592" s="82"/>
      <c r="M1592" s="82"/>
      <c r="N1592" s="77"/>
      <c r="O1592" s="84" t="s">
        <v>179</v>
      </c>
      <c r="P1592" s="86">
        <v>43165.781898148147</v>
      </c>
      <c r="Q1592" s="84" t="s">
        <v>2615</v>
      </c>
      <c r="R1592" s="87" t="s">
        <v>2965</v>
      </c>
      <c r="S1592" s="84" t="s">
        <v>3006</v>
      </c>
      <c r="T1592" s="84" t="s">
        <v>3157</v>
      </c>
      <c r="U1592" s="84"/>
      <c r="V1592" s="87" t="s">
        <v>4487</v>
      </c>
      <c r="W1592" s="86">
        <v>43165.781898148147</v>
      </c>
      <c r="X1592" s="87" t="s">
        <v>5676</v>
      </c>
      <c r="Y1592" s="84"/>
      <c r="Z1592" s="84"/>
      <c r="AA1592" s="90" t="s">
        <v>6879</v>
      </c>
      <c r="AB1592" s="84"/>
      <c r="AC1592" s="84" t="b">
        <v>0</v>
      </c>
      <c r="AD1592" s="84">
        <v>0</v>
      </c>
      <c r="AE1592" s="90" t="s">
        <v>6992</v>
      </c>
      <c r="AF1592" s="84" t="b">
        <v>0</v>
      </c>
      <c r="AG1592" s="84" t="s">
        <v>7091</v>
      </c>
      <c r="AH1592" s="84"/>
      <c r="AI1592" s="90" t="s">
        <v>6992</v>
      </c>
      <c r="AJ1592" s="84" t="b">
        <v>0</v>
      </c>
      <c r="AK1592" s="84">
        <v>0</v>
      </c>
      <c r="AL1592" s="90" t="s">
        <v>6992</v>
      </c>
      <c r="AM1592" s="84" t="s">
        <v>7180</v>
      </c>
      <c r="AN1592" s="84" t="b">
        <v>0</v>
      </c>
      <c r="AO1592" s="90" t="s">
        <v>6879</v>
      </c>
      <c r="AP1592" s="84" t="s">
        <v>179</v>
      </c>
      <c r="AQ1592" s="84">
        <v>0</v>
      </c>
      <c r="AR1592" s="84">
        <v>0</v>
      </c>
      <c r="AS1592" s="84"/>
      <c r="AT1592" s="84"/>
      <c r="AU1592" s="84"/>
      <c r="AV1592" s="84"/>
      <c r="AW1592" s="84"/>
      <c r="AX1592" s="84"/>
      <c r="AY1592" s="84"/>
      <c r="AZ1592" s="84"/>
    </row>
    <row r="1593" spans="1:52" x14ac:dyDescent="0.25">
      <c r="A1593" s="69" t="s">
        <v>1303</v>
      </c>
      <c r="B1593" s="69" t="s">
        <v>1303</v>
      </c>
      <c r="C1593" s="70"/>
      <c r="D1593" s="71"/>
      <c r="E1593" s="72"/>
      <c r="F1593" s="73"/>
      <c r="G1593" s="70"/>
      <c r="H1593" s="74"/>
      <c r="I1593" s="75"/>
      <c r="J1593" s="75"/>
      <c r="K1593" s="36"/>
      <c r="L1593" s="82"/>
      <c r="M1593" s="82"/>
      <c r="N1593" s="77"/>
      <c r="O1593" s="84" t="s">
        <v>179</v>
      </c>
      <c r="P1593" s="86">
        <v>43165.66846064815</v>
      </c>
      <c r="Q1593" s="84" t="s">
        <v>2616</v>
      </c>
      <c r="R1593" s="84"/>
      <c r="S1593" s="84"/>
      <c r="T1593" s="84" t="s">
        <v>3157</v>
      </c>
      <c r="U1593" s="84"/>
      <c r="V1593" s="87" t="s">
        <v>4488</v>
      </c>
      <c r="W1593" s="86">
        <v>43165.66846064815</v>
      </c>
      <c r="X1593" s="87" t="s">
        <v>5677</v>
      </c>
      <c r="Y1593" s="84"/>
      <c r="Z1593" s="84"/>
      <c r="AA1593" s="90" t="s">
        <v>6880</v>
      </c>
      <c r="AB1593" s="84"/>
      <c r="AC1593" s="84" t="b">
        <v>0</v>
      </c>
      <c r="AD1593" s="84">
        <v>317</v>
      </c>
      <c r="AE1593" s="90" t="s">
        <v>6992</v>
      </c>
      <c r="AF1593" s="84" t="b">
        <v>0</v>
      </c>
      <c r="AG1593" s="84" t="s">
        <v>7097</v>
      </c>
      <c r="AH1593" s="84"/>
      <c r="AI1593" s="90" t="s">
        <v>6992</v>
      </c>
      <c r="AJ1593" s="84" t="b">
        <v>0</v>
      </c>
      <c r="AK1593" s="84">
        <v>223</v>
      </c>
      <c r="AL1593" s="90" t="s">
        <v>6992</v>
      </c>
      <c r="AM1593" s="84" t="s">
        <v>7169</v>
      </c>
      <c r="AN1593" s="84" t="b">
        <v>0</v>
      </c>
      <c r="AO1593" s="90" t="s">
        <v>6880</v>
      </c>
      <c r="AP1593" s="84" t="s">
        <v>7226</v>
      </c>
      <c r="AQ1593" s="84">
        <v>0</v>
      </c>
      <c r="AR1593" s="84">
        <v>0</v>
      </c>
      <c r="AS1593" s="84"/>
      <c r="AT1593" s="84"/>
      <c r="AU1593" s="84"/>
      <c r="AV1593" s="84"/>
      <c r="AW1593" s="84"/>
      <c r="AX1593" s="84"/>
      <c r="AY1593" s="84"/>
      <c r="AZ1593" s="84"/>
    </row>
    <row r="1594" spans="1:52" x14ac:dyDescent="0.25">
      <c r="A1594" s="69" t="s">
        <v>1304</v>
      </c>
      <c r="B1594" s="69" t="s">
        <v>1303</v>
      </c>
      <c r="C1594" s="70"/>
      <c r="D1594" s="71"/>
      <c r="E1594" s="72"/>
      <c r="F1594" s="73"/>
      <c r="G1594" s="70"/>
      <c r="H1594" s="74"/>
      <c r="I1594" s="75"/>
      <c r="J1594" s="75"/>
      <c r="K1594" s="36"/>
      <c r="L1594" s="82"/>
      <c r="M1594" s="82"/>
      <c r="N1594" s="77"/>
      <c r="O1594" s="84" t="s">
        <v>1729</v>
      </c>
      <c r="P1594" s="86">
        <v>43165.781944444447</v>
      </c>
      <c r="Q1594" s="84" t="s">
        <v>1907</v>
      </c>
      <c r="R1594" s="84"/>
      <c r="S1594" s="84"/>
      <c r="T1594" s="84" t="s">
        <v>3157</v>
      </c>
      <c r="U1594" s="84"/>
      <c r="V1594" s="87" t="s">
        <v>4489</v>
      </c>
      <c r="W1594" s="86">
        <v>43165.781944444447</v>
      </c>
      <c r="X1594" s="87" t="s">
        <v>5678</v>
      </c>
      <c r="Y1594" s="84"/>
      <c r="Z1594" s="84"/>
      <c r="AA1594" s="90" t="s">
        <v>6881</v>
      </c>
      <c r="AB1594" s="84"/>
      <c r="AC1594" s="84" t="b">
        <v>0</v>
      </c>
      <c r="AD1594" s="84">
        <v>0</v>
      </c>
      <c r="AE1594" s="90" t="s">
        <v>6992</v>
      </c>
      <c r="AF1594" s="84" t="b">
        <v>0</v>
      </c>
      <c r="AG1594" s="84" t="s">
        <v>7097</v>
      </c>
      <c r="AH1594" s="84"/>
      <c r="AI1594" s="90" t="s">
        <v>6992</v>
      </c>
      <c r="AJ1594" s="84" t="b">
        <v>0</v>
      </c>
      <c r="AK1594" s="84">
        <v>223</v>
      </c>
      <c r="AL1594" s="90" t="s">
        <v>6880</v>
      </c>
      <c r="AM1594" s="84" t="s">
        <v>7172</v>
      </c>
      <c r="AN1594" s="84" t="b">
        <v>0</v>
      </c>
      <c r="AO1594" s="90" t="s">
        <v>6880</v>
      </c>
      <c r="AP1594" s="84" t="s">
        <v>179</v>
      </c>
      <c r="AQ1594" s="84">
        <v>0</v>
      </c>
      <c r="AR1594" s="84">
        <v>0</v>
      </c>
      <c r="AS1594" s="84"/>
      <c r="AT1594" s="84"/>
      <c r="AU1594" s="84"/>
      <c r="AV1594" s="84"/>
      <c r="AW1594" s="84"/>
      <c r="AX1594" s="84"/>
      <c r="AY1594" s="84"/>
      <c r="AZ1594" s="84"/>
    </row>
    <row r="1595" spans="1:52" x14ac:dyDescent="0.25">
      <c r="A1595" s="69" t="s">
        <v>1305</v>
      </c>
      <c r="B1595" s="69" t="s">
        <v>1712</v>
      </c>
      <c r="C1595" s="70"/>
      <c r="D1595" s="71"/>
      <c r="E1595" s="72"/>
      <c r="F1595" s="73"/>
      <c r="G1595" s="70"/>
      <c r="H1595" s="74"/>
      <c r="I1595" s="75"/>
      <c r="J1595" s="75"/>
      <c r="K1595" s="36"/>
      <c r="L1595" s="82"/>
      <c r="M1595" s="82"/>
      <c r="N1595" s="77"/>
      <c r="O1595" s="84" t="s">
        <v>1729</v>
      </c>
      <c r="P1595" s="86">
        <v>43164.937002314815</v>
      </c>
      <c r="Q1595" s="84" t="s">
        <v>2617</v>
      </c>
      <c r="R1595" s="84"/>
      <c r="S1595" s="84"/>
      <c r="T1595" s="84" t="s">
        <v>3157</v>
      </c>
      <c r="U1595" s="87" t="s">
        <v>3629</v>
      </c>
      <c r="V1595" s="87" t="s">
        <v>3629</v>
      </c>
      <c r="W1595" s="86">
        <v>43164.937002314815</v>
      </c>
      <c r="X1595" s="87" t="s">
        <v>5679</v>
      </c>
      <c r="Y1595" s="84"/>
      <c r="Z1595" s="84"/>
      <c r="AA1595" s="90" t="s">
        <v>6882</v>
      </c>
      <c r="AB1595" s="84"/>
      <c r="AC1595" s="84" t="b">
        <v>0</v>
      </c>
      <c r="AD1595" s="84">
        <v>1</v>
      </c>
      <c r="AE1595" s="90" t="s">
        <v>6992</v>
      </c>
      <c r="AF1595" s="84" t="b">
        <v>0</v>
      </c>
      <c r="AG1595" s="84" t="s">
        <v>7095</v>
      </c>
      <c r="AH1595" s="84"/>
      <c r="AI1595" s="90" t="s">
        <v>6992</v>
      </c>
      <c r="AJ1595" s="84" t="b">
        <v>0</v>
      </c>
      <c r="AK1595" s="84">
        <v>1</v>
      </c>
      <c r="AL1595" s="90" t="s">
        <v>6992</v>
      </c>
      <c r="AM1595" s="84" t="s">
        <v>7175</v>
      </c>
      <c r="AN1595" s="84" t="b">
        <v>0</v>
      </c>
      <c r="AO1595" s="90" t="s">
        <v>6882</v>
      </c>
      <c r="AP1595" s="84" t="s">
        <v>7226</v>
      </c>
      <c r="AQ1595" s="84">
        <v>0</v>
      </c>
      <c r="AR1595" s="84">
        <v>0</v>
      </c>
      <c r="AS1595" s="84"/>
      <c r="AT1595" s="84"/>
      <c r="AU1595" s="84"/>
      <c r="AV1595" s="84"/>
      <c r="AW1595" s="84"/>
      <c r="AX1595" s="84"/>
      <c r="AY1595" s="84"/>
      <c r="AZ1595" s="84"/>
    </row>
    <row r="1596" spans="1:52" x14ac:dyDescent="0.25">
      <c r="A1596" s="69" t="s">
        <v>1305</v>
      </c>
      <c r="B1596" s="69" t="s">
        <v>1305</v>
      </c>
      <c r="C1596" s="70"/>
      <c r="D1596" s="71"/>
      <c r="E1596" s="72"/>
      <c r="F1596" s="73"/>
      <c r="G1596" s="70"/>
      <c r="H1596" s="74"/>
      <c r="I1596" s="75"/>
      <c r="J1596" s="75"/>
      <c r="K1596" s="36"/>
      <c r="L1596" s="82"/>
      <c r="M1596" s="82"/>
      <c r="N1596" s="77"/>
      <c r="O1596" s="84" t="s">
        <v>179</v>
      </c>
      <c r="P1596" s="86">
        <v>43165.782048611109</v>
      </c>
      <c r="Q1596" s="84" t="s">
        <v>2618</v>
      </c>
      <c r="R1596" s="84"/>
      <c r="S1596" s="84"/>
      <c r="T1596" s="84" t="s">
        <v>3157</v>
      </c>
      <c r="U1596" s="84"/>
      <c r="V1596" s="87" t="s">
        <v>4490</v>
      </c>
      <c r="W1596" s="86">
        <v>43165.782048611109</v>
      </c>
      <c r="X1596" s="87" t="s">
        <v>5680</v>
      </c>
      <c r="Y1596" s="84"/>
      <c r="Z1596" s="84"/>
      <c r="AA1596" s="90" t="s">
        <v>6883</v>
      </c>
      <c r="AB1596" s="84"/>
      <c r="AC1596" s="84" t="b">
        <v>0</v>
      </c>
      <c r="AD1596" s="84">
        <v>0</v>
      </c>
      <c r="AE1596" s="90" t="s">
        <v>6992</v>
      </c>
      <c r="AF1596" s="84" t="b">
        <v>0</v>
      </c>
      <c r="AG1596" s="84" t="s">
        <v>7095</v>
      </c>
      <c r="AH1596" s="84"/>
      <c r="AI1596" s="90" t="s">
        <v>6992</v>
      </c>
      <c r="AJ1596" s="84" t="b">
        <v>0</v>
      </c>
      <c r="AK1596" s="84">
        <v>1</v>
      </c>
      <c r="AL1596" s="90" t="s">
        <v>6882</v>
      </c>
      <c r="AM1596" s="84" t="s">
        <v>7175</v>
      </c>
      <c r="AN1596" s="84" t="b">
        <v>0</v>
      </c>
      <c r="AO1596" s="90" t="s">
        <v>6882</v>
      </c>
      <c r="AP1596" s="84" t="s">
        <v>179</v>
      </c>
      <c r="AQ1596" s="84">
        <v>0</v>
      </c>
      <c r="AR1596" s="84">
        <v>0</v>
      </c>
      <c r="AS1596" s="84"/>
      <c r="AT1596" s="84"/>
      <c r="AU1596" s="84"/>
      <c r="AV1596" s="84"/>
      <c r="AW1596" s="84"/>
      <c r="AX1596" s="84"/>
      <c r="AY1596" s="84"/>
      <c r="AZ1596" s="84"/>
    </row>
    <row r="1597" spans="1:52" x14ac:dyDescent="0.25">
      <c r="A1597" s="69" t="s">
        <v>1306</v>
      </c>
      <c r="B1597" s="69" t="s">
        <v>1306</v>
      </c>
      <c r="C1597" s="70"/>
      <c r="D1597" s="71"/>
      <c r="E1597" s="72"/>
      <c r="F1597" s="73"/>
      <c r="G1597" s="70"/>
      <c r="H1597" s="74"/>
      <c r="I1597" s="75"/>
      <c r="J1597" s="75"/>
      <c r="K1597" s="36"/>
      <c r="L1597" s="82"/>
      <c r="M1597" s="82"/>
      <c r="N1597" s="77"/>
      <c r="O1597" s="84" t="s">
        <v>179</v>
      </c>
      <c r="P1597" s="86">
        <v>43165.729641203703</v>
      </c>
      <c r="Q1597" s="84" t="s">
        <v>2619</v>
      </c>
      <c r="R1597" s="87" t="s">
        <v>2939</v>
      </c>
      <c r="S1597" s="84" t="s">
        <v>3035</v>
      </c>
      <c r="T1597" s="84" t="s">
        <v>3157</v>
      </c>
      <c r="U1597" s="87" t="s">
        <v>3616</v>
      </c>
      <c r="V1597" s="87" t="s">
        <v>3616</v>
      </c>
      <c r="W1597" s="86">
        <v>43165.729641203703</v>
      </c>
      <c r="X1597" s="87" t="s">
        <v>5681</v>
      </c>
      <c r="Y1597" s="84"/>
      <c r="Z1597" s="84"/>
      <c r="AA1597" s="90" t="s">
        <v>6884</v>
      </c>
      <c r="AB1597" s="84"/>
      <c r="AC1597" s="84" t="b">
        <v>0</v>
      </c>
      <c r="AD1597" s="84">
        <v>11</v>
      </c>
      <c r="AE1597" s="90" t="s">
        <v>6992</v>
      </c>
      <c r="AF1597" s="84" t="b">
        <v>0</v>
      </c>
      <c r="AG1597" s="84" t="s">
        <v>7091</v>
      </c>
      <c r="AH1597" s="84"/>
      <c r="AI1597" s="90" t="s">
        <v>6992</v>
      </c>
      <c r="AJ1597" s="84" t="b">
        <v>0</v>
      </c>
      <c r="AK1597" s="84">
        <v>21</v>
      </c>
      <c r="AL1597" s="90" t="s">
        <v>6992</v>
      </c>
      <c r="AM1597" s="84" t="s">
        <v>7171</v>
      </c>
      <c r="AN1597" s="84" t="b">
        <v>0</v>
      </c>
      <c r="AO1597" s="90" t="s">
        <v>6884</v>
      </c>
      <c r="AP1597" s="84" t="s">
        <v>7226</v>
      </c>
      <c r="AQ1597" s="84">
        <v>0</v>
      </c>
      <c r="AR1597" s="84">
        <v>0</v>
      </c>
      <c r="AS1597" s="84"/>
      <c r="AT1597" s="84"/>
      <c r="AU1597" s="84"/>
      <c r="AV1597" s="84"/>
      <c r="AW1597" s="84"/>
      <c r="AX1597" s="84"/>
      <c r="AY1597" s="84"/>
      <c r="AZ1597" s="84"/>
    </row>
    <row r="1598" spans="1:52" x14ac:dyDescent="0.25">
      <c r="A1598" s="69" t="s">
        <v>1307</v>
      </c>
      <c r="B1598" s="69" t="s">
        <v>1306</v>
      </c>
      <c r="C1598" s="70"/>
      <c r="D1598" s="71"/>
      <c r="E1598" s="72"/>
      <c r="F1598" s="73"/>
      <c r="G1598" s="70"/>
      <c r="H1598" s="74"/>
      <c r="I1598" s="75"/>
      <c r="J1598" s="75"/>
      <c r="K1598" s="36"/>
      <c r="L1598" s="82"/>
      <c r="M1598" s="82"/>
      <c r="N1598" s="77"/>
      <c r="O1598" s="84" t="s">
        <v>1729</v>
      </c>
      <c r="P1598" s="86">
        <v>43165.781724537039</v>
      </c>
      <c r="Q1598" s="84" t="s">
        <v>2547</v>
      </c>
      <c r="R1598" s="87" t="s">
        <v>2939</v>
      </c>
      <c r="S1598" s="84" t="s">
        <v>3035</v>
      </c>
      <c r="T1598" s="84" t="s">
        <v>3157</v>
      </c>
      <c r="U1598" s="87" t="s">
        <v>3616</v>
      </c>
      <c r="V1598" s="87" t="s">
        <v>3616</v>
      </c>
      <c r="W1598" s="86">
        <v>43165.781724537039</v>
      </c>
      <c r="X1598" s="87" t="s">
        <v>5682</v>
      </c>
      <c r="Y1598" s="84"/>
      <c r="Z1598" s="84"/>
      <c r="AA1598" s="90" t="s">
        <v>6885</v>
      </c>
      <c r="AB1598" s="84"/>
      <c r="AC1598" s="84" t="b">
        <v>0</v>
      </c>
      <c r="AD1598" s="84">
        <v>0</v>
      </c>
      <c r="AE1598" s="90" t="s">
        <v>6992</v>
      </c>
      <c r="AF1598" s="84" t="b">
        <v>0</v>
      </c>
      <c r="AG1598" s="84" t="s">
        <v>7091</v>
      </c>
      <c r="AH1598" s="84"/>
      <c r="AI1598" s="90" t="s">
        <v>6992</v>
      </c>
      <c r="AJ1598" s="84" t="b">
        <v>0</v>
      </c>
      <c r="AK1598" s="84">
        <v>21</v>
      </c>
      <c r="AL1598" s="90" t="s">
        <v>6884</v>
      </c>
      <c r="AM1598" s="84" t="s">
        <v>7220</v>
      </c>
      <c r="AN1598" s="84" t="b">
        <v>0</v>
      </c>
      <c r="AO1598" s="90" t="s">
        <v>6884</v>
      </c>
      <c r="AP1598" s="84" t="s">
        <v>179</v>
      </c>
      <c r="AQ1598" s="84">
        <v>0</v>
      </c>
      <c r="AR1598" s="84">
        <v>0</v>
      </c>
      <c r="AS1598" s="84"/>
      <c r="AT1598" s="84"/>
      <c r="AU1598" s="84"/>
      <c r="AV1598" s="84"/>
      <c r="AW1598" s="84"/>
      <c r="AX1598" s="84"/>
      <c r="AY1598" s="84"/>
      <c r="AZ1598" s="84"/>
    </row>
    <row r="1599" spans="1:52" x14ac:dyDescent="0.25">
      <c r="A1599" s="69" t="s">
        <v>1308</v>
      </c>
      <c r="B1599" s="69" t="s">
        <v>1308</v>
      </c>
      <c r="C1599" s="70"/>
      <c r="D1599" s="71"/>
      <c r="E1599" s="72"/>
      <c r="F1599" s="73"/>
      <c r="G1599" s="70"/>
      <c r="H1599" s="74"/>
      <c r="I1599" s="75"/>
      <c r="J1599" s="75"/>
      <c r="K1599" s="36"/>
      <c r="L1599" s="82"/>
      <c r="M1599" s="82"/>
      <c r="N1599" s="77"/>
      <c r="O1599" s="84" t="s">
        <v>179</v>
      </c>
      <c r="P1599" s="86">
        <v>43165.759780092594</v>
      </c>
      <c r="Q1599" s="84" t="s">
        <v>2620</v>
      </c>
      <c r="R1599" s="87" t="s">
        <v>2733</v>
      </c>
      <c r="S1599" s="84" t="s">
        <v>3035</v>
      </c>
      <c r="T1599" s="84" t="s">
        <v>3157</v>
      </c>
      <c r="U1599" s="87" t="s">
        <v>3512</v>
      </c>
      <c r="V1599" s="87" t="s">
        <v>3512</v>
      </c>
      <c r="W1599" s="86">
        <v>43165.759780092594</v>
      </c>
      <c r="X1599" s="87" t="s">
        <v>5683</v>
      </c>
      <c r="Y1599" s="84"/>
      <c r="Z1599" s="84"/>
      <c r="AA1599" s="90" t="s">
        <v>6886</v>
      </c>
      <c r="AB1599" s="84"/>
      <c r="AC1599" s="84" t="b">
        <v>0</v>
      </c>
      <c r="AD1599" s="84">
        <v>18</v>
      </c>
      <c r="AE1599" s="90" t="s">
        <v>6992</v>
      </c>
      <c r="AF1599" s="84" t="b">
        <v>0</v>
      </c>
      <c r="AG1599" s="84" t="s">
        <v>7091</v>
      </c>
      <c r="AH1599" s="84"/>
      <c r="AI1599" s="90" t="s">
        <v>6992</v>
      </c>
      <c r="AJ1599" s="84" t="b">
        <v>0</v>
      </c>
      <c r="AK1599" s="84">
        <v>28</v>
      </c>
      <c r="AL1599" s="90" t="s">
        <v>6992</v>
      </c>
      <c r="AM1599" s="84" t="s">
        <v>7182</v>
      </c>
      <c r="AN1599" s="84" t="b">
        <v>0</v>
      </c>
      <c r="AO1599" s="90" t="s">
        <v>6886</v>
      </c>
      <c r="AP1599" s="84" t="s">
        <v>179</v>
      </c>
      <c r="AQ1599" s="84">
        <v>0</v>
      </c>
      <c r="AR1599" s="84">
        <v>0</v>
      </c>
      <c r="AS1599" s="84"/>
      <c r="AT1599" s="84"/>
      <c r="AU1599" s="84"/>
      <c r="AV1599" s="84"/>
      <c r="AW1599" s="84"/>
      <c r="AX1599" s="84"/>
      <c r="AY1599" s="84"/>
      <c r="AZ1599" s="84"/>
    </row>
    <row r="1600" spans="1:52" x14ac:dyDescent="0.25">
      <c r="A1600" s="69" t="s">
        <v>1307</v>
      </c>
      <c r="B1600" s="69" t="s">
        <v>1308</v>
      </c>
      <c r="C1600" s="70"/>
      <c r="D1600" s="71"/>
      <c r="E1600" s="72"/>
      <c r="F1600" s="73"/>
      <c r="G1600" s="70"/>
      <c r="H1600" s="74"/>
      <c r="I1600" s="75"/>
      <c r="J1600" s="75"/>
      <c r="K1600" s="36"/>
      <c r="L1600" s="82"/>
      <c r="M1600" s="82"/>
      <c r="N1600" s="77"/>
      <c r="O1600" s="84" t="s">
        <v>1729</v>
      </c>
      <c r="P1600" s="86">
        <v>43165.782106481478</v>
      </c>
      <c r="Q1600" s="84" t="s">
        <v>1996</v>
      </c>
      <c r="R1600" s="87" t="s">
        <v>2733</v>
      </c>
      <c r="S1600" s="84" t="s">
        <v>3035</v>
      </c>
      <c r="T1600" s="84" t="s">
        <v>3157</v>
      </c>
      <c r="U1600" s="87" t="s">
        <v>3512</v>
      </c>
      <c r="V1600" s="87" t="s">
        <v>3512</v>
      </c>
      <c r="W1600" s="86">
        <v>43165.782106481478</v>
      </c>
      <c r="X1600" s="87" t="s">
        <v>5684</v>
      </c>
      <c r="Y1600" s="84"/>
      <c r="Z1600" s="84"/>
      <c r="AA1600" s="90" t="s">
        <v>6887</v>
      </c>
      <c r="AB1600" s="84"/>
      <c r="AC1600" s="84" t="b">
        <v>0</v>
      </c>
      <c r="AD1600" s="84">
        <v>0</v>
      </c>
      <c r="AE1600" s="90" t="s">
        <v>6992</v>
      </c>
      <c r="AF1600" s="84" t="b">
        <v>0</v>
      </c>
      <c r="AG1600" s="84" t="s">
        <v>7091</v>
      </c>
      <c r="AH1600" s="84"/>
      <c r="AI1600" s="90" t="s">
        <v>6992</v>
      </c>
      <c r="AJ1600" s="84" t="b">
        <v>0</v>
      </c>
      <c r="AK1600" s="84">
        <v>28</v>
      </c>
      <c r="AL1600" s="90" t="s">
        <v>6886</v>
      </c>
      <c r="AM1600" s="84" t="s">
        <v>7220</v>
      </c>
      <c r="AN1600" s="84" t="b">
        <v>0</v>
      </c>
      <c r="AO1600" s="90" t="s">
        <v>6886</v>
      </c>
      <c r="AP1600" s="84" t="s">
        <v>179</v>
      </c>
      <c r="AQ1600" s="84">
        <v>0</v>
      </c>
      <c r="AR1600" s="84">
        <v>0</v>
      </c>
      <c r="AS1600" s="84"/>
      <c r="AT1600" s="84"/>
      <c r="AU1600" s="84"/>
      <c r="AV1600" s="84"/>
      <c r="AW1600" s="84"/>
      <c r="AX1600" s="84"/>
      <c r="AY1600" s="84"/>
      <c r="AZ1600" s="84"/>
    </row>
    <row r="1601" spans="1:52" x14ac:dyDescent="0.25">
      <c r="A1601" s="69" t="s">
        <v>1309</v>
      </c>
      <c r="B1601" s="69" t="s">
        <v>1309</v>
      </c>
      <c r="C1601" s="70"/>
      <c r="D1601" s="71"/>
      <c r="E1601" s="72"/>
      <c r="F1601" s="73"/>
      <c r="G1601" s="70"/>
      <c r="H1601" s="74"/>
      <c r="I1601" s="75"/>
      <c r="J1601" s="75"/>
      <c r="K1601" s="36"/>
      <c r="L1601" s="82"/>
      <c r="M1601" s="82"/>
      <c r="N1601" s="77"/>
      <c r="O1601" s="84" t="s">
        <v>179</v>
      </c>
      <c r="P1601" s="86">
        <v>43165.782106481478</v>
      </c>
      <c r="Q1601" s="84" t="s">
        <v>2621</v>
      </c>
      <c r="R1601" s="87" t="s">
        <v>2966</v>
      </c>
      <c r="S1601" s="84" t="s">
        <v>3154</v>
      </c>
      <c r="T1601" s="84" t="s">
        <v>3157</v>
      </c>
      <c r="U1601" s="84"/>
      <c r="V1601" s="87" t="s">
        <v>4491</v>
      </c>
      <c r="W1601" s="86">
        <v>43165.782106481478</v>
      </c>
      <c r="X1601" s="87" t="s">
        <v>5685</v>
      </c>
      <c r="Y1601" s="84"/>
      <c r="Z1601" s="84"/>
      <c r="AA1601" s="90" t="s">
        <v>6888</v>
      </c>
      <c r="AB1601" s="84"/>
      <c r="AC1601" s="84" t="b">
        <v>0</v>
      </c>
      <c r="AD1601" s="84">
        <v>0</v>
      </c>
      <c r="AE1601" s="90" t="s">
        <v>6992</v>
      </c>
      <c r="AF1601" s="84" t="b">
        <v>0</v>
      </c>
      <c r="AG1601" s="84" t="s">
        <v>7091</v>
      </c>
      <c r="AH1601" s="84"/>
      <c r="AI1601" s="90" t="s">
        <v>6992</v>
      </c>
      <c r="AJ1601" s="84" t="b">
        <v>0</v>
      </c>
      <c r="AK1601" s="84">
        <v>0</v>
      </c>
      <c r="AL1601" s="90" t="s">
        <v>6992</v>
      </c>
      <c r="AM1601" s="84" t="s">
        <v>7179</v>
      </c>
      <c r="AN1601" s="84" t="b">
        <v>0</v>
      </c>
      <c r="AO1601" s="90" t="s">
        <v>6888</v>
      </c>
      <c r="AP1601" s="84" t="s">
        <v>179</v>
      </c>
      <c r="AQ1601" s="84">
        <v>0</v>
      </c>
      <c r="AR1601" s="84">
        <v>0</v>
      </c>
      <c r="AS1601" s="84"/>
      <c r="AT1601" s="84"/>
      <c r="AU1601" s="84"/>
      <c r="AV1601" s="84"/>
      <c r="AW1601" s="84"/>
      <c r="AX1601" s="84"/>
      <c r="AY1601" s="84"/>
      <c r="AZ1601" s="84"/>
    </row>
    <row r="1602" spans="1:52" x14ac:dyDescent="0.25">
      <c r="A1602" s="69" t="s">
        <v>1310</v>
      </c>
      <c r="B1602" s="69" t="s">
        <v>1713</v>
      </c>
      <c r="C1602" s="70"/>
      <c r="D1602" s="71"/>
      <c r="E1602" s="72"/>
      <c r="F1602" s="73"/>
      <c r="G1602" s="70"/>
      <c r="H1602" s="74"/>
      <c r="I1602" s="75"/>
      <c r="J1602" s="75"/>
      <c r="K1602" s="36"/>
      <c r="L1602" s="82"/>
      <c r="M1602" s="82"/>
      <c r="N1602" s="77"/>
      <c r="O1602" s="84" t="s">
        <v>1729</v>
      </c>
      <c r="P1602" s="86">
        <v>43165.782118055555</v>
      </c>
      <c r="Q1602" s="84" t="s">
        <v>2622</v>
      </c>
      <c r="R1602" s="84"/>
      <c r="S1602" s="84"/>
      <c r="T1602" s="84" t="s">
        <v>3168</v>
      </c>
      <c r="U1602" s="84"/>
      <c r="V1602" s="87" t="s">
        <v>4492</v>
      </c>
      <c r="W1602" s="86">
        <v>43165.782118055555</v>
      </c>
      <c r="X1602" s="87" t="s">
        <v>5686</v>
      </c>
      <c r="Y1602" s="84"/>
      <c r="Z1602" s="84"/>
      <c r="AA1602" s="90" t="s">
        <v>6889</v>
      </c>
      <c r="AB1602" s="84"/>
      <c r="AC1602" s="84" t="b">
        <v>0</v>
      </c>
      <c r="AD1602" s="84">
        <v>0</v>
      </c>
      <c r="AE1602" s="90" t="s">
        <v>6992</v>
      </c>
      <c r="AF1602" s="84" t="b">
        <v>0</v>
      </c>
      <c r="AG1602" s="84" t="s">
        <v>7091</v>
      </c>
      <c r="AH1602" s="84"/>
      <c r="AI1602" s="90" t="s">
        <v>6992</v>
      </c>
      <c r="AJ1602" s="84" t="b">
        <v>0</v>
      </c>
      <c r="AK1602" s="84">
        <v>3</v>
      </c>
      <c r="AL1602" s="90" t="s">
        <v>5718</v>
      </c>
      <c r="AM1602" s="84" t="s">
        <v>7171</v>
      </c>
      <c r="AN1602" s="84" t="b">
        <v>0</v>
      </c>
      <c r="AO1602" s="90" t="s">
        <v>5718</v>
      </c>
      <c r="AP1602" s="84" t="s">
        <v>179</v>
      </c>
      <c r="AQ1602" s="84">
        <v>0</v>
      </c>
      <c r="AR1602" s="84">
        <v>0</v>
      </c>
      <c r="AS1602" s="84"/>
      <c r="AT1602" s="84"/>
      <c r="AU1602" s="84"/>
      <c r="AV1602" s="84"/>
      <c r="AW1602" s="84"/>
      <c r="AX1602" s="84"/>
      <c r="AY1602" s="84"/>
      <c r="AZ1602" s="84"/>
    </row>
    <row r="1603" spans="1:52" x14ac:dyDescent="0.25">
      <c r="A1603" s="69" t="s">
        <v>1310</v>
      </c>
      <c r="B1603" s="69" t="s">
        <v>232</v>
      </c>
      <c r="C1603" s="70"/>
      <c r="D1603" s="71"/>
      <c r="E1603" s="72"/>
      <c r="F1603" s="73"/>
      <c r="G1603" s="70"/>
      <c r="H1603" s="74"/>
      <c r="I1603" s="75"/>
      <c r="J1603" s="75"/>
      <c r="K1603" s="36"/>
      <c r="L1603" s="82"/>
      <c r="M1603" s="82"/>
      <c r="N1603" s="77"/>
      <c r="O1603" s="84" t="s">
        <v>1729</v>
      </c>
      <c r="P1603" s="86">
        <v>43165.782118055555</v>
      </c>
      <c r="Q1603" s="84" t="s">
        <v>2622</v>
      </c>
      <c r="R1603" s="84"/>
      <c r="S1603" s="84"/>
      <c r="T1603" s="84" t="s">
        <v>3168</v>
      </c>
      <c r="U1603" s="84"/>
      <c r="V1603" s="87" t="s">
        <v>4492</v>
      </c>
      <c r="W1603" s="86">
        <v>43165.782118055555</v>
      </c>
      <c r="X1603" s="87" t="s">
        <v>5686</v>
      </c>
      <c r="Y1603" s="84"/>
      <c r="Z1603" s="84"/>
      <c r="AA1603" s="90" t="s">
        <v>6889</v>
      </c>
      <c r="AB1603" s="84"/>
      <c r="AC1603" s="84" t="b">
        <v>0</v>
      </c>
      <c r="AD1603" s="84">
        <v>0</v>
      </c>
      <c r="AE1603" s="90" t="s">
        <v>6992</v>
      </c>
      <c r="AF1603" s="84" t="b">
        <v>0</v>
      </c>
      <c r="AG1603" s="84" t="s">
        <v>7091</v>
      </c>
      <c r="AH1603" s="84"/>
      <c r="AI1603" s="90" t="s">
        <v>6992</v>
      </c>
      <c r="AJ1603" s="84" t="b">
        <v>0</v>
      </c>
      <c r="AK1603" s="84">
        <v>3</v>
      </c>
      <c r="AL1603" s="90" t="s">
        <v>5718</v>
      </c>
      <c r="AM1603" s="84" t="s">
        <v>7171</v>
      </c>
      <c r="AN1603" s="84" t="b">
        <v>0</v>
      </c>
      <c r="AO1603" s="90" t="s">
        <v>5718</v>
      </c>
      <c r="AP1603" s="84" t="s">
        <v>179</v>
      </c>
      <c r="AQ1603" s="84">
        <v>0</v>
      </c>
      <c r="AR1603" s="84">
        <v>0</v>
      </c>
      <c r="AS1603" s="84"/>
      <c r="AT1603" s="84"/>
      <c r="AU1603" s="84"/>
      <c r="AV1603" s="84"/>
      <c r="AW1603" s="84"/>
      <c r="AX1603" s="84"/>
      <c r="AY1603" s="84"/>
      <c r="AZ1603" s="84"/>
    </row>
    <row r="1604" spans="1:52" x14ac:dyDescent="0.25">
      <c r="A1604" s="69" t="s">
        <v>1311</v>
      </c>
      <c r="B1604" s="69" t="s">
        <v>1311</v>
      </c>
      <c r="C1604" s="70"/>
      <c r="D1604" s="71"/>
      <c r="E1604" s="72"/>
      <c r="F1604" s="73"/>
      <c r="G1604" s="70"/>
      <c r="H1604" s="74"/>
      <c r="I1604" s="75"/>
      <c r="J1604" s="75"/>
      <c r="K1604" s="36"/>
      <c r="L1604" s="82"/>
      <c r="M1604" s="82"/>
      <c r="N1604" s="77"/>
      <c r="O1604" s="84" t="s">
        <v>179</v>
      </c>
      <c r="P1604" s="86">
        <v>43164.500567129631</v>
      </c>
      <c r="Q1604" s="84" t="s">
        <v>2623</v>
      </c>
      <c r="R1604" s="84"/>
      <c r="S1604" s="84"/>
      <c r="T1604" s="84" t="s">
        <v>3157</v>
      </c>
      <c r="U1604" s="87" t="s">
        <v>3630</v>
      </c>
      <c r="V1604" s="87" t="s">
        <v>3630</v>
      </c>
      <c r="W1604" s="86">
        <v>43164.500567129631</v>
      </c>
      <c r="X1604" s="87" t="s">
        <v>5687</v>
      </c>
      <c r="Y1604" s="84"/>
      <c r="Z1604" s="84"/>
      <c r="AA1604" s="90" t="s">
        <v>6890</v>
      </c>
      <c r="AB1604" s="84"/>
      <c r="AC1604" s="84" t="b">
        <v>0</v>
      </c>
      <c r="AD1604" s="84">
        <v>154</v>
      </c>
      <c r="AE1604" s="90" t="s">
        <v>6992</v>
      </c>
      <c r="AF1604" s="84" t="b">
        <v>0</v>
      </c>
      <c r="AG1604" s="84" t="s">
        <v>7091</v>
      </c>
      <c r="AH1604" s="84"/>
      <c r="AI1604" s="90" t="s">
        <v>6992</v>
      </c>
      <c r="AJ1604" s="84" t="b">
        <v>0</v>
      </c>
      <c r="AK1604" s="84">
        <v>86</v>
      </c>
      <c r="AL1604" s="90" t="s">
        <v>6992</v>
      </c>
      <c r="AM1604" s="84" t="s">
        <v>7169</v>
      </c>
      <c r="AN1604" s="84" t="b">
        <v>0</v>
      </c>
      <c r="AO1604" s="90" t="s">
        <v>6890</v>
      </c>
      <c r="AP1604" s="84" t="s">
        <v>7226</v>
      </c>
      <c r="AQ1604" s="84">
        <v>0</v>
      </c>
      <c r="AR1604" s="84">
        <v>0</v>
      </c>
      <c r="AS1604" s="84"/>
      <c r="AT1604" s="84"/>
      <c r="AU1604" s="84"/>
      <c r="AV1604" s="84"/>
      <c r="AW1604" s="84"/>
      <c r="AX1604" s="84"/>
      <c r="AY1604" s="84"/>
      <c r="AZ1604" s="84"/>
    </row>
    <row r="1605" spans="1:52" x14ac:dyDescent="0.25">
      <c r="A1605" s="69" t="s">
        <v>1312</v>
      </c>
      <c r="B1605" s="69" t="s">
        <v>1311</v>
      </c>
      <c r="C1605" s="70"/>
      <c r="D1605" s="71"/>
      <c r="E1605" s="72"/>
      <c r="F1605" s="73"/>
      <c r="G1605" s="70"/>
      <c r="H1605" s="74"/>
      <c r="I1605" s="75"/>
      <c r="J1605" s="75"/>
      <c r="K1605" s="36"/>
      <c r="L1605" s="82"/>
      <c r="M1605" s="82"/>
      <c r="N1605" s="77"/>
      <c r="O1605" s="84" t="s">
        <v>1729</v>
      </c>
      <c r="P1605" s="86">
        <v>43165.782129629632</v>
      </c>
      <c r="Q1605" s="84" t="s">
        <v>2624</v>
      </c>
      <c r="R1605" s="84"/>
      <c r="S1605" s="84"/>
      <c r="T1605" s="84" t="s">
        <v>3157</v>
      </c>
      <c r="U1605" s="87" t="s">
        <v>3630</v>
      </c>
      <c r="V1605" s="87" t="s">
        <v>3630</v>
      </c>
      <c r="W1605" s="86">
        <v>43165.782129629632</v>
      </c>
      <c r="X1605" s="87" t="s">
        <v>5688</v>
      </c>
      <c r="Y1605" s="84"/>
      <c r="Z1605" s="84"/>
      <c r="AA1605" s="90" t="s">
        <v>6891</v>
      </c>
      <c r="AB1605" s="84"/>
      <c r="AC1605" s="84" t="b">
        <v>0</v>
      </c>
      <c r="AD1605" s="84">
        <v>0</v>
      </c>
      <c r="AE1605" s="90" t="s">
        <v>6992</v>
      </c>
      <c r="AF1605" s="84" t="b">
        <v>0</v>
      </c>
      <c r="AG1605" s="84" t="s">
        <v>7091</v>
      </c>
      <c r="AH1605" s="84"/>
      <c r="AI1605" s="90" t="s">
        <v>6992</v>
      </c>
      <c r="AJ1605" s="84" t="b">
        <v>0</v>
      </c>
      <c r="AK1605" s="84">
        <v>86</v>
      </c>
      <c r="AL1605" s="90" t="s">
        <v>6890</v>
      </c>
      <c r="AM1605" s="84" t="s">
        <v>7177</v>
      </c>
      <c r="AN1605" s="84" t="b">
        <v>0</v>
      </c>
      <c r="AO1605" s="90" t="s">
        <v>6890</v>
      </c>
      <c r="AP1605" s="84" t="s">
        <v>179</v>
      </c>
      <c r="AQ1605" s="84">
        <v>0</v>
      </c>
      <c r="AR1605" s="84">
        <v>0</v>
      </c>
      <c r="AS1605" s="84"/>
      <c r="AT1605" s="84"/>
      <c r="AU1605" s="84"/>
      <c r="AV1605" s="84"/>
      <c r="AW1605" s="84"/>
      <c r="AX1605" s="84"/>
      <c r="AY1605" s="84"/>
      <c r="AZ1605" s="84"/>
    </row>
    <row r="1606" spans="1:52" x14ac:dyDescent="0.25">
      <c r="A1606" s="69" t="s">
        <v>1313</v>
      </c>
      <c r="B1606" s="69" t="s">
        <v>1313</v>
      </c>
      <c r="C1606" s="70"/>
      <c r="D1606" s="71"/>
      <c r="E1606" s="72"/>
      <c r="F1606" s="73"/>
      <c r="G1606" s="70"/>
      <c r="H1606" s="74"/>
      <c r="I1606" s="75"/>
      <c r="J1606" s="75"/>
      <c r="K1606" s="36"/>
      <c r="L1606" s="82"/>
      <c r="M1606" s="82"/>
      <c r="N1606" s="77"/>
      <c r="O1606" s="84" t="s">
        <v>179</v>
      </c>
      <c r="P1606" s="86">
        <v>43165.782141203701</v>
      </c>
      <c r="Q1606" s="84" t="s">
        <v>2625</v>
      </c>
      <c r="R1606" s="84"/>
      <c r="S1606" s="84"/>
      <c r="T1606" s="84" t="s">
        <v>3157</v>
      </c>
      <c r="U1606" s="87" t="s">
        <v>3631</v>
      </c>
      <c r="V1606" s="87" t="s">
        <v>3631</v>
      </c>
      <c r="W1606" s="86">
        <v>43165.782141203701</v>
      </c>
      <c r="X1606" s="87" t="s">
        <v>5689</v>
      </c>
      <c r="Y1606" s="84"/>
      <c r="Z1606" s="84"/>
      <c r="AA1606" s="90" t="s">
        <v>6892</v>
      </c>
      <c r="AB1606" s="84"/>
      <c r="AC1606" s="84" t="b">
        <v>0</v>
      </c>
      <c r="AD1606" s="84">
        <v>0</v>
      </c>
      <c r="AE1606" s="90" t="s">
        <v>6992</v>
      </c>
      <c r="AF1606" s="84" t="b">
        <v>0</v>
      </c>
      <c r="AG1606" s="84" t="s">
        <v>7095</v>
      </c>
      <c r="AH1606" s="84"/>
      <c r="AI1606" s="90" t="s">
        <v>6992</v>
      </c>
      <c r="AJ1606" s="84" t="b">
        <v>0</v>
      </c>
      <c r="AK1606" s="84">
        <v>0</v>
      </c>
      <c r="AL1606" s="90" t="s">
        <v>6992</v>
      </c>
      <c r="AM1606" s="84" t="s">
        <v>7183</v>
      </c>
      <c r="AN1606" s="84" t="b">
        <v>0</v>
      </c>
      <c r="AO1606" s="90" t="s">
        <v>6892</v>
      </c>
      <c r="AP1606" s="84" t="s">
        <v>179</v>
      </c>
      <c r="AQ1606" s="84">
        <v>0</v>
      </c>
      <c r="AR1606" s="84">
        <v>0</v>
      </c>
      <c r="AS1606" s="84"/>
      <c r="AT1606" s="84"/>
      <c r="AU1606" s="84"/>
      <c r="AV1606" s="84"/>
      <c r="AW1606" s="84"/>
      <c r="AX1606" s="84"/>
      <c r="AY1606" s="84"/>
      <c r="AZ1606" s="84"/>
    </row>
    <row r="1607" spans="1:52" x14ac:dyDescent="0.25">
      <c r="A1607" s="69" t="s">
        <v>1314</v>
      </c>
      <c r="B1607" s="69" t="s">
        <v>1314</v>
      </c>
      <c r="C1607" s="70"/>
      <c r="D1607" s="71"/>
      <c r="E1607" s="72"/>
      <c r="F1607" s="73"/>
      <c r="G1607" s="70"/>
      <c r="H1607" s="74"/>
      <c r="I1607" s="75"/>
      <c r="J1607" s="75"/>
      <c r="K1607" s="36"/>
      <c r="L1607" s="82"/>
      <c r="M1607" s="82"/>
      <c r="N1607" s="77"/>
      <c r="O1607" s="84" t="s">
        <v>179</v>
      </c>
      <c r="P1607" s="86">
        <v>43165.782152777778</v>
      </c>
      <c r="Q1607" s="84" t="s">
        <v>2626</v>
      </c>
      <c r="R1607" s="87" t="s">
        <v>2967</v>
      </c>
      <c r="S1607" s="84" t="s">
        <v>2983</v>
      </c>
      <c r="T1607" s="84" t="s">
        <v>3182</v>
      </c>
      <c r="U1607" s="84"/>
      <c r="V1607" s="87" t="s">
        <v>4493</v>
      </c>
      <c r="W1607" s="86">
        <v>43165.782152777778</v>
      </c>
      <c r="X1607" s="87" t="s">
        <v>5690</v>
      </c>
      <c r="Y1607" s="84"/>
      <c r="Z1607" s="84"/>
      <c r="AA1607" s="90" t="s">
        <v>6893</v>
      </c>
      <c r="AB1607" s="84"/>
      <c r="AC1607" s="84" t="b">
        <v>0</v>
      </c>
      <c r="AD1607" s="84">
        <v>0</v>
      </c>
      <c r="AE1607" s="90" t="s">
        <v>6992</v>
      </c>
      <c r="AF1607" s="84" t="b">
        <v>1</v>
      </c>
      <c r="AG1607" s="84" t="s">
        <v>7091</v>
      </c>
      <c r="AH1607" s="84"/>
      <c r="AI1607" s="90" t="s">
        <v>7166</v>
      </c>
      <c r="AJ1607" s="84" t="b">
        <v>0</v>
      </c>
      <c r="AK1607" s="84">
        <v>0</v>
      </c>
      <c r="AL1607" s="90" t="s">
        <v>6992</v>
      </c>
      <c r="AM1607" s="84" t="s">
        <v>7171</v>
      </c>
      <c r="AN1607" s="84" t="b">
        <v>0</v>
      </c>
      <c r="AO1607" s="90" t="s">
        <v>6893</v>
      </c>
      <c r="AP1607" s="84" t="s">
        <v>179</v>
      </c>
      <c r="AQ1607" s="84">
        <v>0</v>
      </c>
      <c r="AR1607" s="84">
        <v>0</v>
      </c>
      <c r="AS1607" s="84"/>
      <c r="AT1607" s="84"/>
      <c r="AU1607" s="84"/>
      <c r="AV1607" s="84"/>
      <c r="AW1607" s="84"/>
      <c r="AX1607" s="84"/>
      <c r="AY1607" s="84"/>
      <c r="AZ1607" s="84"/>
    </row>
    <row r="1608" spans="1:52" x14ac:dyDescent="0.25">
      <c r="A1608" s="69" t="s">
        <v>1315</v>
      </c>
      <c r="B1608" s="69" t="s">
        <v>1315</v>
      </c>
      <c r="C1608" s="70"/>
      <c r="D1608" s="71"/>
      <c r="E1608" s="72"/>
      <c r="F1608" s="73"/>
      <c r="G1608" s="70"/>
      <c r="H1608" s="74"/>
      <c r="I1608" s="75"/>
      <c r="J1608" s="75"/>
      <c r="K1608" s="36"/>
      <c r="L1608" s="82"/>
      <c r="M1608" s="82"/>
      <c r="N1608" s="77"/>
      <c r="O1608" s="84" t="s">
        <v>179</v>
      </c>
      <c r="P1608" s="86">
        <v>43165.771898148145</v>
      </c>
      <c r="Q1608" s="84" t="s">
        <v>2627</v>
      </c>
      <c r="R1608" s="87" t="s">
        <v>2968</v>
      </c>
      <c r="S1608" s="84" t="s">
        <v>3155</v>
      </c>
      <c r="T1608" s="84" t="s">
        <v>3452</v>
      </c>
      <c r="U1608" s="84"/>
      <c r="V1608" s="87" t="s">
        <v>4494</v>
      </c>
      <c r="W1608" s="86">
        <v>43165.771898148145</v>
      </c>
      <c r="X1608" s="87" t="s">
        <v>5691</v>
      </c>
      <c r="Y1608" s="84"/>
      <c r="Z1608" s="84"/>
      <c r="AA1608" s="90" t="s">
        <v>6894</v>
      </c>
      <c r="AB1608" s="84"/>
      <c r="AC1608" s="84" t="b">
        <v>0</v>
      </c>
      <c r="AD1608" s="84">
        <v>0</v>
      </c>
      <c r="AE1608" s="90" t="s">
        <v>6992</v>
      </c>
      <c r="AF1608" s="84" t="b">
        <v>0</v>
      </c>
      <c r="AG1608" s="84" t="s">
        <v>7091</v>
      </c>
      <c r="AH1608" s="84"/>
      <c r="AI1608" s="90" t="s">
        <v>6992</v>
      </c>
      <c r="AJ1608" s="84" t="b">
        <v>0</v>
      </c>
      <c r="AK1608" s="84">
        <v>0</v>
      </c>
      <c r="AL1608" s="90" t="s">
        <v>6992</v>
      </c>
      <c r="AM1608" s="84" t="s">
        <v>7172</v>
      </c>
      <c r="AN1608" s="84" t="b">
        <v>0</v>
      </c>
      <c r="AO1608" s="90" t="s">
        <v>6894</v>
      </c>
      <c r="AP1608" s="84" t="s">
        <v>179</v>
      </c>
      <c r="AQ1608" s="84">
        <v>0</v>
      </c>
      <c r="AR1608" s="84">
        <v>0</v>
      </c>
      <c r="AS1608" s="84"/>
      <c r="AT1608" s="84"/>
      <c r="AU1608" s="84"/>
      <c r="AV1608" s="84"/>
      <c r="AW1608" s="84"/>
      <c r="AX1608" s="84"/>
      <c r="AY1608" s="84"/>
      <c r="AZ1608" s="84"/>
    </row>
    <row r="1609" spans="1:52" x14ac:dyDescent="0.25">
      <c r="A1609" s="69" t="s">
        <v>1315</v>
      </c>
      <c r="B1609" s="69" t="s">
        <v>1315</v>
      </c>
      <c r="C1609" s="70"/>
      <c r="D1609" s="71"/>
      <c r="E1609" s="72"/>
      <c r="F1609" s="73"/>
      <c r="G1609" s="70"/>
      <c r="H1609" s="74"/>
      <c r="I1609" s="75"/>
      <c r="J1609" s="75"/>
      <c r="K1609" s="36"/>
      <c r="L1609" s="82"/>
      <c r="M1609" s="82"/>
      <c r="N1609" s="77"/>
      <c r="O1609" s="84" t="s">
        <v>179</v>
      </c>
      <c r="P1609" s="86">
        <v>43165.776875000003</v>
      </c>
      <c r="Q1609" s="84" t="s">
        <v>2628</v>
      </c>
      <c r="R1609" s="87" t="s">
        <v>2969</v>
      </c>
      <c r="S1609" s="84" t="s">
        <v>2983</v>
      </c>
      <c r="T1609" s="84" t="s">
        <v>3453</v>
      </c>
      <c r="U1609" s="84"/>
      <c r="V1609" s="87" t="s">
        <v>4494</v>
      </c>
      <c r="W1609" s="86">
        <v>43165.776875000003</v>
      </c>
      <c r="X1609" s="87" t="s">
        <v>5692</v>
      </c>
      <c r="Y1609" s="84"/>
      <c r="Z1609" s="84"/>
      <c r="AA1609" s="90" t="s">
        <v>6895</v>
      </c>
      <c r="AB1609" s="84"/>
      <c r="AC1609" s="84" t="b">
        <v>0</v>
      </c>
      <c r="AD1609" s="84">
        <v>0</v>
      </c>
      <c r="AE1609" s="90" t="s">
        <v>6992</v>
      </c>
      <c r="AF1609" s="84" t="b">
        <v>1</v>
      </c>
      <c r="AG1609" s="84" t="s">
        <v>7091</v>
      </c>
      <c r="AH1609" s="84"/>
      <c r="AI1609" s="90" t="s">
        <v>7167</v>
      </c>
      <c r="AJ1609" s="84" t="b">
        <v>0</v>
      </c>
      <c r="AK1609" s="84">
        <v>1</v>
      </c>
      <c r="AL1609" s="90" t="s">
        <v>6992</v>
      </c>
      <c r="AM1609" s="84" t="s">
        <v>7172</v>
      </c>
      <c r="AN1609" s="84" t="b">
        <v>0</v>
      </c>
      <c r="AO1609" s="90" t="s">
        <v>6895</v>
      </c>
      <c r="AP1609" s="84" t="s">
        <v>179</v>
      </c>
      <c r="AQ1609" s="84">
        <v>0</v>
      </c>
      <c r="AR1609" s="84">
        <v>0</v>
      </c>
      <c r="AS1609" s="84"/>
      <c r="AT1609" s="84"/>
      <c r="AU1609" s="84"/>
      <c r="AV1609" s="84"/>
      <c r="AW1609" s="84"/>
      <c r="AX1609" s="84"/>
      <c r="AY1609" s="84"/>
      <c r="AZ1609" s="84"/>
    </row>
    <row r="1610" spans="1:52" x14ac:dyDescent="0.25">
      <c r="A1610" s="69" t="s">
        <v>1315</v>
      </c>
      <c r="B1610" s="69" t="s">
        <v>1315</v>
      </c>
      <c r="C1610" s="70"/>
      <c r="D1610" s="71"/>
      <c r="E1610" s="72"/>
      <c r="F1610" s="73"/>
      <c r="G1610" s="70"/>
      <c r="H1610" s="74"/>
      <c r="I1610" s="75"/>
      <c r="J1610" s="75"/>
      <c r="K1610" s="36"/>
      <c r="L1610" s="82"/>
      <c r="M1610" s="82"/>
      <c r="N1610" s="77"/>
      <c r="O1610" s="84" t="s">
        <v>179</v>
      </c>
      <c r="P1610" s="86">
        <v>43165.782094907408</v>
      </c>
      <c r="Q1610" s="84" t="s">
        <v>2629</v>
      </c>
      <c r="R1610" s="87" t="s">
        <v>2970</v>
      </c>
      <c r="S1610" s="84" t="s">
        <v>2983</v>
      </c>
      <c r="T1610" s="84" t="s">
        <v>3454</v>
      </c>
      <c r="U1610" s="84"/>
      <c r="V1610" s="87" t="s">
        <v>4494</v>
      </c>
      <c r="W1610" s="86">
        <v>43165.782094907408</v>
      </c>
      <c r="X1610" s="87" t="s">
        <v>5693</v>
      </c>
      <c r="Y1610" s="84"/>
      <c r="Z1610" s="84"/>
      <c r="AA1610" s="90" t="s">
        <v>6896</v>
      </c>
      <c r="AB1610" s="84"/>
      <c r="AC1610" s="84" t="b">
        <v>0</v>
      </c>
      <c r="AD1610" s="84">
        <v>0</v>
      </c>
      <c r="AE1610" s="90" t="s">
        <v>6992</v>
      </c>
      <c r="AF1610" s="84" t="b">
        <v>1</v>
      </c>
      <c r="AG1610" s="84" t="s">
        <v>7100</v>
      </c>
      <c r="AH1610" s="84"/>
      <c r="AI1610" s="90" t="s">
        <v>7168</v>
      </c>
      <c r="AJ1610" s="84" t="b">
        <v>0</v>
      </c>
      <c r="AK1610" s="84">
        <v>0</v>
      </c>
      <c r="AL1610" s="90" t="s">
        <v>6992</v>
      </c>
      <c r="AM1610" s="84" t="s">
        <v>7172</v>
      </c>
      <c r="AN1610" s="84" t="b">
        <v>0</v>
      </c>
      <c r="AO1610" s="90" t="s">
        <v>6896</v>
      </c>
      <c r="AP1610" s="84" t="s">
        <v>179</v>
      </c>
      <c r="AQ1610" s="84">
        <v>0</v>
      </c>
      <c r="AR1610" s="84">
        <v>0</v>
      </c>
      <c r="AS1610" s="84"/>
      <c r="AT1610" s="84"/>
      <c r="AU1610" s="84"/>
      <c r="AV1610" s="84"/>
      <c r="AW1610" s="84"/>
      <c r="AX1610" s="84"/>
      <c r="AY1610" s="84"/>
      <c r="AZ1610" s="84"/>
    </row>
    <row r="1611" spans="1:52" x14ac:dyDescent="0.25">
      <c r="A1611" s="69" t="s">
        <v>1315</v>
      </c>
      <c r="B1611" s="69" t="s">
        <v>1315</v>
      </c>
      <c r="C1611" s="70"/>
      <c r="D1611" s="71"/>
      <c r="E1611" s="72"/>
      <c r="F1611" s="73"/>
      <c r="G1611" s="70"/>
      <c r="H1611" s="74"/>
      <c r="I1611" s="75"/>
      <c r="J1611" s="75"/>
      <c r="K1611" s="36"/>
      <c r="L1611" s="82"/>
      <c r="M1611" s="82"/>
      <c r="N1611" s="77"/>
      <c r="O1611" s="84" t="s">
        <v>179</v>
      </c>
      <c r="P1611" s="86">
        <v>43165.782175925924</v>
      </c>
      <c r="Q1611" s="84" t="s">
        <v>2630</v>
      </c>
      <c r="R1611" s="87" t="s">
        <v>2971</v>
      </c>
      <c r="S1611" s="84" t="s">
        <v>3156</v>
      </c>
      <c r="T1611" s="84" t="s">
        <v>3455</v>
      </c>
      <c r="U1611" s="84"/>
      <c r="V1611" s="87" t="s">
        <v>4494</v>
      </c>
      <c r="W1611" s="86">
        <v>43165.782175925924</v>
      </c>
      <c r="X1611" s="87" t="s">
        <v>5694</v>
      </c>
      <c r="Y1611" s="84"/>
      <c r="Z1611" s="84"/>
      <c r="AA1611" s="90" t="s">
        <v>6897</v>
      </c>
      <c r="AB1611" s="84"/>
      <c r="AC1611" s="84" t="b">
        <v>0</v>
      </c>
      <c r="AD1611" s="84">
        <v>0</v>
      </c>
      <c r="AE1611" s="90" t="s">
        <v>6992</v>
      </c>
      <c r="AF1611" s="84" t="b">
        <v>0</v>
      </c>
      <c r="AG1611" s="84" t="s">
        <v>7100</v>
      </c>
      <c r="AH1611" s="84"/>
      <c r="AI1611" s="90" t="s">
        <v>6992</v>
      </c>
      <c r="AJ1611" s="84" t="b">
        <v>0</v>
      </c>
      <c r="AK1611" s="84">
        <v>0</v>
      </c>
      <c r="AL1611" s="90" t="s">
        <v>6992</v>
      </c>
      <c r="AM1611" s="84" t="s">
        <v>7179</v>
      </c>
      <c r="AN1611" s="84" t="b">
        <v>0</v>
      </c>
      <c r="AO1611" s="90" t="s">
        <v>6897</v>
      </c>
      <c r="AP1611" s="84" t="s">
        <v>179</v>
      </c>
      <c r="AQ1611" s="84">
        <v>0</v>
      </c>
      <c r="AR1611" s="84">
        <v>0</v>
      </c>
      <c r="AS1611" s="84"/>
      <c r="AT1611" s="84"/>
      <c r="AU1611" s="84"/>
      <c r="AV1611" s="84"/>
      <c r="AW1611" s="84"/>
      <c r="AX1611" s="84"/>
      <c r="AY1611" s="84"/>
      <c r="AZ1611" s="84"/>
    </row>
    <row r="1612" spans="1:52" x14ac:dyDescent="0.25">
      <c r="A1612" s="69" t="s">
        <v>1316</v>
      </c>
      <c r="B1612" s="69" t="s">
        <v>1714</v>
      </c>
      <c r="C1612" s="70"/>
      <c r="D1612" s="71"/>
      <c r="E1612" s="72"/>
      <c r="F1612" s="73"/>
      <c r="G1612" s="70"/>
      <c r="H1612" s="74"/>
      <c r="I1612" s="75"/>
      <c r="J1612" s="75"/>
      <c r="K1612" s="36"/>
      <c r="L1612" s="82"/>
      <c r="M1612" s="82"/>
      <c r="N1612" s="77"/>
      <c r="O1612" s="84" t="s">
        <v>1729</v>
      </c>
      <c r="P1612" s="86">
        <v>43164.942511574074</v>
      </c>
      <c r="Q1612" s="84" t="s">
        <v>2631</v>
      </c>
      <c r="R1612" s="84"/>
      <c r="S1612" s="84"/>
      <c r="T1612" s="84" t="s">
        <v>3157</v>
      </c>
      <c r="U1612" s="87" t="s">
        <v>3632</v>
      </c>
      <c r="V1612" s="87" t="s">
        <v>3632</v>
      </c>
      <c r="W1612" s="86">
        <v>43164.942511574074</v>
      </c>
      <c r="X1612" s="87" t="s">
        <v>5695</v>
      </c>
      <c r="Y1612" s="84"/>
      <c r="Z1612" s="84"/>
      <c r="AA1612" s="90" t="s">
        <v>6898</v>
      </c>
      <c r="AB1612" s="84"/>
      <c r="AC1612" s="84" t="b">
        <v>0</v>
      </c>
      <c r="AD1612" s="84">
        <v>936</v>
      </c>
      <c r="AE1612" s="90" t="s">
        <v>6992</v>
      </c>
      <c r="AF1612" s="84" t="b">
        <v>0</v>
      </c>
      <c r="AG1612" s="84" t="s">
        <v>7099</v>
      </c>
      <c r="AH1612" s="84"/>
      <c r="AI1612" s="90" t="s">
        <v>6992</v>
      </c>
      <c r="AJ1612" s="84" t="b">
        <v>0</v>
      </c>
      <c r="AK1612" s="84">
        <v>235</v>
      </c>
      <c r="AL1612" s="90" t="s">
        <v>6992</v>
      </c>
      <c r="AM1612" s="84" t="s">
        <v>7225</v>
      </c>
      <c r="AN1612" s="84" t="b">
        <v>0</v>
      </c>
      <c r="AO1612" s="90" t="s">
        <v>6898</v>
      </c>
      <c r="AP1612" s="84" t="s">
        <v>7226</v>
      </c>
      <c r="AQ1612" s="84">
        <v>0</v>
      </c>
      <c r="AR1612" s="84">
        <v>0</v>
      </c>
      <c r="AS1612" s="84"/>
      <c r="AT1612" s="84"/>
      <c r="AU1612" s="84"/>
      <c r="AV1612" s="84"/>
      <c r="AW1612" s="84"/>
      <c r="AX1612" s="84"/>
      <c r="AY1612" s="84"/>
      <c r="AZ1612" s="84"/>
    </row>
    <row r="1613" spans="1:52" x14ac:dyDescent="0.25">
      <c r="A1613" s="69" t="s">
        <v>1317</v>
      </c>
      <c r="B1613" s="69" t="s">
        <v>1714</v>
      </c>
      <c r="C1613" s="70"/>
      <c r="D1613" s="71"/>
      <c r="E1613" s="72"/>
      <c r="F1613" s="73"/>
      <c r="G1613" s="70"/>
      <c r="H1613" s="74"/>
      <c r="I1613" s="75"/>
      <c r="J1613" s="75"/>
      <c r="K1613" s="36"/>
      <c r="L1613" s="82"/>
      <c r="M1613" s="82"/>
      <c r="N1613" s="77"/>
      <c r="O1613" s="84" t="s">
        <v>1729</v>
      </c>
      <c r="P1613" s="86">
        <v>43165.782187500001</v>
      </c>
      <c r="Q1613" s="84" t="s">
        <v>2632</v>
      </c>
      <c r="R1613" s="84"/>
      <c r="S1613" s="84"/>
      <c r="T1613" s="84" t="s">
        <v>3157</v>
      </c>
      <c r="U1613" s="84"/>
      <c r="V1613" s="87" t="s">
        <v>4495</v>
      </c>
      <c r="W1613" s="86">
        <v>43165.782187500001</v>
      </c>
      <c r="X1613" s="87" t="s">
        <v>5696</v>
      </c>
      <c r="Y1613" s="84"/>
      <c r="Z1613" s="84"/>
      <c r="AA1613" s="90" t="s">
        <v>6899</v>
      </c>
      <c r="AB1613" s="84"/>
      <c r="AC1613" s="84" t="b">
        <v>0</v>
      </c>
      <c r="AD1613" s="84">
        <v>0</v>
      </c>
      <c r="AE1613" s="90" t="s">
        <v>6992</v>
      </c>
      <c r="AF1613" s="84" t="b">
        <v>0</v>
      </c>
      <c r="AG1613" s="84" t="s">
        <v>7099</v>
      </c>
      <c r="AH1613" s="84"/>
      <c r="AI1613" s="90" t="s">
        <v>6992</v>
      </c>
      <c r="AJ1613" s="84" t="b">
        <v>0</v>
      </c>
      <c r="AK1613" s="84">
        <v>235</v>
      </c>
      <c r="AL1613" s="90" t="s">
        <v>6898</v>
      </c>
      <c r="AM1613" s="84" t="s">
        <v>7169</v>
      </c>
      <c r="AN1613" s="84" t="b">
        <v>0</v>
      </c>
      <c r="AO1613" s="90" t="s">
        <v>6898</v>
      </c>
      <c r="AP1613" s="84" t="s">
        <v>179</v>
      </c>
      <c r="AQ1613" s="84">
        <v>0</v>
      </c>
      <c r="AR1613" s="84">
        <v>0</v>
      </c>
      <c r="AS1613" s="84"/>
      <c r="AT1613" s="84"/>
      <c r="AU1613" s="84"/>
      <c r="AV1613" s="84"/>
      <c r="AW1613" s="84"/>
      <c r="AX1613" s="84"/>
      <c r="AY1613" s="84"/>
      <c r="AZ1613" s="84"/>
    </row>
    <row r="1614" spans="1:52" x14ac:dyDescent="0.25">
      <c r="A1614" s="69" t="s">
        <v>1317</v>
      </c>
      <c r="B1614" s="69" t="s">
        <v>1316</v>
      </c>
      <c r="C1614" s="70"/>
      <c r="D1614" s="71"/>
      <c r="E1614" s="72"/>
      <c r="F1614" s="73"/>
      <c r="G1614" s="70"/>
      <c r="H1614" s="74"/>
      <c r="I1614" s="75"/>
      <c r="J1614" s="75"/>
      <c r="K1614" s="36"/>
      <c r="L1614" s="82"/>
      <c r="M1614" s="82"/>
      <c r="N1614" s="77"/>
      <c r="O1614" s="84" t="s">
        <v>1729</v>
      </c>
      <c r="P1614" s="86">
        <v>43165.782187500001</v>
      </c>
      <c r="Q1614" s="84" t="s">
        <v>2632</v>
      </c>
      <c r="R1614" s="84"/>
      <c r="S1614" s="84"/>
      <c r="T1614" s="84" t="s">
        <v>3157</v>
      </c>
      <c r="U1614" s="84"/>
      <c r="V1614" s="87" t="s">
        <v>4495</v>
      </c>
      <c r="W1614" s="86">
        <v>43165.782187500001</v>
      </c>
      <c r="X1614" s="87" t="s">
        <v>5696</v>
      </c>
      <c r="Y1614" s="84"/>
      <c r="Z1614" s="84"/>
      <c r="AA1614" s="90" t="s">
        <v>6899</v>
      </c>
      <c r="AB1614" s="84"/>
      <c r="AC1614" s="84" t="b">
        <v>0</v>
      </c>
      <c r="AD1614" s="84">
        <v>0</v>
      </c>
      <c r="AE1614" s="90" t="s">
        <v>6992</v>
      </c>
      <c r="AF1614" s="84" t="b">
        <v>0</v>
      </c>
      <c r="AG1614" s="84" t="s">
        <v>7099</v>
      </c>
      <c r="AH1614" s="84"/>
      <c r="AI1614" s="90" t="s">
        <v>6992</v>
      </c>
      <c r="AJ1614" s="84" t="b">
        <v>0</v>
      </c>
      <c r="AK1614" s="84">
        <v>235</v>
      </c>
      <c r="AL1614" s="90" t="s">
        <v>6898</v>
      </c>
      <c r="AM1614" s="84" t="s">
        <v>7169</v>
      </c>
      <c r="AN1614" s="84" t="b">
        <v>0</v>
      </c>
      <c r="AO1614" s="90" t="s">
        <v>6898</v>
      </c>
      <c r="AP1614" s="84" t="s">
        <v>179</v>
      </c>
      <c r="AQ1614" s="84">
        <v>0</v>
      </c>
      <c r="AR1614" s="84">
        <v>0</v>
      </c>
      <c r="AS1614" s="84"/>
      <c r="AT1614" s="84"/>
      <c r="AU1614" s="84"/>
      <c r="AV1614" s="84"/>
      <c r="AW1614" s="84"/>
      <c r="AX1614" s="84"/>
      <c r="AY1614" s="84"/>
      <c r="AZ1614" s="84"/>
    </row>
    <row r="1615" spans="1:52" x14ac:dyDescent="0.25">
      <c r="A1615" s="69" t="s">
        <v>1318</v>
      </c>
      <c r="B1615" s="69" t="s">
        <v>1715</v>
      </c>
      <c r="C1615" s="70"/>
      <c r="D1615" s="71"/>
      <c r="E1615" s="72"/>
      <c r="F1615" s="73"/>
      <c r="G1615" s="70"/>
      <c r="H1615" s="74"/>
      <c r="I1615" s="75"/>
      <c r="J1615" s="75"/>
      <c r="K1615" s="36"/>
      <c r="L1615" s="82"/>
      <c r="M1615" s="82"/>
      <c r="N1615" s="77"/>
      <c r="O1615" s="84" t="s">
        <v>1729</v>
      </c>
      <c r="P1615" s="86">
        <v>43165.782210648147</v>
      </c>
      <c r="Q1615" s="84" t="s">
        <v>2633</v>
      </c>
      <c r="R1615" s="84"/>
      <c r="S1615" s="84"/>
      <c r="T1615" s="84" t="s">
        <v>3456</v>
      </c>
      <c r="U1615" s="87" t="s">
        <v>3633</v>
      </c>
      <c r="V1615" s="87" t="s">
        <v>3633</v>
      </c>
      <c r="W1615" s="86">
        <v>43165.782210648147</v>
      </c>
      <c r="X1615" s="87" t="s">
        <v>5697</v>
      </c>
      <c r="Y1615" s="84"/>
      <c r="Z1615" s="84"/>
      <c r="AA1615" s="90" t="s">
        <v>6900</v>
      </c>
      <c r="AB1615" s="90" t="s">
        <v>6991</v>
      </c>
      <c r="AC1615" s="84" t="b">
        <v>0</v>
      </c>
      <c r="AD1615" s="84">
        <v>1</v>
      </c>
      <c r="AE1615" s="90" t="s">
        <v>7090</v>
      </c>
      <c r="AF1615" s="84" t="b">
        <v>0</v>
      </c>
      <c r="AG1615" s="84" t="s">
        <v>7091</v>
      </c>
      <c r="AH1615" s="84"/>
      <c r="AI1615" s="90" t="s">
        <v>6992</v>
      </c>
      <c r="AJ1615" s="84" t="b">
        <v>0</v>
      </c>
      <c r="AK1615" s="84">
        <v>1</v>
      </c>
      <c r="AL1615" s="90" t="s">
        <v>6992</v>
      </c>
      <c r="AM1615" s="84" t="s">
        <v>7171</v>
      </c>
      <c r="AN1615" s="84" t="b">
        <v>0</v>
      </c>
      <c r="AO1615" s="90" t="s">
        <v>6991</v>
      </c>
      <c r="AP1615" s="84" t="s">
        <v>179</v>
      </c>
      <c r="AQ1615" s="84">
        <v>0</v>
      </c>
      <c r="AR1615" s="84">
        <v>0</v>
      </c>
      <c r="AS1615" s="84" t="s">
        <v>7242</v>
      </c>
      <c r="AT1615" s="84" t="s">
        <v>7248</v>
      </c>
      <c r="AU1615" s="84" t="s">
        <v>7254</v>
      </c>
      <c r="AV1615" s="84" t="s">
        <v>7248</v>
      </c>
      <c r="AW1615" s="84" t="s">
        <v>7285</v>
      </c>
      <c r="AX1615" s="84" t="s">
        <v>7248</v>
      </c>
      <c r="AY1615" s="84" t="s">
        <v>7303</v>
      </c>
      <c r="AZ1615" s="87" t="s">
        <v>7319</v>
      </c>
    </row>
    <row r="1616" spans="1:52" x14ac:dyDescent="0.25">
      <c r="A1616" s="69" t="s">
        <v>1318</v>
      </c>
      <c r="B1616" s="69" t="s">
        <v>1716</v>
      </c>
      <c r="C1616" s="70"/>
      <c r="D1616" s="71"/>
      <c r="E1616" s="72"/>
      <c r="F1616" s="73"/>
      <c r="G1616" s="70"/>
      <c r="H1616" s="74"/>
      <c r="I1616" s="75"/>
      <c r="J1616" s="75"/>
      <c r="K1616" s="36"/>
      <c r="L1616" s="82"/>
      <c r="M1616" s="82"/>
      <c r="N1616" s="77"/>
      <c r="O1616" s="84" t="s">
        <v>1729</v>
      </c>
      <c r="P1616" s="86">
        <v>43165.782210648147</v>
      </c>
      <c r="Q1616" s="84" t="s">
        <v>2633</v>
      </c>
      <c r="R1616" s="84"/>
      <c r="S1616" s="84"/>
      <c r="T1616" s="84" t="s">
        <v>3456</v>
      </c>
      <c r="U1616" s="87" t="s">
        <v>3633</v>
      </c>
      <c r="V1616" s="87" t="s">
        <v>3633</v>
      </c>
      <c r="W1616" s="86">
        <v>43165.782210648147</v>
      </c>
      <c r="X1616" s="87" t="s">
        <v>5697</v>
      </c>
      <c r="Y1616" s="84"/>
      <c r="Z1616" s="84"/>
      <c r="AA1616" s="90" t="s">
        <v>6900</v>
      </c>
      <c r="AB1616" s="90" t="s">
        <v>6991</v>
      </c>
      <c r="AC1616" s="84" t="b">
        <v>0</v>
      </c>
      <c r="AD1616" s="84">
        <v>1</v>
      </c>
      <c r="AE1616" s="90" t="s">
        <v>7090</v>
      </c>
      <c r="AF1616" s="84" t="b">
        <v>0</v>
      </c>
      <c r="AG1616" s="84" t="s">
        <v>7091</v>
      </c>
      <c r="AH1616" s="84"/>
      <c r="AI1616" s="90" t="s">
        <v>6992</v>
      </c>
      <c r="AJ1616" s="84" t="b">
        <v>0</v>
      </c>
      <c r="AK1616" s="84">
        <v>1</v>
      </c>
      <c r="AL1616" s="90" t="s">
        <v>6992</v>
      </c>
      <c r="AM1616" s="84" t="s">
        <v>7171</v>
      </c>
      <c r="AN1616" s="84" t="b">
        <v>0</v>
      </c>
      <c r="AO1616" s="90" t="s">
        <v>6991</v>
      </c>
      <c r="AP1616" s="84" t="s">
        <v>179</v>
      </c>
      <c r="AQ1616" s="84">
        <v>0</v>
      </c>
      <c r="AR1616" s="84">
        <v>0</v>
      </c>
      <c r="AS1616" s="84" t="s">
        <v>7242</v>
      </c>
      <c r="AT1616" s="84" t="s">
        <v>7248</v>
      </c>
      <c r="AU1616" s="84" t="s">
        <v>7254</v>
      </c>
      <c r="AV1616" s="84" t="s">
        <v>7248</v>
      </c>
      <c r="AW1616" s="84" t="s">
        <v>7285</v>
      </c>
      <c r="AX1616" s="84" t="s">
        <v>7248</v>
      </c>
      <c r="AY1616" s="84" t="s">
        <v>7303</v>
      </c>
      <c r="AZ1616" s="87" t="s">
        <v>7319</v>
      </c>
    </row>
    <row r="1617" spans="1:52" x14ac:dyDescent="0.25">
      <c r="A1617" s="69" t="s">
        <v>1318</v>
      </c>
      <c r="B1617" s="69" t="s">
        <v>1717</v>
      </c>
      <c r="C1617" s="70"/>
      <c r="D1617" s="71"/>
      <c r="E1617" s="72"/>
      <c r="F1617" s="73"/>
      <c r="G1617" s="70"/>
      <c r="H1617" s="74"/>
      <c r="I1617" s="75"/>
      <c r="J1617" s="75"/>
      <c r="K1617" s="36"/>
      <c r="L1617" s="82"/>
      <c r="M1617" s="82"/>
      <c r="N1617" s="77"/>
      <c r="O1617" s="84" t="s">
        <v>1729</v>
      </c>
      <c r="P1617" s="86">
        <v>43165.782210648147</v>
      </c>
      <c r="Q1617" s="84" t="s">
        <v>2633</v>
      </c>
      <c r="R1617" s="84"/>
      <c r="S1617" s="84"/>
      <c r="T1617" s="84" t="s">
        <v>3456</v>
      </c>
      <c r="U1617" s="87" t="s">
        <v>3633</v>
      </c>
      <c r="V1617" s="87" t="s">
        <v>3633</v>
      </c>
      <c r="W1617" s="86">
        <v>43165.782210648147</v>
      </c>
      <c r="X1617" s="87" t="s">
        <v>5697</v>
      </c>
      <c r="Y1617" s="84"/>
      <c r="Z1617" s="84"/>
      <c r="AA1617" s="90" t="s">
        <v>6900</v>
      </c>
      <c r="AB1617" s="90" t="s">
        <v>6991</v>
      </c>
      <c r="AC1617" s="84" t="b">
        <v>0</v>
      </c>
      <c r="AD1617" s="84">
        <v>1</v>
      </c>
      <c r="AE1617" s="90" t="s">
        <v>7090</v>
      </c>
      <c r="AF1617" s="84" t="b">
        <v>0</v>
      </c>
      <c r="AG1617" s="84" t="s">
        <v>7091</v>
      </c>
      <c r="AH1617" s="84"/>
      <c r="AI1617" s="90" t="s">
        <v>6992</v>
      </c>
      <c r="AJ1617" s="84" t="b">
        <v>0</v>
      </c>
      <c r="AK1617" s="84">
        <v>1</v>
      </c>
      <c r="AL1617" s="90" t="s">
        <v>6992</v>
      </c>
      <c r="AM1617" s="84" t="s">
        <v>7171</v>
      </c>
      <c r="AN1617" s="84" t="b">
        <v>0</v>
      </c>
      <c r="AO1617" s="90" t="s">
        <v>6991</v>
      </c>
      <c r="AP1617" s="84" t="s">
        <v>179</v>
      </c>
      <c r="AQ1617" s="84">
        <v>0</v>
      </c>
      <c r="AR1617" s="84">
        <v>0</v>
      </c>
      <c r="AS1617" s="84" t="s">
        <v>7242</v>
      </c>
      <c r="AT1617" s="84" t="s">
        <v>7248</v>
      </c>
      <c r="AU1617" s="84" t="s">
        <v>7254</v>
      </c>
      <c r="AV1617" s="84" t="s">
        <v>7248</v>
      </c>
      <c r="AW1617" s="84" t="s">
        <v>7285</v>
      </c>
      <c r="AX1617" s="84" t="s">
        <v>7248</v>
      </c>
      <c r="AY1617" s="84" t="s">
        <v>7303</v>
      </c>
      <c r="AZ1617" s="87" t="s">
        <v>7319</v>
      </c>
    </row>
    <row r="1618" spans="1:52" x14ac:dyDescent="0.25">
      <c r="A1618" s="69" t="s">
        <v>1318</v>
      </c>
      <c r="B1618" s="69" t="s">
        <v>1718</v>
      </c>
      <c r="C1618" s="70"/>
      <c r="D1618" s="71"/>
      <c r="E1618" s="72"/>
      <c r="F1618" s="73"/>
      <c r="G1618" s="70"/>
      <c r="H1618" s="74"/>
      <c r="I1618" s="75"/>
      <c r="J1618" s="75"/>
      <c r="K1618" s="36"/>
      <c r="L1618" s="82"/>
      <c r="M1618" s="82"/>
      <c r="N1618" s="77"/>
      <c r="O1618" s="84" t="s">
        <v>1729</v>
      </c>
      <c r="P1618" s="86">
        <v>43165.782210648147</v>
      </c>
      <c r="Q1618" s="84" t="s">
        <v>2633</v>
      </c>
      <c r="R1618" s="84"/>
      <c r="S1618" s="84"/>
      <c r="T1618" s="84" t="s">
        <v>3456</v>
      </c>
      <c r="U1618" s="87" t="s">
        <v>3633</v>
      </c>
      <c r="V1618" s="87" t="s">
        <v>3633</v>
      </c>
      <c r="W1618" s="86">
        <v>43165.782210648147</v>
      </c>
      <c r="X1618" s="87" t="s">
        <v>5697</v>
      </c>
      <c r="Y1618" s="84"/>
      <c r="Z1618" s="84"/>
      <c r="AA1618" s="90" t="s">
        <v>6900</v>
      </c>
      <c r="AB1618" s="90" t="s">
        <v>6991</v>
      </c>
      <c r="AC1618" s="84" t="b">
        <v>0</v>
      </c>
      <c r="AD1618" s="84">
        <v>1</v>
      </c>
      <c r="AE1618" s="90" t="s">
        <v>7090</v>
      </c>
      <c r="AF1618" s="84" t="b">
        <v>0</v>
      </c>
      <c r="AG1618" s="84" t="s">
        <v>7091</v>
      </c>
      <c r="AH1618" s="84"/>
      <c r="AI1618" s="90" t="s">
        <v>6992</v>
      </c>
      <c r="AJ1618" s="84" t="b">
        <v>0</v>
      </c>
      <c r="AK1618" s="84">
        <v>1</v>
      </c>
      <c r="AL1618" s="90" t="s">
        <v>6992</v>
      </c>
      <c r="AM1618" s="84" t="s">
        <v>7171</v>
      </c>
      <c r="AN1618" s="84" t="b">
        <v>0</v>
      </c>
      <c r="AO1618" s="90" t="s">
        <v>6991</v>
      </c>
      <c r="AP1618" s="84" t="s">
        <v>179</v>
      </c>
      <c r="AQ1618" s="84">
        <v>0</v>
      </c>
      <c r="AR1618" s="84">
        <v>0</v>
      </c>
      <c r="AS1618" s="84" t="s">
        <v>7242</v>
      </c>
      <c r="AT1618" s="84" t="s">
        <v>7248</v>
      </c>
      <c r="AU1618" s="84" t="s">
        <v>7254</v>
      </c>
      <c r="AV1618" s="84" t="s">
        <v>7248</v>
      </c>
      <c r="AW1618" s="84" t="s">
        <v>7285</v>
      </c>
      <c r="AX1618" s="84" t="s">
        <v>7248</v>
      </c>
      <c r="AY1618" s="84" t="s">
        <v>7303</v>
      </c>
      <c r="AZ1618" s="87" t="s">
        <v>7319</v>
      </c>
    </row>
    <row r="1619" spans="1:52" x14ac:dyDescent="0.25">
      <c r="A1619" s="69" t="s">
        <v>1318</v>
      </c>
      <c r="B1619" s="69" t="s">
        <v>1719</v>
      </c>
      <c r="C1619" s="70"/>
      <c r="D1619" s="71"/>
      <c r="E1619" s="72"/>
      <c r="F1619" s="73"/>
      <c r="G1619" s="70"/>
      <c r="H1619" s="74"/>
      <c r="I1619" s="75"/>
      <c r="J1619" s="75"/>
      <c r="K1619" s="36"/>
      <c r="L1619" s="82"/>
      <c r="M1619" s="82"/>
      <c r="N1619" s="77"/>
      <c r="O1619" s="84" t="s">
        <v>1729</v>
      </c>
      <c r="P1619" s="86">
        <v>43165.782210648147</v>
      </c>
      <c r="Q1619" s="84" t="s">
        <v>2633</v>
      </c>
      <c r="R1619" s="84"/>
      <c r="S1619" s="84"/>
      <c r="T1619" s="84" t="s">
        <v>3456</v>
      </c>
      <c r="U1619" s="87" t="s">
        <v>3633</v>
      </c>
      <c r="V1619" s="87" t="s">
        <v>3633</v>
      </c>
      <c r="W1619" s="86">
        <v>43165.782210648147</v>
      </c>
      <c r="X1619" s="87" t="s">
        <v>5697</v>
      </c>
      <c r="Y1619" s="84"/>
      <c r="Z1619" s="84"/>
      <c r="AA1619" s="90" t="s">
        <v>6900</v>
      </c>
      <c r="AB1619" s="90" t="s">
        <v>6991</v>
      </c>
      <c r="AC1619" s="84" t="b">
        <v>0</v>
      </c>
      <c r="AD1619" s="84">
        <v>1</v>
      </c>
      <c r="AE1619" s="90" t="s">
        <v>7090</v>
      </c>
      <c r="AF1619" s="84" t="b">
        <v>0</v>
      </c>
      <c r="AG1619" s="84" t="s">
        <v>7091</v>
      </c>
      <c r="AH1619" s="84"/>
      <c r="AI1619" s="90" t="s">
        <v>6992</v>
      </c>
      <c r="AJ1619" s="84" t="b">
        <v>0</v>
      </c>
      <c r="AK1619" s="84">
        <v>1</v>
      </c>
      <c r="AL1619" s="90" t="s">
        <v>6992</v>
      </c>
      <c r="AM1619" s="84" t="s">
        <v>7171</v>
      </c>
      <c r="AN1619" s="84" t="b">
        <v>0</v>
      </c>
      <c r="AO1619" s="90" t="s">
        <v>6991</v>
      </c>
      <c r="AP1619" s="84" t="s">
        <v>179</v>
      </c>
      <c r="AQ1619" s="84">
        <v>0</v>
      </c>
      <c r="AR1619" s="84">
        <v>0</v>
      </c>
      <c r="AS1619" s="84" t="s">
        <v>7242</v>
      </c>
      <c r="AT1619" s="84" t="s">
        <v>7248</v>
      </c>
      <c r="AU1619" s="84" t="s">
        <v>7254</v>
      </c>
      <c r="AV1619" s="84" t="s">
        <v>7248</v>
      </c>
      <c r="AW1619" s="84" t="s">
        <v>7285</v>
      </c>
      <c r="AX1619" s="84" t="s">
        <v>7248</v>
      </c>
      <c r="AY1619" s="84" t="s">
        <v>7303</v>
      </c>
      <c r="AZ1619" s="87" t="s">
        <v>7319</v>
      </c>
    </row>
    <row r="1620" spans="1:52" x14ac:dyDescent="0.25">
      <c r="A1620" s="69" t="s">
        <v>1318</v>
      </c>
      <c r="B1620" s="69" t="s">
        <v>1720</v>
      </c>
      <c r="C1620" s="70"/>
      <c r="D1620" s="71"/>
      <c r="E1620" s="72"/>
      <c r="F1620" s="73"/>
      <c r="G1620" s="70"/>
      <c r="H1620" s="74"/>
      <c r="I1620" s="75"/>
      <c r="J1620" s="75"/>
      <c r="K1620" s="36"/>
      <c r="L1620" s="82"/>
      <c r="M1620" s="82"/>
      <c r="N1620" s="77"/>
      <c r="O1620" s="84" t="s">
        <v>1729</v>
      </c>
      <c r="P1620" s="86">
        <v>43165.782210648147</v>
      </c>
      <c r="Q1620" s="84" t="s">
        <v>2633</v>
      </c>
      <c r="R1620" s="84"/>
      <c r="S1620" s="84"/>
      <c r="T1620" s="84" t="s">
        <v>3456</v>
      </c>
      <c r="U1620" s="87" t="s">
        <v>3633</v>
      </c>
      <c r="V1620" s="87" t="s">
        <v>3633</v>
      </c>
      <c r="W1620" s="86">
        <v>43165.782210648147</v>
      </c>
      <c r="X1620" s="87" t="s">
        <v>5697</v>
      </c>
      <c r="Y1620" s="84"/>
      <c r="Z1620" s="84"/>
      <c r="AA1620" s="90" t="s">
        <v>6900</v>
      </c>
      <c r="AB1620" s="90" t="s">
        <v>6991</v>
      </c>
      <c r="AC1620" s="84" t="b">
        <v>0</v>
      </c>
      <c r="AD1620" s="84">
        <v>1</v>
      </c>
      <c r="AE1620" s="90" t="s">
        <v>7090</v>
      </c>
      <c r="AF1620" s="84" t="b">
        <v>0</v>
      </c>
      <c r="AG1620" s="84" t="s">
        <v>7091</v>
      </c>
      <c r="AH1620" s="84"/>
      <c r="AI1620" s="90" t="s">
        <v>6992</v>
      </c>
      <c r="AJ1620" s="84" t="b">
        <v>0</v>
      </c>
      <c r="AK1620" s="84">
        <v>1</v>
      </c>
      <c r="AL1620" s="90" t="s">
        <v>6992</v>
      </c>
      <c r="AM1620" s="84" t="s">
        <v>7171</v>
      </c>
      <c r="AN1620" s="84" t="b">
        <v>0</v>
      </c>
      <c r="AO1620" s="90" t="s">
        <v>6991</v>
      </c>
      <c r="AP1620" s="84" t="s">
        <v>179</v>
      </c>
      <c r="AQ1620" s="84">
        <v>0</v>
      </c>
      <c r="AR1620" s="84">
        <v>0</v>
      </c>
      <c r="AS1620" s="84" t="s">
        <v>7242</v>
      </c>
      <c r="AT1620" s="84" t="s">
        <v>7248</v>
      </c>
      <c r="AU1620" s="84" t="s">
        <v>7254</v>
      </c>
      <c r="AV1620" s="84" t="s">
        <v>7248</v>
      </c>
      <c r="AW1620" s="84" t="s">
        <v>7285</v>
      </c>
      <c r="AX1620" s="84" t="s">
        <v>7248</v>
      </c>
      <c r="AY1620" s="84" t="s">
        <v>7303</v>
      </c>
      <c r="AZ1620" s="87" t="s">
        <v>7319</v>
      </c>
    </row>
    <row r="1621" spans="1:52" x14ac:dyDescent="0.25">
      <c r="A1621" s="69" t="s">
        <v>1318</v>
      </c>
      <c r="B1621" s="69" t="s">
        <v>1721</v>
      </c>
      <c r="C1621" s="70"/>
      <c r="D1621" s="71"/>
      <c r="E1621" s="72"/>
      <c r="F1621" s="73"/>
      <c r="G1621" s="70"/>
      <c r="H1621" s="74"/>
      <c r="I1621" s="75"/>
      <c r="J1621" s="75"/>
      <c r="K1621" s="36"/>
      <c r="L1621" s="82"/>
      <c r="M1621" s="82"/>
      <c r="N1621" s="77"/>
      <c r="O1621" s="84" t="s">
        <v>1729</v>
      </c>
      <c r="P1621" s="86">
        <v>43165.782210648147</v>
      </c>
      <c r="Q1621" s="84" t="s">
        <v>2633</v>
      </c>
      <c r="R1621" s="84"/>
      <c r="S1621" s="84"/>
      <c r="T1621" s="84" t="s">
        <v>3456</v>
      </c>
      <c r="U1621" s="87" t="s">
        <v>3633</v>
      </c>
      <c r="V1621" s="87" t="s">
        <v>3633</v>
      </c>
      <c r="W1621" s="86">
        <v>43165.782210648147</v>
      </c>
      <c r="X1621" s="87" t="s">
        <v>5697</v>
      </c>
      <c r="Y1621" s="84"/>
      <c r="Z1621" s="84"/>
      <c r="AA1621" s="90" t="s">
        <v>6900</v>
      </c>
      <c r="AB1621" s="90" t="s">
        <v>6991</v>
      </c>
      <c r="AC1621" s="84" t="b">
        <v>0</v>
      </c>
      <c r="AD1621" s="84">
        <v>1</v>
      </c>
      <c r="AE1621" s="90" t="s">
        <v>7090</v>
      </c>
      <c r="AF1621" s="84" t="b">
        <v>0</v>
      </c>
      <c r="AG1621" s="84" t="s">
        <v>7091</v>
      </c>
      <c r="AH1621" s="84"/>
      <c r="AI1621" s="90" t="s">
        <v>6992</v>
      </c>
      <c r="AJ1621" s="84" t="b">
        <v>0</v>
      </c>
      <c r="AK1621" s="84">
        <v>1</v>
      </c>
      <c r="AL1621" s="90" t="s">
        <v>6992</v>
      </c>
      <c r="AM1621" s="84" t="s">
        <v>7171</v>
      </c>
      <c r="AN1621" s="84" t="b">
        <v>0</v>
      </c>
      <c r="AO1621" s="90" t="s">
        <v>6991</v>
      </c>
      <c r="AP1621" s="84" t="s">
        <v>179</v>
      </c>
      <c r="AQ1621" s="84">
        <v>0</v>
      </c>
      <c r="AR1621" s="84">
        <v>0</v>
      </c>
      <c r="AS1621" s="84" t="s">
        <v>7242</v>
      </c>
      <c r="AT1621" s="84" t="s">
        <v>7248</v>
      </c>
      <c r="AU1621" s="84" t="s">
        <v>7254</v>
      </c>
      <c r="AV1621" s="84" t="s">
        <v>7248</v>
      </c>
      <c r="AW1621" s="84" t="s">
        <v>7285</v>
      </c>
      <c r="AX1621" s="84" t="s">
        <v>7248</v>
      </c>
      <c r="AY1621" s="84" t="s">
        <v>7303</v>
      </c>
      <c r="AZ1621" s="87" t="s">
        <v>7319</v>
      </c>
    </row>
    <row r="1622" spans="1:52" x14ac:dyDescent="0.25">
      <c r="A1622" s="69" t="s">
        <v>1318</v>
      </c>
      <c r="B1622" s="69" t="s">
        <v>1722</v>
      </c>
      <c r="C1622" s="70"/>
      <c r="D1622" s="71"/>
      <c r="E1622" s="72"/>
      <c r="F1622" s="73"/>
      <c r="G1622" s="70"/>
      <c r="H1622" s="74"/>
      <c r="I1622" s="75"/>
      <c r="J1622" s="75"/>
      <c r="K1622" s="36"/>
      <c r="L1622" s="82"/>
      <c r="M1622" s="82"/>
      <c r="N1622" s="77"/>
      <c r="O1622" s="84" t="s">
        <v>1729</v>
      </c>
      <c r="P1622" s="86">
        <v>43165.782210648147</v>
      </c>
      <c r="Q1622" s="84" t="s">
        <v>2633</v>
      </c>
      <c r="R1622" s="84"/>
      <c r="S1622" s="84"/>
      <c r="T1622" s="84" t="s">
        <v>3456</v>
      </c>
      <c r="U1622" s="87" t="s">
        <v>3633</v>
      </c>
      <c r="V1622" s="87" t="s">
        <v>3633</v>
      </c>
      <c r="W1622" s="86">
        <v>43165.782210648147</v>
      </c>
      <c r="X1622" s="87" t="s">
        <v>5697</v>
      </c>
      <c r="Y1622" s="84"/>
      <c r="Z1622" s="84"/>
      <c r="AA1622" s="90" t="s">
        <v>6900</v>
      </c>
      <c r="AB1622" s="90" t="s">
        <v>6991</v>
      </c>
      <c r="AC1622" s="84" t="b">
        <v>0</v>
      </c>
      <c r="AD1622" s="84">
        <v>1</v>
      </c>
      <c r="AE1622" s="90" t="s">
        <v>7090</v>
      </c>
      <c r="AF1622" s="84" t="b">
        <v>0</v>
      </c>
      <c r="AG1622" s="84" t="s">
        <v>7091</v>
      </c>
      <c r="AH1622" s="84"/>
      <c r="AI1622" s="90" t="s">
        <v>6992</v>
      </c>
      <c r="AJ1622" s="84" t="b">
        <v>0</v>
      </c>
      <c r="AK1622" s="84">
        <v>1</v>
      </c>
      <c r="AL1622" s="90" t="s">
        <v>6992</v>
      </c>
      <c r="AM1622" s="84" t="s">
        <v>7171</v>
      </c>
      <c r="AN1622" s="84" t="b">
        <v>0</v>
      </c>
      <c r="AO1622" s="90" t="s">
        <v>6991</v>
      </c>
      <c r="AP1622" s="84" t="s">
        <v>179</v>
      </c>
      <c r="AQ1622" s="84">
        <v>0</v>
      </c>
      <c r="AR1622" s="84">
        <v>0</v>
      </c>
      <c r="AS1622" s="84" t="s">
        <v>7242</v>
      </c>
      <c r="AT1622" s="84" t="s">
        <v>7248</v>
      </c>
      <c r="AU1622" s="84" t="s">
        <v>7254</v>
      </c>
      <c r="AV1622" s="84" t="s">
        <v>7248</v>
      </c>
      <c r="AW1622" s="84" t="s">
        <v>7285</v>
      </c>
      <c r="AX1622" s="84" t="s">
        <v>7248</v>
      </c>
      <c r="AY1622" s="84" t="s">
        <v>7303</v>
      </c>
      <c r="AZ1622" s="87" t="s">
        <v>7319</v>
      </c>
    </row>
    <row r="1623" spans="1:52" x14ac:dyDescent="0.25">
      <c r="A1623" s="69" t="s">
        <v>1318</v>
      </c>
      <c r="B1623" s="69" t="s">
        <v>1723</v>
      </c>
      <c r="C1623" s="70"/>
      <c r="D1623" s="71"/>
      <c r="E1623" s="72"/>
      <c r="F1623" s="73"/>
      <c r="G1623" s="70"/>
      <c r="H1623" s="74"/>
      <c r="I1623" s="75"/>
      <c r="J1623" s="75"/>
      <c r="K1623" s="36"/>
      <c r="L1623" s="82"/>
      <c r="M1623" s="82"/>
      <c r="N1623" s="77"/>
      <c r="O1623" s="84" t="s">
        <v>1729</v>
      </c>
      <c r="P1623" s="86">
        <v>43165.782210648147</v>
      </c>
      <c r="Q1623" s="84" t="s">
        <v>2633</v>
      </c>
      <c r="R1623" s="84"/>
      <c r="S1623" s="84"/>
      <c r="T1623" s="84" t="s">
        <v>3456</v>
      </c>
      <c r="U1623" s="87" t="s">
        <v>3633</v>
      </c>
      <c r="V1623" s="87" t="s">
        <v>3633</v>
      </c>
      <c r="W1623" s="86">
        <v>43165.782210648147</v>
      </c>
      <c r="X1623" s="87" t="s">
        <v>5697</v>
      </c>
      <c r="Y1623" s="84"/>
      <c r="Z1623" s="84"/>
      <c r="AA1623" s="90" t="s">
        <v>6900</v>
      </c>
      <c r="AB1623" s="90" t="s">
        <v>6991</v>
      </c>
      <c r="AC1623" s="84" t="b">
        <v>0</v>
      </c>
      <c r="AD1623" s="84">
        <v>1</v>
      </c>
      <c r="AE1623" s="90" t="s">
        <v>7090</v>
      </c>
      <c r="AF1623" s="84" t="b">
        <v>0</v>
      </c>
      <c r="AG1623" s="84" t="s">
        <v>7091</v>
      </c>
      <c r="AH1623" s="84"/>
      <c r="AI1623" s="90" t="s">
        <v>6992</v>
      </c>
      <c r="AJ1623" s="84" t="b">
        <v>0</v>
      </c>
      <c r="AK1623" s="84">
        <v>1</v>
      </c>
      <c r="AL1623" s="90" t="s">
        <v>6992</v>
      </c>
      <c r="AM1623" s="84" t="s">
        <v>7171</v>
      </c>
      <c r="AN1623" s="84" t="b">
        <v>0</v>
      </c>
      <c r="AO1623" s="90" t="s">
        <v>6991</v>
      </c>
      <c r="AP1623" s="84" t="s">
        <v>179</v>
      </c>
      <c r="AQ1623" s="84">
        <v>0</v>
      </c>
      <c r="AR1623" s="84">
        <v>0</v>
      </c>
      <c r="AS1623" s="84" t="s">
        <v>7242</v>
      </c>
      <c r="AT1623" s="84" t="s">
        <v>7248</v>
      </c>
      <c r="AU1623" s="84" t="s">
        <v>7254</v>
      </c>
      <c r="AV1623" s="84" t="s">
        <v>7248</v>
      </c>
      <c r="AW1623" s="84" t="s">
        <v>7285</v>
      </c>
      <c r="AX1623" s="84" t="s">
        <v>7248</v>
      </c>
      <c r="AY1623" s="84" t="s">
        <v>7303</v>
      </c>
      <c r="AZ1623" s="87" t="s">
        <v>7319</v>
      </c>
    </row>
    <row r="1624" spans="1:52" x14ac:dyDescent="0.25">
      <c r="A1624" s="69" t="s">
        <v>1318</v>
      </c>
      <c r="B1624" s="69" t="s">
        <v>1724</v>
      </c>
      <c r="C1624" s="70"/>
      <c r="D1624" s="71"/>
      <c r="E1624" s="72"/>
      <c r="F1624" s="73"/>
      <c r="G1624" s="70"/>
      <c r="H1624" s="74"/>
      <c r="I1624" s="75"/>
      <c r="J1624" s="75"/>
      <c r="K1624" s="36"/>
      <c r="L1624" s="82"/>
      <c r="M1624" s="82"/>
      <c r="N1624" s="77"/>
      <c r="O1624" s="84" t="s">
        <v>1729</v>
      </c>
      <c r="P1624" s="86">
        <v>43165.782210648147</v>
      </c>
      <c r="Q1624" s="84" t="s">
        <v>2633</v>
      </c>
      <c r="R1624" s="84"/>
      <c r="S1624" s="84"/>
      <c r="T1624" s="84" t="s">
        <v>3456</v>
      </c>
      <c r="U1624" s="87" t="s">
        <v>3633</v>
      </c>
      <c r="V1624" s="87" t="s">
        <v>3633</v>
      </c>
      <c r="W1624" s="86">
        <v>43165.782210648147</v>
      </c>
      <c r="X1624" s="87" t="s">
        <v>5697</v>
      </c>
      <c r="Y1624" s="84"/>
      <c r="Z1624" s="84"/>
      <c r="AA1624" s="90" t="s">
        <v>6900</v>
      </c>
      <c r="AB1624" s="90" t="s">
        <v>6991</v>
      </c>
      <c r="AC1624" s="84" t="b">
        <v>0</v>
      </c>
      <c r="AD1624" s="84">
        <v>1</v>
      </c>
      <c r="AE1624" s="90" t="s">
        <v>7090</v>
      </c>
      <c r="AF1624" s="84" t="b">
        <v>0</v>
      </c>
      <c r="AG1624" s="84" t="s">
        <v>7091</v>
      </c>
      <c r="AH1624" s="84"/>
      <c r="AI1624" s="90" t="s">
        <v>6992</v>
      </c>
      <c r="AJ1624" s="84" t="b">
        <v>0</v>
      </c>
      <c r="AK1624" s="84">
        <v>1</v>
      </c>
      <c r="AL1624" s="90" t="s">
        <v>6992</v>
      </c>
      <c r="AM1624" s="84" t="s">
        <v>7171</v>
      </c>
      <c r="AN1624" s="84" t="b">
        <v>0</v>
      </c>
      <c r="AO1624" s="90" t="s">
        <v>6991</v>
      </c>
      <c r="AP1624" s="84" t="s">
        <v>179</v>
      </c>
      <c r="AQ1624" s="84">
        <v>0</v>
      </c>
      <c r="AR1624" s="84">
        <v>0</v>
      </c>
      <c r="AS1624" s="84" t="s">
        <v>7242</v>
      </c>
      <c r="AT1624" s="84" t="s">
        <v>7248</v>
      </c>
      <c r="AU1624" s="84" t="s">
        <v>7254</v>
      </c>
      <c r="AV1624" s="84" t="s">
        <v>7248</v>
      </c>
      <c r="AW1624" s="84" t="s">
        <v>7285</v>
      </c>
      <c r="AX1624" s="84" t="s">
        <v>7248</v>
      </c>
      <c r="AY1624" s="84" t="s">
        <v>7303</v>
      </c>
      <c r="AZ1624" s="87" t="s">
        <v>7319</v>
      </c>
    </row>
    <row r="1625" spans="1:52" x14ac:dyDescent="0.25">
      <c r="A1625" s="69" t="s">
        <v>1318</v>
      </c>
      <c r="B1625" s="69" t="s">
        <v>1725</v>
      </c>
      <c r="C1625" s="70"/>
      <c r="D1625" s="71"/>
      <c r="E1625" s="72"/>
      <c r="F1625" s="73"/>
      <c r="G1625" s="70"/>
      <c r="H1625" s="74"/>
      <c r="I1625" s="75"/>
      <c r="J1625" s="75"/>
      <c r="K1625" s="36"/>
      <c r="L1625" s="82"/>
      <c r="M1625" s="82"/>
      <c r="N1625" s="77"/>
      <c r="O1625" s="84" t="s">
        <v>1729</v>
      </c>
      <c r="P1625" s="86">
        <v>43165.782210648147</v>
      </c>
      <c r="Q1625" s="84" t="s">
        <v>2633</v>
      </c>
      <c r="R1625" s="84"/>
      <c r="S1625" s="84"/>
      <c r="T1625" s="84" t="s">
        <v>3456</v>
      </c>
      <c r="U1625" s="87" t="s">
        <v>3633</v>
      </c>
      <c r="V1625" s="87" t="s">
        <v>3633</v>
      </c>
      <c r="W1625" s="86">
        <v>43165.782210648147</v>
      </c>
      <c r="X1625" s="87" t="s">
        <v>5697</v>
      </c>
      <c r="Y1625" s="84"/>
      <c r="Z1625" s="84"/>
      <c r="AA1625" s="90" t="s">
        <v>6900</v>
      </c>
      <c r="AB1625" s="90" t="s">
        <v>6991</v>
      </c>
      <c r="AC1625" s="84" t="b">
        <v>0</v>
      </c>
      <c r="AD1625" s="84">
        <v>1</v>
      </c>
      <c r="AE1625" s="90" t="s">
        <v>7090</v>
      </c>
      <c r="AF1625" s="84" t="b">
        <v>0</v>
      </c>
      <c r="AG1625" s="84" t="s">
        <v>7091</v>
      </c>
      <c r="AH1625" s="84"/>
      <c r="AI1625" s="90" t="s">
        <v>6992</v>
      </c>
      <c r="AJ1625" s="84" t="b">
        <v>0</v>
      </c>
      <c r="AK1625" s="84">
        <v>1</v>
      </c>
      <c r="AL1625" s="90" t="s">
        <v>6992</v>
      </c>
      <c r="AM1625" s="84" t="s">
        <v>7171</v>
      </c>
      <c r="AN1625" s="84" t="b">
        <v>0</v>
      </c>
      <c r="AO1625" s="90" t="s">
        <v>6991</v>
      </c>
      <c r="AP1625" s="84" t="s">
        <v>179</v>
      </c>
      <c r="AQ1625" s="84">
        <v>0</v>
      </c>
      <c r="AR1625" s="84">
        <v>0</v>
      </c>
      <c r="AS1625" s="84" t="s">
        <v>7242</v>
      </c>
      <c r="AT1625" s="84" t="s">
        <v>7248</v>
      </c>
      <c r="AU1625" s="84" t="s">
        <v>7254</v>
      </c>
      <c r="AV1625" s="84" t="s">
        <v>7248</v>
      </c>
      <c r="AW1625" s="84" t="s">
        <v>7285</v>
      </c>
      <c r="AX1625" s="84" t="s">
        <v>7248</v>
      </c>
      <c r="AY1625" s="84" t="s">
        <v>7303</v>
      </c>
      <c r="AZ1625" s="87" t="s">
        <v>7319</v>
      </c>
    </row>
    <row r="1626" spans="1:52" x14ac:dyDescent="0.25">
      <c r="A1626" s="69" t="s">
        <v>1318</v>
      </c>
      <c r="B1626" s="69" t="s">
        <v>1726</v>
      </c>
      <c r="C1626" s="70"/>
      <c r="D1626" s="71"/>
      <c r="E1626" s="72"/>
      <c r="F1626" s="73"/>
      <c r="G1626" s="70"/>
      <c r="H1626" s="74"/>
      <c r="I1626" s="75"/>
      <c r="J1626" s="75"/>
      <c r="K1626" s="36"/>
      <c r="L1626" s="82"/>
      <c r="M1626" s="82"/>
      <c r="N1626" s="77"/>
      <c r="O1626" s="84" t="s">
        <v>1729</v>
      </c>
      <c r="P1626" s="86">
        <v>43165.782210648147</v>
      </c>
      <c r="Q1626" s="84" t="s">
        <v>2633</v>
      </c>
      <c r="R1626" s="84"/>
      <c r="S1626" s="84"/>
      <c r="T1626" s="84" t="s">
        <v>3456</v>
      </c>
      <c r="U1626" s="87" t="s">
        <v>3633</v>
      </c>
      <c r="V1626" s="87" t="s">
        <v>3633</v>
      </c>
      <c r="W1626" s="86">
        <v>43165.782210648147</v>
      </c>
      <c r="X1626" s="87" t="s">
        <v>5697</v>
      </c>
      <c r="Y1626" s="84"/>
      <c r="Z1626" s="84"/>
      <c r="AA1626" s="90" t="s">
        <v>6900</v>
      </c>
      <c r="AB1626" s="90" t="s">
        <v>6991</v>
      </c>
      <c r="AC1626" s="84" t="b">
        <v>0</v>
      </c>
      <c r="AD1626" s="84">
        <v>1</v>
      </c>
      <c r="AE1626" s="90" t="s">
        <v>7090</v>
      </c>
      <c r="AF1626" s="84" t="b">
        <v>0</v>
      </c>
      <c r="AG1626" s="84" t="s">
        <v>7091</v>
      </c>
      <c r="AH1626" s="84"/>
      <c r="AI1626" s="90" t="s">
        <v>6992</v>
      </c>
      <c r="AJ1626" s="84" t="b">
        <v>0</v>
      </c>
      <c r="AK1626" s="84">
        <v>1</v>
      </c>
      <c r="AL1626" s="90" t="s">
        <v>6992</v>
      </c>
      <c r="AM1626" s="84" t="s">
        <v>7171</v>
      </c>
      <c r="AN1626" s="84" t="b">
        <v>0</v>
      </c>
      <c r="AO1626" s="90" t="s">
        <v>6991</v>
      </c>
      <c r="AP1626" s="84" t="s">
        <v>179</v>
      </c>
      <c r="AQ1626" s="84">
        <v>0</v>
      </c>
      <c r="AR1626" s="84">
        <v>0</v>
      </c>
      <c r="AS1626" s="84" t="s">
        <v>7242</v>
      </c>
      <c r="AT1626" s="84" t="s">
        <v>7248</v>
      </c>
      <c r="AU1626" s="84" t="s">
        <v>7254</v>
      </c>
      <c r="AV1626" s="84" t="s">
        <v>7248</v>
      </c>
      <c r="AW1626" s="84" t="s">
        <v>7285</v>
      </c>
      <c r="AX1626" s="84" t="s">
        <v>7248</v>
      </c>
      <c r="AY1626" s="84" t="s">
        <v>7303</v>
      </c>
      <c r="AZ1626" s="87" t="s">
        <v>7319</v>
      </c>
    </row>
    <row r="1627" spans="1:52" x14ac:dyDescent="0.25">
      <c r="A1627" s="69" t="s">
        <v>1318</v>
      </c>
      <c r="B1627" s="69" t="s">
        <v>1727</v>
      </c>
      <c r="C1627" s="70"/>
      <c r="D1627" s="71"/>
      <c r="E1627" s="72"/>
      <c r="F1627" s="73"/>
      <c r="G1627" s="70"/>
      <c r="H1627" s="74"/>
      <c r="I1627" s="75"/>
      <c r="J1627" s="75"/>
      <c r="K1627" s="36"/>
      <c r="L1627" s="82"/>
      <c r="M1627" s="82"/>
      <c r="N1627" s="77"/>
      <c r="O1627" s="84" t="s">
        <v>1730</v>
      </c>
      <c r="P1627" s="86">
        <v>43165.782210648147</v>
      </c>
      <c r="Q1627" s="84" t="s">
        <v>2633</v>
      </c>
      <c r="R1627" s="84"/>
      <c r="S1627" s="84"/>
      <c r="T1627" s="84" t="s">
        <v>3456</v>
      </c>
      <c r="U1627" s="87" t="s">
        <v>3633</v>
      </c>
      <c r="V1627" s="87" t="s">
        <v>3633</v>
      </c>
      <c r="W1627" s="86">
        <v>43165.782210648147</v>
      </c>
      <c r="X1627" s="87" t="s">
        <v>5697</v>
      </c>
      <c r="Y1627" s="84"/>
      <c r="Z1627" s="84"/>
      <c r="AA1627" s="90" t="s">
        <v>6900</v>
      </c>
      <c r="AB1627" s="90" t="s">
        <v>6991</v>
      </c>
      <c r="AC1627" s="84" t="b">
        <v>0</v>
      </c>
      <c r="AD1627" s="84">
        <v>1</v>
      </c>
      <c r="AE1627" s="90" t="s">
        <v>7090</v>
      </c>
      <c r="AF1627" s="84" t="b">
        <v>0</v>
      </c>
      <c r="AG1627" s="84" t="s">
        <v>7091</v>
      </c>
      <c r="AH1627" s="84"/>
      <c r="AI1627" s="90" t="s">
        <v>6992</v>
      </c>
      <c r="AJ1627" s="84" t="b">
        <v>0</v>
      </c>
      <c r="AK1627" s="84">
        <v>1</v>
      </c>
      <c r="AL1627" s="90" t="s">
        <v>6992</v>
      </c>
      <c r="AM1627" s="84" t="s">
        <v>7171</v>
      </c>
      <c r="AN1627" s="84" t="b">
        <v>0</v>
      </c>
      <c r="AO1627" s="90" t="s">
        <v>6991</v>
      </c>
      <c r="AP1627" s="84" t="s">
        <v>179</v>
      </c>
      <c r="AQ1627" s="84">
        <v>0</v>
      </c>
      <c r="AR1627" s="84">
        <v>0</v>
      </c>
      <c r="AS1627" s="84" t="s">
        <v>7242</v>
      </c>
      <c r="AT1627" s="84" t="s">
        <v>7248</v>
      </c>
      <c r="AU1627" s="84" t="s">
        <v>7254</v>
      </c>
      <c r="AV1627" s="84" t="s">
        <v>7248</v>
      </c>
      <c r="AW1627" s="84" t="s">
        <v>7285</v>
      </c>
      <c r="AX1627" s="84" t="s">
        <v>7248</v>
      </c>
      <c r="AY1627" s="84" t="s">
        <v>7303</v>
      </c>
      <c r="AZ1627" s="87" t="s">
        <v>7319</v>
      </c>
    </row>
    <row r="1628" spans="1:52" x14ac:dyDescent="0.25">
      <c r="A1628" s="69" t="s">
        <v>1319</v>
      </c>
      <c r="B1628" s="69" t="s">
        <v>1319</v>
      </c>
      <c r="C1628" s="70"/>
      <c r="D1628" s="71"/>
      <c r="E1628" s="72"/>
      <c r="F1628" s="73"/>
      <c r="G1628" s="70"/>
      <c r="H1628" s="74"/>
      <c r="I1628" s="75"/>
      <c r="J1628" s="75"/>
      <c r="K1628" s="36"/>
      <c r="L1628" s="82"/>
      <c r="M1628" s="82"/>
      <c r="N1628" s="77"/>
      <c r="O1628" s="84" t="s">
        <v>179</v>
      </c>
      <c r="P1628" s="86">
        <v>43162.981365740743</v>
      </c>
      <c r="Q1628" s="84" t="s">
        <v>2634</v>
      </c>
      <c r="R1628" s="87" t="s">
        <v>2972</v>
      </c>
      <c r="S1628" s="84" t="s">
        <v>3045</v>
      </c>
      <c r="T1628" s="84" t="s">
        <v>3157</v>
      </c>
      <c r="U1628" s="87" t="s">
        <v>3634</v>
      </c>
      <c r="V1628" s="87" t="s">
        <v>3634</v>
      </c>
      <c r="W1628" s="86">
        <v>43162.981365740743</v>
      </c>
      <c r="X1628" s="87" t="s">
        <v>5698</v>
      </c>
      <c r="Y1628" s="84"/>
      <c r="Z1628" s="84"/>
      <c r="AA1628" s="90" t="s">
        <v>6901</v>
      </c>
      <c r="AB1628" s="84"/>
      <c r="AC1628" s="84" t="b">
        <v>0</v>
      </c>
      <c r="AD1628" s="84">
        <v>370</v>
      </c>
      <c r="AE1628" s="90" t="s">
        <v>6992</v>
      </c>
      <c r="AF1628" s="84" t="b">
        <v>0</v>
      </c>
      <c r="AG1628" s="84" t="s">
        <v>7091</v>
      </c>
      <c r="AH1628" s="84"/>
      <c r="AI1628" s="90" t="s">
        <v>6992</v>
      </c>
      <c r="AJ1628" s="84" t="b">
        <v>0</v>
      </c>
      <c r="AK1628" s="84">
        <v>134</v>
      </c>
      <c r="AL1628" s="90" t="s">
        <v>6992</v>
      </c>
      <c r="AM1628" s="84" t="s">
        <v>7181</v>
      </c>
      <c r="AN1628" s="84" t="b">
        <v>0</v>
      </c>
      <c r="AO1628" s="90" t="s">
        <v>6901</v>
      </c>
      <c r="AP1628" s="84" t="s">
        <v>7226</v>
      </c>
      <c r="AQ1628" s="84">
        <v>0</v>
      </c>
      <c r="AR1628" s="84">
        <v>0</v>
      </c>
      <c r="AS1628" s="84"/>
      <c r="AT1628" s="84"/>
      <c r="AU1628" s="84"/>
      <c r="AV1628" s="84"/>
      <c r="AW1628" s="84"/>
      <c r="AX1628" s="84"/>
      <c r="AY1628" s="84"/>
      <c r="AZ1628" s="84"/>
    </row>
    <row r="1629" spans="1:52" x14ac:dyDescent="0.25">
      <c r="A1629" s="69" t="s">
        <v>1320</v>
      </c>
      <c r="B1629" s="69" t="s">
        <v>1319</v>
      </c>
      <c r="C1629" s="70"/>
      <c r="D1629" s="71"/>
      <c r="E1629" s="72"/>
      <c r="F1629" s="73"/>
      <c r="G1629" s="70"/>
      <c r="H1629" s="74"/>
      <c r="I1629" s="75"/>
      <c r="J1629" s="75"/>
      <c r="K1629" s="36"/>
      <c r="L1629" s="82"/>
      <c r="M1629" s="82"/>
      <c r="N1629" s="77"/>
      <c r="O1629" s="84" t="s">
        <v>1729</v>
      </c>
      <c r="P1629" s="86">
        <v>43165.660474537035</v>
      </c>
      <c r="Q1629" s="84" t="s">
        <v>2635</v>
      </c>
      <c r="R1629" s="87" t="s">
        <v>2750</v>
      </c>
      <c r="S1629" s="84" t="s">
        <v>3045</v>
      </c>
      <c r="T1629" s="84" t="s">
        <v>3157</v>
      </c>
      <c r="U1629" s="84"/>
      <c r="V1629" s="87" t="s">
        <v>4496</v>
      </c>
      <c r="W1629" s="86">
        <v>43165.660474537035</v>
      </c>
      <c r="X1629" s="87" t="s">
        <v>5699</v>
      </c>
      <c r="Y1629" s="84"/>
      <c r="Z1629" s="84"/>
      <c r="AA1629" s="90" t="s">
        <v>6902</v>
      </c>
      <c r="AB1629" s="84"/>
      <c r="AC1629" s="84" t="b">
        <v>0</v>
      </c>
      <c r="AD1629" s="84">
        <v>0</v>
      </c>
      <c r="AE1629" s="90" t="s">
        <v>6992</v>
      </c>
      <c r="AF1629" s="84" t="b">
        <v>0</v>
      </c>
      <c r="AG1629" s="84" t="s">
        <v>7091</v>
      </c>
      <c r="AH1629" s="84"/>
      <c r="AI1629" s="90" t="s">
        <v>6992</v>
      </c>
      <c r="AJ1629" s="84" t="b">
        <v>0</v>
      </c>
      <c r="AK1629" s="84">
        <v>1</v>
      </c>
      <c r="AL1629" s="90" t="s">
        <v>6992</v>
      </c>
      <c r="AM1629" s="84" t="s">
        <v>7171</v>
      </c>
      <c r="AN1629" s="84" t="b">
        <v>0</v>
      </c>
      <c r="AO1629" s="90" t="s">
        <v>6902</v>
      </c>
      <c r="AP1629" s="84" t="s">
        <v>7226</v>
      </c>
      <c r="AQ1629" s="84">
        <v>0</v>
      </c>
      <c r="AR1629" s="84">
        <v>0</v>
      </c>
      <c r="AS1629" s="84"/>
      <c r="AT1629" s="84"/>
      <c r="AU1629" s="84"/>
      <c r="AV1629" s="84"/>
      <c r="AW1629" s="84"/>
      <c r="AX1629" s="84"/>
      <c r="AY1629" s="84"/>
      <c r="AZ1629" s="84"/>
    </row>
    <row r="1630" spans="1:52" x14ac:dyDescent="0.25">
      <c r="A1630" s="69" t="s">
        <v>1321</v>
      </c>
      <c r="B1630" s="69" t="s">
        <v>1319</v>
      </c>
      <c r="C1630" s="70"/>
      <c r="D1630" s="71"/>
      <c r="E1630" s="72"/>
      <c r="F1630" s="73"/>
      <c r="G1630" s="70"/>
      <c r="H1630" s="74"/>
      <c r="I1630" s="75"/>
      <c r="J1630" s="75"/>
      <c r="K1630" s="36"/>
      <c r="L1630" s="82"/>
      <c r="M1630" s="82"/>
      <c r="N1630" s="77"/>
      <c r="O1630" s="84" t="s">
        <v>1729</v>
      </c>
      <c r="P1630" s="86">
        <v>43165.782233796293</v>
      </c>
      <c r="Q1630" s="84" t="s">
        <v>2636</v>
      </c>
      <c r="R1630" s="84"/>
      <c r="S1630" s="84"/>
      <c r="T1630" s="84" t="s">
        <v>3157</v>
      </c>
      <c r="U1630" s="84"/>
      <c r="V1630" s="87" t="s">
        <v>4497</v>
      </c>
      <c r="W1630" s="86">
        <v>43165.782233796293</v>
      </c>
      <c r="X1630" s="87" t="s">
        <v>5700</v>
      </c>
      <c r="Y1630" s="84"/>
      <c r="Z1630" s="84"/>
      <c r="AA1630" s="90" t="s">
        <v>6903</v>
      </c>
      <c r="AB1630" s="84"/>
      <c r="AC1630" s="84" t="b">
        <v>0</v>
      </c>
      <c r="AD1630" s="84">
        <v>0</v>
      </c>
      <c r="AE1630" s="90" t="s">
        <v>6992</v>
      </c>
      <c r="AF1630" s="84" t="b">
        <v>0</v>
      </c>
      <c r="AG1630" s="84" t="s">
        <v>7091</v>
      </c>
      <c r="AH1630" s="84"/>
      <c r="AI1630" s="90" t="s">
        <v>6992</v>
      </c>
      <c r="AJ1630" s="84" t="b">
        <v>0</v>
      </c>
      <c r="AK1630" s="84">
        <v>1</v>
      </c>
      <c r="AL1630" s="90" t="s">
        <v>6902</v>
      </c>
      <c r="AM1630" s="84" t="s">
        <v>7171</v>
      </c>
      <c r="AN1630" s="84" t="b">
        <v>0</v>
      </c>
      <c r="AO1630" s="90" t="s">
        <v>6902</v>
      </c>
      <c r="AP1630" s="84" t="s">
        <v>179</v>
      </c>
      <c r="AQ1630" s="84">
        <v>0</v>
      </c>
      <c r="AR1630" s="84">
        <v>0</v>
      </c>
      <c r="AS1630" s="84"/>
      <c r="AT1630" s="84"/>
      <c r="AU1630" s="84"/>
      <c r="AV1630" s="84"/>
      <c r="AW1630" s="84"/>
      <c r="AX1630" s="84"/>
      <c r="AY1630" s="84"/>
      <c r="AZ1630" s="84"/>
    </row>
    <row r="1631" spans="1:52" x14ac:dyDescent="0.25">
      <c r="A1631" s="69" t="s">
        <v>1320</v>
      </c>
      <c r="B1631" s="69" t="s">
        <v>1728</v>
      </c>
      <c r="C1631" s="70"/>
      <c r="D1631" s="71"/>
      <c r="E1631" s="72"/>
      <c r="F1631" s="73"/>
      <c r="G1631" s="70"/>
      <c r="H1631" s="74"/>
      <c r="I1631" s="75"/>
      <c r="J1631" s="75"/>
      <c r="K1631" s="36"/>
      <c r="L1631" s="82"/>
      <c r="M1631" s="82"/>
      <c r="N1631" s="77"/>
      <c r="O1631" s="84" t="s">
        <v>1729</v>
      </c>
      <c r="P1631" s="86">
        <v>43165.660474537035</v>
      </c>
      <c r="Q1631" s="84" t="s">
        <v>2635</v>
      </c>
      <c r="R1631" s="87" t="s">
        <v>2750</v>
      </c>
      <c r="S1631" s="84" t="s">
        <v>3045</v>
      </c>
      <c r="T1631" s="84" t="s">
        <v>3157</v>
      </c>
      <c r="U1631" s="84"/>
      <c r="V1631" s="87" t="s">
        <v>4496</v>
      </c>
      <c r="W1631" s="86">
        <v>43165.660474537035</v>
      </c>
      <c r="X1631" s="87" t="s">
        <v>5699</v>
      </c>
      <c r="Y1631" s="84"/>
      <c r="Z1631" s="84"/>
      <c r="AA1631" s="90" t="s">
        <v>6902</v>
      </c>
      <c r="AB1631" s="84"/>
      <c r="AC1631" s="84" t="b">
        <v>0</v>
      </c>
      <c r="AD1631" s="84">
        <v>0</v>
      </c>
      <c r="AE1631" s="90" t="s">
        <v>6992</v>
      </c>
      <c r="AF1631" s="84" t="b">
        <v>0</v>
      </c>
      <c r="AG1631" s="84" t="s">
        <v>7091</v>
      </c>
      <c r="AH1631" s="84"/>
      <c r="AI1631" s="90" t="s">
        <v>6992</v>
      </c>
      <c r="AJ1631" s="84" t="b">
        <v>0</v>
      </c>
      <c r="AK1631" s="84">
        <v>1</v>
      </c>
      <c r="AL1631" s="90" t="s">
        <v>6992</v>
      </c>
      <c r="AM1631" s="84" t="s">
        <v>7171</v>
      </c>
      <c r="AN1631" s="84" t="b">
        <v>0</v>
      </c>
      <c r="AO1631" s="90" t="s">
        <v>6902</v>
      </c>
      <c r="AP1631" s="84" t="s">
        <v>7226</v>
      </c>
      <c r="AQ1631" s="84">
        <v>0</v>
      </c>
      <c r="AR1631" s="84">
        <v>0</v>
      </c>
      <c r="AS1631" s="84"/>
      <c r="AT1631" s="84"/>
      <c r="AU1631" s="84"/>
      <c r="AV1631" s="84"/>
      <c r="AW1631" s="84"/>
      <c r="AX1631" s="84"/>
      <c r="AY1631" s="84"/>
      <c r="AZ1631" s="84"/>
    </row>
    <row r="1632" spans="1:52" x14ac:dyDescent="0.25">
      <c r="A1632" s="69" t="s">
        <v>1321</v>
      </c>
      <c r="B1632" s="69" t="s">
        <v>1728</v>
      </c>
      <c r="C1632" s="70"/>
      <c r="D1632" s="71"/>
      <c r="E1632" s="72"/>
      <c r="F1632" s="73"/>
      <c r="G1632" s="70"/>
      <c r="H1632" s="74"/>
      <c r="I1632" s="75"/>
      <c r="J1632" s="75"/>
      <c r="K1632" s="36"/>
      <c r="L1632" s="82"/>
      <c r="M1632" s="82"/>
      <c r="N1632" s="77"/>
      <c r="O1632" s="84" t="s">
        <v>1729</v>
      </c>
      <c r="P1632" s="86">
        <v>43165.782233796293</v>
      </c>
      <c r="Q1632" s="84" t="s">
        <v>2636</v>
      </c>
      <c r="R1632" s="84"/>
      <c r="S1632" s="84"/>
      <c r="T1632" s="84" t="s">
        <v>3157</v>
      </c>
      <c r="U1632" s="84"/>
      <c r="V1632" s="87" t="s">
        <v>4497</v>
      </c>
      <c r="W1632" s="86">
        <v>43165.782233796293</v>
      </c>
      <c r="X1632" s="87" t="s">
        <v>5700</v>
      </c>
      <c r="Y1632" s="84"/>
      <c r="Z1632" s="84"/>
      <c r="AA1632" s="90" t="s">
        <v>6903</v>
      </c>
      <c r="AB1632" s="84"/>
      <c r="AC1632" s="84" t="b">
        <v>0</v>
      </c>
      <c r="AD1632" s="84">
        <v>0</v>
      </c>
      <c r="AE1632" s="90" t="s">
        <v>6992</v>
      </c>
      <c r="AF1632" s="84" t="b">
        <v>0</v>
      </c>
      <c r="AG1632" s="84" t="s">
        <v>7091</v>
      </c>
      <c r="AH1632" s="84"/>
      <c r="AI1632" s="90" t="s">
        <v>6992</v>
      </c>
      <c r="AJ1632" s="84" t="b">
        <v>0</v>
      </c>
      <c r="AK1632" s="84">
        <v>1</v>
      </c>
      <c r="AL1632" s="90" t="s">
        <v>6902</v>
      </c>
      <c r="AM1632" s="84" t="s">
        <v>7171</v>
      </c>
      <c r="AN1632" s="84" t="b">
        <v>0</v>
      </c>
      <c r="AO1632" s="90" t="s">
        <v>6902</v>
      </c>
      <c r="AP1632" s="84" t="s">
        <v>179</v>
      </c>
      <c r="AQ1632" s="84">
        <v>0</v>
      </c>
      <c r="AR1632" s="84">
        <v>0</v>
      </c>
      <c r="AS1632" s="84"/>
      <c r="AT1632" s="84"/>
      <c r="AU1632" s="84"/>
      <c r="AV1632" s="84"/>
      <c r="AW1632" s="84"/>
      <c r="AX1632" s="84"/>
      <c r="AY1632" s="84"/>
      <c r="AZ1632" s="84"/>
    </row>
    <row r="1633" spans="1:52" x14ac:dyDescent="0.25">
      <c r="A1633" s="69" t="s">
        <v>1321</v>
      </c>
      <c r="B1633" s="69" t="s">
        <v>1320</v>
      </c>
      <c r="C1633" s="70"/>
      <c r="D1633" s="71"/>
      <c r="E1633" s="72"/>
      <c r="F1633" s="73"/>
      <c r="G1633" s="70"/>
      <c r="H1633" s="74"/>
      <c r="I1633" s="75"/>
      <c r="J1633" s="75"/>
      <c r="K1633" s="36"/>
      <c r="L1633" s="82"/>
      <c r="M1633" s="82"/>
      <c r="N1633" s="77"/>
      <c r="O1633" s="84" t="s">
        <v>1729</v>
      </c>
      <c r="P1633" s="86">
        <v>43165.782233796293</v>
      </c>
      <c r="Q1633" s="84" t="s">
        <v>2636</v>
      </c>
      <c r="R1633" s="84"/>
      <c r="S1633" s="84"/>
      <c r="T1633" s="84" t="s">
        <v>3157</v>
      </c>
      <c r="U1633" s="84"/>
      <c r="V1633" s="87" t="s">
        <v>4497</v>
      </c>
      <c r="W1633" s="86">
        <v>43165.782233796293</v>
      </c>
      <c r="X1633" s="87" t="s">
        <v>5700</v>
      </c>
      <c r="Y1633" s="84"/>
      <c r="Z1633" s="84"/>
      <c r="AA1633" s="90" t="s">
        <v>6903</v>
      </c>
      <c r="AB1633" s="84"/>
      <c r="AC1633" s="84" t="b">
        <v>0</v>
      </c>
      <c r="AD1633" s="84">
        <v>0</v>
      </c>
      <c r="AE1633" s="90" t="s">
        <v>6992</v>
      </c>
      <c r="AF1633" s="84" t="b">
        <v>0</v>
      </c>
      <c r="AG1633" s="84" t="s">
        <v>7091</v>
      </c>
      <c r="AH1633" s="84"/>
      <c r="AI1633" s="90" t="s">
        <v>6992</v>
      </c>
      <c r="AJ1633" s="84" t="b">
        <v>0</v>
      </c>
      <c r="AK1633" s="84">
        <v>1</v>
      </c>
      <c r="AL1633" s="90" t="s">
        <v>6902</v>
      </c>
      <c r="AM1633" s="84" t="s">
        <v>7171</v>
      </c>
      <c r="AN1633" s="84" t="b">
        <v>0</v>
      </c>
      <c r="AO1633" s="90" t="s">
        <v>6902</v>
      </c>
      <c r="AP1633" s="84" t="s">
        <v>179</v>
      </c>
      <c r="AQ1633" s="84">
        <v>0</v>
      </c>
      <c r="AR1633" s="84">
        <v>0</v>
      </c>
      <c r="AS1633" s="84"/>
      <c r="AT1633" s="84"/>
      <c r="AU1633" s="84"/>
      <c r="AV1633" s="84"/>
      <c r="AW1633" s="84"/>
      <c r="AX1633" s="84"/>
      <c r="AY1633" s="84"/>
      <c r="AZ1633" s="84"/>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1633"/>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1633"/>
    <dataValidation allowBlank="1" showErrorMessage="1" sqref="N2:N1633"/>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1633"/>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1633"/>
    <dataValidation allowBlank="1" showInputMessage="1" promptTitle="Edge Color" prompt="To select an optional edge color, right-click and select Select Color on the right-click menu." sqref="C3:C1633"/>
    <dataValidation allowBlank="1" showInputMessage="1" errorTitle="Invalid Edge Width" error="The optional edge width must be a whole number between 1 and 10." promptTitle="Edge Width" prompt="Enter an optional edge width between 1 and 10." sqref="D3:D1633"/>
    <dataValidation allowBlank="1" showInputMessage="1" errorTitle="Invalid Edge Opacity" error="The optional edge opacity must be a whole number between 0 and 10." promptTitle="Edge Opacity" prompt="Enter an optional edge opacity between 0 (transparent) and 100 (opaque)." sqref="F3:F1633"/>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1633">
      <formula1>ValidEdgeVisibilities</formula1>
    </dataValidation>
    <dataValidation allowBlank="1" showInputMessage="1" showErrorMessage="1" promptTitle="Vertex 1 Name" prompt="Enter the name of the edge's first vertex." sqref="A3:A1633"/>
    <dataValidation allowBlank="1" showInputMessage="1" showErrorMessage="1" promptTitle="Vertex 2 Name" prompt="Enter the name of the edge's second vertex." sqref="B3:B1633"/>
    <dataValidation allowBlank="1" showInputMessage="1" showErrorMessage="1" errorTitle="Invalid Edge Visibility" error="You have entered an unrecognized edge visibility.  Try selecting from the drop-down list instead." promptTitle="Edge Label" prompt="Enter an optional edge label." sqref="H3:H1633"/>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1633">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1633"/>
  </dataValidations>
  <hyperlinks>
    <hyperlink ref="R4" r:id="rId1"/>
    <hyperlink ref="R5" r:id="rId2" location=".Wp2a6JPFKi4"/>
    <hyperlink ref="R6" r:id="rId3"/>
    <hyperlink ref="R7" r:id="rId4"/>
    <hyperlink ref="R8" r:id="rId5"/>
    <hyperlink ref="R9" r:id="rId6"/>
    <hyperlink ref="R10" r:id="rId7"/>
    <hyperlink ref="R11" r:id="rId8"/>
    <hyperlink ref="R12" r:id="rId9"/>
    <hyperlink ref="R13" r:id="rId10"/>
    <hyperlink ref="R14" r:id="rId11"/>
    <hyperlink ref="R17" r:id="rId12"/>
    <hyperlink ref="R18" r:id="rId13"/>
    <hyperlink ref="R19" r:id="rId14"/>
    <hyperlink ref="R20" r:id="rId15"/>
    <hyperlink ref="R21" r:id="rId16"/>
    <hyperlink ref="R37" r:id="rId17"/>
    <hyperlink ref="R38" r:id="rId18"/>
    <hyperlink ref="R40" r:id="rId19"/>
    <hyperlink ref="R46" r:id="rId20"/>
    <hyperlink ref="R48" r:id="rId21"/>
    <hyperlink ref="R50" r:id="rId22"/>
    <hyperlink ref="R51" r:id="rId23"/>
    <hyperlink ref="R52" r:id="rId24"/>
    <hyperlink ref="R53" r:id="rId25"/>
    <hyperlink ref="R59" r:id="rId26"/>
    <hyperlink ref="R64" r:id="rId27"/>
    <hyperlink ref="R71" r:id="rId28"/>
    <hyperlink ref="R73" r:id="rId29"/>
    <hyperlink ref="R77" r:id="rId30"/>
    <hyperlink ref="R79" r:id="rId31"/>
    <hyperlink ref="R82" r:id="rId32"/>
    <hyperlink ref="R83" r:id="rId33"/>
    <hyperlink ref="R84" r:id="rId34"/>
    <hyperlink ref="R85" r:id="rId35"/>
    <hyperlink ref="R96" r:id="rId36"/>
    <hyperlink ref="R98" r:id="rId37"/>
    <hyperlink ref="R100" r:id="rId38"/>
    <hyperlink ref="R102" r:id="rId39"/>
    <hyperlink ref="R104" r:id="rId40"/>
    <hyperlink ref="R106" r:id="rId41"/>
    <hyperlink ref="R108" r:id="rId42"/>
    <hyperlink ref="R110" r:id="rId43"/>
    <hyperlink ref="R112" r:id="rId44"/>
    <hyperlink ref="R115" r:id="rId45"/>
    <hyperlink ref="R116" r:id="rId46"/>
    <hyperlink ref="R119" r:id="rId47"/>
    <hyperlink ref="R125" r:id="rId48"/>
    <hyperlink ref="R126" r:id="rId49"/>
    <hyperlink ref="R129" r:id="rId50"/>
    <hyperlink ref="R130" r:id="rId51"/>
    <hyperlink ref="R131" r:id="rId52"/>
    <hyperlink ref="R184" r:id="rId53"/>
    <hyperlink ref="R185" r:id="rId54"/>
    <hyperlink ref="R186" r:id="rId55"/>
    <hyperlink ref="R190" r:id="rId56"/>
    <hyperlink ref="R193" r:id="rId57"/>
    <hyperlink ref="R194" r:id="rId58"/>
    <hyperlink ref="R198" r:id="rId59"/>
    <hyperlink ref="R199" r:id="rId60"/>
    <hyperlink ref="R200" r:id="rId61"/>
    <hyperlink ref="R201" r:id="rId62"/>
    <hyperlink ref="R202" r:id="rId63"/>
    <hyperlink ref="R203" r:id="rId64"/>
    <hyperlink ref="R204" r:id="rId65"/>
    <hyperlink ref="R205" r:id="rId66"/>
    <hyperlink ref="R207" r:id="rId67"/>
    <hyperlink ref="R211" r:id="rId68" display="http://news.google.com/news/url?sa=t&amp;fd=R&amp;ct2=us&amp;usg=AFQjCNELhmlT5jIs3XAtCR5nCzgxdYJkTQ&amp;clid=c3a7d30bb8a4878e06b80cf16b898331&amp;cid=52779821316454&amp;ei=odieWrDvKcfE3gGYjpq4DQ&amp;url=http://theconversation.com/metoo-and-timesup-move-off-the-red-carpet-and-towards-activism-at-2018-oscars-92723"/>
    <hyperlink ref="R219" r:id="rId69"/>
    <hyperlink ref="R228" r:id="rId70"/>
    <hyperlink ref="R229" r:id="rId71"/>
    <hyperlink ref="R232" r:id="rId72"/>
    <hyperlink ref="R236" r:id="rId73"/>
    <hyperlink ref="R240" r:id="rId74"/>
    <hyperlink ref="R241" r:id="rId75"/>
    <hyperlink ref="R242" r:id="rId76"/>
    <hyperlink ref="R247" r:id="rId77"/>
    <hyperlink ref="R248" r:id="rId78" location=".Wp6xEtC6tiU.twitter"/>
    <hyperlink ref="R249" r:id="rId79" location=".Wp6xEtC6tiU.twitter"/>
    <hyperlink ref="R259" r:id="rId80"/>
    <hyperlink ref="R260" r:id="rId81"/>
    <hyperlink ref="R262" r:id="rId82"/>
    <hyperlink ref="R263" r:id="rId83"/>
    <hyperlink ref="R264" r:id="rId84"/>
    <hyperlink ref="R271" r:id="rId85"/>
    <hyperlink ref="R272" r:id="rId86"/>
    <hyperlink ref="R274" r:id="rId87"/>
    <hyperlink ref="R275" r:id="rId88"/>
    <hyperlink ref="R284" r:id="rId89"/>
    <hyperlink ref="R286" r:id="rId90"/>
    <hyperlink ref="R287" r:id="rId91"/>
    <hyperlink ref="R294" r:id="rId92"/>
    <hyperlink ref="R295" r:id="rId93"/>
    <hyperlink ref="R296" r:id="rId94"/>
    <hyperlink ref="R297" r:id="rId95"/>
    <hyperlink ref="R298" r:id="rId96"/>
    <hyperlink ref="R299" r:id="rId97"/>
    <hyperlink ref="R306" r:id="rId98"/>
    <hyperlink ref="R308" r:id="rId99"/>
    <hyperlink ref="R312" r:id="rId100"/>
    <hyperlink ref="R319" r:id="rId101"/>
    <hyperlink ref="R324" r:id="rId102"/>
    <hyperlink ref="R327" r:id="rId103"/>
    <hyperlink ref="R329" r:id="rId104"/>
    <hyperlink ref="R330" r:id="rId105"/>
    <hyperlink ref="R332" r:id="rId106"/>
    <hyperlink ref="R334" r:id="rId107"/>
    <hyperlink ref="R337" r:id="rId108"/>
    <hyperlink ref="R338" r:id="rId109"/>
    <hyperlink ref="R339" r:id="rId110"/>
    <hyperlink ref="R340" r:id="rId111"/>
    <hyperlink ref="R341" r:id="rId112"/>
    <hyperlink ref="R343" r:id="rId113"/>
    <hyperlink ref="R344" r:id="rId114" location="59d52b219e10"/>
    <hyperlink ref="R353" r:id="rId115"/>
    <hyperlink ref="R355" r:id="rId116" display="http://www.reuters.com/article/us-people-cosby/cosby-lawyers-cite-metoo-in-move-to-block-19-accusers-from-trial-idUSKCN1GI1TG?feedType=RSS&amp;feedName=entertainmentNews&amp;utm_source=feedburner&amp;utm_medium=feed&amp;utm_campaign=Feed%3A+reuters%2Fentertainment+%28News+%2F+US+%2F+Entertainment%29"/>
    <hyperlink ref="R356" r:id="rId117"/>
    <hyperlink ref="R357" r:id="rId118"/>
    <hyperlink ref="R358" r:id="rId119"/>
    <hyperlink ref="R360" r:id="rId120" display="http://www.reuters.com/article/us-people-cosby/cosby-lawyers-cite-metoo-in-move-to-block-19-accusers-from-trial-idUSKCN1GI1TG?feedType=RSS&amp;feedName=entertainmentNews&amp;utm_source=feedburner&amp;utm_medium=feed&amp;utm_campaign=Feed%3A+reuters%2Fentertainment+%28News+%2F+US+%2F+Entertainment%29"/>
    <hyperlink ref="R361" r:id="rId121"/>
    <hyperlink ref="R362" r:id="rId122"/>
    <hyperlink ref="R364" r:id="rId123"/>
    <hyperlink ref="R366" r:id="rId124"/>
    <hyperlink ref="R367" r:id="rId125"/>
    <hyperlink ref="R368" r:id="rId126"/>
    <hyperlink ref="R369" r:id="rId127"/>
    <hyperlink ref="R370" r:id="rId128"/>
    <hyperlink ref="R371" r:id="rId129"/>
    <hyperlink ref="R376" r:id="rId130"/>
    <hyperlink ref="R379" r:id="rId131"/>
    <hyperlink ref="R385" r:id="rId132"/>
    <hyperlink ref="R386" r:id="rId133"/>
    <hyperlink ref="R392" r:id="rId134"/>
    <hyperlink ref="R395" r:id="rId135"/>
    <hyperlink ref="R406" r:id="rId136"/>
    <hyperlink ref="R407" r:id="rId137"/>
    <hyperlink ref="R414" r:id="rId138"/>
    <hyperlink ref="R416" r:id="rId139"/>
    <hyperlink ref="R417" r:id="rId140"/>
    <hyperlink ref="R420" r:id="rId141"/>
    <hyperlink ref="R424" r:id="rId142"/>
    <hyperlink ref="R425" r:id="rId143"/>
    <hyperlink ref="R435" r:id="rId144"/>
    <hyperlink ref="R439" r:id="rId145"/>
    <hyperlink ref="R440" r:id="rId146"/>
    <hyperlink ref="R442" r:id="rId147"/>
    <hyperlink ref="R445" r:id="rId148"/>
    <hyperlink ref="R446" r:id="rId149"/>
    <hyperlink ref="R448" r:id="rId150"/>
    <hyperlink ref="R451" r:id="rId151"/>
    <hyperlink ref="R454" r:id="rId152"/>
    <hyperlink ref="R455" r:id="rId153"/>
    <hyperlink ref="R456" r:id="rId154"/>
    <hyperlink ref="R457" r:id="rId155"/>
    <hyperlink ref="R458" r:id="rId156"/>
    <hyperlink ref="R459" r:id="rId157"/>
    <hyperlink ref="R460" r:id="rId158"/>
    <hyperlink ref="R461" r:id="rId159"/>
    <hyperlink ref="R462" r:id="rId160"/>
    <hyperlink ref="R463" r:id="rId161"/>
    <hyperlink ref="R465" r:id="rId162"/>
    <hyperlink ref="R466" r:id="rId163"/>
    <hyperlink ref="R467" r:id="rId164"/>
    <hyperlink ref="R468" r:id="rId165"/>
    <hyperlink ref="R472" r:id="rId166"/>
    <hyperlink ref="R478" r:id="rId167"/>
    <hyperlink ref="R481" r:id="rId168"/>
    <hyperlink ref="R483" r:id="rId169"/>
    <hyperlink ref="R487" r:id="rId170"/>
    <hyperlink ref="R490" r:id="rId171"/>
    <hyperlink ref="R491" r:id="rId172"/>
    <hyperlink ref="R492" r:id="rId173"/>
    <hyperlink ref="R493" r:id="rId174"/>
    <hyperlink ref="R501" r:id="rId175"/>
    <hyperlink ref="R504" r:id="rId176"/>
    <hyperlink ref="R509" r:id="rId177"/>
    <hyperlink ref="R511" r:id="rId178"/>
    <hyperlink ref="R512" r:id="rId179"/>
    <hyperlink ref="R513" r:id="rId180"/>
    <hyperlink ref="R516" r:id="rId181"/>
    <hyperlink ref="R517" r:id="rId182"/>
    <hyperlink ref="R520" r:id="rId183"/>
    <hyperlink ref="R521" r:id="rId184"/>
    <hyperlink ref="R523" r:id="rId185"/>
    <hyperlink ref="R524" r:id="rId186"/>
    <hyperlink ref="R525" r:id="rId187"/>
    <hyperlink ref="R526" r:id="rId188"/>
    <hyperlink ref="R553" r:id="rId189"/>
    <hyperlink ref="R555" r:id="rId190"/>
    <hyperlink ref="R558" r:id="rId191"/>
    <hyperlink ref="R560" r:id="rId192"/>
    <hyperlink ref="R571" r:id="rId193"/>
    <hyperlink ref="R572" r:id="rId194"/>
    <hyperlink ref="R580" r:id="rId195"/>
    <hyperlink ref="R582" r:id="rId196"/>
    <hyperlink ref="R583" r:id="rId197"/>
    <hyperlink ref="R597" r:id="rId198"/>
    <hyperlink ref="R598" r:id="rId199"/>
    <hyperlink ref="R600" r:id="rId200"/>
    <hyperlink ref="R603" r:id="rId201"/>
    <hyperlink ref="R604" r:id="rId202"/>
    <hyperlink ref="R605" r:id="rId203"/>
    <hyperlink ref="R610" r:id="rId204"/>
    <hyperlink ref="R611" r:id="rId205"/>
    <hyperlink ref="R612" r:id="rId206"/>
    <hyperlink ref="R617" r:id="rId207" location=".Wp7bmn-71qs.twitter"/>
    <hyperlink ref="R628" r:id="rId208"/>
    <hyperlink ref="R629" r:id="rId209"/>
    <hyperlink ref="R631" r:id="rId210"/>
    <hyperlink ref="R633" r:id="rId211"/>
    <hyperlink ref="R636" r:id="rId212"/>
    <hyperlink ref="R637" r:id="rId213"/>
    <hyperlink ref="R638" r:id="rId214"/>
    <hyperlink ref="R639" r:id="rId215"/>
    <hyperlink ref="R640" r:id="rId216"/>
    <hyperlink ref="R642" r:id="rId217"/>
    <hyperlink ref="R643" r:id="rId218"/>
    <hyperlink ref="R649" r:id="rId219"/>
    <hyperlink ref="R653" r:id="rId220"/>
    <hyperlink ref="R654" r:id="rId221"/>
    <hyperlink ref="R656" r:id="rId222"/>
    <hyperlink ref="R663" r:id="rId223"/>
    <hyperlink ref="R664" r:id="rId224"/>
    <hyperlink ref="R665" r:id="rId225"/>
    <hyperlink ref="R666" r:id="rId226"/>
    <hyperlink ref="R667" r:id="rId227"/>
    <hyperlink ref="R669" r:id="rId228"/>
    <hyperlink ref="R674" r:id="rId229"/>
    <hyperlink ref="R675" r:id="rId230"/>
    <hyperlink ref="R676" r:id="rId231"/>
    <hyperlink ref="R694" r:id="rId232"/>
    <hyperlink ref="R695" r:id="rId233"/>
    <hyperlink ref="R696" r:id="rId234"/>
    <hyperlink ref="R697" r:id="rId235"/>
    <hyperlink ref="R702" r:id="rId236"/>
    <hyperlink ref="R703" r:id="rId237"/>
    <hyperlink ref="R708" r:id="rId238"/>
    <hyperlink ref="R712" r:id="rId239"/>
    <hyperlink ref="R716" r:id="rId240"/>
    <hyperlink ref="R719" r:id="rId241"/>
    <hyperlink ref="R721" r:id="rId242"/>
    <hyperlink ref="R727" r:id="rId243"/>
    <hyperlink ref="R728" r:id="rId244"/>
    <hyperlink ref="R730" r:id="rId245"/>
    <hyperlink ref="R731" r:id="rId246"/>
    <hyperlink ref="R733" r:id="rId247"/>
    <hyperlink ref="R734" r:id="rId248"/>
    <hyperlink ref="R741" r:id="rId249"/>
    <hyperlink ref="R742" r:id="rId250"/>
    <hyperlink ref="R743" r:id="rId251"/>
    <hyperlink ref="R746" r:id="rId252"/>
    <hyperlink ref="R747" r:id="rId253"/>
    <hyperlink ref="R748" r:id="rId254"/>
    <hyperlink ref="R749" r:id="rId255"/>
    <hyperlink ref="R757" r:id="rId256"/>
    <hyperlink ref="R761" r:id="rId257"/>
    <hyperlink ref="R762" r:id="rId258"/>
    <hyperlink ref="R763" r:id="rId259"/>
    <hyperlink ref="R764" r:id="rId260"/>
    <hyperlink ref="R766" r:id="rId261"/>
    <hyperlink ref="R770" r:id="rId262"/>
    <hyperlink ref="R773" r:id="rId263"/>
    <hyperlink ref="R774" r:id="rId264"/>
    <hyperlink ref="R780" r:id="rId265"/>
    <hyperlink ref="R781" r:id="rId266"/>
    <hyperlink ref="R787" r:id="rId267"/>
    <hyperlink ref="R788" r:id="rId268"/>
    <hyperlink ref="R800" r:id="rId269"/>
    <hyperlink ref="R808" r:id="rId270"/>
    <hyperlink ref="R809" r:id="rId271" location="5f521ddf7678"/>
    <hyperlink ref="R822" r:id="rId272"/>
    <hyperlink ref="R823" r:id="rId273"/>
    <hyperlink ref="R826" r:id="rId274"/>
    <hyperlink ref="R828" r:id="rId275"/>
    <hyperlink ref="R832" r:id="rId276"/>
    <hyperlink ref="R833" r:id="rId277"/>
    <hyperlink ref="R834" r:id="rId278"/>
    <hyperlink ref="R835" r:id="rId279"/>
    <hyperlink ref="R838" r:id="rId280"/>
    <hyperlink ref="R840" r:id="rId281"/>
    <hyperlink ref="R843" r:id="rId282"/>
    <hyperlink ref="R850" r:id="rId283"/>
    <hyperlink ref="R851" r:id="rId284"/>
    <hyperlink ref="R852" r:id="rId285"/>
    <hyperlink ref="R854" r:id="rId286"/>
    <hyperlink ref="R856" r:id="rId287"/>
    <hyperlink ref="R857" r:id="rId288"/>
    <hyperlink ref="R858" r:id="rId289"/>
    <hyperlink ref="R863" r:id="rId290" location="_=_"/>
    <hyperlink ref="R864" r:id="rId291" location="_=_"/>
    <hyperlink ref="R867" r:id="rId292"/>
    <hyperlink ref="R868" r:id="rId293"/>
    <hyperlink ref="R869" r:id="rId294"/>
    <hyperlink ref="R870" r:id="rId295"/>
    <hyperlink ref="R875" r:id="rId296"/>
    <hyperlink ref="R879" r:id="rId297"/>
    <hyperlink ref="R880" r:id="rId298"/>
    <hyperlink ref="R881" r:id="rId299"/>
    <hyperlink ref="R889" r:id="rId300"/>
    <hyperlink ref="R890" r:id="rId301"/>
    <hyperlink ref="R891" r:id="rId302"/>
    <hyperlink ref="R894" r:id="rId303"/>
    <hyperlink ref="R896" r:id="rId304"/>
    <hyperlink ref="R898" r:id="rId305"/>
    <hyperlink ref="R900" r:id="rId306"/>
    <hyperlink ref="R905" r:id="rId307"/>
    <hyperlink ref="R906" r:id="rId308"/>
    <hyperlink ref="R908" r:id="rId309"/>
    <hyperlink ref="R909" r:id="rId310"/>
    <hyperlink ref="R912" r:id="rId311"/>
    <hyperlink ref="R913" r:id="rId312"/>
    <hyperlink ref="R914" r:id="rId313"/>
    <hyperlink ref="R915" r:id="rId314"/>
    <hyperlink ref="R917" r:id="rId315"/>
    <hyperlink ref="R927" r:id="rId316"/>
    <hyperlink ref="R931" r:id="rId317"/>
    <hyperlink ref="R932" r:id="rId318"/>
    <hyperlink ref="R933" r:id="rId319"/>
    <hyperlink ref="R934" r:id="rId320"/>
    <hyperlink ref="R935" r:id="rId321"/>
    <hyperlink ref="R936" r:id="rId322"/>
    <hyperlink ref="R937" r:id="rId323"/>
    <hyperlink ref="R938" r:id="rId324"/>
    <hyperlink ref="R939" r:id="rId325"/>
    <hyperlink ref="R940" r:id="rId326"/>
    <hyperlink ref="R941" r:id="rId327"/>
    <hyperlink ref="R944" r:id="rId328"/>
    <hyperlink ref="R945" r:id="rId329"/>
    <hyperlink ref="R949" r:id="rId330"/>
    <hyperlink ref="R950" r:id="rId331"/>
    <hyperlink ref="R951" r:id="rId332"/>
    <hyperlink ref="R958" r:id="rId333"/>
    <hyperlink ref="R959" r:id="rId334"/>
    <hyperlink ref="R963" r:id="rId335"/>
    <hyperlink ref="R965" r:id="rId336"/>
    <hyperlink ref="R967" r:id="rId337"/>
    <hyperlink ref="R970" r:id="rId338" location="5442828e22a4"/>
    <hyperlink ref="R971" r:id="rId339"/>
    <hyperlink ref="R974" r:id="rId340"/>
    <hyperlink ref="R978" r:id="rId341"/>
    <hyperlink ref="R982" r:id="rId342"/>
    <hyperlink ref="R983" r:id="rId343"/>
    <hyperlink ref="R986" r:id="rId344" location="949704916158877700-tw#1520340338463"/>
    <hyperlink ref="R987" r:id="rId345"/>
    <hyperlink ref="R988" r:id="rId346"/>
    <hyperlink ref="R989" r:id="rId347"/>
    <hyperlink ref="R990" r:id="rId348"/>
    <hyperlink ref="R999" r:id="rId349"/>
    <hyperlink ref="R1000" r:id="rId350"/>
    <hyperlink ref="R1001" r:id="rId351"/>
    <hyperlink ref="R1002" r:id="rId352" display="http://news.google.com/news/url?sa=t&amp;fd=R&amp;ct2=us&amp;usg=AFQjCNFLq8OqgNPaFyAbBWwhEISyvo-hgw&amp;clid=c3a7d30bb8a4878e06b80cf16b898331&amp;cid=52779821316454&amp;ei=Cd6eWpC_BY6FhQGssJLABw&amp;url=https%3A%2F%2Fwww.usatoday.com%2Fstory%2Fnews%2F2018%2F03%2F05%2Fshort-list-monday%2F394582002%2F&amp;utm_source=dlvr.it&amp;utm_medium=twitter"/>
    <hyperlink ref="R1006" r:id="rId353"/>
    <hyperlink ref="R1017" r:id="rId354"/>
    <hyperlink ref="R1026" r:id="rId355"/>
    <hyperlink ref="R1027" r:id="rId356"/>
    <hyperlink ref="R1028" r:id="rId357"/>
    <hyperlink ref="R1029" r:id="rId358"/>
    <hyperlink ref="R1030" r:id="rId359"/>
    <hyperlink ref="R1032" r:id="rId360"/>
    <hyperlink ref="R1033" r:id="rId361"/>
    <hyperlink ref="R1035" r:id="rId362"/>
    <hyperlink ref="R1039" r:id="rId363"/>
    <hyperlink ref="R1040" r:id="rId364"/>
    <hyperlink ref="R1043" r:id="rId365"/>
    <hyperlink ref="R1047" r:id="rId366"/>
    <hyperlink ref="R1049" r:id="rId367"/>
    <hyperlink ref="R1051" r:id="rId368"/>
    <hyperlink ref="R1055" r:id="rId369"/>
    <hyperlink ref="R1056" r:id="rId370"/>
    <hyperlink ref="R1057" r:id="rId371"/>
    <hyperlink ref="R1060" r:id="rId372"/>
    <hyperlink ref="R1061" r:id="rId373"/>
    <hyperlink ref="R1064" r:id="rId374"/>
    <hyperlink ref="R1066" r:id="rId375"/>
    <hyperlink ref="R1072" r:id="rId376"/>
    <hyperlink ref="R1073" r:id="rId377"/>
    <hyperlink ref="R1080" r:id="rId378" location="sthash.EwTJkxGN.uxfs"/>
    <hyperlink ref="R1081" r:id="rId379"/>
    <hyperlink ref="R1082" r:id="rId380"/>
    <hyperlink ref="R1087" r:id="rId381"/>
    <hyperlink ref="R1089" r:id="rId382"/>
    <hyperlink ref="R1095" r:id="rId383"/>
    <hyperlink ref="R1096" r:id="rId384"/>
    <hyperlink ref="R1098" r:id="rId385"/>
    <hyperlink ref="R1099" r:id="rId386"/>
    <hyperlink ref="R1100" r:id="rId387"/>
    <hyperlink ref="R1102" r:id="rId388"/>
    <hyperlink ref="R1103" r:id="rId389"/>
    <hyperlink ref="R1104" r:id="rId390"/>
    <hyperlink ref="R1105" r:id="rId391"/>
    <hyperlink ref="R1106" r:id="rId392"/>
    <hyperlink ref="R1107" r:id="rId393"/>
    <hyperlink ref="R1108" r:id="rId394"/>
    <hyperlink ref="R1109" r:id="rId395"/>
    <hyperlink ref="R1110" r:id="rId396"/>
    <hyperlink ref="R1112" r:id="rId397"/>
    <hyperlink ref="R1120" r:id="rId398"/>
    <hyperlink ref="R1121" r:id="rId399"/>
    <hyperlink ref="R1122" r:id="rId400" location=".8cBFCwN6x"/>
    <hyperlink ref="R1127" r:id="rId401"/>
    <hyperlink ref="R1128" r:id="rId402"/>
    <hyperlink ref="R1129" r:id="rId403"/>
    <hyperlink ref="R1130" r:id="rId404"/>
    <hyperlink ref="R1131" r:id="rId405"/>
    <hyperlink ref="R1132" r:id="rId406"/>
    <hyperlink ref="R1133" r:id="rId407"/>
    <hyperlink ref="R1134" r:id="rId408"/>
    <hyperlink ref="R1141" r:id="rId409"/>
    <hyperlink ref="R1142" r:id="rId410"/>
    <hyperlink ref="R1146" r:id="rId411"/>
    <hyperlink ref="R1151" r:id="rId412"/>
    <hyperlink ref="R1152" r:id="rId413"/>
    <hyperlink ref="R1153" r:id="rId414"/>
    <hyperlink ref="R1154" r:id="rId415"/>
    <hyperlink ref="R1156" r:id="rId416"/>
    <hyperlink ref="R1157" r:id="rId417"/>
    <hyperlink ref="R1158" r:id="rId418"/>
    <hyperlink ref="R1160" r:id="rId419"/>
    <hyperlink ref="R1167" r:id="rId420"/>
    <hyperlink ref="R1169" r:id="rId421"/>
    <hyperlink ref="R1172" r:id="rId422"/>
    <hyperlink ref="R1177" r:id="rId423"/>
    <hyperlink ref="R1179" r:id="rId424"/>
    <hyperlink ref="R1183" r:id="rId425"/>
    <hyperlink ref="R1187" r:id="rId426"/>
    <hyperlink ref="R1192" r:id="rId427"/>
    <hyperlink ref="R1193" r:id="rId428"/>
    <hyperlink ref="R1194" r:id="rId429"/>
    <hyperlink ref="R1195" r:id="rId430"/>
    <hyperlink ref="R1196" r:id="rId431"/>
    <hyperlink ref="R1197" r:id="rId432"/>
    <hyperlink ref="R1198" r:id="rId433"/>
    <hyperlink ref="R1201" r:id="rId434"/>
    <hyperlink ref="R1212" r:id="rId435"/>
    <hyperlink ref="R1213" r:id="rId436" location=".Wp7fateuz80.twitter"/>
    <hyperlink ref="R1214" r:id="rId437"/>
    <hyperlink ref="R1226" r:id="rId438"/>
    <hyperlink ref="R1227" r:id="rId439"/>
    <hyperlink ref="R1228" r:id="rId440"/>
    <hyperlink ref="R1229" r:id="rId441"/>
    <hyperlink ref="R1230" r:id="rId442"/>
    <hyperlink ref="R1232" r:id="rId443"/>
    <hyperlink ref="R1237" r:id="rId444"/>
    <hyperlink ref="R1239" r:id="rId445"/>
    <hyperlink ref="R1241" r:id="rId446"/>
    <hyperlink ref="R1246" r:id="rId447"/>
    <hyperlink ref="R1250" r:id="rId448"/>
    <hyperlink ref="R1251" r:id="rId449"/>
    <hyperlink ref="R1252" r:id="rId450"/>
    <hyperlink ref="R1253" r:id="rId451"/>
    <hyperlink ref="R1254" r:id="rId452"/>
    <hyperlink ref="R1255" r:id="rId453"/>
    <hyperlink ref="R1256" r:id="rId454"/>
    <hyperlink ref="R1257" r:id="rId455"/>
    <hyperlink ref="R1261" r:id="rId456"/>
    <hyperlink ref="R1264" r:id="rId457"/>
    <hyperlink ref="R1265" r:id="rId458"/>
    <hyperlink ref="R1268" r:id="rId459"/>
    <hyperlink ref="R1269" r:id="rId460"/>
    <hyperlink ref="R1270" r:id="rId461"/>
    <hyperlink ref="R1273" r:id="rId462"/>
    <hyperlink ref="R1287" r:id="rId463"/>
    <hyperlink ref="R1299" r:id="rId464"/>
    <hyperlink ref="R1300" r:id="rId465"/>
    <hyperlink ref="R1302" r:id="rId466"/>
    <hyperlink ref="R1305" r:id="rId467"/>
    <hyperlink ref="R1306" r:id="rId468"/>
    <hyperlink ref="R1307" r:id="rId469"/>
    <hyperlink ref="R1308" r:id="rId470"/>
    <hyperlink ref="R1310" r:id="rId471"/>
    <hyperlink ref="R1311" r:id="rId472"/>
    <hyperlink ref="R1312" r:id="rId473"/>
    <hyperlink ref="R1313" r:id="rId474"/>
    <hyperlink ref="R1317" r:id="rId475"/>
    <hyperlink ref="R1318" r:id="rId476"/>
    <hyperlink ref="R1319" r:id="rId477"/>
    <hyperlink ref="R1320" r:id="rId478"/>
    <hyperlink ref="R1321" r:id="rId479"/>
    <hyperlink ref="R1323" r:id="rId480"/>
    <hyperlink ref="R1324" r:id="rId481"/>
    <hyperlink ref="R1326" r:id="rId482"/>
    <hyperlink ref="R1338" r:id="rId483"/>
    <hyperlink ref="R1339" r:id="rId484"/>
    <hyperlink ref="R1354" r:id="rId485"/>
    <hyperlink ref="R1356" r:id="rId486"/>
    <hyperlink ref="R1358" r:id="rId487"/>
    <hyperlink ref="R1361" r:id="rId488"/>
    <hyperlink ref="R1363" r:id="rId489"/>
    <hyperlink ref="R1367" r:id="rId490"/>
    <hyperlink ref="R1371" r:id="rId491"/>
    <hyperlink ref="R1372" r:id="rId492"/>
    <hyperlink ref="R1375" r:id="rId493"/>
    <hyperlink ref="R1385" r:id="rId494"/>
    <hyperlink ref="R1388" r:id="rId495"/>
    <hyperlink ref="R1391" r:id="rId496"/>
    <hyperlink ref="R1395" r:id="rId497"/>
    <hyperlink ref="R1396" r:id="rId498"/>
    <hyperlink ref="R1399" r:id="rId499"/>
    <hyperlink ref="R1400" r:id="rId500"/>
    <hyperlink ref="R1401" r:id="rId501"/>
    <hyperlink ref="R1402" r:id="rId502" display="http://www.reuters.com/article/us-people-cosby/cosby-lawyers-cite-metoo-in-move-to-block-19-accusers-from-trial-idUSKCN1GI1TG?feedType=RSS&amp;feedName=entertainmentNews&amp;utm_source=feedburner&amp;utm_medium=feed&amp;utm_campaign=Feed%3A+reuters%2Fentertainment+%28News+%2F+US+%2F+Entertainment%29"/>
    <hyperlink ref="R1403" r:id="rId503" display="http://www.reuters.com/article/us-people-cosby/cosby-lawyers-cite-metoo-in-move-to-block-19-accusers-from-trial-idUSKCN1GI1TG?feedType=RSS&amp;feedName=entertainmentNews&amp;utm_source=feedburner&amp;utm_medium=feed&amp;utm_campaign=Feed%3A+reuters%2Fentertainment+%28News+%2F+US+%2F+Entertainment%29"/>
    <hyperlink ref="R1404" r:id="rId504" display="http://www.reuters.com/article/us-people-cosby/cosby-lawyers-cite-metoo-in-move-to-block-19-accusers-from-trial-idUSKCN1GI1TG?feedType=RSS&amp;feedName=entertainmentNews&amp;utm_source=feedburner&amp;utm_medium=feed&amp;utm_campaign=Feed%3A+reuters%2Fentertainment+%28News+%2F+US+%2F+Entertainment%29"/>
    <hyperlink ref="R1405" r:id="rId505" display="http://www.philly.com/philly/news/pennsylvania/philadelphia/bill-cosby-andrea-constand-lawyers-fear-metoo-backlash-fight-19-other-accusers-20180306.html?utm_medium=social&amp;cid=Daily+News+Twitter+Account&amp;utm_source=t.co&amp;utm_campaign=Daily+News+Twitter+Account"/>
    <hyperlink ref="R1406" r:id="rId506" display="http://www.philly.com/philly/news/pennsylvania/philadelphia/bill-cosby-andrea-constand-lawyers-fear-metoo-backlash-fight-19-other-accusers-20180306.html?utm_medium=social&amp;cid=Daily+News+Twitter+Account&amp;utm_source=t.co&amp;utm_campaign=Daily+News+Twitter+Account"/>
    <hyperlink ref="R1407" r:id="rId507"/>
    <hyperlink ref="R1408" r:id="rId508"/>
    <hyperlink ref="R1409" r:id="rId509"/>
    <hyperlink ref="R1410" r:id="rId510"/>
    <hyperlink ref="R1411" r:id="rId511"/>
    <hyperlink ref="R1416" r:id="rId512"/>
    <hyperlink ref="R1418" r:id="rId513"/>
    <hyperlink ref="R1420" r:id="rId514"/>
    <hyperlink ref="R1421" r:id="rId515"/>
    <hyperlink ref="R1422" r:id="rId516"/>
    <hyperlink ref="R1423" r:id="rId517"/>
    <hyperlink ref="R1424" r:id="rId518"/>
    <hyperlink ref="R1425" r:id="rId519"/>
    <hyperlink ref="R1426" r:id="rId520"/>
    <hyperlink ref="R1429" r:id="rId521"/>
    <hyperlink ref="R1432" r:id="rId522"/>
    <hyperlink ref="R1434" r:id="rId523"/>
    <hyperlink ref="R1451" r:id="rId524"/>
    <hyperlink ref="R1452" r:id="rId525"/>
    <hyperlink ref="R1453" r:id="rId526"/>
    <hyperlink ref="R1454" r:id="rId527"/>
    <hyperlink ref="R1456" r:id="rId528"/>
    <hyperlink ref="R1457" r:id="rId529"/>
    <hyperlink ref="R1468" r:id="rId530"/>
    <hyperlink ref="R1469" r:id="rId531"/>
    <hyperlink ref="R1470" r:id="rId532"/>
    <hyperlink ref="R1473" r:id="rId533"/>
    <hyperlink ref="R1474" r:id="rId534"/>
    <hyperlink ref="R1480" r:id="rId535"/>
    <hyperlink ref="R1481" r:id="rId536"/>
    <hyperlink ref="R1482" r:id="rId537"/>
    <hyperlink ref="R1491" r:id="rId538"/>
    <hyperlink ref="R1492" r:id="rId539"/>
    <hyperlink ref="R1493" r:id="rId540"/>
    <hyperlink ref="R1494" r:id="rId541"/>
    <hyperlink ref="R1495" r:id="rId542"/>
    <hyperlink ref="R1496" r:id="rId543"/>
    <hyperlink ref="R1499" r:id="rId544"/>
    <hyperlink ref="R1507" r:id="rId545"/>
    <hyperlink ref="R1508" r:id="rId546"/>
    <hyperlink ref="R1509" r:id="rId547"/>
    <hyperlink ref="R1510" r:id="rId548"/>
    <hyperlink ref="R1511" r:id="rId549"/>
    <hyperlink ref="R1512" r:id="rId550"/>
    <hyperlink ref="R1513" r:id="rId551"/>
    <hyperlink ref="R1514" r:id="rId552"/>
    <hyperlink ref="R1516" r:id="rId553"/>
    <hyperlink ref="R1517" r:id="rId554"/>
    <hyperlink ref="R1518" r:id="rId555"/>
    <hyperlink ref="R1519" r:id="rId556"/>
    <hyperlink ref="R1520" r:id="rId557"/>
    <hyperlink ref="R1524" r:id="rId558"/>
    <hyperlink ref="R1526" r:id="rId559"/>
    <hyperlink ref="R1527" r:id="rId560"/>
    <hyperlink ref="R1531" r:id="rId561"/>
    <hyperlink ref="R1534" r:id="rId562"/>
    <hyperlink ref="R1540" r:id="rId563"/>
    <hyperlink ref="R1546" r:id="rId564"/>
    <hyperlink ref="R1552" r:id="rId565"/>
    <hyperlink ref="R1553" r:id="rId566"/>
    <hyperlink ref="R1554" r:id="rId567"/>
    <hyperlink ref="R1558" r:id="rId568"/>
    <hyperlink ref="R1559" r:id="rId569"/>
    <hyperlink ref="R1560" r:id="rId570"/>
    <hyperlink ref="R1565" r:id="rId571"/>
    <hyperlink ref="R1566" r:id="rId572"/>
    <hyperlink ref="R1567" r:id="rId573"/>
    <hyperlink ref="R1569" r:id="rId574"/>
    <hyperlink ref="R1570" r:id="rId575"/>
    <hyperlink ref="R1571" r:id="rId576"/>
    <hyperlink ref="R1572" r:id="rId577"/>
    <hyperlink ref="R1573" r:id="rId578"/>
    <hyperlink ref="R1574" r:id="rId579"/>
    <hyperlink ref="R1575" r:id="rId580"/>
    <hyperlink ref="R1576" r:id="rId581"/>
    <hyperlink ref="R1577" r:id="rId582"/>
    <hyperlink ref="R1580" r:id="rId583"/>
    <hyperlink ref="R1583" r:id="rId584"/>
    <hyperlink ref="R1584" r:id="rId585"/>
    <hyperlink ref="R1585" r:id="rId586"/>
    <hyperlink ref="R1586" r:id="rId587"/>
    <hyperlink ref="R1587" r:id="rId588"/>
    <hyperlink ref="R1588" r:id="rId589"/>
    <hyperlink ref="R1589" r:id="rId590"/>
    <hyperlink ref="R1592" r:id="rId591" display="http://news.google.com/news/url?sa=t&amp;fd=R&amp;ct2=uk&amp;usg=AFQjCNHKpf11fL2pNE57c4PVkTaVBkOr8g&amp;clid=c3a7d30bb8a4878e06b80cf16b898331&amp;cid=52779823061629&amp;ei=3eGeWojxEdG93gGxqbSYCA&amp;url=https://www.vice.com/en_ca/article/wj4ayb/inside-the-metoo-blog-giving-abused-new-zealand-lawyers-a-voice"/>
    <hyperlink ref="R1597" r:id="rId592"/>
    <hyperlink ref="R1598" r:id="rId593"/>
    <hyperlink ref="R1599" r:id="rId594"/>
    <hyperlink ref="R1600" r:id="rId595"/>
    <hyperlink ref="R1601" r:id="rId596"/>
    <hyperlink ref="R1607" r:id="rId597"/>
    <hyperlink ref="R1608" r:id="rId598"/>
    <hyperlink ref="R1609" r:id="rId599"/>
    <hyperlink ref="R1610" r:id="rId600"/>
    <hyperlink ref="R1611" r:id="rId601"/>
    <hyperlink ref="R1628" r:id="rId602"/>
    <hyperlink ref="R1629" r:id="rId603"/>
    <hyperlink ref="R1631" r:id="rId604"/>
    <hyperlink ref="U3" r:id="rId605"/>
    <hyperlink ref="U4" r:id="rId606"/>
    <hyperlink ref="U15" r:id="rId607"/>
    <hyperlink ref="U16" r:id="rId608"/>
    <hyperlink ref="U17" r:id="rId609"/>
    <hyperlink ref="U18" r:id="rId610"/>
    <hyperlink ref="U27" r:id="rId611"/>
    <hyperlink ref="U29" r:id="rId612"/>
    <hyperlink ref="U41" r:id="rId613"/>
    <hyperlink ref="U50" r:id="rId614"/>
    <hyperlink ref="U59" r:id="rId615"/>
    <hyperlink ref="U65" r:id="rId616"/>
    <hyperlink ref="U66" r:id="rId617"/>
    <hyperlink ref="U73" r:id="rId618"/>
    <hyperlink ref="U86" r:id="rId619"/>
    <hyperlink ref="U92" r:id="rId620"/>
    <hyperlink ref="U119" r:id="rId621"/>
    <hyperlink ref="U184" r:id="rId622"/>
    <hyperlink ref="U192" r:id="rId623"/>
    <hyperlink ref="U196" r:id="rId624"/>
    <hyperlink ref="U199" r:id="rId625"/>
    <hyperlink ref="U200" r:id="rId626"/>
    <hyperlink ref="U202" r:id="rId627"/>
    <hyperlink ref="U223" r:id="rId628"/>
    <hyperlink ref="U224" r:id="rId629"/>
    <hyperlink ref="U228" r:id="rId630"/>
    <hyperlink ref="U235" r:id="rId631"/>
    <hyperlink ref="U241" r:id="rId632"/>
    <hyperlink ref="U251" r:id="rId633"/>
    <hyperlink ref="U253" r:id="rId634"/>
    <hyperlink ref="U258" r:id="rId635"/>
    <hyperlink ref="U263" r:id="rId636"/>
    <hyperlink ref="U273" r:id="rId637"/>
    <hyperlink ref="U277" r:id="rId638"/>
    <hyperlink ref="U278" r:id="rId639"/>
    <hyperlink ref="U279" r:id="rId640"/>
    <hyperlink ref="U280" r:id="rId641"/>
    <hyperlink ref="U286" r:id="rId642"/>
    <hyperlink ref="U287" r:id="rId643"/>
    <hyperlink ref="U308" r:id="rId644"/>
    <hyperlink ref="U327" r:id="rId645"/>
    <hyperlink ref="U330" r:id="rId646"/>
    <hyperlink ref="U339" r:id="rId647"/>
    <hyperlink ref="U345" r:id="rId648"/>
    <hyperlink ref="U347" r:id="rId649"/>
    <hyperlink ref="U361" r:id="rId650"/>
    <hyperlink ref="U362" r:id="rId651"/>
    <hyperlink ref="U368" r:id="rId652"/>
    <hyperlink ref="U369" r:id="rId653"/>
    <hyperlink ref="U370" r:id="rId654"/>
    <hyperlink ref="U371" r:id="rId655"/>
    <hyperlink ref="U374" r:id="rId656"/>
    <hyperlink ref="U381" r:id="rId657"/>
    <hyperlink ref="U383" r:id="rId658"/>
    <hyperlink ref="U384" r:id="rId659"/>
    <hyperlink ref="U392" r:id="rId660"/>
    <hyperlink ref="U394" r:id="rId661"/>
    <hyperlink ref="U395" r:id="rId662"/>
    <hyperlink ref="U396" r:id="rId663"/>
    <hyperlink ref="U397" r:id="rId664"/>
    <hyperlink ref="U398" r:id="rId665"/>
    <hyperlink ref="U399" r:id="rId666"/>
    <hyperlink ref="U400" r:id="rId667"/>
    <hyperlink ref="U401" r:id="rId668"/>
    <hyperlink ref="U408" r:id="rId669"/>
    <hyperlink ref="U414" r:id="rId670"/>
    <hyperlink ref="U418" r:id="rId671"/>
    <hyperlink ref="U419" r:id="rId672"/>
    <hyperlink ref="U420" r:id="rId673"/>
    <hyperlink ref="U422" r:id="rId674"/>
    <hyperlink ref="U424" r:id="rId675"/>
    <hyperlink ref="U425" r:id="rId676"/>
    <hyperlink ref="U436" r:id="rId677"/>
    <hyperlink ref="U440" r:id="rId678"/>
    <hyperlink ref="U442" r:id="rId679"/>
    <hyperlink ref="U455" r:id="rId680"/>
    <hyperlink ref="U467" r:id="rId681"/>
    <hyperlink ref="U468" r:id="rId682"/>
    <hyperlink ref="U473" r:id="rId683"/>
    <hyperlink ref="U474" r:id="rId684"/>
    <hyperlink ref="U475" r:id="rId685"/>
    <hyperlink ref="U476" r:id="rId686"/>
    <hyperlink ref="U483" r:id="rId687"/>
    <hyperlink ref="U487" r:id="rId688"/>
    <hyperlink ref="U491" r:id="rId689"/>
    <hyperlink ref="U511" r:id="rId690"/>
    <hyperlink ref="U521" r:id="rId691"/>
    <hyperlink ref="U526" r:id="rId692"/>
    <hyperlink ref="U550" r:id="rId693"/>
    <hyperlink ref="U551" r:id="rId694"/>
    <hyperlink ref="U556" r:id="rId695"/>
    <hyperlink ref="U566" r:id="rId696"/>
    <hyperlink ref="U575" r:id="rId697"/>
    <hyperlink ref="U580" r:id="rId698"/>
    <hyperlink ref="U592" r:id="rId699"/>
    <hyperlink ref="U608" r:id="rId700"/>
    <hyperlink ref="U616" r:id="rId701"/>
    <hyperlink ref="U628" r:id="rId702"/>
    <hyperlink ref="U629" r:id="rId703"/>
    <hyperlink ref="U630" r:id="rId704"/>
    <hyperlink ref="U633" r:id="rId705"/>
    <hyperlink ref="U636" r:id="rId706"/>
    <hyperlink ref="U638" r:id="rId707"/>
    <hyperlink ref="U639" r:id="rId708"/>
    <hyperlink ref="U640" r:id="rId709"/>
    <hyperlink ref="U641" r:id="rId710"/>
    <hyperlink ref="U642" r:id="rId711"/>
    <hyperlink ref="U643" r:id="rId712"/>
    <hyperlink ref="U653" r:id="rId713"/>
    <hyperlink ref="U666" r:id="rId714"/>
    <hyperlink ref="U672" r:id="rId715"/>
    <hyperlink ref="U673" r:id="rId716"/>
    <hyperlink ref="U674" r:id="rId717"/>
    <hyperlink ref="U675" r:id="rId718"/>
    <hyperlink ref="U677" r:id="rId719"/>
    <hyperlink ref="U706" r:id="rId720"/>
    <hyperlink ref="U713" r:id="rId721"/>
    <hyperlink ref="U714" r:id="rId722"/>
    <hyperlink ref="U722" r:id="rId723"/>
    <hyperlink ref="U723" r:id="rId724"/>
    <hyperlink ref="U727" r:id="rId725"/>
    <hyperlink ref="U733" r:id="rId726"/>
    <hyperlink ref="U741" r:id="rId727"/>
    <hyperlink ref="U748" r:id="rId728"/>
    <hyperlink ref="U749" r:id="rId729"/>
    <hyperlink ref="U751" r:id="rId730"/>
    <hyperlink ref="U764" r:id="rId731"/>
    <hyperlink ref="U766" r:id="rId732"/>
    <hyperlink ref="U770" r:id="rId733"/>
    <hyperlink ref="U780" r:id="rId734"/>
    <hyperlink ref="U781" r:id="rId735"/>
    <hyperlink ref="U782" r:id="rId736"/>
    <hyperlink ref="U791" r:id="rId737"/>
    <hyperlink ref="U800" r:id="rId738"/>
    <hyperlink ref="U822" r:id="rId739"/>
    <hyperlink ref="U823" r:id="rId740"/>
    <hyperlink ref="U824" r:id="rId741"/>
    <hyperlink ref="U825" r:id="rId742"/>
    <hyperlink ref="U839" r:id="rId743"/>
    <hyperlink ref="U841" r:id="rId744"/>
    <hyperlink ref="U846" r:id="rId745"/>
    <hyperlink ref="U847" r:id="rId746"/>
    <hyperlink ref="U855" r:id="rId747"/>
    <hyperlink ref="U859" r:id="rId748"/>
    <hyperlink ref="U860" r:id="rId749"/>
    <hyperlink ref="U879" r:id="rId750"/>
    <hyperlink ref="U880" r:id="rId751"/>
    <hyperlink ref="U881" r:id="rId752"/>
    <hyperlink ref="U903" r:id="rId753"/>
    <hyperlink ref="U904" r:id="rId754"/>
    <hyperlink ref="U913" r:id="rId755"/>
    <hyperlink ref="U918" r:id="rId756"/>
    <hyperlink ref="U919" r:id="rId757"/>
    <hyperlink ref="U920" r:id="rId758"/>
    <hyperlink ref="U921" r:id="rId759"/>
    <hyperlink ref="U922" r:id="rId760"/>
    <hyperlink ref="U930" r:id="rId761"/>
    <hyperlink ref="U941" r:id="rId762"/>
    <hyperlink ref="U949" r:id="rId763"/>
    <hyperlink ref="U950" r:id="rId764"/>
    <hyperlink ref="U958" r:id="rId765"/>
    <hyperlink ref="U980" r:id="rId766"/>
    <hyperlink ref="U982" r:id="rId767"/>
    <hyperlink ref="U984" r:id="rId768"/>
    <hyperlink ref="U995" r:id="rId769"/>
    <hyperlink ref="U996" r:id="rId770"/>
    <hyperlink ref="U997" r:id="rId771"/>
    <hyperlink ref="U998" r:id="rId772"/>
    <hyperlink ref="U1007" r:id="rId773"/>
    <hyperlink ref="U1017" r:id="rId774"/>
    <hyperlink ref="U1022" r:id="rId775"/>
    <hyperlink ref="U1029" r:id="rId776"/>
    <hyperlink ref="U1030" r:id="rId777"/>
    <hyperlink ref="U1035" r:id="rId778"/>
    <hyperlink ref="U1036" r:id="rId779"/>
    <hyperlink ref="U1037" r:id="rId780"/>
    <hyperlink ref="U1038" r:id="rId781"/>
    <hyperlink ref="U1042" r:id="rId782"/>
    <hyperlink ref="U1050" r:id="rId783"/>
    <hyperlink ref="U1051" r:id="rId784"/>
    <hyperlink ref="U1066" r:id="rId785"/>
    <hyperlink ref="U1076" r:id="rId786"/>
    <hyperlink ref="U1084" r:id="rId787"/>
    <hyperlink ref="U1085" r:id="rId788"/>
    <hyperlink ref="U1088" r:id="rId789"/>
    <hyperlink ref="U1100" r:id="rId790"/>
    <hyperlink ref="U1109" r:id="rId791"/>
    <hyperlink ref="U1114" r:id="rId792"/>
    <hyperlink ref="U1115" r:id="rId793"/>
    <hyperlink ref="U1116" r:id="rId794"/>
    <hyperlink ref="U1119" r:id="rId795"/>
    <hyperlink ref="U1127" r:id="rId796"/>
    <hyperlink ref="U1139" r:id="rId797"/>
    <hyperlink ref="U1149" r:id="rId798"/>
    <hyperlink ref="U1150" r:id="rId799"/>
    <hyperlink ref="U1153" r:id="rId800"/>
    <hyperlink ref="U1154" r:id="rId801"/>
    <hyperlink ref="U1163" r:id="rId802"/>
    <hyperlink ref="U1165" r:id="rId803"/>
    <hyperlink ref="U1170" r:id="rId804"/>
    <hyperlink ref="U1171" r:id="rId805"/>
    <hyperlink ref="U1173" r:id="rId806"/>
    <hyperlink ref="U1179" r:id="rId807"/>
    <hyperlink ref="U1181" r:id="rId808"/>
    <hyperlink ref="U1182" r:id="rId809"/>
    <hyperlink ref="U1192" r:id="rId810"/>
    <hyperlink ref="U1201" r:id="rId811"/>
    <hyperlink ref="U1202" r:id="rId812"/>
    <hyperlink ref="U1207" r:id="rId813"/>
    <hyperlink ref="U1209" r:id="rId814"/>
    <hyperlink ref="U1214" r:id="rId815"/>
    <hyperlink ref="U1220" r:id="rId816"/>
    <hyperlink ref="U1221" r:id="rId817"/>
    <hyperlink ref="U1222" r:id="rId818"/>
    <hyperlink ref="U1224" r:id="rId819"/>
    <hyperlink ref="U1252" r:id="rId820"/>
    <hyperlink ref="U1253" r:id="rId821"/>
    <hyperlink ref="U1264" r:id="rId822"/>
    <hyperlink ref="U1265" r:id="rId823"/>
    <hyperlink ref="U1268" r:id="rId824"/>
    <hyperlink ref="U1288" r:id="rId825"/>
    <hyperlink ref="U1290" r:id="rId826"/>
    <hyperlink ref="U1297" r:id="rId827"/>
    <hyperlink ref="U1301" r:id="rId828"/>
    <hyperlink ref="U1305" r:id="rId829"/>
    <hyperlink ref="U1314" r:id="rId830"/>
    <hyperlink ref="U1315" r:id="rId831"/>
    <hyperlink ref="U1316" r:id="rId832"/>
    <hyperlink ref="U1322" r:id="rId833"/>
    <hyperlink ref="U1329" r:id="rId834"/>
    <hyperlink ref="U1330" r:id="rId835"/>
    <hyperlink ref="U1331" r:id="rId836"/>
    <hyperlink ref="U1332" r:id="rId837"/>
    <hyperlink ref="U1337" r:id="rId838"/>
    <hyperlink ref="U1342" r:id="rId839"/>
    <hyperlink ref="U1344" r:id="rId840"/>
    <hyperlink ref="U1346" r:id="rId841"/>
    <hyperlink ref="U1348" r:id="rId842"/>
    <hyperlink ref="U1350" r:id="rId843"/>
    <hyperlink ref="U1352" r:id="rId844"/>
    <hyperlink ref="U1354" r:id="rId845"/>
    <hyperlink ref="U1356" r:id="rId846"/>
    <hyperlink ref="U1358" r:id="rId847"/>
    <hyperlink ref="U1375" r:id="rId848"/>
    <hyperlink ref="U1380" r:id="rId849"/>
    <hyperlink ref="U1382" r:id="rId850"/>
    <hyperlink ref="U1399" r:id="rId851"/>
    <hyperlink ref="U1407" r:id="rId852"/>
    <hyperlink ref="U1408" r:id="rId853"/>
    <hyperlink ref="U1425" r:id="rId854"/>
    <hyperlink ref="U1426" r:id="rId855"/>
    <hyperlink ref="U1439" r:id="rId856"/>
    <hyperlink ref="U1441" r:id="rId857"/>
    <hyperlink ref="U1443" r:id="rId858"/>
    <hyperlink ref="U1445" r:id="rId859"/>
    <hyperlink ref="U1447" r:id="rId860"/>
    <hyperlink ref="U1452" r:id="rId861"/>
    <hyperlink ref="U1453" r:id="rId862"/>
    <hyperlink ref="U1454" r:id="rId863"/>
    <hyperlink ref="U1473" r:id="rId864"/>
    <hyperlink ref="U1475" r:id="rId865"/>
    <hyperlink ref="U1477" r:id="rId866"/>
    <hyperlink ref="U1483" r:id="rId867"/>
    <hyperlink ref="U1484" r:id="rId868"/>
    <hyperlink ref="U1485" r:id="rId869"/>
    <hyperlink ref="U1486" r:id="rId870"/>
    <hyperlink ref="U1487" r:id="rId871"/>
    <hyperlink ref="U1488" r:id="rId872"/>
    <hyperlink ref="U1489" r:id="rId873"/>
    <hyperlink ref="U1494" r:id="rId874"/>
    <hyperlink ref="U1495" r:id="rId875"/>
    <hyperlink ref="U1516" r:id="rId876"/>
    <hyperlink ref="U1518" r:id="rId877"/>
    <hyperlink ref="U1521" r:id="rId878"/>
    <hyperlink ref="U1522" r:id="rId879"/>
    <hyperlink ref="U1533" r:id="rId880"/>
    <hyperlink ref="U1546" r:id="rId881"/>
    <hyperlink ref="U1565" r:id="rId882"/>
    <hyperlink ref="U1569" r:id="rId883"/>
    <hyperlink ref="U1570" r:id="rId884"/>
    <hyperlink ref="U1571" r:id="rId885"/>
    <hyperlink ref="U1578" r:id="rId886"/>
    <hyperlink ref="U1579" r:id="rId887"/>
    <hyperlink ref="U1586" r:id="rId888"/>
    <hyperlink ref="U1589" r:id="rId889"/>
    <hyperlink ref="U1595" r:id="rId890"/>
    <hyperlink ref="U1597" r:id="rId891"/>
    <hyperlink ref="U1598" r:id="rId892"/>
    <hyperlink ref="U1599" r:id="rId893"/>
    <hyperlink ref="U1600" r:id="rId894"/>
    <hyperlink ref="U1604" r:id="rId895"/>
    <hyperlink ref="U1605" r:id="rId896"/>
    <hyperlink ref="U1606" r:id="rId897"/>
    <hyperlink ref="U1612" r:id="rId898"/>
    <hyperlink ref="U1615" r:id="rId899"/>
    <hyperlink ref="U1616" r:id="rId900"/>
    <hyperlink ref="U1617" r:id="rId901"/>
    <hyperlink ref="U1618" r:id="rId902"/>
    <hyperlink ref="U1619" r:id="rId903"/>
    <hyperlink ref="U1620" r:id="rId904"/>
    <hyperlink ref="U1621" r:id="rId905"/>
    <hyperlink ref="U1622" r:id="rId906"/>
    <hyperlink ref="U1623" r:id="rId907"/>
    <hyperlink ref="U1624" r:id="rId908"/>
    <hyperlink ref="U1625" r:id="rId909"/>
    <hyperlink ref="U1626" r:id="rId910"/>
    <hyperlink ref="U1627" r:id="rId911"/>
    <hyperlink ref="U1628" r:id="rId912"/>
    <hyperlink ref="V3" r:id="rId913"/>
    <hyperlink ref="V4" r:id="rId914"/>
    <hyperlink ref="V5" r:id="rId915"/>
    <hyperlink ref="V6" r:id="rId916"/>
    <hyperlink ref="V7" r:id="rId917"/>
    <hyperlink ref="V8" r:id="rId918"/>
    <hyperlink ref="V9" r:id="rId919"/>
    <hyperlink ref="V10" r:id="rId920"/>
    <hyperlink ref="V11" r:id="rId921"/>
    <hyperlink ref="V12" r:id="rId922"/>
    <hyperlink ref="V13" r:id="rId923"/>
    <hyperlink ref="V14" r:id="rId924"/>
    <hyperlink ref="V15" r:id="rId925"/>
    <hyperlink ref="V16" r:id="rId926"/>
    <hyperlink ref="V17" r:id="rId927"/>
    <hyperlink ref="V18" r:id="rId928"/>
    <hyperlink ref="V19" r:id="rId929"/>
    <hyperlink ref="V20" r:id="rId930"/>
    <hyperlink ref="V21" r:id="rId931"/>
    <hyperlink ref="V22" r:id="rId932"/>
    <hyperlink ref="V23" r:id="rId933"/>
    <hyperlink ref="V24" r:id="rId934"/>
    <hyperlink ref="V25" r:id="rId935"/>
    <hyperlink ref="V26" r:id="rId936"/>
    <hyperlink ref="V27" r:id="rId937"/>
    <hyperlink ref="V28" r:id="rId938"/>
    <hyperlink ref="V29" r:id="rId939"/>
    <hyperlink ref="V30" r:id="rId940"/>
    <hyperlink ref="V31" r:id="rId941"/>
    <hyperlink ref="V32" r:id="rId942"/>
    <hyperlink ref="V33" r:id="rId943"/>
    <hyperlink ref="V34" r:id="rId944"/>
    <hyperlink ref="V35" r:id="rId945"/>
    <hyperlink ref="V36" r:id="rId946"/>
    <hyperlink ref="V37" r:id="rId947"/>
    <hyperlink ref="V38" r:id="rId948"/>
    <hyperlink ref="V39" r:id="rId949"/>
    <hyperlink ref="V40" r:id="rId950"/>
    <hyperlink ref="V41" r:id="rId951"/>
    <hyperlink ref="V42" r:id="rId952"/>
    <hyperlink ref="V43" r:id="rId953"/>
    <hyperlink ref="V44" r:id="rId954"/>
    <hyperlink ref="V45" r:id="rId955"/>
    <hyperlink ref="V46" r:id="rId956"/>
    <hyperlink ref="V47" r:id="rId957"/>
    <hyperlink ref="V48" r:id="rId958"/>
    <hyperlink ref="V49" r:id="rId959"/>
    <hyperlink ref="V50" r:id="rId960"/>
    <hyperlink ref="V51" r:id="rId961"/>
    <hyperlink ref="V52" r:id="rId962"/>
    <hyperlink ref="V53" r:id="rId963"/>
    <hyperlink ref="V54" r:id="rId964"/>
    <hyperlink ref="V55" r:id="rId965"/>
    <hyperlink ref="V56" r:id="rId966"/>
    <hyperlink ref="V57" r:id="rId967"/>
    <hyperlink ref="V58" r:id="rId968"/>
    <hyperlink ref="V59" r:id="rId969"/>
    <hyperlink ref="V60" r:id="rId970"/>
    <hyperlink ref="V61" r:id="rId971"/>
    <hyperlink ref="V62" r:id="rId972"/>
    <hyperlink ref="V63" r:id="rId973"/>
    <hyperlink ref="V64" r:id="rId974"/>
    <hyperlink ref="V65" r:id="rId975"/>
    <hyperlink ref="V66" r:id="rId976"/>
    <hyperlink ref="V67" r:id="rId977"/>
    <hyperlink ref="V68" r:id="rId978"/>
    <hyperlink ref="V69" r:id="rId979"/>
    <hyperlink ref="V70" r:id="rId980"/>
    <hyperlink ref="V71" r:id="rId981"/>
    <hyperlink ref="V72" r:id="rId982"/>
    <hyperlink ref="V73" r:id="rId983"/>
    <hyperlink ref="V74" r:id="rId984"/>
    <hyperlink ref="V75" r:id="rId985"/>
    <hyperlink ref="V76" r:id="rId986"/>
    <hyperlink ref="V77" r:id="rId987"/>
    <hyperlink ref="V78" r:id="rId988"/>
    <hyperlink ref="V79" r:id="rId989"/>
    <hyperlink ref="V80" r:id="rId990"/>
    <hyperlink ref="V81" r:id="rId991"/>
    <hyperlink ref="V82" r:id="rId992"/>
    <hyperlink ref="V83" r:id="rId993"/>
    <hyperlink ref="V84" r:id="rId994"/>
    <hyperlink ref="V85" r:id="rId995"/>
    <hyperlink ref="V86" r:id="rId996"/>
    <hyperlink ref="V87" r:id="rId997"/>
    <hyperlink ref="V88" r:id="rId998"/>
    <hyperlink ref="V89" r:id="rId999"/>
    <hyperlink ref="V90" r:id="rId1000"/>
    <hyperlink ref="V91" r:id="rId1001"/>
    <hyperlink ref="V92" r:id="rId1002"/>
    <hyperlink ref="V93" r:id="rId1003"/>
    <hyperlink ref="V94" r:id="rId1004"/>
    <hyperlink ref="V95" r:id="rId1005"/>
    <hyperlink ref="V96" r:id="rId1006"/>
    <hyperlink ref="V97" r:id="rId1007"/>
    <hyperlink ref="V98" r:id="rId1008"/>
    <hyperlink ref="V99" r:id="rId1009"/>
    <hyperlink ref="V100" r:id="rId1010"/>
    <hyperlink ref="V101" r:id="rId1011"/>
    <hyperlink ref="V102" r:id="rId1012"/>
    <hyperlink ref="V103" r:id="rId1013"/>
    <hyperlink ref="V104" r:id="rId1014"/>
    <hyperlink ref="V105" r:id="rId1015"/>
    <hyperlink ref="V106" r:id="rId1016"/>
    <hyperlink ref="V107" r:id="rId1017"/>
    <hyperlink ref="V108" r:id="rId1018"/>
    <hyperlink ref="V109" r:id="rId1019"/>
    <hyperlink ref="V110" r:id="rId1020"/>
    <hyperlink ref="V111" r:id="rId1021"/>
    <hyperlink ref="V112" r:id="rId1022"/>
    <hyperlink ref="V113" r:id="rId1023"/>
    <hyperlink ref="V114" r:id="rId1024"/>
    <hyperlink ref="V115" r:id="rId1025"/>
    <hyperlink ref="V116" r:id="rId1026"/>
    <hyperlink ref="V117" r:id="rId1027"/>
    <hyperlink ref="V118" r:id="rId1028"/>
    <hyperlink ref="V119" r:id="rId1029"/>
    <hyperlink ref="V120" r:id="rId1030"/>
    <hyperlink ref="V121" r:id="rId1031"/>
    <hyperlink ref="V122" r:id="rId1032"/>
    <hyperlink ref="V123" r:id="rId1033"/>
    <hyperlink ref="V124" r:id="rId1034"/>
    <hyperlink ref="V125" r:id="rId1035"/>
    <hyperlink ref="V126" r:id="rId1036"/>
    <hyperlink ref="V127" r:id="rId1037"/>
    <hyperlink ref="V128" r:id="rId1038"/>
    <hyperlink ref="V129" r:id="rId1039"/>
    <hyperlink ref="V130" r:id="rId1040"/>
    <hyperlink ref="V131" r:id="rId1041"/>
    <hyperlink ref="V132" r:id="rId1042"/>
    <hyperlink ref="V133" r:id="rId1043"/>
    <hyperlink ref="V134" r:id="rId1044"/>
    <hyperlink ref="V135" r:id="rId1045"/>
    <hyperlink ref="V136" r:id="rId1046"/>
    <hyperlink ref="V137" r:id="rId1047"/>
    <hyperlink ref="V138" r:id="rId1048"/>
    <hyperlink ref="V139" r:id="rId1049"/>
    <hyperlink ref="V140" r:id="rId1050"/>
    <hyperlink ref="V141" r:id="rId1051"/>
    <hyperlink ref="V142" r:id="rId1052"/>
    <hyperlink ref="V143" r:id="rId1053"/>
    <hyperlink ref="V144" r:id="rId1054"/>
    <hyperlink ref="V145" r:id="rId1055"/>
    <hyperlink ref="V146" r:id="rId1056"/>
    <hyperlink ref="V147" r:id="rId1057"/>
    <hyperlink ref="V148" r:id="rId1058"/>
    <hyperlink ref="V149" r:id="rId1059"/>
    <hyperlink ref="V150" r:id="rId1060"/>
    <hyperlink ref="V151" r:id="rId1061"/>
    <hyperlink ref="V152" r:id="rId1062"/>
    <hyperlink ref="V153" r:id="rId1063"/>
    <hyperlink ref="V154" r:id="rId1064"/>
    <hyperlink ref="V155" r:id="rId1065"/>
    <hyperlink ref="V156" r:id="rId1066"/>
    <hyperlink ref="V157" r:id="rId1067"/>
    <hyperlink ref="V158" r:id="rId1068"/>
    <hyperlink ref="V159" r:id="rId1069"/>
    <hyperlink ref="V160" r:id="rId1070"/>
    <hyperlink ref="V161" r:id="rId1071"/>
    <hyperlink ref="V162" r:id="rId1072"/>
    <hyperlink ref="V163" r:id="rId1073"/>
    <hyperlink ref="V164" r:id="rId1074"/>
    <hyperlink ref="V165" r:id="rId1075"/>
    <hyperlink ref="V166" r:id="rId1076"/>
    <hyperlink ref="V167" r:id="rId1077"/>
    <hyperlink ref="V168" r:id="rId1078"/>
    <hyperlink ref="V169" r:id="rId1079"/>
    <hyperlink ref="V170" r:id="rId1080"/>
    <hyperlink ref="V171" r:id="rId1081"/>
    <hyperlink ref="V172" r:id="rId1082"/>
    <hyperlink ref="V173" r:id="rId1083"/>
    <hyperlink ref="V174" r:id="rId1084"/>
    <hyperlink ref="V175" r:id="rId1085"/>
    <hyperlink ref="V176" r:id="rId1086"/>
    <hyperlink ref="V177" r:id="rId1087"/>
    <hyperlink ref="V178" r:id="rId1088"/>
    <hyperlink ref="V179" r:id="rId1089"/>
    <hyperlink ref="V180" r:id="rId1090"/>
    <hyperlink ref="V181" r:id="rId1091"/>
    <hyperlink ref="V182" r:id="rId1092"/>
    <hyperlink ref="V183" r:id="rId1093"/>
    <hyperlink ref="V184" r:id="rId1094"/>
    <hyperlink ref="V185" r:id="rId1095"/>
    <hyperlink ref="V186" r:id="rId1096"/>
    <hyperlink ref="V187" r:id="rId1097"/>
    <hyperlink ref="V188" r:id="rId1098"/>
    <hyperlink ref="V189" r:id="rId1099"/>
    <hyperlink ref="V190" r:id="rId1100"/>
    <hyperlink ref="V191" r:id="rId1101"/>
    <hyperlink ref="V192" r:id="rId1102"/>
    <hyperlink ref="V193" r:id="rId1103"/>
    <hyperlink ref="V194" r:id="rId1104"/>
    <hyperlink ref="V195" r:id="rId1105"/>
    <hyperlink ref="V196" r:id="rId1106"/>
    <hyperlink ref="V197" r:id="rId1107"/>
    <hyperlink ref="V198" r:id="rId1108"/>
    <hyperlink ref="V199" r:id="rId1109"/>
    <hyperlink ref="V200" r:id="rId1110"/>
    <hyperlink ref="V201" r:id="rId1111"/>
    <hyperlink ref="V202" r:id="rId1112"/>
    <hyperlink ref="V203" r:id="rId1113"/>
    <hyperlink ref="V204" r:id="rId1114"/>
    <hyperlink ref="V205" r:id="rId1115"/>
    <hyperlink ref="V206" r:id="rId1116"/>
    <hyperlink ref="V207" r:id="rId1117"/>
    <hyperlink ref="V208" r:id="rId1118"/>
    <hyperlink ref="V209" r:id="rId1119"/>
    <hyperlink ref="V210" r:id="rId1120"/>
    <hyperlink ref="V211" r:id="rId1121"/>
    <hyperlink ref="V212" r:id="rId1122"/>
    <hyperlink ref="V213" r:id="rId1123"/>
    <hyperlink ref="V214" r:id="rId1124"/>
    <hyperlink ref="V215" r:id="rId1125"/>
    <hyperlink ref="V216" r:id="rId1126"/>
    <hyperlink ref="V217" r:id="rId1127"/>
    <hyperlink ref="V218" r:id="rId1128"/>
    <hyperlink ref="V219" r:id="rId1129"/>
    <hyperlink ref="V220" r:id="rId1130"/>
    <hyperlink ref="V221" r:id="rId1131"/>
    <hyperlink ref="V222" r:id="rId1132"/>
    <hyperlink ref="V223" r:id="rId1133"/>
    <hyperlink ref="V224" r:id="rId1134"/>
    <hyperlink ref="V225" r:id="rId1135"/>
    <hyperlink ref="V226" r:id="rId1136"/>
    <hyperlink ref="V227" r:id="rId1137"/>
    <hyperlink ref="V228" r:id="rId1138"/>
    <hyperlink ref="V229" r:id="rId1139"/>
    <hyperlink ref="V230" r:id="rId1140"/>
    <hyperlink ref="V231" r:id="rId1141"/>
    <hyperlink ref="V232" r:id="rId1142"/>
    <hyperlink ref="V233" r:id="rId1143"/>
    <hyperlink ref="V234" r:id="rId1144"/>
    <hyperlink ref="V235" r:id="rId1145"/>
    <hyperlink ref="V236" r:id="rId1146"/>
    <hyperlink ref="V237" r:id="rId1147"/>
    <hyperlink ref="V238" r:id="rId1148"/>
    <hyperlink ref="V239" r:id="rId1149"/>
    <hyperlink ref="V240" r:id="rId1150"/>
    <hyperlink ref="V241" r:id="rId1151"/>
    <hyperlink ref="V242" r:id="rId1152"/>
    <hyperlink ref="V243" r:id="rId1153"/>
    <hyperlink ref="V244" r:id="rId1154"/>
    <hyperlink ref="V245" r:id="rId1155"/>
    <hyperlink ref="V246" r:id="rId1156"/>
    <hyperlink ref="V247" r:id="rId1157"/>
    <hyperlink ref="V248" r:id="rId1158"/>
    <hyperlink ref="V249" r:id="rId1159"/>
    <hyperlink ref="V250" r:id="rId1160"/>
    <hyperlink ref="V251" r:id="rId1161"/>
    <hyperlink ref="V252" r:id="rId1162"/>
    <hyperlink ref="V253" r:id="rId1163"/>
    <hyperlink ref="V254" r:id="rId1164"/>
    <hyperlink ref="V255" r:id="rId1165"/>
    <hyperlink ref="V256" r:id="rId1166"/>
    <hyperlink ref="V257" r:id="rId1167"/>
    <hyperlink ref="V258" r:id="rId1168"/>
    <hyperlink ref="V259" r:id="rId1169"/>
    <hyperlink ref="V260" r:id="rId1170"/>
    <hyperlink ref="V261" r:id="rId1171"/>
    <hyperlink ref="V262" r:id="rId1172"/>
    <hyperlink ref="V263" r:id="rId1173"/>
    <hyperlink ref="V264" r:id="rId1174"/>
    <hyperlink ref="V265" r:id="rId1175"/>
    <hyperlink ref="V266" r:id="rId1176"/>
    <hyperlink ref="V267" r:id="rId1177"/>
    <hyperlink ref="V268" r:id="rId1178"/>
    <hyperlink ref="V269" r:id="rId1179"/>
    <hyperlink ref="V270" r:id="rId1180"/>
    <hyperlink ref="V271" r:id="rId1181"/>
    <hyperlink ref="V272" r:id="rId1182"/>
    <hyperlink ref="V273" r:id="rId1183"/>
    <hyperlink ref="V274" r:id="rId1184"/>
    <hyperlink ref="V275" r:id="rId1185"/>
    <hyperlink ref="V276" r:id="rId1186"/>
    <hyperlink ref="V277" r:id="rId1187"/>
    <hyperlink ref="V278" r:id="rId1188"/>
    <hyperlink ref="V279" r:id="rId1189"/>
    <hyperlink ref="V280" r:id="rId1190"/>
    <hyperlink ref="V281" r:id="rId1191"/>
    <hyperlink ref="V282" r:id="rId1192"/>
    <hyperlink ref="V283" r:id="rId1193"/>
    <hyperlink ref="V284" r:id="rId1194"/>
    <hyperlink ref="V285" r:id="rId1195"/>
    <hyperlink ref="V286" r:id="rId1196"/>
    <hyperlink ref="V287" r:id="rId1197"/>
    <hyperlink ref="V288" r:id="rId1198"/>
    <hyperlink ref="V289" r:id="rId1199"/>
    <hyperlink ref="V290" r:id="rId1200"/>
    <hyperlink ref="V291" r:id="rId1201"/>
    <hyperlink ref="V292" r:id="rId1202"/>
    <hyperlink ref="V293" r:id="rId1203"/>
    <hyperlink ref="V294" r:id="rId1204"/>
    <hyperlink ref="V295" r:id="rId1205"/>
    <hyperlink ref="V296" r:id="rId1206"/>
    <hyperlink ref="V297" r:id="rId1207"/>
    <hyperlink ref="V298" r:id="rId1208"/>
    <hyperlink ref="V299" r:id="rId1209"/>
    <hyperlink ref="V300" r:id="rId1210"/>
    <hyperlink ref="V301" r:id="rId1211"/>
    <hyperlink ref="V302" r:id="rId1212"/>
    <hyperlink ref="V303" r:id="rId1213"/>
    <hyperlink ref="V304" r:id="rId1214"/>
    <hyperlink ref="V305" r:id="rId1215"/>
    <hyperlink ref="V306" r:id="rId1216"/>
    <hyperlink ref="V307" r:id="rId1217"/>
    <hyperlink ref="V308" r:id="rId1218"/>
    <hyperlink ref="V309" r:id="rId1219"/>
    <hyperlink ref="V310" r:id="rId1220"/>
    <hyperlink ref="V311" r:id="rId1221"/>
    <hyperlink ref="V312" r:id="rId1222"/>
    <hyperlink ref="V313" r:id="rId1223"/>
    <hyperlink ref="V314" r:id="rId1224"/>
    <hyperlink ref="V315" r:id="rId1225"/>
    <hyperlink ref="V316" r:id="rId1226"/>
    <hyperlink ref="V317" r:id="rId1227"/>
    <hyperlink ref="V318" r:id="rId1228"/>
    <hyperlink ref="V319" r:id="rId1229"/>
    <hyperlink ref="V320" r:id="rId1230"/>
    <hyperlink ref="V321" r:id="rId1231"/>
    <hyperlink ref="V322" r:id="rId1232"/>
    <hyperlink ref="V323" r:id="rId1233"/>
    <hyperlink ref="V324" r:id="rId1234"/>
    <hyperlink ref="V325" r:id="rId1235"/>
    <hyperlink ref="V326" r:id="rId1236"/>
    <hyperlink ref="V327" r:id="rId1237"/>
    <hyperlink ref="V328" r:id="rId1238"/>
    <hyperlink ref="V329" r:id="rId1239"/>
    <hyperlink ref="V330" r:id="rId1240"/>
    <hyperlink ref="V331" r:id="rId1241"/>
    <hyperlink ref="V332" r:id="rId1242"/>
    <hyperlink ref="V333" r:id="rId1243"/>
    <hyperlink ref="V334" r:id="rId1244"/>
    <hyperlink ref="V335" r:id="rId1245"/>
    <hyperlink ref="V336" r:id="rId1246"/>
    <hyperlink ref="V337" r:id="rId1247"/>
    <hyperlink ref="V338" r:id="rId1248"/>
    <hyperlink ref="V339" r:id="rId1249"/>
    <hyperlink ref="V340" r:id="rId1250"/>
    <hyperlink ref="V341" r:id="rId1251"/>
    <hyperlink ref="V342" r:id="rId1252"/>
    <hyperlink ref="V343" r:id="rId1253"/>
    <hyperlink ref="V344" r:id="rId1254"/>
    <hyperlink ref="V345" r:id="rId1255"/>
    <hyperlink ref="V346" r:id="rId1256"/>
    <hyperlink ref="V347" r:id="rId1257"/>
    <hyperlink ref="V348" r:id="rId1258"/>
    <hyperlink ref="V349" r:id="rId1259"/>
    <hyperlink ref="V350" r:id="rId1260"/>
    <hyperlink ref="V351" r:id="rId1261"/>
    <hyperlink ref="V352" r:id="rId1262"/>
    <hyperlink ref="V353" r:id="rId1263"/>
    <hyperlink ref="V354" r:id="rId1264"/>
    <hyperlink ref="V355" r:id="rId1265"/>
    <hyperlink ref="V356" r:id="rId1266"/>
    <hyperlink ref="V357" r:id="rId1267"/>
    <hyperlink ref="V358" r:id="rId1268"/>
    <hyperlink ref="V359" r:id="rId1269"/>
    <hyperlink ref="V360" r:id="rId1270"/>
    <hyperlink ref="V361" r:id="rId1271"/>
    <hyperlink ref="V362" r:id="rId1272"/>
    <hyperlink ref="V363" r:id="rId1273"/>
    <hyperlink ref="V364" r:id="rId1274"/>
    <hyperlink ref="V365" r:id="rId1275"/>
    <hyperlink ref="V366" r:id="rId1276"/>
    <hyperlink ref="V367" r:id="rId1277"/>
    <hyperlink ref="V368" r:id="rId1278"/>
    <hyperlink ref="V369" r:id="rId1279"/>
    <hyperlink ref="V370" r:id="rId1280"/>
    <hyperlink ref="V371" r:id="rId1281"/>
    <hyperlink ref="V372" r:id="rId1282"/>
    <hyperlink ref="V373" r:id="rId1283"/>
    <hyperlink ref="V374" r:id="rId1284"/>
    <hyperlink ref="V375" r:id="rId1285"/>
    <hyperlink ref="V376" r:id="rId1286"/>
    <hyperlink ref="V377" r:id="rId1287"/>
    <hyperlink ref="V378" r:id="rId1288"/>
    <hyperlink ref="V379" r:id="rId1289"/>
    <hyperlink ref="V380" r:id="rId1290"/>
    <hyperlink ref="V381" r:id="rId1291"/>
    <hyperlink ref="V382" r:id="rId1292"/>
    <hyperlink ref="V383" r:id="rId1293"/>
    <hyperlink ref="V384" r:id="rId1294"/>
    <hyperlink ref="V385" r:id="rId1295"/>
    <hyperlink ref="V386" r:id="rId1296"/>
    <hyperlink ref="V387" r:id="rId1297"/>
    <hyperlink ref="V388" r:id="rId1298"/>
    <hyperlink ref="V389" r:id="rId1299"/>
    <hyperlink ref="V390" r:id="rId1300"/>
    <hyperlink ref="V391" r:id="rId1301"/>
    <hyperlink ref="V392" r:id="rId1302"/>
    <hyperlink ref="V393" r:id="rId1303"/>
    <hyperlink ref="V394" r:id="rId1304"/>
    <hyperlink ref="V395" r:id="rId1305"/>
    <hyperlink ref="V396" r:id="rId1306"/>
    <hyperlink ref="V397" r:id="rId1307"/>
    <hyperlink ref="V398" r:id="rId1308"/>
    <hyperlink ref="V399" r:id="rId1309"/>
    <hyperlink ref="V400" r:id="rId1310"/>
    <hyperlink ref="V401" r:id="rId1311"/>
    <hyperlink ref="V402" r:id="rId1312"/>
    <hyperlink ref="V403" r:id="rId1313"/>
    <hyperlink ref="V404" r:id="rId1314"/>
    <hyperlink ref="V405" r:id="rId1315"/>
    <hyperlink ref="V406" r:id="rId1316"/>
    <hyperlink ref="V407" r:id="rId1317"/>
    <hyperlink ref="V408" r:id="rId1318"/>
    <hyperlink ref="V409" r:id="rId1319"/>
    <hyperlink ref="V410" r:id="rId1320"/>
    <hyperlink ref="V411" r:id="rId1321"/>
    <hyperlink ref="V412" r:id="rId1322"/>
    <hyperlink ref="V413" r:id="rId1323"/>
    <hyperlink ref="V414" r:id="rId1324"/>
    <hyperlink ref="V415" r:id="rId1325"/>
    <hyperlink ref="V416" r:id="rId1326"/>
    <hyperlink ref="V417" r:id="rId1327"/>
    <hyperlink ref="V418" r:id="rId1328"/>
    <hyperlink ref="V419" r:id="rId1329"/>
    <hyperlink ref="V420" r:id="rId1330"/>
    <hyperlink ref="V421" r:id="rId1331"/>
    <hyperlink ref="V422" r:id="rId1332"/>
    <hyperlink ref="V423" r:id="rId1333"/>
    <hyperlink ref="V424" r:id="rId1334"/>
    <hyperlink ref="V425" r:id="rId1335"/>
    <hyperlink ref="V426" r:id="rId1336"/>
    <hyperlink ref="V427" r:id="rId1337"/>
    <hyperlink ref="V428" r:id="rId1338"/>
    <hyperlink ref="V429" r:id="rId1339"/>
    <hyperlink ref="V430" r:id="rId1340"/>
    <hyperlink ref="V431" r:id="rId1341"/>
    <hyperlink ref="V432" r:id="rId1342"/>
    <hyperlink ref="V433" r:id="rId1343"/>
    <hyperlink ref="V434" r:id="rId1344"/>
    <hyperlink ref="V435" r:id="rId1345"/>
    <hyperlink ref="V436" r:id="rId1346"/>
    <hyperlink ref="V437" r:id="rId1347"/>
    <hyperlink ref="V438" r:id="rId1348"/>
    <hyperlink ref="V439" r:id="rId1349"/>
    <hyperlink ref="V440" r:id="rId1350"/>
    <hyperlink ref="V441" r:id="rId1351"/>
    <hyperlink ref="V442" r:id="rId1352"/>
    <hyperlink ref="V443" r:id="rId1353"/>
    <hyperlink ref="V444" r:id="rId1354"/>
    <hyperlink ref="V445" r:id="rId1355"/>
    <hyperlink ref="V446" r:id="rId1356"/>
    <hyperlink ref="V447" r:id="rId1357"/>
    <hyperlink ref="V448" r:id="rId1358"/>
    <hyperlink ref="V449" r:id="rId1359"/>
    <hyperlink ref="V450" r:id="rId1360"/>
    <hyperlink ref="V451" r:id="rId1361"/>
    <hyperlink ref="V452" r:id="rId1362"/>
    <hyperlink ref="V453" r:id="rId1363"/>
    <hyperlink ref="V454" r:id="rId1364"/>
    <hyperlink ref="V455" r:id="rId1365"/>
    <hyperlink ref="V456" r:id="rId1366"/>
    <hyperlink ref="V457" r:id="rId1367"/>
    <hyperlink ref="V458" r:id="rId1368"/>
    <hyperlink ref="V459" r:id="rId1369"/>
    <hyperlink ref="V460" r:id="rId1370"/>
    <hyperlink ref="V461" r:id="rId1371"/>
    <hyperlink ref="V462" r:id="rId1372"/>
    <hyperlink ref="V463" r:id="rId1373"/>
    <hyperlink ref="V464" r:id="rId1374"/>
    <hyperlink ref="V465" r:id="rId1375"/>
    <hyperlink ref="V466" r:id="rId1376"/>
    <hyperlink ref="V467" r:id="rId1377"/>
    <hyperlink ref="V468" r:id="rId1378"/>
    <hyperlink ref="V469" r:id="rId1379"/>
    <hyperlink ref="V470" r:id="rId1380"/>
    <hyperlink ref="V471" r:id="rId1381"/>
    <hyperlink ref="V472" r:id="rId1382"/>
    <hyperlink ref="V473" r:id="rId1383"/>
    <hyperlink ref="V474" r:id="rId1384"/>
    <hyperlink ref="V475" r:id="rId1385"/>
    <hyperlink ref="V476" r:id="rId1386"/>
    <hyperlink ref="V477" r:id="rId1387"/>
    <hyperlink ref="V478" r:id="rId1388"/>
    <hyperlink ref="V479" r:id="rId1389"/>
    <hyperlink ref="V480" r:id="rId1390"/>
    <hyperlink ref="V481" r:id="rId1391"/>
    <hyperlink ref="V482" r:id="rId1392"/>
    <hyperlink ref="V483" r:id="rId1393"/>
    <hyperlink ref="V484" r:id="rId1394"/>
    <hyperlink ref="V485" r:id="rId1395"/>
    <hyperlink ref="V486" r:id="rId1396"/>
    <hyperlink ref="V487" r:id="rId1397"/>
    <hyperlink ref="V488" r:id="rId1398"/>
    <hyperlink ref="V489" r:id="rId1399"/>
    <hyperlink ref="V490" r:id="rId1400"/>
    <hyperlink ref="V491" r:id="rId1401"/>
    <hyperlink ref="V492" r:id="rId1402"/>
    <hyperlink ref="V493" r:id="rId1403"/>
    <hyperlink ref="V494" r:id="rId1404"/>
    <hyperlink ref="V495" r:id="rId1405"/>
    <hyperlink ref="V496" r:id="rId1406"/>
    <hyperlink ref="V497" r:id="rId1407"/>
    <hyperlink ref="V498" r:id="rId1408"/>
    <hyperlink ref="V499" r:id="rId1409"/>
    <hyperlink ref="V500" r:id="rId1410"/>
    <hyperlink ref="V501" r:id="rId1411"/>
    <hyperlink ref="V502" r:id="rId1412"/>
    <hyperlink ref="V503" r:id="rId1413"/>
    <hyperlink ref="V504" r:id="rId1414"/>
    <hyperlink ref="V505" r:id="rId1415"/>
    <hyperlink ref="V506" r:id="rId1416"/>
    <hyperlink ref="V507" r:id="rId1417"/>
    <hyperlink ref="V508" r:id="rId1418"/>
    <hyperlink ref="V509" r:id="rId1419"/>
    <hyperlink ref="V510" r:id="rId1420"/>
    <hyperlink ref="V511" r:id="rId1421"/>
    <hyperlink ref="V512" r:id="rId1422"/>
    <hyperlink ref="V513" r:id="rId1423"/>
    <hyperlink ref="V514" r:id="rId1424"/>
    <hyperlink ref="V515" r:id="rId1425"/>
    <hyperlink ref="V516" r:id="rId1426"/>
    <hyperlink ref="V517" r:id="rId1427"/>
    <hyperlink ref="V518" r:id="rId1428"/>
    <hyperlink ref="V519" r:id="rId1429"/>
    <hyperlink ref="V520" r:id="rId1430"/>
    <hyperlink ref="V521" r:id="rId1431"/>
    <hyperlink ref="V522" r:id="rId1432"/>
    <hyperlink ref="V523" r:id="rId1433"/>
    <hyperlink ref="V524" r:id="rId1434"/>
    <hyperlink ref="V525" r:id="rId1435"/>
    <hyperlink ref="V526" r:id="rId1436"/>
    <hyperlink ref="V527" r:id="rId1437"/>
    <hyperlink ref="V528" r:id="rId1438"/>
    <hyperlink ref="V529" r:id="rId1439"/>
    <hyperlink ref="V530" r:id="rId1440"/>
    <hyperlink ref="V531" r:id="rId1441"/>
    <hyperlink ref="V532" r:id="rId1442"/>
    <hyperlink ref="V533" r:id="rId1443"/>
    <hyperlink ref="V534" r:id="rId1444"/>
    <hyperlink ref="V535" r:id="rId1445"/>
    <hyperlink ref="V536" r:id="rId1446"/>
    <hyperlink ref="V537" r:id="rId1447"/>
    <hyperlink ref="V538" r:id="rId1448"/>
    <hyperlink ref="V539" r:id="rId1449"/>
    <hyperlink ref="V540" r:id="rId1450"/>
    <hyperlink ref="V541" r:id="rId1451"/>
    <hyperlink ref="V542" r:id="rId1452"/>
    <hyperlink ref="V543" r:id="rId1453"/>
    <hyperlink ref="V544" r:id="rId1454"/>
    <hyperlink ref="V545" r:id="rId1455"/>
    <hyperlink ref="V546" r:id="rId1456"/>
    <hyperlink ref="V547" r:id="rId1457"/>
    <hyperlink ref="V548" r:id="rId1458"/>
    <hyperlink ref="V549" r:id="rId1459"/>
    <hyperlink ref="V550" r:id="rId1460"/>
    <hyperlink ref="V551" r:id="rId1461"/>
    <hyperlink ref="V552" r:id="rId1462"/>
    <hyperlink ref="V553" r:id="rId1463"/>
    <hyperlink ref="V554" r:id="rId1464"/>
    <hyperlink ref="V555" r:id="rId1465"/>
    <hyperlink ref="V556" r:id="rId1466"/>
    <hyperlink ref="V557" r:id="rId1467"/>
    <hyperlink ref="V558" r:id="rId1468"/>
    <hyperlink ref="V559" r:id="rId1469"/>
    <hyperlink ref="V560" r:id="rId1470"/>
    <hyperlink ref="V561" r:id="rId1471"/>
    <hyperlink ref="V562" r:id="rId1472"/>
    <hyperlink ref="V563" r:id="rId1473"/>
    <hyperlink ref="V564" r:id="rId1474"/>
    <hyperlink ref="V565" r:id="rId1475"/>
    <hyperlink ref="V566" r:id="rId1476"/>
    <hyperlink ref="V567" r:id="rId1477"/>
    <hyperlink ref="V568" r:id="rId1478"/>
    <hyperlink ref="V569" r:id="rId1479"/>
    <hyperlink ref="V570" r:id="rId1480"/>
    <hyperlink ref="V571" r:id="rId1481"/>
    <hyperlink ref="V572" r:id="rId1482"/>
    <hyperlink ref="V573" r:id="rId1483"/>
    <hyperlink ref="V574" r:id="rId1484"/>
    <hyperlink ref="V575" r:id="rId1485"/>
    <hyperlink ref="V576" r:id="rId1486"/>
    <hyperlink ref="V577" r:id="rId1487"/>
    <hyperlink ref="V578" r:id="rId1488"/>
    <hyperlink ref="V579" r:id="rId1489"/>
    <hyperlink ref="V580" r:id="rId1490"/>
    <hyperlink ref="V581" r:id="rId1491"/>
    <hyperlink ref="V582" r:id="rId1492"/>
    <hyperlink ref="V583" r:id="rId1493"/>
    <hyperlink ref="V584" r:id="rId1494"/>
    <hyperlink ref="V585" r:id="rId1495"/>
    <hyperlink ref="V586" r:id="rId1496"/>
    <hyperlink ref="V587" r:id="rId1497"/>
    <hyperlink ref="V588" r:id="rId1498"/>
    <hyperlink ref="V589" r:id="rId1499"/>
    <hyperlink ref="V590" r:id="rId1500"/>
    <hyperlink ref="V591" r:id="rId1501"/>
    <hyperlink ref="V592" r:id="rId1502"/>
    <hyperlink ref="V593" r:id="rId1503"/>
    <hyperlink ref="V594" r:id="rId1504"/>
    <hyperlink ref="V595" r:id="rId1505"/>
    <hyperlink ref="V596" r:id="rId1506"/>
    <hyperlink ref="V597" r:id="rId1507"/>
    <hyperlink ref="V598" r:id="rId1508"/>
    <hyperlink ref="V599" r:id="rId1509"/>
    <hyperlink ref="V600" r:id="rId1510"/>
    <hyperlink ref="V601" r:id="rId1511"/>
    <hyperlink ref="V602" r:id="rId1512"/>
    <hyperlink ref="V603" r:id="rId1513"/>
    <hyperlink ref="V604" r:id="rId1514"/>
    <hyperlink ref="V605" r:id="rId1515"/>
    <hyperlink ref="V606" r:id="rId1516"/>
    <hyperlink ref="V607" r:id="rId1517"/>
    <hyperlink ref="V608" r:id="rId1518"/>
    <hyperlink ref="V609" r:id="rId1519"/>
    <hyperlink ref="V610" r:id="rId1520"/>
    <hyperlink ref="V611" r:id="rId1521"/>
    <hyperlink ref="V612" r:id="rId1522"/>
    <hyperlink ref="V613" r:id="rId1523"/>
    <hyperlink ref="V614" r:id="rId1524"/>
    <hyperlink ref="V615" r:id="rId1525"/>
    <hyperlink ref="V616" r:id="rId1526"/>
    <hyperlink ref="V617" r:id="rId1527"/>
    <hyperlink ref="V618" r:id="rId1528"/>
    <hyperlink ref="V619" r:id="rId1529"/>
    <hyperlink ref="V620" r:id="rId1530"/>
    <hyperlink ref="V621" r:id="rId1531"/>
    <hyperlink ref="V622" r:id="rId1532"/>
    <hyperlink ref="V623" r:id="rId1533"/>
    <hyperlink ref="V624" r:id="rId1534"/>
    <hyperlink ref="V625" r:id="rId1535"/>
    <hyperlink ref="V626" r:id="rId1536"/>
    <hyperlink ref="V627" r:id="rId1537"/>
    <hyperlink ref="V628" r:id="rId1538"/>
    <hyperlink ref="V629" r:id="rId1539"/>
    <hyperlink ref="V630" r:id="rId1540"/>
    <hyperlink ref="V631" r:id="rId1541"/>
    <hyperlink ref="V632" r:id="rId1542"/>
    <hyperlink ref="V633" r:id="rId1543"/>
    <hyperlink ref="V634" r:id="rId1544"/>
    <hyperlink ref="V635" r:id="rId1545"/>
    <hyperlink ref="V636" r:id="rId1546"/>
    <hyperlink ref="V637" r:id="rId1547"/>
    <hyperlink ref="V638" r:id="rId1548"/>
    <hyperlink ref="V639" r:id="rId1549"/>
    <hyperlink ref="V640" r:id="rId1550"/>
    <hyperlink ref="V641" r:id="rId1551"/>
    <hyperlink ref="V642" r:id="rId1552"/>
    <hyperlink ref="V643" r:id="rId1553"/>
    <hyperlink ref="V644" r:id="rId1554"/>
    <hyperlink ref="V645" r:id="rId1555"/>
    <hyperlink ref="V646" r:id="rId1556"/>
    <hyperlink ref="V647" r:id="rId1557"/>
    <hyperlink ref="V648" r:id="rId1558"/>
    <hyperlink ref="V649" r:id="rId1559"/>
    <hyperlink ref="V650" r:id="rId1560"/>
    <hyperlink ref="V651" r:id="rId1561"/>
    <hyperlink ref="V652" r:id="rId1562"/>
    <hyperlink ref="V653" r:id="rId1563"/>
    <hyperlink ref="V654" r:id="rId1564"/>
    <hyperlink ref="V655" r:id="rId1565"/>
    <hyperlink ref="V656" r:id="rId1566"/>
    <hyperlink ref="V657" r:id="rId1567"/>
    <hyperlink ref="V658" r:id="rId1568"/>
    <hyperlink ref="V659" r:id="rId1569"/>
    <hyperlink ref="V660" r:id="rId1570"/>
    <hyperlink ref="V661" r:id="rId1571"/>
    <hyperlink ref="V662" r:id="rId1572"/>
    <hyperlink ref="V663" r:id="rId1573"/>
    <hyperlink ref="V664" r:id="rId1574"/>
    <hyperlink ref="V665" r:id="rId1575"/>
    <hyperlink ref="V666" r:id="rId1576"/>
    <hyperlink ref="V667" r:id="rId1577"/>
    <hyperlink ref="V668" r:id="rId1578"/>
    <hyperlink ref="V669" r:id="rId1579"/>
    <hyperlink ref="V670" r:id="rId1580"/>
    <hyperlink ref="V671" r:id="rId1581"/>
    <hyperlink ref="V672" r:id="rId1582"/>
    <hyperlink ref="V673" r:id="rId1583"/>
    <hyperlink ref="V674" r:id="rId1584"/>
    <hyperlink ref="V675" r:id="rId1585"/>
    <hyperlink ref="V676" r:id="rId1586"/>
    <hyperlink ref="V677" r:id="rId1587"/>
    <hyperlink ref="V678" r:id="rId1588"/>
    <hyperlink ref="V679" r:id="rId1589"/>
    <hyperlink ref="V680" r:id="rId1590"/>
    <hyperlink ref="V681" r:id="rId1591"/>
    <hyperlink ref="V682" r:id="rId1592"/>
    <hyperlink ref="V683" r:id="rId1593"/>
    <hyperlink ref="V684" r:id="rId1594"/>
    <hyperlink ref="V685" r:id="rId1595"/>
    <hyperlink ref="V686" r:id="rId1596"/>
    <hyperlink ref="V687" r:id="rId1597"/>
    <hyperlink ref="V688" r:id="rId1598"/>
    <hyperlink ref="V689" r:id="rId1599"/>
    <hyperlink ref="V690" r:id="rId1600"/>
    <hyperlink ref="V691" r:id="rId1601"/>
    <hyperlink ref="V692" r:id="rId1602"/>
    <hyperlink ref="V693" r:id="rId1603"/>
    <hyperlink ref="V694" r:id="rId1604"/>
    <hyperlink ref="V695" r:id="rId1605"/>
    <hyperlink ref="V696" r:id="rId1606"/>
    <hyperlink ref="V697" r:id="rId1607"/>
    <hyperlink ref="V698" r:id="rId1608"/>
    <hyperlink ref="V699" r:id="rId1609"/>
    <hyperlink ref="V700" r:id="rId1610"/>
    <hyperlink ref="V701" r:id="rId1611"/>
    <hyperlink ref="V702" r:id="rId1612"/>
    <hyperlink ref="V703" r:id="rId1613"/>
    <hyperlink ref="V704" r:id="rId1614"/>
    <hyperlink ref="V705" r:id="rId1615"/>
    <hyperlink ref="V706" r:id="rId1616"/>
    <hyperlink ref="V707" r:id="rId1617"/>
    <hyperlink ref="V708" r:id="rId1618"/>
    <hyperlink ref="V709" r:id="rId1619"/>
    <hyperlink ref="V710" r:id="rId1620"/>
    <hyperlink ref="V711" r:id="rId1621"/>
    <hyperlink ref="V712" r:id="rId1622"/>
    <hyperlink ref="V713" r:id="rId1623"/>
    <hyperlink ref="V714" r:id="rId1624"/>
    <hyperlink ref="V715" r:id="rId1625"/>
    <hyperlink ref="V716" r:id="rId1626"/>
    <hyperlink ref="V717" r:id="rId1627"/>
    <hyperlink ref="V718" r:id="rId1628"/>
    <hyperlink ref="V719" r:id="rId1629"/>
    <hyperlink ref="V720" r:id="rId1630"/>
    <hyperlink ref="V721" r:id="rId1631"/>
    <hyperlink ref="V722" r:id="rId1632"/>
    <hyperlink ref="V723" r:id="rId1633"/>
    <hyperlink ref="V724" r:id="rId1634"/>
    <hyperlink ref="V725" r:id="rId1635"/>
    <hyperlink ref="V726" r:id="rId1636"/>
    <hyperlink ref="V727" r:id="rId1637"/>
    <hyperlink ref="V728" r:id="rId1638"/>
    <hyperlink ref="V729" r:id="rId1639"/>
    <hyperlink ref="V730" r:id="rId1640"/>
    <hyperlink ref="V731" r:id="rId1641"/>
    <hyperlink ref="V732" r:id="rId1642"/>
    <hyperlink ref="V733" r:id="rId1643"/>
    <hyperlink ref="V734" r:id="rId1644"/>
    <hyperlink ref="V735" r:id="rId1645"/>
    <hyperlink ref="V736" r:id="rId1646"/>
    <hyperlink ref="V737" r:id="rId1647"/>
    <hyperlink ref="V738" r:id="rId1648"/>
    <hyperlink ref="V739" r:id="rId1649"/>
    <hyperlink ref="V740" r:id="rId1650"/>
    <hyperlink ref="V741" r:id="rId1651"/>
    <hyperlink ref="V742" r:id="rId1652"/>
    <hyperlink ref="V743" r:id="rId1653"/>
    <hyperlink ref="V744" r:id="rId1654"/>
    <hyperlink ref="V745" r:id="rId1655"/>
    <hyperlink ref="V746" r:id="rId1656"/>
    <hyperlink ref="V747" r:id="rId1657"/>
    <hyperlink ref="V748" r:id="rId1658"/>
    <hyperlink ref="V749" r:id="rId1659"/>
    <hyperlink ref="V750" r:id="rId1660"/>
    <hyperlink ref="V751" r:id="rId1661"/>
    <hyperlink ref="V752" r:id="rId1662"/>
    <hyperlink ref="V753" r:id="rId1663"/>
    <hyperlink ref="V754" r:id="rId1664"/>
    <hyperlink ref="V755" r:id="rId1665"/>
    <hyperlink ref="V756" r:id="rId1666"/>
    <hyperlink ref="V757" r:id="rId1667"/>
    <hyperlink ref="V758" r:id="rId1668"/>
    <hyperlink ref="V759" r:id="rId1669"/>
    <hyperlink ref="V760" r:id="rId1670"/>
    <hyperlink ref="V761" r:id="rId1671"/>
    <hyperlink ref="V762" r:id="rId1672"/>
    <hyperlink ref="V763" r:id="rId1673"/>
    <hyperlink ref="V764" r:id="rId1674"/>
    <hyperlink ref="V765" r:id="rId1675"/>
    <hyperlink ref="V766" r:id="rId1676"/>
    <hyperlink ref="V767" r:id="rId1677"/>
    <hyperlink ref="V768" r:id="rId1678"/>
    <hyperlink ref="V769" r:id="rId1679"/>
    <hyperlink ref="V770" r:id="rId1680"/>
    <hyperlink ref="V771" r:id="rId1681"/>
    <hyperlink ref="V772" r:id="rId1682"/>
    <hyperlink ref="V773" r:id="rId1683"/>
    <hyperlink ref="V774" r:id="rId1684"/>
    <hyperlink ref="V775" r:id="rId1685"/>
    <hyperlink ref="V776" r:id="rId1686"/>
    <hyperlink ref="V777" r:id="rId1687"/>
    <hyperlink ref="V778" r:id="rId1688"/>
    <hyperlink ref="V779" r:id="rId1689"/>
    <hyperlink ref="V780" r:id="rId1690"/>
    <hyperlink ref="V781" r:id="rId1691"/>
    <hyperlink ref="V782" r:id="rId1692"/>
    <hyperlink ref="V783" r:id="rId1693"/>
    <hyperlink ref="V784" r:id="rId1694"/>
    <hyperlink ref="V785" r:id="rId1695"/>
    <hyperlink ref="V786" r:id="rId1696"/>
    <hyperlink ref="V787" r:id="rId1697"/>
    <hyperlink ref="V788" r:id="rId1698"/>
    <hyperlink ref="V789" r:id="rId1699"/>
    <hyperlink ref="V790" r:id="rId1700"/>
    <hyperlink ref="V791" r:id="rId1701"/>
    <hyperlink ref="V792" r:id="rId1702"/>
    <hyperlink ref="V793" r:id="rId1703"/>
    <hyperlink ref="V794" r:id="rId1704"/>
    <hyperlink ref="V795" r:id="rId1705"/>
    <hyperlink ref="V796" r:id="rId1706"/>
    <hyperlink ref="V797" r:id="rId1707"/>
    <hyperlink ref="V798" r:id="rId1708"/>
    <hyperlink ref="V799" r:id="rId1709"/>
    <hyperlink ref="V800" r:id="rId1710"/>
    <hyperlink ref="V801" r:id="rId1711"/>
    <hyperlink ref="V802" r:id="rId1712"/>
    <hyperlink ref="V803" r:id="rId1713"/>
    <hyperlink ref="V804" r:id="rId1714"/>
    <hyperlink ref="V805" r:id="rId1715"/>
    <hyperlink ref="V806" r:id="rId1716"/>
    <hyperlink ref="V807" r:id="rId1717"/>
    <hyperlink ref="V808" r:id="rId1718"/>
    <hyperlink ref="V809" r:id="rId1719"/>
    <hyperlink ref="V810" r:id="rId1720"/>
    <hyperlink ref="V811" r:id="rId1721"/>
    <hyperlink ref="V812" r:id="rId1722"/>
    <hyperlink ref="V813" r:id="rId1723"/>
    <hyperlink ref="V814" r:id="rId1724"/>
    <hyperlink ref="V815" r:id="rId1725"/>
    <hyperlink ref="V816" r:id="rId1726"/>
    <hyperlink ref="V817" r:id="rId1727"/>
    <hyperlink ref="V818" r:id="rId1728"/>
    <hyperlink ref="V819" r:id="rId1729"/>
    <hyperlink ref="V820" r:id="rId1730"/>
    <hyperlink ref="V821" r:id="rId1731"/>
    <hyperlink ref="V822" r:id="rId1732"/>
    <hyperlink ref="V823" r:id="rId1733"/>
    <hyperlink ref="V824" r:id="rId1734"/>
    <hyperlink ref="V825" r:id="rId1735"/>
    <hyperlink ref="V826" r:id="rId1736"/>
    <hyperlink ref="V827" r:id="rId1737"/>
    <hyperlink ref="V828" r:id="rId1738"/>
    <hyperlink ref="V829" r:id="rId1739"/>
    <hyperlink ref="V830" r:id="rId1740"/>
    <hyperlink ref="V831" r:id="rId1741"/>
    <hyperlink ref="V832" r:id="rId1742"/>
    <hyperlink ref="V833" r:id="rId1743"/>
    <hyperlink ref="V834" r:id="rId1744"/>
    <hyperlink ref="V835" r:id="rId1745"/>
    <hyperlink ref="V836" r:id="rId1746"/>
    <hyperlink ref="V837" r:id="rId1747"/>
    <hyperlink ref="V838" r:id="rId1748"/>
    <hyperlink ref="V839" r:id="rId1749"/>
    <hyperlink ref="V840" r:id="rId1750"/>
    <hyperlink ref="V841" r:id="rId1751"/>
    <hyperlink ref="V842" r:id="rId1752"/>
    <hyperlink ref="V843" r:id="rId1753"/>
    <hyperlink ref="V844" r:id="rId1754"/>
    <hyperlink ref="V845" r:id="rId1755"/>
    <hyperlink ref="V846" r:id="rId1756"/>
    <hyperlink ref="V847" r:id="rId1757"/>
    <hyperlink ref="V848" r:id="rId1758"/>
    <hyperlink ref="V849" r:id="rId1759"/>
    <hyperlink ref="V850" r:id="rId1760"/>
    <hyperlink ref="V851" r:id="rId1761"/>
    <hyperlink ref="V852" r:id="rId1762"/>
    <hyperlink ref="V853" r:id="rId1763"/>
    <hyperlink ref="V854" r:id="rId1764"/>
    <hyperlink ref="V855" r:id="rId1765"/>
    <hyperlink ref="V856" r:id="rId1766"/>
    <hyperlink ref="V857" r:id="rId1767"/>
    <hyperlink ref="V858" r:id="rId1768"/>
    <hyperlink ref="V859" r:id="rId1769"/>
    <hyperlink ref="V860" r:id="rId1770"/>
    <hyperlink ref="V861" r:id="rId1771"/>
    <hyperlink ref="V862" r:id="rId1772"/>
    <hyperlink ref="V863" r:id="rId1773"/>
    <hyperlink ref="V864" r:id="rId1774"/>
    <hyperlink ref="V865" r:id="rId1775"/>
    <hyperlink ref="V866" r:id="rId1776"/>
    <hyperlink ref="V867" r:id="rId1777"/>
    <hyperlink ref="V868" r:id="rId1778"/>
    <hyperlink ref="V869" r:id="rId1779"/>
    <hyperlink ref="V870" r:id="rId1780"/>
    <hyperlink ref="V871" r:id="rId1781"/>
    <hyperlink ref="V872" r:id="rId1782"/>
    <hyperlink ref="V873" r:id="rId1783"/>
    <hyperlink ref="V874" r:id="rId1784"/>
    <hyperlink ref="V875" r:id="rId1785"/>
    <hyperlink ref="V876" r:id="rId1786"/>
    <hyperlink ref="V877" r:id="rId1787"/>
    <hyperlink ref="V878" r:id="rId1788"/>
    <hyperlink ref="V879" r:id="rId1789"/>
    <hyperlink ref="V880" r:id="rId1790"/>
    <hyperlink ref="V881" r:id="rId1791"/>
    <hyperlink ref="V882" r:id="rId1792"/>
    <hyperlink ref="V883" r:id="rId1793"/>
    <hyperlink ref="V884" r:id="rId1794"/>
    <hyperlink ref="V885" r:id="rId1795"/>
    <hyperlink ref="V886" r:id="rId1796"/>
    <hyperlink ref="V887" r:id="rId1797"/>
    <hyperlink ref="V888" r:id="rId1798"/>
    <hyperlink ref="V889" r:id="rId1799"/>
    <hyperlink ref="V890" r:id="rId1800"/>
    <hyperlink ref="V891" r:id="rId1801"/>
    <hyperlink ref="V892" r:id="rId1802"/>
    <hyperlink ref="V893" r:id="rId1803"/>
    <hyperlink ref="V894" r:id="rId1804"/>
    <hyperlink ref="V895" r:id="rId1805"/>
    <hyperlink ref="V896" r:id="rId1806"/>
    <hyperlink ref="V897" r:id="rId1807"/>
    <hyperlink ref="V898" r:id="rId1808"/>
    <hyperlink ref="V899" r:id="rId1809"/>
    <hyperlink ref="V900" r:id="rId1810"/>
    <hyperlink ref="V901" r:id="rId1811"/>
    <hyperlink ref="V902" r:id="rId1812"/>
    <hyperlink ref="V903" r:id="rId1813"/>
    <hyperlink ref="V904" r:id="rId1814"/>
    <hyperlink ref="V905" r:id="rId1815"/>
    <hyperlink ref="V906" r:id="rId1816"/>
    <hyperlink ref="V907" r:id="rId1817"/>
    <hyperlink ref="V908" r:id="rId1818"/>
    <hyperlink ref="V909" r:id="rId1819"/>
    <hyperlink ref="V910" r:id="rId1820"/>
    <hyperlink ref="V911" r:id="rId1821"/>
    <hyperlink ref="V912" r:id="rId1822"/>
    <hyperlink ref="V913" r:id="rId1823"/>
    <hyperlink ref="V914" r:id="rId1824"/>
    <hyperlink ref="V915" r:id="rId1825"/>
    <hyperlink ref="V916" r:id="rId1826"/>
    <hyperlink ref="V917" r:id="rId1827"/>
    <hyperlink ref="V918" r:id="rId1828"/>
    <hyperlink ref="V919" r:id="rId1829"/>
    <hyperlink ref="V920" r:id="rId1830"/>
    <hyperlink ref="V921" r:id="rId1831"/>
    <hyperlink ref="V922" r:id="rId1832"/>
    <hyperlink ref="V923" r:id="rId1833"/>
    <hyperlink ref="V924" r:id="rId1834"/>
    <hyperlink ref="V925" r:id="rId1835"/>
    <hyperlink ref="V926" r:id="rId1836"/>
    <hyperlink ref="V927" r:id="rId1837"/>
    <hyperlink ref="V928" r:id="rId1838"/>
    <hyperlink ref="V929" r:id="rId1839"/>
    <hyperlink ref="V930" r:id="rId1840"/>
    <hyperlink ref="V931" r:id="rId1841"/>
    <hyperlink ref="V932" r:id="rId1842"/>
    <hyperlink ref="V933" r:id="rId1843"/>
    <hyperlink ref="V934" r:id="rId1844"/>
    <hyperlink ref="V935" r:id="rId1845"/>
    <hyperlink ref="V936" r:id="rId1846"/>
    <hyperlink ref="V937" r:id="rId1847"/>
    <hyperlink ref="V938" r:id="rId1848"/>
    <hyperlink ref="V939" r:id="rId1849"/>
    <hyperlink ref="V940" r:id="rId1850"/>
    <hyperlink ref="V941" r:id="rId1851"/>
    <hyperlink ref="V942" r:id="rId1852"/>
    <hyperlink ref="V943" r:id="rId1853"/>
    <hyperlink ref="V944" r:id="rId1854"/>
    <hyperlink ref="V945" r:id="rId1855"/>
    <hyperlink ref="V946" r:id="rId1856"/>
    <hyperlink ref="V947" r:id="rId1857"/>
    <hyperlink ref="V948" r:id="rId1858"/>
    <hyperlink ref="V949" r:id="rId1859"/>
    <hyperlink ref="V950" r:id="rId1860"/>
    <hyperlink ref="V951" r:id="rId1861"/>
    <hyperlink ref="V952" r:id="rId1862"/>
    <hyperlink ref="V953" r:id="rId1863"/>
    <hyperlink ref="V954" r:id="rId1864"/>
    <hyperlink ref="V955" r:id="rId1865"/>
    <hyperlink ref="V956" r:id="rId1866"/>
    <hyperlink ref="V957" r:id="rId1867"/>
    <hyperlink ref="V958" r:id="rId1868"/>
    <hyperlink ref="V959" r:id="rId1869"/>
    <hyperlink ref="V960" r:id="rId1870"/>
    <hyperlink ref="V961" r:id="rId1871"/>
    <hyperlink ref="V962" r:id="rId1872"/>
    <hyperlink ref="V963" r:id="rId1873"/>
    <hyperlink ref="V964" r:id="rId1874"/>
    <hyperlink ref="V965" r:id="rId1875"/>
    <hyperlink ref="V966" r:id="rId1876"/>
    <hyperlink ref="V967" r:id="rId1877"/>
    <hyperlink ref="V968" r:id="rId1878"/>
    <hyperlink ref="V969" r:id="rId1879"/>
    <hyperlink ref="V970" r:id="rId1880"/>
    <hyperlink ref="V971" r:id="rId1881"/>
    <hyperlink ref="V972" r:id="rId1882"/>
    <hyperlink ref="V973" r:id="rId1883"/>
    <hyperlink ref="V974" r:id="rId1884"/>
    <hyperlink ref="V975" r:id="rId1885"/>
    <hyperlink ref="V976" r:id="rId1886"/>
    <hyperlink ref="V977" r:id="rId1887"/>
    <hyperlink ref="V978" r:id="rId1888"/>
    <hyperlink ref="V979" r:id="rId1889"/>
    <hyperlink ref="V980" r:id="rId1890"/>
    <hyperlink ref="V981" r:id="rId1891"/>
    <hyperlink ref="V982" r:id="rId1892"/>
    <hyperlink ref="V983" r:id="rId1893"/>
    <hyperlink ref="V984" r:id="rId1894"/>
    <hyperlink ref="V985" r:id="rId1895"/>
    <hyperlink ref="V986" r:id="rId1896"/>
    <hyperlink ref="V987" r:id="rId1897"/>
    <hyperlink ref="V988" r:id="rId1898"/>
    <hyperlink ref="V989" r:id="rId1899"/>
    <hyperlink ref="V990" r:id="rId1900"/>
    <hyperlink ref="V991" r:id="rId1901"/>
    <hyperlink ref="V992" r:id="rId1902"/>
    <hyperlink ref="V993" r:id="rId1903"/>
    <hyperlink ref="V994" r:id="rId1904"/>
    <hyperlink ref="V995" r:id="rId1905"/>
    <hyperlink ref="V996" r:id="rId1906"/>
    <hyperlink ref="V997" r:id="rId1907"/>
    <hyperlink ref="V998" r:id="rId1908"/>
    <hyperlink ref="V999" r:id="rId1909"/>
    <hyperlink ref="V1000" r:id="rId1910"/>
    <hyperlink ref="V1001" r:id="rId1911"/>
    <hyperlink ref="V1002" r:id="rId1912"/>
    <hyperlink ref="V1003" r:id="rId1913"/>
    <hyperlink ref="V1004" r:id="rId1914"/>
    <hyperlink ref="V1005" r:id="rId1915"/>
    <hyperlink ref="V1006" r:id="rId1916"/>
    <hyperlink ref="V1007" r:id="rId1917"/>
    <hyperlink ref="V1008" r:id="rId1918"/>
    <hyperlink ref="V1009" r:id="rId1919"/>
    <hyperlink ref="V1010" r:id="rId1920"/>
    <hyperlink ref="V1011" r:id="rId1921"/>
    <hyperlink ref="V1012" r:id="rId1922"/>
    <hyperlink ref="V1013" r:id="rId1923"/>
    <hyperlink ref="V1014" r:id="rId1924"/>
    <hyperlink ref="V1015" r:id="rId1925"/>
    <hyperlink ref="V1016" r:id="rId1926"/>
    <hyperlink ref="V1017" r:id="rId1927"/>
    <hyperlink ref="V1018" r:id="rId1928"/>
    <hyperlink ref="V1019" r:id="rId1929"/>
    <hyperlink ref="V1020" r:id="rId1930"/>
    <hyperlink ref="V1021" r:id="rId1931"/>
    <hyperlink ref="V1022" r:id="rId1932"/>
    <hyperlink ref="V1023" r:id="rId1933"/>
    <hyperlink ref="V1024" r:id="rId1934"/>
    <hyperlink ref="V1025" r:id="rId1935"/>
    <hyperlink ref="V1026" r:id="rId1936"/>
    <hyperlink ref="V1027" r:id="rId1937"/>
    <hyperlink ref="V1028" r:id="rId1938"/>
    <hyperlink ref="V1029" r:id="rId1939"/>
    <hyperlink ref="V1030" r:id="rId1940"/>
    <hyperlink ref="V1031" r:id="rId1941"/>
    <hyperlink ref="V1032" r:id="rId1942"/>
    <hyperlink ref="V1033" r:id="rId1943"/>
    <hyperlink ref="V1034" r:id="rId1944"/>
    <hyperlink ref="V1035" r:id="rId1945"/>
    <hyperlink ref="V1036" r:id="rId1946"/>
    <hyperlink ref="V1037" r:id="rId1947"/>
    <hyperlink ref="V1038" r:id="rId1948"/>
    <hyperlink ref="V1039" r:id="rId1949"/>
    <hyperlink ref="V1040" r:id="rId1950"/>
    <hyperlink ref="V1041" r:id="rId1951"/>
    <hyperlink ref="V1042" r:id="rId1952"/>
    <hyperlink ref="V1043" r:id="rId1953"/>
    <hyperlink ref="V1044" r:id="rId1954"/>
    <hyperlink ref="V1045" r:id="rId1955"/>
    <hyperlink ref="V1046" r:id="rId1956"/>
    <hyperlink ref="V1047" r:id="rId1957"/>
    <hyperlink ref="V1048" r:id="rId1958"/>
    <hyperlink ref="V1049" r:id="rId1959"/>
    <hyperlink ref="V1050" r:id="rId1960"/>
    <hyperlink ref="V1051" r:id="rId1961"/>
    <hyperlink ref="V1052" r:id="rId1962"/>
    <hyperlink ref="V1053" r:id="rId1963"/>
    <hyperlink ref="V1054" r:id="rId1964"/>
    <hyperlink ref="V1055" r:id="rId1965"/>
    <hyperlink ref="V1056" r:id="rId1966"/>
    <hyperlink ref="V1057" r:id="rId1967"/>
    <hyperlink ref="V1058" r:id="rId1968"/>
    <hyperlink ref="V1059" r:id="rId1969"/>
    <hyperlink ref="V1060" r:id="rId1970"/>
    <hyperlink ref="V1061" r:id="rId1971"/>
    <hyperlink ref="V1062" r:id="rId1972"/>
    <hyperlink ref="V1063" r:id="rId1973"/>
    <hyperlink ref="V1064" r:id="rId1974"/>
    <hyperlink ref="V1065" r:id="rId1975"/>
    <hyperlink ref="V1066" r:id="rId1976"/>
    <hyperlink ref="V1067" r:id="rId1977"/>
    <hyperlink ref="V1068" r:id="rId1978"/>
    <hyperlink ref="V1069" r:id="rId1979"/>
    <hyperlink ref="V1070" r:id="rId1980"/>
    <hyperlink ref="V1071" r:id="rId1981"/>
    <hyperlink ref="V1072" r:id="rId1982"/>
    <hyperlink ref="V1073" r:id="rId1983"/>
    <hyperlink ref="V1074" r:id="rId1984"/>
    <hyperlink ref="V1075" r:id="rId1985"/>
    <hyperlink ref="V1076" r:id="rId1986"/>
    <hyperlink ref="V1077" r:id="rId1987"/>
    <hyperlink ref="V1078" r:id="rId1988"/>
    <hyperlink ref="V1079" r:id="rId1989"/>
    <hyperlink ref="V1080" r:id="rId1990"/>
    <hyperlink ref="V1081" r:id="rId1991"/>
    <hyperlink ref="V1082" r:id="rId1992"/>
    <hyperlink ref="V1083" r:id="rId1993"/>
    <hyperlink ref="V1084" r:id="rId1994"/>
    <hyperlink ref="V1085" r:id="rId1995"/>
    <hyperlink ref="V1086" r:id="rId1996"/>
    <hyperlink ref="V1087" r:id="rId1997"/>
    <hyperlink ref="V1088" r:id="rId1998"/>
    <hyperlink ref="V1089" r:id="rId1999"/>
    <hyperlink ref="V1090" r:id="rId2000"/>
    <hyperlink ref="V1091" r:id="rId2001"/>
    <hyperlink ref="V1092" r:id="rId2002"/>
    <hyperlink ref="V1093" r:id="rId2003"/>
    <hyperlink ref="V1094" r:id="rId2004"/>
    <hyperlink ref="V1095" r:id="rId2005"/>
    <hyperlink ref="V1096" r:id="rId2006"/>
    <hyperlink ref="V1097" r:id="rId2007"/>
    <hyperlink ref="V1098" r:id="rId2008"/>
    <hyperlink ref="V1099" r:id="rId2009"/>
    <hyperlink ref="V1100" r:id="rId2010"/>
    <hyperlink ref="V1101" r:id="rId2011"/>
    <hyperlink ref="V1102" r:id="rId2012"/>
    <hyperlink ref="V1103" r:id="rId2013"/>
    <hyperlink ref="V1104" r:id="rId2014"/>
    <hyperlink ref="V1105" r:id="rId2015"/>
    <hyperlink ref="V1106" r:id="rId2016"/>
    <hyperlink ref="V1107" r:id="rId2017"/>
    <hyperlink ref="V1108" r:id="rId2018"/>
    <hyperlink ref="V1109" r:id="rId2019"/>
    <hyperlink ref="V1110" r:id="rId2020"/>
    <hyperlink ref="V1111" r:id="rId2021"/>
    <hyperlink ref="V1112" r:id="rId2022"/>
    <hyperlink ref="V1113" r:id="rId2023"/>
    <hyperlink ref="V1114" r:id="rId2024"/>
    <hyperlink ref="V1115" r:id="rId2025"/>
    <hyperlink ref="V1116" r:id="rId2026"/>
    <hyperlink ref="V1117" r:id="rId2027"/>
    <hyperlink ref="V1118" r:id="rId2028"/>
    <hyperlink ref="V1119" r:id="rId2029"/>
    <hyperlink ref="V1120" r:id="rId2030"/>
    <hyperlink ref="V1121" r:id="rId2031"/>
    <hyperlink ref="V1122" r:id="rId2032"/>
    <hyperlink ref="V1123" r:id="rId2033"/>
    <hyperlink ref="V1124" r:id="rId2034"/>
    <hyperlink ref="V1125" r:id="rId2035"/>
    <hyperlink ref="V1126" r:id="rId2036"/>
    <hyperlink ref="V1127" r:id="rId2037"/>
    <hyperlink ref="V1128" r:id="rId2038"/>
    <hyperlink ref="V1129" r:id="rId2039"/>
    <hyperlink ref="V1130" r:id="rId2040"/>
    <hyperlink ref="V1131" r:id="rId2041"/>
    <hyperlink ref="V1132" r:id="rId2042"/>
    <hyperlink ref="V1133" r:id="rId2043"/>
    <hyperlink ref="V1134" r:id="rId2044"/>
    <hyperlink ref="V1135" r:id="rId2045"/>
    <hyperlink ref="V1136" r:id="rId2046"/>
    <hyperlink ref="V1137" r:id="rId2047"/>
    <hyperlink ref="V1138" r:id="rId2048"/>
    <hyperlink ref="V1139" r:id="rId2049"/>
    <hyperlink ref="V1140" r:id="rId2050"/>
    <hyperlink ref="V1141" r:id="rId2051"/>
    <hyperlink ref="V1142" r:id="rId2052"/>
    <hyperlink ref="V1143" r:id="rId2053"/>
    <hyperlink ref="V1144" r:id="rId2054"/>
    <hyperlink ref="V1145" r:id="rId2055"/>
    <hyperlink ref="V1146" r:id="rId2056"/>
    <hyperlink ref="V1147" r:id="rId2057"/>
    <hyperlink ref="V1148" r:id="rId2058"/>
    <hyperlink ref="V1149" r:id="rId2059"/>
    <hyperlink ref="V1150" r:id="rId2060"/>
    <hyperlink ref="V1151" r:id="rId2061"/>
    <hyperlink ref="V1152" r:id="rId2062"/>
    <hyperlink ref="V1153" r:id="rId2063"/>
    <hyperlink ref="V1154" r:id="rId2064"/>
    <hyperlink ref="V1155" r:id="rId2065"/>
    <hyperlink ref="V1156" r:id="rId2066"/>
    <hyperlink ref="V1157" r:id="rId2067"/>
    <hyperlink ref="V1158" r:id="rId2068"/>
    <hyperlink ref="V1159" r:id="rId2069"/>
    <hyperlink ref="V1160" r:id="rId2070"/>
    <hyperlink ref="V1161" r:id="rId2071"/>
    <hyperlink ref="V1162" r:id="rId2072"/>
    <hyperlink ref="V1163" r:id="rId2073"/>
    <hyperlink ref="V1164" r:id="rId2074"/>
    <hyperlink ref="V1165" r:id="rId2075"/>
    <hyperlink ref="V1166" r:id="rId2076"/>
    <hyperlink ref="V1167" r:id="rId2077"/>
    <hyperlink ref="V1168" r:id="rId2078"/>
    <hyperlink ref="V1169" r:id="rId2079"/>
    <hyperlink ref="V1170" r:id="rId2080"/>
    <hyperlink ref="V1171" r:id="rId2081"/>
    <hyperlink ref="V1172" r:id="rId2082"/>
    <hyperlink ref="V1173" r:id="rId2083"/>
    <hyperlink ref="V1174" r:id="rId2084"/>
    <hyperlink ref="V1175" r:id="rId2085"/>
    <hyperlink ref="V1176" r:id="rId2086"/>
    <hyperlink ref="V1177" r:id="rId2087"/>
    <hyperlink ref="V1178" r:id="rId2088"/>
    <hyperlink ref="V1179" r:id="rId2089"/>
    <hyperlink ref="V1180" r:id="rId2090"/>
    <hyperlink ref="V1181" r:id="rId2091"/>
    <hyperlink ref="V1182" r:id="rId2092"/>
    <hyperlink ref="V1183" r:id="rId2093"/>
    <hyperlink ref="V1184" r:id="rId2094"/>
    <hyperlink ref="V1185" r:id="rId2095"/>
    <hyperlink ref="V1186" r:id="rId2096"/>
    <hyperlink ref="V1187" r:id="rId2097"/>
    <hyperlink ref="V1188" r:id="rId2098"/>
    <hyperlink ref="V1189" r:id="rId2099"/>
    <hyperlink ref="V1190" r:id="rId2100"/>
    <hyperlink ref="V1191" r:id="rId2101"/>
    <hyperlink ref="V1192" r:id="rId2102"/>
    <hyperlink ref="V1193" r:id="rId2103"/>
    <hyperlink ref="V1194" r:id="rId2104"/>
    <hyperlink ref="V1195" r:id="rId2105"/>
    <hyperlink ref="V1196" r:id="rId2106"/>
    <hyperlink ref="V1197" r:id="rId2107"/>
    <hyperlink ref="V1198" r:id="rId2108"/>
    <hyperlink ref="V1199" r:id="rId2109"/>
    <hyperlink ref="V1200" r:id="rId2110"/>
    <hyperlink ref="V1201" r:id="rId2111"/>
    <hyperlink ref="V1202" r:id="rId2112"/>
    <hyperlink ref="V1203" r:id="rId2113"/>
    <hyperlink ref="V1204" r:id="rId2114"/>
    <hyperlink ref="V1205" r:id="rId2115"/>
    <hyperlink ref="V1206" r:id="rId2116"/>
    <hyperlink ref="V1207" r:id="rId2117"/>
    <hyperlink ref="V1208" r:id="rId2118"/>
    <hyperlink ref="V1209" r:id="rId2119"/>
    <hyperlink ref="V1210" r:id="rId2120"/>
    <hyperlink ref="V1211" r:id="rId2121"/>
    <hyperlink ref="V1212" r:id="rId2122"/>
    <hyperlink ref="V1213" r:id="rId2123"/>
    <hyperlink ref="V1214" r:id="rId2124"/>
    <hyperlink ref="V1215" r:id="rId2125"/>
    <hyperlink ref="V1216" r:id="rId2126"/>
    <hyperlink ref="V1217" r:id="rId2127"/>
    <hyperlink ref="V1218" r:id="rId2128"/>
    <hyperlink ref="V1219" r:id="rId2129"/>
    <hyperlink ref="V1220" r:id="rId2130"/>
    <hyperlink ref="V1221" r:id="rId2131"/>
    <hyperlink ref="V1222" r:id="rId2132"/>
    <hyperlink ref="V1223" r:id="rId2133"/>
    <hyperlink ref="V1224" r:id="rId2134"/>
    <hyperlink ref="V1225" r:id="rId2135"/>
    <hyperlink ref="V1226" r:id="rId2136"/>
    <hyperlink ref="V1227" r:id="rId2137"/>
    <hyperlink ref="V1228" r:id="rId2138"/>
    <hyperlink ref="V1229" r:id="rId2139"/>
    <hyperlink ref="V1230" r:id="rId2140"/>
    <hyperlink ref="V1231" r:id="rId2141"/>
    <hyperlink ref="V1232" r:id="rId2142"/>
    <hyperlink ref="V1233" r:id="rId2143"/>
    <hyperlink ref="V1234" r:id="rId2144"/>
    <hyperlink ref="V1235" r:id="rId2145"/>
    <hyperlink ref="V1236" r:id="rId2146"/>
    <hyperlink ref="V1237" r:id="rId2147"/>
    <hyperlink ref="V1238" r:id="rId2148"/>
    <hyperlink ref="V1239" r:id="rId2149"/>
    <hyperlink ref="V1240" r:id="rId2150"/>
    <hyperlink ref="V1241" r:id="rId2151"/>
    <hyperlink ref="V1242" r:id="rId2152"/>
    <hyperlink ref="V1243" r:id="rId2153"/>
    <hyperlink ref="V1244" r:id="rId2154"/>
    <hyperlink ref="V1245" r:id="rId2155"/>
    <hyperlink ref="V1246" r:id="rId2156"/>
    <hyperlink ref="V1247" r:id="rId2157"/>
    <hyperlink ref="V1248" r:id="rId2158"/>
    <hyperlink ref="V1249" r:id="rId2159"/>
    <hyperlink ref="V1250" r:id="rId2160"/>
    <hyperlink ref="V1251" r:id="rId2161"/>
    <hyperlink ref="V1252" r:id="rId2162"/>
    <hyperlink ref="V1253" r:id="rId2163"/>
    <hyperlink ref="V1254" r:id="rId2164"/>
    <hyperlink ref="V1255" r:id="rId2165"/>
    <hyperlink ref="V1256" r:id="rId2166"/>
    <hyperlink ref="V1257" r:id="rId2167"/>
    <hyperlink ref="V1258" r:id="rId2168"/>
    <hyperlink ref="V1259" r:id="rId2169"/>
    <hyperlink ref="V1260" r:id="rId2170"/>
    <hyperlink ref="V1261" r:id="rId2171"/>
    <hyperlink ref="V1262" r:id="rId2172"/>
    <hyperlink ref="V1263" r:id="rId2173"/>
    <hyperlink ref="V1264" r:id="rId2174"/>
    <hyperlink ref="V1265" r:id="rId2175"/>
    <hyperlink ref="V1266" r:id="rId2176"/>
    <hyperlink ref="V1267" r:id="rId2177"/>
    <hyperlink ref="V1268" r:id="rId2178"/>
    <hyperlink ref="V1269" r:id="rId2179"/>
    <hyperlink ref="V1270" r:id="rId2180"/>
    <hyperlink ref="V1271" r:id="rId2181"/>
    <hyperlink ref="V1272" r:id="rId2182"/>
    <hyperlink ref="V1273" r:id="rId2183"/>
    <hyperlink ref="V1274" r:id="rId2184"/>
    <hyperlink ref="V1275" r:id="rId2185"/>
    <hyperlink ref="V1276" r:id="rId2186"/>
    <hyperlink ref="V1277" r:id="rId2187"/>
    <hyperlink ref="V1278" r:id="rId2188"/>
    <hyperlink ref="V1279" r:id="rId2189"/>
    <hyperlink ref="V1280" r:id="rId2190"/>
    <hyperlink ref="V1281" r:id="rId2191"/>
    <hyperlink ref="V1282" r:id="rId2192"/>
    <hyperlink ref="V1283" r:id="rId2193"/>
    <hyperlink ref="V1284" r:id="rId2194"/>
    <hyperlink ref="V1285" r:id="rId2195"/>
    <hyperlink ref="V1286" r:id="rId2196"/>
    <hyperlink ref="V1287" r:id="rId2197"/>
    <hyperlink ref="V1288" r:id="rId2198"/>
    <hyperlink ref="V1289" r:id="rId2199"/>
    <hyperlink ref="V1290" r:id="rId2200"/>
    <hyperlink ref="V1291" r:id="rId2201"/>
    <hyperlink ref="V1292" r:id="rId2202"/>
    <hyperlink ref="V1293" r:id="rId2203"/>
    <hyperlink ref="V1294" r:id="rId2204"/>
    <hyperlink ref="V1295" r:id="rId2205"/>
    <hyperlink ref="V1296" r:id="rId2206"/>
    <hyperlink ref="V1297" r:id="rId2207"/>
    <hyperlink ref="V1298" r:id="rId2208"/>
    <hyperlink ref="V1299" r:id="rId2209"/>
    <hyperlink ref="V1300" r:id="rId2210"/>
    <hyperlink ref="V1301" r:id="rId2211"/>
    <hyperlink ref="V1302" r:id="rId2212"/>
    <hyperlink ref="V1303" r:id="rId2213"/>
    <hyperlink ref="V1304" r:id="rId2214"/>
    <hyperlink ref="V1305" r:id="rId2215"/>
    <hyperlink ref="V1306" r:id="rId2216"/>
    <hyperlink ref="V1307" r:id="rId2217"/>
    <hyperlink ref="V1308" r:id="rId2218"/>
    <hyperlink ref="V1309" r:id="rId2219"/>
    <hyperlink ref="V1310" r:id="rId2220"/>
    <hyperlink ref="V1311" r:id="rId2221"/>
    <hyperlink ref="V1312" r:id="rId2222"/>
    <hyperlink ref="V1313" r:id="rId2223"/>
    <hyperlink ref="V1314" r:id="rId2224"/>
    <hyperlink ref="V1315" r:id="rId2225"/>
    <hyperlink ref="V1316" r:id="rId2226"/>
    <hyperlink ref="V1317" r:id="rId2227"/>
    <hyperlink ref="V1318" r:id="rId2228"/>
    <hyperlink ref="V1319" r:id="rId2229"/>
    <hyperlink ref="V1320" r:id="rId2230"/>
    <hyperlink ref="V1321" r:id="rId2231"/>
    <hyperlink ref="V1322" r:id="rId2232"/>
    <hyperlink ref="V1323" r:id="rId2233"/>
    <hyperlink ref="V1324" r:id="rId2234"/>
    <hyperlink ref="V1325" r:id="rId2235"/>
    <hyperlink ref="V1326" r:id="rId2236"/>
    <hyperlink ref="V1327" r:id="rId2237"/>
    <hyperlink ref="V1328" r:id="rId2238"/>
    <hyperlink ref="V1329" r:id="rId2239"/>
    <hyperlink ref="V1330" r:id="rId2240"/>
    <hyperlink ref="V1331" r:id="rId2241"/>
    <hyperlink ref="V1332" r:id="rId2242"/>
    <hyperlink ref="V1333" r:id="rId2243"/>
    <hyperlink ref="V1334" r:id="rId2244"/>
    <hyperlink ref="V1335" r:id="rId2245"/>
    <hyperlink ref="V1336" r:id="rId2246"/>
    <hyperlink ref="V1337" r:id="rId2247"/>
    <hyperlink ref="V1338" r:id="rId2248"/>
    <hyperlink ref="V1339" r:id="rId2249"/>
    <hyperlink ref="V1340" r:id="rId2250"/>
    <hyperlink ref="V1341" r:id="rId2251"/>
    <hyperlink ref="V1342" r:id="rId2252"/>
    <hyperlink ref="V1343" r:id="rId2253"/>
    <hyperlink ref="V1344" r:id="rId2254"/>
    <hyperlink ref="V1345" r:id="rId2255"/>
    <hyperlink ref="V1346" r:id="rId2256"/>
    <hyperlink ref="V1347" r:id="rId2257"/>
    <hyperlink ref="V1348" r:id="rId2258"/>
    <hyperlink ref="V1349" r:id="rId2259"/>
    <hyperlink ref="V1350" r:id="rId2260"/>
    <hyperlink ref="V1351" r:id="rId2261"/>
    <hyperlink ref="V1352" r:id="rId2262"/>
    <hyperlink ref="V1353" r:id="rId2263"/>
    <hyperlink ref="V1354" r:id="rId2264"/>
    <hyperlink ref="V1355" r:id="rId2265"/>
    <hyperlink ref="V1356" r:id="rId2266"/>
    <hyperlink ref="V1357" r:id="rId2267"/>
    <hyperlink ref="V1358" r:id="rId2268"/>
    <hyperlink ref="V1359" r:id="rId2269"/>
    <hyperlink ref="V1360" r:id="rId2270"/>
    <hyperlink ref="V1361" r:id="rId2271"/>
    <hyperlink ref="V1362" r:id="rId2272"/>
    <hyperlink ref="V1363" r:id="rId2273"/>
    <hyperlink ref="V1364" r:id="rId2274"/>
    <hyperlink ref="V1365" r:id="rId2275"/>
    <hyperlink ref="V1366" r:id="rId2276"/>
    <hyperlink ref="V1367" r:id="rId2277"/>
    <hyperlink ref="V1368" r:id="rId2278"/>
    <hyperlink ref="V1369" r:id="rId2279"/>
    <hyperlink ref="V1370" r:id="rId2280"/>
    <hyperlink ref="V1371" r:id="rId2281"/>
    <hyperlink ref="V1372" r:id="rId2282"/>
    <hyperlink ref="V1373" r:id="rId2283"/>
    <hyperlink ref="V1374" r:id="rId2284"/>
    <hyperlink ref="V1375" r:id="rId2285"/>
    <hyperlink ref="V1376" r:id="rId2286"/>
    <hyperlink ref="V1377" r:id="rId2287"/>
    <hyperlink ref="V1378" r:id="rId2288"/>
    <hyperlink ref="V1379" r:id="rId2289"/>
    <hyperlink ref="V1380" r:id="rId2290"/>
    <hyperlink ref="V1381" r:id="rId2291"/>
    <hyperlink ref="V1382" r:id="rId2292"/>
    <hyperlink ref="V1383" r:id="rId2293"/>
    <hyperlink ref="V1384" r:id="rId2294"/>
    <hyperlink ref="V1385" r:id="rId2295"/>
    <hyperlink ref="V1386" r:id="rId2296"/>
    <hyperlink ref="V1387" r:id="rId2297"/>
    <hyperlink ref="V1388" r:id="rId2298"/>
    <hyperlink ref="V1389" r:id="rId2299"/>
    <hyperlink ref="V1390" r:id="rId2300"/>
    <hyperlink ref="V1391" r:id="rId2301"/>
    <hyperlink ref="V1392" r:id="rId2302"/>
    <hyperlink ref="V1393" r:id="rId2303"/>
    <hyperlink ref="V1394" r:id="rId2304"/>
    <hyperlink ref="V1395" r:id="rId2305"/>
    <hyperlink ref="V1396" r:id="rId2306"/>
    <hyperlink ref="V1397" r:id="rId2307"/>
    <hyperlink ref="V1398" r:id="rId2308"/>
    <hyperlink ref="V1399" r:id="rId2309"/>
    <hyperlink ref="V1400" r:id="rId2310"/>
    <hyperlink ref="V1401" r:id="rId2311"/>
    <hyperlink ref="V1402" r:id="rId2312"/>
    <hyperlink ref="V1403" r:id="rId2313"/>
    <hyperlink ref="V1404" r:id="rId2314"/>
    <hyperlink ref="V1405" r:id="rId2315"/>
    <hyperlink ref="V1406" r:id="rId2316"/>
    <hyperlink ref="V1407" r:id="rId2317"/>
    <hyperlink ref="V1408" r:id="rId2318"/>
    <hyperlink ref="V1409" r:id="rId2319"/>
    <hyperlink ref="V1410" r:id="rId2320"/>
    <hyperlink ref="V1411" r:id="rId2321"/>
    <hyperlink ref="V1412" r:id="rId2322"/>
    <hyperlink ref="V1413" r:id="rId2323"/>
    <hyperlink ref="V1414" r:id="rId2324"/>
    <hyperlink ref="V1415" r:id="rId2325"/>
    <hyperlink ref="V1416" r:id="rId2326"/>
    <hyperlink ref="V1417" r:id="rId2327"/>
    <hyperlink ref="V1418" r:id="rId2328"/>
    <hyperlink ref="V1419" r:id="rId2329"/>
    <hyperlink ref="V1420" r:id="rId2330"/>
    <hyperlink ref="V1421" r:id="rId2331"/>
    <hyperlink ref="V1422" r:id="rId2332"/>
    <hyperlink ref="V1423" r:id="rId2333"/>
    <hyperlink ref="V1424" r:id="rId2334"/>
    <hyperlink ref="V1425" r:id="rId2335"/>
    <hyperlink ref="V1426" r:id="rId2336"/>
    <hyperlink ref="V1427" r:id="rId2337"/>
    <hyperlink ref="V1428" r:id="rId2338"/>
    <hyperlink ref="V1429" r:id="rId2339"/>
    <hyperlink ref="V1430" r:id="rId2340"/>
    <hyperlink ref="V1431" r:id="rId2341"/>
    <hyperlink ref="V1432" r:id="rId2342"/>
    <hyperlink ref="V1433" r:id="rId2343"/>
    <hyperlink ref="V1434" r:id="rId2344"/>
    <hyperlink ref="V1435" r:id="rId2345"/>
    <hyperlink ref="V1436" r:id="rId2346"/>
    <hyperlink ref="V1437" r:id="rId2347"/>
    <hyperlink ref="V1438" r:id="rId2348"/>
    <hyperlink ref="V1439" r:id="rId2349"/>
    <hyperlink ref="V1440" r:id="rId2350"/>
    <hyperlink ref="V1441" r:id="rId2351"/>
    <hyperlink ref="V1442" r:id="rId2352"/>
    <hyperlink ref="V1443" r:id="rId2353"/>
    <hyperlink ref="V1444" r:id="rId2354"/>
    <hyperlink ref="V1445" r:id="rId2355"/>
    <hyperlink ref="V1446" r:id="rId2356"/>
    <hyperlink ref="V1447" r:id="rId2357"/>
    <hyperlink ref="V1448" r:id="rId2358"/>
    <hyperlink ref="V1449" r:id="rId2359"/>
    <hyperlink ref="V1450" r:id="rId2360"/>
    <hyperlink ref="V1451" r:id="rId2361"/>
    <hyperlink ref="V1452" r:id="rId2362"/>
    <hyperlink ref="V1453" r:id="rId2363"/>
    <hyperlink ref="V1454" r:id="rId2364"/>
    <hyperlink ref="V1455" r:id="rId2365"/>
    <hyperlink ref="V1456" r:id="rId2366"/>
    <hyperlink ref="V1457" r:id="rId2367"/>
    <hyperlink ref="V1458" r:id="rId2368"/>
    <hyperlink ref="V1459" r:id="rId2369"/>
    <hyperlink ref="V1460" r:id="rId2370"/>
    <hyperlink ref="V1461" r:id="rId2371"/>
    <hyperlink ref="V1462" r:id="rId2372"/>
    <hyperlink ref="V1463" r:id="rId2373"/>
    <hyperlink ref="V1464" r:id="rId2374"/>
    <hyperlink ref="V1465" r:id="rId2375"/>
    <hyperlink ref="V1466" r:id="rId2376"/>
    <hyperlink ref="V1467" r:id="rId2377"/>
    <hyperlink ref="V1468" r:id="rId2378"/>
    <hyperlink ref="V1469" r:id="rId2379"/>
    <hyperlink ref="V1470" r:id="rId2380"/>
    <hyperlink ref="V1471" r:id="rId2381"/>
    <hyperlink ref="V1472" r:id="rId2382"/>
    <hyperlink ref="V1473" r:id="rId2383"/>
    <hyperlink ref="V1474" r:id="rId2384"/>
    <hyperlink ref="V1475" r:id="rId2385"/>
    <hyperlink ref="V1476" r:id="rId2386"/>
    <hyperlink ref="V1477" r:id="rId2387"/>
    <hyperlink ref="V1478" r:id="rId2388"/>
    <hyperlink ref="V1479" r:id="rId2389"/>
    <hyperlink ref="V1480" r:id="rId2390"/>
    <hyperlink ref="V1481" r:id="rId2391"/>
    <hyperlink ref="V1482" r:id="rId2392"/>
    <hyperlink ref="V1483" r:id="rId2393"/>
    <hyperlink ref="V1484" r:id="rId2394"/>
    <hyperlink ref="V1485" r:id="rId2395"/>
    <hyperlink ref="V1486" r:id="rId2396"/>
    <hyperlink ref="V1487" r:id="rId2397"/>
    <hyperlink ref="V1488" r:id="rId2398"/>
    <hyperlink ref="V1489" r:id="rId2399"/>
    <hyperlink ref="V1490" r:id="rId2400"/>
    <hyperlink ref="V1491" r:id="rId2401"/>
    <hyperlink ref="V1492" r:id="rId2402"/>
    <hyperlink ref="V1493" r:id="rId2403"/>
    <hyperlink ref="V1494" r:id="rId2404"/>
    <hyperlink ref="V1495" r:id="rId2405"/>
    <hyperlink ref="V1496" r:id="rId2406"/>
    <hyperlink ref="V1497" r:id="rId2407"/>
    <hyperlink ref="V1498" r:id="rId2408"/>
    <hyperlink ref="V1499" r:id="rId2409"/>
    <hyperlink ref="V1500" r:id="rId2410"/>
    <hyperlink ref="V1501" r:id="rId2411"/>
    <hyperlink ref="V1502" r:id="rId2412"/>
    <hyperlink ref="V1503" r:id="rId2413"/>
    <hyperlink ref="V1504" r:id="rId2414"/>
    <hyperlink ref="V1505" r:id="rId2415"/>
    <hyperlink ref="V1506" r:id="rId2416"/>
    <hyperlink ref="V1507" r:id="rId2417"/>
    <hyperlink ref="V1508" r:id="rId2418"/>
    <hyperlink ref="V1509" r:id="rId2419"/>
    <hyperlink ref="V1510" r:id="rId2420"/>
    <hyperlink ref="V1511" r:id="rId2421"/>
    <hyperlink ref="V1512" r:id="rId2422"/>
    <hyperlink ref="V1513" r:id="rId2423"/>
    <hyperlink ref="V1514" r:id="rId2424"/>
    <hyperlink ref="V1515" r:id="rId2425"/>
    <hyperlink ref="V1516" r:id="rId2426"/>
    <hyperlink ref="V1517" r:id="rId2427"/>
    <hyperlink ref="V1518" r:id="rId2428"/>
    <hyperlink ref="V1519" r:id="rId2429"/>
    <hyperlink ref="V1520" r:id="rId2430"/>
    <hyperlink ref="V1521" r:id="rId2431"/>
    <hyperlink ref="V1522" r:id="rId2432"/>
    <hyperlink ref="V1523" r:id="rId2433"/>
    <hyperlink ref="V1524" r:id="rId2434"/>
    <hyperlink ref="V1525" r:id="rId2435"/>
    <hyperlink ref="V1526" r:id="rId2436"/>
    <hyperlink ref="V1527" r:id="rId2437"/>
    <hyperlink ref="V1528" r:id="rId2438"/>
    <hyperlink ref="V1529" r:id="rId2439"/>
    <hyperlink ref="V1530" r:id="rId2440"/>
    <hyperlink ref="V1531" r:id="rId2441"/>
    <hyperlink ref="V1532" r:id="rId2442"/>
    <hyperlink ref="V1533" r:id="rId2443"/>
    <hyperlink ref="V1534" r:id="rId2444"/>
    <hyperlink ref="V1535" r:id="rId2445"/>
    <hyperlink ref="V1536" r:id="rId2446"/>
    <hyperlink ref="V1537" r:id="rId2447"/>
    <hyperlink ref="V1538" r:id="rId2448"/>
    <hyperlink ref="V1539" r:id="rId2449"/>
    <hyperlink ref="V1540" r:id="rId2450"/>
    <hyperlink ref="V1541" r:id="rId2451"/>
    <hyperlink ref="V1542" r:id="rId2452"/>
    <hyperlink ref="V1543" r:id="rId2453"/>
    <hyperlink ref="V1544" r:id="rId2454"/>
    <hyperlink ref="V1545" r:id="rId2455"/>
    <hyperlink ref="V1546" r:id="rId2456"/>
    <hyperlink ref="V1547" r:id="rId2457"/>
    <hyperlink ref="V1548" r:id="rId2458"/>
    <hyperlink ref="V1549" r:id="rId2459"/>
    <hyperlink ref="V1550" r:id="rId2460"/>
    <hyperlink ref="V1551" r:id="rId2461"/>
    <hyperlink ref="V1552" r:id="rId2462"/>
    <hyperlink ref="V1553" r:id="rId2463"/>
    <hyperlink ref="V1554" r:id="rId2464"/>
    <hyperlink ref="V1555" r:id="rId2465"/>
    <hyperlink ref="V1556" r:id="rId2466"/>
    <hyperlink ref="V1557" r:id="rId2467"/>
    <hyperlink ref="V1558" r:id="rId2468"/>
    <hyperlink ref="V1559" r:id="rId2469"/>
    <hyperlink ref="V1560" r:id="rId2470"/>
    <hyperlink ref="V1561" r:id="rId2471"/>
    <hyperlink ref="V1562" r:id="rId2472"/>
    <hyperlink ref="V1563" r:id="rId2473"/>
    <hyperlink ref="V1564" r:id="rId2474"/>
    <hyperlink ref="V1565" r:id="rId2475"/>
    <hyperlink ref="V1566" r:id="rId2476"/>
    <hyperlink ref="V1567" r:id="rId2477"/>
    <hyperlink ref="V1568" r:id="rId2478"/>
    <hyperlink ref="V1569" r:id="rId2479"/>
    <hyperlink ref="V1570" r:id="rId2480"/>
    <hyperlink ref="V1571" r:id="rId2481"/>
    <hyperlink ref="V1572" r:id="rId2482"/>
    <hyperlink ref="V1573" r:id="rId2483"/>
    <hyperlink ref="V1574" r:id="rId2484"/>
    <hyperlink ref="V1575" r:id="rId2485"/>
    <hyperlink ref="V1576" r:id="rId2486"/>
    <hyperlink ref="V1577" r:id="rId2487"/>
    <hyperlink ref="V1578" r:id="rId2488"/>
    <hyperlink ref="V1579" r:id="rId2489"/>
    <hyperlink ref="V1580" r:id="rId2490"/>
    <hyperlink ref="V1581" r:id="rId2491"/>
    <hyperlink ref="V1582" r:id="rId2492"/>
    <hyperlink ref="V1583" r:id="rId2493"/>
    <hyperlink ref="V1584" r:id="rId2494"/>
    <hyperlink ref="V1585" r:id="rId2495"/>
    <hyperlink ref="V1586" r:id="rId2496"/>
    <hyperlink ref="V1587" r:id="rId2497"/>
    <hyperlink ref="V1588" r:id="rId2498"/>
    <hyperlink ref="V1589" r:id="rId2499"/>
    <hyperlink ref="V1590" r:id="rId2500"/>
    <hyperlink ref="V1591" r:id="rId2501"/>
    <hyperlink ref="V1592" r:id="rId2502"/>
    <hyperlink ref="V1593" r:id="rId2503"/>
    <hyperlink ref="V1594" r:id="rId2504"/>
    <hyperlink ref="V1595" r:id="rId2505"/>
    <hyperlink ref="V1596" r:id="rId2506"/>
    <hyperlink ref="V1597" r:id="rId2507"/>
    <hyperlink ref="V1598" r:id="rId2508"/>
    <hyperlink ref="V1599" r:id="rId2509"/>
    <hyperlink ref="V1600" r:id="rId2510"/>
    <hyperlink ref="V1601" r:id="rId2511"/>
    <hyperlink ref="V1602" r:id="rId2512"/>
    <hyperlink ref="V1603" r:id="rId2513"/>
    <hyperlink ref="V1604" r:id="rId2514"/>
    <hyperlink ref="V1605" r:id="rId2515"/>
    <hyperlink ref="V1606" r:id="rId2516"/>
    <hyperlink ref="V1607" r:id="rId2517"/>
    <hyperlink ref="V1608" r:id="rId2518"/>
    <hyperlink ref="V1609" r:id="rId2519"/>
    <hyperlink ref="V1610" r:id="rId2520"/>
    <hyperlink ref="V1611" r:id="rId2521"/>
    <hyperlink ref="V1612" r:id="rId2522"/>
    <hyperlink ref="V1613" r:id="rId2523"/>
    <hyperlink ref="V1614" r:id="rId2524"/>
    <hyperlink ref="V1615" r:id="rId2525"/>
    <hyperlink ref="V1616" r:id="rId2526"/>
    <hyperlink ref="V1617" r:id="rId2527"/>
    <hyperlink ref="V1618" r:id="rId2528"/>
    <hyperlink ref="V1619" r:id="rId2529"/>
    <hyperlink ref="V1620" r:id="rId2530"/>
    <hyperlink ref="V1621" r:id="rId2531"/>
    <hyperlink ref="V1622" r:id="rId2532"/>
    <hyperlink ref="V1623" r:id="rId2533"/>
    <hyperlink ref="V1624" r:id="rId2534"/>
    <hyperlink ref="V1625" r:id="rId2535"/>
    <hyperlink ref="V1626" r:id="rId2536"/>
    <hyperlink ref="V1627" r:id="rId2537"/>
    <hyperlink ref="V1628" r:id="rId2538"/>
    <hyperlink ref="V1629" r:id="rId2539"/>
    <hyperlink ref="V1630" r:id="rId2540"/>
    <hyperlink ref="V1631" r:id="rId2541"/>
    <hyperlink ref="V1632" r:id="rId2542"/>
    <hyperlink ref="V1633" r:id="rId2543"/>
    <hyperlink ref="X3" r:id="rId2544" location="!/shari_mackay/status/971081110347071488"/>
    <hyperlink ref="X4" r:id="rId2545" location="!/bbcradio4/status/971042251576086529"/>
    <hyperlink ref="X5" r:id="rId2546" location="!/spikedonline/status/970743939987857409"/>
    <hyperlink ref="X6" r:id="rId2547" location="!/malikaskitchen/status/971048179851517952"/>
    <hyperlink ref="X7" r:id="rId2548" location="!/morestorgy/status/970935245745872897"/>
    <hyperlink ref="X8" r:id="rId2549" location="!/120dezibel/status/970987140833308672"/>
    <hyperlink ref="X9" r:id="rId2550" location="!/eracoalition/status/970690399365890048"/>
    <hyperlink ref="X10" r:id="rId2551" location="!/rtalalay/status/970903730424971264"/>
    <hyperlink ref="X11" r:id="rId2552" location="!/nathanhamelberg/status/971036561436442625"/>
    <hyperlink ref="X12" r:id="rId2553" location="!/blairglencorse/status/970980815248220160"/>
    <hyperlink ref="X13" r:id="rId2554" location="!/blairglencorse/status/970980815248220160"/>
    <hyperlink ref="X14" r:id="rId2555" location="!/blairglencorse/status/970980815248220160"/>
    <hyperlink ref="X15" r:id="rId2556" location="!/d66/status/970713157743382531"/>
    <hyperlink ref="X16" r:id="rId2557" location="!/cumfortune/status/970722307651063808"/>
    <hyperlink ref="X17" r:id="rId2558" location="!/marylschmidt/status/970668166014742530"/>
    <hyperlink ref="X18" r:id="rId2559" location="!/lemediatv/status/971037701788045312"/>
    <hyperlink ref="X19" r:id="rId2560" location="!/mirasorvino/status/924703277794582528"/>
    <hyperlink ref="X20" r:id="rId2561" location="!/glezveloz/status/971030660507885568"/>
    <hyperlink ref="X21" r:id="rId2562" location="!/repdonbeyer/status/971002153434271744"/>
    <hyperlink ref="X22" r:id="rId2563" location="!/thesteve42/status/970988724636082177"/>
    <hyperlink ref="X23" r:id="rId2564" location="!/thesteve42/status/970988724636082177"/>
    <hyperlink ref="X24" r:id="rId2565" location="!/thesteve42/status/970988724636082177"/>
    <hyperlink ref="X25" r:id="rId2566" location="!/thesteve42/status/970988724636082177"/>
    <hyperlink ref="X26" r:id="rId2567" location="!/chattingehdoanc/status/971083572260909056"/>
    <hyperlink ref="X27" r:id="rId2568" location="!/gatlingsmith/status/971083591034769409"/>
    <hyperlink ref="X28" r:id="rId2569" location="!/kell__lly/status/971083593605832704"/>
    <hyperlink ref="X29" r:id="rId2570" location="!/dvyancey/status/971083596852285440"/>
    <hyperlink ref="X30" r:id="rId2571" location="!/breakoffbetty/status/971083604636794880"/>
    <hyperlink ref="X31" r:id="rId2572" location="!/breakoffbetty/status/971083604636794880"/>
    <hyperlink ref="X32" r:id="rId2573" location="!/breakoffbetty/status/971083604636794880"/>
    <hyperlink ref="X33" r:id="rId2574" location="!/serenafosterpop/status/971083627596365824"/>
    <hyperlink ref="X34" r:id="rId2575" location="!/nucman9/status/971083647867527168"/>
    <hyperlink ref="X35" r:id="rId2576" location="!/rliyen/status/971083652208656385"/>
    <hyperlink ref="X36" r:id="rId2577" location="!/lucas_shaw/status/971083660089688064"/>
    <hyperlink ref="X37" r:id="rId2578" location="!/shyejuk11/status/971083668193132544"/>
    <hyperlink ref="X38" r:id="rId2579" location="!/dmbatlle/status/971079153767329798"/>
    <hyperlink ref="X39" r:id="rId2580" location="!/josiarganaraz/status/971083681963102213"/>
    <hyperlink ref="X40" r:id="rId2581" location="!/cowboytexas/status/971083694114070532"/>
    <hyperlink ref="X41" r:id="rId2582" location="!/georgegalloway/status/954323556418183169"/>
    <hyperlink ref="X42" r:id="rId2583" location="!/joshuaobanor/status/971083712593932288"/>
    <hyperlink ref="X43" r:id="rId2584" location="!/bonnydie/status/970992279266693120"/>
    <hyperlink ref="X44" r:id="rId2585" location="!/mayetaisho/status/971083733523714049"/>
    <hyperlink ref="X45" r:id="rId2586" location="!/ciaracalnan2gm2/status/971083737478909954"/>
    <hyperlink ref="X46" r:id="rId2587" location="!/afpadude/status/971083749432725509"/>
    <hyperlink ref="X47" r:id="rId2588" location="!/reptoid_hunter/status/971083761004744705"/>
    <hyperlink ref="X48" r:id="rId2589" location="!/anya__alvarez/status/971083767065571328"/>
    <hyperlink ref="X49" r:id="rId2590" location="!/goobinator02/status/971083781288448000"/>
    <hyperlink ref="X50" r:id="rId2591" location="!/evry2min/status/971083087387004928"/>
    <hyperlink ref="X51" r:id="rId2592" location="!/shitforbrains/status/971083784954105856"/>
    <hyperlink ref="X52" r:id="rId2593" location="!/huacgwdc/status/971083786342551554"/>
    <hyperlink ref="X53" r:id="rId2594" location="!/chrisoldcorn/status/971083840319053826"/>
    <hyperlink ref="X54" r:id="rId2595" location="!/missamericamo/status/971032528923525120"/>
    <hyperlink ref="X55" r:id="rId2596" location="!/piperbayard/status/971083857142280192"/>
    <hyperlink ref="X56" r:id="rId2597" location="!/piperbayard/status/971083857142280192"/>
    <hyperlink ref="X57" r:id="rId2598" location="!/thecrackemcee/status/971083870144667649"/>
    <hyperlink ref="X58" r:id="rId2599" location="!/auntiestate/status/971083884120236035"/>
    <hyperlink ref="X59" r:id="rId2600" location="!/voxpop_artede/status/971083901341978624"/>
    <hyperlink ref="X60" r:id="rId2601" location="!/bob42746/status/971083919104688128"/>
    <hyperlink ref="X61" r:id="rId2602" location="!/krismark_nrm/status/971083919952035840"/>
    <hyperlink ref="X62" r:id="rId2603" location="!/juliagouliah/status/971083938704879617"/>
    <hyperlink ref="X63" r:id="rId2604" location="!/juliagouliah/status/971083938704879617"/>
    <hyperlink ref="X64" r:id="rId2605" location="!/gottogetoutof/status/971083957243666433"/>
    <hyperlink ref="X65" r:id="rId2606" location="!/cunterview/status/971083958430720000"/>
    <hyperlink ref="X66" r:id="rId2607" location="!/cunterview/status/971083958430720000"/>
    <hyperlink ref="X67" r:id="rId2608" location="!/laluna_stars/status/971083962754859008"/>
    <hyperlink ref="X68" r:id="rId2609" location="!/hpiandycowper/status/971083980215914496"/>
    <hyperlink ref="X69" r:id="rId2610" location="!/hpiandycowper/status/971083980215914496"/>
    <hyperlink ref="X70" r:id="rId2611" location="!/hpiandycowper/status/971083980215914496"/>
    <hyperlink ref="X71" r:id="rId2612" location="!/ceeleemusic/status/971083982996754434"/>
    <hyperlink ref="X72" r:id="rId2613" location="!/pete_petez/status/971084035853189120"/>
    <hyperlink ref="X73" r:id="rId2614" location="!/reutersshowbiz/status/971084057735032834"/>
    <hyperlink ref="X74" r:id="rId2615" location="!/ilistentodisco/status/971084061014921217"/>
    <hyperlink ref="X75" r:id="rId2616" location="!/carriekirkman/status/971084071810945024"/>
    <hyperlink ref="X76" r:id="rId2617" location="!/carriekirkman/status/971084071810945024"/>
    <hyperlink ref="X77" r:id="rId2618" location="!/revkatiebaker/status/971084081378275329"/>
    <hyperlink ref="X78" r:id="rId2619" location="!/fany_pbear/status/971084098578993152"/>
    <hyperlink ref="X79" r:id="rId2620" location="!/afpfr/status/971037939319754752"/>
    <hyperlink ref="X80" r:id="rId2621" location="!/socialistes51/status/971084113275949059"/>
    <hyperlink ref="X81" r:id="rId2622" location="!/bambamgot7mark/status/971084115960147968"/>
    <hyperlink ref="X82" r:id="rId2623" location="!/alanfisher/status/971084126819422213"/>
    <hyperlink ref="X83" r:id="rId2624" location="!/alanfisher/status/971084126819422213"/>
    <hyperlink ref="X84" r:id="rId2625" location="!/alanfisher/status/971084126819422213"/>
    <hyperlink ref="X85" r:id="rId2626" location="!/lukefolb/status/971084127389802498"/>
    <hyperlink ref="X86" r:id="rId2627" location="!/meermeercat/status/971084131651149824"/>
    <hyperlink ref="X87" r:id="rId2628" location="!/ogdezntz/status/971084139754676225"/>
    <hyperlink ref="X88" r:id="rId2629" location="!/ogdezntz/status/971084139754676225"/>
    <hyperlink ref="X89" r:id="rId2630" location="!/ogdezntz/status/971084139754676225"/>
    <hyperlink ref="X90" r:id="rId2631" location="!/maattanger/status/971084161871065088"/>
    <hyperlink ref="X91" r:id="rId2632" location="!/maattanger/status/971084161871065088"/>
    <hyperlink ref="X92" r:id="rId2633" location="!/tweetalites/status/971084193110228992"/>
    <hyperlink ref="X93" r:id="rId2634" location="!/nikolay_nikolov/status/971084197430484993"/>
    <hyperlink ref="X94" r:id="rId2635" location="!/lizditz/status/971084197820448768"/>
    <hyperlink ref="X95" r:id="rId2636" location="!/staywild4eve/status/971084049044340736"/>
    <hyperlink ref="X96" r:id="rId2637" location="!/staywild4eve/status/971084213037555712"/>
    <hyperlink ref="X97" r:id="rId2638" location="!/staywild4eve/status/971084049044340736"/>
    <hyperlink ref="X98" r:id="rId2639" location="!/staywild4eve/status/971084213037555712"/>
    <hyperlink ref="X99" r:id="rId2640" location="!/staywild4eve/status/971084049044340736"/>
    <hyperlink ref="X100" r:id="rId2641" location="!/staywild4eve/status/971084213037555712"/>
    <hyperlink ref="X101" r:id="rId2642" location="!/staywild4eve/status/971084049044340736"/>
    <hyperlink ref="X102" r:id="rId2643" location="!/staywild4eve/status/971084213037555712"/>
    <hyperlink ref="X103" r:id="rId2644" location="!/staywild4eve/status/971084049044340736"/>
    <hyperlink ref="X104" r:id="rId2645" location="!/staywild4eve/status/971084213037555712"/>
    <hyperlink ref="X105" r:id="rId2646" location="!/staywild4eve/status/971084049044340736"/>
    <hyperlink ref="X106" r:id="rId2647" location="!/staywild4eve/status/971084213037555712"/>
    <hyperlink ref="X107" r:id="rId2648" location="!/staywild4eve/status/971084049044340736"/>
    <hyperlink ref="X108" r:id="rId2649" location="!/staywild4eve/status/971084213037555712"/>
    <hyperlink ref="X109" r:id="rId2650" location="!/staywild4eve/status/971084049044340736"/>
    <hyperlink ref="X110" r:id="rId2651" location="!/staywild4eve/status/971084213037555712"/>
    <hyperlink ref="X111" r:id="rId2652" location="!/staywild4eve/status/971084049044340736"/>
    <hyperlink ref="X112" r:id="rId2653" location="!/staywild4eve/status/971084213037555712"/>
    <hyperlink ref="X113" r:id="rId2654" location="!/staywild4eve/status/971084049044340736"/>
    <hyperlink ref="X114" r:id="rId2655" location="!/staywild4eve/status/971084049044340736"/>
    <hyperlink ref="X115" r:id="rId2656" location="!/staywild4eve/status/971084213037555712"/>
    <hyperlink ref="X116" r:id="rId2657" location="!/staywild4eve/status/971084213037555712"/>
    <hyperlink ref="X117" r:id="rId2658" location="!/integralmathyt/status/971080665180459009"/>
    <hyperlink ref="X118" r:id="rId2659" location="!/rickwillams76/status/971084223393292288"/>
    <hyperlink ref="X119" r:id="rId2660" location="!/verainstitute/status/969600095531470849"/>
    <hyperlink ref="X120" r:id="rId2661" location="!/tgijp/status/971084259405516805"/>
    <hyperlink ref="X121" r:id="rId2662" location="!/athemis6024/status/971084261590798339"/>
    <hyperlink ref="X122" r:id="rId2663" location="!/athemis6024/status/971084261590798339"/>
    <hyperlink ref="X123" r:id="rId2664" location="!/jenhartling/status/971084269652250624"/>
    <hyperlink ref="X124" r:id="rId2665" location="!/hsprauge/status/971084274865659904"/>
    <hyperlink ref="X125" r:id="rId2666" location="!/mannennetbe/status/971084280691507200"/>
    <hyperlink ref="X126" r:id="rId2667" location="!/romellajanene/status/971084318343868416"/>
    <hyperlink ref="X127" r:id="rId2668" location="!/mamook_154/status/971084357535281152"/>
    <hyperlink ref="X128" r:id="rId2669" location="!/kirrinabarry/status/971084360131665921"/>
    <hyperlink ref="X129" r:id="rId2670" location="!/chtemplin/status/971084374488768512"/>
    <hyperlink ref="X130" r:id="rId2671" location="!/vozdemujer32/status/968827148407660544"/>
    <hyperlink ref="X131" r:id="rId2672" location="!/cora11p/status/971084381900165120"/>
    <hyperlink ref="X132" r:id="rId2673" location="!/diamondlynne1/status/971084386782384129"/>
    <hyperlink ref="X133" r:id="rId2674" location="!/diamondlynne1/status/971084386782384129"/>
    <hyperlink ref="X134" r:id="rId2675" location="!/diamondlynne1/status/971084386782384129"/>
    <hyperlink ref="X135" r:id="rId2676" location="!/diamondlynne1/status/971084386782384129"/>
    <hyperlink ref="X136" r:id="rId2677" location="!/diamondlynne1/status/971084386782384129"/>
    <hyperlink ref="X137" r:id="rId2678" location="!/diamondlynne1/status/971084386782384129"/>
    <hyperlink ref="X138" r:id="rId2679" location="!/diamondlynne1/status/971084386782384129"/>
    <hyperlink ref="X139" r:id="rId2680" location="!/diamondlynne1/status/971084386782384129"/>
    <hyperlink ref="X140" r:id="rId2681" location="!/diamondlynne1/status/971084386782384129"/>
    <hyperlink ref="X141" r:id="rId2682" location="!/diamondlynne1/status/971084386782384129"/>
    <hyperlink ref="X142" r:id="rId2683" location="!/diamondlynne1/status/971084386782384129"/>
    <hyperlink ref="X143" r:id="rId2684" location="!/diamondlynne1/status/971084386782384129"/>
    <hyperlink ref="X144" r:id="rId2685" location="!/diamondlynne1/status/971084386782384129"/>
    <hyperlink ref="X145" r:id="rId2686" location="!/diamondlynne1/status/971084386782384129"/>
    <hyperlink ref="X146" r:id="rId2687" location="!/diamondlynne1/status/971084386782384129"/>
    <hyperlink ref="X147" r:id="rId2688" location="!/diamondlynne1/status/971084386782384129"/>
    <hyperlink ref="X148" r:id="rId2689" location="!/diamondlynne1/status/971084386782384129"/>
    <hyperlink ref="X149" r:id="rId2690" location="!/diamondlynne1/status/971084386782384129"/>
    <hyperlink ref="X150" r:id="rId2691" location="!/diamondlynne1/status/971084386782384129"/>
    <hyperlink ref="X151" r:id="rId2692" location="!/diamondlynne1/status/971084386782384129"/>
    <hyperlink ref="X152" r:id="rId2693" location="!/diamondlynne1/status/971084386782384129"/>
    <hyperlink ref="X153" r:id="rId2694" location="!/diamondlynne1/status/971084386782384129"/>
    <hyperlink ref="X154" r:id="rId2695" location="!/diamondlynne1/status/971084386782384129"/>
    <hyperlink ref="X155" r:id="rId2696" location="!/diamondlynne1/status/971084386782384129"/>
    <hyperlink ref="X156" r:id="rId2697" location="!/diamondlynne1/status/971084386782384129"/>
    <hyperlink ref="X157" r:id="rId2698" location="!/diamondlynne1/status/971084386782384129"/>
    <hyperlink ref="X158" r:id="rId2699" location="!/diamondlynne1/status/971084386782384129"/>
    <hyperlink ref="X159" r:id="rId2700" location="!/diamondlynne1/status/971084386782384129"/>
    <hyperlink ref="X160" r:id="rId2701" location="!/diamondlynne1/status/971084386782384129"/>
    <hyperlink ref="X161" r:id="rId2702" location="!/diamondlynne1/status/971084386782384129"/>
    <hyperlink ref="X162" r:id="rId2703" location="!/diamondlynne1/status/971084386782384129"/>
    <hyperlink ref="X163" r:id="rId2704" location="!/diamondlynne1/status/971084386782384129"/>
    <hyperlink ref="X164" r:id="rId2705" location="!/diamondlynne1/status/971084386782384129"/>
    <hyperlink ref="X165" r:id="rId2706" location="!/diamondlynne1/status/971084386782384129"/>
    <hyperlink ref="X166" r:id="rId2707" location="!/diamondlynne1/status/971084386782384129"/>
    <hyperlink ref="X167" r:id="rId2708" location="!/diamondlynne1/status/971084386782384129"/>
    <hyperlink ref="X168" r:id="rId2709" location="!/diamondlynne1/status/971084386782384129"/>
    <hyperlink ref="X169" r:id="rId2710" location="!/diamondlynne1/status/971084386782384129"/>
    <hyperlink ref="X170" r:id="rId2711" location="!/diamondlynne1/status/971084386782384129"/>
    <hyperlink ref="X171" r:id="rId2712" location="!/diamondlynne1/status/971084386782384129"/>
    <hyperlink ref="X172" r:id="rId2713" location="!/diamondlynne1/status/971084386782384129"/>
    <hyperlink ref="X173" r:id="rId2714" location="!/diamondlynne1/status/971084386782384129"/>
    <hyperlink ref="X174" r:id="rId2715" location="!/diamondlynne1/status/971084386782384129"/>
    <hyperlink ref="X175" r:id="rId2716" location="!/diamondlynne1/status/971084386782384129"/>
    <hyperlink ref="X176" r:id="rId2717" location="!/diamondlynne1/status/971084386782384129"/>
    <hyperlink ref="X177" r:id="rId2718" location="!/diamondlynne1/status/971084386782384129"/>
    <hyperlink ref="X178" r:id="rId2719" location="!/diamondlynne1/status/971084386782384129"/>
    <hyperlink ref="X179" r:id="rId2720" location="!/diamondlynne1/status/971084386782384129"/>
    <hyperlink ref="X180" r:id="rId2721" location="!/diamondlynne1/status/971084386782384129"/>
    <hyperlink ref="X181" r:id="rId2722" location="!/diamondlynne1/status/971084386782384129"/>
    <hyperlink ref="X182" r:id="rId2723" location="!/stankssports/status/971084387713368064"/>
    <hyperlink ref="X183" r:id="rId2724" location="!/lad_paper/status/971084404079575040"/>
    <hyperlink ref="X184" r:id="rId2725" location="!/ko_slang/status/970425922011582465"/>
    <hyperlink ref="X185" r:id="rId2726" location="!/hariotoko/status/971084416863776768"/>
    <hyperlink ref="X186" r:id="rId2727" location="!/motokorich/status/970892735694516224"/>
    <hyperlink ref="X187" r:id="rId2728" location="!/lakulakulifes/status/971084429157421063"/>
    <hyperlink ref="X188" r:id="rId2729" location="!/mtebaldi1/status/971084429895479297"/>
    <hyperlink ref="X189" r:id="rId2730" location="!/mtebaldi1/status/971084429895479297"/>
    <hyperlink ref="X190" r:id="rId2731" location="!/bearsstillsux/status/971084442054873089"/>
    <hyperlink ref="X191" r:id="rId2732" location="!/ningni_900523/status/971084442583232513"/>
    <hyperlink ref="X192" r:id="rId2733" location="!/jpew15/status/971084464486014976"/>
    <hyperlink ref="X193" r:id="rId2734" location="!/lovechofamily/status/971084466801094656"/>
    <hyperlink ref="X194" r:id="rId2735" location="!/ohmydotfive/status/971084469393285121"/>
    <hyperlink ref="X195" r:id="rId2736" location="!/realsgtcrumbs/status/971084476007755776"/>
    <hyperlink ref="X196" r:id="rId2737" location="!/sarahaustin84/status/971084480562819074"/>
    <hyperlink ref="X197" r:id="rId2738" location="!/shinfran/status/971084505720094720"/>
    <hyperlink ref="X198" r:id="rId2739" location="!/anaandeblog/status/971084514146467840"/>
    <hyperlink ref="X199" r:id="rId2740" location="!/brandonpromo/status/971084522807685120"/>
    <hyperlink ref="X200" r:id="rId2741" location="!/hiput099/status/971084525420691461"/>
    <hyperlink ref="X201" r:id="rId2742" location="!/qicpukel7hdbiyr/status/971084530357538818"/>
    <hyperlink ref="X202" r:id="rId2743" location="!/actorselenab/status/971084531833778176"/>
    <hyperlink ref="X203" r:id="rId2744" location="!/gj8yvzatkdpatdg/status/971084544249036800"/>
    <hyperlink ref="X204" r:id="rId2745" location="!/authortnarang/status/971084545146617859"/>
    <hyperlink ref="X205" r:id="rId2746" location="!/kimj_____/status/971084546115436544"/>
    <hyperlink ref="X206" r:id="rId2747" location="!/johnsmithofiran/status/971084548699193345"/>
    <hyperlink ref="X207" r:id="rId2748" location="!/samonwilliam/status/971084552465772544"/>
    <hyperlink ref="X208" r:id="rId2749" location="!/abigfatblogger/status/971084597869076480"/>
    <hyperlink ref="X209" r:id="rId2750" location="!/abigfatblogger/status/971084597869076480"/>
    <hyperlink ref="X210" r:id="rId2751" location="!/tinstl/status/971084601035821057"/>
    <hyperlink ref="X211" r:id="rId2752" location="!/gagaheart3/status/971084605532012546"/>
    <hyperlink ref="X212" r:id="rId2753" location="!/whiteboardnine/status/971084608904114176"/>
    <hyperlink ref="X213" r:id="rId2754" location="!/whiteboardnine/status/971084608904114176"/>
    <hyperlink ref="X214" r:id="rId2755" location="!/whiteboardnine/status/971084608904114176"/>
    <hyperlink ref="X215" r:id="rId2756" location="!/whiteboardnine/status/971084608904114176"/>
    <hyperlink ref="X216" r:id="rId2757" location="!/whiteboardnine/status/971084608904114176"/>
    <hyperlink ref="X217" r:id="rId2758" location="!/goodamplified/status/971084610720419841"/>
    <hyperlink ref="X218" r:id="rId2759" location="!/goodamplified/status/971084610720419841"/>
    <hyperlink ref="X219" r:id="rId2760" location="!/roaldc48/status/971084647689048064"/>
    <hyperlink ref="X220" r:id="rId2761" location="!/hotmessparent/status/971084656295727104"/>
    <hyperlink ref="X221" r:id="rId2762" location="!/hotmessparent/status/971084656295727104"/>
    <hyperlink ref="X222" r:id="rId2763" location="!/mee_kbs/status/971084678017966080"/>
    <hyperlink ref="X223" r:id="rId2764" location="!/vansternieu/status/971084685295177728"/>
    <hyperlink ref="X224" r:id="rId2765" location="!/vansternieu/status/971084685295177728"/>
    <hyperlink ref="X225" r:id="rId2766" location="!/sloppyjo/status/970752353002541057"/>
    <hyperlink ref="X226" r:id="rId2767" location="!/shopjago/status/971084685974454273"/>
    <hyperlink ref="X227" r:id="rId2768" location="!/11e1ev1n/status/971084691481743360"/>
    <hyperlink ref="X228" r:id="rId2769" location="!/xostep801me/status/971084694484746240"/>
    <hyperlink ref="X229" r:id="rId2770" location="!/ath22wht/status/971084697936658432"/>
    <hyperlink ref="X230" r:id="rId2771" location="!/mrstone0856/status/971084732128747521"/>
    <hyperlink ref="X231" r:id="rId2772" location="!/garrettvascil/status/971084742979399680"/>
    <hyperlink ref="X232" r:id="rId2773" location="!/realdlhughley/status/970520164151128064"/>
    <hyperlink ref="X233" r:id="rId2774" location="!/michaeltiao/status/971084747035176960"/>
    <hyperlink ref="X234" r:id="rId2775" location="!/perfjoo/status/971084753976942592"/>
    <hyperlink ref="X235" r:id="rId2776" location="!/rukshanav/status/971084802605633536"/>
    <hyperlink ref="X236" r:id="rId2777" location="!/twittematico/status/971084808574128128"/>
    <hyperlink ref="X237" r:id="rId2778" location="!/lonzo_taylor1/status/971084812353236992"/>
    <hyperlink ref="X238" r:id="rId2779" location="!/plumlogan/status/971084813527433216"/>
    <hyperlink ref="X239" r:id="rId2780" location="!/plumlogan/status/971084813527433216"/>
    <hyperlink ref="X240" r:id="rId2781" location="!/_siemprefeliz/status/971084832573882368"/>
    <hyperlink ref="X241" r:id="rId2782" location="!/jsmjbjyyjyybb/status/971084844036845568"/>
    <hyperlink ref="X242" r:id="rId2783" location="!/vefelxgcfto5a1u/status/971084845790191617"/>
    <hyperlink ref="X243" r:id="rId2784" location="!/davidcafc/status/971084848722006016"/>
    <hyperlink ref="X244" r:id="rId2785" location="!/davidcafc/status/971084848722006016"/>
    <hyperlink ref="X245" r:id="rId2786" location="!/davidcafc/status/971084848722006016"/>
    <hyperlink ref="X246" r:id="rId2787" location="!/davidcafc/status/971084848722006016"/>
    <hyperlink ref="X247" r:id="rId2788" location="!/mxh9gmmpjep2qkg/status/971084856632512512"/>
    <hyperlink ref="X248" r:id="rId2789" location="!/krisv241/status/971043306175062016"/>
    <hyperlink ref="X249" r:id="rId2790" location="!/averyluchia/status/971084865520021504"/>
    <hyperlink ref="X250" r:id="rId2791" location="!/apkca/status/971084868565250048"/>
    <hyperlink ref="X251" r:id="rId2792" location="!/coolooafrica/status/961542842979057664"/>
    <hyperlink ref="X252" r:id="rId2793" location="!/csalubabalo2/status/971084878891618304"/>
    <hyperlink ref="X253" r:id="rId2794" location="!/coolooafrica/status/961542842979057664"/>
    <hyperlink ref="X254" r:id="rId2795" location="!/csalubabalo2/status/971084878891618304"/>
    <hyperlink ref="X255" r:id="rId2796" location="!/csalubabalo2/status/971084878891618304"/>
    <hyperlink ref="X256" r:id="rId2797" location="!/anamariadias30/status/971084880619634688"/>
    <hyperlink ref="X257" r:id="rId2798" location="!/anamariadias30/status/971084880619634688"/>
    <hyperlink ref="X258" r:id="rId2799" location="!/mathildeginger/status/971084897958981633"/>
    <hyperlink ref="X259" r:id="rId2800" location="!/zikq4ztbmquhtrk/status/971084899720581120"/>
    <hyperlink ref="X260" r:id="rId2801" location="!/koreaboo/status/970660201161310208"/>
    <hyperlink ref="X261" r:id="rId2802" location="!/jiminmochi2095/status/971084903587766273"/>
    <hyperlink ref="X262" r:id="rId2803" location="!/moyrseocivbrbxn/status/971084909375868928"/>
    <hyperlink ref="X263" r:id="rId2804" location="!/nceltweets/status/971084911967916032"/>
    <hyperlink ref="X264" r:id="rId2805" location="!/gabrielgarci195/status/971084960965779456"/>
    <hyperlink ref="X265" r:id="rId2806" location="!/lvv2_robot/status/971084975297761282"/>
    <hyperlink ref="X266" r:id="rId2807" location="!/aniabialas/status/971084979823398912"/>
    <hyperlink ref="X267" r:id="rId2808" location="!/forphang/status/971085016968015872"/>
    <hyperlink ref="X268" r:id="rId2809" location="!/gallhagens/status/971085021351116800"/>
    <hyperlink ref="X269" r:id="rId2810" location="!/gallhagens/status/971085021351116800"/>
    <hyperlink ref="X270" r:id="rId2811" location="!/gallhagens/status/971085021351116800"/>
    <hyperlink ref="X271" r:id="rId2812" location="!/sanonymousng/status/971085026715725825"/>
    <hyperlink ref="X272" r:id="rId2813" location="!/myd1ckfelloff/status/971085050946011136"/>
    <hyperlink ref="X273" r:id="rId2814" location="!/jerctrs/status/971085059380908033"/>
    <hyperlink ref="X274" r:id="rId2815" location="!/triciatwasiima/status/971085060748214274"/>
    <hyperlink ref="X275" r:id="rId2816" location="!/bondliesa/status/971085067610218499"/>
    <hyperlink ref="X276" r:id="rId2817" location="!/oxefe7/status/971085078477660160"/>
    <hyperlink ref="X277" r:id="rId2818" location="!/johnrankin13/status/971085015315464192"/>
    <hyperlink ref="X278" r:id="rId2819" location="!/johnrankin13/status/971085097838325760"/>
    <hyperlink ref="X279" r:id="rId2820" location="!/johnrankin13/status/971085015315464192"/>
    <hyperlink ref="X280" r:id="rId2821" location="!/johnrankin13/status/971085097838325760"/>
    <hyperlink ref="X281" r:id="rId2822" location="!/yxcdseaqq/status/971085117790679040"/>
    <hyperlink ref="X282" r:id="rId2823" location="!/dubstercali/status/971085125336276992"/>
    <hyperlink ref="X283" r:id="rId2824" location="!/arubababy48/status/971085130675769344"/>
    <hyperlink ref="X284" r:id="rId2825" location="!/kranthicu/status/971085143262851072"/>
    <hyperlink ref="X285" r:id="rId2826" location="!/rrivera3269/status/971085176284512256"/>
    <hyperlink ref="X286" r:id="rId2827" location="!/artcenteredu/status/971085181309280256"/>
    <hyperlink ref="X287" r:id="rId2828" location="!/artcenteredu/status/971085181309280256"/>
    <hyperlink ref="X288" r:id="rId2829" location="!/aviatrixkim/status/971085195997827072"/>
    <hyperlink ref="X289" r:id="rId2830" location="!/aboxofsouvenirs/status/971085209247649793"/>
    <hyperlink ref="X290" r:id="rId2831" location="!/aboxofsouvenirs/status/971085209247649793"/>
    <hyperlink ref="X291" r:id="rId2832" location="!/aboxofsouvenirs/status/971085209247649793"/>
    <hyperlink ref="X292" r:id="rId2833" location="!/aboxofsouvenirs/status/971085209247649793"/>
    <hyperlink ref="X293" r:id="rId2834" location="!/kitsunenoyoukai/status/971085216419901440"/>
    <hyperlink ref="X294" r:id="rId2835" location="!/prancy__/status/971085219338993664"/>
    <hyperlink ref="X295" r:id="rId2836" location="!/richardlapchick/status/971065404054532096"/>
    <hyperlink ref="X296" r:id="rId2837" location="!/marquesdexter/status/971085266416029697"/>
    <hyperlink ref="X297" r:id="rId2838" location="!/richardlapchick/status/971065404054532096"/>
    <hyperlink ref="X298" r:id="rId2839" location="!/marquesdexter/status/971085266416029697"/>
    <hyperlink ref="X299" r:id="rId2840" location="!/marquesdexter/status/971085266416029697"/>
    <hyperlink ref="X300" r:id="rId2841" location="!/amie_fr/status/971085273709858816"/>
    <hyperlink ref="X301" r:id="rId2842" location="!/bwxxxyz/status/971085291770413056"/>
    <hyperlink ref="X302" r:id="rId2843" location="!/electra_tp/status/971085292252925953"/>
    <hyperlink ref="X303" r:id="rId2844" location="!/electra_tp/status/971085292252925953"/>
    <hyperlink ref="X304" r:id="rId2845" location="!/electra_tp/status/971085292252925953"/>
    <hyperlink ref="X305" r:id="rId2846" location="!/electra_tp/status/971085292252925953"/>
    <hyperlink ref="X306" r:id="rId2847" location="!/1o7hiuujz2b4t9l/status/971085329364025344"/>
    <hyperlink ref="X307" r:id="rId2848" location="!/puifay_ace/status/971085333591814144"/>
    <hyperlink ref="X308" r:id="rId2849" location="!/moryan/status/971085335433236480"/>
    <hyperlink ref="X309" r:id="rId2850" location="!/steenaleen/status/971009469806186496"/>
    <hyperlink ref="X310" r:id="rId2851" location="!/courtneyjahenry/status/971085342479736833"/>
    <hyperlink ref="X311" r:id="rId2852" location="!/courtneyjahenry/status/971085342479736833"/>
    <hyperlink ref="X312" r:id="rId2853" location="!/imagicstudiong/status/971085349073182720"/>
    <hyperlink ref="X313" r:id="rId2854" location="!/hulu_japan/status/971037687854616578"/>
    <hyperlink ref="X314" r:id="rId2855" location="!/11bianconero/status/971085356920586240"/>
    <hyperlink ref="X315" r:id="rId2856" location="!/figarotwo/status/971023778208559107"/>
    <hyperlink ref="X316" r:id="rId2857" location="!/qingqueenqu/status/971084486946377728"/>
    <hyperlink ref="X317" r:id="rId2858" location="!/iruitui/status/971085362016681984"/>
    <hyperlink ref="X318" r:id="rId2859" location="!/iruitui/status/971085362016681984"/>
    <hyperlink ref="X319" r:id="rId2860" location="!/mkt0si7yrdb7nou/status/971085407445311488"/>
    <hyperlink ref="X320" r:id="rId2861" location="!/thejhf/status/970460132172877824"/>
    <hyperlink ref="X321" r:id="rId2862" location="!/dolphinchix/status/971085411794784256"/>
    <hyperlink ref="X322" r:id="rId2863" location="!/ryank03/status/971085418501431297"/>
    <hyperlink ref="X323" r:id="rId2864" location="!/ryank03/status/971085418501431297"/>
    <hyperlink ref="X324" r:id="rId2865" location="!/adamanation/status/970837601040056322"/>
    <hyperlink ref="X325" r:id="rId2866" location="!/statusofwomensf/status/971085440613629953"/>
    <hyperlink ref="X326" r:id="rId2867" location="!/statusofwomensf/status/971085440613629953"/>
    <hyperlink ref="X327" r:id="rId2868" location="!/statusofwomensf/status/969644615295840256"/>
    <hyperlink ref="X328" r:id="rId2869" location="!/statusofwomensf/status/971083861240066048"/>
    <hyperlink ref="X329" r:id="rId2870" location="!/moniquevwaters/status/971085447626678273"/>
    <hyperlink ref="X330" r:id="rId2871" location="!/jenistyping/status/971085472549097472"/>
    <hyperlink ref="X331" r:id="rId2872" location="!/aurora45791/status/971085473505357824"/>
    <hyperlink ref="X332" r:id="rId2873" location="!/cornscrb/status/971085477624336384"/>
    <hyperlink ref="X333" r:id="rId2874" location="!/rosanalopezokis/status/971085512147722240"/>
    <hyperlink ref="X334" r:id="rId2875" location="!/docthompsonshow/status/970985116519620608"/>
    <hyperlink ref="X335" r:id="rId2876" location="!/thesteve42/status/970988724636082177"/>
    <hyperlink ref="X336" r:id="rId2877" location="!/redrivergrl/status/971085529449160708"/>
    <hyperlink ref="X337" r:id="rId2878" location="!/slfxb9opu3ib2oq/status/971085543135174656"/>
    <hyperlink ref="X338" r:id="rId2879" location="!/rachelc69523454/status/971085545257488384"/>
    <hyperlink ref="X339" r:id="rId2880" location="!/nopactalent/status/971085552102576129"/>
    <hyperlink ref="X340" r:id="rId2881" location="!/zw8ngyf2x57bmyn/status/971085552895262721"/>
    <hyperlink ref="X341" r:id="rId2882" location="!/kcatheists/status/971085554191302657"/>
    <hyperlink ref="X342" r:id="rId2883" location="!/ilzairspar/status/971085556963794945"/>
    <hyperlink ref="X343" r:id="rId2884" location="!/g56tpxmhwqry0lp/status/971085557634912256"/>
    <hyperlink ref="X344" r:id="rId2885" location="!/womenexceeding/status/971085566396829697"/>
    <hyperlink ref="X345" r:id="rId2886" location="!/goldsmithb/status/971085569655754752"/>
    <hyperlink ref="X346" r:id="rId2887" location="!/captdragon/status/971085596503322625"/>
    <hyperlink ref="X347" r:id="rId2888" location="!/withmbc/status/970886692285681664"/>
    <hyperlink ref="X348" r:id="rId2889" location="!/b525_/status/971085598575374336"/>
    <hyperlink ref="X349" r:id="rId2890" location="!/77deedd/status/971085601284878336"/>
    <hyperlink ref="X350" r:id="rId2891" location="!/gerryharrah/status/971084977017360384"/>
    <hyperlink ref="X351" r:id="rId2892" location="!/gerryharrah/status/971085603759644677"/>
    <hyperlink ref="X352" r:id="rId2893" location="!/suepe_z/status/971085613217742848"/>
    <hyperlink ref="X353" r:id="rId2894" location="!/lietzoliver/status/971085621631397889"/>
    <hyperlink ref="X354" r:id="rId2895" location="!/allvolgbo/status/971085650224189441"/>
    <hyperlink ref="X355" r:id="rId2896" location="!/carlaaevelyn/status/971085661414465536"/>
    <hyperlink ref="X356" r:id="rId2897" location="!/flakphoto/status/971085680502820865"/>
    <hyperlink ref="X357" r:id="rId2898" location="!/armchairtvnews/status/971085714225074177"/>
    <hyperlink ref="X358" r:id="rId2899" location="!/poppyyysw/status/971085741672488961"/>
    <hyperlink ref="X359" r:id="rId2900" location="!/hp9294/status/971085767748370432"/>
    <hyperlink ref="X360" r:id="rId2901" location="!/hyo__yeon/status/971085801416044544"/>
    <hyperlink ref="X361" r:id="rId2902" location="!/parannalgae/status/970949626734850049"/>
    <hyperlink ref="X362" r:id="rId2903" location="!/rusoranetuser/status/971085819770372096"/>
    <hyperlink ref="X363" r:id="rId2904" location="!/rusoranetuser/status/971085644612030465"/>
    <hyperlink ref="X364" r:id="rId2905" location="!/gaabycarmona/status/971085837596282880"/>
    <hyperlink ref="X365" r:id="rId2906" location="!/alyssagaia/status/971085841190871040"/>
    <hyperlink ref="X366" r:id="rId2907" location="!/lexfphcnaljkc6g/status/971085850451808257"/>
    <hyperlink ref="X367" r:id="rId2908" location="!/gmfur0rzmdzaeow/status/971085858903293953"/>
    <hyperlink ref="X368" r:id="rId2909" location="!/beautyskew/status/971085873382125568"/>
    <hyperlink ref="X369" r:id="rId2910" location="!/beautyskew/status/971085873382125568"/>
    <hyperlink ref="X370" r:id="rId2911" location="!/beautyskew/status/971085873382125568"/>
    <hyperlink ref="X371" r:id="rId2912" location="!/beautyskew/status/971085873382125568"/>
    <hyperlink ref="X372" r:id="rId2913" location="!/capitalistash/status/971085887055409152"/>
    <hyperlink ref="X373" r:id="rId2914" location="!/medoucheka/status/971085892206067712"/>
    <hyperlink ref="X374" r:id="rId2915" location="!/shari_mackay/status/971081110347071488"/>
    <hyperlink ref="X375" r:id="rId2916" location="!/karlynpercil/status/971084121903525888"/>
    <hyperlink ref="X376" r:id="rId2917" location="!/karlynpercil/status/971084009542266880"/>
    <hyperlink ref="X377" r:id="rId2918" location="!/karlynpercil/status/971084121903525888"/>
    <hyperlink ref="X378" r:id="rId2919" location="!/karlynpercil/status/971085894668005376"/>
    <hyperlink ref="X379" r:id="rId2920" location="!/kabrandli/status/971085904067678208"/>
    <hyperlink ref="X380" r:id="rId2921" location="!/gill_mcgoldrick/status/971056783761575936"/>
    <hyperlink ref="X381" r:id="rId2922" location="!/gill_mcgoldrick/status/971085845464846336"/>
    <hyperlink ref="X382" r:id="rId2923" location="!/thetemplenews/status/971085983327408128"/>
    <hyperlink ref="X383" r:id="rId2924" location="!/rkzfandom/status/971046844502593540"/>
    <hyperlink ref="X384" r:id="rId2925" location="!/nehaabbasim/status/971086009478926336"/>
    <hyperlink ref="X385" r:id="rId2926" location="!/nehaabbasim/status/971085638668902400"/>
    <hyperlink ref="X386" r:id="rId2927" location="!/nehaabbasim/status/971085638668902400"/>
    <hyperlink ref="X387" r:id="rId2928" location="!/wilsonqu/status/971086011550715904"/>
    <hyperlink ref="X388" r:id="rId2929" location="!/xtinarc/status/971086019150925825"/>
    <hyperlink ref="X389" r:id="rId2930" location="!/halliefire/status/971086027195641862"/>
    <hyperlink ref="X390" r:id="rId2931" location="!/halliefire/status/971086027195641862"/>
    <hyperlink ref="X391" r:id="rId2932" location="!/theretired27/status/971086043154919426"/>
    <hyperlink ref="X392" r:id="rId2933" location="!/bluepillsheep/status/971072619998007296"/>
    <hyperlink ref="X393" r:id="rId2934" location="!/newliberallogic/status/971086052025946115"/>
    <hyperlink ref="X394" r:id="rId2935" location="!/schlichtingalan/status/971086089799680000"/>
    <hyperlink ref="X395" r:id="rId2936" location="!/guatevision_tv/status/971086103703728128"/>
    <hyperlink ref="X396" r:id="rId2937" location="!/thekhrc/status/971028769472438274"/>
    <hyperlink ref="X397" r:id="rId2938" location="!/thekhrc/status/971027324056596482"/>
    <hyperlink ref="X398" r:id="rId2939" location="!/martinmavenjina/status/971086102428823553"/>
    <hyperlink ref="X399" r:id="rId2940" location="!/martinmavenjina/status/971086111182413824"/>
    <hyperlink ref="X400" r:id="rId2941" location="!/misimikakoti27/status/970920666357788672"/>
    <hyperlink ref="X401" r:id="rId2942" location="!/foodiealltm/status/971086119818293248"/>
    <hyperlink ref="X402" r:id="rId2943" location="!/race2diversity/status/971086117918466048"/>
    <hyperlink ref="X403" r:id="rId2944" location="!/race2diversity/status/971086140630593536"/>
    <hyperlink ref="X404" r:id="rId2945" location="!/valsadie/status/971086151267299331"/>
    <hyperlink ref="X405" r:id="rId2946" location="!/gckyuknbzus/status/971086151615438848"/>
    <hyperlink ref="X406" r:id="rId2947" location="!/cnare/status/971086173501378560"/>
    <hyperlink ref="X407" r:id="rId2948" location="!/shoooting_st/status/971086179582976001"/>
    <hyperlink ref="X408" r:id="rId2949" location="!/radioeins/status/971053321447407616"/>
    <hyperlink ref="X409" r:id="rId2950" location="!/rbbreligion/status/971086180354854912"/>
    <hyperlink ref="X410" r:id="rId2951" location="!/junani74/status/971086188504342529"/>
    <hyperlink ref="X411" r:id="rId2952" location="!/atonfaii93/status/971086201414303744"/>
    <hyperlink ref="X412" r:id="rId2953" location="!/rocapri/status/971086211745017857"/>
    <hyperlink ref="X413" r:id="rId2954" location="!/palampampalm/status/971086217323282432"/>
    <hyperlink ref="X414" r:id="rId2955" location="!/lnhrtdgrl/status/970945707724156928"/>
    <hyperlink ref="X415" r:id="rId2956" location="!/nat_worx_/status/971086219949084675"/>
    <hyperlink ref="X416" r:id="rId2957" location="!/tokaisash/status/971086220938821632"/>
    <hyperlink ref="X417" r:id="rId2958" location="!/brangoch/status/971086243336396800"/>
    <hyperlink ref="X418" r:id="rId2959" location="!/lucyfrown/status/958803751099355137"/>
    <hyperlink ref="X419" r:id="rId2960" location="!/adamlee95508095/status/971086260474400768"/>
    <hyperlink ref="X420" r:id="rId2961" location="!/artere/status/970979461972848641"/>
    <hyperlink ref="X421" r:id="rId2962" location="!/artere/status/971086286151979009"/>
    <hyperlink ref="X422" r:id="rId2963" location="!/_sp277/status/971086302031568896"/>
    <hyperlink ref="X423" r:id="rId2964" location="!/niveditakapoor/status/971086303117922304"/>
    <hyperlink ref="X424" r:id="rId2965" location="!/viceuk/status/971080497106333696"/>
    <hyperlink ref="X425" r:id="rId2966" location="!/quevega/status/971086304736956417"/>
    <hyperlink ref="X426" r:id="rId2967" location="!/kowfang/status/971086282016284672"/>
    <hyperlink ref="X427" r:id="rId2968" location="!/kowfang/status/971086307278471168"/>
    <hyperlink ref="X428" r:id="rId2969" location="!/rebeccahomkes/status/971086311779110914"/>
    <hyperlink ref="X429" r:id="rId2970" location="!/rinorooter/status/971086166169608192"/>
    <hyperlink ref="X430" r:id="rId2971" location="!/rinorooter/status/971086313947414528"/>
    <hyperlink ref="X431" r:id="rId2972" location="!/real_cut_cut/status/970997792754647046"/>
    <hyperlink ref="X432" r:id="rId2973" location="!/gramdaramg/status/971086322520567808"/>
    <hyperlink ref="X433" r:id="rId2974" location="!/alley1734/status/971086373812781056"/>
    <hyperlink ref="X434" r:id="rId2975" location="!/qqqqwpd/status/971086380326518784"/>
    <hyperlink ref="X435" r:id="rId2976" location="!/ppbrain103/status/971086389814075392"/>
    <hyperlink ref="X436" r:id="rId2977" location="!/agn_bialke/status/971086404892667904"/>
    <hyperlink ref="X437" r:id="rId2978" location="!/2_bluestarmom/status/971086405857312768"/>
    <hyperlink ref="X438" r:id="rId2979" location="!/scdallav/status/971086419270631424"/>
    <hyperlink ref="X439" r:id="rId2980" location="!/mendel_012/status/971086431912382465"/>
    <hyperlink ref="X440" r:id="rId2981" location="!/tlrhub/status/970988540724203520"/>
    <hyperlink ref="X441" r:id="rId2982" location="!/rebel_women_ire/status/971086449570406401"/>
    <hyperlink ref="X442" r:id="rId2983" location="!/bonnybay48/status/971086491920355328"/>
    <hyperlink ref="X443" r:id="rId2984" location="!/vawaisexpiring/status/971086520051535880"/>
    <hyperlink ref="X444" r:id="rId2985" location="!/vawaisexpiring/status/971086520051535880"/>
    <hyperlink ref="X445" r:id="rId2986" location="!/ikuewanezaki/status/971086522177830913"/>
    <hyperlink ref="X446" r:id="rId2987" location="!/women2date/status/971086536346341376"/>
    <hyperlink ref="X447" r:id="rId2988" location="!/uhohmorshedios/status/971086537717817344"/>
    <hyperlink ref="X448" r:id="rId2989" location="!/paula_pereiraec/status/971086556332208131"/>
    <hyperlink ref="X449" r:id="rId2990" location="!/thatonezygon/status/971086585327505408"/>
    <hyperlink ref="X450" r:id="rId2991" location="!/uxcnqoqh/status/971086591572742145"/>
    <hyperlink ref="X451" r:id="rId2992" location="!/bb4sp/status/971086596765339650"/>
    <hyperlink ref="X452" r:id="rId2993" location="!/garurur1/status/971008580055810048"/>
    <hyperlink ref="X453" r:id="rId2994" location="!/koe_nara/status/971086598098976768"/>
    <hyperlink ref="X454" r:id="rId2995" location="!/firstviewapt/status/971086608538664960"/>
    <hyperlink ref="X455" r:id="rId2996" location="!/snsd_otforever/status/971086614381322240"/>
    <hyperlink ref="X456" r:id="rId2997" location="!/julesavec/status/971086616017100800"/>
    <hyperlink ref="X457" r:id="rId2998" location="!/muddlaw/status/970812690577858560"/>
    <hyperlink ref="X458" r:id="rId2999" location="!/real_dei/status/971086627002036226"/>
    <hyperlink ref="X459" r:id="rId3000" location="!/muddlaw/status/970812690577858560"/>
    <hyperlink ref="X460" r:id="rId3001" location="!/real_dei/status/971086627002036226"/>
    <hyperlink ref="X461" r:id="rId3002" location="!/muddlaw/status/970812690577858560"/>
    <hyperlink ref="X462" r:id="rId3003" location="!/real_dei/status/971086627002036226"/>
    <hyperlink ref="X463" r:id="rId3004" location="!/real_dei/status/971086627002036226"/>
    <hyperlink ref="X464" r:id="rId3005" location="!/jjunplay/status/971086635453489152"/>
    <hyperlink ref="X465" r:id="rId3006" location="!/adamarenson/status/971086636065935362"/>
    <hyperlink ref="X466" r:id="rId3007" location="!/britpoptarts/status/971086680957517824"/>
    <hyperlink ref="X467" r:id="rId3008" location="!/diary_0106/status/971086689153134592"/>
    <hyperlink ref="X468" r:id="rId3009" location="!/piyanat2310/status/971086695356538880"/>
    <hyperlink ref="X469" r:id="rId3010" location="!/pernillabaralt/status/971086702214344704"/>
    <hyperlink ref="X470" r:id="rId3011" location="!/pernillabaralt/status/971086702214344704"/>
    <hyperlink ref="X471" r:id="rId3012" location="!/no_serfdom_1776/status/971086722460086272"/>
    <hyperlink ref="X472" r:id="rId3013" location="!/panfurradio/status/971086724062433282"/>
    <hyperlink ref="X473" r:id="rId3014" location="!/nicholas919191/status/971086739040358402"/>
    <hyperlink ref="X474" r:id="rId3015" location="!/nicholas919191/status/971086739040358402"/>
    <hyperlink ref="X475" r:id="rId3016" location="!/nicholas919191/status/971086739040358402"/>
    <hyperlink ref="X476" r:id="rId3017" location="!/nicholas919191/status/971086739040358402"/>
    <hyperlink ref="X477" r:id="rId3018" location="!/schweizermag/status/971086745050677248"/>
    <hyperlink ref="X478" r:id="rId3019" location="!/o522o326/status/971086804257402880"/>
    <hyperlink ref="X479" r:id="rId3020" location="!/solidaireworld/status/971086807826755584"/>
    <hyperlink ref="X480" r:id="rId3021" location="!/filmtvdiversity/status/971086809235992576"/>
    <hyperlink ref="X481" r:id="rId3022" location="!/awy2b9njycx6b8d/status/971086818170097664"/>
    <hyperlink ref="X482" r:id="rId3023" location="!/ana_zumba/status/971086842459144192"/>
    <hyperlink ref="X483" r:id="rId3024" location="!/tidakberfandom/status/971086849291689984"/>
    <hyperlink ref="X484" r:id="rId3025" location="!/sixbravebulls/status/970776096298815488"/>
    <hyperlink ref="X485" r:id="rId3026" location="!/xianghuaxiaofan/status/971086896465174528"/>
    <hyperlink ref="X486" r:id="rId3027" location="!/xianghuaxiaofan/status/971086896465174528"/>
    <hyperlink ref="X487" r:id="rId3028" location="!/peeke_cjh/status/971086908154552320"/>
    <hyperlink ref="X488" r:id="rId3029" location="!/niezgoda_/status/971086915855405057"/>
    <hyperlink ref="X489" r:id="rId3030" location="!/lorislifehacks/status/971086925103812609"/>
    <hyperlink ref="X490" r:id="rId3031" location="!/pusztapunk/status/971086949271433216"/>
    <hyperlink ref="X491" r:id="rId3032" location="!/bsmyq_/status/971086963481575424"/>
    <hyperlink ref="X492" r:id="rId3033" location="!/tinatinde/status/971086964970663936"/>
    <hyperlink ref="X493" r:id="rId3034" location="!/antvaughnmusic/status/971085450134872064"/>
    <hyperlink ref="X494" r:id="rId3035" location="!/antvaughnmusic/status/971086969034993665"/>
    <hyperlink ref="X495" r:id="rId3036" location="!/antvaughnmusic/status/971086969034993665"/>
    <hyperlink ref="X496" r:id="rId3037" location="!/rprose/status/971087000391610369"/>
    <hyperlink ref="X497" r:id="rId3038" location="!/_jm85/status/971087009774211072"/>
    <hyperlink ref="X498" r:id="rId3039" location="!/_jm85/status/971087009774211072"/>
    <hyperlink ref="X499" r:id="rId3040" location="!/_jm85/status/971087009774211072"/>
    <hyperlink ref="X500" r:id="rId3041" location="!/animado_desenho/status/971087037318262784"/>
    <hyperlink ref="X501" r:id="rId3042" location="!/dkeastllc/status/971087037435695104"/>
    <hyperlink ref="X502" r:id="rId3043" location="!/0dyssey2001/status/971087041239789568"/>
    <hyperlink ref="X503" r:id="rId3044" location="!/csviptop_1/status/971087053755596800"/>
    <hyperlink ref="X504" r:id="rId3045" location="!/evawuk/status/970788032193466369"/>
    <hyperlink ref="X505" r:id="rId3046" location="!/shonaghdillon/status/971087054653313025"/>
    <hyperlink ref="X506" r:id="rId3047" location="!/llapple0310/status/971087082163769344"/>
    <hyperlink ref="X507" r:id="rId3048" location="!/llapple0310/status/971087082163769344"/>
    <hyperlink ref="X508" r:id="rId3049" location="!/satangfany/status/971087086169178112"/>
    <hyperlink ref="X509" r:id="rId3050" location="!/wilmingtonbuzz/status/971087095065440256"/>
    <hyperlink ref="X510" r:id="rId3051" location="!/cryptofsmart/status/971087095937761284"/>
    <hyperlink ref="X511" r:id="rId3052" location="!/roznamaaftab/status/971087111469244416"/>
    <hyperlink ref="X512" r:id="rId3053" location="!/friendlygiantme/status/971087115764330497"/>
    <hyperlink ref="X513" r:id="rId3054" location="!/rubendario209/status/971087119870504960"/>
    <hyperlink ref="X514" r:id="rId3055" location="!/philipwegmann/status/971087124719177728"/>
    <hyperlink ref="X515" r:id="rId3056" location="!/philipwegmann/status/971087124719177728"/>
    <hyperlink ref="X516" r:id="rId3057" location="!/bill_zebub/status/971087126006849537"/>
    <hyperlink ref="X517" r:id="rId3058" location="!/davidsonjess22/status/971087134345060357"/>
    <hyperlink ref="X518" r:id="rId3059" location="!/persikan32/status/971087152908992512"/>
    <hyperlink ref="X519" r:id="rId3060" location="!/persikan32/status/971087152908992512"/>
    <hyperlink ref="X520" r:id="rId3061" location="!/ogyjoy/status/971087178704064513"/>
    <hyperlink ref="X521" r:id="rId3062" location="!/nina_hana0127/status/971087206239662080"/>
    <hyperlink ref="X522" r:id="rId3063" location="!/cuscorepublica/status/971087206327693312"/>
    <hyperlink ref="X523" r:id="rId3064" location="!/fiction_jee/status/971087221561241600"/>
    <hyperlink ref="X524" r:id="rId3065" location="!/sammccaffrey/status/971087228012318721"/>
    <hyperlink ref="X525" r:id="rId3066" location="!/soggypamphlet/status/971087228993667072"/>
    <hyperlink ref="X526" r:id="rId3067" location="!/gbxm27/status/971087264666107905"/>
    <hyperlink ref="X527" r:id="rId3068" location="!/poormuse/status/971087277957918720"/>
    <hyperlink ref="X528" r:id="rId3069" location="!/markinjax/status/971087286032093184"/>
    <hyperlink ref="X529" r:id="rId3070" location="!/freetobeme14/status/971023796818857985"/>
    <hyperlink ref="X530" r:id="rId3071" location="!/priscilla__f/status/971087288011755521"/>
    <hyperlink ref="X531" r:id="rId3072" location="!/priscilla__f/status/971087288011755521"/>
    <hyperlink ref="X532" r:id="rId3073" location="!/nreiniger/status/971087290364780545"/>
    <hyperlink ref="X533" r:id="rId3074" location="!/nreiniger/status/971087290364780545"/>
    <hyperlink ref="X534" r:id="rId3075" location="!/lindquistlord/status/971086039669526528"/>
    <hyperlink ref="X535" r:id="rId3076" location="!/haris1khan/status/971087292378112004"/>
    <hyperlink ref="X536" r:id="rId3077" location="!/haris1khan/status/971087292378112004"/>
    <hyperlink ref="X537" r:id="rId3078" location="!/vtwincrucible/status/971087293967749120"/>
    <hyperlink ref="X538" r:id="rId3079" location="!/mgoec/status/971087305296564224"/>
    <hyperlink ref="X539" r:id="rId3080" location="!/mgoec/status/971087305296564224"/>
    <hyperlink ref="X540" r:id="rId3081" location="!/mgoec/status/971087305296564224"/>
    <hyperlink ref="X541" r:id="rId3082" location="!/mgoec/status/971087305296564224"/>
    <hyperlink ref="X542" r:id="rId3083" location="!/bookwormfoodie/status/971087318546309120"/>
    <hyperlink ref="X543" r:id="rId3084" location="!/chaechaefemi/status/971087328604114944"/>
    <hyperlink ref="X544" r:id="rId3085" location="!/krystielyandoli/status/970522371424751616"/>
    <hyperlink ref="X545" r:id="rId3086" location="!/yourwinna/status/971087197683179520"/>
    <hyperlink ref="X546" r:id="rId3087" location="!/yourwinna/status/971086896934735872"/>
    <hyperlink ref="X547" r:id="rId3088" location="!/yourwinna/status/971087216570068992"/>
    <hyperlink ref="X548" r:id="rId3089" location="!/yourwinna/status/971087216570068992"/>
    <hyperlink ref="X549" r:id="rId3090" location="!/yourwinna/status/971087340885037056"/>
    <hyperlink ref="X550" r:id="rId3091" location="!/outkick/status/971067897182334976"/>
    <hyperlink ref="X551" r:id="rId3092" location="!/rdixon175/status/971087359092674560"/>
    <hyperlink ref="X552" r:id="rId3093" location="!/dragonshadowlv/status/971087371071565824"/>
    <hyperlink ref="X553" r:id="rId3094" location="!/mikeoloughlin/status/971087377874681856"/>
    <hyperlink ref="X554" r:id="rId3095" location="!/handinglove_191/status/971087350628429824"/>
    <hyperlink ref="X555" r:id="rId3096" location="!/handinglove_191/status/971087387915730944"/>
    <hyperlink ref="X556" r:id="rId3097" location="!/firefemiaction/status/969733619995430912"/>
    <hyperlink ref="X557" r:id="rId3098" location="!/malborarose/status/971087392961544193"/>
    <hyperlink ref="X558" r:id="rId3099" location="!/malikaskitchen/status/971048179851517952"/>
    <hyperlink ref="X559" r:id="rId3100" location="!/xilaire/status/971087410250600448"/>
    <hyperlink ref="X560" r:id="rId3101" location="!/malikaskitchen/status/971048179851517952"/>
    <hyperlink ref="X561" r:id="rId3102" location="!/xilaire/status/971087410250600448"/>
    <hyperlink ref="X562" r:id="rId3103" location="!/xilaire/status/971087410250600448"/>
    <hyperlink ref="X563" r:id="rId3104" location="!/comicalwagner/status/971087414394540033"/>
    <hyperlink ref="X564" r:id="rId3105" location="!/pal2pals59/status/971087414662967296"/>
    <hyperlink ref="X565" r:id="rId3106" location="!/kzsmecha/status/971087462360530944"/>
    <hyperlink ref="X566" r:id="rId3107" location="!/saulgood13/status/971087486091976704"/>
    <hyperlink ref="X567" r:id="rId3108" location="!/seriouspersona/status/971087490487672834"/>
    <hyperlink ref="X568" r:id="rId3109" location="!/seriouspersona/status/971087490487672834"/>
    <hyperlink ref="X569" r:id="rId3110" location="!/seriouspersona/status/971087490487672834"/>
    <hyperlink ref="X570" r:id="rId3111" location="!/seriouspersona/status/971087490487672834"/>
    <hyperlink ref="X571" r:id="rId3112" location="!/slouise2004/status/971087523157102592"/>
    <hyperlink ref="X572" r:id="rId3113" location="!/aundria_hamby/status/971087533969936385"/>
    <hyperlink ref="X573" r:id="rId3114" location="!/nonunadimenopr/status/971087551779016705"/>
    <hyperlink ref="X574" r:id="rId3115" location="!/nonunadimenopr/status/971087551779016705"/>
    <hyperlink ref="X575" r:id="rId3116" location="!/vitaliucija/status/971087553217662977"/>
    <hyperlink ref="X576" r:id="rId3117" location="!/kellierosewick/status/971087570519166976"/>
    <hyperlink ref="X577" r:id="rId3118" location="!/ayudhar/status/971087599312891904"/>
    <hyperlink ref="X578" r:id="rId3119" location="!/ayudhar/status/971087599312891904"/>
    <hyperlink ref="X579" r:id="rId3120" location="!/zq4gayqyrsejyat/status/971087599887503360"/>
    <hyperlink ref="X580" r:id="rId3121" location="!/kimt_nyy/status/971087600915066880"/>
    <hyperlink ref="X581" r:id="rId3122" location="!/thereisanocean/status/971087621597184000"/>
    <hyperlink ref="X582" r:id="rId3123" location="!/thewaywelove/status/971051596330053632"/>
    <hyperlink ref="X583" r:id="rId3124" location="!/thewaywelove/status/971082718288035840"/>
    <hyperlink ref="X584" r:id="rId3125" location="!/gloria2femi9/status/971087630883373056"/>
    <hyperlink ref="X585" r:id="rId3126" location="!/mrsamosbardi/status/971087654354935809"/>
    <hyperlink ref="X586" r:id="rId3127" location="!/atheismplus/status/921147734664544256"/>
    <hyperlink ref="X587" r:id="rId3128" location="!/commoncormorant/status/971087668615397378"/>
    <hyperlink ref="X588" r:id="rId3129" location="!/thetysawyer/status/971087676257554432"/>
    <hyperlink ref="X589" r:id="rId3130" location="!/thetysawyer/status/971087676257554432"/>
    <hyperlink ref="X590" r:id="rId3131" location="!/thetysawyer/status/971087676257554432"/>
    <hyperlink ref="X591" r:id="rId3132" location="!/thetysawyer/status/971087676257554432"/>
    <hyperlink ref="X592" r:id="rId3133" location="!/veteranprivacy/status/967078014776369152"/>
    <hyperlink ref="X593" r:id="rId3134" location="!/thetysawyer/status/971087676257554432"/>
    <hyperlink ref="X594" r:id="rId3135" location="!/thetysawyer/status/971087676257554432"/>
    <hyperlink ref="X595" r:id="rId3136" location="!/bledsoechuck/status/971087682011983872"/>
    <hyperlink ref="X596" r:id="rId3137" location="!/m0rpheouz/status/971087712714477568"/>
    <hyperlink ref="X597" r:id="rId3138" location="!/psychopaediahq/status/971087713783963648"/>
    <hyperlink ref="X598" r:id="rId3139" location="!/psychopaediahq/status/971087713783963648"/>
    <hyperlink ref="X599" r:id="rId3140" location="!/rapecrisisdane/status/971067934000013312"/>
    <hyperlink ref="X600" r:id="rId3141" location="!/commshareswi/status/971087715683962881"/>
    <hyperlink ref="X601" r:id="rId3142" location="!/almedalenlive/status/971086955558719488"/>
    <hyperlink ref="X602" r:id="rId3143" location="!/sv_pol_se/status/971087737347624962"/>
    <hyperlink ref="X603" r:id="rId3144" location="!/jdyktz/status/971087744205176832"/>
    <hyperlink ref="X604" r:id="rId3145" location="!/jdyktz/status/971087744205176832"/>
    <hyperlink ref="X605" r:id="rId3146" location="!/flyoverusofa/status/970836538576683009"/>
    <hyperlink ref="X606" r:id="rId3147" location="!/queenhollyfay/status/971087744456908801"/>
    <hyperlink ref="X607" r:id="rId3148" location="!/queenhollyfay/status/971087744456908801"/>
    <hyperlink ref="X608" r:id="rId3149" location="!/kisstoomuch/status/968505413023907847"/>
    <hyperlink ref="X609" r:id="rId3150" location="!/yuria765/status/971087745547362306"/>
    <hyperlink ref="X610" r:id="rId3151" location="!/chessy_prout/status/971042699271950337"/>
    <hyperlink ref="X611" r:id="rId3152" location="!/oliviaweardon/status/971087832717684737"/>
    <hyperlink ref="X612" r:id="rId3153" location="!/billwrh1970/status/971087848525922305"/>
    <hyperlink ref="X613" r:id="rId3154" location="!/laloestralop/status/971087876891992065"/>
    <hyperlink ref="X614" r:id="rId3155" location="!/mirandaharp2/status/971087907892203520"/>
    <hyperlink ref="X615" r:id="rId3156" location="!/startrekker/status/971087915936661504"/>
    <hyperlink ref="X616" r:id="rId3157" location="!/euglent3/status/971087926393221120"/>
    <hyperlink ref="X617" r:id="rId3158" location="!/stevebartin/status/971087934534438912"/>
    <hyperlink ref="X618" r:id="rId3159" location="!/claudeelkhal/status/971087948467892224"/>
    <hyperlink ref="X619" r:id="rId3160" location="!/sonymusicsg/status/971087959280635904"/>
    <hyperlink ref="X620" r:id="rId3161" location="!/sonymusicsg/status/971087959280635904"/>
    <hyperlink ref="X621" r:id="rId3162" location="!/sonymusicsg/status/971087959280635904"/>
    <hyperlink ref="X622" r:id="rId3163" location="!/sonymusicsg/status/971087959280635904"/>
    <hyperlink ref="X623" r:id="rId3164" location="!/debrammason1/status/971087969598582784"/>
    <hyperlink ref="X624" r:id="rId3165" location="!/powerupspeakout/status/971087980847775744"/>
    <hyperlink ref="X625" r:id="rId3166" location="!/powerupspeakout/status/971087980847775744"/>
    <hyperlink ref="X626" r:id="rId3167" location="!/powerupspeakout/status/971087980847775744"/>
    <hyperlink ref="X627" r:id="rId3168" location="!/powerupspeakout/status/971087980847775744"/>
    <hyperlink ref="X628" r:id="rId3169" location="!/them/status/969583827994726400"/>
    <hyperlink ref="X629" r:id="rId3170" location="!/landontjones/status/971088015031349248"/>
    <hyperlink ref="X630" r:id="rId3171" location="!/clackpark/status/971088025189941248"/>
    <hyperlink ref="X631" r:id="rId3172" location="!/tomwatson/status/970686785146818561"/>
    <hyperlink ref="X632" r:id="rId3173" location="!/danielconvissor/status/971088026272182273"/>
    <hyperlink ref="X633" r:id="rId3174" location="!/publicsexcrimes/status/971088044391616516"/>
    <hyperlink ref="X634" r:id="rId3175" location="!/themceow/status/971088046085976065"/>
    <hyperlink ref="X635" r:id="rId3176" location="!/gracieg57905753/status/971088051366760448"/>
    <hyperlink ref="X636" r:id="rId3177" location="!/samorwhatever/status/971088062653575168"/>
    <hyperlink ref="X637" r:id="rId3178" location="!/zainabsalbi/status/971088062968221700"/>
    <hyperlink ref="X638" r:id="rId3179" location="!/ppeunjlj/status/971088063458811904"/>
    <hyperlink ref="X639" r:id="rId3180" location="!/bitter_caramelz/status/971088065576882176"/>
    <hyperlink ref="X640" r:id="rId3181" location="!/xxxopexobxxx/status/971088078650724352"/>
    <hyperlink ref="X641" r:id="rId3182" location="!/voteinco/status/971088087932530688"/>
    <hyperlink ref="X642" r:id="rId3183" location="!/ywenxiu/status/971088096673452032"/>
    <hyperlink ref="X643" r:id="rId3184" location="!/magnusjagerskog/status/970997931384991744"/>
    <hyperlink ref="X644" r:id="rId3185" location="!/takenbythem/status/971088107817897985"/>
    <hyperlink ref="X645" r:id="rId3186" location="!/takenbythem/status/971088107817897985"/>
    <hyperlink ref="X646" r:id="rId3187" location="!/congdonteri/status/971088118118891520"/>
    <hyperlink ref="X647" r:id="rId3188" location="!/deanyb71/status/971088122850267142"/>
    <hyperlink ref="X648" r:id="rId3189" location="!/bmack03088355/status/971088139698634755"/>
    <hyperlink ref="X649" r:id="rId3190" location="!/sanrous2/status/971088163224551426"/>
    <hyperlink ref="X650" r:id="rId3191" location="!/jamiewalton/status/971058122960842752"/>
    <hyperlink ref="X651" r:id="rId3192" location="!/thatjoser/status/971088168584847360"/>
    <hyperlink ref="X652" r:id="rId3193" location="!/heidihofer06/status/971088179871838208"/>
    <hyperlink ref="X653" r:id="rId3194" location="!/purabejjezza/status/971088181977235456"/>
    <hyperlink ref="X654" r:id="rId3195" location="!/morestorgy/status/970935245745872897"/>
    <hyperlink ref="X655" r:id="rId3196" location="!/redrawlondon/status/971088198393892864"/>
    <hyperlink ref="X656" r:id="rId3197" location="!/morestorgy/status/970935245745872897"/>
    <hyperlink ref="X657" r:id="rId3198" location="!/redrawlondon/status/971088198393892864"/>
    <hyperlink ref="X658" r:id="rId3199" location="!/redrawlondon/status/971088198393892864"/>
    <hyperlink ref="X659" r:id="rId3200" location="!/bittrscrptreadr/status/971088209525420032"/>
    <hyperlink ref="X660" r:id="rId3201" location="!/jordie_starbaby/status/971088211475943424"/>
    <hyperlink ref="X661" r:id="rId3202" location="!/_gmafb/status/971088212025372675"/>
    <hyperlink ref="X662" r:id="rId3203" location="!/alienobserver1/status/971088245055459335"/>
    <hyperlink ref="X663" r:id="rId3204" location="!/totallysamsays/status/971088261799084033"/>
    <hyperlink ref="X664" r:id="rId3205" location="!/xixcliberal/status/971002299513524224"/>
    <hyperlink ref="X665" r:id="rId3206" location="!/xixcliberal/status/971088261845340162"/>
    <hyperlink ref="X666" r:id="rId3207" location="!/tickets4dc/status/971088264894455808"/>
    <hyperlink ref="X667" r:id="rId3208" location="!/terriennestv5/status/971018047355019264"/>
    <hyperlink ref="X668" r:id="rId3209" location="!/josavigneau/status/971088264944803840"/>
    <hyperlink ref="X669" r:id="rId3210" location="!/hatmitnixzutun/status/971088266589016066"/>
    <hyperlink ref="X670" r:id="rId3211" location="!/racoow/status/971088274373607424"/>
    <hyperlink ref="X671" r:id="rId3212" location="!/truehotelguru/status/971088280094560256"/>
    <hyperlink ref="X672" r:id="rId3213" location="!/msmujer/status/971085112602451968"/>
    <hyperlink ref="X673" r:id="rId3214" location="!/msmujer/status/971088286008709120"/>
    <hyperlink ref="X674" r:id="rId3215" location="!/housecracka/status/971086593338482688"/>
    <hyperlink ref="X675" r:id="rId3216" location="!/paulnew2325/status/971088297559703552"/>
    <hyperlink ref="X676" r:id="rId3217" location="!/msbjpeart/status/971088325212766208"/>
    <hyperlink ref="X677" r:id="rId3218" location="!/cienmkt/status/971075006540152838"/>
    <hyperlink ref="X678" r:id="rId3219" location="!/lilinola17/status/971088330132631552"/>
    <hyperlink ref="X679" r:id="rId3220" location="!/cathyspartanj/status/971088330594103296"/>
    <hyperlink ref="X680" r:id="rId3221" location="!/cathyspartanj/status/971088330594103296"/>
    <hyperlink ref="X681" r:id="rId3222" location="!/cathyspartanj/status/971088330594103296"/>
    <hyperlink ref="X682" r:id="rId3223" location="!/cathyspartanj/status/971088330594103296"/>
    <hyperlink ref="X683" r:id="rId3224" location="!/cathyspartanj/status/971088330594103296"/>
    <hyperlink ref="X684" r:id="rId3225" location="!/cathyspartanj/status/971088330594103296"/>
    <hyperlink ref="X685" r:id="rId3226" location="!/cathyspartanj/status/971088330594103296"/>
    <hyperlink ref="X686" r:id="rId3227" location="!/cathyspartanj/status/971088330594103296"/>
    <hyperlink ref="X687" r:id="rId3228" location="!/cathyspartanj/status/971088330594103296"/>
    <hyperlink ref="X688" r:id="rId3229" location="!/patriot261/status/970635111279579143"/>
    <hyperlink ref="X689" r:id="rId3230" location="!/jb19tele/status/971088334276743173"/>
    <hyperlink ref="X690" r:id="rId3231" location="!/jb19tele/status/971088334276743173"/>
    <hyperlink ref="X691" r:id="rId3232" location="!/nightskypatrol/status/971088341264424960"/>
    <hyperlink ref="X692" r:id="rId3233" location="!/mementomaori/status/971088343944622081"/>
    <hyperlink ref="X693" r:id="rId3234" location="!/mementomaori/status/971088343944622081"/>
    <hyperlink ref="X694" r:id="rId3235" location="!/marikor/status/971088357076951045"/>
    <hyperlink ref="X695" r:id="rId3236" location="!/hopingforachang/status/971088408364945410"/>
    <hyperlink ref="X696" r:id="rId3237" location="!/hopingforachang/status/971088408364945410"/>
    <hyperlink ref="X697" r:id="rId3238" location="!/hopingforachang/status/971088408364945410"/>
    <hyperlink ref="X698" r:id="rId3239" location="!/jennybangdal/status/971088427201581056"/>
    <hyperlink ref="X699" r:id="rId3240" location="!/jennybangdal/status/971088427201581056"/>
    <hyperlink ref="X700" r:id="rId3241" location="!/jennybangdal/status/971088427201581056"/>
    <hyperlink ref="X701" r:id="rId3242" location="!/jennybangdal/status/971088427201581056"/>
    <hyperlink ref="X702" r:id="rId3243" location="!/fgcnp/status/971087030779195392"/>
    <hyperlink ref="X703" r:id="rId3244" location="!/fgcnp/status/971088459703054336"/>
    <hyperlink ref="X704" r:id="rId3245" location="!/phigj07/status/971088460709875713"/>
    <hyperlink ref="X705" r:id="rId3246" location="!/cherkassky1168/status/971088479672328192"/>
    <hyperlink ref="X706" r:id="rId3247" location="!/ajenglish/status/971078579114184704"/>
    <hyperlink ref="X707" r:id="rId3248" location="!/coolbayns/status/971088483321184262"/>
    <hyperlink ref="X708" r:id="rId3249" location="!/tobiasbaudin/status/971088489746980864"/>
    <hyperlink ref="X709" r:id="rId3250" location="!/el_bell__/status/971088490057285632"/>
    <hyperlink ref="X710" r:id="rId3251" location="!/el_bell__/status/971088490057285632"/>
    <hyperlink ref="X711" r:id="rId3252" location="!/wai106/status/971087185083555841"/>
    <hyperlink ref="X712" r:id="rId3253" location="!/wai106/status/971088496822759427"/>
    <hyperlink ref="X713" r:id="rId3254" location="!/missionprtnrs/status/971088509988671488"/>
    <hyperlink ref="X714" r:id="rId3255" location="!/missionprtnrs/status/971088509988671488"/>
    <hyperlink ref="X715" r:id="rId3256" location="!/tolulawson/status/971088517026676738"/>
    <hyperlink ref="X716" r:id="rId3257" location="!/emilyjashinsky/status/971086014587572225"/>
    <hyperlink ref="X717" r:id="rId3258" location="!/dennislennox/status/971088522953265158"/>
    <hyperlink ref="X718" r:id="rId3259" location="!/dennislennox/status/971088522953265158"/>
    <hyperlink ref="X719" r:id="rId3260" location="!/rebekka_mahler/status/970980467670470656"/>
    <hyperlink ref="X720" r:id="rId3261" location="!/helle_jac/status/971088556268642304"/>
    <hyperlink ref="X721" r:id="rId3262" location="!/willowtreefaery/status/971088557828849664"/>
    <hyperlink ref="X722" r:id="rId3263" location="!/the_kittykat5/status/969211092097490946"/>
    <hyperlink ref="X723" r:id="rId3264" location="!/4804ocps/status/971088560844673024"/>
    <hyperlink ref="X724" r:id="rId3265" location="!/corey_feldman/status/970408190310457344"/>
    <hyperlink ref="X725" r:id="rId3266" location="!/neonwookie/status/971088589856571395"/>
    <hyperlink ref="X726" r:id="rId3267" location="!/l_townpride/status/971088591748083712"/>
    <hyperlink ref="X727" r:id="rId3268" location="!/indianz/status/970811712730517505"/>
    <hyperlink ref="X728" r:id="rId3269" location="!/fishshelf/status/971088595930046469"/>
    <hyperlink ref="X729" r:id="rId3270" location="!/simbenfam/status/971088616029122561"/>
    <hyperlink ref="X730" r:id="rId3271" location="!/jmcnchicago/status/971088627907354624"/>
    <hyperlink ref="X731" r:id="rId3272" location="!/rachelintheoc/status/970787319593742338"/>
    <hyperlink ref="X732" r:id="rId3273" location="!/rachelintheoc/status/971088630629347330"/>
    <hyperlink ref="X733" r:id="rId3274" location="!/chinesedrama/status/971088637805899776"/>
    <hyperlink ref="X734" r:id="rId3275" location="!/natvasilyevaap/status/971064086497824769"/>
    <hyperlink ref="X735" r:id="rId3276" location="!/metapraha/status/971088642075742208"/>
    <hyperlink ref="X736" r:id="rId3277" location="!/very_mint/status/971088652028686336"/>
    <hyperlink ref="X737" r:id="rId3278" location="!/ikkh__/status/971088652359974912"/>
    <hyperlink ref="X738" r:id="rId3279" location="!/natttgeo/status/971088655224799232"/>
    <hyperlink ref="X739" r:id="rId3280" location="!/natttgeo/status/971088655224799232"/>
    <hyperlink ref="X740" r:id="rId3281" location="!/authorellie/status/971088668201959425"/>
    <hyperlink ref="X741" r:id="rId3282" location="!/mandaachann/status/971088672605880320"/>
    <hyperlink ref="X742" r:id="rId3283" location="!/paulamerian/status/971088677123346433"/>
    <hyperlink ref="X743" r:id="rId3284" location="!/may16eh/status/971088703987761152"/>
    <hyperlink ref="X744" r:id="rId3285" location="!/smarick/status/971088722753216512"/>
    <hyperlink ref="X745" r:id="rId3286" location="!/smarick/status/971088722753216512"/>
    <hyperlink ref="X746" r:id="rId3287" location="!/smartswag_/status/971088745754714112"/>
    <hyperlink ref="X747" r:id="rId3288" location="!/leoimpr/status/971088763010117632"/>
    <hyperlink ref="X748" r:id="rId3289" location="!/radkejen/status/971088788180078593"/>
    <hyperlink ref="X749" r:id="rId3290" location="!/hallyunation/status/971088793208958981"/>
    <hyperlink ref="X750" r:id="rId3291" location="!/eiggipeiggip/status/971088801643880448"/>
    <hyperlink ref="X751" r:id="rId3292" location="!/kaceykells/status/968165623690944512"/>
    <hyperlink ref="X752" r:id="rId3293" location="!/artyny59/status/971088822309212160"/>
    <hyperlink ref="X753" r:id="rId3294" location="!/imaeffingfool1/status/971088829540126720"/>
    <hyperlink ref="X754" r:id="rId3295" location="!/lenore_macadam/status/971084928795385856"/>
    <hyperlink ref="X755" r:id="rId3296" location="!/lenore_macadam/status/971084928795385856"/>
    <hyperlink ref="X756" r:id="rId3297" location="!/lenore_macadam/status/971088833394622464"/>
    <hyperlink ref="X757" r:id="rId3298" location="!/gmgerard/status/971088844769648640"/>
    <hyperlink ref="X758" r:id="rId3299" location="!/badkarma5555/status/971083848347017221"/>
    <hyperlink ref="X759" r:id="rId3300" location="!/mcolfer02/status/971088846245937153"/>
    <hyperlink ref="X760" r:id="rId3301" location="!/mcolfer02/status/971088846245937153"/>
    <hyperlink ref="X761" r:id="rId3302" location="!/hahah_2020/status/971053442184527872"/>
    <hyperlink ref="X762" r:id="rId3303" location="!/whion58/status/971084665300791296"/>
    <hyperlink ref="X763" r:id="rId3304" location="!/whion58/status/971088867032932352"/>
    <hyperlink ref="X764" r:id="rId3305" location="!/kscopehealth/status/971066477062303744"/>
    <hyperlink ref="X765" r:id="rId3306" location="!/chrisgrahamuk/status/971088871634145280"/>
    <hyperlink ref="X766" r:id="rId3307" location="!/kscopehealth/status/971066477062303744"/>
    <hyperlink ref="X767" r:id="rId3308" location="!/chrisgrahamuk/status/971088871634145280"/>
    <hyperlink ref="X768" r:id="rId3309" location="!/chrisgrahamuk/status/971088871634145280"/>
    <hyperlink ref="X769" r:id="rId3310" location="!/paeweap/status/971088872485588992"/>
    <hyperlink ref="X770" r:id="rId3311" location="!/cutcbc/status/971088896162398208"/>
    <hyperlink ref="X771" r:id="rId3312" location="!/jtf18james/status/971088924272676865"/>
    <hyperlink ref="X772" r:id="rId3313" location="!/jtf18james/status/971088924272676865"/>
    <hyperlink ref="X773" r:id="rId3314" location="!/good/status/970510765835907075"/>
    <hyperlink ref="X774" r:id="rId3315" location="!/eltontafili3/status/971088930731851777"/>
    <hyperlink ref="X775" r:id="rId3316" location="!/hnisbetg/status/971088940915716096"/>
    <hyperlink ref="X776" r:id="rId3317" location="!/hnisbetg/status/971088940915716096"/>
    <hyperlink ref="X777" r:id="rId3318" location="!/hnisbetg/status/971088940915716096"/>
    <hyperlink ref="X778" r:id="rId3319" location="!/hnisbetg/status/971088940915716096"/>
    <hyperlink ref="X779" r:id="rId3320" location="!/slickstweetz/status/971088957470625793"/>
    <hyperlink ref="X780" r:id="rId3321" location="!/_ptmjn/status/971088818492260353"/>
    <hyperlink ref="X781" r:id="rId3322" location="!/_ptmjn/status/971088960653897728"/>
    <hyperlink ref="X782" r:id="rId3323" location="!/primisrulz/status/971088976420450304"/>
    <hyperlink ref="X783" r:id="rId3324" location="!/cdnclubto/status/971086860326985733"/>
    <hyperlink ref="X784" r:id="rId3325" location="!/forshannonski/status/971083575679377408"/>
    <hyperlink ref="X785" r:id="rId3326" location="!/forshannonski/status/971089022603816960"/>
    <hyperlink ref="X786" r:id="rId3327" location="!/sewing7414/status/971089031055400960"/>
    <hyperlink ref="X787" r:id="rId3328" location="!/kotakuinaction/status/970938878835208192"/>
    <hyperlink ref="X788" r:id="rId3329" location="!/blaugast/status/971089039423148032"/>
    <hyperlink ref="X789" r:id="rId3330" location="!/linacovfefe/status/971089067331928065"/>
    <hyperlink ref="X790" r:id="rId3331" location="!/kokoro_tan/status/971089069609336833"/>
    <hyperlink ref="X791" r:id="rId3332" location="!/bereniceser2/status/971089080703508480"/>
    <hyperlink ref="X792" r:id="rId3333" location="!/womenbelong/status/971042481398861824"/>
    <hyperlink ref="X793" r:id="rId3334" location="!/lismariefl/status/971089081022210048"/>
    <hyperlink ref="X794" r:id="rId3335" location="!/womenbelong/status/971042481398861824"/>
    <hyperlink ref="X795" r:id="rId3336" location="!/lismariefl/status/971089081022210048"/>
    <hyperlink ref="X796" r:id="rId3337" location="!/lismariefl/status/971089081022210048"/>
    <hyperlink ref="X797" r:id="rId3338" location="!/boris2fdg/status/971089088496439296"/>
    <hyperlink ref="X798" r:id="rId3339" location="!/gchristie1922/status/971089090870497281"/>
    <hyperlink ref="X799" r:id="rId3340" location="!/gchristie1922/status/971089090870497281"/>
    <hyperlink ref="X800" r:id="rId3341" location="!/_choikate/status/971089092350898176"/>
    <hyperlink ref="X801" r:id="rId3342" location="!/loandalex/status/971089097459630081"/>
    <hyperlink ref="X802" r:id="rId3343" location="!/polireac/status/971016552450547712"/>
    <hyperlink ref="X803" r:id="rId3344" location="!/sr_mochila/status/971089107240804352"/>
    <hyperlink ref="X804" r:id="rId3345" location="!/bluefoxassassin/status/971089112429023233"/>
    <hyperlink ref="X805" r:id="rId3346" location="!/bluefoxassassin/status/971089112429023233"/>
    <hyperlink ref="X806" r:id="rId3347" location="!/bluefoxassassin/status/971089112429023233"/>
    <hyperlink ref="X807" r:id="rId3348" location="!/nightwing_irl/status/971089120016650246"/>
    <hyperlink ref="X808" r:id="rId3349" location="!/stopstaterbros/status/971085117710942208"/>
    <hyperlink ref="X809" r:id="rId3350" location="!/stopstaterbros/status/971089121459421184"/>
    <hyperlink ref="X810" r:id="rId3351" location="!/deck_of_52/status/971089128010870784"/>
    <hyperlink ref="X811" r:id="rId3352" location="!/deck_of_52/status/971089128010870784"/>
    <hyperlink ref="X812" r:id="rId3353" location="!/deck_of_52/status/971089128010870784"/>
    <hyperlink ref="X813" r:id="rId3354" location="!/deck_of_52/status/971089128010870784"/>
    <hyperlink ref="X814" r:id="rId3355" location="!/deck_of_52/status/971089128010870784"/>
    <hyperlink ref="X815" r:id="rId3356" location="!/deck_of_52/status/971089128010870784"/>
    <hyperlink ref="X816" r:id="rId3357" location="!/deck_of_52/status/971089128010870784"/>
    <hyperlink ref="X817" r:id="rId3358" location="!/deck_of_52/status/971089128010870784"/>
    <hyperlink ref="X818" r:id="rId3359" location="!/deck_of_52/status/971089128010870784"/>
    <hyperlink ref="X819" r:id="rId3360" location="!/deck_of_52/status/971089128010870784"/>
    <hyperlink ref="X820" r:id="rId3361" location="!/deck_of_52/status/971088369575854080"/>
    <hyperlink ref="X821" r:id="rId3362" location="!/deck_of_52/status/971089128010870784"/>
    <hyperlink ref="X822" r:id="rId3363" location="!/thejasonboland/status/971089135778914304"/>
    <hyperlink ref="X823" r:id="rId3364" location="!/curtislwalker/status/971089139939524609"/>
    <hyperlink ref="X824" r:id="rId3365" location="!/teachwithhonore/status/971089140912721921"/>
    <hyperlink ref="X825" r:id="rId3366" location="!/feel93291/status/971089143366270977"/>
    <hyperlink ref="X826" r:id="rId3367" location="!/peabotrambull/status/971089168850878464"/>
    <hyperlink ref="X827" r:id="rId3368" location="!/babe_sone/status/971089178875150336"/>
    <hyperlink ref="X828" r:id="rId3369" location="!/billyjtweets/status/971085988041695233"/>
    <hyperlink ref="X829" r:id="rId3370" location="!/billyjtweets/status/971089180724875264"/>
    <hyperlink ref="X830" r:id="rId3371" location="!/billyjtweets/status/971089180724875264"/>
    <hyperlink ref="X831" r:id="rId3372" location="!/billyjtweets/status/971089180724875264"/>
    <hyperlink ref="X832" r:id="rId3373" location="!/katy1927/status/971089183921012736"/>
    <hyperlink ref="X833" r:id="rId3374" location="!/katy1927/status/971089183921012736"/>
    <hyperlink ref="X834" r:id="rId3375" location="!/seriousarchitec/status/971089196348772353"/>
    <hyperlink ref="X835" r:id="rId3376" location="!/mjluxmoore/status/971089215000899586"/>
    <hyperlink ref="X836" r:id="rId3377" location="!/usmc_cpd296/status/971089226124034049"/>
    <hyperlink ref="X837" r:id="rId3378" location="!/mickeyd_mkd/status/971089235565580290"/>
    <hyperlink ref="X838" r:id="rId3379" location="!/metoomvmt/status/970531519323299840"/>
    <hyperlink ref="X839" r:id="rId3380" location="!/metoomvmt/status/970526093810679808"/>
    <hyperlink ref="X840" r:id="rId3381" location="!/lailadoncaster/status/971089151473758208"/>
    <hyperlink ref="X841" r:id="rId3382" location="!/lailadoncaster/status/971089242825764865"/>
    <hyperlink ref="X842" r:id="rId3383" location="!/_gnin97/status/971089256427892736"/>
    <hyperlink ref="X843" r:id="rId3384" location="!/mainelybutch/status/971089300703137792"/>
    <hyperlink ref="X844" r:id="rId3385" location="!/dykekin/status/971087757086023680"/>
    <hyperlink ref="X845" r:id="rId3386" location="!/_gardevoirite/status/971089302040936448"/>
    <hyperlink ref="X846" r:id="rId3387" location="!/bigbookofhr/status/971089302900891649"/>
    <hyperlink ref="X847" r:id="rId3388" location="!/gotworkconflict/status/971089305983692800"/>
    <hyperlink ref="X848" r:id="rId3389" location="!/dcdem1163/status/971089311213989894"/>
    <hyperlink ref="X849" r:id="rId3390" location="!/dcdem1163/status/971089311213989894"/>
    <hyperlink ref="X850" r:id="rId3391" location="!/ldiamond39/status/971089311402790913"/>
    <hyperlink ref="X851" r:id="rId3392" location="!/ldiamond39/status/971089311402790913"/>
    <hyperlink ref="X852" r:id="rId3393" location="!/solomonmccown/status/964495531501326342"/>
    <hyperlink ref="X853" r:id="rId3394" location="!/the626killa/status/971089326862979072"/>
    <hyperlink ref="X854" r:id="rId3395" location="!/zdkhp222/status/971089341207334912"/>
    <hyperlink ref="X855" r:id="rId3396" location="!/roxane_roth_/status/971089372756967424"/>
    <hyperlink ref="X856" r:id="rId3397" location="!/hyparion1/status/971089383305527297"/>
    <hyperlink ref="X857" r:id="rId3398" location="!/kbari12/status/971089393913073665"/>
    <hyperlink ref="X858" r:id="rId3399" location="!/kbari12/status/971089393913073665"/>
    <hyperlink ref="X859" r:id="rId3400" location="!/cashmoneymatrix/status/971089418114256896"/>
    <hyperlink ref="X860" r:id="rId3401" location="!/dddaughters/status/970996942149963776"/>
    <hyperlink ref="X861" r:id="rId3402" location="!/thegingerpig/status/971089443624050689"/>
    <hyperlink ref="X862" r:id="rId3403" location="!/eisernerbesen73/status/971089446283161602"/>
    <hyperlink ref="X863" r:id="rId3404" location="!/ejaykim1/status/967942863676944384"/>
    <hyperlink ref="X864" r:id="rId3405" location="!/syuzhett/status/971089446316601344"/>
    <hyperlink ref="X865" r:id="rId3406" location="!/lauraslherman/status/971089451417047041"/>
    <hyperlink ref="X866" r:id="rId3407" location="!/lauraslherman/status/971089451417047041"/>
    <hyperlink ref="X867" r:id="rId3408" location="!/hno5paf0lai5o6f/status/971089452985544704"/>
    <hyperlink ref="X868" r:id="rId3409" location="!/meeshellchen/status/971089463169441792"/>
    <hyperlink ref="X869" r:id="rId3410" location="!/meeshellchen/status/971089463169441792"/>
    <hyperlink ref="X870" r:id="rId3411" location="!/meeshellchen/status/971089463169441792"/>
    <hyperlink ref="X871" r:id="rId3412" location="!/militaryrosary/status/971089463265890304"/>
    <hyperlink ref="X872" r:id="rId3413" location="!/ss_ovob/status/971088983374483456"/>
    <hyperlink ref="X873" r:id="rId3414" location="!/ss_ovob/status/971089436757798913"/>
    <hyperlink ref="X874" r:id="rId3415" location="!/ss_ovob/status/971089477681627136"/>
    <hyperlink ref="X875" r:id="rId3416" location="!/wellbeingwgtn/status/971089481649373184"/>
    <hyperlink ref="X876" r:id="rId3417" location="!/dorameiradiary/status/971057379960860672"/>
    <hyperlink ref="X877" r:id="rId3418" location="!/xiyeon_sz/status/971089491472642048"/>
    <hyperlink ref="X878" r:id="rId3419" location="!/iamwilson6/status/971089498531647490"/>
    <hyperlink ref="X879" r:id="rId3420" location="!/carasmexico/status/968187492343209991"/>
    <hyperlink ref="X880" r:id="rId3421" location="!/virgenarteagaxd/status/971089502323257344"/>
    <hyperlink ref="X881" r:id="rId3422" location="!/virgenarteagaxd/status/971089502323257344"/>
    <hyperlink ref="X882" r:id="rId3423" location="!/freethecaptives/status/971089505687166976"/>
    <hyperlink ref="X883" r:id="rId3424" location="!/freethecaptives/status/971089505687166976"/>
    <hyperlink ref="X884" r:id="rId3425" location="!/freethecaptives/status/971089505687166976"/>
    <hyperlink ref="X885" r:id="rId3426" location="!/freethecaptives/status/971089505687166976"/>
    <hyperlink ref="X886" r:id="rId3427" location="!/freethecaptives/status/971089505687166976"/>
    <hyperlink ref="X887" r:id="rId3428" location="!/soldan56/status/971089549857312770"/>
    <hyperlink ref="X888" r:id="rId3429" location="!/soldan56/status/971089549857312770"/>
    <hyperlink ref="X889" r:id="rId3430" location="!/hbcu_lifestyle/status/971089553426612224"/>
    <hyperlink ref="X890" r:id="rId3431" location="!/hbcu_lifestyle/status/971089553426612224"/>
    <hyperlink ref="X891" r:id="rId3432" location="!/hbcu_lifestyle/status/971089553426612224"/>
    <hyperlink ref="X892" r:id="rId3433" location="!/orichalcum7/status/971089559323856897"/>
    <hyperlink ref="X893" r:id="rId3434" location="!/nknow7/status/971089561777463296"/>
    <hyperlink ref="X894" r:id="rId3435" location="!/aronmoldovan/status/971089569759350789"/>
    <hyperlink ref="X895" r:id="rId3436" location="!/prenthisa/status/971089575618777088"/>
    <hyperlink ref="X896" r:id="rId3437" location="!/themrc/status/971064253733097474"/>
    <hyperlink ref="X897" r:id="rId3438" location="!/rmji27/status/971089615787569154"/>
    <hyperlink ref="X898" r:id="rId3439" location="!/themrc/status/971064253733097474"/>
    <hyperlink ref="X899" r:id="rId3440" location="!/rmji27/status/971089615787569154"/>
    <hyperlink ref="X900" r:id="rId3441" location="!/themrc/status/971064253733097474"/>
    <hyperlink ref="X901" r:id="rId3442" location="!/rmji27/status/971089615787569154"/>
    <hyperlink ref="X902" r:id="rId3443" location="!/rmji27/status/971089615787569154"/>
    <hyperlink ref="X903" r:id="rId3444" location="!/marisa29110889/status/970420268081426432"/>
    <hyperlink ref="X904" r:id="rId3445" location="!/god7teenn/status/971089635588784130"/>
    <hyperlink ref="X905" r:id="rId3446" location="!/proudboyswv/status/971089638529142784"/>
    <hyperlink ref="X906" r:id="rId3447" location="!/qkode/status/971089646338928640"/>
    <hyperlink ref="X907" r:id="rId3448" location="!/peachiisone/status/971089646737215488"/>
    <hyperlink ref="X908" r:id="rId3449" location="!/johnnydollar01/status/971089647144140801"/>
    <hyperlink ref="X909" r:id="rId3450" location="!/paco_fmendez/status/971089678832082944"/>
    <hyperlink ref="X910" r:id="rId3451" location="!/bobdolan111/status/971089695030562816"/>
    <hyperlink ref="X911" r:id="rId3452" location="!/pimkung/status/971089695986802688"/>
    <hyperlink ref="X912" r:id="rId3453" location="!/bountyofbeads2/status/971089723543425024"/>
    <hyperlink ref="X913" r:id="rId3454" location="!/nonunadimeno/status/970999404256776194"/>
    <hyperlink ref="X914" r:id="rId3455" location="!/letteradonna/status/971089732015968261"/>
    <hyperlink ref="X915" r:id="rId3456" location="!/letteradonna/status/971089732015968261"/>
    <hyperlink ref="X916" r:id="rId3457" location="!/glennmcmillan14/status/971089745324359680"/>
    <hyperlink ref="X917" r:id="rId3458" location="!/emilydcrews/status/971089761053151233"/>
    <hyperlink ref="X918" r:id="rId3459" location="!/wrroute/status/971089776718893056"/>
    <hyperlink ref="X919" r:id="rId3460" location="!/wrroute/status/971089776718893056"/>
    <hyperlink ref="X920" r:id="rId3461" location="!/wrroute/status/971089776718893056"/>
    <hyperlink ref="X921" r:id="rId3462" location="!/wrroute/status/971089776718893056"/>
    <hyperlink ref="X922" r:id="rId3463" location="!/wrroute/status/971089776718893056"/>
    <hyperlink ref="X923" r:id="rId3464" location="!/girlfriday08/status/971089779394842629"/>
    <hyperlink ref="X924" r:id="rId3465" location="!/luzsmellado/status/971089683622121473"/>
    <hyperlink ref="X925" r:id="rId3466" location="!/luzsmellado/status/971089683622121473"/>
    <hyperlink ref="X926" r:id="rId3467" location="!/luzsmellado/status/971089683622121473"/>
    <hyperlink ref="X927" r:id="rId3468" location="!/luzsmellado/status/971089781852688384"/>
    <hyperlink ref="X928" r:id="rId3469" location="!/dionbaia/status/971089790237110272"/>
    <hyperlink ref="X929" r:id="rId3470" location="!/dionbaia/status/971089790237110272"/>
    <hyperlink ref="X930" r:id="rId3471" location="!/tempomilwaukee/status/971089808771690496"/>
    <hyperlink ref="X931" r:id="rId3472" location="!/proudboystx/status/971089809031729154"/>
    <hyperlink ref="X932" r:id="rId3473" location="!/hattongardenbaz/status/971089840803590144"/>
    <hyperlink ref="X933" r:id="rId3474" location="!/hattongardenbaz/status/971089840803590144"/>
    <hyperlink ref="X934" r:id="rId3475" location="!/hattongardenbaz/status/971089840803590144"/>
    <hyperlink ref="X935" r:id="rId3476" location="!/ichigekistk/status/971056656002904064"/>
    <hyperlink ref="X936" r:id="rId3477" location="!/aqualove7/status/971089857085833217"/>
    <hyperlink ref="X937" r:id="rId3478" location="!/aqualove7/status/971089857085833217"/>
    <hyperlink ref="X938" r:id="rId3479" location="!/awake_today/status/971089870348316672"/>
    <hyperlink ref="X939" r:id="rId3480" location="!/hollywoodintoto/status/971089909631959040"/>
    <hyperlink ref="X940" r:id="rId3481" location="!/flyer1618/status/971089911133687808"/>
    <hyperlink ref="X941" r:id="rId3482" location="!/realitysilheo/status/971089939092799488"/>
    <hyperlink ref="X942" r:id="rId3483" location="!/heuw0nkm0klgrov/status/971089940506439680"/>
    <hyperlink ref="X943" r:id="rId3484" location="!/toto5252/status/971089970495541248"/>
    <hyperlink ref="X944" r:id="rId3485" location="!/lduck623/status/971089977554608128"/>
    <hyperlink ref="X945" r:id="rId3486" location="!/lduck623/status/971089977554608128"/>
    <hyperlink ref="X946" r:id="rId3487" location="!/punkythesinger/status/971089983493869568"/>
    <hyperlink ref="X947" r:id="rId3488" location="!/punkythesinger/status/971089983493869568"/>
    <hyperlink ref="X948" r:id="rId3489" location="!/skeyeks/status/971089994524762113"/>
    <hyperlink ref="X949" r:id="rId3490" location="!/seanrobichaud/status/971090003324530688"/>
    <hyperlink ref="X950" r:id="rId3491" location="!/seanrobichaud/status/971090003324530688"/>
    <hyperlink ref="X951" r:id="rId3492" location="!/teresascanlan/status/971046225255587840"/>
    <hyperlink ref="X952" r:id="rId3493" location="!/misscc2018/status/971090006268821504"/>
    <hyperlink ref="X953" r:id="rId3494" location="!/misscc2018/status/971090006268821504"/>
    <hyperlink ref="X954" r:id="rId3495" location="!/infowartz/status/971090007388839936"/>
    <hyperlink ref="X955" r:id="rId3496" location="!/infowartz/status/971090007388839936"/>
    <hyperlink ref="X956" r:id="rId3497" location="!/infowartz/status/971090007388839936"/>
    <hyperlink ref="X957" r:id="rId3498" location="!/infowartz/status/971090007388839936"/>
    <hyperlink ref="X958" r:id="rId3499" location="!/lelalee/status/927906536176807941"/>
    <hyperlink ref="X959" r:id="rId3500" location="!/claritykisses/status/971090027961659392"/>
    <hyperlink ref="X960" r:id="rId3501" location="!/augustus709/status/971059847033745409"/>
    <hyperlink ref="X961" r:id="rId3502" location="!/lindahalercsd/status/971090031359049728"/>
    <hyperlink ref="X962" r:id="rId3503" location="!/chucksailer/status/971090043371737088"/>
    <hyperlink ref="X963" r:id="rId3504" location="!/jenshattendorf/status/964887798670086146"/>
    <hyperlink ref="X964" r:id="rId3505" location="!/wahemue/status/971090046098006018"/>
    <hyperlink ref="X965" r:id="rId3506" location="!/toofaass/status/971090060773801984"/>
    <hyperlink ref="X966" r:id="rId3507" location="!/iks2959/status/971090060782182400"/>
    <hyperlink ref="X967" r:id="rId3508" location="!/vertrouwensps/status/971090074250240000"/>
    <hyperlink ref="X968" r:id="rId3509" location="!/rainevals/status/971090087898357762"/>
    <hyperlink ref="X969" r:id="rId3510" location="!/rainevals/status/971090087898357762"/>
    <hyperlink ref="X970" r:id="rId3511" location="!/corinnesusan/status/971090128570585089"/>
    <hyperlink ref="X971" r:id="rId3512" location="!/carlosvfrvn/status/971090146044063744"/>
    <hyperlink ref="X972" r:id="rId3513" location="!/aaronfowler19/status/971090147436503040"/>
    <hyperlink ref="X973" r:id="rId3514" location="!/phillip_koo/status/971090191283834883"/>
    <hyperlink ref="X974" r:id="rId3515" location="!/ntknet/status/971070208608817152"/>
    <hyperlink ref="X975" r:id="rId3516" location="!/russ8979/status/971090192240177154"/>
    <hyperlink ref="X976" r:id="rId3517" location="!/letsturndayglo/status/971090218790080514"/>
    <hyperlink ref="X977" r:id="rId3518" location="!/essientall/status/971090246225006593"/>
    <hyperlink ref="X978" r:id="rId3519" location="!/jennwhitmer/status/971090250410885121"/>
    <hyperlink ref="X979" r:id="rId3520" location="!/pjam57/status/971090254697463808"/>
    <hyperlink ref="X980" r:id="rId3521" location="!/danidi6/status/971090319730270208"/>
    <hyperlink ref="X981" r:id="rId3522" location="!/wehism/status/971090185101361152"/>
    <hyperlink ref="X982" r:id="rId3523" location="!/wehism/status/971090323194634241"/>
    <hyperlink ref="X983" r:id="rId3524" location="!/alaarata1/status/971090332673863680"/>
    <hyperlink ref="X984" r:id="rId3525" location="!/nomberci/status/971090334917840896"/>
    <hyperlink ref="X985" r:id="rId3526" location="!/kt7794/status/971090336016515072"/>
    <hyperlink ref="X986" r:id="rId3527" location="!/thelifeinbites/status/971090337300144129"/>
    <hyperlink ref="X987" r:id="rId3528" location="!/thedwdaily/status/971090354882711552"/>
    <hyperlink ref="X988" r:id="rId3529" location="!/helgaleena/status/971090373853446144"/>
    <hyperlink ref="X989" r:id="rId3530" location="!/tomilahren/status/970908350052319232"/>
    <hyperlink ref="X990" r:id="rId3531" location="!/thejcsheridan/status/971090378647658496"/>
    <hyperlink ref="X991" r:id="rId3532" location="!/hobyjaggz/status/971083937740095488"/>
    <hyperlink ref="X992" r:id="rId3533" location="!/hobyjaggz/status/971090388789415937"/>
    <hyperlink ref="X993" r:id="rId3534" location="!/litheeth/status/971090393218670592"/>
    <hyperlink ref="X994" r:id="rId3535" location="!/goldenwura/status/971090394695028736"/>
    <hyperlink ref="X995" r:id="rId3536" location="!/blaubok/status/971085975936888832"/>
    <hyperlink ref="X996" r:id="rId3537" location="!/blaubok/status/971087390600130560"/>
    <hyperlink ref="X997" r:id="rId3538" location="!/salvato231janet/status/971086631343181828"/>
    <hyperlink ref="X998" r:id="rId3539" location="!/salvato231janet/status/971086631343181828"/>
    <hyperlink ref="X999" r:id="rId3540" location="!/salvato231janet/status/971090402504790018"/>
    <hyperlink ref="X1000" r:id="rId3541" location="!/salvato231janet/status/971090402504790018"/>
    <hyperlink ref="X1001" r:id="rId3542" location="!/spiffyw/status/971090409026973696"/>
    <hyperlink ref="X1002" r:id="rId3543" location="!/kobebryantworld/status/971090420749950976"/>
    <hyperlink ref="X1003" r:id="rId3544" location="!/thespinzone/status/971090426039033856"/>
    <hyperlink ref="X1004" r:id="rId3545" location="!/thespinzone/status/971090426039033856"/>
    <hyperlink ref="X1005" r:id="rId3546" location="!/thespinzone/status/971090426039033856"/>
    <hyperlink ref="X1006" r:id="rId3547" location="!/progressnowco/status/971090430967230464"/>
    <hyperlink ref="X1007" r:id="rId3548" location="!/constitutionlo1/status/971078333462188032"/>
    <hyperlink ref="X1008" r:id="rId3549" location="!/coff33loveit/status/971090436432506882"/>
    <hyperlink ref="X1009" r:id="rId3550" location="!/coff33loveit/status/971090436432506882"/>
    <hyperlink ref="X1010" r:id="rId3551" location="!/fulhamchap/status/971088700653363202"/>
    <hyperlink ref="X1011" r:id="rId3552" location="!/mindonthee/status/971090440169562112"/>
    <hyperlink ref="X1012" r:id="rId3553" location="!/fulhamchap/status/971088700653363202"/>
    <hyperlink ref="X1013" r:id="rId3554" location="!/fulhamchap/status/971088700653363202"/>
    <hyperlink ref="X1014" r:id="rId3555" location="!/mindonthee/status/971090440169562112"/>
    <hyperlink ref="X1015" r:id="rId3556" location="!/mindonthee/status/971090440169562112"/>
    <hyperlink ref="X1016" r:id="rId3557" location="!/mankiewiczzz/status/971090441360769024"/>
    <hyperlink ref="X1017" r:id="rId3558" location="!/csmonitor/status/971083226658811904"/>
    <hyperlink ref="X1018" r:id="rId3559" location="!/cherteapet/status/971090444812800000"/>
    <hyperlink ref="X1019" r:id="rId3560" location="!/acafanmom/status/971090446083674112"/>
    <hyperlink ref="X1020" r:id="rId3561" location="!/exiamlol/status/971090463129264128"/>
    <hyperlink ref="X1021" r:id="rId3562" location="!/steakbbq1/status/971090474701336578"/>
    <hyperlink ref="X1022" r:id="rId3563" location="!/lamarea_com/status/968418258532601857"/>
    <hyperlink ref="X1023" r:id="rId3564" location="!/peizocadiaz/status/971090489637253120"/>
    <hyperlink ref="X1024" r:id="rId3565" location="!/ironapache/status/971090514509475840"/>
    <hyperlink ref="X1025" r:id="rId3566" location="!/ironapache/status/971090514509475840"/>
    <hyperlink ref="X1026" r:id="rId3567" location="!/davidbowser102/status/971090517143490561"/>
    <hyperlink ref="X1027" r:id="rId3568" location="!/conversationca/status/971090520188555268"/>
    <hyperlink ref="X1028" r:id="rId3569" location="!/conversationca/status/971090520188555268"/>
    <hyperlink ref="X1029" r:id="rId3570" location="!/aglaia_berlutti/status/971090535820640257"/>
    <hyperlink ref="X1030" r:id="rId3571" location="!/aglaia_berlutti/status/971090535820640257"/>
    <hyperlink ref="X1031" r:id="rId3572" location="!/grandlakeguy/status/971090549917728773"/>
    <hyperlink ref="X1032" r:id="rId3573" location="!/fontankadom/status/971090573145886720"/>
    <hyperlink ref="X1033" r:id="rId3574" location="!/bbi_lister/status/971090593253240833"/>
    <hyperlink ref="X1034" r:id="rId3575" location="!/jeanrenelaget/status/971090622487678977"/>
    <hyperlink ref="X1035" r:id="rId3576" location="!/lauridmeizler/status/971090631782293504"/>
    <hyperlink ref="X1036" r:id="rId3577" location="!/dubie1151/status/971081855603585024"/>
    <hyperlink ref="X1037" r:id="rId3578" location="!/dubie1151/status/971086950743425024"/>
    <hyperlink ref="X1038" r:id="rId3579" location="!/dubie1151/status/971086950743425024"/>
    <hyperlink ref="X1039" r:id="rId3580" location="!/dubie1151/status/971088334201151488"/>
    <hyperlink ref="X1040" r:id="rId3581" location="!/dubie1151/status/971090632780365824"/>
    <hyperlink ref="X1041" r:id="rId3582" location="!/darwhaley/status/971090649759059968"/>
    <hyperlink ref="X1042" r:id="rId3583" location="!/etothenev/status/971090658680123393"/>
    <hyperlink ref="X1043" r:id="rId3584" location="!/npnikk/status/971090664976011264"/>
    <hyperlink ref="X1044" r:id="rId3585" location="!/cryptoglamdoll/status/971090665378545664"/>
    <hyperlink ref="X1045" r:id="rId3586" location="!/redsteeze/status/970494382964174849"/>
    <hyperlink ref="X1046" r:id="rId3587" location="!/jasmine8137488/status/971090674618642434"/>
    <hyperlink ref="X1047" r:id="rId3588" location="!/vanfamservices/status/971090685557387264"/>
    <hyperlink ref="X1048" r:id="rId3589" location="!/dicentra33/status/971090700572942336"/>
    <hyperlink ref="X1049" r:id="rId3590" location="!/aminerals/status/971090707061583872"/>
    <hyperlink ref="X1050" r:id="rId3591" location="!/taranaburke/status/947706239844315136"/>
    <hyperlink ref="X1051" r:id="rId3592" location="!/un_women/status/970895522545459201"/>
    <hyperlink ref="X1052" r:id="rId3593" location="!/nmazonilowe/status/971090741152878593"/>
    <hyperlink ref="X1053" r:id="rId3594" location="!/nmazonilowe/status/971090741152878593"/>
    <hyperlink ref="X1054" r:id="rId3595" location="!/hkodamat/status/971090752674541568"/>
    <hyperlink ref="X1055" r:id="rId3596" location="!/alistairpge/status/971090754754969604"/>
    <hyperlink ref="X1056" r:id="rId3597" location="!/alistairpge/status/971090754754969604"/>
    <hyperlink ref="X1057" r:id="rId3598" location="!/alistairpge/status/971090754754969604"/>
    <hyperlink ref="X1058" r:id="rId3599" location="!/realifemy/status/971090769074208768"/>
    <hyperlink ref="X1059" r:id="rId3600" location="!/mormiw_224/status/971090776162619392"/>
    <hyperlink ref="X1060" r:id="rId3601" location="!/letahong/status/971078714187542528"/>
    <hyperlink ref="X1061" r:id="rId3602" location="!/bdideafairy/status/971090783775395842"/>
    <hyperlink ref="X1062" r:id="rId3603" location="!/letahong/status/971075941341499393"/>
    <hyperlink ref="X1063" r:id="rId3604" location="!/bdideafairy/status/971090729329135616"/>
    <hyperlink ref="X1064" r:id="rId3605" location="!/bdideafairy/status/971090783775395842"/>
    <hyperlink ref="X1065" r:id="rId3606" location="!/petemitchellmav/status/971090790633046018"/>
    <hyperlink ref="X1066" r:id="rId3607" location="!/potatoparrie/status/971090796060450816"/>
    <hyperlink ref="X1067" r:id="rId3608" location="!/carlylane/status/971090799168577537"/>
    <hyperlink ref="X1068" r:id="rId3609" location="!/ucmiller31/status/971090799416041472"/>
    <hyperlink ref="X1069" r:id="rId3610" location="!/ucmiller31/status/971090799416041472"/>
    <hyperlink ref="X1070" r:id="rId3611" location="!/ucmiller31/status/971090799416041472"/>
    <hyperlink ref="X1071" r:id="rId3612" location="!/ucmiller31/status/971090799416041472"/>
    <hyperlink ref="X1072" r:id="rId3613" location="!/ganesh3/status/971090803866075138"/>
    <hyperlink ref="X1073" r:id="rId3614" location="!/byp_100/status/971068310342250497"/>
    <hyperlink ref="X1074" r:id="rId3615" location="!/4thgradegoth/status/971090803945811974"/>
    <hyperlink ref="X1075" r:id="rId3616" location="!/sarunsaku_ne/status/971090806902685697"/>
    <hyperlink ref="X1076" r:id="rId3617" location="!/abdullahciftcib/status/970966164028493824"/>
    <hyperlink ref="X1077" r:id="rId3618" location="!/as_allahinkulu/status/971090810077925378"/>
    <hyperlink ref="X1078" r:id="rId3619" location="!/yosefozia/status/971090822476259328"/>
    <hyperlink ref="X1079" r:id="rId3620" location="!/medillonthehill/status/971090822572756992"/>
    <hyperlink ref="X1080" r:id="rId3621" location="!/nashvillesac/status/971090825252888576"/>
    <hyperlink ref="X1081" r:id="rId3622" location="!/btsadv/status/971090831959580672"/>
    <hyperlink ref="X1082" r:id="rId3623" location="!/johnbmillerclea/status/971090832752222208"/>
    <hyperlink ref="X1083" r:id="rId3624" location="!/vaudourpenny/status/971090839924543489"/>
    <hyperlink ref="X1084" r:id="rId3625" location="!/borzoiyunis/status/970439970287534080"/>
    <hyperlink ref="X1085" r:id="rId3626" location="!/ckddnrj0/status/971090844190035969"/>
    <hyperlink ref="X1086" r:id="rId3627" location="!/sam_cooper19/status/971090851609923584"/>
    <hyperlink ref="X1087" r:id="rId3628" location="!/hardline_stance/status/971090880101781506"/>
    <hyperlink ref="X1088" r:id="rId3629" location="!/teodranik/status/971090890335948804"/>
    <hyperlink ref="X1089" r:id="rId3630" location="!/imperatortruth/status/971083661654274048"/>
    <hyperlink ref="X1090" r:id="rId3631" location="!/psundin777/status/971090893468876800"/>
    <hyperlink ref="X1091" r:id="rId3632" location="!/thepolitisay/status/971090895331196928"/>
    <hyperlink ref="X1092" r:id="rId3633" location="!/thepolitisay/status/971090895331196928"/>
    <hyperlink ref="X1093" r:id="rId3634" location="!/monitalan/status/971090902587408386"/>
    <hyperlink ref="X1094" r:id="rId3635" location="!/secretmsi/status/971090909961113600"/>
    <hyperlink ref="X1095" r:id="rId3636" location="!/katiemowgli/status/971090924393697280"/>
    <hyperlink ref="X1096" r:id="rId3637" location="!/mass_writer/status/971090926218203136"/>
    <hyperlink ref="X1097" r:id="rId3638" location="!/miminitch/status/971090939522334720"/>
    <hyperlink ref="X1098" r:id="rId3639" location="!/allredtodorojo/status/971090959231520768"/>
    <hyperlink ref="X1099" r:id="rId3640" location="!/stophaineux/status/971091003577860096"/>
    <hyperlink ref="X1100" r:id="rId3641" location="!/uminclusion/status/971091009852633091"/>
    <hyperlink ref="X1101" r:id="rId3642" location="!/antferret/status/971091061593456640"/>
    <hyperlink ref="X1102" r:id="rId3643" location="!/ancawrites/status/971091063359311873"/>
    <hyperlink ref="X1103" r:id="rId3644" location="!/cj_thecreator/status/971091064995155968"/>
    <hyperlink ref="X1104" r:id="rId3645" location="!/therebis/status/971091066676854784"/>
    <hyperlink ref="X1105" r:id="rId3646" location="!/unquotable1185/status/971090413506498560"/>
    <hyperlink ref="X1106" r:id="rId3647" location="!/unquotable1185/status/971091071651414016"/>
    <hyperlink ref="X1107" r:id="rId3648" location="!/voiceonlineth/status/970940784206893061"/>
    <hyperlink ref="X1108" r:id="rId3649" location="!/nangsoneson/status/971091001694502912"/>
    <hyperlink ref="X1109" r:id="rId3650" location="!/nangsoneson/status/971090377221394433"/>
    <hyperlink ref="X1110" r:id="rId3651" location="!/nangsoneson/status/971091107030302720"/>
    <hyperlink ref="X1111" r:id="rId3652" location="!/yoongyoungjun/status/971091120993157120"/>
    <hyperlink ref="X1112" r:id="rId3653" location="!/cnnafrica/status/970649976505360384"/>
    <hyperlink ref="X1113" r:id="rId3654" location="!/deboodulana/status/971091142145200128"/>
    <hyperlink ref="X1114" r:id="rId3655" location="!/mfillerup/status/971031381269712896"/>
    <hyperlink ref="X1115" r:id="rId3656" location="!/seasoned4u/status/971091152903471109"/>
    <hyperlink ref="X1116" r:id="rId3657" location="!/seasoned4u/status/971091152903471109"/>
    <hyperlink ref="X1117" r:id="rId3658" location="!/ninixseak/status/971091166820171776"/>
    <hyperlink ref="X1118" r:id="rId3659" location="!/lepetitfaucon/status/971091173766041602"/>
    <hyperlink ref="X1119" r:id="rId3660" location="!/zzangaman21/status/970917577160409089"/>
    <hyperlink ref="X1120" r:id="rId3661" location="!/zzangaman21/status/971009398964277250"/>
    <hyperlink ref="X1121" r:id="rId3662" location="!/pinky090221/status/971091180074057728"/>
    <hyperlink ref="X1122" r:id="rId3663" location="!/aaronlmorrison/status/970626262296416256"/>
    <hyperlink ref="X1123" r:id="rId3664" location="!/wendywendt6/status/971091211107913729"/>
    <hyperlink ref="X1124" r:id="rId3665" location="!/wendywendt6/status/971091211107913729"/>
    <hyperlink ref="X1125" r:id="rId3666" location="!/tomejery65/status/971091235564933121"/>
    <hyperlink ref="X1126" r:id="rId3667" location="!/imoaim/status/971091286131318784"/>
    <hyperlink ref="X1127" r:id="rId3668" location="!/nnegph/status/971091295912382464"/>
    <hyperlink ref="X1128" r:id="rId3669" location="!/ldo_diablo/status/971091299603382273"/>
    <hyperlink ref="X1129" r:id="rId3670" location="!/arnews1936/status/971089115935633410"/>
    <hyperlink ref="X1130" r:id="rId3671" location="!/ldo_diablo/status/971091299603382273"/>
    <hyperlink ref="X1131" r:id="rId3672" location="!/paganmediabites/status/931548932966158336"/>
    <hyperlink ref="X1132" r:id="rId3673" location="!/paganmediabites/status/931548572335640577"/>
    <hyperlink ref="X1133" r:id="rId3674" location="!/paganmediabites/status/970646296720797697"/>
    <hyperlink ref="X1134" r:id="rId3675" location="!/paganmediabites/status/971085315988475904"/>
    <hyperlink ref="X1135" r:id="rId3676" location="!/paganmediabites/status/971086105507491840"/>
    <hyperlink ref="X1136" r:id="rId3677" location="!/paganmediabites/status/971086427462266880"/>
    <hyperlink ref="X1137" r:id="rId3678" location="!/paganmediabites/status/971091317613789184"/>
    <hyperlink ref="X1138" r:id="rId3679" location="!/coolingbox/status/971091324882509824"/>
    <hyperlink ref="X1139" r:id="rId3680" location="!/paultmadden/status/970816261910421504"/>
    <hyperlink ref="X1140" r:id="rId3681" location="!/taxitrafford/status/971091334210650112"/>
    <hyperlink ref="X1141" r:id="rId3682" location="!/data4all/status/971091369648377856"/>
    <hyperlink ref="X1142" r:id="rId3683" location="!/yolopio/status/971091409498460160"/>
    <hyperlink ref="X1143" r:id="rId3684" location="!/aoochacha/status/971091433040965632"/>
    <hyperlink ref="X1144" r:id="rId3685" location="!/carolinegodin/status/971091433963876352"/>
    <hyperlink ref="X1145" r:id="rId3686" location="!/carolinegodin/status/971091433963876352"/>
    <hyperlink ref="X1146" r:id="rId3687" location="!/bronxdefenders/status/969648718893998080"/>
    <hyperlink ref="X1147" r:id="rId3688" location="!/bklyndefender/status/971091463982510082"/>
    <hyperlink ref="X1148" r:id="rId3689" location="!/bklyndefender/status/971091463982510082"/>
    <hyperlink ref="X1149" r:id="rId3690" location="!/danielleheiny/status/971091474761777153"/>
    <hyperlink ref="X1150" r:id="rId3691" location="!/danielleheiny/status/971091474761777153"/>
    <hyperlink ref="X1151" r:id="rId3692" location="!/elizabeth_2ne1/status/971091579002789888"/>
    <hyperlink ref="X1152" r:id="rId3693" location="!/salmrizza/status/971091586963697666"/>
    <hyperlink ref="X1153" r:id="rId3694" location="!/kpopyouzab/status/971068480341532672"/>
    <hyperlink ref="X1154" r:id="rId3695" location="!/ploipink/status/971091591220768768"/>
    <hyperlink ref="X1155" r:id="rId3696" location="!/donjohn64758764/status/971091594404384768"/>
    <hyperlink ref="X1156" r:id="rId3697" location="!/darkmirrob/status/971091597927514114"/>
    <hyperlink ref="X1157" r:id="rId3698" location="!/primerahora/status/971083227296337920"/>
    <hyperlink ref="X1158" r:id="rId3699" location="!/losaie2029/status/971091607457009665"/>
    <hyperlink ref="X1159" r:id="rId3700" location="!/paprika2017/status/971091613119283201"/>
    <hyperlink ref="X1160" r:id="rId3701" location="!/nathanhamelberg/status/971036561436442625"/>
    <hyperlink ref="X1161" r:id="rId3702" location="!/rfsu/status/971091614008561666"/>
    <hyperlink ref="X1162" r:id="rId3703" location="!/cuttingedgedino/status/971091624154497024"/>
    <hyperlink ref="X1163" r:id="rId3704" location="!/pnitas/status/971091420558909440"/>
    <hyperlink ref="X1164" r:id="rId3705" location="!/guengl/status/971091515215896576"/>
    <hyperlink ref="X1165" r:id="rId3706" location="!/hibowardere/status/971031998776082438"/>
    <hyperlink ref="X1166" r:id="rId3707" location="!/darrsam1/status/971091631314231297"/>
    <hyperlink ref="X1167" r:id="rId3708" location="!/c_f_diablesse/status/970623643804815360"/>
    <hyperlink ref="X1168" r:id="rId3709" location="!/meon235/status/971091635550412800"/>
    <hyperlink ref="X1169" r:id="rId3710" location="!/meon235/status/971091566205927425"/>
    <hyperlink ref="X1170" r:id="rId3711" location="!/nstindallx/status/970988794500583424"/>
    <hyperlink ref="X1171" r:id="rId3712" location="!/_jaclynpaige/status/971091639925055490"/>
    <hyperlink ref="X1172" r:id="rId3713" location="!/culturewrld/status/971091658325549057"/>
    <hyperlink ref="X1173" r:id="rId3714" location="!/ihateweeknds/status/971091677908697089"/>
    <hyperlink ref="X1174" r:id="rId3715" location="!/mwchristo/status/971091678827335680"/>
    <hyperlink ref="X1175" r:id="rId3716" location="!/baconlvr23/status/971091695604588546"/>
    <hyperlink ref="X1176" r:id="rId3717" location="!/manouchkya/status/971091707914801152"/>
    <hyperlink ref="X1177" r:id="rId3718" location="!/berflowersta/status/970955037840150528"/>
    <hyperlink ref="X1178" r:id="rId3719" location="!/noeliayoquese/status/971091709143715840"/>
    <hyperlink ref="X1179" r:id="rId3720" location="!/apentertainment/status/970440449126207490"/>
    <hyperlink ref="X1180" r:id="rId3721" location="!/sofiawoedem/status/971091755331440643"/>
    <hyperlink ref="X1181" r:id="rId3722" location="!/dadtreal/status/971091761325137922"/>
    <hyperlink ref="X1182" r:id="rId3723" location="!/shetrapecrisis/status/971091762046558210"/>
    <hyperlink ref="X1183" r:id="rId3724" location="!/herrold/status/971091795420631040"/>
    <hyperlink ref="X1184" r:id="rId3725" location="!/iimittiess/status/971091803293343745"/>
    <hyperlink ref="X1185" r:id="rId3726" location="!/bhbpr/status/971091814580178947"/>
    <hyperlink ref="X1186" r:id="rId3727" location="!/bhbpr/status/971091814580178947"/>
    <hyperlink ref="X1187" r:id="rId3728" location="!/heinrich_krug/status/971000049093226496"/>
    <hyperlink ref="X1188" r:id="rId3729" location="!/sebastianhampel/status/971091817755226112"/>
    <hyperlink ref="X1189" r:id="rId3730" location="!/kathyerwin15/status/971091828387794944"/>
    <hyperlink ref="X1190" r:id="rId3731" location="!/kathyerwin15/status/971091828387794944"/>
    <hyperlink ref="X1191" r:id="rId3732" location="!/kathyerwin15/status/971091828387794944"/>
    <hyperlink ref="X1192" r:id="rId3733" location="!/mettezdurouge/status/971091033718165505"/>
    <hyperlink ref="X1193" r:id="rId3734" location="!/leedyaah/status/971091847786397696"/>
    <hyperlink ref="X1194" r:id="rId3735" location="!/mickeyppetrovic/status/971091862210727937"/>
    <hyperlink ref="X1195" r:id="rId3736" location="!/brazilterence/status/971091905445552134"/>
    <hyperlink ref="X1196" r:id="rId3737" location="!/brazilterence/status/971091905445552134"/>
    <hyperlink ref="X1197" r:id="rId3738" location="!/brazilterence/status/971091905445552134"/>
    <hyperlink ref="X1198" r:id="rId3739" location="!/hhedlund50/status/971091915750993920"/>
    <hyperlink ref="X1199" r:id="rId3740" location="!/cdnclubto/status/971088947802791937"/>
    <hyperlink ref="X1200" r:id="rId3741" location="!/sheenaweenabim/status/971091918653358083"/>
    <hyperlink ref="X1201" r:id="rId3742" location="!/ppppacc/status/971091931315843072"/>
    <hyperlink ref="X1202" r:id="rId3743" location="!/jojahoda/status/971087464046743553"/>
    <hyperlink ref="X1203" r:id="rId3744" location="!/guengl/status/971091626264285184"/>
    <hyperlink ref="X1204" r:id="rId3745" location="!/guengl/status/971091626264285184"/>
    <hyperlink ref="X1205" r:id="rId3746" location="!/guengl/status/971091626264285184"/>
    <hyperlink ref="X1206" r:id="rId3747" location="!/nemokrati/status/971091932603666433"/>
    <hyperlink ref="X1207" r:id="rId3748" location="!/jojahoda/status/971087464046743553"/>
    <hyperlink ref="X1208" r:id="rId3749" location="!/nemokrati/status/971091932603666433"/>
    <hyperlink ref="X1209" r:id="rId3750" location="!/jojahoda/status/971087464046743553"/>
    <hyperlink ref="X1210" r:id="rId3751" location="!/nemokrati/status/971091932603666433"/>
    <hyperlink ref="X1211" r:id="rId3752" location="!/nemokrati/status/971091932603666433"/>
    <hyperlink ref="X1212" r:id="rId3753" location="!/4km/status/971091952149016577"/>
    <hyperlink ref="X1213" r:id="rId3754" location="!/gmbritton/status/971091959975686146"/>
    <hyperlink ref="X1214" r:id="rId3755" location="!/ipuparliament/status/971035696747118592"/>
    <hyperlink ref="X1215" r:id="rId3756" location="!/antonibosch1/status/971091961317937153"/>
    <hyperlink ref="X1216" r:id="rId3757" location="!/r_eading/status/971091969614086145"/>
    <hyperlink ref="X1217" r:id="rId3758" location="!/victor_houses/status/971091971573010432"/>
    <hyperlink ref="X1218" r:id="rId3759" location="!/victor_houses/status/971091971573010432"/>
    <hyperlink ref="X1219" r:id="rId3760" location="!/kwhotline/status/970900409735786497"/>
    <hyperlink ref="X1220" r:id="rId3761" location="!/kwhotline/status/968750547242274816"/>
    <hyperlink ref="X1221" r:id="rId3762" location="!/kwhotline/status/968752928466132993"/>
    <hyperlink ref="X1222" r:id="rId3763" location="!/kwhotline/status/969431824970563584"/>
    <hyperlink ref="X1223" r:id="rId3764" location="!/dalibom_book/status/971091972583649280"/>
    <hyperlink ref="X1224" r:id="rId3765" location="!/jessercomedian/status/971091611940720640"/>
    <hyperlink ref="X1225" r:id="rId3766" location="!/dempstermd/status/971091992980713473"/>
    <hyperlink ref="X1226" r:id="rId3767" location="!/txintenseradio/status/971092009686568960"/>
    <hyperlink ref="X1227" r:id="rId3768" location="!/txintenseradio/status/971092009686568960"/>
    <hyperlink ref="X1228" r:id="rId3769" location="!/txintenseradio/status/971092009686568960"/>
    <hyperlink ref="X1229" r:id="rId3770" location="!/txintenseradio/status/971092009686568960"/>
    <hyperlink ref="X1230" r:id="rId3771" location="!/blairglencorse/status/970980815248220160"/>
    <hyperlink ref="X1231" r:id="rId3772" location="!/odeh_juniorodeh/status/971092027827015680"/>
    <hyperlink ref="X1232" r:id="rId3773" location="!/blairglencorse/status/970980815248220160"/>
    <hyperlink ref="X1233" r:id="rId3774" location="!/odeh_juniorodeh/status/971092027827015680"/>
    <hyperlink ref="X1234" r:id="rId3775" location="!/joshua_dm_shaw/status/971092045363318784"/>
    <hyperlink ref="X1235" r:id="rId3776" location="!/joshua_dm_shaw/status/971092045363318784"/>
    <hyperlink ref="X1236" r:id="rId3777" location="!/ocneal/status/971092079001591811"/>
    <hyperlink ref="X1237" r:id="rId3778" location="!/strong_girl2012/status/971092088732504066"/>
    <hyperlink ref="X1238" r:id="rId3779" location="!/rogertharpe/status/971092089931841536"/>
    <hyperlink ref="X1239" r:id="rId3780" location="!/chesushi/status/971092101353021440"/>
    <hyperlink ref="X1240" r:id="rId3781" location="!/svveldhoven/status/971092121187966977"/>
    <hyperlink ref="X1241" r:id="rId3782" location="!/socialnnent/status/971092128087592961"/>
    <hyperlink ref="X1242" r:id="rId3783" location="!/whoisjanegalt/status/971092132462252038"/>
    <hyperlink ref="X1243" r:id="rId3784" location="!/whoisjanegalt/status/971092132462252038"/>
    <hyperlink ref="X1244" r:id="rId3785" location="!/whoisjanegalt/status/971092132462252038"/>
    <hyperlink ref="X1245" r:id="rId3786" location="!/whoisjanegalt/status/971092132462252038"/>
    <hyperlink ref="X1246" r:id="rId3787" location="!/shantitheman/status/971092138078466049"/>
    <hyperlink ref="X1247" r:id="rId3788" location="!/dudyez/status/971092153043685377"/>
    <hyperlink ref="X1248" r:id="rId3789" location="!/dlgd1973/status/971092166847205376"/>
    <hyperlink ref="X1249" r:id="rId3790" location="!/txxcrown/status/971092173872513024"/>
    <hyperlink ref="X1250" r:id="rId3791" location="!/srurocket/status/971037872764719104"/>
    <hyperlink ref="X1251" r:id="rId3792" location="!/sruliberalarts/status/971092184995979266"/>
    <hyperlink ref="X1252" r:id="rId3793" location="!/milenio/status/971081969294594048"/>
    <hyperlink ref="X1253" r:id="rId3794" location="!/photwife/status/971092190842769409"/>
    <hyperlink ref="X1254" r:id="rId3795" location="!/raulorozco/status/970802473173594112"/>
    <hyperlink ref="X1255" r:id="rId3796" location="!/raulorozco/status/970800889425379328"/>
    <hyperlink ref="X1256" r:id="rId3797" location="!/raulorozco/status/970823714299314178"/>
    <hyperlink ref="X1257" r:id="rId3798" location="!/raulorozco/status/970751716655218688"/>
    <hyperlink ref="X1258" r:id="rId3799" location="!/faustinimary/status/971092195720691712"/>
    <hyperlink ref="X1259" r:id="rId3800" location="!/alannabennett/status/971073941539377160"/>
    <hyperlink ref="X1260" r:id="rId3801" location="!/juliekosin/status/971092205656997889"/>
    <hyperlink ref="X1261" r:id="rId3802" location="!/winnerbr_/status/971058101720961024"/>
    <hyperlink ref="X1262" r:id="rId3803" location="!/limah_lele/status/971092206114295808"/>
    <hyperlink ref="X1263" r:id="rId3804" location="!/johnretiredroo/status/971092206206488583"/>
    <hyperlink ref="X1264" r:id="rId3805" location="!/lagarde/status/971027663879065600"/>
    <hyperlink ref="X1265" r:id="rId3806" location="!/lagarde/status/971044024244195330"/>
    <hyperlink ref="X1266" r:id="rId3807" location="!/brianwalkerdc/status/971092225676529664"/>
    <hyperlink ref="X1267" r:id="rId3808" location="!/unitedw47075445/status/971092229384232969"/>
    <hyperlink ref="X1268" r:id="rId3809" location="!/barracudamama/status/971086340954755074"/>
    <hyperlink ref="X1269" r:id="rId3810" location="!/fbuzzg/status/971092240784216065"/>
    <hyperlink ref="X1270" r:id="rId3811" location="!/fbuzzg/status/971092240784216065"/>
    <hyperlink ref="X1271" r:id="rId3812" location="!/norcalstuknsoca/status/971092297344417792"/>
    <hyperlink ref="X1272" r:id="rId3813" location="!/danriehl/status/971088571233914882"/>
    <hyperlink ref="X1273" r:id="rId3814" location="!/danriehl/status/971089553695105026"/>
    <hyperlink ref="X1274" r:id="rId3815" location="!/dusty_in_jville/status/971092301983420416"/>
    <hyperlink ref="X1275" r:id="rId3816" location="!/lauraasialacsr/status/971087323436933120"/>
    <hyperlink ref="X1276" r:id="rId3817" location="!/usccfbiz4good/status/971091959963152385"/>
    <hyperlink ref="X1277" r:id="rId3818" location="!/lauraasialacsr/status/971087323436933120"/>
    <hyperlink ref="X1278" r:id="rId3819" location="!/lauraasialacsr/status/971089530647441409"/>
    <hyperlink ref="X1279" r:id="rId3820" location="!/lauraasialacsr/status/971089530647441409"/>
    <hyperlink ref="X1280" r:id="rId3821" location="!/lauraasialacsr/status/971092307847143424"/>
    <hyperlink ref="X1281" r:id="rId3822" location="!/lauraasialacsr/status/971087323436933120"/>
    <hyperlink ref="X1282" r:id="rId3823" location="!/lauraasialacsr/status/971087323436933120"/>
    <hyperlink ref="X1283" r:id="rId3824" location="!/lauraasialacsr/status/971089530647441409"/>
    <hyperlink ref="X1284" r:id="rId3825" location="!/lauraasialacsr/status/971089530647441409"/>
    <hyperlink ref="X1285" r:id="rId3826" location="!/lauraasialacsr/status/971092307847143424"/>
    <hyperlink ref="X1286" r:id="rId3827" location="!/brinkleyminor/status/971092313551257600"/>
    <hyperlink ref="X1287" r:id="rId3828" location="!/tallboy66/status/971092330219438085"/>
    <hyperlink ref="X1288" r:id="rId3829" location="!/shefestsheff/status/971092223692627968"/>
    <hyperlink ref="X1289" r:id="rId3830" location="!/heatherpaterson/status/971092357167964160"/>
    <hyperlink ref="X1290" r:id="rId3831" location="!/shefestsheff/status/971092223692627968"/>
    <hyperlink ref="X1291" r:id="rId3832" location="!/heatherpaterson/status/971092357167964160"/>
    <hyperlink ref="X1292" r:id="rId3833" location="!/heatherpaterson/status/971092357167964160"/>
    <hyperlink ref="X1293" r:id="rId3834" location="!/leekiren/status/971092362603540480"/>
    <hyperlink ref="X1294" r:id="rId3835" location="!/hierodula/status/971092372225449989"/>
    <hyperlink ref="X1295" r:id="rId3836" location="!/pandarve_alice/status/971092396330176512"/>
    <hyperlink ref="X1296" r:id="rId3837" location="!/pandarve_alice/status/971092396330176512"/>
    <hyperlink ref="X1297" r:id="rId3838" location="!/reyes_monforte/status/971092405096206336"/>
    <hyperlink ref="X1298" r:id="rId3839" location="!/lbmlkm/status/971092410179530752"/>
    <hyperlink ref="X1299" r:id="rId3840" location="!/rina06243/status/971092464953049088"/>
    <hyperlink ref="X1300" r:id="rId3841" location="!/the_love_kitty/status/971092474147082241"/>
    <hyperlink ref="X1301" r:id="rId3842" location="!/mavenclinic/status/971092486113415169"/>
    <hyperlink ref="X1302" r:id="rId3843" location="!/josephsteinberg/status/971092528496893952"/>
    <hyperlink ref="X1303" r:id="rId3844" location="!/bieberwang1994/status/971092562583871488"/>
    <hyperlink ref="X1304" r:id="rId3845" location="!/deryodler/status/971092568044957697"/>
    <hyperlink ref="X1305" r:id="rId3846" location="!/bellbellchc/status/971092579474325504"/>
    <hyperlink ref="X1306" r:id="rId3847" location="!/john_jakester/status/971092598453551104"/>
    <hyperlink ref="X1307" r:id="rId3848" location="!/john_jakester/status/971092598453551104"/>
    <hyperlink ref="X1308" r:id="rId3849" location="!/john_jakester/status/971092598453551104"/>
    <hyperlink ref="X1309" r:id="rId3850" location="!/tjaluka/status/971092623212589056"/>
    <hyperlink ref="X1310" r:id="rId3851" location="!/uotilajani/status/971092631538282496"/>
    <hyperlink ref="X1311" r:id="rId3852" location="!/scottmc9/status/971091365739163648"/>
    <hyperlink ref="X1312" r:id="rId3853" location="!/1trumpmaga/status/971092651981332482"/>
    <hyperlink ref="X1313" r:id="rId3854" location="!/1trumpmaga/status/971092651981332482"/>
    <hyperlink ref="X1314" r:id="rId3855" location="!/elizabethgore/status/971092702489206784"/>
    <hyperlink ref="X1315" r:id="rId3856" location="!/elizabethgore/status/971092702489206784"/>
    <hyperlink ref="X1316" r:id="rId3857" location="!/elizabethgore/status/971092702489206784"/>
    <hyperlink ref="X1317" r:id="rId3858" location="!/omonatheydidnt/status/971078368908140544"/>
    <hyperlink ref="X1318" r:id="rId3859" location="!/dinolovesfood1/status/971092726367207424"/>
    <hyperlink ref="X1319" r:id="rId3860" location="!/onwallstreet/status/971078592384983041"/>
    <hyperlink ref="X1320" r:id="rId3861" location="!/lelkan/status/971092738547601415"/>
    <hyperlink ref="X1321" r:id="rId3862" location="!/lelkan/status/971092738547601415"/>
    <hyperlink ref="X1322" r:id="rId3863" location="!/bnhollandmi/status/971092740216967169"/>
    <hyperlink ref="X1323" r:id="rId3864" location="!/deshola/status/971092772513034240"/>
    <hyperlink ref="X1324" r:id="rId3865" location="!/majafjaestad/status/971068426184687616"/>
    <hyperlink ref="X1325" r:id="rId3866" location="!/hakanknilsson/status/971092785787936769"/>
    <hyperlink ref="X1326" r:id="rId3867" location="!/majafjaestad/status/971068426184687616"/>
    <hyperlink ref="X1327" r:id="rId3868" location="!/hakanknilsson/status/971092785787936769"/>
    <hyperlink ref="X1328" r:id="rId3869" location="!/hakanknilsson/status/971092785787936769"/>
    <hyperlink ref="X1329" r:id="rId3870" location="!/annedoyleldr/status/971084526041608192"/>
    <hyperlink ref="X1330" r:id="rId3871" location="!/jessicaolivan/status/971092006704484354"/>
    <hyperlink ref="X1331" r:id="rId3872" location="!/emprendedoralac/status/971092807304740867"/>
    <hyperlink ref="X1332" r:id="rId3873" location="!/emprendedoralac/status/971092807304740867"/>
    <hyperlink ref="X1333" r:id="rId3874" location="!/etdoncjedis/status/971092814187638789"/>
    <hyperlink ref="X1334" r:id="rId3875" location="!/seasnail4/status/971092838145449984"/>
    <hyperlink ref="X1335" r:id="rId3876" location="!/globalethicist/status/968954505999118337"/>
    <hyperlink ref="X1336" r:id="rId3877" location="!/allenanita/status/971092841396137985"/>
    <hyperlink ref="X1337" r:id="rId3878" location="!/jenni873/status/971092886304575493"/>
    <hyperlink ref="X1338" r:id="rId3879" location="!/cholsuu/status/971092909448601601"/>
    <hyperlink ref="X1339" r:id="rId3880" location="!/aletta2018/status/970751238450155521"/>
    <hyperlink ref="X1340" r:id="rId3881" location="!/martiendevries/status/971092968030593025"/>
    <hyperlink ref="X1341" r:id="rId3882" location="!/obsessedabroad/status/971092976813400064"/>
    <hyperlink ref="X1342" r:id="rId3883" location="!/cumfortune/status/970722307651063808"/>
    <hyperlink ref="X1343" r:id="rId3884" location="!/cumshotclips/status/971092988867817472"/>
    <hyperlink ref="X1344" r:id="rId3885" location="!/cumfortune/status/970722307651063808"/>
    <hyperlink ref="X1345" r:id="rId3886" location="!/cumshotclips/status/971092988867817472"/>
    <hyperlink ref="X1346" r:id="rId3887" location="!/cumfortune/status/970722307651063808"/>
    <hyperlink ref="X1347" r:id="rId3888" location="!/cumshotclips/status/971092988867817472"/>
    <hyperlink ref="X1348" r:id="rId3889" location="!/cumfortune/status/970722307651063808"/>
    <hyperlink ref="X1349" r:id="rId3890" location="!/cumshotclips/status/971092988867817472"/>
    <hyperlink ref="X1350" r:id="rId3891" location="!/cumfortune/status/970722307651063808"/>
    <hyperlink ref="X1351" r:id="rId3892" location="!/cumshotclips/status/971092988867817472"/>
    <hyperlink ref="X1352" r:id="rId3893" location="!/cumfortune/status/970722307651063808"/>
    <hyperlink ref="X1353" r:id="rId3894" location="!/cumshotclips/status/971092988867817472"/>
    <hyperlink ref="X1354" r:id="rId3895" location="!/firstaidkitband/status/971067926756319232"/>
    <hyperlink ref="X1355" r:id="rId3896" location="!/fillipemarchi/status/971093019297501186"/>
    <hyperlink ref="X1356" r:id="rId3897" location="!/firstaidkitband/status/971067926756319232"/>
    <hyperlink ref="X1357" r:id="rId3898" location="!/fillipemarchi/status/971093019297501186"/>
    <hyperlink ref="X1358" r:id="rId3899" location="!/firstaidkitband/status/971067926756319232"/>
    <hyperlink ref="X1359" r:id="rId3900" location="!/fillipemarchi/status/971093019297501186"/>
    <hyperlink ref="X1360" r:id="rId3901" location="!/fillipemarchi/status/971093019297501186"/>
    <hyperlink ref="X1361" r:id="rId3902" location="!/huffpost/status/971025674700980230"/>
    <hyperlink ref="X1362" r:id="rId3903" location="!/forestofmyown/status/971093039631536129"/>
    <hyperlink ref="X1363" r:id="rId3904" location="!/vsprus4trump/status/971093054034558976"/>
    <hyperlink ref="X1364" r:id="rId3905" location="!/nnnampueng/status/971093062771343360"/>
    <hyperlink ref="X1365" r:id="rId3906" location="!/kzqv5dbl6inxblo/status/967410086426497024"/>
    <hyperlink ref="X1366" r:id="rId3907" location="!/elgawd/status/971093088616632321"/>
    <hyperlink ref="X1367" r:id="rId3908" location="!/elgawd/status/971091924739174400"/>
    <hyperlink ref="X1368" r:id="rId3909" location="!/sunmee_jin/status/970911290368581633"/>
    <hyperlink ref="X1369" r:id="rId3910" location="!/human3004/status/971093093473705984"/>
    <hyperlink ref="X1370" r:id="rId3911" location="!/wooldridge2376/status/971093094182637569"/>
    <hyperlink ref="X1371" r:id="rId3912" location="!/upgrademyroom/status/971093102642585601"/>
    <hyperlink ref="X1372" r:id="rId3913" location="!/stephenfhayes/status/971088293340352514"/>
    <hyperlink ref="X1373" r:id="rId3914" location="!/jgsalerno/status/971093125157539846"/>
    <hyperlink ref="X1374" r:id="rId3915" location="!/jgsalerno/status/971093125157539846"/>
    <hyperlink ref="X1375" r:id="rId3916" location="!/rykardamusic/status/970891735688626176"/>
    <hyperlink ref="X1376" r:id="rId3917" location="!/theladyfactory/status/971088910255190016"/>
    <hyperlink ref="X1377" r:id="rId3918" location="!/lunaisamerica/status/971093146984620033"/>
    <hyperlink ref="X1378" r:id="rId3919" location="!/lunaisamerica/status/971093146984620033"/>
    <hyperlink ref="X1379" r:id="rId3920" location="!/fanatic_rambbo/status/971093164097380352"/>
    <hyperlink ref="X1380" r:id="rId3921" location="!/ilzantm/status/971044909204541440"/>
    <hyperlink ref="X1381" r:id="rId3922" location="!/jg_k_drama/status/971093169336135680"/>
    <hyperlink ref="X1382" r:id="rId3923" location="!/mzbodie/status/970614932696977410"/>
    <hyperlink ref="X1383" r:id="rId3924" location="!/mrkilroi/status/971093173853392897"/>
    <hyperlink ref="X1384" r:id="rId3925" location="!/nada72kang/status/971093182904598528"/>
    <hyperlink ref="X1385" r:id="rId3926" location="!/keng82/status/971093190181732352"/>
    <hyperlink ref="X1386" r:id="rId3927" location="!/kimminseoyoung/status/970666380163887104"/>
    <hyperlink ref="X1387" r:id="rId3928" location="!/kuhaha_leem/status/971093199597916160"/>
    <hyperlink ref="X1388" r:id="rId3929" location="!/womensmarchcda/status/970802621270249472"/>
    <hyperlink ref="X1389" r:id="rId3930" location="!/brianneamira/status/971093226802225152"/>
    <hyperlink ref="X1390" r:id="rId3931" location="!/cjgodiva/status/971093265461071872"/>
    <hyperlink ref="X1391" r:id="rId3932" location="!/lau_der/status/971093273203892225"/>
    <hyperlink ref="X1392" r:id="rId3933" location="!/saruchango/status/971093280158109696"/>
    <hyperlink ref="X1393" r:id="rId3934" location="!/education4libs/status/970463771423490048"/>
    <hyperlink ref="X1394" r:id="rId3935" location="!/internatlgmr1/status/971093300844281856"/>
    <hyperlink ref="X1395" r:id="rId3936" location="!/vpw5l2p3rq8p4uz/status/971085646336004096"/>
    <hyperlink ref="X1396" r:id="rId3937" location="!/bigdontee/status/971085738090618880"/>
    <hyperlink ref="X1397" r:id="rId3938" location="!/ayadzzeo_vol2/status/971053056459616256"/>
    <hyperlink ref="X1398" r:id="rId3939" location="!/bigdontee/status/971085774002311174"/>
    <hyperlink ref="X1399" r:id="rId3940" location="!/rkianz/status/971046351919353856"/>
    <hyperlink ref="X1400" r:id="rId3941" location="!/bigdontee/status/971085805073641478"/>
    <hyperlink ref="X1401" r:id="rId3942" location="!/bigdontee/status/971085805073641478"/>
    <hyperlink ref="X1402" r:id="rId3943" location="!/summerskirt/status/971085637217497088"/>
    <hyperlink ref="X1403" r:id="rId3944" location="!/bigdontee/status/971085819321733120"/>
    <hyperlink ref="X1404" r:id="rId3945" location="!/bigdontee/status/971085819321733120"/>
    <hyperlink ref="X1405" r:id="rId3946" location="!/phillydailynews/status/971093121290457089"/>
    <hyperlink ref="X1406" r:id="rId3947" location="!/bigdontee/status/971093226101923840"/>
    <hyperlink ref="X1407" r:id="rId3948" location="!/migueldelriomx/status/971093108812341248"/>
    <hyperlink ref="X1408" r:id="rId3949" location="!/bigdontee/status/971093285631504384"/>
    <hyperlink ref="X1409" r:id="rId3950" location="!/exclusivelogous/status/962286435687682048"/>
    <hyperlink ref="X1410" r:id="rId3951" location="!/bigdontee/status/971093305407823874"/>
    <hyperlink ref="X1411" r:id="rId3952" location="!/woodlandnews/status/971093320028975104"/>
    <hyperlink ref="X1412" r:id="rId3953" location="!/claudioporcu73/status/971093327117475843"/>
    <hyperlink ref="X1413" r:id="rId3954" location="!/claudioporcu73/status/971093327117475843"/>
    <hyperlink ref="X1414" r:id="rId3955" location="!/doodisgirl/status/970788086794858496"/>
    <hyperlink ref="X1415" r:id="rId3956" location="!/sandiedesert/status/971093333215887360"/>
    <hyperlink ref="X1416" r:id="rId3957" location="!/kktys1220jh/status/971002539373047809"/>
    <hyperlink ref="X1417" r:id="rId3958" location="!/9wrueztuheejb28/status/971093340149067776"/>
    <hyperlink ref="X1418" r:id="rId3959" location="!/christiannadmk/status/971093341407469573"/>
    <hyperlink ref="X1419" r:id="rId3960" location="!/pinkwallbluesky/status/971093346037809153"/>
    <hyperlink ref="X1420" r:id="rId3961" location="!/tsidpod/status/970529030666620928"/>
    <hyperlink ref="X1421" r:id="rId3962" location="!/mariah_legs/status/971093348676263936"/>
    <hyperlink ref="X1422" r:id="rId3963" location="!/mariah_legs/status/971093348676263936"/>
    <hyperlink ref="X1423" r:id="rId3964" location="!/mariah_legs/status/971093116789895169"/>
    <hyperlink ref="X1424" r:id="rId3965" location="!/smarthealthtips/status/971093363062640646"/>
    <hyperlink ref="X1425" r:id="rId3966" location="!/huffpostkorea/status/970465733162381312"/>
    <hyperlink ref="X1426" r:id="rId3967" location="!/laughing__pear/status/971093363674918912"/>
    <hyperlink ref="X1427" r:id="rId3968" location="!/jtwilson37/status/971093374710304777"/>
    <hyperlink ref="X1428" r:id="rId3969" location="!/jtwilson37/status/971093374710304777"/>
    <hyperlink ref="X1429" r:id="rId3970" location="!/mitarashidungo/status/971003264220119041"/>
    <hyperlink ref="X1430" r:id="rId3971" location="!/9cs52zcgeyem1ru/status/971093392523341824"/>
    <hyperlink ref="X1431" r:id="rId3972" location="!/scott_king33/status/971093397078454272"/>
    <hyperlink ref="X1432" r:id="rId3973" location="!/yasemete/status/970898537151053824"/>
    <hyperlink ref="X1433" r:id="rId3974" location="!/5ken6/status/971093437045854210"/>
    <hyperlink ref="X1434" r:id="rId3975" location="!/nanfuentes78/status/971093443249393664"/>
    <hyperlink ref="X1435" r:id="rId3976" location="!/waddell385/status/971093487117627392"/>
    <hyperlink ref="X1436" r:id="rId3977" location="!/imymeminep/status/971093080714616833"/>
    <hyperlink ref="X1437" r:id="rId3978" location="!/imymeminep/status/971093462777909253"/>
    <hyperlink ref="X1438" r:id="rId3979" location="!/imymeminep/status/971093492750434304"/>
    <hyperlink ref="X1439" r:id="rId3980" location="!/valentinemagic/status/969284564144160768"/>
    <hyperlink ref="X1440" r:id="rId3981" location="!/valentinemagic/status/971093496198152192"/>
    <hyperlink ref="X1441" r:id="rId3982" location="!/valentinemagic/status/969284564144160768"/>
    <hyperlink ref="X1442" r:id="rId3983" location="!/valentinemagic/status/971093496198152192"/>
    <hyperlink ref="X1443" r:id="rId3984" location="!/valentinemagic/status/969284564144160768"/>
    <hyperlink ref="X1444" r:id="rId3985" location="!/valentinemagic/status/971093496198152192"/>
    <hyperlink ref="X1445" r:id="rId3986" location="!/valentinemagic/status/969284564144160768"/>
    <hyperlink ref="X1446" r:id="rId3987" location="!/valentinemagic/status/971093496198152192"/>
    <hyperlink ref="X1447" r:id="rId3988" location="!/valentinemagic/status/969284564144160768"/>
    <hyperlink ref="X1448" r:id="rId3989" location="!/valentinemagic/status/971093496198152192"/>
    <hyperlink ref="X1449" r:id="rId3990" location="!/peqnicaznp/status/971093500023459845"/>
    <hyperlink ref="X1450" r:id="rId3991" location="!/serientante/status/971093521749958657"/>
    <hyperlink ref="X1451" r:id="rId3992" location="!/learningvt/status/971093555925090305"/>
    <hyperlink ref="X1452" r:id="rId3993" location="!/indiebaysnacks/status/971093566717157381"/>
    <hyperlink ref="X1453" r:id="rId3994" location="!/blueberrybbang/status/971091894187868160"/>
    <hyperlink ref="X1454" r:id="rId3995" location="!/blueberrybbang/status/971093213162303488"/>
    <hyperlink ref="X1455" r:id="rId3996" location="!/blueberrybbang/status/971093573947936769"/>
    <hyperlink ref="X1456" r:id="rId3997" location="!/dodo_visdomljus/status/967150442529439744"/>
    <hyperlink ref="X1457" r:id="rId3998" location="!/toestel77/status/971093574245801989"/>
    <hyperlink ref="X1458" r:id="rId3999" location="!/autistic_alfie/status/971089589686407168"/>
    <hyperlink ref="X1459" r:id="rId4000" location="!/autistic_alfie/status/971089589686407168"/>
    <hyperlink ref="X1460" r:id="rId4001" location="!/hobyjaggz/status/971083937740095488"/>
    <hyperlink ref="X1461" r:id="rId4002" location="!/hobyjaggz/status/971090388789415937"/>
    <hyperlink ref="X1462" r:id="rId4003" location="!/autistic_alfie/status/971089589686407168"/>
    <hyperlink ref="X1463" r:id="rId4004" location="!/hobyjaggz/status/971090388789415937"/>
    <hyperlink ref="X1464" r:id="rId4005" location="!/autistic_alfie/status/971089589686407168"/>
    <hyperlink ref="X1465" r:id="rId4006" location="!/autistic_alfie/status/971093586736533504"/>
    <hyperlink ref="X1466" r:id="rId4007" location="!/autistic_alfie/status/971089589686407168"/>
    <hyperlink ref="X1467" r:id="rId4008" location="!/autistic_alfie/status/971093586736533504"/>
    <hyperlink ref="X1468" r:id="rId4009" location="!/packraty/status/971091326702727168"/>
    <hyperlink ref="X1469" r:id="rId4010" location="!/waka_n_s/status/971093595062091776"/>
    <hyperlink ref="X1470" r:id="rId4011" location="!/themorningrant/status/971093596387426304"/>
    <hyperlink ref="X1471" r:id="rId4012" location="!/ratifyeraorg/status/971093597394231297"/>
    <hyperlink ref="X1472" r:id="rId4013" location="!/xqsbjosy/status/971093604683874304"/>
    <hyperlink ref="X1473" r:id="rId4014" location="!/dmoreno200/status/971093606315409408"/>
    <hyperlink ref="X1474" r:id="rId4015" location="!/pensionkat/status/971093613378785281"/>
    <hyperlink ref="X1475" r:id="rId4016" location="!/denisse783/status/971093643984502785"/>
    <hyperlink ref="X1476" r:id="rId4017" location="!/horsrescuedavid/status/971093653794963456"/>
    <hyperlink ref="X1477" r:id="rId4018" location="!/rosemarie4real/status/970540281874604032"/>
    <hyperlink ref="X1478" r:id="rId4019" location="!/randomfervor/status/971093687395606528"/>
    <hyperlink ref="X1479" r:id="rId4020" location="!/randomfervor/status/971093687395606528"/>
    <hyperlink ref="X1480" r:id="rId4021" location="!/austinmccoy3/status/971069467034824704"/>
    <hyperlink ref="X1481" r:id="rId4022" location="!/elaineluther/status/971093697277304832"/>
    <hyperlink ref="X1482" r:id="rId4023" location="!/elaineluther/status/971093697277304832"/>
    <hyperlink ref="X1483" r:id="rId4024" location="!/dobbeluck/status/971093764751200261"/>
    <hyperlink ref="X1484" r:id="rId4025" location="!/dobbeluck/status/971093764751200261"/>
    <hyperlink ref="X1485" r:id="rId4026" location="!/dobbeluck/status/971093764751200261"/>
    <hyperlink ref="X1486" r:id="rId4027" location="!/dobbeluck/status/971093764751200261"/>
    <hyperlink ref="X1487" r:id="rId4028" location="!/dobbeluck/status/971093764751200261"/>
    <hyperlink ref="X1488" r:id="rId4029" location="!/dobbeluck/status/971093764751200261"/>
    <hyperlink ref="X1489" r:id="rId4030" location="!/dobbeluck/status/971093764751200261"/>
    <hyperlink ref="X1490" r:id="rId4031" location="!/lebo2679/status/971093772414148608"/>
    <hyperlink ref="X1491" r:id="rId4032" location="!/joefreedomlove/status/971091871391821824"/>
    <hyperlink ref="X1492" r:id="rId4033" location="!/je_reh/status/971093775417307137"/>
    <hyperlink ref="X1493" r:id="rId4034" location="!/nypost/status/970646377222025216"/>
    <hyperlink ref="X1494" r:id="rId4035" location="!/dapolitte/status/971093790487330816"/>
    <hyperlink ref="X1495" r:id="rId4036" location="!/dapolitte/status/971093790487330816"/>
    <hyperlink ref="X1496" r:id="rId4037" location="!/drlaneutk/status/971093803422674944"/>
    <hyperlink ref="X1497" r:id="rId4038" location="!/wsbiggerstaff/status/971093823437893637"/>
    <hyperlink ref="X1498" r:id="rId4039" location="!/starstar77723/status/971093829255249920"/>
    <hyperlink ref="X1499" r:id="rId4040" location="!/lovelara/status/971093873979265024"/>
    <hyperlink ref="X1500" r:id="rId4041" location="!/jimmysnakes/status/971093877934436353"/>
    <hyperlink ref="X1501" r:id="rId4042" location="!/jimmysnakes/status/971093877934436353"/>
    <hyperlink ref="X1502" r:id="rId4043" location="!/jimmysnakes/status/971093877934436353"/>
    <hyperlink ref="X1503" r:id="rId4044" location="!/jimmysnakes/status/971093877934436353"/>
    <hyperlink ref="X1504" r:id="rId4045" location="!/jimmysnakes/status/971093877934436353"/>
    <hyperlink ref="X1505" r:id="rId4046" location="!/jimmysnakes/status/971093877934436353"/>
    <hyperlink ref="X1506" r:id="rId4047" location="!/jimmysnakes/status/971093877934436353"/>
    <hyperlink ref="X1507" r:id="rId4048" location="!/compassioning/status/971093897827860482"/>
    <hyperlink ref="X1508" r:id="rId4049" location="!/compassioning/status/971093897827860482"/>
    <hyperlink ref="X1509" r:id="rId4050" location="!/compassioning/status/971093897827860482"/>
    <hyperlink ref="X1510" r:id="rId4051" location="!/compassioning/status/971093897827860482"/>
    <hyperlink ref="X1511" r:id="rId4052" location="!/compassioning/status/971093897827860482"/>
    <hyperlink ref="X1512" r:id="rId4053" location="!/compassioning/status/971093897827860482"/>
    <hyperlink ref="X1513" r:id="rId4054" location="!/jedediahbila/status/971089435642167297"/>
    <hyperlink ref="X1514" r:id="rId4055" location="!/pdr3abn/status/971093906619355137"/>
    <hyperlink ref="X1515" r:id="rId4056" location="!/ucla444/status/971093960855666688"/>
    <hyperlink ref="X1516" r:id="rId4057" location="!/therebeltv/status/971088804093112321"/>
    <hyperlink ref="X1517" r:id="rId4058" location="!/cbns007/status/971093976106307586"/>
    <hyperlink ref="X1518" r:id="rId4059" location="!/therebeltv/status/971088804093112321"/>
    <hyperlink ref="X1519" r:id="rId4060" location="!/cbns007/status/971093976106307586"/>
    <hyperlink ref="X1520" r:id="rId4061" location="!/cbns007/status/971093976106307586"/>
    <hyperlink ref="X1521" r:id="rId4062" location="!/baractu/status/959802019858059265"/>
    <hyperlink ref="X1522" r:id="rId4063" location="!/egnanage/status/971093983014408193"/>
    <hyperlink ref="X1523" r:id="rId4064" location="!/truenorthhouse/status/971094009446785024"/>
    <hyperlink ref="X1524" r:id="rId4065" location="!/joegrubb/status/971094009786634245"/>
    <hyperlink ref="X1525" r:id="rId4066" location="!/delorose/status/971094017000792065"/>
    <hyperlink ref="X1526" r:id="rId4067" location="!/anuragvohra8/status/971094020171751425"/>
    <hyperlink ref="X1527" r:id="rId4068" location="!/washizaemon/status/970899324262498304"/>
    <hyperlink ref="X1528" r:id="rId4069" location="!/washizaemon/status/970580412962455552"/>
    <hyperlink ref="X1529" r:id="rId4070" location="!/washizaemon/status/971083830189637633"/>
    <hyperlink ref="X1530" r:id="rId4071" location="!/__krimmmmm__/status/971094026018471936"/>
    <hyperlink ref="X1531" r:id="rId4072" location="!/ceciliapoesi/status/971094034122002435"/>
    <hyperlink ref="X1532" r:id="rId4073" location="!/bendyerjohnson/status/971092554883256323"/>
    <hyperlink ref="X1533" r:id="rId4074" location="!/bendyerjohnson/status/971094044150558721"/>
    <hyperlink ref="X1534" r:id="rId4075" location="!/jerryva42295629/status/971094047182991366"/>
    <hyperlink ref="X1535" r:id="rId4076" location="!/thelionking444/status/971094055835742209"/>
    <hyperlink ref="X1536" r:id="rId4077" location="!/montaigut2247/status/971094077960871936"/>
    <hyperlink ref="X1537" r:id="rId4078" location="!/heidi__matthews/status/971050835974213633"/>
    <hyperlink ref="X1538" r:id="rId4079" location="!/dtgill/status/971094080888356864"/>
    <hyperlink ref="X1539" r:id="rId4080" location="!/dtgill/status/971094080888356864"/>
    <hyperlink ref="X1540" r:id="rId4081" location="!/nathasurvivor/status/971094087402127361"/>
    <hyperlink ref="X1541" r:id="rId4082" location="!/doingfeminism/status/971013566701584384"/>
    <hyperlink ref="X1542" r:id="rId4083" location="!/thwlssla00/status/971094102212149250"/>
    <hyperlink ref="X1543" r:id="rId4084" location="!/simbasays444/status/971094110609133568"/>
    <hyperlink ref="X1544" r:id="rId4085" location="!/pahubb43/status/971051398975680512"/>
    <hyperlink ref="X1545" r:id="rId4086" location="!/dreed9665/status/971094115214594049"/>
    <hyperlink ref="X1546" r:id="rId4087" location="!/vonstolk/status/946733185488113665"/>
    <hyperlink ref="X1547" r:id="rId4088" location="!/inugjqjaip/status/971094142070743041"/>
    <hyperlink ref="X1548" r:id="rId4089" location="!/scruggzy/status/971094168129781760"/>
    <hyperlink ref="X1549" r:id="rId4090" location="!/kenteklund/status/971094175780352000"/>
    <hyperlink ref="X1550" r:id="rId4091" location="!/kenteklund/status/971094175780352000"/>
    <hyperlink ref="X1551" r:id="rId4092" location="!/cka0/status/971094203949236224"/>
    <hyperlink ref="X1552" r:id="rId4093" location="!/patrikoksanen/status/971094206524649473"/>
    <hyperlink ref="X1553" r:id="rId4094" location="!/gmawellie1999/status/971094226585956352"/>
    <hyperlink ref="X1554" r:id="rId4095" location="!/repdonbeyer/status/971002153434271744"/>
    <hyperlink ref="X1555" r:id="rId4096" location="!/repmaloney/status/971094228464996352"/>
    <hyperlink ref="X1556" r:id="rId4097" location="!/snitfit/status/970328195311513600"/>
    <hyperlink ref="X1557" r:id="rId4098" location="!/laurabeth320/status/971094236362928129"/>
    <hyperlink ref="X1558" r:id="rId4099" location="!/realdailywire/status/970787441740193792"/>
    <hyperlink ref="X1559" r:id="rId4100" location="!/realdailywire/status/971086266602319874"/>
    <hyperlink ref="X1560" r:id="rId4101" location="!/bladez_edge/status/971094245942718464"/>
    <hyperlink ref="X1561" r:id="rId4102" location="!/ramona69659167/status/971094271125311494"/>
    <hyperlink ref="X1562" r:id="rId4103" location="!/fabrice_lisens/status/971094238531289088"/>
    <hyperlink ref="X1563" r:id="rId4104" location="!/eleanorthom8/status/971002087818584064"/>
    <hyperlink ref="X1564" r:id="rId4105" location="!/fabrice_lisens/status/971094281464287232"/>
    <hyperlink ref="X1565" r:id="rId4106" location="!/945country/status/971094310589415429"/>
    <hyperlink ref="X1566" r:id="rId4107" location="!/thetimes/status/971094311411634178"/>
    <hyperlink ref="X1567" r:id="rId4108" location="!/mediapython/status/971094316000137221"/>
    <hyperlink ref="X1568" r:id="rId4109" location="!/veracruj/status/971094318558531585"/>
    <hyperlink ref="X1569" r:id="rId4110" location="!/bostonherald/status/971094318919405569"/>
    <hyperlink ref="X1570" r:id="rId4111" location="!/allkpop/status/970851265134686213"/>
    <hyperlink ref="X1571" r:id="rId4112" location="!/allkpop/status/971062004030066688"/>
    <hyperlink ref="X1572" r:id="rId4113" location="!/bjmjb2324/status/971094320680902657"/>
    <hyperlink ref="X1573" r:id="rId4114" location="!/kbmm/status/971094382702223360"/>
    <hyperlink ref="X1574" r:id="rId4115" location="!/kbmm/status/971094382702223360"/>
    <hyperlink ref="X1575" r:id="rId4116" location="!/kbmm/status/971094382702223360"/>
    <hyperlink ref="X1576" r:id="rId4117" location="!/kbmm/status/971094382702223360"/>
    <hyperlink ref="X1577" r:id="rId4118" location="!/miketreen/status/971094417166815235"/>
    <hyperlink ref="X1578" r:id="rId4119" location="!/businessinsider/status/970958163515203584"/>
    <hyperlink ref="X1579" r:id="rId4120" location="!/cat_19_nics/status/971094420769656833"/>
    <hyperlink ref="X1580" r:id="rId4121" location="!/andreasharsono/status/970763944146108418"/>
    <hyperlink ref="X1581" r:id="rId4122" location="!/andy_hartono/status/971094453547970561"/>
    <hyperlink ref="X1582" r:id="rId4123" location="!/_langdonh/status/971094459684278272"/>
    <hyperlink ref="X1583" r:id="rId4124" location="!/jensrunnberg/status/971090828650336256"/>
    <hyperlink ref="X1584" r:id="rId4125" location="!/sakpol_se/status/971094460389052417"/>
    <hyperlink ref="X1585" r:id="rId4126" location="!/minmuni_mu/status/971094486028709888"/>
    <hyperlink ref="X1586" r:id="rId4127" location="!/mbcnews/status/970997422997479424"/>
    <hyperlink ref="X1587" r:id="rId4128" location="!/saltypretzels16/status/971094490474733570"/>
    <hyperlink ref="X1588" r:id="rId4129" location="!/uniteunion/status/971094499194757120"/>
    <hyperlink ref="X1589" r:id="rId4130" location="!/infinspi/status/971094520732434432"/>
    <hyperlink ref="X1590" r:id="rId4131" location="!/1951peterbilt/status/971094522661781504"/>
    <hyperlink ref="X1591" r:id="rId4132" location="!/1951peterbilt/status/971094522661781504"/>
    <hyperlink ref="X1592" r:id="rId4133" location="!/youblawg/status/971094545474744320"/>
    <hyperlink ref="X1593" r:id="rId4134" location="!/drpyo/status/971053438745194498"/>
    <hyperlink ref="X1594" r:id="rId4135" location="!/f41aleylkjvy665/status/971094563656941568"/>
    <hyperlink ref="X1595" r:id="rId4136" location="!/pilar51/status/970788367326679040"/>
    <hyperlink ref="X1596" r:id="rId4137" location="!/pilar51/status/971094602072588288"/>
    <hyperlink ref="X1597" r:id="rId4138" location="!/kpopkfans/status/971075607495929858"/>
    <hyperlink ref="X1598" r:id="rId4139" location="!/debjky/status/971094482287407106"/>
    <hyperlink ref="X1599" r:id="rId4140" location="!/netizenbuzz/status/971086529618616321"/>
    <hyperlink ref="X1600" r:id="rId4141" location="!/debjky/status/971094620108087296"/>
    <hyperlink ref="X1601" r:id="rId4142" location="!/survivorsare/status/971094620796006400"/>
    <hyperlink ref="X1602" r:id="rId4143" location="!/realrob86/status/971094626835709952"/>
    <hyperlink ref="X1603" r:id="rId4144" location="!/realrob86/status/971094626835709952"/>
    <hyperlink ref="X1604" r:id="rId4145" location="!/lizcrokin/status/970630207110463488"/>
    <hyperlink ref="X1605" r:id="rId4146" location="!/dixiedoodle12/status/971094629335601152"/>
    <hyperlink ref="X1606" r:id="rId4147" location="!/fatimagil190/status/971094635350319104"/>
    <hyperlink ref="X1607" r:id="rId4148" location="!/5explorer/status/971094637061423105"/>
    <hyperlink ref="X1608" r:id="rId4149" location="!/drlindashelton/status/971090920719486979"/>
    <hyperlink ref="X1609" r:id="rId4150" location="!/drlindashelton/status/971092727655010305"/>
    <hyperlink ref="X1610" r:id="rId4151" location="!/drlindashelton/status/971094616488505344"/>
    <hyperlink ref="X1611" r:id="rId4152" location="!/drlindashelton/status/971094644628090880"/>
    <hyperlink ref="X1612" r:id="rId4153" location="!/niggi/status/970790363018485760"/>
    <hyperlink ref="X1613" r:id="rId4154" location="!/ni_naseweis/status/971094649665413120"/>
    <hyperlink ref="X1614" r:id="rId4155" location="!/ni_naseweis/status/971094649665413120"/>
    <hyperlink ref="X1615" r:id="rId4156" location="!/stalininst/status/971094660436365313"/>
    <hyperlink ref="X1616" r:id="rId4157" location="!/stalininst/status/971094660436365313"/>
    <hyperlink ref="X1617" r:id="rId4158" location="!/stalininst/status/971094660436365313"/>
    <hyperlink ref="X1618" r:id="rId4159" location="!/stalininst/status/971094660436365313"/>
    <hyperlink ref="X1619" r:id="rId4160" location="!/stalininst/status/971094660436365313"/>
    <hyperlink ref="X1620" r:id="rId4161" location="!/stalininst/status/971094660436365313"/>
    <hyperlink ref="X1621" r:id="rId4162" location="!/stalininst/status/971094660436365313"/>
    <hyperlink ref="X1622" r:id="rId4163" location="!/stalininst/status/971094660436365313"/>
    <hyperlink ref="X1623" r:id="rId4164" location="!/stalininst/status/971094660436365313"/>
    <hyperlink ref="X1624" r:id="rId4165" location="!/stalininst/status/971094660436365313"/>
    <hyperlink ref="X1625" r:id="rId4166" location="!/stalininst/status/971094660436365313"/>
    <hyperlink ref="X1626" r:id="rId4167" location="!/stalininst/status/971094660436365313"/>
    <hyperlink ref="X1627" r:id="rId4168" location="!/stalininst/status/971094660436365313"/>
    <hyperlink ref="X1628" r:id="rId4169" location="!/thisamerlife/status/970079666496253952"/>
    <hyperlink ref="X1629" r:id="rId4170" location="!/jessbarrow/status/971050541911441408"/>
    <hyperlink ref="X1630" r:id="rId4171" location="!/calynndowler/status/971094666044235777"/>
    <hyperlink ref="X1631" r:id="rId4172" location="!/jessbarrow/status/971050541911441408"/>
    <hyperlink ref="X1632" r:id="rId4173" location="!/calynndowler/status/971094666044235777"/>
    <hyperlink ref="X1633" r:id="rId4174" location="!/calynndowler/status/971094666044235777"/>
    <hyperlink ref="AZ276" r:id="rId4175"/>
    <hyperlink ref="AZ324" r:id="rId4176"/>
    <hyperlink ref="AZ329" r:id="rId4177"/>
    <hyperlink ref="AZ353" r:id="rId4178"/>
    <hyperlink ref="AZ391" r:id="rId4179"/>
    <hyperlink ref="AZ482" r:id="rId4180"/>
    <hyperlink ref="AZ597" r:id="rId4181"/>
    <hyperlink ref="AZ598" r:id="rId4182"/>
    <hyperlink ref="AZ612" r:id="rId4183"/>
    <hyperlink ref="AZ631" r:id="rId4184"/>
    <hyperlink ref="AZ695" r:id="rId4185"/>
    <hyperlink ref="AZ696" r:id="rId4186"/>
    <hyperlink ref="AZ697" r:id="rId4187"/>
    <hyperlink ref="AZ1036" r:id="rId4188"/>
    <hyperlink ref="AZ1037" r:id="rId4189"/>
    <hyperlink ref="AZ1038" r:id="rId4190"/>
    <hyperlink ref="AZ1039" r:id="rId4191"/>
    <hyperlink ref="AZ1040" r:id="rId4192"/>
    <hyperlink ref="AZ1084" r:id="rId4193"/>
    <hyperlink ref="AZ1088" r:id="rId4194"/>
    <hyperlink ref="AZ1247" r:id="rId4195"/>
    <hyperlink ref="AZ1375" r:id="rId4196"/>
    <hyperlink ref="AZ1497" r:id="rId4197"/>
    <hyperlink ref="AZ1615" r:id="rId4198"/>
    <hyperlink ref="AZ1616" r:id="rId4199"/>
    <hyperlink ref="AZ1617" r:id="rId4200"/>
    <hyperlink ref="AZ1618" r:id="rId4201"/>
    <hyperlink ref="AZ1619" r:id="rId4202"/>
    <hyperlink ref="AZ1620" r:id="rId4203"/>
    <hyperlink ref="AZ1621" r:id="rId4204"/>
    <hyperlink ref="AZ1622" r:id="rId4205"/>
    <hyperlink ref="AZ1623" r:id="rId4206"/>
    <hyperlink ref="AZ1624" r:id="rId4207"/>
    <hyperlink ref="AZ1625" r:id="rId4208"/>
    <hyperlink ref="AZ1626" r:id="rId4209"/>
    <hyperlink ref="AZ1627" r:id="rId4210"/>
  </hyperlinks>
  <pageMargins left="0.7" right="0.7" top="0.75" bottom="0.75" header="0.3" footer="0.3"/>
  <pageSetup orientation="portrait" verticalDpi="0" r:id="rId4211"/>
  <legacyDrawing r:id="rId4212"/>
  <tableParts count="1">
    <tablePart r:id="rId421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BD1516"/>
  <sheetViews>
    <sheetView tabSelected="1" workbookViewId="0">
      <pane xSplit="1" ySplit="2" topLeftCell="G1269" activePane="bottomRight" state="frozen"/>
      <selection pane="topRight" activeCell="B1" sqref="B1"/>
      <selection pane="bottomLeft" activeCell="A3" sqref="A3"/>
      <selection pane="bottomRight" activeCell="A3" sqref="A3"/>
    </sheetView>
  </sheetViews>
  <sheetFormatPr defaultRowHeight="15" x14ac:dyDescent="0.25"/>
  <cols>
    <col min="1" max="1" width="9.140625" style="1"/>
    <col min="2" max="2" width="7.85546875"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style="3"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hidden="1" customWidth="1"/>
    <col min="19" max="19" width="9.28515625" hidden="1" customWidth="1"/>
    <col min="20" max="20" width="9.5703125" hidden="1" customWidth="1"/>
    <col min="21" max="23" width="14.28515625" hidden="1" customWidth="1"/>
    <col min="24" max="24" width="11.85546875" hidden="1" customWidth="1"/>
    <col min="25" max="25" width="14.42578125" hidden="1" customWidth="1"/>
    <col min="26" max="26" width="18.28515625" hidden="1" customWidth="1"/>
    <col min="27" max="27" width="5" style="3" hidden="1" customWidth="1"/>
    <col min="28" max="28" width="16" style="3" hidden="1" customWidth="1"/>
    <col min="29" max="29" width="16" style="6" bestFit="1" customWidth="1"/>
    <col min="30" max="30" width="8.5703125" style="2" bestFit="1" customWidth="1"/>
    <col min="31" max="31" width="11.5703125" style="3" bestFit="1" customWidth="1"/>
    <col min="32" max="32" width="12" style="3" bestFit="1" customWidth="1"/>
    <col min="33" max="33" width="9.7109375" style="3" bestFit="1" customWidth="1"/>
    <col min="34" max="34" width="11.42578125" style="3" bestFit="1" customWidth="1"/>
    <col min="35" max="35" width="18.140625" bestFit="1" customWidth="1"/>
    <col min="36" max="36" width="13.42578125" bestFit="1" customWidth="1"/>
    <col min="37" max="37" width="10.7109375" bestFit="1" customWidth="1"/>
    <col min="38" max="38" width="7.42578125" bestFit="1" customWidth="1"/>
    <col min="39" max="39" width="8.140625" bestFit="1" customWidth="1"/>
    <col min="40" max="40" width="16.5703125" bestFit="1" customWidth="1"/>
    <col min="41" max="41" width="12.5703125" bestFit="1" customWidth="1"/>
    <col min="42" max="42" width="10.28515625" bestFit="1" customWidth="1"/>
    <col min="43" max="43" width="16.85546875" bestFit="1" customWidth="1"/>
    <col min="44" max="44" width="10.42578125" bestFit="1" customWidth="1"/>
    <col min="45" max="45" width="11.5703125" bestFit="1" customWidth="1"/>
    <col min="46" max="46" width="9" bestFit="1" customWidth="1"/>
    <col min="47" max="47" width="20.7109375" bestFit="1" customWidth="1"/>
    <col min="48" max="48" width="10.5703125" bestFit="1" customWidth="1"/>
    <col min="49" max="50" width="16.140625" bestFit="1" customWidth="1"/>
    <col min="51" max="51" width="15.140625" bestFit="1" customWidth="1"/>
  </cols>
  <sheetData>
    <row r="1" spans="1:56" x14ac:dyDescent="0.25">
      <c r="B1" s="25" t="s">
        <v>39</v>
      </c>
      <c r="C1" s="18"/>
      <c r="D1" s="18"/>
      <c r="E1" s="18"/>
      <c r="F1" s="18"/>
      <c r="G1" s="18"/>
      <c r="H1" s="27" t="s">
        <v>43</v>
      </c>
      <c r="I1" s="26"/>
      <c r="J1" s="26"/>
      <c r="K1" s="26"/>
      <c r="L1" s="29" t="s">
        <v>44</v>
      </c>
      <c r="M1" s="28"/>
      <c r="N1" s="28"/>
      <c r="O1" s="28"/>
      <c r="P1" s="28"/>
      <c r="Q1" s="28"/>
      <c r="R1" s="24" t="s">
        <v>42</v>
      </c>
      <c r="S1" s="21"/>
      <c r="T1" s="22"/>
      <c r="U1" s="23"/>
      <c r="V1" s="21"/>
      <c r="W1" s="21"/>
      <c r="X1" s="21"/>
      <c r="Y1" s="21"/>
      <c r="Z1" s="21"/>
      <c r="AA1" s="30" t="s">
        <v>40</v>
      </c>
      <c r="AB1" s="20"/>
      <c r="AC1" s="31" t="s">
        <v>41</v>
      </c>
      <c r="AD1"/>
      <c r="AE1"/>
      <c r="AF1"/>
      <c r="AG1"/>
      <c r="AH1"/>
    </row>
    <row r="2" spans="1:56" ht="30" customHeight="1" x14ac:dyDescent="0.25">
      <c r="A2" s="11" t="s">
        <v>5</v>
      </c>
      <c r="B2" s="8" t="s">
        <v>2</v>
      </c>
      <c r="C2" s="8" t="s">
        <v>8</v>
      </c>
      <c r="D2" s="9" t="s">
        <v>45</v>
      </c>
      <c r="E2" s="10" t="s">
        <v>4</v>
      </c>
      <c r="F2" s="8" t="s">
        <v>48</v>
      </c>
      <c r="G2" s="8" t="s">
        <v>11</v>
      </c>
      <c r="H2" s="8" t="s">
        <v>46</v>
      </c>
      <c r="I2" s="8" t="s">
        <v>47</v>
      </c>
      <c r="J2" s="8" t="s">
        <v>77</v>
      </c>
      <c r="K2" s="8" t="s">
        <v>10</v>
      </c>
      <c r="L2" s="8" t="s">
        <v>27</v>
      </c>
      <c r="M2" s="8" t="s">
        <v>15</v>
      </c>
      <c r="N2" s="8" t="s">
        <v>16</v>
      </c>
      <c r="O2" s="8" t="s">
        <v>13</v>
      </c>
      <c r="P2" s="8" t="s">
        <v>28</v>
      </c>
      <c r="Q2" s="8" t="s">
        <v>29</v>
      </c>
      <c r="R2" s="13" t="s">
        <v>31</v>
      </c>
      <c r="S2" s="13" t="s">
        <v>32</v>
      </c>
      <c r="T2" s="13" t="s">
        <v>33</v>
      </c>
      <c r="U2" s="13" t="s">
        <v>34</v>
      </c>
      <c r="V2" s="13" t="s">
        <v>35</v>
      </c>
      <c r="W2" s="13" t="s">
        <v>36</v>
      </c>
      <c r="X2" s="13" t="s">
        <v>137</v>
      </c>
      <c r="Y2" s="13" t="s">
        <v>37</v>
      </c>
      <c r="Z2" s="13" t="s">
        <v>170</v>
      </c>
      <c r="AA2" s="11" t="s">
        <v>12</v>
      </c>
      <c r="AB2" s="11" t="s">
        <v>38</v>
      </c>
      <c r="AC2" s="8" t="s">
        <v>26</v>
      </c>
      <c r="AD2" s="13" t="s">
        <v>7320</v>
      </c>
      <c r="AE2" s="13" t="s">
        <v>7321</v>
      </c>
      <c r="AF2" s="13" t="s">
        <v>7322</v>
      </c>
      <c r="AG2" s="13" t="s">
        <v>7323</v>
      </c>
      <c r="AH2" s="13" t="s">
        <v>7324</v>
      </c>
      <c r="AI2" s="13" t="s">
        <v>7325</v>
      </c>
      <c r="AJ2" s="13" t="s">
        <v>7326</v>
      </c>
      <c r="AK2" s="13" t="s">
        <v>7327</v>
      </c>
      <c r="AL2" s="13" t="s">
        <v>7328</v>
      </c>
      <c r="AM2" s="13" t="s">
        <v>7329</v>
      </c>
      <c r="AN2" s="13" t="s">
        <v>7330</v>
      </c>
      <c r="AO2" s="13" t="s">
        <v>7331</v>
      </c>
      <c r="AP2" s="13" t="s">
        <v>7332</v>
      </c>
      <c r="AQ2" s="13" t="s">
        <v>7333</v>
      </c>
      <c r="AR2" s="13" t="s">
        <v>7334</v>
      </c>
      <c r="AS2" s="13" t="s">
        <v>195</v>
      </c>
      <c r="AT2" s="13" t="s">
        <v>7335</v>
      </c>
      <c r="AU2" s="13" t="s">
        <v>7336</v>
      </c>
      <c r="AV2" s="13" t="s">
        <v>7337</v>
      </c>
      <c r="AW2" s="13" t="s">
        <v>7338</v>
      </c>
      <c r="AX2" s="13" t="s">
        <v>7339</v>
      </c>
      <c r="AY2" s="13" t="s">
        <v>7340</v>
      </c>
      <c r="AZ2" s="3"/>
      <c r="BA2" s="3"/>
    </row>
    <row r="3" spans="1:56" ht="15" customHeight="1" x14ac:dyDescent="0.25">
      <c r="A3" s="107" t="s">
        <v>215</v>
      </c>
      <c r="B3" s="70"/>
      <c r="C3" s="70"/>
      <c r="D3" s="71"/>
      <c r="E3" s="73"/>
      <c r="F3" s="70" t="s">
        <v>13602</v>
      </c>
      <c r="G3" s="70"/>
      <c r="H3" s="74"/>
      <c r="I3" s="75"/>
      <c r="J3" s="75"/>
      <c r="K3" s="74" t="s">
        <v>15728</v>
      </c>
      <c r="L3" s="78"/>
      <c r="M3" s="79"/>
      <c r="N3" s="79"/>
      <c r="O3" s="80"/>
      <c r="P3" s="81"/>
      <c r="Q3" s="81"/>
      <c r="R3" s="50"/>
      <c r="S3" s="50"/>
      <c r="T3" s="50"/>
      <c r="U3" s="50"/>
      <c r="V3" s="51"/>
      <c r="W3" s="51"/>
      <c r="X3" s="52"/>
      <c r="Y3" s="51"/>
      <c r="Z3" s="51"/>
      <c r="AA3" s="76"/>
      <c r="AB3" s="76"/>
      <c r="AC3" s="77"/>
      <c r="AD3" s="83" t="s">
        <v>7341</v>
      </c>
      <c r="AE3" s="83">
        <v>2659</v>
      </c>
      <c r="AF3" s="83">
        <v>2115</v>
      </c>
      <c r="AG3" s="83">
        <v>1364</v>
      </c>
      <c r="AH3" s="83">
        <v>2594</v>
      </c>
      <c r="AI3" s="83">
        <v>-18000</v>
      </c>
      <c r="AJ3" s="83" t="s">
        <v>8826</v>
      </c>
      <c r="AK3" s="83" t="s">
        <v>10184</v>
      </c>
      <c r="AL3" s="83" t="s">
        <v>10919</v>
      </c>
      <c r="AM3" s="83" t="s">
        <v>11716</v>
      </c>
      <c r="AN3" s="85">
        <v>40062.5546412037</v>
      </c>
      <c r="AO3" s="83" t="s">
        <v>11789</v>
      </c>
      <c r="AP3" s="83" t="b">
        <v>0</v>
      </c>
      <c r="AQ3" s="83" t="b">
        <v>0</v>
      </c>
      <c r="AR3" s="83" t="b">
        <v>1</v>
      </c>
      <c r="AS3" s="83" t="s">
        <v>7091</v>
      </c>
      <c r="AT3" s="83">
        <v>52</v>
      </c>
      <c r="AU3" s="83" t="s">
        <v>13080</v>
      </c>
      <c r="AV3" s="83" t="b">
        <v>0</v>
      </c>
      <c r="AW3" s="83" t="s">
        <v>14213</v>
      </c>
      <c r="AX3" s="83" t="s">
        <v>14214</v>
      </c>
      <c r="AY3" s="83" t="s">
        <v>66</v>
      </c>
      <c r="AZ3" s="3"/>
      <c r="BA3" s="3"/>
    </row>
    <row r="4" spans="1:56" x14ac:dyDescent="0.25">
      <c r="A4" s="69" t="s">
        <v>1322</v>
      </c>
      <c r="B4" s="70"/>
      <c r="C4" s="70"/>
      <c r="D4" s="71"/>
      <c r="E4" s="73"/>
      <c r="F4" s="70" t="s">
        <v>13603</v>
      </c>
      <c r="G4" s="70"/>
      <c r="H4" s="74"/>
      <c r="I4" s="75"/>
      <c r="J4" s="75"/>
      <c r="K4" s="74" t="s">
        <v>15729</v>
      </c>
      <c r="L4" s="78"/>
      <c r="M4" s="79"/>
      <c r="N4" s="79"/>
      <c r="O4" s="80"/>
      <c r="P4" s="81"/>
      <c r="Q4" s="81"/>
      <c r="R4" s="91"/>
      <c r="S4" s="91"/>
      <c r="T4" s="91"/>
      <c r="U4" s="91"/>
      <c r="V4" s="52"/>
      <c r="W4" s="52"/>
      <c r="X4" s="52"/>
      <c r="Y4" s="52"/>
      <c r="Z4" s="51"/>
      <c r="AA4" s="76"/>
      <c r="AB4" s="76"/>
      <c r="AC4" s="77"/>
      <c r="AD4" s="83" t="s">
        <v>7342</v>
      </c>
      <c r="AE4" s="83">
        <v>1437</v>
      </c>
      <c r="AF4" s="83">
        <v>407922</v>
      </c>
      <c r="AG4" s="83">
        <v>20342</v>
      </c>
      <c r="AH4" s="83">
        <v>4276</v>
      </c>
      <c r="AI4" s="83">
        <v>-21600</v>
      </c>
      <c r="AJ4" s="83" t="s">
        <v>8827</v>
      </c>
      <c r="AK4" s="83" t="s">
        <v>10185</v>
      </c>
      <c r="AL4" s="83" t="s">
        <v>10920</v>
      </c>
      <c r="AM4" s="83" t="s">
        <v>11717</v>
      </c>
      <c r="AN4" s="85">
        <v>39321.362905092596</v>
      </c>
      <c r="AO4" s="83" t="s">
        <v>11790</v>
      </c>
      <c r="AP4" s="83" t="b">
        <v>0</v>
      </c>
      <c r="AQ4" s="83" t="b">
        <v>0</v>
      </c>
      <c r="AR4" s="83" t="b">
        <v>1</v>
      </c>
      <c r="AS4" s="83" t="s">
        <v>7091</v>
      </c>
      <c r="AT4" s="83">
        <v>4964</v>
      </c>
      <c r="AU4" s="83" t="s">
        <v>13081</v>
      </c>
      <c r="AV4" s="83" t="b">
        <v>1</v>
      </c>
      <c r="AW4" s="83" t="s">
        <v>14213</v>
      </c>
      <c r="AX4" s="83" t="s">
        <v>14215</v>
      </c>
      <c r="AY4" s="83" t="s">
        <v>65</v>
      </c>
      <c r="AZ4" s="2"/>
      <c r="BA4" s="3"/>
      <c r="BB4" s="3"/>
      <c r="BC4" s="3"/>
      <c r="BD4" s="3"/>
    </row>
    <row r="5" spans="1:56" x14ac:dyDescent="0.25">
      <c r="A5" s="69" t="s">
        <v>216</v>
      </c>
      <c r="B5" s="70"/>
      <c r="C5" s="70"/>
      <c r="D5" s="71"/>
      <c r="E5" s="73"/>
      <c r="F5" s="70" t="s">
        <v>13604</v>
      </c>
      <c r="G5" s="70"/>
      <c r="H5" s="74"/>
      <c r="I5" s="75"/>
      <c r="J5" s="75"/>
      <c r="K5" s="74" t="s">
        <v>15730</v>
      </c>
      <c r="L5" s="78"/>
      <c r="M5" s="79"/>
      <c r="N5" s="79"/>
      <c r="O5" s="80"/>
      <c r="P5" s="81"/>
      <c r="Q5" s="81"/>
      <c r="R5" s="91"/>
      <c r="S5" s="91"/>
      <c r="T5" s="91"/>
      <c r="U5" s="91"/>
      <c r="V5" s="52"/>
      <c r="W5" s="52"/>
      <c r="X5" s="52"/>
      <c r="Y5" s="52"/>
      <c r="Z5" s="51"/>
      <c r="AA5" s="76"/>
      <c r="AB5" s="76"/>
      <c r="AC5" s="77"/>
      <c r="AD5" s="83" t="s">
        <v>7343</v>
      </c>
      <c r="AE5" s="83">
        <v>8355</v>
      </c>
      <c r="AF5" s="83">
        <v>432386</v>
      </c>
      <c r="AG5" s="83">
        <v>91381</v>
      </c>
      <c r="AH5" s="83">
        <v>13691</v>
      </c>
      <c r="AI5" s="83">
        <v>0</v>
      </c>
      <c r="AJ5" s="83" t="s">
        <v>8828</v>
      </c>
      <c r="AK5" s="83" t="s">
        <v>10186</v>
      </c>
      <c r="AL5" s="83" t="s">
        <v>10921</v>
      </c>
      <c r="AM5" s="83" t="s">
        <v>10186</v>
      </c>
      <c r="AN5" s="85">
        <v>39884.512256944443</v>
      </c>
      <c r="AO5" s="83" t="s">
        <v>11791</v>
      </c>
      <c r="AP5" s="83" t="b">
        <v>0</v>
      </c>
      <c r="AQ5" s="83" t="b">
        <v>0</v>
      </c>
      <c r="AR5" s="83" t="b">
        <v>0</v>
      </c>
      <c r="AS5" s="83" t="s">
        <v>7091</v>
      </c>
      <c r="AT5" s="83">
        <v>4368</v>
      </c>
      <c r="AU5" s="83" t="s">
        <v>13082</v>
      </c>
      <c r="AV5" s="83" t="b">
        <v>1</v>
      </c>
      <c r="AW5" s="83" t="s">
        <v>14213</v>
      </c>
      <c r="AX5" s="83" t="s">
        <v>14216</v>
      </c>
      <c r="AY5" s="83" t="s">
        <v>66</v>
      </c>
      <c r="AZ5" s="2"/>
      <c r="BA5" s="3"/>
      <c r="BB5" s="3"/>
      <c r="BC5" s="3"/>
      <c r="BD5" s="3"/>
    </row>
    <row r="6" spans="1:56" x14ac:dyDescent="0.25">
      <c r="A6" s="69" t="s">
        <v>1323</v>
      </c>
      <c r="B6" s="70"/>
      <c r="C6" s="70"/>
      <c r="D6" s="71"/>
      <c r="E6" s="73"/>
      <c r="F6" s="70" t="s">
        <v>13605</v>
      </c>
      <c r="G6" s="70"/>
      <c r="H6" s="74"/>
      <c r="I6" s="75"/>
      <c r="J6" s="75"/>
      <c r="K6" s="74" t="s">
        <v>15731</v>
      </c>
      <c r="L6" s="78"/>
      <c r="M6" s="79"/>
      <c r="N6" s="79"/>
      <c r="O6" s="80"/>
      <c r="P6" s="81"/>
      <c r="Q6" s="81"/>
      <c r="R6" s="91"/>
      <c r="S6" s="91"/>
      <c r="T6" s="91"/>
      <c r="U6" s="91"/>
      <c r="V6" s="52"/>
      <c r="W6" s="52"/>
      <c r="X6" s="52"/>
      <c r="Y6" s="52"/>
      <c r="Z6" s="51"/>
      <c r="AA6" s="76"/>
      <c r="AB6" s="76"/>
      <c r="AC6" s="77"/>
      <c r="AD6" s="83" t="s">
        <v>7344</v>
      </c>
      <c r="AE6" s="83">
        <v>6333</v>
      </c>
      <c r="AF6" s="83">
        <v>171978</v>
      </c>
      <c r="AG6" s="83">
        <v>16020</v>
      </c>
      <c r="AH6" s="83">
        <v>6462</v>
      </c>
      <c r="AI6" s="83">
        <v>0</v>
      </c>
      <c r="AJ6" s="83" t="s">
        <v>8829</v>
      </c>
      <c r="AK6" s="83" t="s">
        <v>10187</v>
      </c>
      <c r="AL6" s="83" t="s">
        <v>10922</v>
      </c>
      <c r="AM6" s="83" t="s">
        <v>10186</v>
      </c>
      <c r="AN6" s="85">
        <v>40386.574780092589</v>
      </c>
      <c r="AO6" s="83" t="s">
        <v>11792</v>
      </c>
      <c r="AP6" s="83" t="b">
        <v>0</v>
      </c>
      <c r="AQ6" s="83" t="b">
        <v>0</v>
      </c>
      <c r="AR6" s="83" t="b">
        <v>1</v>
      </c>
      <c r="AS6" s="83" t="s">
        <v>7091</v>
      </c>
      <c r="AT6" s="83">
        <v>1846</v>
      </c>
      <c r="AU6" s="83" t="s">
        <v>13083</v>
      </c>
      <c r="AV6" s="83" t="b">
        <v>1</v>
      </c>
      <c r="AW6" s="83" t="s">
        <v>14213</v>
      </c>
      <c r="AX6" s="83" t="s">
        <v>14217</v>
      </c>
      <c r="AY6" s="83" t="s">
        <v>65</v>
      </c>
      <c r="AZ6" s="2"/>
      <c r="BA6" s="3"/>
      <c r="BB6" s="3"/>
      <c r="BC6" s="3"/>
      <c r="BD6" s="3"/>
    </row>
    <row r="7" spans="1:56" x14ac:dyDescent="0.25">
      <c r="A7" s="69" t="s">
        <v>217</v>
      </c>
      <c r="B7" s="70"/>
      <c r="C7" s="70"/>
      <c r="D7" s="71"/>
      <c r="E7" s="73"/>
      <c r="F7" s="70" t="s">
        <v>3635</v>
      </c>
      <c r="G7" s="70"/>
      <c r="H7" s="74"/>
      <c r="I7" s="75"/>
      <c r="J7" s="75"/>
      <c r="K7" s="74" t="s">
        <v>15732</v>
      </c>
      <c r="L7" s="78"/>
      <c r="M7" s="79"/>
      <c r="N7" s="79"/>
      <c r="O7" s="80"/>
      <c r="P7" s="81"/>
      <c r="Q7" s="81"/>
      <c r="R7" s="91"/>
      <c r="S7" s="91"/>
      <c r="T7" s="91"/>
      <c r="U7" s="91"/>
      <c r="V7" s="52"/>
      <c r="W7" s="52"/>
      <c r="X7" s="52"/>
      <c r="Y7" s="52"/>
      <c r="Z7" s="51"/>
      <c r="AA7" s="76"/>
      <c r="AB7" s="76"/>
      <c r="AC7" s="77"/>
      <c r="AD7" s="83" t="s">
        <v>7345</v>
      </c>
      <c r="AE7" s="83">
        <v>294</v>
      </c>
      <c r="AF7" s="83">
        <v>34981</v>
      </c>
      <c r="AG7" s="83">
        <v>28526</v>
      </c>
      <c r="AH7" s="83">
        <v>198</v>
      </c>
      <c r="AI7" s="83">
        <v>0</v>
      </c>
      <c r="AJ7" s="83" t="s">
        <v>8830</v>
      </c>
      <c r="AK7" s="83"/>
      <c r="AL7" s="83" t="s">
        <v>10923</v>
      </c>
      <c r="AM7" s="83" t="s">
        <v>10186</v>
      </c>
      <c r="AN7" s="85">
        <v>39862.61142361111</v>
      </c>
      <c r="AO7" s="83" t="s">
        <v>11793</v>
      </c>
      <c r="AP7" s="83" t="b">
        <v>0</v>
      </c>
      <c r="AQ7" s="83" t="b">
        <v>0</v>
      </c>
      <c r="AR7" s="83" t="b">
        <v>1</v>
      </c>
      <c r="AS7" s="83" t="s">
        <v>7091</v>
      </c>
      <c r="AT7" s="83">
        <v>714</v>
      </c>
      <c r="AU7" s="83" t="s">
        <v>13084</v>
      </c>
      <c r="AV7" s="83" t="b">
        <v>0</v>
      </c>
      <c r="AW7" s="83" t="s">
        <v>14213</v>
      </c>
      <c r="AX7" s="83" t="s">
        <v>14218</v>
      </c>
      <c r="AY7" s="83" t="s">
        <v>66</v>
      </c>
      <c r="AZ7" s="2"/>
      <c r="BA7" s="3"/>
      <c r="BB7" s="3"/>
      <c r="BC7" s="3"/>
      <c r="BD7" s="3"/>
    </row>
    <row r="8" spans="1:56" x14ac:dyDescent="0.25">
      <c r="A8" s="69" t="s">
        <v>1324</v>
      </c>
      <c r="B8" s="70"/>
      <c r="C8" s="70"/>
      <c r="D8" s="71"/>
      <c r="E8" s="73"/>
      <c r="F8" s="70" t="s">
        <v>13606</v>
      </c>
      <c r="G8" s="70"/>
      <c r="H8" s="74"/>
      <c r="I8" s="75"/>
      <c r="J8" s="75"/>
      <c r="K8" s="74" t="s">
        <v>15733</v>
      </c>
      <c r="L8" s="78"/>
      <c r="M8" s="79"/>
      <c r="N8" s="79"/>
      <c r="O8" s="80"/>
      <c r="P8" s="81"/>
      <c r="Q8" s="81"/>
      <c r="R8" s="91"/>
      <c r="S8" s="91"/>
      <c r="T8" s="91"/>
      <c r="U8" s="91"/>
      <c r="V8" s="52"/>
      <c r="W8" s="52"/>
      <c r="X8" s="52"/>
      <c r="Y8" s="52"/>
      <c r="Z8" s="51"/>
      <c r="AA8" s="76"/>
      <c r="AB8" s="76"/>
      <c r="AC8" s="77"/>
      <c r="AD8" s="83" t="s">
        <v>7346</v>
      </c>
      <c r="AE8" s="83">
        <v>366</v>
      </c>
      <c r="AF8" s="83">
        <v>10054</v>
      </c>
      <c r="AG8" s="83">
        <v>1878</v>
      </c>
      <c r="AH8" s="83">
        <v>394</v>
      </c>
      <c r="AI8" s="83">
        <v>0</v>
      </c>
      <c r="AJ8" s="83" t="s">
        <v>8831</v>
      </c>
      <c r="AK8" s="83" t="s">
        <v>10188</v>
      </c>
      <c r="AL8" s="83" t="s">
        <v>10924</v>
      </c>
      <c r="AM8" s="83" t="s">
        <v>11718</v>
      </c>
      <c r="AN8" s="85">
        <v>41592.443703703706</v>
      </c>
      <c r="AO8" s="83" t="s">
        <v>11794</v>
      </c>
      <c r="AP8" s="83" t="b">
        <v>0</v>
      </c>
      <c r="AQ8" s="83" t="b">
        <v>0</v>
      </c>
      <c r="AR8" s="83" t="b">
        <v>1</v>
      </c>
      <c r="AS8" s="83" t="s">
        <v>13070</v>
      </c>
      <c r="AT8" s="83">
        <v>117</v>
      </c>
      <c r="AU8" s="83" t="s">
        <v>13085</v>
      </c>
      <c r="AV8" s="83" t="b">
        <v>0</v>
      </c>
      <c r="AW8" s="83" t="s">
        <v>14213</v>
      </c>
      <c r="AX8" s="83" t="s">
        <v>14219</v>
      </c>
      <c r="AY8" s="83" t="s">
        <v>65</v>
      </c>
      <c r="AZ8" s="2"/>
      <c r="BA8" s="3"/>
      <c r="BB8" s="3"/>
      <c r="BC8" s="3"/>
      <c r="BD8" s="3"/>
    </row>
    <row r="9" spans="1:56" x14ac:dyDescent="0.25">
      <c r="A9" s="69" t="s">
        <v>218</v>
      </c>
      <c r="B9" s="70"/>
      <c r="C9" s="70"/>
      <c r="D9" s="71"/>
      <c r="E9" s="73"/>
      <c r="F9" s="70" t="s">
        <v>3636</v>
      </c>
      <c r="G9" s="70"/>
      <c r="H9" s="74"/>
      <c r="I9" s="75"/>
      <c r="J9" s="75"/>
      <c r="K9" s="74" t="s">
        <v>15734</v>
      </c>
      <c r="L9" s="78"/>
      <c r="M9" s="79"/>
      <c r="N9" s="79"/>
      <c r="O9" s="80"/>
      <c r="P9" s="81"/>
      <c r="Q9" s="81"/>
      <c r="R9" s="91"/>
      <c r="S9" s="91"/>
      <c r="T9" s="91"/>
      <c r="U9" s="91"/>
      <c r="V9" s="52"/>
      <c r="W9" s="52"/>
      <c r="X9" s="52"/>
      <c r="Y9" s="52"/>
      <c r="Z9" s="51"/>
      <c r="AA9" s="76"/>
      <c r="AB9" s="76"/>
      <c r="AC9" s="77"/>
      <c r="AD9" s="83" t="s">
        <v>7347</v>
      </c>
      <c r="AE9" s="83">
        <v>288</v>
      </c>
      <c r="AF9" s="83">
        <v>1136</v>
      </c>
      <c r="AG9" s="83">
        <v>6111</v>
      </c>
      <c r="AH9" s="83">
        <v>5438</v>
      </c>
      <c r="AI9" s="83">
        <v>0</v>
      </c>
      <c r="AJ9" s="83" t="s">
        <v>8832</v>
      </c>
      <c r="AK9" s="83"/>
      <c r="AL9" s="83" t="s">
        <v>10925</v>
      </c>
      <c r="AM9" s="83" t="s">
        <v>10186</v>
      </c>
      <c r="AN9" s="85">
        <v>42032.467314814814</v>
      </c>
      <c r="AO9" s="83" t="s">
        <v>11795</v>
      </c>
      <c r="AP9" s="83" t="b">
        <v>0</v>
      </c>
      <c r="AQ9" s="83" t="b">
        <v>0</v>
      </c>
      <c r="AR9" s="83" t="b">
        <v>0</v>
      </c>
      <c r="AS9" s="83" t="s">
        <v>7091</v>
      </c>
      <c r="AT9" s="83">
        <v>26</v>
      </c>
      <c r="AU9" s="83" t="s">
        <v>13085</v>
      </c>
      <c r="AV9" s="83" t="b">
        <v>0</v>
      </c>
      <c r="AW9" s="83" t="s">
        <v>14213</v>
      </c>
      <c r="AX9" s="83" t="s">
        <v>14220</v>
      </c>
      <c r="AY9" s="83" t="s">
        <v>66</v>
      </c>
      <c r="AZ9" s="2"/>
      <c r="BA9" s="3"/>
      <c r="BB9" s="3"/>
      <c r="BC9" s="3"/>
      <c r="BD9" s="3"/>
    </row>
    <row r="10" spans="1:56" x14ac:dyDescent="0.25">
      <c r="A10" s="69" t="s">
        <v>1325</v>
      </c>
      <c r="B10" s="70"/>
      <c r="C10" s="70"/>
      <c r="D10" s="71"/>
      <c r="E10" s="73"/>
      <c r="F10" s="70" t="s">
        <v>13607</v>
      </c>
      <c r="G10" s="70"/>
      <c r="H10" s="74"/>
      <c r="I10" s="75"/>
      <c r="J10" s="75"/>
      <c r="K10" s="74" t="s">
        <v>15735</v>
      </c>
      <c r="L10" s="78"/>
      <c r="M10" s="79"/>
      <c r="N10" s="79"/>
      <c r="O10" s="80"/>
      <c r="P10" s="81"/>
      <c r="Q10" s="81"/>
      <c r="R10" s="91"/>
      <c r="S10" s="91"/>
      <c r="T10" s="91"/>
      <c r="U10" s="91"/>
      <c r="V10" s="52"/>
      <c r="W10" s="52"/>
      <c r="X10" s="52"/>
      <c r="Y10" s="52"/>
      <c r="Z10" s="51"/>
      <c r="AA10" s="76"/>
      <c r="AB10" s="76"/>
      <c r="AC10" s="77"/>
      <c r="AD10" s="83" t="s">
        <v>7348</v>
      </c>
      <c r="AE10" s="83">
        <v>1079</v>
      </c>
      <c r="AF10" s="83">
        <v>3065</v>
      </c>
      <c r="AG10" s="83">
        <v>2225</v>
      </c>
      <c r="AH10" s="83">
        <v>6824</v>
      </c>
      <c r="AI10" s="83">
        <v>-28800</v>
      </c>
      <c r="AJ10" s="83" t="s">
        <v>8833</v>
      </c>
      <c r="AK10" s="83" t="s">
        <v>10188</v>
      </c>
      <c r="AL10" s="83" t="s">
        <v>10926</v>
      </c>
      <c r="AM10" s="83" t="s">
        <v>11719</v>
      </c>
      <c r="AN10" s="85">
        <v>41160.728726851848</v>
      </c>
      <c r="AO10" s="83" t="s">
        <v>11796</v>
      </c>
      <c r="AP10" s="83" t="b">
        <v>0</v>
      </c>
      <c r="AQ10" s="83" t="b">
        <v>0</v>
      </c>
      <c r="AR10" s="83" t="b">
        <v>1</v>
      </c>
      <c r="AS10" s="83" t="s">
        <v>7091</v>
      </c>
      <c r="AT10" s="83">
        <v>60</v>
      </c>
      <c r="AU10" s="83" t="s">
        <v>13086</v>
      </c>
      <c r="AV10" s="83" t="b">
        <v>0</v>
      </c>
      <c r="AW10" s="83" t="s">
        <v>14213</v>
      </c>
      <c r="AX10" s="83" t="s">
        <v>14221</v>
      </c>
      <c r="AY10" s="83" t="s">
        <v>65</v>
      </c>
      <c r="AZ10" s="2"/>
      <c r="BA10" s="3"/>
      <c r="BB10" s="3"/>
      <c r="BC10" s="3"/>
      <c r="BD10" s="3"/>
    </row>
    <row r="11" spans="1:56" x14ac:dyDescent="0.25">
      <c r="A11" s="69" t="s">
        <v>219</v>
      </c>
      <c r="B11" s="70"/>
      <c r="C11" s="70"/>
      <c r="D11" s="71"/>
      <c r="E11" s="73"/>
      <c r="F11" s="70" t="s">
        <v>3637</v>
      </c>
      <c r="G11" s="70"/>
      <c r="H11" s="74"/>
      <c r="I11" s="75"/>
      <c r="J11" s="75"/>
      <c r="K11" s="74" t="s">
        <v>15736</v>
      </c>
      <c r="L11" s="78"/>
      <c r="M11" s="79"/>
      <c r="N11" s="79"/>
      <c r="O11" s="80"/>
      <c r="P11" s="81"/>
      <c r="Q11" s="81"/>
      <c r="R11" s="91"/>
      <c r="S11" s="91"/>
      <c r="T11" s="91"/>
      <c r="U11" s="91"/>
      <c r="V11" s="52"/>
      <c r="W11" s="52"/>
      <c r="X11" s="52"/>
      <c r="Y11" s="52"/>
      <c r="Z11" s="51"/>
      <c r="AA11" s="76"/>
      <c r="AB11" s="76"/>
      <c r="AC11" s="77"/>
      <c r="AD11" s="83" t="s">
        <v>7349</v>
      </c>
      <c r="AE11" s="83">
        <v>3828</v>
      </c>
      <c r="AF11" s="83">
        <v>4631</v>
      </c>
      <c r="AG11" s="83">
        <v>12896</v>
      </c>
      <c r="AH11" s="83">
        <v>7922</v>
      </c>
      <c r="AI11" s="83"/>
      <c r="AJ11" s="83" t="s">
        <v>8834</v>
      </c>
      <c r="AK11" s="83" t="s">
        <v>10189</v>
      </c>
      <c r="AL11" s="83" t="s">
        <v>10927</v>
      </c>
      <c r="AM11" s="83"/>
      <c r="AN11" s="85">
        <v>41418.430833333332</v>
      </c>
      <c r="AO11" s="83" t="s">
        <v>11797</v>
      </c>
      <c r="AP11" s="83" t="b">
        <v>0</v>
      </c>
      <c r="AQ11" s="83" t="b">
        <v>0</v>
      </c>
      <c r="AR11" s="83" t="b">
        <v>1</v>
      </c>
      <c r="AS11" s="83" t="s">
        <v>7091</v>
      </c>
      <c r="AT11" s="83">
        <v>140</v>
      </c>
      <c r="AU11" s="83" t="s">
        <v>13085</v>
      </c>
      <c r="AV11" s="83" t="b">
        <v>0</v>
      </c>
      <c r="AW11" s="83" t="s">
        <v>14213</v>
      </c>
      <c r="AX11" s="83" t="s">
        <v>14222</v>
      </c>
      <c r="AY11" s="83" t="s">
        <v>66</v>
      </c>
      <c r="AZ11" s="2"/>
      <c r="BA11" s="3"/>
      <c r="BB11" s="3"/>
      <c r="BC11" s="3"/>
      <c r="BD11" s="3"/>
    </row>
    <row r="12" spans="1:56" x14ac:dyDescent="0.25">
      <c r="A12" s="69" t="s">
        <v>1326</v>
      </c>
      <c r="B12" s="70"/>
      <c r="C12" s="70"/>
      <c r="D12" s="71"/>
      <c r="E12" s="73"/>
      <c r="F12" s="70" t="s">
        <v>13608</v>
      </c>
      <c r="G12" s="70"/>
      <c r="H12" s="74"/>
      <c r="I12" s="75"/>
      <c r="J12" s="75"/>
      <c r="K12" s="74" t="s">
        <v>15737</v>
      </c>
      <c r="L12" s="78"/>
      <c r="M12" s="79"/>
      <c r="N12" s="79"/>
      <c r="O12" s="80"/>
      <c r="P12" s="81"/>
      <c r="Q12" s="81"/>
      <c r="R12" s="91"/>
      <c r="S12" s="91"/>
      <c r="T12" s="91"/>
      <c r="U12" s="91"/>
      <c r="V12" s="52"/>
      <c r="W12" s="52"/>
      <c r="X12" s="52"/>
      <c r="Y12" s="52"/>
      <c r="Z12" s="51"/>
      <c r="AA12" s="76"/>
      <c r="AB12" s="76"/>
      <c r="AC12" s="77"/>
      <c r="AD12" s="83" t="s">
        <v>7350</v>
      </c>
      <c r="AE12" s="83">
        <v>3156</v>
      </c>
      <c r="AF12" s="83">
        <v>1898</v>
      </c>
      <c r="AG12" s="83">
        <v>1766</v>
      </c>
      <c r="AH12" s="83">
        <v>4400</v>
      </c>
      <c r="AI12" s="83"/>
      <c r="AJ12" s="83" t="s">
        <v>8835</v>
      </c>
      <c r="AK12" s="83" t="s">
        <v>10190</v>
      </c>
      <c r="AL12" s="83" t="s">
        <v>10928</v>
      </c>
      <c r="AM12" s="83"/>
      <c r="AN12" s="85">
        <v>42367.928310185183</v>
      </c>
      <c r="AO12" s="83" t="s">
        <v>11798</v>
      </c>
      <c r="AP12" s="83" t="b">
        <v>1</v>
      </c>
      <c r="AQ12" s="83" t="b">
        <v>0</v>
      </c>
      <c r="AR12" s="83" t="b">
        <v>1</v>
      </c>
      <c r="AS12" s="83" t="s">
        <v>7091</v>
      </c>
      <c r="AT12" s="83">
        <v>108</v>
      </c>
      <c r="AU12" s="83"/>
      <c r="AV12" s="83" t="b">
        <v>0</v>
      </c>
      <c r="AW12" s="83" t="s">
        <v>14213</v>
      </c>
      <c r="AX12" s="83" t="s">
        <v>14223</v>
      </c>
      <c r="AY12" s="83" t="s">
        <v>65</v>
      </c>
      <c r="AZ12" s="2"/>
      <c r="BA12" s="3"/>
      <c r="BB12" s="3"/>
      <c r="BC12" s="3"/>
      <c r="BD12" s="3"/>
    </row>
    <row r="13" spans="1:56" x14ac:dyDescent="0.25">
      <c r="A13" s="69" t="s">
        <v>220</v>
      </c>
      <c r="B13" s="70"/>
      <c r="C13" s="70"/>
      <c r="D13" s="71"/>
      <c r="E13" s="73"/>
      <c r="F13" s="70" t="s">
        <v>3638</v>
      </c>
      <c r="G13" s="70"/>
      <c r="H13" s="74"/>
      <c r="I13" s="75"/>
      <c r="J13" s="75"/>
      <c r="K13" s="74" t="s">
        <v>15738</v>
      </c>
      <c r="L13" s="78"/>
      <c r="M13" s="79"/>
      <c r="N13" s="79"/>
      <c r="O13" s="80"/>
      <c r="P13" s="81"/>
      <c r="Q13" s="81"/>
      <c r="R13" s="91"/>
      <c r="S13" s="91"/>
      <c r="T13" s="91"/>
      <c r="U13" s="91"/>
      <c r="V13" s="52"/>
      <c r="W13" s="52"/>
      <c r="X13" s="52"/>
      <c r="Y13" s="52"/>
      <c r="Z13" s="51"/>
      <c r="AA13" s="76"/>
      <c r="AB13" s="76"/>
      <c r="AC13" s="77"/>
      <c r="AD13" s="83" t="s">
        <v>7351</v>
      </c>
      <c r="AE13" s="83">
        <v>93</v>
      </c>
      <c r="AF13" s="83">
        <v>4920</v>
      </c>
      <c r="AG13" s="83">
        <v>1554</v>
      </c>
      <c r="AH13" s="83">
        <v>1018</v>
      </c>
      <c r="AI13" s="83"/>
      <c r="AJ13" s="83" t="s">
        <v>8836</v>
      </c>
      <c r="AK13" s="83"/>
      <c r="AL13" s="83" t="s">
        <v>10929</v>
      </c>
      <c r="AM13" s="83"/>
      <c r="AN13" s="85">
        <v>43129.736666666664</v>
      </c>
      <c r="AO13" s="83" t="s">
        <v>11799</v>
      </c>
      <c r="AP13" s="83" t="b">
        <v>0</v>
      </c>
      <c r="AQ13" s="83" t="b">
        <v>0</v>
      </c>
      <c r="AR13" s="83" t="b">
        <v>0</v>
      </c>
      <c r="AS13" s="83" t="s">
        <v>7099</v>
      </c>
      <c r="AT13" s="83">
        <v>15</v>
      </c>
      <c r="AU13" s="83" t="s">
        <v>13085</v>
      </c>
      <c r="AV13" s="83" t="b">
        <v>0</v>
      </c>
      <c r="AW13" s="83" t="s">
        <v>14213</v>
      </c>
      <c r="AX13" s="83" t="s">
        <v>14224</v>
      </c>
      <c r="AY13" s="83" t="s">
        <v>66</v>
      </c>
      <c r="AZ13" s="2"/>
      <c r="BA13" s="3"/>
      <c r="BB13" s="3"/>
      <c r="BC13" s="3"/>
      <c r="BD13" s="3"/>
    </row>
    <row r="14" spans="1:56" x14ac:dyDescent="0.25">
      <c r="A14" s="69" t="s">
        <v>1327</v>
      </c>
      <c r="B14" s="70"/>
      <c r="C14" s="70"/>
      <c r="D14" s="71"/>
      <c r="E14" s="73"/>
      <c r="F14" s="70" t="s">
        <v>13609</v>
      </c>
      <c r="G14" s="70"/>
      <c r="H14" s="74"/>
      <c r="I14" s="75"/>
      <c r="J14" s="75"/>
      <c r="K14" s="74" t="s">
        <v>15739</v>
      </c>
      <c r="L14" s="78"/>
      <c r="M14" s="79"/>
      <c r="N14" s="79"/>
      <c r="O14" s="80"/>
      <c r="P14" s="81"/>
      <c r="Q14" s="81"/>
      <c r="R14" s="91"/>
      <c r="S14" s="91"/>
      <c r="T14" s="91"/>
      <c r="U14" s="91"/>
      <c r="V14" s="52"/>
      <c r="W14" s="52"/>
      <c r="X14" s="52"/>
      <c r="Y14" s="52"/>
      <c r="Z14" s="51"/>
      <c r="AA14" s="76"/>
      <c r="AB14" s="76"/>
      <c r="AC14" s="77"/>
      <c r="AD14" s="83" t="s">
        <v>7352</v>
      </c>
      <c r="AE14" s="83">
        <v>12537</v>
      </c>
      <c r="AF14" s="83">
        <v>394659</v>
      </c>
      <c r="AG14" s="83">
        <v>97441</v>
      </c>
      <c r="AH14" s="83">
        <v>59293</v>
      </c>
      <c r="AI14" s="83">
        <v>0</v>
      </c>
      <c r="AJ14" s="83" t="s">
        <v>8837</v>
      </c>
      <c r="AK14" s="83" t="s">
        <v>10191</v>
      </c>
      <c r="AL14" s="83" t="s">
        <v>10930</v>
      </c>
      <c r="AM14" s="83" t="s">
        <v>10186</v>
      </c>
      <c r="AN14" s="85">
        <v>40802.838449074072</v>
      </c>
      <c r="AO14" s="83" t="s">
        <v>11800</v>
      </c>
      <c r="AP14" s="83" t="b">
        <v>0</v>
      </c>
      <c r="AQ14" s="83" t="b">
        <v>0</v>
      </c>
      <c r="AR14" s="83" t="b">
        <v>1</v>
      </c>
      <c r="AS14" s="83" t="s">
        <v>7091</v>
      </c>
      <c r="AT14" s="83">
        <v>1985</v>
      </c>
      <c r="AU14" s="83" t="s">
        <v>13087</v>
      </c>
      <c r="AV14" s="83" t="b">
        <v>0</v>
      </c>
      <c r="AW14" s="83" t="s">
        <v>14213</v>
      </c>
      <c r="AX14" s="83" t="s">
        <v>14225</v>
      </c>
      <c r="AY14" s="83" t="s">
        <v>65</v>
      </c>
      <c r="AZ14" s="2"/>
      <c r="BA14" s="3"/>
      <c r="BB14" s="3"/>
      <c r="BC14" s="3"/>
      <c r="BD14" s="3"/>
    </row>
    <row r="15" spans="1:56" x14ac:dyDescent="0.25">
      <c r="A15" s="69" t="s">
        <v>221</v>
      </c>
      <c r="B15" s="70"/>
      <c r="C15" s="70"/>
      <c r="D15" s="71"/>
      <c r="E15" s="73"/>
      <c r="F15" s="70" t="s">
        <v>3639</v>
      </c>
      <c r="G15" s="70"/>
      <c r="H15" s="74"/>
      <c r="I15" s="75"/>
      <c r="J15" s="75"/>
      <c r="K15" s="74" t="s">
        <v>15740</v>
      </c>
      <c r="L15" s="78"/>
      <c r="M15" s="79"/>
      <c r="N15" s="79"/>
      <c r="O15" s="80"/>
      <c r="P15" s="81"/>
      <c r="Q15" s="81"/>
      <c r="R15" s="91"/>
      <c r="S15" s="91"/>
      <c r="T15" s="91"/>
      <c r="U15" s="91"/>
      <c r="V15" s="52"/>
      <c r="W15" s="52"/>
      <c r="X15" s="52"/>
      <c r="Y15" s="52"/>
      <c r="Z15" s="51"/>
      <c r="AA15" s="76"/>
      <c r="AB15" s="76"/>
      <c r="AC15" s="77"/>
      <c r="AD15" s="83" t="s">
        <v>7353</v>
      </c>
      <c r="AE15" s="83">
        <v>522</v>
      </c>
      <c r="AF15" s="83">
        <v>2915</v>
      </c>
      <c r="AG15" s="83">
        <v>2642</v>
      </c>
      <c r="AH15" s="83">
        <v>1207</v>
      </c>
      <c r="AI15" s="83">
        <v>-18000</v>
      </c>
      <c r="AJ15" s="83" t="s">
        <v>8838</v>
      </c>
      <c r="AK15" s="83" t="s">
        <v>7257</v>
      </c>
      <c r="AL15" s="83" t="s">
        <v>10931</v>
      </c>
      <c r="AM15" s="83" t="s">
        <v>11716</v>
      </c>
      <c r="AN15" s="85">
        <v>41590.665752314817</v>
      </c>
      <c r="AO15" s="83" t="s">
        <v>11801</v>
      </c>
      <c r="AP15" s="83" t="b">
        <v>0</v>
      </c>
      <c r="AQ15" s="83" t="b">
        <v>0</v>
      </c>
      <c r="AR15" s="83" t="b">
        <v>0</v>
      </c>
      <c r="AS15" s="83" t="s">
        <v>7091</v>
      </c>
      <c r="AT15" s="83">
        <v>52</v>
      </c>
      <c r="AU15" s="83" t="s">
        <v>13088</v>
      </c>
      <c r="AV15" s="83" t="b">
        <v>1</v>
      </c>
      <c r="AW15" s="83" t="s">
        <v>14213</v>
      </c>
      <c r="AX15" s="83" t="s">
        <v>14226</v>
      </c>
      <c r="AY15" s="83" t="s">
        <v>66</v>
      </c>
      <c r="AZ15" s="2"/>
      <c r="BA15" s="3"/>
      <c r="BB15" s="3"/>
      <c r="BC15" s="3"/>
      <c r="BD15" s="3"/>
    </row>
    <row r="16" spans="1:56" x14ac:dyDescent="0.25">
      <c r="A16" s="69" t="s">
        <v>1328</v>
      </c>
      <c r="B16" s="70"/>
      <c r="C16" s="70"/>
      <c r="D16" s="71"/>
      <c r="E16" s="73"/>
      <c r="F16" s="70" t="s">
        <v>13610</v>
      </c>
      <c r="G16" s="70"/>
      <c r="H16" s="74"/>
      <c r="I16" s="75"/>
      <c r="J16" s="75"/>
      <c r="K16" s="74" t="s">
        <v>15741</v>
      </c>
      <c r="L16" s="78"/>
      <c r="M16" s="79"/>
      <c r="N16" s="79"/>
      <c r="O16" s="80"/>
      <c r="P16" s="81"/>
      <c r="Q16" s="81"/>
      <c r="R16" s="91"/>
      <c r="S16" s="91"/>
      <c r="T16" s="91"/>
      <c r="U16" s="91"/>
      <c r="V16" s="52"/>
      <c r="W16" s="52"/>
      <c r="X16" s="52"/>
      <c r="Y16" s="52"/>
      <c r="Z16" s="51"/>
      <c r="AA16" s="76"/>
      <c r="AB16" s="76"/>
      <c r="AC16" s="77"/>
      <c r="AD16" s="83" t="s">
        <v>7354</v>
      </c>
      <c r="AE16" s="83">
        <v>926</v>
      </c>
      <c r="AF16" s="83">
        <v>8265</v>
      </c>
      <c r="AG16" s="83">
        <v>29317</v>
      </c>
      <c r="AH16" s="83">
        <v>40735</v>
      </c>
      <c r="AI16" s="83">
        <v>-21600</v>
      </c>
      <c r="AJ16" s="83" t="s">
        <v>8839</v>
      </c>
      <c r="AK16" s="83" t="s">
        <v>10192</v>
      </c>
      <c r="AL16" s="83" t="s">
        <v>10932</v>
      </c>
      <c r="AM16" s="83" t="s">
        <v>11717</v>
      </c>
      <c r="AN16" s="85">
        <v>40858.238344907404</v>
      </c>
      <c r="AO16" s="83" t="s">
        <v>11802</v>
      </c>
      <c r="AP16" s="83" t="b">
        <v>0</v>
      </c>
      <c r="AQ16" s="83" t="b">
        <v>0</v>
      </c>
      <c r="AR16" s="83" t="b">
        <v>1</v>
      </c>
      <c r="AS16" s="83" t="s">
        <v>7091</v>
      </c>
      <c r="AT16" s="83">
        <v>256</v>
      </c>
      <c r="AU16" s="83" t="s">
        <v>13089</v>
      </c>
      <c r="AV16" s="83" t="b">
        <v>1</v>
      </c>
      <c r="AW16" s="83" t="s">
        <v>14213</v>
      </c>
      <c r="AX16" s="83" t="s">
        <v>14227</v>
      </c>
      <c r="AY16" s="83" t="s">
        <v>65</v>
      </c>
      <c r="AZ16" s="2"/>
      <c r="BA16" s="3"/>
      <c r="BB16" s="3"/>
      <c r="BC16" s="3"/>
      <c r="BD16" s="3"/>
    </row>
    <row r="17" spans="1:56" x14ac:dyDescent="0.25">
      <c r="A17" s="69" t="s">
        <v>222</v>
      </c>
      <c r="B17" s="70"/>
      <c r="C17" s="70"/>
      <c r="D17" s="71"/>
      <c r="E17" s="73"/>
      <c r="F17" s="70" t="s">
        <v>3640</v>
      </c>
      <c r="G17" s="70"/>
      <c r="H17" s="74"/>
      <c r="I17" s="75"/>
      <c r="J17" s="75"/>
      <c r="K17" s="74" t="s">
        <v>15742</v>
      </c>
      <c r="L17" s="78"/>
      <c r="M17" s="79"/>
      <c r="N17" s="79"/>
      <c r="O17" s="80"/>
      <c r="P17" s="81"/>
      <c r="Q17" s="81"/>
      <c r="R17" s="91"/>
      <c r="S17" s="91"/>
      <c r="T17" s="91"/>
      <c r="U17" s="91"/>
      <c r="V17" s="52"/>
      <c r="W17" s="52"/>
      <c r="X17" s="52"/>
      <c r="Y17" s="52"/>
      <c r="Z17" s="51"/>
      <c r="AA17" s="76"/>
      <c r="AB17" s="76"/>
      <c r="AC17" s="77"/>
      <c r="AD17" s="83" t="s">
        <v>7355</v>
      </c>
      <c r="AE17" s="83">
        <v>506</v>
      </c>
      <c r="AF17" s="83">
        <v>15855</v>
      </c>
      <c r="AG17" s="83">
        <v>3251</v>
      </c>
      <c r="AH17" s="83">
        <v>2501</v>
      </c>
      <c r="AI17" s="83">
        <v>-28800</v>
      </c>
      <c r="AJ17" s="83" t="s">
        <v>8840</v>
      </c>
      <c r="AK17" s="83" t="s">
        <v>10193</v>
      </c>
      <c r="AL17" s="83" t="s">
        <v>10933</v>
      </c>
      <c r="AM17" s="83" t="s">
        <v>11719</v>
      </c>
      <c r="AN17" s="85">
        <v>39559.525231481479</v>
      </c>
      <c r="AO17" s="83" t="s">
        <v>11803</v>
      </c>
      <c r="AP17" s="83" t="b">
        <v>0</v>
      </c>
      <c r="AQ17" s="83" t="b">
        <v>0</v>
      </c>
      <c r="AR17" s="83" t="b">
        <v>0</v>
      </c>
      <c r="AS17" s="83" t="s">
        <v>7091</v>
      </c>
      <c r="AT17" s="83">
        <v>238</v>
      </c>
      <c r="AU17" s="83" t="s">
        <v>13085</v>
      </c>
      <c r="AV17" s="83" t="b">
        <v>1</v>
      </c>
      <c r="AW17" s="83" t="s">
        <v>14213</v>
      </c>
      <c r="AX17" s="83" t="s">
        <v>14228</v>
      </c>
      <c r="AY17" s="83" t="s">
        <v>66</v>
      </c>
      <c r="AZ17" s="2"/>
      <c r="BA17" s="3"/>
      <c r="BB17" s="3"/>
      <c r="BC17" s="3"/>
      <c r="BD17" s="3"/>
    </row>
    <row r="18" spans="1:56" x14ac:dyDescent="0.25">
      <c r="A18" s="69" t="s">
        <v>1329</v>
      </c>
      <c r="B18" s="70"/>
      <c r="C18" s="70"/>
      <c r="D18" s="71"/>
      <c r="E18" s="73"/>
      <c r="F18" s="70" t="s">
        <v>13611</v>
      </c>
      <c r="G18" s="70"/>
      <c r="H18" s="74"/>
      <c r="I18" s="75"/>
      <c r="J18" s="75"/>
      <c r="K18" s="74" t="s">
        <v>15743</v>
      </c>
      <c r="L18" s="78"/>
      <c r="M18" s="79"/>
      <c r="N18" s="79"/>
      <c r="O18" s="80"/>
      <c r="P18" s="81"/>
      <c r="Q18" s="81"/>
      <c r="R18" s="91"/>
      <c r="S18" s="91"/>
      <c r="T18" s="91"/>
      <c r="U18" s="91"/>
      <c r="V18" s="52"/>
      <c r="W18" s="52"/>
      <c r="X18" s="52"/>
      <c r="Y18" s="52"/>
      <c r="Z18" s="51"/>
      <c r="AA18" s="76"/>
      <c r="AB18" s="76"/>
      <c r="AC18" s="77"/>
      <c r="AD18" s="83" t="s">
        <v>7356</v>
      </c>
      <c r="AE18" s="83">
        <v>636</v>
      </c>
      <c r="AF18" s="83">
        <v>88033</v>
      </c>
      <c r="AG18" s="83">
        <v>55162</v>
      </c>
      <c r="AH18" s="83">
        <v>3344</v>
      </c>
      <c r="AI18" s="83">
        <v>0</v>
      </c>
      <c r="AJ18" s="83" t="s">
        <v>8841</v>
      </c>
      <c r="AK18" s="83" t="s">
        <v>10194</v>
      </c>
      <c r="AL18" s="83" t="s">
        <v>10934</v>
      </c>
      <c r="AM18" s="83" t="s">
        <v>10186</v>
      </c>
      <c r="AN18" s="85">
        <v>39839.707083333335</v>
      </c>
      <c r="AO18" s="83" t="s">
        <v>11804</v>
      </c>
      <c r="AP18" s="83" t="b">
        <v>1</v>
      </c>
      <c r="AQ18" s="83" t="b">
        <v>0</v>
      </c>
      <c r="AR18" s="83" t="b">
        <v>0</v>
      </c>
      <c r="AS18" s="83" t="s">
        <v>7091</v>
      </c>
      <c r="AT18" s="83">
        <v>2274</v>
      </c>
      <c r="AU18" s="83" t="s">
        <v>13085</v>
      </c>
      <c r="AV18" s="83" t="b">
        <v>0</v>
      </c>
      <c r="AW18" s="83" t="s">
        <v>14213</v>
      </c>
      <c r="AX18" s="83" t="s">
        <v>14229</v>
      </c>
      <c r="AY18" s="83" t="s">
        <v>65</v>
      </c>
      <c r="AZ18" s="2"/>
      <c r="BA18" s="3"/>
      <c r="BB18" s="3"/>
      <c r="BC18" s="3"/>
      <c r="BD18" s="3"/>
    </row>
    <row r="19" spans="1:56" x14ac:dyDescent="0.25">
      <c r="A19" s="69" t="s">
        <v>223</v>
      </c>
      <c r="B19" s="70"/>
      <c r="C19" s="70"/>
      <c r="D19" s="71"/>
      <c r="E19" s="73"/>
      <c r="F19" s="70" t="s">
        <v>3641</v>
      </c>
      <c r="G19" s="70"/>
      <c r="H19" s="74"/>
      <c r="I19" s="75"/>
      <c r="J19" s="75"/>
      <c r="K19" s="74" t="s">
        <v>15744</v>
      </c>
      <c r="L19" s="78"/>
      <c r="M19" s="79"/>
      <c r="N19" s="79"/>
      <c r="O19" s="80"/>
      <c r="P19" s="81"/>
      <c r="Q19" s="81"/>
      <c r="R19" s="91"/>
      <c r="S19" s="91"/>
      <c r="T19" s="91"/>
      <c r="U19" s="91"/>
      <c r="V19" s="52"/>
      <c r="W19" s="52"/>
      <c r="X19" s="52"/>
      <c r="Y19" s="52"/>
      <c r="Z19" s="51"/>
      <c r="AA19" s="76"/>
      <c r="AB19" s="76"/>
      <c r="AC19" s="77"/>
      <c r="AD19" s="83" t="s">
        <v>7357</v>
      </c>
      <c r="AE19" s="83">
        <v>1670</v>
      </c>
      <c r="AF19" s="83">
        <v>5177</v>
      </c>
      <c r="AG19" s="83">
        <v>85657</v>
      </c>
      <c r="AH19" s="83">
        <v>21183</v>
      </c>
      <c r="AI19" s="83"/>
      <c r="AJ19" s="83" t="s">
        <v>8842</v>
      </c>
      <c r="AK19" s="83" t="s">
        <v>10195</v>
      </c>
      <c r="AL19" s="83"/>
      <c r="AM19" s="83"/>
      <c r="AN19" s="85">
        <v>40658.56758101852</v>
      </c>
      <c r="AO19" s="83" t="s">
        <v>11805</v>
      </c>
      <c r="AP19" s="83" t="b">
        <v>1</v>
      </c>
      <c r="AQ19" s="83" t="b">
        <v>0</v>
      </c>
      <c r="AR19" s="83" t="b">
        <v>0</v>
      </c>
      <c r="AS19" s="83" t="s">
        <v>7091</v>
      </c>
      <c r="AT19" s="83">
        <v>45</v>
      </c>
      <c r="AU19" s="83" t="s">
        <v>13085</v>
      </c>
      <c r="AV19" s="83" t="b">
        <v>0</v>
      </c>
      <c r="AW19" s="83" t="s">
        <v>14213</v>
      </c>
      <c r="AX19" s="83" t="s">
        <v>14230</v>
      </c>
      <c r="AY19" s="83" t="s">
        <v>66</v>
      </c>
      <c r="AZ19" s="2"/>
      <c r="BA19" s="3"/>
      <c r="BB19" s="3"/>
      <c r="BC19" s="3"/>
      <c r="BD19" s="3"/>
    </row>
    <row r="20" spans="1:56" x14ac:dyDescent="0.25">
      <c r="A20" s="69" t="s">
        <v>1330</v>
      </c>
      <c r="B20" s="70"/>
      <c r="C20" s="70"/>
      <c r="D20" s="71"/>
      <c r="E20" s="73"/>
      <c r="F20" s="70" t="s">
        <v>13612</v>
      </c>
      <c r="G20" s="70"/>
      <c r="H20" s="74"/>
      <c r="I20" s="75"/>
      <c r="J20" s="75"/>
      <c r="K20" s="74" t="s">
        <v>15745</v>
      </c>
      <c r="L20" s="78"/>
      <c r="M20" s="79"/>
      <c r="N20" s="79"/>
      <c r="O20" s="80"/>
      <c r="P20" s="81"/>
      <c r="Q20" s="81"/>
      <c r="R20" s="91"/>
      <c r="S20" s="91"/>
      <c r="T20" s="91"/>
      <c r="U20" s="91"/>
      <c r="V20" s="52"/>
      <c r="W20" s="52"/>
      <c r="X20" s="52"/>
      <c r="Y20" s="52"/>
      <c r="Z20" s="51"/>
      <c r="AA20" s="76"/>
      <c r="AB20" s="76"/>
      <c r="AC20" s="77"/>
      <c r="AD20" s="83" t="s">
        <v>7358</v>
      </c>
      <c r="AE20" s="83">
        <v>2126</v>
      </c>
      <c r="AF20" s="83">
        <v>3476</v>
      </c>
      <c r="AG20" s="83">
        <v>3851</v>
      </c>
      <c r="AH20" s="83">
        <v>204</v>
      </c>
      <c r="AI20" s="83">
        <v>3600</v>
      </c>
      <c r="AJ20" s="83" t="s">
        <v>8843</v>
      </c>
      <c r="AK20" s="83" t="s">
        <v>10196</v>
      </c>
      <c r="AL20" s="83" t="s">
        <v>10935</v>
      </c>
      <c r="AM20" s="83" t="s">
        <v>10361</v>
      </c>
      <c r="AN20" s="85">
        <v>40245.655578703707</v>
      </c>
      <c r="AO20" s="83"/>
      <c r="AP20" s="83" t="b">
        <v>0</v>
      </c>
      <c r="AQ20" s="83" t="b">
        <v>0</v>
      </c>
      <c r="AR20" s="83" t="b">
        <v>1</v>
      </c>
      <c r="AS20" s="83" t="s">
        <v>7091</v>
      </c>
      <c r="AT20" s="83">
        <v>88</v>
      </c>
      <c r="AU20" s="83" t="s">
        <v>13090</v>
      </c>
      <c r="AV20" s="83" t="b">
        <v>0</v>
      </c>
      <c r="AW20" s="83" t="s">
        <v>14213</v>
      </c>
      <c r="AX20" s="83" t="s">
        <v>14231</v>
      </c>
      <c r="AY20" s="83" t="s">
        <v>65</v>
      </c>
      <c r="AZ20" s="2"/>
      <c r="BA20" s="3"/>
      <c r="BB20" s="3"/>
      <c r="BC20" s="3"/>
      <c r="BD20" s="3"/>
    </row>
    <row r="21" spans="1:56" x14ac:dyDescent="0.25">
      <c r="A21" s="69" t="s">
        <v>224</v>
      </c>
      <c r="B21" s="70"/>
      <c r="C21" s="70"/>
      <c r="D21" s="71"/>
      <c r="E21" s="73"/>
      <c r="F21" s="70" t="s">
        <v>3642</v>
      </c>
      <c r="G21" s="70"/>
      <c r="H21" s="74"/>
      <c r="I21" s="75"/>
      <c r="J21" s="75"/>
      <c r="K21" s="74" t="s">
        <v>15746</v>
      </c>
      <c r="L21" s="78"/>
      <c r="M21" s="79"/>
      <c r="N21" s="79"/>
      <c r="O21" s="80"/>
      <c r="P21" s="81"/>
      <c r="Q21" s="81"/>
      <c r="R21" s="91"/>
      <c r="S21" s="91"/>
      <c r="T21" s="91"/>
      <c r="U21" s="91"/>
      <c r="V21" s="52"/>
      <c r="W21" s="52"/>
      <c r="X21" s="52"/>
      <c r="Y21" s="52"/>
      <c r="Z21" s="51"/>
      <c r="AA21" s="76"/>
      <c r="AB21" s="76"/>
      <c r="AC21" s="77"/>
      <c r="AD21" s="83" t="s">
        <v>7359</v>
      </c>
      <c r="AE21" s="83">
        <v>4540</v>
      </c>
      <c r="AF21" s="83">
        <v>4760</v>
      </c>
      <c r="AG21" s="83">
        <v>6886</v>
      </c>
      <c r="AH21" s="83">
        <v>6111</v>
      </c>
      <c r="AI21" s="83">
        <v>-18000</v>
      </c>
      <c r="AJ21" s="83" t="s">
        <v>8844</v>
      </c>
      <c r="AK21" s="83" t="s">
        <v>10197</v>
      </c>
      <c r="AL21" s="83" t="s">
        <v>10936</v>
      </c>
      <c r="AM21" s="83" t="s">
        <v>11716</v>
      </c>
      <c r="AN21" s="85">
        <v>40030.550810185188</v>
      </c>
      <c r="AO21" s="83" t="s">
        <v>11806</v>
      </c>
      <c r="AP21" s="83" t="b">
        <v>0</v>
      </c>
      <c r="AQ21" s="83" t="b">
        <v>0</v>
      </c>
      <c r="AR21" s="83" t="b">
        <v>1</v>
      </c>
      <c r="AS21" s="83" t="s">
        <v>7091</v>
      </c>
      <c r="AT21" s="83">
        <v>182</v>
      </c>
      <c r="AU21" s="83" t="s">
        <v>13091</v>
      </c>
      <c r="AV21" s="83" t="b">
        <v>0</v>
      </c>
      <c r="AW21" s="83" t="s">
        <v>14213</v>
      </c>
      <c r="AX21" s="83" t="s">
        <v>14232</v>
      </c>
      <c r="AY21" s="83" t="s">
        <v>66</v>
      </c>
      <c r="AZ21" s="2"/>
      <c r="BA21" s="3"/>
      <c r="BB21" s="3"/>
      <c r="BC21" s="3"/>
      <c r="BD21" s="3"/>
    </row>
    <row r="22" spans="1:56" x14ac:dyDescent="0.25">
      <c r="A22" s="69" t="s">
        <v>1331</v>
      </c>
      <c r="B22" s="70"/>
      <c r="C22" s="70"/>
      <c r="D22" s="71"/>
      <c r="E22" s="73"/>
      <c r="F22" s="70" t="s">
        <v>13613</v>
      </c>
      <c r="G22" s="70"/>
      <c r="H22" s="74"/>
      <c r="I22" s="75"/>
      <c r="J22" s="75"/>
      <c r="K22" s="74" t="s">
        <v>15747</v>
      </c>
      <c r="L22" s="78"/>
      <c r="M22" s="79"/>
      <c r="N22" s="79"/>
      <c r="O22" s="80"/>
      <c r="P22" s="81"/>
      <c r="Q22" s="81"/>
      <c r="R22" s="91"/>
      <c r="S22" s="91"/>
      <c r="T22" s="91"/>
      <c r="U22" s="91"/>
      <c r="V22" s="52"/>
      <c r="W22" s="52"/>
      <c r="X22" s="52"/>
      <c r="Y22" s="52"/>
      <c r="Z22" s="51"/>
      <c r="AA22" s="76"/>
      <c r="AB22" s="76"/>
      <c r="AC22" s="77"/>
      <c r="AD22" s="83" t="s">
        <v>7360</v>
      </c>
      <c r="AE22" s="83">
        <v>5248</v>
      </c>
      <c r="AF22" s="83">
        <v>703756</v>
      </c>
      <c r="AG22" s="83">
        <v>81797</v>
      </c>
      <c r="AH22" s="83">
        <v>33709</v>
      </c>
      <c r="AI22" s="83">
        <v>-18000</v>
      </c>
      <c r="AJ22" s="83" t="s">
        <v>8845</v>
      </c>
      <c r="AK22" s="83" t="s">
        <v>10198</v>
      </c>
      <c r="AL22" s="83" t="s">
        <v>10937</v>
      </c>
      <c r="AM22" s="83" t="s">
        <v>11720</v>
      </c>
      <c r="AN22" s="85">
        <v>39924.96466435185</v>
      </c>
      <c r="AO22" s="83" t="s">
        <v>11807</v>
      </c>
      <c r="AP22" s="83" t="b">
        <v>0</v>
      </c>
      <c r="AQ22" s="83" t="b">
        <v>0</v>
      </c>
      <c r="AR22" s="83" t="b">
        <v>1</v>
      </c>
      <c r="AS22" s="83" t="s">
        <v>7091</v>
      </c>
      <c r="AT22" s="83">
        <v>895</v>
      </c>
      <c r="AU22" s="83" t="s">
        <v>13092</v>
      </c>
      <c r="AV22" s="83" t="b">
        <v>1</v>
      </c>
      <c r="AW22" s="83" t="s">
        <v>14213</v>
      </c>
      <c r="AX22" s="83" t="s">
        <v>14233</v>
      </c>
      <c r="AY22" s="83" t="s">
        <v>65</v>
      </c>
      <c r="AZ22" s="2"/>
      <c r="BA22" s="3"/>
      <c r="BB22" s="3"/>
      <c r="BC22" s="3"/>
      <c r="BD22" s="3"/>
    </row>
    <row r="23" spans="1:56" x14ac:dyDescent="0.25">
      <c r="A23" s="69" t="s">
        <v>1332</v>
      </c>
      <c r="B23" s="70"/>
      <c r="C23" s="70"/>
      <c r="D23" s="71"/>
      <c r="E23" s="73"/>
      <c r="F23" s="70" t="s">
        <v>13614</v>
      </c>
      <c r="G23" s="70"/>
      <c r="H23" s="74"/>
      <c r="I23" s="75"/>
      <c r="J23" s="75"/>
      <c r="K23" s="74" t="s">
        <v>15748</v>
      </c>
      <c r="L23" s="78"/>
      <c r="M23" s="79"/>
      <c r="N23" s="79"/>
      <c r="O23" s="80"/>
      <c r="P23" s="81"/>
      <c r="Q23" s="81"/>
      <c r="R23" s="91"/>
      <c r="S23" s="91"/>
      <c r="T23" s="91"/>
      <c r="U23" s="91"/>
      <c r="V23" s="52"/>
      <c r="W23" s="52"/>
      <c r="X23" s="52"/>
      <c r="Y23" s="52"/>
      <c r="Z23" s="51"/>
      <c r="AA23" s="76"/>
      <c r="AB23" s="76"/>
      <c r="AC23" s="77"/>
      <c r="AD23" s="83" t="s">
        <v>7361</v>
      </c>
      <c r="AE23" s="83">
        <v>6</v>
      </c>
      <c r="AF23" s="83">
        <v>756154</v>
      </c>
      <c r="AG23" s="83">
        <v>1974</v>
      </c>
      <c r="AH23" s="83">
        <v>74</v>
      </c>
      <c r="AI23" s="83">
        <v>3600</v>
      </c>
      <c r="AJ23" s="83" t="s">
        <v>8846</v>
      </c>
      <c r="AK23" s="83" t="s">
        <v>10185</v>
      </c>
      <c r="AL23" s="83" t="s">
        <v>10938</v>
      </c>
      <c r="AM23" s="83" t="s">
        <v>11721</v>
      </c>
      <c r="AN23" s="85">
        <v>40799.457789351851</v>
      </c>
      <c r="AO23" s="83" t="s">
        <v>11808</v>
      </c>
      <c r="AP23" s="83" t="b">
        <v>0</v>
      </c>
      <c r="AQ23" s="83" t="b">
        <v>0</v>
      </c>
      <c r="AR23" s="83" t="b">
        <v>0</v>
      </c>
      <c r="AS23" s="83" t="s">
        <v>7091</v>
      </c>
      <c r="AT23" s="83">
        <v>923</v>
      </c>
      <c r="AU23" s="83" t="s">
        <v>13093</v>
      </c>
      <c r="AV23" s="83" t="b">
        <v>1</v>
      </c>
      <c r="AW23" s="83" t="s">
        <v>14213</v>
      </c>
      <c r="AX23" s="83" t="s">
        <v>14234</v>
      </c>
      <c r="AY23" s="83" t="s">
        <v>65</v>
      </c>
      <c r="AZ23" s="2"/>
      <c r="BA23" s="3"/>
      <c r="BB23" s="3"/>
      <c r="BC23" s="3"/>
      <c r="BD23" s="3"/>
    </row>
    <row r="24" spans="1:56" x14ac:dyDescent="0.25">
      <c r="A24" s="69" t="s">
        <v>1333</v>
      </c>
      <c r="B24" s="70"/>
      <c r="C24" s="70"/>
      <c r="D24" s="71"/>
      <c r="E24" s="73"/>
      <c r="F24" s="70" t="s">
        <v>13615</v>
      </c>
      <c r="G24" s="70"/>
      <c r="H24" s="74"/>
      <c r="I24" s="75"/>
      <c r="J24" s="75"/>
      <c r="K24" s="74" t="s">
        <v>15749</v>
      </c>
      <c r="L24" s="78"/>
      <c r="M24" s="79"/>
      <c r="N24" s="79"/>
      <c r="O24" s="80"/>
      <c r="P24" s="81"/>
      <c r="Q24" s="81"/>
      <c r="R24" s="91"/>
      <c r="S24" s="91"/>
      <c r="T24" s="91"/>
      <c r="U24" s="91"/>
      <c r="V24" s="52"/>
      <c r="W24" s="52"/>
      <c r="X24" s="52"/>
      <c r="Y24" s="52"/>
      <c r="Z24" s="51"/>
      <c r="AA24" s="76"/>
      <c r="AB24" s="76"/>
      <c r="AC24" s="77"/>
      <c r="AD24" s="83" t="s">
        <v>7362</v>
      </c>
      <c r="AE24" s="83">
        <v>574</v>
      </c>
      <c r="AF24" s="83">
        <v>518</v>
      </c>
      <c r="AG24" s="83">
        <v>506</v>
      </c>
      <c r="AH24" s="83">
        <v>749</v>
      </c>
      <c r="AI24" s="83">
        <v>-18000</v>
      </c>
      <c r="AJ24" s="83"/>
      <c r="AK24" s="83" t="s">
        <v>10199</v>
      </c>
      <c r="AL24" s="83" t="s">
        <v>10939</v>
      </c>
      <c r="AM24" s="83" t="s">
        <v>11716</v>
      </c>
      <c r="AN24" s="85">
        <v>40237.931747685187</v>
      </c>
      <c r="AO24" s="83" t="s">
        <v>11809</v>
      </c>
      <c r="AP24" s="83" t="b">
        <v>0</v>
      </c>
      <c r="AQ24" s="83" t="b">
        <v>0</v>
      </c>
      <c r="AR24" s="83" t="b">
        <v>1</v>
      </c>
      <c r="AS24" s="83" t="s">
        <v>7091</v>
      </c>
      <c r="AT24" s="83">
        <v>25</v>
      </c>
      <c r="AU24" s="83" t="s">
        <v>13094</v>
      </c>
      <c r="AV24" s="83" t="b">
        <v>0</v>
      </c>
      <c r="AW24" s="83" t="s">
        <v>14213</v>
      </c>
      <c r="AX24" s="83" t="s">
        <v>14235</v>
      </c>
      <c r="AY24" s="83" t="s">
        <v>65</v>
      </c>
      <c r="AZ24" s="2"/>
      <c r="BA24" s="3"/>
      <c r="BB24" s="3"/>
      <c r="BC24" s="3"/>
      <c r="BD24" s="3"/>
    </row>
    <row r="25" spans="1:56" x14ac:dyDescent="0.25">
      <c r="A25" s="69" t="s">
        <v>225</v>
      </c>
      <c r="B25" s="70"/>
      <c r="C25" s="70"/>
      <c r="D25" s="71"/>
      <c r="E25" s="73"/>
      <c r="F25" s="70" t="s">
        <v>13616</v>
      </c>
      <c r="G25" s="70"/>
      <c r="H25" s="74"/>
      <c r="I25" s="75"/>
      <c r="J25" s="75"/>
      <c r="K25" s="74" t="s">
        <v>15750</v>
      </c>
      <c r="L25" s="78"/>
      <c r="M25" s="79"/>
      <c r="N25" s="79"/>
      <c r="O25" s="80"/>
      <c r="P25" s="81"/>
      <c r="Q25" s="81"/>
      <c r="R25" s="91"/>
      <c r="S25" s="91"/>
      <c r="T25" s="91"/>
      <c r="U25" s="91"/>
      <c r="V25" s="52"/>
      <c r="W25" s="52"/>
      <c r="X25" s="52"/>
      <c r="Y25" s="52"/>
      <c r="Z25" s="51"/>
      <c r="AA25" s="76"/>
      <c r="AB25" s="76"/>
      <c r="AC25" s="77"/>
      <c r="AD25" s="83" t="s">
        <v>7363</v>
      </c>
      <c r="AE25" s="83">
        <v>6900</v>
      </c>
      <c r="AF25" s="83">
        <v>210645</v>
      </c>
      <c r="AG25" s="83">
        <v>11916</v>
      </c>
      <c r="AH25" s="83">
        <v>1345</v>
      </c>
      <c r="AI25" s="83">
        <v>3600</v>
      </c>
      <c r="AJ25" s="83" t="s">
        <v>8847</v>
      </c>
      <c r="AK25" s="83" t="s">
        <v>10200</v>
      </c>
      <c r="AL25" s="83" t="s">
        <v>10940</v>
      </c>
      <c r="AM25" s="83" t="s">
        <v>11722</v>
      </c>
      <c r="AN25" s="85">
        <v>39904.384571759256</v>
      </c>
      <c r="AO25" s="83" t="s">
        <v>11810</v>
      </c>
      <c r="AP25" s="83" t="b">
        <v>0</v>
      </c>
      <c r="AQ25" s="83" t="b">
        <v>0</v>
      </c>
      <c r="AR25" s="83" t="b">
        <v>1</v>
      </c>
      <c r="AS25" s="83" t="s">
        <v>7093</v>
      </c>
      <c r="AT25" s="83">
        <v>1389</v>
      </c>
      <c r="AU25" s="83" t="s">
        <v>13095</v>
      </c>
      <c r="AV25" s="83" t="b">
        <v>1</v>
      </c>
      <c r="AW25" s="83" t="s">
        <v>14213</v>
      </c>
      <c r="AX25" s="83" t="s">
        <v>14236</v>
      </c>
      <c r="AY25" s="83" t="s">
        <v>66</v>
      </c>
      <c r="AZ25" s="2"/>
      <c r="BA25" s="3"/>
      <c r="BB25" s="3"/>
      <c r="BC25" s="3"/>
      <c r="BD25" s="3"/>
    </row>
    <row r="26" spans="1:56" x14ac:dyDescent="0.25">
      <c r="A26" s="69" t="s">
        <v>1334</v>
      </c>
      <c r="B26" s="70"/>
      <c r="C26" s="70"/>
      <c r="D26" s="71"/>
      <c r="E26" s="73"/>
      <c r="F26" s="70" t="s">
        <v>13617</v>
      </c>
      <c r="G26" s="70"/>
      <c r="H26" s="74"/>
      <c r="I26" s="75"/>
      <c r="J26" s="75"/>
      <c r="K26" s="74" t="s">
        <v>15751</v>
      </c>
      <c r="L26" s="78"/>
      <c r="M26" s="79"/>
      <c r="N26" s="79"/>
      <c r="O26" s="80"/>
      <c r="P26" s="81"/>
      <c r="Q26" s="81"/>
      <c r="R26" s="91"/>
      <c r="S26" s="91"/>
      <c r="T26" s="91"/>
      <c r="U26" s="91"/>
      <c r="V26" s="52"/>
      <c r="W26" s="52"/>
      <c r="X26" s="52"/>
      <c r="Y26" s="52"/>
      <c r="Z26" s="51"/>
      <c r="AA26" s="76"/>
      <c r="AB26" s="76"/>
      <c r="AC26" s="77"/>
      <c r="AD26" s="83" t="s">
        <v>7364</v>
      </c>
      <c r="AE26" s="83">
        <v>659</v>
      </c>
      <c r="AF26" s="83">
        <v>690541</v>
      </c>
      <c r="AG26" s="83">
        <v>13073</v>
      </c>
      <c r="AH26" s="83">
        <v>623</v>
      </c>
      <c r="AI26" s="83">
        <v>3600</v>
      </c>
      <c r="AJ26" s="83" t="s">
        <v>8848</v>
      </c>
      <c r="AK26" s="83" t="s">
        <v>10201</v>
      </c>
      <c r="AL26" s="83" t="s">
        <v>10941</v>
      </c>
      <c r="AM26" s="83" t="s">
        <v>11722</v>
      </c>
      <c r="AN26" s="85">
        <v>39733.638854166667</v>
      </c>
      <c r="AO26" s="83" t="s">
        <v>11811</v>
      </c>
      <c r="AP26" s="83" t="b">
        <v>0</v>
      </c>
      <c r="AQ26" s="83" t="b">
        <v>0</v>
      </c>
      <c r="AR26" s="83" t="b">
        <v>0</v>
      </c>
      <c r="AS26" s="83" t="s">
        <v>7091</v>
      </c>
      <c r="AT26" s="83">
        <v>4382</v>
      </c>
      <c r="AU26" s="83" t="s">
        <v>13096</v>
      </c>
      <c r="AV26" s="83" t="b">
        <v>1</v>
      </c>
      <c r="AW26" s="83" t="s">
        <v>14213</v>
      </c>
      <c r="AX26" s="83" t="s">
        <v>14237</v>
      </c>
      <c r="AY26" s="83" t="s">
        <v>65</v>
      </c>
      <c r="AZ26" s="2"/>
      <c r="BA26" s="3"/>
      <c r="BB26" s="3"/>
      <c r="BC26" s="3"/>
      <c r="BD26" s="3"/>
    </row>
    <row r="27" spans="1:56" x14ac:dyDescent="0.25">
      <c r="A27" s="69" t="s">
        <v>226</v>
      </c>
      <c r="B27" s="70"/>
      <c r="C27" s="70"/>
      <c r="D27" s="71"/>
      <c r="E27" s="73"/>
      <c r="F27" s="70" t="s">
        <v>13618</v>
      </c>
      <c r="G27" s="70"/>
      <c r="H27" s="74"/>
      <c r="I27" s="75"/>
      <c r="J27" s="75"/>
      <c r="K27" s="74" t="s">
        <v>15752</v>
      </c>
      <c r="L27" s="78"/>
      <c r="M27" s="79"/>
      <c r="N27" s="79"/>
      <c r="O27" s="80"/>
      <c r="P27" s="81"/>
      <c r="Q27" s="81"/>
      <c r="R27" s="91"/>
      <c r="S27" s="91"/>
      <c r="T27" s="91"/>
      <c r="U27" s="91"/>
      <c r="V27" s="52"/>
      <c r="W27" s="52"/>
      <c r="X27" s="52"/>
      <c r="Y27" s="52"/>
      <c r="Z27" s="51"/>
      <c r="AA27" s="76"/>
      <c r="AB27" s="76"/>
      <c r="AC27" s="77"/>
      <c r="AD27" s="83" t="s">
        <v>7365</v>
      </c>
      <c r="AE27" s="83">
        <v>347</v>
      </c>
      <c r="AF27" s="83">
        <v>1842</v>
      </c>
      <c r="AG27" s="83">
        <v>822</v>
      </c>
      <c r="AH27" s="83">
        <v>84</v>
      </c>
      <c r="AI27" s="83">
        <v>-10800</v>
      </c>
      <c r="AJ27" s="83" t="s">
        <v>8849</v>
      </c>
      <c r="AK27" s="83" t="s">
        <v>10202</v>
      </c>
      <c r="AL27" s="83" t="s">
        <v>10942</v>
      </c>
      <c r="AM27" s="83" t="s">
        <v>11723</v>
      </c>
      <c r="AN27" s="85">
        <v>40115.976180555554</v>
      </c>
      <c r="AO27" s="83" t="s">
        <v>11812</v>
      </c>
      <c r="AP27" s="83" t="b">
        <v>0</v>
      </c>
      <c r="AQ27" s="83" t="b">
        <v>0</v>
      </c>
      <c r="AR27" s="83" t="b">
        <v>0</v>
      </c>
      <c r="AS27" s="83" t="s">
        <v>7091</v>
      </c>
      <c r="AT27" s="83">
        <v>11</v>
      </c>
      <c r="AU27" s="83" t="s">
        <v>13097</v>
      </c>
      <c r="AV27" s="83" t="b">
        <v>0</v>
      </c>
      <c r="AW27" s="83" t="s">
        <v>14213</v>
      </c>
      <c r="AX27" s="83" t="s">
        <v>14238</v>
      </c>
      <c r="AY27" s="83" t="s">
        <v>66</v>
      </c>
      <c r="AZ27" s="2"/>
      <c r="BA27" s="3"/>
      <c r="BB27" s="3"/>
      <c r="BC27" s="3"/>
      <c r="BD27" s="3"/>
    </row>
    <row r="28" spans="1:56" x14ac:dyDescent="0.25">
      <c r="A28" s="69" t="s">
        <v>1335</v>
      </c>
      <c r="B28" s="70"/>
      <c r="C28" s="70"/>
      <c r="D28" s="71"/>
      <c r="E28" s="73"/>
      <c r="F28" s="70" t="s">
        <v>13619</v>
      </c>
      <c r="G28" s="70"/>
      <c r="H28" s="74"/>
      <c r="I28" s="75"/>
      <c r="J28" s="75"/>
      <c r="K28" s="74" t="s">
        <v>15753</v>
      </c>
      <c r="L28" s="78"/>
      <c r="M28" s="79"/>
      <c r="N28" s="79"/>
      <c r="O28" s="80"/>
      <c r="P28" s="81"/>
      <c r="Q28" s="81"/>
      <c r="R28" s="91"/>
      <c r="S28" s="91"/>
      <c r="T28" s="91"/>
      <c r="U28" s="91"/>
      <c r="V28" s="52"/>
      <c r="W28" s="52"/>
      <c r="X28" s="52"/>
      <c r="Y28" s="52"/>
      <c r="Z28" s="51"/>
      <c r="AA28" s="76"/>
      <c r="AB28" s="76"/>
      <c r="AC28" s="77"/>
      <c r="AD28" s="83" t="s">
        <v>7366</v>
      </c>
      <c r="AE28" s="83">
        <v>100</v>
      </c>
      <c r="AF28" s="83">
        <v>59940</v>
      </c>
      <c r="AG28" s="83">
        <v>11461</v>
      </c>
      <c r="AH28" s="83">
        <v>440</v>
      </c>
      <c r="AI28" s="83">
        <v>-21600</v>
      </c>
      <c r="AJ28" s="83" t="s">
        <v>8850</v>
      </c>
      <c r="AK28" s="83" t="s">
        <v>7243</v>
      </c>
      <c r="AL28" s="83" t="s">
        <v>10943</v>
      </c>
      <c r="AM28" s="83" t="s">
        <v>11717</v>
      </c>
      <c r="AN28" s="85">
        <v>42307.5934837963</v>
      </c>
      <c r="AO28" s="83" t="s">
        <v>11813</v>
      </c>
      <c r="AP28" s="83" t="b">
        <v>1</v>
      </c>
      <c r="AQ28" s="83" t="b">
        <v>0</v>
      </c>
      <c r="AR28" s="83" t="b">
        <v>1</v>
      </c>
      <c r="AS28" s="83" t="s">
        <v>7091</v>
      </c>
      <c r="AT28" s="83">
        <v>176</v>
      </c>
      <c r="AU28" s="83" t="s">
        <v>13085</v>
      </c>
      <c r="AV28" s="83" t="b">
        <v>0</v>
      </c>
      <c r="AW28" s="83" t="s">
        <v>14213</v>
      </c>
      <c r="AX28" s="83" t="s">
        <v>14239</v>
      </c>
      <c r="AY28" s="83" t="s">
        <v>65</v>
      </c>
      <c r="AZ28" s="2"/>
      <c r="BA28" s="3"/>
      <c r="BB28" s="3"/>
      <c r="BC28" s="3"/>
      <c r="BD28" s="3"/>
    </row>
    <row r="29" spans="1:56" x14ac:dyDescent="0.25">
      <c r="A29" s="69" t="s">
        <v>227</v>
      </c>
      <c r="B29" s="70"/>
      <c r="C29" s="70"/>
      <c r="D29" s="71"/>
      <c r="E29" s="73"/>
      <c r="F29" s="70" t="s">
        <v>13620</v>
      </c>
      <c r="G29" s="70"/>
      <c r="H29" s="74"/>
      <c r="I29" s="75"/>
      <c r="J29" s="75"/>
      <c r="K29" s="74" t="s">
        <v>15754</v>
      </c>
      <c r="L29" s="78"/>
      <c r="M29" s="79"/>
      <c r="N29" s="79"/>
      <c r="O29" s="80"/>
      <c r="P29" s="81"/>
      <c r="Q29" s="81"/>
      <c r="R29" s="91"/>
      <c r="S29" s="91"/>
      <c r="T29" s="91"/>
      <c r="U29" s="91"/>
      <c r="V29" s="52"/>
      <c r="W29" s="52"/>
      <c r="X29" s="52"/>
      <c r="Y29" s="52"/>
      <c r="Z29" s="51"/>
      <c r="AA29" s="76"/>
      <c r="AB29" s="76"/>
      <c r="AC29" s="77"/>
      <c r="AD29" s="83" t="s">
        <v>7367</v>
      </c>
      <c r="AE29" s="83">
        <v>6653</v>
      </c>
      <c r="AF29" s="83">
        <v>11120</v>
      </c>
      <c r="AG29" s="83">
        <v>475234</v>
      </c>
      <c r="AH29" s="83">
        <v>65535</v>
      </c>
      <c r="AI29" s="83">
        <v>-21600</v>
      </c>
      <c r="AJ29" s="83" t="s">
        <v>8851</v>
      </c>
      <c r="AK29" s="83" t="s">
        <v>10203</v>
      </c>
      <c r="AL29" s="83" t="s">
        <v>10944</v>
      </c>
      <c r="AM29" s="83" t="s">
        <v>11717</v>
      </c>
      <c r="AN29" s="85">
        <v>40942.828842592593</v>
      </c>
      <c r="AO29" s="83" t="s">
        <v>11814</v>
      </c>
      <c r="AP29" s="83" t="b">
        <v>0</v>
      </c>
      <c r="AQ29" s="83" t="b">
        <v>0</v>
      </c>
      <c r="AR29" s="83" t="b">
        <v>0</v>
      </c>
      <c r="AS29" s="83" t="s">
        <v>7091</v>
      </c>
      <c r="AT29" s="83">
        <v>1613</v>
      </c>
      <c r="AU29" s="83" t="s">
        <v>13098</v>
      </c>
      <c r="AV29" s="83" t="b">
        <v>0</v>
      </c>
      <c r="AW29" s="83" t="s">
        <v>14213</v>
      </c>
      <c r="AX29" s="83" t="s">
        <v>14240</v>
      </c>
      <c r="AY29" s="83" t="s">
        <v>66</v>
      </c>
      <c r="AZ29" s="2"/>
      <c r="BA29" s="3"/>
      <c r="BB29" s="3"/>
      <c r="BC29" s="3"/>
      <c r="BD29" s="3"/>
    </row>
    <row r="30" spans="1:56" x14ac:dyDescent="0.25">
      <c r="A30" s="69" t="s">
        <v>1336</v>
      </c>
      <c r="B30" s="70"/>
      <c r="C30" s="70"/>
      <c r="D30" s="71"/>
      <c r="E30" s="73"/>
      <c r="F30" s="70" t="s">
        <v>13621</v>
      </c>
      <c r="G30" s="70"/>
      <c r="H30" s="74"/>
      <c r="I30" s="75"/>
      <c r="J30" s="75"/>
      <c r="K30" s="74" t="s">
        <v>15755</v>
      </c>
      <c r="L30" s="78"/>
      <c r="M30" s="79"/>
      <c r="N30" s="79"/>
      <c r="O30" s="80"/>
      <c r="P30" s="81"/>
      <c r="Q30" s="81"/>
      <c r="R30" s="91"/>
      <c r="S30" s="91"/>
      <c r="T30" s="91"/>
      <c r="U30" s="91"/>
      <c r="V30" s="52"/>
      <c r="W30" s="52"/>
      <c r="X30" s="52"/>
      <c r="Y30" s="52"/>
      <c r="Z30" s="51"/>
      <c r="AA30" s="76"/>
      <c r="AB30" s="76"/>
      <c r="AC30" s="77"/>
      <c r="AD30" s="83" t="s">
        <v>7368</v>
      </c>
      <c r="AE30" s="83">
        <v>35</v>
      </c>
      <c r="AF30" s="83">
        <v>2768719</v>
      </c>
      <c r="AG30" s="83">
        <v>27033</v>
      </c>
      <c r="AH30" s="83">
        <v>5318</v>
      </c>
      <c r="AI30" s="83">
        <v>-28800</v>
      </c>
      <c r="AJ30" s="83" t="s">
        <v>8852</v>
      </c>
      <c r="AK30" s="83" t="s">
        <v>10204</v>
      </c>
      <c r="AL30" s="83" t="s">
        <v>10945</v>
      </c>
      <c r="AM30" s="83" t="s">
        <v>11719</v>
      </c>
      <c r="AN30" s="85">
        <v>39857.777708333335</v>
      </c>
      <c r="AO30" s="83" t="s">
        <v>11815</v>
      </c>
      <c r="AP30" s="83" t="b">
        <v>0</v>
      </c>
      <c r="AQ30" s="83" t="b">
        <v>0</v>
      </c>
      <c r="AR30" s="83" t="b">
        <v>1</v>
      </c>
      <c r="AS30" s="83" t="s">
        <v>7091</v>
      </c>
      <c r="AT30" s="83">
        <v>14625</v>
      </c>
      <c r="AU30" s="83" t="s">
        <v>13099</v>
      </c>
      <c r="AV30" s="83" t="b">
        <v>1</v>
      </c>
      <c r="AW30" s="83" t="s">
        <v>14213</v>
      </c>
      <c r="AX30" s="83" t="s">
        <v>14241</v>
      </c>
      <c r="AY30" s="83" t="s">
        <v>65</v>
      </c>
      <c r="AZ30" s="2"/>
      <c r="BA30" s="3"/>
      <c r="BB30" s="3"/>
      <c r="BC30" s="3"/>
      <c r="BD30" s="3"/>
    </row>
    <row r="31" spans="1:56" x14ac:dyDescent="0.25">
      <c r="A31" s="69" t="s">
        <v>228</v>
      </c>
      <c r="B31" s="70"/>
      <c r="C31" s="70"/>
      <c r="D31" s="71"/>
      <c r="E31" s="73"/>
      <c r="F31" s="70" t="s">
        <v>13622</v>
      </c>
      <c r="G31" s="70"/>
      <c r="H31" s="74"/>
      <c r="I31" s="75"/>
      <c r="J31" s="75"/>
      <c r="K31" s="74" t="s">
        <v>15756</v>
      </c>
      <c r="L31" s="78"/>
      <c r="M31" s="79"/>
      <c r="N31" s="79"/>
      <c r="O31" s="80"/>
      <c r="P31" s="81"/>
      <c r="Q31" s="81"/>
      <c r="R31" s="91"/>
      <c r="S31" s="91"/>
      <c r="T31" s="91"/>
      <c r="U31" s="91"/>
      <c r="V31" s="52"/>
      <c r="W31" s="52"/>
      <c r="X31" s="52"/>
      <c r="Y31" s="52"/>
      <c r="Z31" s="51"/>
      <c r="AA31" s="76"/>
      <c r="AB31" s="76"/>
      <c r="AC31" s="77"/>
      <c r="AD31" s="83" t="s">
        <v>7369</v>
      </c>
      <c r="AE31" s="83">
        <v>132</v>
      </c>
      <c r="AF31" s="83">
        <v>28879</v>
      </c>
      <c r="AG31" s="83">
        <v>2629</v>
      </c>
      <c r="AH31" s="83">
        <v>3489</v>
      </c>
      <c r="AI31" s="83">
        <v>-28800</v>
      </c>
      <c r="AJ31" s="83" t="s">
        <v>8853</v>
      </c>
      <c r="AK31" s="83" t="s">
        <v>10205</v>
      </c>
      <c r="AL31" s="83" t="s">
        <v>10946</v>
      </c>
      <c r="AM31" s="83" t="s">
        <v>11719</v>
      </c>
      <c r="AN31" s="85">
        <v>42997.54519675926</v>
      </c>
      <c r="AO31" s="83" t="s">
        <v>11816</v>
      </c>
      <c r="AP31" s="83" t="b">
        <v>0</v>
      </c>
      <c r="AQ31" s="83" t="b">
        <v>0</v>
      </c>
      <c r="AR31" s="83" t="b">
        <v>0</v>
      </c>
      <c r="AS31" s="83" t="s">
        <v>7094</v>
      </c>
      <c r="AT31" s="83">
        <v>246</v>
      </c>
      <c r="AU31" s="83" t="s">
        <v>13085</v>
      </c>
      <c r="AV31" s="83" t="b">
        <v>0</v>
      </c>
      <c r="AW31" s="83" t="s">
        <v>14213</v>
      </c>
      <c r="AX31" s="83" t="s">
        <v>14242</v>
      </c>
      <c r="AY31" s="83" t="s">
        <v>66</v>
      </c>
      <c r="AZ31" s="2"/>
      <c r="BA31" s="3"/>
      <c r="BB31" s="3"/>
      <c r="BC31" s="3"/>
      <c r="BD31" s="3"/>
    </row>
    <row r="32" spans="1:56" x14ac:dyDescent="0.25">
      <c r="A32" s="69" t="s">
        <v>1337</v>
      </c>
      <c r="B32" s="70"/>
      <c r="C32" s="70"/>
      <c r="D32" s="71"/>
      <c r="E32" s="73"/>
      <c r="F32" s="70" t="s">
        <v>13623</v>
      </c>
      <c r="G32" s="70"/>
      <c r="H32" s="74"/>
      <c r="I32" s="75"/>
      <c r="J32" s="75"/>
      <c r="K32" s="74" t="s">
        <v>15757</v>
      </c>
      <c r="L32" s="78"/>
      <c r="M32" s="79"/>
      <c r="N32" s="79"/>
      <c r="O32" s="80"/>
      <c r="P32" s="81"/>
      <c r="Q32" s="81"/>
      <c r="R32" s="91"/>
      <c r="S32" s="91"/>
      <c r="T32" s="91"/>
      <c r="U32" s="91"/>
      <c r="V32" s="52"/>
      <c r="W32" s="52"/>
      <c r="X32" s="52"/>
      <c r="Y32" s="52"/>
      <c r="Z32" s="51"/>
      <c r="AA32" s="76"/>
      <c r="AB32" s="76"/>
      <c r="AC32" s="77"/>
      <c r="AD32" s="83" t="s">
        <v>7370</v>
      </c>
      <c r="AE32" s="83">
        <v>1037</v>
      </c>
      <c r="AF32" s="83">
        <v>23348</v>
      </c>
      <c r="AG32" s="83">
        <v>3667</v>
      </c>
      <c r="AH32" s="83">
        <v>2162</v>
      </c>
      <c r="AI32" s="83">
        <v>3600</v>
      </c>
      <c r="AJ32" s="83" t="s">
        <v>8854</v>
      </c>
      <c r="AK32" s="83" t="s">
        <v>10206</v>
      </c>
      <c r="AL32" s="83" t="s">
        <v>10947</v>
      </c>
      <c r="AM32" s="83" t="s">
        <v>10253</v>
      </c>
      <c r="AN32" s="85">
        <v>40943.50136574074</v>
      </c>
      <c r="AO32" s="83" t="s">
        <v>11817</v>
      </c>
      <c r="AP32" s="83" t="b">
        <v>0</v>
      </c>
      <c r="AQ32" s="83" t="b">
        <v>0</v>
      </c>
      <c r="AR32" s="83" t="b">
        <v>1</v>
      </c>
      <c r="AS32" s="83" t="s">
        <v>7094</v>
      </c>
      <c r="AT32" s="83">
        <v>320</v>
      </c>
      <c r="AU32" s="83" t="s">
        <v>13085</v>
      </c>
      <c r="AV32" s="83" t="b">
        <v>0</v>
      </c>
      <c r="AW32" s="83" t="s">
        <v>14213</v>
      </c>
      <c r="AX32" s="83" t="s">
        <v>14243</v>
      </c>
      <c r="AY32" s="83" t="s">
        <v>65</v>
      </c>
      <c r="AZ32" s="2"/>
      <c r="BA32" s="3"/>
      <c r="BB32" s="3"/>
      <c r="BC32" s="3"/>
      <c r="BD32" s="3"/>
    </row>
    <row r="33" spans="1:56" x14ac:dyDescent="0.25">
      <c r="A33" s="69" t="s">
        <v>229</v>
      </c>
      <c r="B33" s="70"/>
      <c r="C33" s="70"/>
      <c r="D33" s="71"/>
      <c r="E33" s="73"/>
      <c r="F33" s="70" t="s">
        <v>3643</v>
      </c>
      <c r="G33" s="70"/>
      <c r="H33" s="74"/>
      <c r="I33" s="75"/>
      <c r="J33" s="75"/>
      <c r="K33" s="74" t="s">
        <v>15758</v>
      </c>
      <c r="L33" s="78"/>
      <c r="M33" s="79"/>
      <c r="N33" s="79"/>
      <c r="O33" s="80"/>
      <c r="P33" s="81"/>
      <c r="Q33" s="81"/>
      <c r="R33" s="91"/>
      <c r="S33" s="91"/>
      <c r="T33" s="91"/>
      <c r="U33" s="91"/>
      <c r="V33" s="52"/>
      <c r="W33" s="52"/>
      <c r="X33" s="52"/>
      <c r="Y33" s="52"/>
      <c r="Z33" s="51"/>
      <c r="AA33" s="76"/>
      <c r="AB33" s="76"/>
      <c r="AC33" s="77"/>
      <c r="AD33" s="83" t="s">
        <v>7371</v>
      </c>
      <c r="AE33" s="83">
        <v>4641</v>
      </c>
      <c r="AF33" s="83">
        <v>87321</v>
      </c>
      <c r="AG33" s="83">
        <v>6228</v>
      </c>
      <c r="AH33" s="83">
        <v>48927</v>
      </c>
      <c r="AI33" s="83">
        <v>-28800</v>
      </c>
      <c r="AJ33" s="83" t="s">
        <v>8855</v>
      </c>
      <c r="AK33" s="83"/>
      <c r="AL33" s="83"/>
      <c r="AM33" s="83" t="s">
        <v>11719</v>
      </c>
      <c r="AN33" s="85">
        <v>41080.138854166667</v>
      </c>
      <c r="AO33" s="83" t="s">
        <v>11818</v>
      </c>
      <c r="AP33" s="83" t="b">
        <v>1</v>
      </c>
      <c r="AQ33" s="83" t="b">
        <v>0</v>
      </c>
      <c r="AR33" s="83" t="b">
        <v>1</v>
      </c>
      <c r="AS33" s="83" t="s">
        <v>7091</v>
      </c>
      <c r="AT33" s="83">
        <v>850</v>
      </c>
      <c r="AU33" s="83" t="s">
        <v>13085</v>
      </c>
      <c r="AV33" s="83" t="b">
        <v>1</v>
      </c>
      <c r="AW33" s="83" t="s">
        <v>14213</v>
      </c>
      <c r="AX33" s="83" t="s">
        <v>14244</v>
      </c>
      <c r="AY33" s="83" t="s">
        <v>66</v>
      </c>
      <c r="AZ33" s="2"/>
      <c r="BA33" s="3"/>
      <c r="BB33" s="3"/>
      <c r="BC33" s="3"/>
      <c r="BD33" s="3"/>
    </row>
    <row r="34" spans="1:56" x14ac:dyDescent="0.25">
      <c r="A34" s="69" t="s">
        <v>1338</v>
      </c>
      <c r="B34" s="70"/>
      <c r="C34" s="70"/>
      <c r="D34" s="71"/>
      <c r="E34" s="73"/>
      <c r="F34" s="70" t="s">
        <v>13624</v>
      </c>
      <c r="G34" s="70"/>
      <c r="H34" s="74"/>
      <c r="I34" s="75"/>
      <c r="J34" s="75"/>
      <c r="K34" s="74" t="s">
        <v>15759</v>
      </c>
      <c r="L34" s="78"/>
      <c r="M34" s="79"/>
      <c r="N34" s="79"/>
      <c r="O34" s="80"/>
      <c r="P34" s="81"/>
      <c r="Q34" s="81"/>
      <c r="R34" s="91"/>
      <c r="S34" s="91"/>
      <c r="T34" s="91"/>
      <c r="U34" s="91"/>
      <c r="V34" s="52"/>
      <c r="W34" s="52"/>
      <c r="X34" s="52"/>
      <c r="Y34" s="52"/>
      <c r="Z34" s="51"/>
      <c r="AA34" s="76"/>
      <c r="AB34" s="76"/>
      <c r="AC34" s="77"/>
      <c r="AD34" s="83" t="s">
        <v>7372</v>
      </c>
      <c r="AE34" s="83">
        <v>0</v>
      </c>
      <c r="AF34" s="83">
        <v>41</v>
      </c>
      <c r="AG34" s="83">
        <v>1</v>
      </c>
      <c r="AH34" s="83">
        <v>1</v>
      </c>
      <c r="AI34" s="83">
        <v>-18000</v>
      </c>
      <c r="AJ34" s="83" t="s">
        <v>8856</v>
      </c>
      <c r="AK34" s="83" t="s">
        <v>7257</v>
      </c>
      <c r="AL34" s="83" t="s">
        <v>10948</v>
      </c>
      <c r="AM34" s="83" t="s">
        <v>11716</v>
      </c>
      <c r="AN34" s="85">
        <v>43130.822280092594</v>
      </c>
      <c r="AO34" s="83" t="s">
        <v>11819</v>
      </c>
      <c r="AP34" s="83" t="b">
        <v>0</v>
      </c>
      <c r="AQ34" s="83" t="b">
        <v>0</v>
      </c>
      <c r="AR34" s="83" t="b">
        <v>0</v>
      </c>
      <c r="AS34" s="83" t="s">
        <v>7091</v>
      </c>
      <c r="AT34" s="83">
        <v>0</v>
      </c>
      <c r="AU34" s="83" t="s">
        <v>13085</v>
      </c>
      <c r="AV34" s="83" t="b">
        <v>0</v>
      </c>
      <c r="AW34" s="83" t="s">
        <v>14213</v>
      </c>
      <c r="AX34" s="83" t="s">
        <v>14245</v>
      </c>
      <c r="AY34" s="83" t="s">
        <v>65</v>
      </c>
      <c r="AZ34" s="2"/>
      <c r="BA34" s="3"/>
      <c r="BB34" s="3"/>
      <c r="BC34" s="3"/>
      <c r="BD34" s="3"/>
    </row>
    <row r="35" spans="1:56" x14ac:dyDescent="0.25">
      <c r="A35" s="69" t="s">
        <v>230</v>
      </c>
      <c r="B35" s="70"/>
      <c r="C35" s="70"/>
      <c r="D35" s="71"/>
      <c r="E35" s="73"/>
      <c r="F35" s="70" t="s">
        <v>3644</v>
      </c>
      <c r="G35" s="70"/>
      <c r="H35" s="74"/>
      <c r="I35" s="75"/>
      <c r="J35" s="75"/>
      <c r="K35" s="74" t="s">
        <v>15760</v>
      </c>
      <c r="L35" s="78"/>
      <c r="M35" s="79"/>
      <c r="N35" s="79"/>
      <c r="O35" s="80"/>
      <c r="P35" s="81"/>
      <c r="Q35" s="81"/>
      <c r="R35" s="91"/>
      <c r="S35" s="91"/>
      <c r="T35" s="91"/>
      <c r="U35" s="91"/>
      <c r="V35" s="52"/>
      <c r="W35" s="52"/>
      <c r="X35" s="52"/>
      <c r="Y35" s="52"/>
      <c r="Z35" s="51"/>
      <c r="AA35" s="76"/>
      <c r="AB35" s="76"/>
      <c r="AC35" s="77"/>
      <c r="AD35" s="83" t="s">
        <v>7373</v>
      </c>
      <c r="AE35" s="83">
        <v>2925</v>
      </c>
      <c r="AF35" s="83">
        <v>14513</v>
      </c>
      <c r="AG35" s="83">
        <v>7430</v>
      </c>
      <c r="AH35" s="83">
        <v>1128</v>
      </c>
      <c r="AI35" s="83">
        <v>-21600</v>
      </c>
      <c r="AJ35" s="83" t="s">
        <v>8857</v>
      </c>
      <c r="AK35" s="83" t="s">
        <v>10207</v>
      </c>
      <c r="AL35" s="83"/>
      <c r="AM35" s="83" t="s">
        <v>11724</v>
      </c>
      <c r="AN35" s="85">
        <v>40175.259756944448</v>
      </c>
      <c r="AO35" s="83" t="s">
        <v>11820</v>
      </c>
      <c r="AP35" s="83" t="b">
        <v>0</v>
      </c>
      <c r="AQ35" s="83" t="b">
        <v>0</v>
      </c>
      <c r="AR35" s="83" t="b">
        <v>0</v>
      </c>
      <c r="AS35" s="83" t="s">
        <v>7095</v>
      </c>
      <c r="AT35" s="83">
        <v>53</v>
      </c>
      <c r="AU35" s="83" t="s">
        <v>13100</v>
      </c>
      <c r="AV35" s="83" t="b">
        <v>0</v>
      </c>
      <c r="AW35" s="83" t="s">
        <v>14213</v>
      </c>
      <c r="AX35" s="83" t="s">
        <v>14246</v>
      </c>
      <c r="AY35" s="83" t="s">
        <v>66</v>
      </c>
      <c r="AZ35" s="2"/>
      <c r="BA35" s="3"/>
      <c r="BB35" s="3"/>
      <c r="BC35" s="3"/>
      <c r="BD35" s="3"/>
    </row>
    <row r="36" spans="1:56" x14ac:dyDescent="0.25">
      <c r="A36" s="69" t="s">
        <v>1339</v>
      </c>
      <c r="B36" s="70"/>
      <c r="C36" s="70"/>
      <c r="D36" s="71"/>
      <c r="E36" s="73"/>
      <c r="F36" s="70" t="s">
        <v>13625</v>
      </c>
      <c r="G36" s="70"/>
      <c r="H36" s="74"/>
      <c r="I36" s="75"/>
      <c r="J36" s="75"/>
      <c r="K36" s="74" t="s">
        <v>15761</v>
      </c>
      <c r="L36" s="78"/>
      <c r="M36" s="79"/>
      <c r="N36" s="79"/>
      <c r="O36" s="80"/>
      <c r="P36" s="81"/>
      <c r="Q36" s="81"/>
      <c r="R36" s="91"/>
      <c r="S36" s="91"/>
      <c r="T36" s="91"/>
      <c r="U36" s="91"/>
      <c r="V36" s="52"/>
      <c r="W36" s="52"/>
      <c r="X36" s="52"/>
      <c r="Y36" s="52"/>
      <c r="Z36" s="51"/>
      <c r="AA36" s="76"/>
      <c r="AB36" s="76"/>
      <c r="AC36" s="77"/>
      <c r="AD36" s="83" t="s">
        <v>7374</v>
      </c>
      <c r="AE36" s="83">
        <v>190</v>
      </c>
      <c r="AF36" s="83">
        <v>51</v>
      </c>
      <c r="AG36" s="83">
        <v>101</v>
      </c>
      <c r="AH36" s="83">
        <v>259</v>
      </c>
      <c r="AI36" s="83">
        <v>-21600</v>
      </c>
      <c r="AJ36" s="83"/>
      <c r="AK36" s="83" t="s">
        <v>10208</v>
      </c>
      <c r="AL36" s="83"/>
      <c r="AM36" s="83" t="s">
        <v>11724</v>
      </c>
      <c r="AN36" s="85">
        <v>39930.495439814818</v>
      </c>
      <c r="AO36" s="83"/>
      <c r="AP36" s="83" t="b">
        <v>0</v>
      </c>
      <c r="AQ36" s="83" t="b">
        <v>0</v>
      </c>
      <c r="AR36" s="83" t="b">
        <v>0</v>
      </c>
      <c r="AS36" s="83" t="s">
        <v>7091</v>
      </c>
      <c r="AT36" s="83">
        <v>2</v>
      </c>
      <c r="AU36" s="83" t="s">
        <v>13101</v>
      </c>
      <c r="AV36" s="83" t="b">
        <v>0</v>
      </c>
      <c r="AW36" s="83" t="s">
        <v>14213</v>
      </c>
      <c r="AX36" s="83" t="s">
        <v>14247</v>
      </c>
      <c r="AY36" s="83" t="s">
        <v>65</v>
      </c>
      <c r="AZ36" s="2"/>
      <c r="BA36" s="3"/>
      <c r="BB36" s="3"/>
      <c r="BC36" s="3"/>
      <c r="BD36" s="3"/>
    </row>
    <row r="37" spans="1:56" x14ac:dyDescent="0.25">
      <c r="A37" s="69" t="s">
        <v>231</v>
      </c>
      <c r="B37" s="70"/>
      <c r="C37" s="70"/>
      <c r="D37" s="71"/>
      <c r="E37" s="73"/>
      <c r="F37" s="70" t="s">
        <v>3645</v>
      </c>
      <c r="G37" s="70"/>
      <c r="H37" s="74"/>
      <c r="I37" s="75"/>
      <c r="J37" s="75"/>
      <c r="K37" s="74" t="s">
        <v>15762</v>
      </c>
      <c r="L37" s="78"/>
      <c r="M37" s="79"/>
      <c r="N37" s="79"/>
      <c r="O37" s="80"/>
      <c r="P37" s="81"/>
      <c r="Q37" s="81"/>
      <c r="R37" s="91"/>
      <c r="S37" s="91"/>
      <c r="T37" s="91"/>
      <c r="U37" s="91"/>
      <c r="V37" s="52"/>
      <c r="W37" s="52"/>
      <c r="X37" s="52"/>
      <c r="Y37" s="52"/>
      <c r="Z37" s="51"/>
      <c r="AA37" s="76"/>
      <c r="AB37" s="76"/>
      <c r="AC37" s="77"/>
      <c r="AD37" s="83" t="s">
        <v>7375</v>
      </c>
      <c r="AE37" s="83">
        <v>3082</v>
      </c>
      <c r="AF37" s="83">
        <v>57464</v>
      </c>
      <c r="AG37" s="83">
        <v>12320</v>
      </c>
      <c r="AH37" s="83">
        <v>13880</v>
      </c>
      <c r="AI37" s="83">
        <v>-18000</v>
      </c>
      <c r="AJ37" s="83" t="s">
        <v>8858</v>
      </c>
      <c r="AK37" s="83" t="s">
        <v>10209</v>
      </c>
      <c r="AL37" s="83" t="s">
        <v>10949</v>
      </c>
      <c r="AM37" s="83" t="s">
        <v>11716</v>
      </c>
      <c r="AN37" s="85">
        <v>42009.922962962963</v>
      </c>
      <c r="AO37" s="83" t="s">
        <v>11821</v>
      </c>
      <c r="AP37" s="83" t="b">
        <v>0</v>
      </c>
      <c r="AQ37" s="83" t="b">
        <v>0</v>
      </c>
      <c r="AR37" s="83" t="b">
        <v>1</v>
      </c>
      <c r="AS37" s="83" t="s">
        <v>7091</v>
      </c>
      <c r="AT37" s="83">
        <v>1014</v>
      </c>
      <c r="AU37" s="83" t="s">
        <v>13102</v>
      </c>
      <c r="AV37" s="83" t="b">
        <v>1</v>
      </c>
      <c r="AW37" s="83" t="s">
        <v>14213</v>
      </c>
      <c r="AX37" s="83" t="s">
        <v>14248</v>
      </c>
      <c r="AY37" s="83" t="s">
        <v>66</v>
      </c>
      <c r="AZ37" s="2"/>
      <c r="BA37" s="3"/>
      <c r="BB37" s="3"/>
      <c r="BC37" s="3"/>
      <c r="BD37" s="3"/>
    </row>
    <row r="38" spans="1:56" x14ac:dyDescent="0.25">
      <c r="A38" s="69" t="s">
        <v>1340</v>
      </c>
      <c r="B38" s="70"/>
      <c r="C38" s="70"/>
      <c r="D38" s="71"/>
      <c r="E38" s="73"/>
      <c r="F38" s="70" t="s">
        <v>13626</v>
      </c>
      <c r="G38" s="70"/>
      <c r="H38" s="74"/>
      <c r="I38" s="75"/>
      <c r="J38" s="75"/>
      <c r="K38" s="74" t="s">
        <v>15763</v>
      </c>
      <c r="L38" s="78"/>
      <c r="M38" s="79"/>
      <c r="N38" s="79"/>
      <c r="O38" s="80"/>
      <c r="P38" s="81"/>
      <c r="Q38" s="81"/>
      <c r="R38" s="91"/>
      <c r="S38" s="91"/>
      <c r="T38" s="91"/>
      <c r="U38" s="91"/>
      <c r="V38" s="52"/>
      <c r="W38" s="52"/>
      <c r="X38" s="52"/>
      <c r="Y38" s="52"/>
      <c r="Z38" s="51"/>
      <c r="AA38" s="76"/>
      <c r="AB38" s="76"/>
      <c r="AC38" s="77"/>
      <c r="AD38" s="83" t="s">
        <v>7376</v>
      </c>
      <c r="AE38" s="83">
        <v>22109</v>
      </c>
      <c r="AF38" s="83">
        <v>112385</v>
      </c>
      <c r="AG38" s="83">
        <v>4452</v>
      </c>
      <c r="AH38" s="83">
        <v>308</v>
      </c>
      <c r="AI38" s="83">
        <v>-18000</v>
      </c>
      <c r="AJ38" s="83" t="s">
        <v>8859</v>
      </c>
      <c r="AK38" s="83"/>
      <c r="AL38" s="83" t="s">
        <v>10950</v>
      </c>
      <c r="AM38" s="83" t="s">
        <v>11720</v>
      </c>
      <c r="AN38" s="85">
        <v>39889.710162037038</v>
      </c>
      <c r="AO38" s="83" t="s">
        <v>11822</v>
      </c>
      <c r="AP38" s="83" t="b">
        <v>1</v>
      </c>
      <c r="AQ38" s="83" t="b">
        <v>0</v>
      </c>
      <c r="AR38" s="83" t="b">
        <v>1</v>
      </c>
      <c r="AS38" s="83" t="s">
        <v>7091</v>
      </c>
      <c r="AT38" s="83">
        <v>1801</v>
      </c>
      <c r="AU38" s="83" t="s">
        <v>13085</v>
      </c>
      <c r="AV38" s="83" t="b">
        <v>1</v>
      </c>
      <c r="AW38" s="83" t="s">
        <v>14213</v>
      </c>
      <c r="AX38" s="83" t="s">
        <v>14249</v>
      </c>
      <c r="AY38" s="83" t="s">
        <v>65</v>
      </c>
      <c r="AZ38" s="2"/>
      <c r="BA38" s="3"/>
      <c r="BB38" s="3"/>
      <c r="BC38" s="3"/>
      <c r="BD38" s="3"/>
    </row>
    <row r="39" spans="1:56" x14ac:dyDescent="0.25">
      <c r="A39" s="69" t="s">
        <v>232</v>
      </c>
      <c r="B39" s="70"/>
      <c r="C39" s="70"/>
      <c r="D39" s="71"/>
      <c r="E39" s="73"/>
      <c r="F39" s="70" t="s">
        <v>3646</v>
      </c>
      <c r="G39" s="70"/>
      <c r="H39" s="74"/>
      <c r="I39" s="75"/>
      <c r="J39" s="75"/>
      <c r="K39" s="74" t="s">
        <v>15764</v>
      </c>
      <c r="L39" s="78"/>
      <c r="M39" s="79"/>
      <c r="N39" s="79"/>
      <c r="O39" s="80"/>
      <c r="P39" s="81"/>
      <c r="Q39" s="81"/>
      <c r="R39" s="91"/>
      <c r="S39" s="91"/>
      <c r="T39" s="91"/>
      <c r="U39" s="91"/>
      <c r="V39" s="52"/>
      <c r="W39" s="52"/>
      <c r="X39" s="52"/>
      <c r="Y39" s="52"/>
      <c r="Z39" s="51"/>
      <c r="AA39" s="76"/>
      <c r="AB39" s="76"/>
      <c r="AC39" s="77"/>
      <c r="AD39" s="83" t="s">
        <v>7377</v>
      </c>
      <c r="AE39" s="83">
        <v>1956</v>
      </c>
      <c r="AF39" s="83">
        <v>1637</v>
      </c>
      <c r="AG39" s="83">
        <v>14457</v>
      </c>
      <c r="AH39" s="83">
        <v>6055</v>
      </c>
      <c r="AI39" s="83">
        <v>-14400</v>
      </c>
      <c r="AJ39" s="83" t="s">
        <v>8860</v>
      </c>
      <c r="AK39" s="83" t="s">
        <v>10210</v>
      </c>
      <c r="AL39" s="83"/>
      <c r="AM39" s="83" t="s">
        <v>11725</v>
      </c>
      <c r="AN39" s="85">
        <v>39899.574201388888</v>
      </c>
      <c r="AO39" s="83" t="s">
        <v>11823</v>
      </c>
      <c r="AP39" s="83" t="b">
        <v>1</v>
      </c>
      <c r="AQ39" s="83" t="b">
        <v>0</v>
      </c>
      <c r="AR39" s="83" t="b">
        <v>1</v>
      </c>
      <c r="AS39" s="83" t="s">
        <v>7091</v>
      </c>
      <c r="AT39" s="83">
        <v>31</v>
      </c>
      <c r="AU39" s="83" t="s">
        <v>13085</v>
      </c>
      <c r="AV39" s="83" t="b">
        <v>0</v>
      </c>
      <c r="AW39" s="83" t="s">
        <v>14213</v>
      </c>
      <c r="AX39" s="83" t="s">
        <v>14250</v>
      </c>
      <c r="AY39" s="83" t="s">
        <v>66</v>
      </c>
      <c r="AZ39" s="2"/>
      <c r="BA39" s="3"/>
      <c r="BB39" s="3"/>
      <c r="BC39" s="3"/>
      <c r="BD39" s="3"/>
    </row>
    <row r="40" spans="1:56" x14ac:dyDescent="0.25">
      <c r="A40" s="69" t="s">
        <v>1341</v>
      </c>
      <c r="B40" s="70"/>
      <c r="C40" s="70"/>
      <c r="D40" s="71"/>
      <c r="E40" s="73"/>
      <c r="F40" s="70" t="s">
        <v>13627</v>
      </c>
      <c r="G40" s="70"/>
      <c r="H40" s="74"/>
      <c r="I40" s="75"/>
      <c r="J40" s="75"/>
      <c r="K40" s="74" t="s">
        <v>15765</v>
      </c>
      <c r="L40" s="78"/>
      <c r="M40" s="79"/>
      <c r="N40" s="79"/>
      <c r="O40" s="80"/>
      <c r="P40" s="81"/>
      <c r="Q40" s="81"/>
      <c r="R40" s="91"/>
      <c r="S40" s="91"/>
      <c r="T40" s="91"/>
      <c r="U40" s="91"/>
      <c r="V40" s="52"/>
      <c r="W40" s="52"/>
      <c r="X40" s="52"/>
      <c r="Y40" s="52"/>
      <c r="Z40" s="51"/>
      <c r="AA40" s="76"/>
      <c r="AB40" s="76"/>
      <c r="AC40" s="77"/>
      <c r="AD40" s="83" t="s">
        <v>7378</v>
      </c>
      <c r="AE40" s="83">
        <v>96</v>
      </c>
      <c r="AF40" s="83">
        <v>1422</v>
      </c>
      <c r="AG40" s="83">
        <v>1310</v>
      </c>
      <c r="AH40" s="83">
        <v>6549</v>
      </c>
      <c r="AI40" s="83"/>
      <c r="AJ40" s="83"/>
      <c r="AK40" s="83"/>
      <c r="AL40" s="83"/>
      <c r="AM40" s="83"/>
      <c r="AN40" s="85">
        <v>42222.524664351855</v>
      </c>
      <c r="AO40" s="83" t="s">
        <v>11824</v>
      </c>
      <c r="AP40" s="83" t="b">
        <v>1</v>
      </c>
      <c r="AQ40" s="83" t="b">
        <v>0</v>
      </c>
      <c r="AR40" s="83" t="b">
        <v>0</v>
      </c>
      <c r="AS40" s="83" t="s">
        <v>7091</v>
      </c>
      <c r="AT40" s="83">
        <v>11</v>
      </c>
      <c r="AU40" s="83" t="s">
        <v>13085</v>
      </c>
      <c r="AV40" s="83" t="b">
        <v>0</v>
      </c>
      <c r="AW40" s="83" t="s">
        <v>14213</v>
      </c>
      <c r="AX40" s="83" t="s">
        <v>14251</v>
      </c>
      <c r="AY40" s="83" t="s">
        <v>65</v>
      </c>
      <c r="AZ40" s="2"/>
      <c r="BA40" s="3"/>
      <c r="BB40" s="3"/>
      <c r="BC40" s="3"/>
      <c r="BD40" s="3"/>
    </row>
    <row r="41" spans="1:56" x14ac:dyDescent="0.25">
      <c r="A41" s="69" t="s">
        <v>1342</v>
      </c>
      <c r="B41" s="70"/>
      <c r="C41" s="70"/>
      <c r="D41" s="71"/>
      <c r="E41" s="73"/>
      <c r="F41" s="70" t="s">
        <v>13628</v>
      </c>
      <c r="G41" s="70"/>
      <c r="H41" s="74"/>
      <c r="I41" s="75"/>
      <c r="J41" s="75"/>
      <c r="K41" s="74" t="s">
        <v>15766</v>
      </c>
      <c r="L41" s="78"/>
      <c r="M41" s="79"/>
      <c r="N41" s="79"/>
      <c r="O41" s="80"/>
      <c r="P41" s="81"/>
      <c r="Q41" s="81"/>
      <c r="R41" s="91"/>
      <c r="S41" s="91"/>
      <c r="T41" s="91"/>
      <c r="U41" s="91"/>
      <c r="V41" s="52"/>
      <c r="W41" s="52"/>
      <c r="X41" s="52"/>
      <c r="Y41" s="52"/>
      <c r="Z41" s="51"/>
      <c r="AA41" s="76"/>
      <c r="AB41" s="76"/>
      <c r="AC41" s="77"/>
      <c r="AD41" s="83" t="s">
        <v>7379</v>
      </c>
      <c r="AE41" s="83">
        <v>198</v>
      </c>
      <c r="AF41" s="83">
        <v>366</v>
      </c>
      <c r="AG41" s="83">
        <v>5222</v>
      </c>
      <c r="AH41" s="83">
        <v>4889</v>
      </c>
      <c r="AI41" s="83">
        <v>-21600</v>
      </c>
      <c r="AJ41" s="83" t="s">
        <v>8861</v>
      </c>
      <c r="AK41" s="83" t="s">
        <v>10211</v>
      </c>
      <c r="AL41" s="83"/>
      <c r="AM41" s="83" t="s">
        <v>11717</v>
      </c>
      <c r="AN41" s="85">
        <v>39914.886805555558</v>
      </c>
      <c r="AO41" s="83" t="s">
        <v>11825</v>
      </c>
      <c r="AP41" s="83" t="b">
        <v>0</v>
      </c>
      <c r="AQ41" s="83" t="b">
        <v>0</v>
      </c>
      <c r="AR41" s="83" t="b">
        <v>0</v>
      </c>
      <c r="AS41" s="83" t="s">
        <v>7091</v>
      </c>
      <c r="AT41" s="83">
        <v>3</v>
      </c>
      <c r="AU41" s="83" t="s">
        <v>13103</v>
      </c>
      <c r="AV41" s="83" t="b">
        <v>0</v>
      </c>
      <c r="AW41" s="83" t="s">
        <v>14213</v>
      </c>
      <c r="AX41" s="83" t="s">
        <v>14252</v>
      </c>
      <c r="AY41" s="83" t="s">
        <v>65</v>
      </c>
      <c r="AZ41" s="2"/>
      <c r="BA41" s="3"/>
      <c r="BB41" s="3"/>
      <c r="BC41" s="3"/>
      <c r="BD41" s="3"/>
    </row>
    <row r="42" spans="1:56" x14ac:dyDescent="0.25">
      <c r="A42" s="69" t="s">
        <v>1343</v>
      </c>
      <c r="B42" s="70"/>
      <c r="C42" s="70"/>
      <c r="D42" s="71"/>
      <c r="E42" s="73"/>
      <c r="F42" s="70" t="s">
        <v>13629</v>
      </c>
      <c r="G42" s="70"/>
      <c r="H42" s="74"/>
      <c r="I42" s="75"/>
      <c r="J42" s="75"/>
      <c r="K42" s="74" t="s">
        <v>15767</v>
      </c>
      <c r="L42" s="78"/>
      <c r="M42" s="79"/>
      <c r="N42" s="79"/>
      <c r="O42" s="80"/>
      <c r="P42" s="81"/>
      <c r="Q42" s="81"/>
      <c r="R42" s="91"/>
      <c r="S42" s="91"/>
      <c r="T42" s="91"/>
      <c r="U42" s="91"/>
      <c r="V42" s="52"/>
      <c r="W42" s="52"/>
      <c r="X42" s="52"/>
      <c r="Y42" s="52"/>
      <c r="Z42" s="51"/>
      <c r="AA42" s="76"/>
      <c r="AB42" s="76"/>
      <c r="AC42" s="77"/>
      <c r="AD42" s="83" t="s">
        <v>7380</v>
      </c>
      <c r="AE42" s="83">
        <v>18</v>
      </c>
      <c r="AF42" s="83">
        <v>334</v>
      </c>
      <c r="AG42" s="83">
        <v>89</v>
      </c>
      <c r="AH42" s="83">
        <v>165</v>
      </c>
      <c r="AI42" s="83"/>
      <c r="AJ42" s="83" t="s">
        <v>8862</v>
      </c>
      <c r="AK42" s="83" t="s">
        <v>10211</v>
      </c>
      <c r="AL42" s="83"/>
      <c r="AM42" s="83"/>
      <c r="AN42" s="85">
        <v>43106.673483796294</v>
      </c>
      <c r="AO42" s="83"/>
      <c r="AP42" s="83" t="b">
        <v>1</v>
      </c>
      <c r="AQ42" s="83" t="b">
        <v>0</v>
      </c>
      <c r="AR42" s="83" t="b">
        <v>0</v>
      </c>
      <c r="AS42" s="83" t="s">
        <v>7091</v>
      </c>
      <c r="AT42" s="83">
        <v>1</v>
      </c>
      <c r="AU42" s="83"/>
      <c r="AV42" s="83" t="b">
        <v>0</v>
      </c>
      <c r="AW42" s="83" t="s">
        <v>14213</v>
      </c>
      <c r="AX42" s="83" t="s">
        <v>14253</v>
      </c>
      <c r="AY42" s="83" t="s">
        <v>65</v>
      </c>
      <c r="AZ42" s="2"/>
      <c r="BA42" s="3"/>
      <c r="BB42" s="3"/>
      <c r="BC42" s="3"/>
      <c r="BD42" s="3"/>
    </row>
    <row r="43" spans="1:56" x14ac:dyDescent="0.25">
      <c r="A43" s="69" t="s">
        <v>1344</v>
      </c>
      <c r="B43" s="70"/>
      <c r="C43" s="70"/>
      <c r="D43" s="71"/>
      <c r="E43" s="73"/>
      <c r="F43" s="70" t="s">
        <v>13630</v>
      </c>
      <c r="G43" s="70"/>
      <c r="H43" s="74"/>
      <c r="I43" s="75"/>
      <c r="J43" s="75"/>
      <c r="K43" s="74" t="s">
        <v>15768</v>
      </c>
      <c r="L43" s="78"/>
      <c r="M43" s="79"/>
      <c r="N43" s="79"/>
      <c r="O43" s="80"/>
      <c r="P43" s="81"/>
      <c r="Q43" s="81"/>
      <c r="R43" s="91"/>
      <c r="S43" s="91"/>
      <c r="T43" s="91"/>
      <c r="U43" s="91"/>
      <c r="V43" s="52"/>
      <c r="W43" s="52"/>
      <c r="X43" s="52"/>
      <c r="Y43" s="52"/>
      <c r="Z43" s="51"/>
      <c r="AA43" s="76"/>
      <c r="AB43" s="76"/>
      <c r="AC43" s="77"/>
      <c r="AD43" s="83" t="s">
        <v>7381</v>
      </c>
      <c r="AE43" s="83">
        <v>981</v>
      </c>
      <c r="AF43" s="83">
        <v>12109</v>
      </c>
      <c r="AG43" s="83">
        <v>108244</v>
      </c>
      <c r="AH43" s="83">
        <v>73889</v>
      </c>
      <c r="AI43" s="83">
        <v>-21600</v>
      </c>
      <c r="AJ43" s="83" t="s">
        <v>8863</v>
      </c>
      <c r="AK43" s="83" t="s">
        <v>10212</v>
      </c>
      <c r="AL43" s="83" t="s">
        <v>10951</v>
      </c>
      <c r="AM43" s="83" t="s">
        <v>11717</v>
      </c>
      <c r="AN43" s="85">
        <v>41649.012928240743</v>
      </c>
      <c r="AO43" s="83" t="s">
        <v>11826</v>
      </c>
      <c r="AP43" s="83" t="b">
        <v>0</v>
      </c>
      <c r="AQ43" s="83" t="b">
        <v>0</v>
      </c>
      <c r="AR43" s="83" t="b">
        <v>1</v>
      </c>
      <c r="AS43" s="83" t="s">
        <v>7091</v>
      </c>
      <c r="AT43" s="83">
        <v>262</v>
      </c>
      <c r="AU43" s="83" t="s">
        <v>13080</v>
      </c>
      <c r="AV43" s="83" t="b">
        <v>0</v>
      </c>
      <c r="AW43" s="83" t="s">
        <v>14213</v>
      </c>
      <c r="AX43" s="83" t="s">
        <v>14254</v>
      </c>
      <c r="AY43" s="83" t="s">
        <v>65</v>
      </c>
      <c r="AZ43" s="2"/>
      <c r="BA43" s="3"/>
      <c r="BB43" s="3"/>
      <c r="BC43" s="3"/>
      <c r="BD43" s="3"/>
    </row>
    <row r="44" spans="1:56" x14ac:dyDescent="0.25">
      <c r="A44" s="69" t="s">
        <v>233</v>
      </c>
      <c r="B44" s="70"/>
      <c r="C44" s="70"/>
      <c r="D44" s="71"/>
      <c r="E44" s="73"/>
      <c r="F44" s="70" t="s">
        <v>3647</v>
      </c>
      <c r="G44" s="70"/>
      <c r="H44" s="74"/>
      <c r="I44" s="75"/>
      <c r="J44" s="75"/>
      <c r="K44" s="74" t="s">
        <v>15769</v>
      </c>
      <c r="L44" s="78"/>
      <c r="M44" s="79"/>
      <c r="N44" s="79"/>
      <c r="O44" s="80"/>
      <c r="P44" s="81"/>
      <c r="Q44" s="81"/>
      <c r="R44" s="91"/>
      <c r="S44" s="91"/>
      <c r="T44" s="91"/>
      <c r="U44" s="91"/>
      <c r="V44" s="52"/>
      <c r="W44" s="52"/>
      <c r="X44" s="52"/>
      <c r="Y44" s="52"/>
      <c r="Z44" s="51"/>
      <c r="AA44" s="76"/>
      <c r="AB44" s="76"/>
      <c r="AC44" s="77"/>
      <c r="AD44" s="83" t="s">
        <v>7382</v>
      </c>
      <c r="AE44" s="83">
        <v>624</v>
      </c>
      <c r="AF44" s="83">
        <v>57</v>
      </c>
      <c r="AG44" s="83">
        <v>31822</v>
      </c>
      <c r="AH44" s="83">
        <v>2200</v>
      </c>
      <c r="AI44" s="83"/>
      <c r="AJ44" s="83"/>
      <c r="AK44" s="83" t="s">
        <v>10213</v>
      </c>
      <c r="AL44" s="83"/>
      <c r="AM44" s="83"/>
      <c r="AN44" s="85">
        <v>42210.742118055554</v>
      </c>
      <c r="AO44" s="83"/>
      <c r="AP44" s="83" t="b">
        <v>1</v>
      </c>
      <c r="AQ44" s="83" t="b">
        <v>0</v>
      </c>
      <c r="AR44" s="83" t="b">
        <v>0</v>
      </c>
      <c r="AS44" s="83" t="s">
        <v>7096</v>
      </c>
      <c r="AT44" s="83">
        <v>3</v>
      </c>
      <c r="AU44" s="83" t="s">
        <v>13085</v>
      </c>
      <c r="AV44" s="83" t="b">
        <v>0</v>
      </c>
      <c r="AW44" s="83" t="s">
        <v>14213</v>
      </c>
      <c r="AX44" s="83" t="s">
        <v>14255</v>
      </c>
      <c r="AY44" s="83" t="s">
        <v>66</v>
      </c>
      <c r="AZ44" s="2"/>
      <c r="BA44" s="3"/>
      <c r="BB44" s="3"/>
      <c r="BC44" s="3"/>
      <c r="BD44" s="3"/>
    </row>
    <row r="45" spans="1:56" x14ac:dyDescent="0.25">
      <c r="A45" s="69" t="s">
        <v>1250</v>
      </c>
      <c r="B45" s="70"/>
      <c r="C45" s="70"/>
      <c r="D45" s="71"/>
      <c r="E45" s="73"/>
      <c r="F45" s="70" t="s">
        <v>4445</v>
      </c>
      <c r="G45" s="70"/>
      <c r="H45" s="74"/>
      <c r="I45" s="75"/>
      <c r="J45" s="75"/>
      <c r="K45" s="74" t="s">
        <v>15770</v>
      </c>
      <c r="L45" s="78"/>
      <c r="M45" s="79"/>
      <c r="N45" s="79"/>
      <c r="O45" s="80"/>
      <c r="P45" s="81"/>
      <c r="Q45" s="81"/>
      <c r="R45" s="91"/>
      <c r="S45" s="91"/>
      <c r="T45" s="91"/>
      <c r="U45" s="91"/>
      <c r="V45" s="52"/>
      <c r="W45" s="52"/>
      <c r="X45" s="52"/>
      <c r="Y45" s="52"/>
      <c r="Z45" s="51"/>
      <c r="AA45" s="76"/>
      <c r="AB45" s="76"/>
      <c r="AC45" s="77"/>
      <c r="AD45" s="83" t="s">
        <v>7383</v>
      </c>
      <c r="AE45" s="83">
        <v>22</v>
      </c>
      <c r="AF45" s="83">
        <v>839</v>
      </c>
      <c r="AG45" s="83">
        <v>360</v>
      </c>
      <c r="AH45" s="83">
        <v>0</v>
      </c>
      <c r="AI45" s="83">
        <v>-28800</v>
      </c>
      <c r="AJ45" s="83"/>
      <c r="AK45" s="83"/>
      <c r="AL45" s="83"/>
      <c r="AM45" s="83" t="s">
        <v>11719</v>
      </c>
      <c r="AN45" s="85">
        <v>43094.163576388892</v>
      </c>
      <c r="AO45" s="83"/>
      <c r="AP45" s="83" t="b">
        <v>1</v>
      </c>
      <c r="AQ45" s="83" t="b">
        <v>0</v>
      </c>
      <c r="AR45" s="83" t="b">
        <v>0</v>
      </c>
      <c r="AS45" s="83" t="s">
        <v>7091</v>
      </c>
      <c r="AT45" s="83">
        <v>2</v>
      </c>
      <c r="AU45" s="83"/>
      <c r="AV45" s="83" t="b">
        <v>0</v>
      </c>
      <c r="AW45" s="83" t="s">
        <v>14213</v>
      </c>
      <c r="AX45" s="83" t="s">
        <v>14256</v>
      </c>
      <c r="AY45" s="83" t="s">
        <v>66</v>
      </c>
      <c r="AZ45" s="2"/>
      <c r="BA45" s="3"/>
      <c r="BB45" s="3"/>
      <c r="BC45" s="3"/>
      <c r="BD45" s="3"/>
    </row>
    <row r="46" spans="1:56" x14ac:dyDescent="0.25">
      <c r="A46" s="69" t="s">
        <v>234</v>
      </c>
      <c r="B46" s="70"/>
      <c r="C46" s="70"/>
      <c r="D46" s="71"/>
      <c r="E46" s="73"/>
      <c r="F46" s="70" t="s">
        <v>13631</v>
      </c>
      <c r="G46" s="70"/>
      <c r="H46" s="74"/>
      <c r="I46" s="75"/>
      <c r="J46" s="75"/>
      <c r="K46" s="74" t="s">
        <v>15771</v>
      </c>
      <c r="L46" s="78"/>
      <c r="M46" s="79"/>
      <c r="N46" s="79"/>
      <c r="O46" s="80"/>
      <c r="P46" s="81"/>
      <c r="Q46" s="81"/>
      <c r="R46" s="91"/>
      <c r="S46" s="91"/>
      <c r="T46" s="91"/>
      <c r="U46" s="91"/>
      <c r="V46" s="52"/>
      <c r="W46" s="52"/>
      <c r="X46" s="52"/>
      <c r="Y46" s="52"/>
      <c r="Z46" s="51"/>
      <c r="AA46" s="76"/>
      <c r="AB46" s="76"/>
      <c r="AC46" s="77"/>
      <c r="AD46" s="83" t="s">
        <v>7384</v>
      </c>
      <c r="AE46" s="83">
        <v>2</v>
      </c>
      <c r="AF46" s="83">
        <v>5</v>
      </c>
      <c r="AG46" s="83">
        <v>105</v>
      </c>
      <c r="AH46" s="83">
        <v>59</v>
      </c>
      <c r="AI46" s="83"/>
      <c r="AJ46" s="83" t="s">
        <v>8864</v>
      </c>
      <c r="AK46" s="83"/>
      <c r="AL46" s="83"/>
      <c r="AM46" s="83"/>
      <c r="AN46" s="85">
        <v>43145.144201388888</v>
      </c>
      <c r="AO46" s="83"/>
      <c r="AP46" s="83" t="b">
        <v>1</v>
      </c>
      <c r="AQ46" s="83" t="b">
        <v>0</v>
      </c>
      <c r="AR46" s="83" t="b">
        <v>0</v>
      </c>
      <c r="AS46" s="83" t="s">
        <v>7095</v>
      </c>
      <c r="AT46" s="83">
        <v>0</v>
      </c>
      <c r="AU46" s="83"/>
      <c r="AV46" s="83" t="b">
        <v>0</v>
      </c>
      <c r="AW46" s="83" t="s">
        <v>14213</v>
      </c>
      <c r="AX46" s="83" t="s">
        <v>14257</v>
      </c>
      <c r="AY46" s="83" t="s">
        <v>66</v>
      </c>
      <c r="AZ46" s="2"/>
      <c r="BA46" s="3"/>
      <c r="BB46" s="3"/>
      <c r="BC46" s="3"/>
      <c r="BD46" s="3"/>
    </row>
    <row r="47" spans="1:56" x14ac:dyDescent="0.25">
      <c r="A47" s="69" t="s">
        <v>934</v>
      </c>
      <c r="B47" s="70"/>
      <c r="C47" s="70"/>
      <c r="D47" s="71"/>
      <c r="E47" s="73"/>
      <c r="F47" s="70" t="s">
        <v>13632</v>
      </c>
      <c r="G47" s="70"/>
      <c r="H47" s="74"/>
      <c r="I47" s="75"/>
      <c r="J47" s="75"/>
      <c r="K47" s="74" t="s">
        <v>15772</v>
      </c>
      <c r="L47" s="78"/>
      <c r="M47" s="79"/>
      <c r="N47" s="79"/>
      <c r="O47" s="80"/>
      <c r="P47" s="81"/>
      <c r="Q47" s="81"/>
      <c r="R47" s="91"/>
      <c r="S47" s="91"/>
      <c r="T47" s="91"/>
      <c r="U47" s="91"/>
      <c r="V47" s="52"/>
      <c r="W47" s="52"/>
      <c r="X47" s="52"/>
      <c r="Y47" s="52"/>
      <c r="Z47" s="51"/>
      <c r="AA47" s="76"/>
      <c r="AB47" s="76"/>
      <c r="AC47" s="77"/>
      <c r="AD47" s="83" t="s">
        <v>7385</v>
      </c>
      <c r="AE47" s="83">
        <v>713</v>
      </c>
      <c r="AF47" s="83">
        <v>38883</v>
      </c>
      <c r="AG47" s="83">
        <v>7103</v>
      </c>
      <c r="AH47" s="83">
        <v>2518</v>
      </c>
      <c r="AI47" s="83">
        <v>-18000</v>
      </c>
      <c r="AJ47" s="83" t="s">
        <v>8865</v>
      </c>
      <c r="AK47" s="83" t="s">
        <v>10214</v>
      </c>
      <c r="AL47" s="83" t="s">
        <v>10952</v>
      </c>
      <c r="AM47" s="83" t="s">
        <v>11716</v>
      </c>
      <c r="AN47" s="85">
        <v>39741.276585648149</v>
      </c>
      <c r="AO47" s="83" t="s">
        <v>11827</v>
      </c>
      <c r="AP47" s="83" t="b">
        <v>0</v>
      </c>
      <c r="AQ47" s="83" t="b">
        <v>0</v>
      </c>
      <c r="AR47" s="83" t="b">
        <v>1</v>
      </c>
      <c r="AS47" s="83" t="s">
        <v>7091</v>
      </c>
      <c r="AT47" s="83">
        <v>236</v>
      </c>
      <c r="AU47" s="83" t="s">
        <v>13104</v>
      </c>
      <c r="AV47" s="83" t="b">
        <v>1</v>
      </c>
      <c r="AW47" s="83" t="s">
        <v>14213</v>
      </c>
      <c r="AX47" s="83" t="s">
        <v>14258</v>
      </c>
      <c r="AY47" s="83" t="s">
        <v>66</v>
      </c>
      <c r="AZ47" s="2"/>
      <c r="BA47" s="3"/>
      <c r="BB47" s="3"/>
      <c r="BC47" s="3"/>
      <c r="BD47" s="3"/>
    </row>
    <row r="48" spans="1:56" x14ac:dyDescent="0.25">
      <c r="A48" s="69" t="s">
        <v>235</v>
      </c>
      <c r="B48" s="70"/>
      <c r="C48" s="70"/>
      <c r="D48" s="71"/>
      <c r="E48" s="73"/>
      <c r="F48" s="70" t="s">
        <v>3648</v>
      </c>
      <c r="G48" s="70"/>
      <c r="H48" s="74"/>
      <c r="I48" s="75"/>
      <c r="J48" s="75"/>
      <c r="K48" s="74" t="s">
        <v>15773</v>
      </c>
      <c r="L48" s="78"/>
      <c r="M48" s="79"/>
      <c r="N48" s="79"/>
      <c r="O48" s="80"/>
      <c r="P48" s="81"/>
      <c r="Q48" s="81"/>
      <c r="R48" s="91"/>
      <c r="S48" s="91"/>
      <c r="T48" s="91"/>
      <c r="U48" s="91"/>
      <c r="V48" s="52"/>
      <c r="W48" s="52"/>
      <c r="X48" s="52"/>
      <c r="Y48" s="52"/>
      <c r="Z48" s="51"/>
      <c r="AA48" s="76"/>
      <c r="AB48" s="76"/>
      <c r="AC48" s="77"/>
      <c r="AD48" s="83" t="s">
        <v>7386</v>
      </c>
      <c r="AE48" s="83">
        <v>235</v>
      </c>
      <c r="AF48" s="83">
        <v>683</v>
      </c>
      <c r="AG48" s="83">
        <v>70980</v>
      </c>
      <c r="AH48" s="83">
        <v>26612</v>
      </c>
      <c r="AI48" s="83">
        <v>32400</v>
      </c>
      <c r="AJ48" s="83" t="s">
        <v>8866</v>
      </c>
      <c r="AK48" s="83"/>
      <c r="AL48" s="83"/>
      <c r="AM48" s="83" t="s">
        <v>11726</v>
      </c>
      <c r="AN48" s="85">
        <v>40379.356793981482</v>
      </c>
      <c r="AO48" s="83" t="s">
        <v>11828</v>
      </c>
      <c r="AP48" s="83" t="b">
        <v>0</v>
      </c>
      <c r="AQ48" s="83" t="b">
        <v>0</v>
      </c>
      <c r="AR48" s="83" t="b">
        <v>1</v>
      </c>
      <c r="AS48" s="83" t="s">
        <v>7097</v>
      </c>
      <c r="AT48" s="83">
        <v>8</v>
      </c>
      <c r="AU48" s="83" t="s">
        <v>13105</v>
      </c>
      <c r="AV48" s="83" t="b">
        <v>0</v>
      </c>
      <c r="AW48" s="83" t="s">
        <v>14213</v>
      </c>
      <c r="AX48" s="83" t="s">
        <v>14259</v>
      </c>
      <c r="AY48" s="83" t="s">
        <v>66</v>
      </c>
      <c r="AZ48" s="2"/>
      <c r="BA48" s="3"/>
      <c r="BB48" s="3"/>
      <c r="BC48" s="3"/>
      <c r="BD48" s="3"/>
    </row>
    <row r="49" spans="1:56" x14ac:dyDescent="0.25">
      <c r="A49" s="69" t="s">
        <v>1177</v>
      </c>
      <c r="B49" s="70"/>
      <c r="C49" s="70"/>
      <c r="D49" s="71"/>
      <c r="E49" s="73"/>
      <c r="F49" s="70" t="s">
        <v>4389</v>
      </c>
      <c r="G49" s="70"/>
      <c r="H49" s="74"/>
      <c r="I49" s="75"/>
      <c r="J49" s="75"/>
      <c r="K49" s="74" t="s">
        <v>15774</v>
      </c>
      <c r="L49" s="78"/>
      <c r="M49" s="79"/>
      <c r="N49" s="79"/>
      <c r="O49" s="80"/>
      <c r="P49" s="81"/>
      <c r="Q49" s="81"/>
      <c r="R49" s="91"/>
      <c r="S49" s="91"/>
      <c r="T49" s="91"/>
      <c r="U49" s="91"/>
      <c r="V49" s="52"/>
      <c r="W49" s="52"/>
      <c r="X49" s="52"/>
      <c r="Y49" s="52"/>
      <c r="Z49" s="51"/>
      <c r="AA49" s="76"/>
      <c r="AB49" s="76"/>
      <c r="AC49" s="77"/>
      <c r="AD49" s="83" t="s">
        <v>7387</v>
      </c>
      <c r="AE49" s="83">
        <v>139</v>
      </c>
      <c r="AF49" s="83">
        <v>550</v>
      </c>
      <c r="AG49" s="83">
        <v>14771</v>
      </c>
      <c r="AH49" s="83">
        <v>3241</v>
      </c>
      <c r="AI49" s="83"/>
      <c r="AJ49" s="83" t="s">
        <v>8867</v>
      </c>
      <c r="AK49" s="83" t="s">
        <v>10215</v>
      </c>
      <c r="AL49" s="83"/>
      <c r="AM49" s="83"/>
      <c r="AN49" s="85">
        <v>43135.134560185186</v>
      </c>
      <c r="AO49" s="83" t="s">
        <v>11829</v>
      </c>
      <c r="AP49" s="83" t="b">
        <v>1</v>
      </c>
      <c r="AQ49" s="83" t="b">
        <v>0</v>
      </c>
      <c r="AR49" s="83" t="b">
        <v>0</v>
      </c>
      <c r="AS49" s="83" t="s">
        <v>7097</v>
      </c>
      <c r="AT49" s="83">
        <v>4</v>
      </c>
      <c r="AU49" s="83"/>
      <c r="AV49" s="83" t="b">
        <v>0</v>
      </c>
      <c r="AW49" s="83" t="s">
        <v>14213</v>
      </c>
      <c r="AX49" s="83" t="s">
        <v>14260</v>
      </c>
      <c r="AY49" s="83" t="s">
        <v>66</v>
      </c>
      <c r="AZ49" s="2"/>
      <c r="BA49" s="3"/>
      <c r="BB49" s="3"/>
      <c r="BC49" s="3"/>
      <c r="BD49" s="3"/>
    </row>
    <row r="50" spans="1:56" x14ac:dyDescent="0.25">
      <c r="A50" s="69" t="s">
        <v>236</v>
      </c>
      <c r="B50" s="70"/>
      <c r="C50" s="70"/>
      <c r="D50" s="71"/>
      <c r="E50" s="73"/>
      <c r="F50" s="70" t="s">
        <v>13633</v>
      </c>
      <c r="G50" s="70"/>
      <c r="H50" s="74"/>
      <c r="I50" s="75"/>
      <c r="J50" s="75"/>
      <c r="K50" s="74" t="s">
        <v>15775</v>
      </c>
      <c r="L50" s="78"/>
      <c r="M50" s="79"/>
      <c r="N50" s="79"/>
      <c r="O50" s="80"/>
      <c r="P50" s="81"/>
      <c r="Q50" s="81"/>
      <c r="R50" s="91"/>
      <c r="S50" s="91"/>
      <c r="T50" s="91"/>
      <c r="U50" s="91"/>
      <c r="V50" s="52"/>
      <c r="W50" s="52"/>
      <c r="X50" s="52"/>
      <c r="Y50" s="52"/>
      <c r="Z50" s="51"/>
      <c r="AA50" s="76"/>
      <c r="AB50" s="76"/>
      <c r="AC50" s="77"/>
      <c r="AD50" s="83" t="s">
        <v>7388</v>
      </c>
      <c r="AE50" s="83">
        <v>470</v>
      </c>
      <c r="AF50" s="83">
        <v>426</v>
      </c>
      <c r="AG50" s="83">
        <v>7730</v>
      </c>
      <c r="AH50" s="83">
        <v>6753</v>
      </c>
      <c r="AI50" s="83"/>
      <c r="AJ50" s="83" t="s">
        <v>8868</v>
      </c>
      <c r="AK50" s="83" t="s">
        <v>10216</v>
      </c>
      <c r="AL50" s="83" t="s">
        <v>10953</v>
      </c>
      <c r="AM50" s="83"/>
      <c r="AN50" s="85">
        <v>41681.60491898148</v>
      </c>
      <c r="AO50" s="83" t="s">
        <v>11830</v>
      </c>
      <c r="AP50" s="83" t="b">
        <v>1</v>
      </c>
      <c r="AQ50" s="83" t="b">
        <v>0</v>
      </c>
      <c r="AR50" s="83" t="b">
        <v>0</v>
      </c>
      <c r="AS50" s="83" t="s">
        <v>7091</v>
      </c>
      <c r="AT50" s="83">
        <v>14</v>
      </c>
      <c r="AU50" s="83" t="s">
        <v>13085</v>
      </c>
      <c r="AV50" s="83" t="b">
        <v>0</v>
      </c>
      <c r="AW50" s="83" t="s">
        <v>14213</v>
      </c>
      <c r="AX50" s="83" t="s">
        <v>14261</v>
      </c>
      <c r="AY50" s="83" t="s">
        <v>66</v>
      </c>
      <c r="AZ50" s="2"/>
      <c r="BA50" s="3"/>
      <c r="BB50" s="3"/>
      <c r="BC50" s="3"/>
      <c r="BD50" s="3"/>
    </row>
    <row r="51" spans="1:56" x14ac:dyDescent="0.25">
      <c r="A51" s="69" t="s">
        <v>237</v>
      </c>
      <c r="B51" s="70"/>
      <c r="C51" s="70"/>
      <c r="D51" s="71"/>
      <c r="E51" s="73"/>
      <c r="F51" s="70" t="s">
        <v>3649</v>
      </c>
      <c r="G51" s="70"/>
      <c r="H51" s="74"/>
      <c r="I51" s="75"/>
      <c r="J51" s="75"/>
      <c r="K51" s="74" t="s">
        <v>15776</v>
      </c>
      <c r="L51" s="78"/>
      <c r="M51" s="79"/>
      <c r="N51" s="79"/>
      <c r="O51" s="80"/>
      <c r="P51" s="81"/>
      <c r="Q51" s="81"/>
      <c r="R51" s="91"/>
      <c r="S51" s="91"/>
      <c r="T51" s="91"/>
      <c r="U51" s="91"/>
      <c r="V51" s="52"/>
      <c r="W51" s="52"/>
      <c r="X51" s="52"/>
      <c r="Y51" s="52"/>
      <c r="Z51" s="51"/>
      <c r="AA51" s="76"/>
      <c r="AB51" s="76"/>
      <c r="AC51" s="77"/>
      <c r="AD51" s="83" t="s">
        <v>7389</v>
      </c>
      <c r="AE51" s="83">
        <v>5202</v>
      </c>
      <c r="AF51" s="83">
        <v>4740</v>
      </c>
      <c r="AG51" s="83">
        <v>15065</v>
      </c>
      <c r="AH51" s="83">
        <v>23407</v>
      </c>
      <c r="AI51" s="83"/>
      <c r="AJ51" s="83" t="s">
        <v>8869</v>
      </c>
      <c r="AK51" s="83" t="s">
        <v>10217</v>
      </c>
      <c r="AL51" s="83"/>
      <c r="AM51" s="83"/>
      <c r="AN51" s="85">
        <v>42531.169328703705</v>
      </c>
      <c r="AO51" s="83" t="s">
        <v>11831</v>
      </c>
      <c r="AP51" s="83" t="b">
        <v>0</v>
      </c>
      <c r="AQ51" s="83" t="b">
        <v>0</v>
      </c>
      <c r="AR51" s="83" t="b">
        <v>0</v>
      </c>
      <c r="AS51" s="83" t="s">
        <v>7091</v>
      </c>
      <c r="AT51" s="83">
        <v>66</v>
      </c>
      <c r="AU51" s="83" t="s">
        <v>13085</v>
      </c>
      <c r="AV51" s="83" t="b">
        <v>0</v>
      </c>
      <c r="AW51" s="83" t="s">
        <v>14213</v>
      </c>
      <c r="AX51" s="83" t="s">
        <v>14262</v>
      </c>
      <c r="AY51" s="83" t="s">
        <v>66</v>
      </c>
      <c r="AZ51" s="2"/>
      <c r="BA51" s="3"/>
      <c r="BB51" s="3"/>
      <c r="BC51" s="3"/>
      <c r="BD51" s="3"/>
    </row>
    <row r="52" spans="1:56" x14ac:dyDescent="0.25">
      <c r="A52" s="69" t="s">
        <v>1345</v>
      </c>
      <c r="B52" s="70"/>
      <c r="C52" s="70"/>
      <c r="D52" s="71"/>
      <c r="E52" s="73"/>
      <c r="F52" s="70" t="s">
        <v>13634</v>
      </c>
      <c r="G52" s="70"/>
      <c r="H52" s="74"/>
      <c r="I52" s="75"/>
      <c r="J52" s="75"/>
      <c r="K52" s="74" t="s">
        <v>15777</v>
      </c>
      <c r="L52" s="78"/>
      <c r="M52" s="79"/>
      <c r="N52" s="79"/>
      <c r="O52" s="80"/>
      <c r="P52" s="81"/>
      <c r="Q52" s="81"/>
      <c r="R52" s="91"/>
      <c r="S52" s="91"/>
      <c r="T52" s="91"/>
      <c r="U52" s="91"/>
      <c r="V52" s="52"/>
      <c r="W52" s="52"/>
      <c r="X52" s="52"/>
      <c r="Y52" s="52"/>
      <c r="Z52" s="51"/>
      <c r="AA52" s="76"/>
      <c r="AB52" s="76"/>
      <c r="AC52" s="77"/>
      <c r="AD52" s="83" t="s">
        <v>7390</v>
      </c>
      <c r="AE52" s="83">
        <v>586</v>
      </c>
      <c r="AF52" s="83">
        <v>80434</v>
      </c>
      <c r="AG52" s="83">
        <v>4039</v>
      </c>
      <c r="AH52" s="83">
        <v>41755</v>
      </c>
      <c r="AI52" s="83"/>
      <c r="AJ52" s="83" t="s">
        <v>8870</v>
      </c>
      <c r="AK52" s="83" t="s">
        <v>10218</v>
      </c>
      <c r="AL52" s="83" t="s">
        <v>10954</v>
      </c>
      <c r="AM52" s="83"/>
      <c r="AN52" s="85">
        <v>39875.86990740741</v>
      </c>
      <c r="AO52" s="83" t="s">
        <v>11832</v>
      </c>
      <c r="AP52" s="83" t="b">
        <v>1</v>
      </c>
      <c r="AQ52" s="83" t="b">
        <v>0</v>
      </c>
      <c r="AR52" s="83" t="b">
        <v>1</v>
      </c>
      <c r="AS52" s="83" t="s">
        <v>7091</v>
      </c>
      <c r="AT52" s="83">
        <v>399</v>
      </c>
      <c r="AU52" s="83" t="s">
        <v>13085</v>
      </c>
      <c r="AV52" s="83" t="b">
        <v>0</v>
      </c>
      <c r="AW52" s="83" t="s">
        <v>14213</v>
      </c>
      <c r="AX52" s="83" t="s">
        <v>14263</v>
      </c>
      <c r="AY52" s="83" t="s">
        <v>65</v>
      </c>
      <c r="AZ52" s="2"/>
      <c r="BA52" s="3"/>
      <c r="BB52" s="3"/>
      <c r="BC52" s="3"/>
      <c r="BD52" s="3"/>
    </row>
    <row r="53" spans="1:56" x14ac:dyDescent="0.25">
      <c r="A53" s="69" t="s">
        <v>1346</v>
      </c>
      <c r="B53" s="70"/>
      <c r="C53" s="70"/>
      <c r="D53" s="71"/>
      <c r="E53" s="73"/>
      <c r="F53" s="70" t="s">
        <v>13635</v>
      </c>
      <c r="G53" s="70"/>
      <c r="H53" s="74"/>
      <c r="I53" s="75"/>
      <c r="J53" s="75"/>
      <c r="K53" s="74" t="s">
        <v>15778</v>
      </c>
      <c r="L53" s="78"/>
      <c r="M53" s="79"/>
      <c r="N53" s="79"/>
      <c r="O53" s="80"/>
      <c r="P53" s="81"/>
      <c r="Q53" s="81"/>
      <c r="R53" s="91"/>
      <c r="S53" s="91"/>
      <c r="T53" s="91"/>
      <c r="U53" s="91"/>
      <c r="V53" s="52"/>
      <c r="W53" s="52"/>
      <c r="X53" s="52"/>
      <c r="Y53" s="52"/>
      <c r="Z53" s="51"/>
      <c r="AA53" s="76"/>
      <c r="AB53" s="76"/>
      <c r="AC53" s="77"/>
      <c r="AD53" s="83" t="s">
        <v>7391</v>
      </c>
      <c r="AE53" s="83">
        <v>3148</v>
      </c>
      <c r="AF53" s="83">
        <v>13285</v>
      </c>
      <c r="AG53" s="83">
        <v>19067</v>
      </c>
      <c r="AH53" s="83">
        <v>24654</v>
      </c>
      <c r="AI53" s="83">
        <v>-21600</v>
      </c>
      <c r="AJ53" s="83" t="s">
        <v>8871</v>
      </c>
      <c r="AK53" s="83" t="s">
        <v>10219</v>
      </c>
      <c r="AL53" s="83" t="s">
        <v>10955</v>
      </c>
      <c r="AM53" s="83" t="s">
        <v>11727</v>
      </c>
      <c r="AN53" s="85">
        <v>42336.950289351851</v>
      </c>
      <c r="AO53" s="83" t="s">
        <v>11833</v>
      </c>
      <c r="AP53" s="83" t="b">
        <v>1</v>
      </c>
      <c r="AQ53" s="83" t="b">
        <v>0</v>
      </c>
      <c r="AR53" s="83" t="b">
        <v>0</v>
      </c>
      <c r="AS53" s="83" t="s">
        <v>7091</v>
      </c>
      <c r="AT53" s="83">
        <v>50</v>
      </c>
      <c r="AU53" s="83" t="s">
        <v>13085</v>
      </c>
      <c r="AV53" s="83" t="b">
        <v>0</v>
      </c>
      <c r="AW53" s="83" t="s">
        <v>14213</v>
      </c>
      <c r="AX53" s="83" t="s">
        <v>14264</v>
      </c>
      <c r="AY53" s="83" t="s">
        <v>65</v>
      </c>
      <c r="AZ53" s="2"/>
      <c r="BA53" s="3"/>
      <c r="BB53" s="3"/>
      <c r="BC53" s="3"/>
      <c r="BD53" s="3"/>
    </row>
    <row r="54" spans="1:56" x14ac:dyDescent="0.25">
      <c r="A54" s="69" t="s">
        <v>1347</v>
      </c>
      <c r="B54" s="70"/>
      <c r="C54" s="70"/>
      <c r="D54" s="71"/>
      <c r="E54" s="73"/>
      <c r="F54" s="70" t="s">
        <v>13636</v>
      </c>
      <c r="G54" s="70"/>
      <c r="H54" s="74"/>
      <c r="I54" s="75"/>
      <c r="J54" s="75"/>
      <c r="K54" s="74" t="s">
        <v>15779</v>
      </c>
      <c r="L54" s="78"/>
      <c r="M54" s="79"/>
      <c r="N54" s="79"/>
      <c r="O54" s="80"/>
      <c r="P54" s="81"/>
      <c r="Q54" s="81"/>
      <c r="R54" s="91"/>
      <c r="S54" s="91"/>
      <c r="T54" s="91"/>
      <c r="U54" s="91"/>
      <c r="V54" s="52"/>
      <c r="W54" s="52"/>
      <c r="X54" s="52"/>
      <c r="Y54" s="52"/>
      <c r="Z54" s="51"/>
      <c r="AA54" s="76"/>
      <c r="AB54" s="76"/>
      <c r="AC54" s="77"/>
      <c r="AD54" s="83" t="s">
        <v>7392</v>
      </c>
      <c r="AE54" s="83">
        <v>17438</v>
      </c>
      <c r="AF54" s="83">
        <v>16076</v>
      </c>
      <c r="AG54" s="83">
        <v>233588</v>
      </c>
      <c r="AH54" s="83">
        <v>32233</v>
      </c>
      <c r="AI54" s="83">
        <v>-25200</v>
      </c>
      <c r="AJ54" s="83" t="s">
        <v>8872</v>
      </c>
      <c r="AK54" s="83" t="s">
        <v>10220</v>
      </c>
      <c r="AL54" s="83"/>
      <c r="AM54" s="83" t="s">
        <v>11728</v>
      </c>
      <c r="AN54" s="85">
        <v>39906.885578703703</v>
      </c>
      <c r="AO54" s="83" t="s">
        <v>11834</v>
      </c>
      <c r="AP54" s="83" t="b">
        <v>0</v>
      </c>
      <c r="AQ54" s="83" t="b">
        <v>0</v>
      </c>
      <c r="AR54" s="83" t="b">
        <v>0</v>
      </c>
      <c r="AS54" s="83" t="s">
        <v>7091</v>
      </c>
      <c r="AT54" s="83">
        <v>359</v>
      </c>
      <c r="AU54" s="83" t="s">
        <v>13106</v>
      </c>
      <c r="AV54" s="83" t="b">
        <v>0</v>
      </c>
      <c r="AW54" s="83" t="s">
        <v>14213</v>
      </c>
      <c r="AX54" s="83" t="s">
        <v>14265</v>
      </c>
      <c r="AY54" s="83" t="s">
        <v>65</v>
      </c>
      <c r="AZ54" s="2"/>
      <c r="BA54" s="3"/>
      <c r="BB54" s="3"/>
      <c r="BC54" s="3"/>
      <c r="BD54" s="3"/>
    </row>
    <row r="55" spans="1:56" x14ac:dyDescent="0.25">
      <c r="A55" s="69" t="s">
        <v>238</v>
      </c>
      <c r="B55" s="70"/>
      <c r="C55" s="70"/>
      <c r="D55" s="71"/>
      <c r="E55" s="73"/>
      <c r="F55" s="70" t="s">
        <v>3650</v>
      </c>
      <c r="G55" s="70"/>
      <c r="H55" s="74"/>
      <c r="I55" s="75"/>
      <c r="J55" s="75"/>
      <c r="K55" s="74" t="s">
        <v>15780</v>
      </c>
      <c r="L55" s="78"/>
      <c r="M55" s="79"/>
      <c r="N55" s="79"/>
      <c r="O55" s="80"/>
      <c r="P55" s="81"/>
      <c r="Q55" s="81"/>
      <c r="R55" s="91"/>
      <c r="S55" s="91"/>
      <c r="T55" s="91"/>
      <c r="U55" s="91"/>
      <c r="V55" s="52"/>
      <c r="W55" s="52"/>
      <c r="X55" s="52"/>
      <c r="Y55" s="52"/>
      <c r="Z55" s="51"/>
      <c r="AA55" s="76"/>
      <c r="AB55" s="76"/>
      <c r="AC55" s="77"/>
      <c r="AD55" s="83" t="s">
        <v>7393</v>
      </c>
      <c r="AE55" s="83">
        <v>8214</v>
      </c>
      <c r="AF55" s="83">
        <v>11897</v>
      </c>
      <c r="AG55" s="83">
        <v>5769</v>
      </c>
      <c r="AH55" s="83">
        <v>39898</v>
      </c>
      <c r="AI55" s="83"/>
      <c r="AJ55" s="83" t="s">
        <v>8873</v>
      </c>
      <c r="AK55" s="83" t="s">
        <v>10221</v>
      </c>
      <c r="AL55" s="83" t="s">
        <v>10956</v>
      </c>
      <c r="AM55" s="83"/>
      <c r="AN55" s="85">
        <v>40515.267465277779</v>
      </c>
      <c r="AO55" s="83" t="s">
        <v>11835</v>
      </c>
      <c r="AP55" s="83" t="b">
        <v>0</v>
      </c>
      <c r="AQ55" s="83" t="b">
        <v>0</v>
      </c>
      <c r="AR55" s="83" t="b">
        <v>1</v>
      </c>
      <c r="AS55" s="83" t="s">
        <v>7091</v>
      </c>
      <c r="AT55" s="83">
        <v>31</v>
      </c>
      <c r="AU55" s="83" t="s">
        <v>13107</v>
      </c>
      <c r="AV55" s="83" t="b">
        <v>0</v>
      </c>
      <c r="AW55" s="83" t="s">
        <v>14213</v>
      </c>
      <c r="AX55" s="83" t="s">
        <v>14266</v>
      </c>
      <c r="AY55" s="83" t="s">
        <v>66</v>
      </c>
      <c r="AZ55" s="2"/>
      <c r="BA55" s="3"/>
      <c r="BB55" s="3"/>
      <c r="BC55" s="3"/>
      <c r="BD55" s="3"/>
    </row>
    <row r="56" spans="1:56" x14ac:dyDescent="0.25">
      <c r="A56" s="69" t="s">
        <v>1348</v>
      </c>
      <c r="B56" s="70"/>
      <c r="C56" s="70"/>
      <c r="D56" s="71"/>
      <c r="E56" s="73"/>
      <c r="F56" s="70" t="s">
        <v>13637</v>
      </c>
      <c r="G56" s="70"/>
      <c r="H56" s="74"/>
      <c r="I56" s="75"/>
      <c r="J56" s="75"/>
      <c r="K56" s="74" t="s">
        <v>15781</v>
      </c>
      <c r="L56" s="78"/>
      <c r="M56" s="79"/>
      <c r="N56" s="79"/>
      <c r="O56" s="80"/>
      <c r="P56" s="81"/>
      <c r="Q56" s="81"/>
      <c r="R56" s="91"/>
      <c r="S56" s="91"/>
      <c r="T56" s="91"/>
      <c r="U56" s="91"/>
      <c r="V56" s="52"/>
      <c r="W56" s="52"/>
      <c r="X56" s="52"/>
      <c r="Y56" s="52"/>
      <c r="Z56" s="51"/>
      <c r="AA56" s="76"/>
      <c r="AB56" s="76"/>
      <c r="AC56" s="77"/>
      <c r="AD56" s="83" t="s">
        <v>7394</v>
      </c>
      <c r="AE56" s="83">
        <v>515</v>
      </c>
      <c r="AF56" s="83">
        <v>4476</v>
      </c>
      <c r="AG56" s="83">
        <v>11794</v>
      </c>
      <c r="AH56" s="83">
        <v>454</v>
      </c>
      <c r="AI56" s="83">
        <v>-28800</v>
      </c>
      <c r="AJ56" s="83" t="s">
        <v>8874</v>
      </c>
      <c r="AK56" s="83" t="s">
        <v>10222</v>
      </c>
      <c r="AL56" s="83" t="s">
        <v>10957</v>
      </c>
      <c r="AM56" s="83" t="s">
        <v>11719</v>
      </c>
      <c r="AN56" s="85">
        <v>39699.842164351852</v>
      </c>
      <c r="AO56" s="83" t="s">
        <v>11836</v>
      </c>
      <c r="AP56" s="83" t="b">
        <v>0</v>
      </c>
      <c r="AQ56" s="83" t="b">
        <v>0</v>
      </c>
      <c r="AR56" s="83" t="b">
        <v>1</v>
      </c>
      <c r="AS56" s="83" t="s">
        <v>7091</v>
      </c>
      <c r="AT56" s="83">
        <v>122</v>
      </c>
      <c r="AU56" s="83" t="s">
        <v>13108</v>
      </c>
      <c r="AV56" s="83" t="b">
        <v>0</v>
      </c>
      <c r="AW56" s="83" t="s">
        <v>14213</v>
      </c>
      <c r="AX56" s="83" t="s">
        <v>14267</v>
      </c>
      <c r="AY56" s="83" t="s">
        <v>65</v>
      </c>
      <c r="AZ56" s="2"/>
      <c r="BA56" s="3"/>
      <c r="BB56" s="3"/>
      <c r="BC56" s="3"/>
      <c r="BD56" s="3"/>
    </row>
    <row r="57" spans="1:56" x14ac:dyDescent="0.25">
      <c r="A57" s="69" t="s">
        <v>239</v>
      </c>
      <c r="B57" s="70"/>
      <c r="C57" s="70"/>
      <c r="D57" s="71"/>
      <c r="E57" s="73"/>
      <c r="F57" s="70" t="s">
        <v>3651</v>
      </c>
      <c r="G57" s="70"/>
      <c r="H57" s="74"/>
      <c r="I57" s="75"/>
      <c r="J57" s="75"/>
      <c r="K57" s="74" t="s">
        <v>15782</v>
      </c>
      <c r="L57" s="78"/>
      <c r="M57" s="79"/>
      <c r="N57" s="79"/>
      <c r="O57" s="80"/>
      <c r="P57" s="81"/>
      <c r="Q57" s="81"/>
      <c r="R57" s="91"/>
      <c r="S57" s="91"/>
      <c r="T57" s="91"/>
      <c r="U57" s="91"/>
      <c r="V57" s="52"/>
      <c r="W57" s="52"/>
      <c r="X57" s="52"/>
      <c r="Y57" s="52"/>
      <c r="Z57" s="51"/>
      <c r="AA57" s="76"/>
      <c r="AB57" s="76"/>
      <c r="AC57" s="77"/>
      <c r="AD57" s="83" t="s">
        <v>7395</v>
      </c>
      <c r="AE57" s="83">
        <v>747</v>
      </c>
      <c r="AF57" s="83">
        <v>188</v>
      </c>
      <c r="AG57" s="83">
        <v>10586</v>
      </c>
      <c r="AH57" s="83">
        <v>11310</v>
      </c>
      <c r="AI57" s="83"/>
      <c r="AJ57" s="83"/>
      <c r="AK57" s="83"/>
      <c r="AL57" s="83"/>
      <c r="AM57" s="83"/>
      <c r="AN57" s="85">
        <v>40231.013206018521</v>
      </c>
      <c r="AO57" s="83"/>
      <c r="AP57" s="83" t="b">
        <v>1</v>
      </c>
      <c r="AQ57" s="83" t="b">
        <v>0</v>
      </c>
      <c r="AR57" s="83" t="b">
        <v>1</v>
      </c>
      <c r="AS57" s="83" t="s">
        <v>7091</v>
      </c>
      <c r="AT57" s="83">
        <v>3</v>
      </c>
      <c r="AU57" s="83" t="s">
        <v>13085</v>
      </c>
      <c r="AV57" s="83" t="b">
        <v>0</v>
      </c>
      <c r="AW57" s="83" t="s">
        <v>14213</v>
      </c>
      <c r="AX57" s="83" t="s">
        <v>14268</v>
      </c>
      <c r="AY57" s="83" t="s">
        <v>66</v>
      </c>
      <c r="AZ57" s="2"/>
      <c r="BA57" s="3"/>
      <c r="BB57" s="3"/>
      <c r="BC57" s="3"/>
      <c r="BD57" s="3"/>
    </row>
    <row r="58" spans="1:56" x14ac:dyDescent="0.25">
      <c r="A58" s="69" t="s">
        <v>878</v>
      </c>
      <c r="B58" s="70"/>
      <c r="C58" s="70"/>
      <c r="D58" s="71"/>
      <c r="E58" s="73"/>
      <c r="F58" s="70" t="s">
        <v>4155</v>
      </c>
      <c r="G58" s="70"/>
      <c r="H58" s="74"/>
      <c r="I58" s="75"/>
      <c r="J58" s="75"/>
      <c r="K58" s="74" t="s">
        <v>15783</v>
      </c>
      <c r="L58" s="78"/>
      <c r="M58" s="79"/>
      <c r="N58" s="79"/>
      <c r="O58" s="80"/>
      <c r="P58" s="81"/>
      <c r="Q58" s="81"/>
      <c r="R58" s="91"/>
      <c r="S58" s="91"/>
      <c r="T58" s="91"/>
      <c r="U58" s="91"/>
      <c r="V58" s="52"/>
      <c r="W58" s="52"/>
      <c r="X58" s="52"/>
      <c r="Y58" s="52"/>
      <c r="Z58" s="51"/>
      <c r="AA58" s="76"/>
      <c r="AB58" s="76"/>
      <c r="AC58" s="77"/>
      <c r="AD58" s="83" t="s">
        <v>7396</v>
      </c>
      <c r="AE58" s="83">
        <v>1147</v>
      </c>
      <c r="AF58" s="83">
        <v>18793</v>
      </c>
      <c r="AG58" s="83">
        <v>7595</v>
      </c>
      <c r="AH58" s="83">
        <v>4</v>
      </c>
      <c r="AI58" s="83">
        <v>-28800</v>
      </c>
      <c r="AJ58" s="83" t="s">
        <v>8875</v>
      </c>
      <c r="AK58" s="83"/>
      <c r="AL58" s="83" t="s">
        <v>10958</v>
      </c>
      <c r="AM58" s="83" t="s">
        <v>11719</v>
      </c>
      <c r="AN58" s="85">
        <v>42482.733287037037</v>
      </c>
      <c r="AO58" s="83" t="s">
        <v>11837</v>
      </c>
      <c r="AP58" s="83" t="b">
        <v>1</v>
      </c>
      <c r="AQ58" s="83" t="b">
        <v>0</v>
      </c>
      <c r="AR58" s="83" t="b">
        <v>0</v>
      </c>
      <c r="AS58" s="83" t="s">
        <v>7091</v>
      </c>
      <c r="AT58" s="83">
        <v>89</v>
      </c>
      <c r="AU58" s="83"/>
      <c r="AV58" s="83" t="b">
        <v>1</v>
      </c>
      <c r="AW58" s="83" t="s">
        <v>14213</v>
      </c>
      <c r="AX58" s="83" t="s">
        <v>14269</v>
      </c>
      <c r="AY58" s="83" t="s">
        <v>66</v>
      </c>
      <c r="AZ58" s="2"/>
      <c r="BA58" s="3"/>
      <c r="BB58" s="3"/>
      <c r="BC58" s="3"/>
      <c r="BD58" s="3"/>
    </row>
    <row r="59" spans="1:56" x14ac:dyDescent="0.25">
      <c r="A59" s="69" t="s">
        <v>240</v>
      </c>
      <c r="B59" s="70"/>
      <c r="C59" s="70"/>
      <c r="D59" s="71"/>
      <c r="E59" s="73"/>
      <c r="F59" s="70" t="s">
        <v>3652</v>
      </c>
      <c r="G59" s="70"/>
      <c r="H59" s="74"/>
      <c r="I59" s="75"/>
      <c r="J59" s="75"/>
      <c r="K59" s="74" t="s">
        <v>15784</v>
      </c>
      <c r="L59" s="78"/>
      <c r="M59" s="79"/>
      <c r="N59" s="79"/>
      <c r="O59" s="80"/>
      <c r="P59" s="81"/>
      <c r="Q59" s="81"/>
      <c r="R59" s="91"/>
      <c r="S59" s="91"/>
      <c r="T59" s="91"/>
      <c r="U59" s="91"/>
      <c r="V59" s="52"/>
      <c r="W59" s="52"/>
      <c r="X59" s="52"/>
      <c r="Y59" s="52"/>
      <c r="Z59" s="51"/>
      <c r="AA59" s="76"/>
      <c r="AB59" s="76"/>
      <c r="AC59" s="77"/>
      <c r="AD59" s="83" t="s">
        <v>7397</v>
      </c>
      <c r="AE59" s="83">
        <v>1121</v>
      </c>
      <c r="AF59" s="83">
        <v>732</v>
      </c>
      <c r="AG59" s="83">
        <v>49309</v>
      </c>
      <c r="AH59" s="83">
        <v>55120</v>
      </c>
      <c r="AI59" s="83">
        <v>-21600</v>
      </c>
      <c r="AJ59" s="83" t="s">
        <v>8876</v>
      </c>
      <c r="AK59" s="83" t="s">
        <v>10223</v>
      </c>
      <c r="AL59" s="83" t="s">
        <v>10959</v>
      </c>
      <c r="AM59" s="83" t="s">
        <v>11717</v>
      </c>
      <c r="AN59" s="85">
        <v>40666.89738425926</v>
      </c>
      <c r="AO59" s="83" t="s">
        <v>11838</v>
      </c>
      <c r="AP59" s="83" t="b">
        <v>0</v>
      </c>
      <c r="AQ59" s="83" t="b">
        <v>0</v>
      </c>
      <c r="AR59" s="83" t="b">
        <v>0</v>
      </c>
      <c r="AS59" s="83" t="s">
        <v>7091</v>
      </c>
      <c r="AT59" s="83">
        <v>123</v>
      </c>
      <c r="AU59" s="83" t="s">
        <v>13109</v>
      </c>
      <c r="AV59" s="83" t="b">
        <v>0</v>
      </c>
      <c r="AW59" s="83" t="s">
        <v>14213</v>
      </c>
      <c r="AX59" s="83" t="s">
        <v>14270</v>
      </c>
      <c r="AY59" s="83" t="s">
        <v>66</v>
      </c>
      <c r="AZ59" s="2"/>
      <c r="BA59" s="3"/>
      <c r="BB59" s="3"/>
      <c r="BC59" s="3"/>
      <c r="BD59" s="3"/>
    </row>
    <row r="60" spans="1:56" x14ac:dyDescent="0.25">
      <c r="A60" s="69" t="s">
        <v>661</v>
      </c>
      <c r="B60" s="70"/>
      <c r="C60" s="70"/>
      <c r="D60" s="71"/>
      <c r="E60" s="73"/>
      <c r="F60" s="70" t="s">
        <v>3980</v>
      </c>
      <c r="G60" s="70"/>
      <c r="H60" s="74"/>
      <c r="I60" s="75"/>
      <c r="J60" s="75"/>
      <c r="K60" s="74" t="s">
        <v>15785</v>
      </c>
      <c r="L60" s="78"/>
      <c r="M60" s="79"/>
      <c r="N60" s="79"/>
      <c r="O60" s="80"/>
      <c r="P60" s="81"/>
      <c r="Q60" s="81"/>
      <c r="R60" s="91"/>
      <c r="S60" s="91"/>
      <c r="T60" s="91"/>
      <c r="U60" s="91"/>
      <c r="V60" s="52"/>
      <c r="W60" s="52"/>
      <c r="X60" s="52"/>
      <c r="Y60" s="52"/>
      <c r="Z60" s="51"/>
      <c r="AA60" s="76"/>
      <c r="AB60" s="76"/>
      <c r="AC60" s="77"/>
      <c r="AD60" s="83" t="s">
        <v>7398</v>
      </c>
      <c r="AE60" s="83">
        <v>499</v>
      </c>
      <c r="AF60" s="83">
        <v>6279</v>
      </c>
      <c r="AG60" s="83">
        <v>41270</v>
      </c>
      <c r="AH60" s="83">
        <v>33471</v>
      </c>
      <c r="AI60" s="83">
        <v>-18000</v>
      </c>
      <c r="AJ60" s="83" t="s">
        <v>8877</v>
      </c>
      <c r="AK60" s="83" t="s">
        <v>10224</v>
      </c>
      <c r="AL60" s="83" t="s">
        <v>10960</v>
      </c>
      <c r="AM60" s="83" t="s">
        <v>11716</v>
      </c>
      <c r="AN60" s="85">
        <v>39835.167986111112</v>
      </c>
      <c r="AO60" s="83" t="s">
        <v>11839</v>
      </c>
      <c r="AP60" s="83" t="b">
        <v>0</v>
      </c>
      <c r="AQ60" s="83" t="b">
        <v>0</v>
      </c>
      <c r="AR60" s="83" t="b">
        <v>1</v>
      </c>
      <c r="AS60" s="83" t="s">
        <v>7091</v>
      </c>
      <c r="AT60" s="83">
        <v>116</v>
      </c>
      <c r="AU60" s="83" t="s">
        <v>13110</v>
      </c>
      <c r="AV60" s="83" t="b">
        <v>0</v>
      </c>
      <c r="AW60" s="83" t="s">
        <v>14213</v>
      </c>
      <c r="AX60" s="83" t="s">
        <v>14271</v>
      </c>
      <c r="AY60" s="83" t="s">
        <v>66</v>
      </c>
      <c r="AZ60" s="2"/>
      <c r="BA60" s="3"/>
      <c r="BB60" s="3"/>
      <c r="BC60" s="3"/>
      <c r="BD60" s="3"/>
    </row>
    <row r="61" spans="1:56" x14ac:dyDescent="0.25">
      <c r="A61" s="69" t="s">
        <v>241</v>
      </c>
      <c r="B61" s="70"/>
      <c r="C61" s="70"/>
      <c r="D61" s="71"/>
      <c r="E61" s="73"/>
      <c r="F61" s="70" t="s">
        <v>3653</v>
      </c>
      <c r="G61" s="70"/>
      <c r="H61" s="74"/>
      <c r="I61" s="75"/>
      <c r="J61" s="75"/>
      <c r="K61" s="74" t="s">
        <v>15786</v>
      </c>
      <c r="L61" s="78"/>
      <c r="M61" s="79"/>
      <c r="N61" s="79"/>
      <c r="O61" s="80"/>
      <c r="P61" s="81"/>
      <c r="Q61" s="81"/>
      <c r="R61" s="91"/>
      <c r="S61" s="91"/>
      <c r="T61" s="91"/>
      <c r="U61" s="91"/>
      <c r="V61" s="52"/>
      <c r="W61" s="52"/>
      <c r="X61" s="52"/>
      <c r="Y61" s="52"/>
      <c r="Z61" s="51"/>
      <c r="AA61" s="76"/>
      <c r="AB61" s="76"/>
      <c r="AC61" s="77"/>
      <c r="AD61" s="83" t="s">
        <v>7399</v>
      </c>
      <c r="AE61" s="83">
        <v>1455</v>
      </c>
      <c r="AF61" s="83">
        <v>7081</v>
      </c>
      <c r="AG61" s="83">
        <v>23387</v>
      </c>
      <c r="AH61" s="83">
        <v>4938</v>
      </c>
      <c r="AI61" s="83">
        <v>-28800</v>
      </c>
      <c r="AJ61" s="83" t="s">
        <v>8878</v>
      </c>
      <c r="AK61" s="83"/>
      <c r="AL61" s="83"/>
      <c r="AM61" s="83" t="s">
        <v>11719</v>
      </c>
      <c r="AN61" s="85">
        <v>40710.179039351853</v>
      </c>
      <c r="AO61" s="83"/>
      <c r="AP61" s="83" t="b">
        <v>1</v>
      </c>
      <c r="AQ61" s="83" t="b">
        <v>0</v>
      </c>
      <c r="AR61" s="83" t="b">
        <v>1</v>
      </c>
      <c r="AS61" s="83" t="s">
        <v>7091</v>
      </c>
      <c r="AT61" s="83">
        <v>275</v>
      </c>
      <c r="AU61" s="83" t="s">
        <v>13085</v>
      </c>
      <c r="AV61" s="83" t="b">
        <v>0</v>
      </c>
      <c r="AW61" s="83" t="s">
        <v>14213</v>
      </c>
      <c r="AX61" s="83" t="s">
        <v>14272</v>
      </c>
      <c r="AY61" s="83" t="s">
        <v>66</v>
      </c>
      <c r="AZ61" s="2"/>
      <c r="BA61" s="3"/>
      <c r="BB61" s="3"/>
      <c r="BC61" s="3"/>
      <c r="BD61" s="3"/>
    </row>
    <row r="62" spans="1:56" x14ac:dyDescent="0.25">
      <c r="A62" s="69" t="s">
        <v>242</v>
      </c>
      <c r="B62" s="70"/>
      <c r="C62" s="70"/>
      <c r="D62" s="71"/>
      <c r="E62" s="73"/>
      <c r="F62" s="70" t="s">
        <v>3654</v>
      </c>
      <c r="G62" s="70"/>
      <c r="H62" s="74"/>
      <c r="I62" s="75"/>
      <c r="J62" s="75"/>
      <c r="K62" s="74" t="s">
        <v>15787</v>
      </c>
      <c r="L62" s="78"/>
      <c r="M62" s="79"/>
      <c r="N62" s="79"/>
      <c r="O62" s="80"/>
      <c r="P62" s="81"/>
      <c r="Q62" s="81"/>
      <c r="R62" s="91"/>
      <c r="S62" s="91"/>
      <c r="T62" s="91"/>
      <c r="U62" s="91"/>
      <c r="V62" s="52"/>
      <c r="W62" s="52"/>
      <c r="X62" s="52"/>
      <c r="Y62" s="52"/>
      <c r="Z62" s="51"/>
      <c r="AA62" s="76"/>
      <c r="AB62" s="76"/>
      <c r="AC62" s="77"/>
      <c r="AD62" s="83" t="s">
        <v>7400</v>
      </c>
      <c r="AE62" s="83">
        <v>1676</v>
      </c>
      <c r="AF62" s="83">
        <v>85</v>
      </c>
      <c r="AG62" s="83">
        <v>81259</v>
      </c>
      <c r="AH62" s="83">
        <v>34</v>
      </c>
      <c r="AI62" s="83"/>
      <c r="AJ62" s="83"/>
      <c r="AK62" s="83"/>
      <c r="AL62" s="83"/>
      <c r="AM62" s="83"/>
      <c r="AN62" s="85">
        <v>42986.084976851853</v>
      </c>
      <c r="AO62" s="83"/>
      <c r="AP62" s="83" t="b">
        <v>1</v>
      </c>
      <c r="AQ62" s="83" t="b">
        <v>1</v>
      </c>
      <c r="AR62" s="83" t="b">
        <v>0</v>
      </c>
      <c r="AS62" s="83" t="s">
        <v>7097</v>
      </c>
      <c r="AT62" s="83">
        <v>0</v>
      </c>
      <c r="AU62" s="83"/>
      <c r="AV62" s="83" t="b">
        <v>0</v>
      </c>
      <c r="AW62" s="83" t="s">
        <v>14213</v>
      </c>
      <c r="AX62" s="83" t="s">
        <v>14273</v>
      </c>
      <c r="AY62" s="83" t="s">
        <v>66</v>
      </c>
      <c r="AZ62" s="2"/>
      <c r="BA62" s="3"/>
      <c r="BB62" s="3"/>
      <c r="BC62" s="3"/>
      <c r="BD62" s="3"/>
    </row>
    <row r="63" spans="1:56" x14ac:dyDescent="0.25">
      <c r="A63" s="69" t="s">
        <v>1297</v>
      </c>
      <c r="B63" s="70"/>
      <c r="C63" s="70"/>
      <c r="D63" s="71"/>
      <c r="E63" s="73"/>
      <c r="F63" s="70" t="s">
        <v>13638</v>
      </c>
      <c r="G63" s="70"/>
      <c r="H63" s="74"/>
      <c r="I63" s="75"/>
      <c r="J63" s="75"/>
      <c r="K63" s="74" t="s">
        <v>15788</v>
      </c>
      <c r="L63" s="78"/>
      <c r="M63" s="79"/>
      <c r="N63" s="79"/>
      <c r="O63" s="80"/>
      <c r="P63" s="81"/>
      <c r="Q63" s="81"/>
      <c r="R63" s="91"/>
      <c r="S63" s="91"/>
      <c r="T63" s="91"/>
      <c r="U63" s="91"/>
      <c r="V63" s="52"/>
      <c r="W63" s="52"/>
      <c r="X63" s="52"/>
      <c r="Y63" s="52"/>
      <c r="Z63" s="51"/>
      <c r="AA63" s="76"/>
      <c r="AB63" s="76"/>
      <c r="AC63" s="77"/>
      <c r="AD63" s="83" t="s">
        <v>7401</v>
      </c>
      <c r="AE63" s="83">
        <v>164259</v>
      </c>
      <c r="AF63" s="83">
        <v>397132</v>
      </c>
      <c r="AG63" s="83">
        <v>102683</v>
      </c>
      <c r="AH63" s="83">
        <v>464</v>
      </c>
      <c r="AI63" s="83">
        <v>32400</v>
      </c>
      <c r="AJ63" s="83" t="s">
        <v>8879</v>
      </c>
      <c r="AK63" s="83"/>
      <c r="AL63" s="83" t="s">
        <v>10961</v>
      </c>
      <c r="AM63" s="83" t="s">
        <v>11726</v>
      </c>
      <c r="AN63" s="85">
        <v>39955.114733796298</v>
      </c>
      <c r="AO63" s="83" t="s">
        <v>11840</v>
      </c>
      <c r="AP63" s="83" t="b">
        <v>0</v>
      </c>
      <c r="AQ63" s="83" t="b">
        <v>0</v>
      </c>
      <c r="AR63" s="83" t="b">
        <v>0</v>
      </c>
      <c r="AS63" s="83" t="s">
        <v>7097</v>
      </c>
      <c r="AT63" s="83">
        <v>3701</v>
      </c>
      <c r="AU63" s="83" t="s">
        <v>13111</v>
      </c>
      <c r="AV63" s="83" t="b">
        <v>1</v>
      </c>
      <c r="AW63" s="83" t="s">
        <v>14213</v>
      </c>
      <c r="AX63" s="83" t="s">
        <v>14274</v>
      </c>
      <c r="AY63" s="83" t="s">
        <v>66</v>
      </c>
      <c r="AZ63" s="2"/>
      <c r="BA63" s="3"/>
      <c r="BB63" s="3"/>
      <c r="BC63" s="3"/>
      <c r="BD63" s="3"/>
    </row>
    <row r="64" spans="1:56" x14ac:dyDescent="0.25">
      <c r="A64" s="69" t="s">
        <v>243</v>
      </c>
      <c r="B64" s="70"/>
      <c r="C64" s="70"/>
      <c r="D64" s="71"/>
      <c r="E64" s="73"/>
      <c r="F64" s="70" t="s">
        <v>3655</v>
      </c>
      <c r="G64" s="70"/>
      <c r="H64" s="74"/>
      <c r="I64" s="75"/>
      <c r="J64" s="75"/>
      <c r="K64" s="74" t="s">
        <v>15789</v>
      </c>
      <c r="L64" s="78"/>
      <c r="M64" s="79"/>
      <c r="N64" s="79"/>
      <c r="O64" s="80"/>
      <c r="P64" s="81"/>
      <c r="Q64" s="81"/>
      <c r="R64" s="91"/>
      <c r="S64" s="91"/>
      <c r="T64" s="91"/>
      <c r="U64" s="91"/>
      <c r="V64" s="52"/>
      <c r="W64" s="52"/>
      <c r="X64" s="52"/>
      <c r="Y64" s="52"/>
      <c r="Z64" s="51"/>
      <c r="AA64" s="76"/>
      <c r="AB64" s="76"/>
      <c r="AC64" s="77"/>
      <c r="AD64" s="83" t="s">
        <v>7402</v>
      </c>
      <c r="AE64" s="83">
        <v>661</v>
      </c>
      <c r="AF64" s="83">
        <v>18367</v>
      </c>
      <c r="AG64" s="83">
        <v>25961</v>
      </c>
      <c r="AH64" s="83">
        <v>46257</v>
      </c>
      <c r="AI64" s="83"/>
      <c r="AJ64" s="83" t="s">
        <v>8880</v>
      </c>
      <c r="AK64" s="83" t="s">
        <v>10225</v>
      </c>
      <c r="AL64" s="83" t="s">
        <v>10962</v>
      </c>
      <c r="AM64" s="83"/>
      <c r="AN64" s="85">
        <v>40361.760578703703</v>
      </c>
      <c r="AO64" s="83" t="s">
        <v>11841</v>
      </c>
      <c r="AP64" s="83" t="b">
        <v>1</v>
      </c>
      <c r="AQ64" s="83" t="b">
        <v>0</v>
      </c>
      <c r="AR64" s="83" t="b">
        <v>1</v>
      </c>
      <c r="AS64" s="83" t="s">
        <v>7095</v>
      </c>
      <c r="AT64" s="83">
        <v>256</v>
      </c>
      <c r="AU64" s="83" t="s">
        <v>13085</v>
      </c>
      <c r="AV64" s="83" t="b">
        <v>1</v>
      </c>
      <c r="AW64" s="83" t="s">
        <v>14213</v>
      </c>
      <c r="AX64" s="83" t="s">
        <v>14275</v>
      </c>
      <c r="AY64" s="83" t="s">
        <v>66</v>
      </c>
      <c r="AZ64" s="2"/>
      <c r="BA64" s="3"/>
      <c r="BB64" s="3"/>
      <c r="BC64" s="3"/>
      <c r="BD64" s="3"/>
    </row>
    <row r="65" spans="1:56" x14ac:dyDescent="0.25">
      <c r="A65" s="69" t="s">
        <v>244</v>
      </c>
      <c r="B65" s="70"/>
      <c r="C65" s="70"/>
      <c r="D65" s="71"/>
      <c r="E65" s="73"/>
      <c r="F65" s="70" t="s">
        <v>3656</v>
      </c>
      <c r="G65" s="70"/>
      <c r="H65" s="74"/>
      <c r="I65" s="75"/>
      <c r="J65" s="75"/>
      <c r="K65" s="74" t="s">
        <v>15790</v>
      </c>
      <c r="L65" s="78"/>
      <c r="M65" s="79"/>
      <c r="N65" s="79"/>
      <c r="O65" s="80"/>
      <c r="P65" s="81"/>
      <c r="Q65" s="81"/>
      <c r="R65" s="91"/>
      <c r="S65" s="91"/>
      <c r="T65" s="91"/>
      <c r="U65" s="91"/>
      <c r="V65" s="52"/>
      <c r="W65" s="52"/>
      <c r="X65" s="52"/>
      <c r="Y65" s="52"/>
      <c r="Z65" s="51"/>
      <c r="AA65" s="76"/>
      <c r="AB65" s="76"/>
      <c r="AC65" s="77"/>
      <c r="AD65" s="83" t="s">
        <v>7403</v>
      </c>
      <c r="AE65" s="83">
        <v>721</v>
      </c>
      <c r="AF65" s="83">
        <v>346</v>
      </c>
      <c r="AG65" s="83">
        <v>9975</v>
      </c>
      <c r="AH65" s="83">
        <v>25167</v>
      </c>
      <c r="AI65" s="83">
        <v>-10800</v>
      </c>
      <c r="AJ65" s="83" t="s">
        <v>8881</v>
      </c>
      <c r="AK65" s="83" t="s">
        <v>10225</v>
      </c>
      <c r="AL65" s="83"/>
      <c r="AM65" s="83" t="s">
        <v>11729</v>
      </c>
      <c r="AN65" s="85">
        <v>41945.921435185184</v>
      </c>
      <c r="AO65" s="83" t="s">
        <v>11842</v>
      </c>
      <c r="AP65" s="83" t="b">
        <v>0</v>
      </c>
      <c r="AQ65" s="83" t="b">
        <v>0</v>
      </c>
      <c r="AR65" s="83" t="b">
        <v>0</v>
      </c>
      <c r="AS65" s="83" t="s">
        <v>7095</v>
      </c>
      <c r="AT65" s="83">
        <v>13</v>
      </c>
      <c r="AU65" s="83" t="s">
        <v>13112</v>
      </c>
      <c r="AV65" s="83" t="b">
        <v>0</v>
      </c>
      <c r="AW65" s="83" t="s">
        <v>14213</v>
      </c>
      <c r="AX65" s="83" t="s">
        <v>14276</v>
      </c>
      <c r="AY65" s="83" t="s">
        <v>66</v>
      </c>
      <c r="AZ65" s="2"/>
      <c r="BA65" s="3"/>
      <c r="BB65" s="3"/>
      <c r="BC65" s="3"/>
      <c r="BD65" s="3"/>
    </row>
    <row r="66" spans="1:56" x14ac:dyDescent="0.25">
      <c r="A66" s="69" t="s">
        <v>245</v>
      </c>
      <c r="B66" s="70"/>
      <c r="C66" s="70"/>
      <c r="D66" s="71"/>
      <c r="E66" s="73"/>
      <c r="F66" s="70" t="s">
        <v>3657</v>
      </c>
      <c r="G66" s="70"/>
      <c r="H66" s="74"/>
      <c r="I66" s="75"/>
      <c r="J66" s="75"/>
      <c r="K66" s="74" t="s">
        <v>15791</v>
      </c>
      <c r="L66" s="78"/>
      <c r="M66" s="79"/>
      <c r="N66" s="79"/>
      <c r="O66" s="80"/>
      <c r="P66" s="81"/>
      <c r="Q66" s="81"/>
      <c r="R66" s="91"/>
      <c r="S66" s="91"/>
      <c r="T66" s="91"/>
      <c r="U66" s="91"/>
      <c r="V66" s="52"/>
      <c r="W66" s="52"/>
      <c r="X66" s="52"/>
      <c r="Y66" s="52"/>
      <c r="Z66" s="51"/>
      <c r="AA66" s="76"/>
      <c r="AB66" s="76"/>
      <c r="AC66" s="77"/>
      <c r="AD66" s="83" t="s">
        <v>7404</v>
      </c>
      <c r="AE66" s="83">
        <v>10448</v>
      </c>
      <c r="AF66" s="83">
        <v>10344</v>
      </c>
      <c r="AG66" s="83">
        <v>49855</v>
      </c>
      <c r="AH66" s="83">
        <v>77757</v>
      </c>
      <c r="AI66" s="83">
        <v>-18000</v>
      </c>
      <c r="AJ66" s="83" t="s">
        <v>8882</v>
      </c>
      <c r="AK66" s="83" t="s">
        <v>10226</v>
      </c>
      <c r="AL66" s="83"/>
      <c r="AM66" s="83" t="s">
        <v>11716</v>
      </c>
      <c r="AN66" s="85">
        <v>39701.803518518522</v>
      </c>
      <c r="AO66" s="83" t="s">
        <v>11843</v>
      </c>
      <c r="AP66" s="83" t="b">
        <v>0</v>
      </c>
      <c r="AQ66" s="83" t="b">
        <v>0</v>
      </c>
      <c r="AR66" s="83" t="b">
        <v>0</v>
      </c>
      <c r="AS66" s="83" t="s">
        <v>7091</v>
      </c>
      <c r="AT66" s="83">
        <v>17</v>
      </c>
      <c r="AU66" s="83" t="s">
        <v>13113</v>
      </c>
      <c r="AV66" s="83" t="b">
        <v>0</v>
      </c>
      <c r="AW66" s="83" t="s">
        <v>14213</v>
      </c>
      <c r="AX66" s="83" t="s">
        <v>14277</v>
      </c>
      <c r="AY66" s="83" t="s">
        <v>66</v>
      </c>
      <c r="AZ66" s="2"/>
      <c r="BA66" s="3"/>
      <c r="BB66" s="3"/>
      <c r="BC66" s="3"/>
      <c r="BD66" s="3"/>
    </row>
    <row r="67" spans="1:56" x14ac:dyDescent="0.25">
      <c r="A67" s="69" t="s">
        <v>1231</v>
      </c>
      <c r="B67" s="70"/>
      <c r="C67" s="70"/>
      <c r="D67" s="71"/>
      <c r="E67" s="73"/>
      <c r="F67" s="70" t="s">
        <v>4430</v>
      </c>
      <c r="G67" s="70"/>
      <c r="H67" s="74"/>
      <c r="I67" s="75"/>
      <c r="J67" s="75"/>
      <c r="K67" s="74" t="s">
        <v>15792</v>
      </c>
      <c r="L67" s="78"/>
      <c r="M67" s="79"/>
      <c r="N67" s="79"/>
      <c r="O67" s="80"/>
      <c r="P67" s="81"/>
      <c r="Q67" s="81"/>
      <c r="R67" s="91"/>
      <c r="S67" s="91"/>
      <c r="T67" s="91"/>
      <c r="U67" s="91"/>
      <c r="V67" s="52"/>
      <c r="W67" s="52"/>
      <c r="X67" s="52"/>
      <c r="Y67" s="52"/>
      <c r="Z67" s="51"/>
      <c r="AA67" s="76"/>
      <c r="AB67" s="76"/>
      <c r="AC67" s="77"/>
      <c r="AD67" s="83" t="s">
        <v>7405</v>
      </c>
      <c r="AE67" s="83">
        <v>12017</v>
      </c>
      <c r="AF67" s="83">
        <v>1364525</v>
      </c>
      <c r="AG67" s="83">
        <v>138557</v>
      </c>
      <c r="AH67" s="83">
        <v>2197</v>
      </c>
      <c r="AI67" s="83">
        <v>-18000</v>
      </c>
      <c r="AJ67" s="83" t="s">
        <v>8883</v>
      </c>
      <c r="AK67" s="83" t="s">
        <v>10192</v>
      </c>
      <c r="AL67" s="83" t="s">
        <v>10963</v>
      </c>
      <c r="AM67" s="83" t="s">
        <v>11716</v>
      </c>
      <c r="AN67" s="85">
        <v>39770.82402777778</v>
      </c>
      <c r="AO67" s="83" t="s">
        <v>11844</v>
      </c>
      <c r="AP67" s="83" t="b">
        <v>0</v>
      </c>
      <c r="AQ67" s="83" t="b">
        <v>0</v>
      </c>
      <c r="AR67" s="83" t="b">
        <v>1</v>
      </c>
      <c r="AS67" s="83" t="s">
        <v>7091</v>
      </c>
      <c r="AT67" s="83">
        <v>17594</v>
      </c>
      <c r="AU67" s="83" t="s">
        <v>13114</v>
      </c>
      <c r="AV67" s="83" t="b">
        <v>1</v>
      </c>
      <c r="AW67" s="83" t="s">
        <v>14213</v>
      </c>
      <c r="AX67" s="83" t="s">
        <v>14278</v>
      </c>
      <c r="AY67" s="83" t="s">
        <v>66</v>
      </c>
      <c r="AZ67" s="2"/>
      <c r="BA67" s="3"/>
      <c r="BB67" s="3"/>
      <c r="BC67" s="3"/>
      <c r="BD67" s="3"/>
    </row>
    <row r="68" spans="1:56" x14ac:dyDescent="0.25">
      <c r="A68" s="69" t="s">
        <v>246</v>
      </c>
      <c r="B68" s="70"/>
      <c r="C68" s="70"/>
      <c r="D68" s="71"/>
      <c r="E68" s="73"/>
      <c r="F68" s="70" t="s">
        <v>13639</v>
      </c>
      <c r="G68" s="70"/>
      <c r="H68" s="74"/>
      <c r="I68" s="75"/>
      <c r="J68" s="75"/>
      <c r="K68" s="74" t="s">
        <v>15793</v>
      </c>
      <c r="L68" s="78"/>
      <c r="M68" s="79"/>
      <c r="N68" s="79"/>
      <c r="O68" s="80"/>
      <c r="P68" s="81"/>
      <c r="Q68" s="81"/>
      <c r="R68" s="91"/>
      <c r="S68" s="91"/>
      <c r="T68" s="91"/>
      <c r="U68" s="91"/>
      <c r="V68" s="52"/>
      <c r="W68" s="52"/>
      <c r="X68" s="52"/>
      <c r="Y68" s="52"/>
      <c r="Z68" s="51"/>
      <c r="AA68" s="76"/>
      <c r="AB68" s="76"/>
      <c r="AC68" s="77"/>
      <c r="AD68" s="83" t="s">
        <v>7406</v>
      </c>
      <c r="AE68" s="83">
        <v>8274</v>
      </c>
      <c r="AF68" s="83">
        <v>278199</v>
      </c>
      <c r="AG68" s="83">
        <v>140721</v>
      </c>
      <c r="AH68" s="83">
        <v>153217</v>
      </c>
      <c r="AI68" s="83">
        <v>0</v>
      </c>
      <c r="AJ68" s="83" t="s">
        <v>8884</v>
      </c>
      <c r="AK68" s="83" t="s">
        <v>10188</v>
      </c>
      <c r="AL68" s="83" t="s">
        <v>10964</v>
      </c>
      <c r="AM68" s="83" t="s">
        <v>10186</v>
      </c>
      <c r="AN68" s="85">
        <v>39647.755671296298</v>
      </c>
      <c r="AO68" s="83" t="s">
        <v>11845</v>
      </c>
      <c r="AP68" s="83" t="b">
        <v>1</v>
      </c>
      <c r="AQ68" s="83" t="b">
        <v>0</v>
      </c>
      <c r="AR68" s="83" t="b">
        <v>1</v>
      </c>
      <c r="AS68" s="83" t="s">
        <v>7091</v>
      </c>
      <c r="AT68" s="83">
        <v>3081</v>
      </c>
      <c r="AU68" s="83" t="s">
        <v>13085</v>
      </c>
      <c r="AV68" s="83" t="b">
        <v>1</v>
      </c>
      <c r="AW68" s="83" t="s">
        <v>14213</v>
      </c>
      <c r="AX68" s="83" t="s">
        <v>14279</v>
      </c>
      <c r="AY68" s="83" t="s">
        <v>66</v>
      </c>
      <c r="AZ68" s="2"/>
      <c r="BA68" s="3"/>
      <c r="BB68" s="3"/>
      <c r="BC68" s="3"/>
      <c r="BD68" s="3"/>
    </row>
    <row r="69" spans="1:56" x14ac:dyDescent="0.25">
      <c r="A69" s="69" t="s">
        <v>247</v>
      </c>
      <c r="B69" s="70"/>
      <c r="C69" s="70"/>
      <c r="D69" s="71"/>
      <c r="E69" s="73"/>
      <c r="F69" s="70" t="s">
        <v>3658</v>
      </c>
      <c r="G69" s="70"/>
      <c r="H69" s="74"/>
      <c r="I69" s="75"/>
      <c r="J69" s="75"/>
      <c r="K69" s="74" t="s">
        <v>15794</v>
      </c>
      <c r="L69" s="78"/>
      <c r="M69" s="79"/>
      <c r="N69" s="79"/>
      <c r="O69" s="80"/>
      <c r="P69" s="81"/>
      <c r="Q69" s="81"/>
      <c r="R69" s="91"/>
      <c r="S69" s="91"/>
      <c r="T69" s="91"/>
      <c r="U69" s="91"/>
      <c r="V69" s="52"/>
      <c r="W69" s="52"/>
      <c r="X69" s="52"/>
      <c r="Y69" s="52"/>
      <c r="Z69" s="51"/>
      <c r="AA69" s="76"/>
      <c r="AB69" s="76"/>
      <c r="AC69" s="77"/>
      <c r="AD69" s="83" t="s">
        <v>7407</v>
      </c>
      <c r="AE69" s="83">
        <v>295</v>
      </c>
      <c r="AF69" s="83">
        <v>508</v>
      </c>
      <c r="AG69" s="83">
        <v>6843</v>
      </c>
      <c r="AH69" s="83">
        <v>4200</v>
      </c>
      <c r="AI69" s="83"/>
      <c r="AJ69" s="83" t="s">
        <v>8885</v>
      </c>
      <c r="AK69" s="83" t="s">
        <v>10212</v>
      </c>
      <c r="AL69" s="83"/>
      <c r="AM69" s="83"/>
      <c r="AN69" s="85">
        <v>41759.685659722221</v>
      </c>
      <c r="AO69" s="83" t="s">
        <v>11846</v>
      </c>
      <c r="AP69" s="83" t="b">
        <v>0</v>
      </c>
      <c r="AQ69" s="83" t="b">
        <v>0</v>
      </c>
      <c r="AR69" s="83" t="b">
        <v>1</v>
      </c>
      <c r="AS69" s="83" t="s">
        <v>7091</v>
      </c>
      <c r="AT69" s="83">
        <v>1</v>
      </c>
      <c r="AU69" s="83" t="s">
        <v>13115</v>
      </c>
      <c r="AV69" s="83" t="b">
        <v>0</v>
      </c>
      <c r="AW69" s="83" t="s">
        <v>14213</v>
      </c>
      <c r="AX69" s="83" t="s">
        <v>14280</v>
      </c>
      <c r="AY69" s="83" t="s">
        <v>66</v>
      </c>
      <c r="AZ69" s="2"/>
      <c r="BA69" s="3"/>
      <c r="BB69" s="3"/>
      <c r="BC69" s="3"/>
      <c r="BD69" s="3"/>
    </row>
    <row r="70" spans="1:56" x14ac:dyDescent="0.25">
      <c r="A70" s="69" t="s">
        <v>248</v>
      </c>
      <c r="B70" s="70"/>
      <c r="C70" s="70"/>
      <c r="D70" s="71"/>
      <c r="E70" s="73"/>
      <c r="F70" s="70" t="s">
        <v>3659</v>
      </c>
      <c r="G70" s="70"/>
      <c r="H70" s="74"/>
      <c r="I70" s="75"/>
      <c r="J70" s="75"/>
      <c r="K70" s="74" t="s">
        <v>15795</v>
      </c>
      <c r="L70" s="78"/>
      <c r="M70" s="79"/>
      <c r="N70" s="79"/>
      <c r="O70" s="80"/>
      <c r="P70" s="81"/>
      <c r="Q70" s="81"/>
      <c r="R70" s="91"/>
      <c r="S70" s="91"/>
      <c r="T70" s="91"/>
      <c r="U70" s="91"/>
      <c r="V70" s="52"/>
      <c r="W70" s="52"/>
      <c r="X70" s="52"/>
      <c r="Y70" s="52"/>
      <c r="Z70" s="51"/>
      <c r="AA70" s="76"/>
      <c r="AB70" s="76"/>
      <c r="AC70" s="77"/>
      <c r="AD70" s="83" t="s">
        <v>7408</v>
      </c>
      <c r="AE70" s="83">
        <v>371</v>
      </c>
      <c r="AF70" s="83">
        <v>555</v>
      </c>
      <c r="AG70" s="83">
        <v>21438</v>
      </c>
      <c r="AH70" s="83">
        <v>746</v>
      </c>
      <c r="AI70" s="83">
        <v>-28800</v>
      </c>
      <c r="AJ70" s="83" t="s">
        <v>8886</v>
      </c>
      <c r="AK70" s="83" t="s">
        <v>10227</v>
      </c>
      <c r="AL70" s="83"/>
      <c r="AM70" s="83" t="s">
        <v>11719</v>
      </c>
      <c r="AN70" s="85">
        <v>41537.786134259259</v>
      </c>
      <c r="AO70" s="83" t="s">
        <v>11847</v>
      </c>
      <c r="AP70" s="83" t="b">
        <v>0</v>
      </c>
      <c r="AQ70" s="83" t="b">
        <v>0</v>
      </c>
      <c r="AR70" s="83" t="b">
        <v>0</v>
      </c>
      <c r="AS70" s="83" t="s">
        <v>7098</v>
      </c>
      <c r="AT70" s="83">
        <v>5</v>
      </c>
      <c r="AU70" s="83" t="s">
        <v>13116</v>
      </c>
      <c r="AV70" s="83" t="b">
        <v>0</v>
      </c>
      <c r="AW70" s="83" t="s">
        <v>14213</v>
      </c>
      <c r="AX70" s="83" t="s">
        <v>14281</v>
      </c>
      <c r="AY70" s="83" t="s">
        <v>66</v>
      </c>
      <c r="AZ70" s="2"/>
      <c r="BA70" s="3"/>
      <c r="BB70" s="3"/>
      <c r="BC70" s="3"/>
      <c r="BD70" s="3"/>
    </row>
    <row r="71" spans="1:56" x14ac:dyDescent="0.25">
      <c r="A71" s="69" t="s">
        <v>249</v>
      </c>
      <c r="B71" s="70"/>
      <c r="C71" s="70"/>
      <c r="D71" s="71"/>
      <c r="E71" s="73"/>
      <c r="F71" s="70" t="s">
        <v>3660</v>
      </c>
      <c r="G71" s="70"/>
      <c r="H71" s="74"/>
      <c r="I71" s="75"/>
      <c r="J71" s="75"/>
      <c r="K71" s="74" t="s">
        <v>15796</v>
      </c>
      <c r="L71" s="78"/>
      <c r="M71" s="79"/>
      <c r="N71" s="79"/>
      <c r="O71" s="80"/>
      <c r="P71" s="81"/>
      <c r="Q71" s="81"/>
      <c r="R71" s="91"/>
      <c r="S71" s="91"/>
      <c r="T71" s="91"/>
      <c r="U71" s="91"/>
      <c r="V71" s="52"/>
      <c r="W71" s="52"/>
      <c r="X71" s="52"/>
      <c r="Y71" s="52"/>
      <c r="Z71" s="51"/>
      <c r="AA71" s="76"/>
      <c r="AB71" s="76"/>
      <c r="AC71" s="77"/>
      <c r="AD71" s="83" t="s">
        <v>7409</v>
      </c>
      <c r="AE71" s="83">
        <v>216</v>
      </c>
      <c r="AF71" s="83">
        <v>70</v>
      </c>
      <c r="AG71" s="83">
        <v>1479</v>
      </c>
      <c r="AH71" s="83">
        <v>2113</v>
      </c>
      <c r="AI71" s="83">
        <v>-28800</v>
      </c>
      <c r="AJ71" s="83" t="s">
        <v>8887</v>
      </c>
      <c r="AK71" s="83"/>
      <c r="AL71" s="83" t="s">
        <v>10965</v>
      </c>
      <c r="AM71" s="83" t="s">
        <v>11719</v>
      </c>
      <c r="AN71" s="85">
        <v>41881.946273148147</v>
      </c>
      <c r="AO71" s="83" t="s">
        <v>11848</v>
      </c>
      <c r="AP71" s="83" t="b">
        <v>0</v>
      </c>
      <c r="AQ71" s="83" t="b">
        <v>0</v>
      </c>
      <c r="AR71" s="83" t="b">
        <v>0</v>
      </c>
      <c r="AS71" s="83" t="s">
        <v>7098</v>
      </c>
      <c r="AT71" s="83">
        <v>0</v>
      </c>
      <c r="AU71" s="83" t="s">
        <v>13085</v>
      </c>
      <c r="AV71" s="83" t="b">
        <v>0</v>
      </c>
      <c r="AW71" s="83" t="s">
        <v>14213</v>
      </c>
      <c r="AX71" s="83" t="s">
        <v>14282</v>
      </c>
      <c r="AY71" s="83" t="s">
        <v>66</v>
      </c>
      <c r="AZ71" s="2"/>
      <c r="BA71" s="3"/>
      <c r="BB71" s="3"/>
      <c r="BC71" s="3"/>
      <c r="BD71" s="3"/>
    </row>
    <row r="72" spans="1:56" x14ac:dyDescent="0.25">
      <c r="A72" s="69" t="s">
        <v>250</v>
      </c>
      <c r="B72" s="70"/>
      <c r="C72" s="70"/>
      <c r="D72" s="71"/>
      <c r="E72" s="73"/>
      <c r="F72" s="70" t="s">
        <v>3654</v>
      </c>
      <c r="G72" s="70"/>
      <c r="H72" s="74"/>
      <c r="I72" s="75"/>
      <c r="J72" s="75"/>
      <c r="K72" s="74" t="s">
        <v>15797</v>
      </c>
      <c r="L72" s="78"/>
      <c r="M72" s="79"/>
      <c r="N72" s="79"/>
      <c r="O72" s="80"/>
      <c r="P72" s="81"/>
      <c r="Q72" s="81"/>
      <c r="R72" s="91"/>
      <c r="S72" s="91"/>
      <c r="T72" s="91"/>
      <c r="U72" s="91"/>
      <c r="V72" s="52"/>
      <c r="W72" s="52"/>
      <c r="X72" s="52"/>
      <c r="Y72" s="52"/>
      <c r="Z72" s="51"/>
      <c r="AA72" s="76"/>
      <c r="AB72" s="76"/>
      <c r="AC72" s="77"/>
      <c r="AD72" s="83" t="s">
        <v>7410</v>
      </c>
      <c r="AE72" s="83">
        <v>96</v>
      </c>
      <c r="AF72" s="83">
        <v>136</v>
      </c>
      <c r="AG72" s="83">
        <v>15573</v>
      </c>
      <c r="AH72" s="83">
        <v>14200</v>
      </c>
      <c r="AI72" s="83"/>
      <c r="AJ72" s="83"/>
      <c r="AK72" s="83"/>
      <c r="AL72" s="83"/>
      <c r="AM72" s="83"/>
      <c r="AN72" s="85">
        <v>43070.0705787037</v>
      </c>
      <c r="AO72" s="83"/>
      <c r="AP72" s="83" t="b">
        <v>1</v>
      </c>
      <c r="AQ72" s="83" t="b">
        <v>1</v>
      </c>
      <c r="AR72" s="83" t="b">
        <v>0</v>
      </c>
      <c r="AS72" s="83" t="s">
        <v>13070</v>
      </c>
      <c r="AT72" s="83">
        <v>0</v>
      </c>
      <c r="AU72" s="83"/>
      <c r="AV72" s="83" t="b">
        <v>0</v>
      </c>
      <c r="AW72" s="83" t="s">
        <v>14213</v>
      </c>
      <c r="AX72" s="83" t="s">
        <v>14283</v>
      </c>
      <c r="AY72" s="83" t="s">
        <v>66</v>
      </c>
      <c r="AZ72" s="2"/>
      <c r="BA72" s="3"/>
      <c r="BB72" s="3"/>
      <c r="BC72" s="3"/>
      <c r="BD72" s="3"/>
    </row>
    <row r="73" spans="1:56" x14ac:dyDescent="0.25">
      <c r="A73" s="69" t="s">
        <v>695</v>
      </c>
      <c r="B73" s="70"/>
      <c r="C73" s="70"/>
      <c r="D73" s="71"/>
      <c r="E73" s="73"/>
      <c r="F73" s="70" t="s">
        <v>13640</v>
      </c>
      <c r="G73" s="70"/>
      <c r="H73" s="74"/>
      <c r="I73" s="75"/>
      <c r="J73" s="75"/>
      <c r="K73" s="74" t="s">
        <v>15798</v>
      </c>
      <c r="L73" s="78"/>
      <c r="M73" s="79"/>
      <c r="N73" s="79"/>
      <c r="O73" s="80"/>
      <c r="P73" s="81"/>
      <c r="Q73" s="81"/>
      <c r="R73" s="91"/>
      <c r="S73" s="91"/>
      <c r="T73" s="91"/>
      <c r="U73" s="91"/>
      <c r="V73" s="52"/>
      <c r="W73" s="52"/>
      <c r="X73" s="52"/>
      <c r="Y73" s="52"/>
      <c r="Z73" s="51"/>
      <c r="AA73" s="76"/>
      <c r="AB73" s="76"/>
      <c r="AC73" s="77"/>
      <c r="AD73" s="83" t="s">
        <v>7411</v>
      </c>
      <c r="AE73" s="83">
        <v>246</v>
      </c>
      <c r="AF73" s="83">
        <v>4793294</v>
      </c>
      <c r="AG73" s="83">
        <v>199177</v>
      </c>
      <c r="AH73" s="83">
        <v>2032</v>
      </c>
      <c r="AI73" s="83">
        <v>0</v>
      </c>
      <c r="AJ73" s="83" t="s">
        <v>8888</v>
      </c>
      <c r="AK73" s="83" t="s">
        <v>10228</v>
      </c>
      <c r="AL73" s="83" t="s">
        <v>10966</v>
      </c>
      <c r="AM73" s="83" t="s">
        <v>10186</v>
      </c>
      <c r="AN73" s="85">
        <v>39189.349398148152</v>
      </c>
      <c r="AO73" s="83" t="s">
        <v>11849</v>
      </c>
      <c r="AP73" s="83" t="b">
        <v>0</v>
      </c>
      <c r="AQ73" s="83" t="b">
        <v>0</v>
      </c>
      <c r="AR73" s="83" t="b">
        <v>1</v>
      </c>
      <c r="AS73" s="83" t="s">
        <v>7091</v>
      </c>
      <c r="AT73" s="83">
        <v>51976</v>
      </c>
      <c r="AU73" s="83" t="s">
        <v>13117</v>
      </c>
      <c r="AV73" s="83" t="b">
        <v>1</v>
      </c>
      <c r="AW73" s="83" t="s">
        <v>14213</v>
      </c>
      <c r="AX73" s="83" t="s">
        <v>14284</v>
      </c>
      <c r="AY73" s="83" t="s">
        <v>66</v>
      </c>
      <c r="AZ73" s="2"/>
      <c r="BA73" s="3"/>
      <c r="BB73" s="3"/>
      <c r="BC73" s="3"/>
      <c r="BD73" s="3"/>
    </row>
    <row r="74" spans="1:56" x14ac:dyDescent="0.25">
      <c r="A74" s="69" t="s">
        <v>251</v>
      </c>
      <c r="B74" s="70"/>
      <c r="C74" s="70"/>
      <c r="D74" s="71"/>
      <c r="E74" s="73"/>
      <c r="F74" s="70" t="s">
        <v>3661</v>
      </c>
      <c r="G74" s="70"/>
      <c r="H74" s="74"/>
      <c r="I74" s="75"/>
      <c r="J74" s="75"/>
      <c r="K74" s="74" t="s">
        <v>15799</v>
      </c>
      <c r="L74" s="78"/>
      <c r="M74" s="79"/>
      <c r="N74" s="79"/>
      <c r="O74" s="80"/>
      <c r="P74" s="81"/>
      <c r="Q74" s="81"/>
      <c r="R74" s="91"/>
      <c r="S74" s="91"/>
      <c r="T74" s="91"/>
      <c r="U74" s="91"/>
      <c r="V74" s="52"/>
      <c r="W74" s="52"/>
      <c r="X74" s="52"/>
      <c r="Y74" s="52"/>
      <c r="Z74" s="51"/>
      <c r="AA74" s="76"/>
      <c r="AB74" s="76"/>
      <c r="AC74" s="77"/>
      <c r="AD74" s="83" t="s">
        <v>7412</v>
      </c>
      <c r="AE74" s="83">
        <v>2131</v>
      </c>
      <c r="AF74" s="83">
        <v>2123</v>
      </c>
      <c r="AG74" s="83">
        <v>24121</v>
      </c>
      <c r="AH74" s="83">
        <v>1102</v>
      </c>
      <c r="AI74" s="83">
        <v>-18000</v>
      </c>
      <c r="AJ74" s="83" t="s">
        <v>8889</v>
      </c>
      <c r="AK74" s="83" t="s">
        <v>7257</v>
      </c>
      <c r="AL74" s="83" t="s">
        <v>10967</v>
      </c>
      <c r="AM74" s="83" t="s">
        <v>11716</v>
      </c>
      <c r="AN74" s="85">
        <v>39766.530949074076</v>
      </c>
      <c r="AO74" s="83" t="s">
        <v>11850</v>
      </c>
      <c r="AP74" s="83" t="b">
        <v>0</v>
      </c>
      <c r="AQ74" s="83" t="b">
        <v>0</v>
      </c>
      <c r="AR74" s="83" t="b">
        <v>1</v>
      </c>
      <c r="AS74" s="83" t="s">
        <v>7091</v>
      </c>
      <c r="AT74" s="83">
        <v>190</v>
      </c>
      <c r="AU74" s="83" t="s">
        <v>13118</v>
      </c>
      <c r="AV74" s="83" t="b">
        <v>0</v>
      </c>
      <c r="AW74" s="83" t="s">
        <v>14213</v>
      </c>
      <c r="AX74" s="83" t="s">
        <v>14285</v>
      </c>
      <c r="AY74" s="83" t="s">
        <v>66</v>
      </c>
      <c r="AZ74" s="2"/>
      <c r="BA74" s="3"/>
      <c r="BB74" s="3"/>
      <c r="BC74" s="3"/>
      <c r="BD74" s="3"/>
    </row>
    <row r="75" spans="1:56" x14ac:dyDescent="0.25">
      <c r="A75" s="69" t="s">
        <v>252</v>
      </c>
      <c r="B75" s="70"/>
      <c r="C75" s="70"/>
      <c r="D75" s="71"/>
      <c r="E75" s="73"/>
      <c r="F75" s="70" t="s">
        <v>3662</v>
      </c>
      <c r="G75" s="70"/>
      <c r="H75" s="74"/>
      <c r="I75" s="75"/>
      <c r="J75" s="75"/>
      <c r="K75" s="74" t="s">
        <v>15800</v>
      </c>
      <c r="L75" s="78"/>
      <c r="M75" s="79"/>
      <c r="N75" s="79"/>
      <c r="O75" s="80"/>
      <c r="P75" s="81"/>
      <c r="Q75" s="81"/>
      <c r="R75" s="91"/>
      <c r="S75" s="91"/>
      <c r="T75" s="91"/>
      <c r="U75" s="91"/>
      <c r="V75" s="52"/>
      <c r="W75" s="52"/>
      <c r="X75" s="52"/>
      <c r="Y75" s="52"/>
      <c r="Z75" s="51"/>
      <c r="AA75" s="76"/>
      <c r="AB75" s="76"/>
      <c r="AC75" s="77"/>
      <c r="AD75" s="83" t="s">
        <v>7413</v>
      </c>
      <c r="AE75" s="83">
        <v>215</v>
      </c>
      <c r="AF75" s="83">
        <v>6928</v>
      </c>
      <c r="AG75" s="83">
        <v>178003</v>
      </c>
      <c r="AH75" s="83">
        <v>49759</v>
      </c>
      <c r="AI75" s="83">
        <v>0</v>
      </c>
      <c r="AJ75" s="83" t="s">
        <v>8890</v>
      </c>
      <c r="AK75" s="83" t="s">
        <v>10229</v>
      </c>
      <c r="AL75" s="83"/>
      <c r="AM75" s="83" t="s">
        <v>10186</v>
      </c>
      <c r="AN75" s="85">
        <v>40263.620578703703</v>
      </c>
      <c r="AO75" s="83" t="s">
        <v>11851</v>
      </c>
      <c r="AP75" s="83" t="b">
        <v>0</v>
      </c>
      <c r="AQ75" s="83" t="b">
        <v>0</v>
      </c>
      <c r="AR75" s="83" t="b">
        <v>0</v>
      </c>
      <c r="AS75" s="83" t="s">
        <v>7091</v>
      </c>
      <c r="AT75" s="83">
        <v>289</v>
      </c>
      <c r="AU75" s="83" t="s">
        <v>13119</v>
      </c>
      <c r="AV75" s="83" t="b">
        <v>0</v>
      </c>
      <c r="AW75" s="83" t="s">
        <v>14213</v>
      </c>
      <c r="AX75" s="83" t="s">
        <v>14286</v>
      </c>
      <c r="AY75" s="83" t="s">
        <v>66</v>
      </c>
      <c r="AZ75" s="2"/>
      <c r="BA75" s="3"/>
      <c r="BB75" s="3"/>
      <c r="BC75" s="3"/>
      <c r="BD75" s="3"/>
    </row>
    <row r="76" spans="1:56" x14ac:dyDescent="0.25">
      <c r="A76" s="69" t="s">
        <v>964</v>
      </c>
      <c r="B76" s="70"/>
      <c r="C76" s="70"/>
      <c r="D76" s="71"/>
      <c r="E76" s="73"/>
      <c r="F76" s="70" t="s">
        <v>4221</v>
      </c>
      <c r="G76" s="70"/>
      <c r="H76" s="74"/>
      <c r="I76" s="75"/>
      <c r="J76" s="75"/>
      <c r="K76" s="74" t="s">
        <v>15801</v>
      </c>
      <c r="L76" s="78"/>
      <c r="M76" s="79"/>
      <c r="N76" s="79"/>
      <c r="O76" s="80"/>
      <c r="P76" s="81"/>
      <c r="Q76" s="81"/>
      <c r="R76" s="91"/>
      <c r="S76" s="91"/>
      <c r="T76" s="91"/>
      <c r="U76" s="91"/>
      <c r="V76" s="52"/>
      <c r="W76" s="52"/>
      <c r="X76" s="52"/>
      <c r="Y76" s="52"/>
      <c r="Z76" s="51"/>
      <c r="AA76" s="76"/>
      <c r="AB76" s="76"/>
      <c r="AC76" s="77"/>
      <c r="AD76" s="83" t="s">
        <v>7414</v>
      </c>
      <c r="AE76" s="83">
        <v>1098</v>
      </c>
      <c r="AF76" s="83">
        <v>11574</v>
      </c>
      <c r="AG76" s="83">
        <v>37494</v>
      </c>
      <c r="AH76" s="83">
        <v>12013</v>
      </c>
      <c r="AI76" s="83">
        <v>-28800</v>
      </c>
      <c r="AJ76" s="83" t="s">
        <v>8891</v>
      </c>
      <c r="AK76" s="83" t="s">
        <v>10230</v>
      </c>
      <c r="AL76" s="83" t="s">
        <v>10968</v>
      </c>
      <c r="AM76" s="83" t="s">
        <v>11719</v>
      </c>
      <c r="AN76" s="85">
        <v>41600.628668981481</v>
      </c>
      <c r="AO76" s="83" t="s">
        <v>11852</v>
      </c>
      <c r="AP76" s="83" t="b">
        <v>0</v>
      </c>
      <c r="AQ76" s="83" t="b">
        <v>0</v>
      </c>
      <c r="AR76" s="83" t="b">
        <v>0</v>
      </c>
      <c r="AS76" s="83" t="s">
        <v>7091</v>
      </c>
      <c r="AT76" s="83">
        <v>224</v>
      </c>
      <c r="AU76" s="83" t="s">
        <v>13120</v>
      </c>
      <c r="AV76" s="83" t="b">
        <v>0</v>
      </c>
      <c r="AW76" s="83" t="s">
        <v>14213</v>
      </c>
      <c r="AX76" s="83" t="s">
        <v>14287</v>
      </c>
      <c r="AY76" s="83" t="s">
        <v>66</v>
      </c>
      <c r="AZ76" s="2"/>
      <c r="BA76" s="3"/>
      <c r="BB76" s="3"/>
      <c r="BC76" s="3"/>
      <c r="BD76" s="3"/>
    </row>
    <row r="77" spans="1:56" x14ac:dyDescent="0.25">
      <c r="A77" s="69" t="s">
        <v>253</v>
      </c>
      <c r="B77" s="70"/>
      <c r="C77" s="70"/>
      <c r="D77" s="71"/>
      <c r="E77" s="73"/>
      <c r="F77" s="70" t="s">
        <v>3663</v>
      </c>
      <c r="G77" s="70"/>
      <c r="H77" s="74"/>
      <c r="I77" s="75"/>
      <c r="J77" s="75"/>
      <c r="K77" s="74" t="s">
        <v>15802</v>
      </c>
      <c r="L77" s="78"/>
      <c r="M77" s="79"/>
      <c r="N77" s="79"/>
      <c r="O77" s="80"/>
      <c r="P77" s="81"/>
      <c r="Q77" s="81"/>
      <c r="R77" s="91"/>
      <c r="S77" s="91"/>
      <c r="T77" s="91"/>
      <c r="U77" s="91"/>
      <c r="V77" s="52"/>
      <c r="W77" s="52"/>
      <c r="X77" s="52"/>
      <c r="Y77" s="52"/>
      <c r="Z77" s="51"/>
      <c r="AA77" s="76"/>
      <c r="AB77" s="76"/>
      <c r="AC77" s="77"/>
      <c r="AD77" s="83" t="s">
        <v>7415</v>
      </c>
      <c r="AE77" s="83">
        <v>999</v>
      </c>
      <c r="AF77" s="83">
        <v>4802</v>
      </c>
      <c r="AG77" s="83">
        <v>17100</v>
      </c>
      <c r="AH77" s="83">
        <v>6913</v>
      </c>
      <c r="AI77" s="83">
        <v>-28800</v>
      </c>
      <c r="AJ77" s="83" t="s">
        <v>8892</v>
      </c>
      <c r="AK77" s="83" t="s">
        <v>7257</v>
      </c>
      <c r="AL77" s="83" t="s">
        <v>10969</v>
      </c>
      <c r="AM77" s="83" t="s">
        <v>11719</v>
      </c>
      <c r="AN77" s="85">
        <v>40553.934247685182</v>
      </c>
      <c r="AO77" s="83" t="s">
        <v>11853</v>
      </c>
      <c r="AP77" s="83" t="b">
        <v>0</v>
      </c>
      <c r="AQ77" s="83" t="b">
        <v>0</v>
      </c>
      <c r="AR77" s="83" t="b">
        <v>1</v>
      </c>
      <c r="AS77" s="83" t="s">
        <v>7091</v>
      </c>
      <c r="AT77" s="83">
        <v>102</v>
      </c>
      <c r="AU77" s="83" t="s">
        <v>13121</v>
      </c>
      <c r="AV77" s="83" t="b">
        <v>0</v>
      </c>
      <c r="AW77" s="83" t="s">
        <v>14213</v>
      </c>
      <c r="AX77" s="83" t="s">
        <v>14288</v>
      </c>
      <c r="AY77" s="83" t="s">
        <v>66</v>
      </c>
      <c r="AZ77" s="2"/>
      <c r="BA77" s="3"/>
      <c r="BB77" s="3"/>
      <c r="BC77" s="3"/>
      <c r="BD77" s="3"/>
    </row>
    <row r="78" spans="1:56" x14ac:dyDescent="0.25">
      <c r="A78" s="69" t="s">
        <v>254</v>
      </c>
      <c r="B78" s="70"/>
      <c r="C78" s="70"/>
      <c r="D78" s="71"/>
      <c r="E78" s="73"/>
      <c r="F78" s="70" t="s">
        <v>3664</v>
      </c>
      <c r="G78" s="70"/>
      <c r="H78" s="74"/>
      <c r="I78" s="75"/>
      <c r="J78" s="75"/>
      <c r="K78" s="74" t="s">
        <v>15803</v>
      </c>
      <c r="L78" s="78"/>
      <c r="M78" s="79"/>
      <c r="N78" s="79"/>
      <c r="O78" s="80"/>
      <c r="P78" s="81"/>
      <c r="Q78" s="81"/>
      <c r="R78" s="91"/>
      <c r="S78" s="91"/>
      <c r="T78" s="91"/>
      <c r="U78" s="91"/>
      <c r="V78" s="52"/>
      <c r="W78" s="52"/>
      <c r="X78" s="52"/>
      <c r="Y78" s="52"/>
      <c r="Z78" s="51"/>
      <c r="AA78" s="76"/>
      <c r="AB78" s="76"/>
      <c r="AC78" s="77"/>
      <c r="AD78" s="83" t="s">
        <v>7416</v>
      </c>
      <c r="AE78" s="83">
        <v>1209</v>
      </c>
      <c r="AF78" s="83">
        <v>1544</v>
      </c>
      <c r="AG78" s="83">
        <v>40229</v>
      </c>
      <c r="AH78" s="83">
        <v>24170</v>
      </c>
      <c r="AI78" s="83"/>
      <c r="AJ78" s="83" t="s">
        <v>8893</v>
      </c>
      <c r="AK78" s="83" t="s">
        <v>10231</v>
      </c>
      <c r="AL78" s="83"/>
      <c r="AM78" s="83"/>
      <c r="AN78" s="85">
        <v>42691.848749999997</v>
      </c>
      <c r="AO78" s="83"/>
      <c r="AP78" s="83" t="b">
        <v>1</v>
      </c>
      <c r="AQ78" s="83" t="b">
        <v>0</v>
      </c>
      <c r="AR78" s="83" t="b">
        <v>1</v>
      </c>
      <c r="AS78" s="83" t="s">
        <v>7091</v>
      </c>
      <c r="AT78" s="83">
        <v>11</v>
      </c>
      <c r="AU78" s="83"/>
      <c r="AV78" s="83" t="b">
        <v>0</v>
      </c>
      <c r="AW78" s="83" t="s">
        <v>14213</v>
      </c>
      <c r="AX78" s="83" t="s">
        <v>14289</v>
      </c>
      <c r="AY78" s="83" t="s">
        <v>66</v>
      </c>
      <c r="AZ78" s="2"/>
      <c r="BA78" s="3"/>
      <c r="BB78" s="3"/>
      <c r="BC78" s="3"/>
      <c r="BD78" s="3"/>
    </row>
    <row r="79" spans="1:56" x14ac:dyDescent="0.25">
      <c r="A79" s="69" t="s">
        <v>1263</v>
      </c>
      <c r="B79" s="70"/>
      <c r="C79" s="70"/>
      <c r="D79" s="71"/>
      <c r="E79" s="73"/>
      <c r="F79" s="70" t="s">
        <v>4457</v>
      </c>
      <c r="G79" s="70"/>
      <c r="H79" s="74"/>
      <c r="I79" s="75"/>
      <c r="J79" s="75"/>
      <c r="K79" s="74" t="s">
        <v>15804</v>
      </c>
      <c r="L79" s="78"/>
      <c r="M79" s="79"/>
      <c r="N79" s="79"/>
      <c r="O79" s="80"/>
      <c r="P79" s="81"/>
      <c r="Q79" s="81"/>
      <c r="R79" s="91"/>
      <c r="S79" s="91"/>
      <c r="T79" s="91"/>
      <c r="U79" s="91"/>
      <c r="V79" s="52"/>
      <c r="W79" s="52"/>
      <c r="X79" s="52"/>
      <c r="Y79" s="52"/>
      <c r="Z79" s="51"/>
      <c r="AA79" s="76"/>
      <c r="AB79" s="76"/>
      <c r="AC79" s="77"/>
      <c r="AD79" s="83" t="s">
        <v>7417</v>
      </c>
      <c r="AE79" s="83">
        <v>598</v>
      </c>
      <c r="AF79" s="83">
        <v>9083</v>
      </c>
      <c r="AG79" s="83">
        <v>2709</v>
      </c>
      <c r="AH79" s="83">
        <v>8565</v>
      </c>
      <c r="AI79" s="83"/>
      <c r="AJ79" s="83" t="s">
        <v>8894</v>
      </c>
      <c r="AK79" s="83" t="s">
        <v>10232</v>
      </c>
      <c r="AL79" s="83"/>
      <c r="AM79" s="83"/>
      <c r="AN79" s="85">
        <v>41156.094456018516</v>
      </c>
      <c r="AO79" s="83" t="s">
        <v>11854</v>
      </c>
      <c r="AP79" s="83" t="b">
        <v>1</v>
      </c>
      <c r="AQ79" s="83" t="b">
        <v>0</v>
      </c>
      <c r="AR79" s="83" t="b">
        <v>1</v>
      </c>
      <c r="AS79" s="83" t="s">
        <v>7091</v>
      </c>
      <c r="AT79" s="83">
        <v>23</v>
      </c>
      <c r="AU79" s="83" t="s">
        <v>13085</v>
      </c>
      <c r="AV79" s="83" t="b">
        <v>0</v>
      </c>
      <c r="AW79" s="83" t="s">
        <v>14213</v>
      </c>
      <c r="AX79" s="83" t="s">
        <v>14290</v>
      </c>
      <c r="AY79" s="83" t="s">
        <v>66</v>
      </c>
      <c r="AZ79" s="2"/>
      <c r="BA79" s="3"/>
      <c r="BB79" s="3"/>
      <c r="BC79" s="3"/>
      <c r="BD79" s="3"/>
    </row>
    <row r="80" spans="1:56" x14ac:dyDescent="0.25">
      <c r="A80" s="69" t="s">
        <v>255</v>
      </c>
      <c r="B80" s="70"/>
      <c r="C80" s="70"/>
      <c r="D80" s="71"/>
      <c r="E80" s="73"/>
      <c r="F80" s="70" t="s">
        <v>13641</v>
      </c>
      <c r="G80" s="70"/>
      <c r="H80" s="74"/>
      <c r="I80" s="75"/>
      <c r="J80" s="75"/>
      <c r="K80" s="74" t="s">
        <v>15805</v>
      </c>
      <c r="L80" s="78"/>
      <c r="M80" s="79"/>
      <c r="N80" s="79"/>
      <c r="O80" s="80"/>
      <c r="P80" s="81"/>
      <c r="Q80" s="81"/>
      <c r="R80" s="91"/>
      <c r="S80" s="91"/>
      <c r="T80" s="91"/>
      <c r="U80" s="91"/>
      <c r="V80" s="52"/>
      <c r="W80" s="52"/>
      <c r="X80" s="52"/>
      <c r="Y80" s="52"/>
      <c r="Z80" s="51"/>
      <c r="AA80" s="76"/>
      <c r="AB80" s="76"/>
      <c r="AC80" s="77"/>
      <c r="AD80" s="83" t="s">
        <v>7418</v>
      </c>
      <c r="AE80" s="83">
        <v>1027</v>
      </c>
      <c r="AF80" s="83">
        <v>1312</v>
      </c>
      <c r="AG80" s="83">
        <v>14467</v>
      </c>
      <c r="AH80" s="83">
        <v>3670</v>
      </c>
      <c r="AI80" s="83">
        <v>-18000</v>
      </c>
      <c r="AJ80" s="83" t="s">
        <v>8895</v>
      </c>
      <c r="AK80" s="83" t="s">
        <v>10233</v>
      </c>
      <c r="AL80" s="83" t="s">
        <v>10970</v>
      </c>
      <c r="AM80" s="83" t="s">
        <v>11716</v>
      </c>
      <c r="AN80" s="85">
        <v>42715.904641203706</v>
      </c>
      <c r="AO80" s="83" t="s">
        <v>11855</v>
      </c>
      <c r="AP80" s="83" t="b">
        <v>1</v>
      </c>
      <c r="AQ80" s="83" t="b">
        <v>0</v>
      </c>
      <c r="AR80" s="83" t="b">
        <v>1</v>
      </c>
      <c r="AS80" s="83" t="s">
        <v>7091</v>
      </c>
      <c r="AT80" s="83">
        <v>14</v>
      </c>
      <c r="AU80" s="83"/>
      <c r="AV80" s="83" t="b">
        <v>0</v>
      </c>
      <c r="AW80" s="83" t="s">
        <v>14213</v>
      </c>
      <c r="AX80" s="83" t="s">
        <v>14291</v>
      </c>
      <c r="AY80" s="83" t="s">
        <v>66</v>
      </c>
      <c r="AZ80" s="2"/>
      <c r="BA80" s="3"/>
      <c r="BB80" s="3"/>
      <c r="BC80" s="3"/>
      <c r="BD80" s="3"/>
    </row>
    <row r="81" spans="1:56" x14ac:dyDescent="0.25">
      <c r="A81" s="69" t="s">
        <v>256</v>
      </c>
      <c r="B81" s="70"/>
      <c r="C81" s="70"/>
      <c r="D81" s="71"/>
      <c r="E81" s="73"/>
      <c r="F81" s="70" t="s">
        <v>3665</v>
      </c>
      <c r="G81" s="70"/>
      <c r="H81" s="74"/>
      <c r="I81" s="75"/>
      <c r="J81" s="75"/>
      <c r="K81" s="74" t="s">
        <v>15806</v>
      </c>
      <c r="L81" s="78"/>
      <c r="M81" s="79"/>
      <c r="N81" s="79"/>
      <c r="O81" s="80"/>
      <c r="P81" s="81"/>
      <c r="Q81" s="81"/>
      <c r="R81" s="91"/>
      <c r="S81" s="91"/>
      <c r="T81" s="91"/>
      <c r="U81" s="91"/>
      <c r="V81" s="52"/>
      <c r="W81" s="52"/>
      <c r="X81" s="52"/>
      <c r="Y81" s="52"/>
      <c r="Z81" s="51"/>
      <c r="AA81" s="76"/>
      <c r="AB81" s="76"/>
      <c r="AC81" s="77"/>
      <c r="AD81" s="83" t="s">
        <v>7419</v>
      </c>
      <c r="AE81" s="83">
        <v>356</v>
      </c>
      <c r="AF81" s="83">
        <v>352</v>
      </c>
      <c r="AG81" s="83">
        <v>4325</v>
      </c>
      <c r="AH81" s="83">
        <v>5085</v>
      </c>
      <c r="AI81" s="83"/>
      <c r="AJ81" s="83" t="s">
        <v>8896</v>
      </c>
      <c r="AK81" s="83"/>
      <c r="AL81" s="83"/>
      <c r="AM81" s="83"/>
      <c r="AN81" s="85">
        <v>39896.353263888886</v>
      </c>
      <c r="AO81" s="83" t="s">
        <v>11856</v>
      </c>
      <c r="AP81" s="83" t="b">
        <v>1</v>
      </c>
      <c r="AQ81" s="83" t="b">
        <v>0</v>
      </c>
      <c r="AR81" s="83" t="b">
        <v>0</v>
      </c>
      <c r="AS81" s="83" t="s">
        <v>7091</v>
      </c>
      <c r="AT81" s="83">
        <v>11</v>
      </c>
      <c r="AU81" s="83" t="s">
        <v>13085</v>
      </c>
      <c r="AV81" s="83" t="b">
        <v>0</v>
      </c>
      <c r="AW81" s="83" t="s">
        <v>14213</v>
      </c>
      <c r="AX81" s="83" t="s">
        <v>14292</v>
      </c>
      <c r="AY81" s="83" t="s">
        <v>66</v>
      </c>
      <c r="AZ81" s="2"/>
      <c r="BA81" s="3"/>
      <c r="BB81" s="3"/>
      <c r="BC81" s="3"/>
      <c r="BD81" s="3"/>
    </row>
    <row r="82" spans="1:56" x14ac:dyDescent="0.25">
      <c r="A82" s="69" t="s">
        <v>257</v>
      </c>
      <c r="B82" s="70"/>
      <c r="C82" s="70"/>
      <c r="D82" s="71"/>
      <c r="E82" s="73"/>
      <c r="F82" s="70" t="s">
        <v>3666</v>
      </c>
      <c r="G82" s="70"/>
      <c r="H82" s="74"/>
      <c r="I82" s="75"/>
      <c r="J82" s="75"/>
      <c r="K82" s="74" t="s">
        <v>15807</v>
      </c>
      <c r="L82" s="78"/>
      <c r="M82" s="79"/>
      <c r="N82" s="79"/>
      <c r="O82" s="80"/>
      <c r="P82" s="81"/>
      <c r="Q82" s="81"/>
      <c r="R82" s="91"/>
      <c r="S82" s="91"/>
      <c r="T82" s="91"/>
      <c r="U82" s="91"/>
      <c r="V82" s="52"/>
      <c r="W82" s="52"/>
      <c r="X82" s="52"/>
      <c r="Y82" s="52"/>
      <c r="Z82" s="51"/>
      <c r="AA82" s="76"/>
      <c r="AB82" s="76"/>
      <c r="AC82" s="77"/>
      <c r="AD82" s="83" t="s">
        <v>7420</v>
      </c>
      <c r="AE82" s="83">
        <v>220</v>
      </c>
      <c r="AF82" s="83">
        <v>1134</v>
      </c>
      <c r="AG82" s="83">
        <v>1911</v>
      </c>
      <c r="AH82" s="83">
        <v>291</v>
      </c>
      <c r="AI82" s="83">
        <v>-18000</v>
      </c>
      <c r="AJ82" s="83" t="s">
        <v>8897</v>
      </c>
      <c r="AK82" s="83" t="s">
        <v>10234</v>
      </c>
      <c r="AL82" s="83" t="s">
        <v>10971</v>
      </c>
      <c r="AM82" s="83" t="s">
        <v>11716</v>
      </c>
      <c r="AN82" s="85">
        <v>40492.729375000003</v>
      </c>
      <c r="AO82" s="83"/>
      <c r="AP82" s="83" t="b">
        <v>1</v>
      </c>
      <c r="AQ82" s="83" t="b">
        <v>0</v>
      </c>
      <c r="AR82" s="83" t="b">
        <v>1</v>
      </c>
      <c r="AS82" s="83" t="s">
        <v>7091</v>
      </c>
      <c r="AT82" s="83">
        <v>15</v>
      </c>
      <c r="AU82" s="83" t="s">
        <v>13085</v>
      </c>
      <c r="AV82" s="83" t="b">
        <v>0</v>
      </c>
      <c r="AW82" s="83" t="s">
        <v>14213</v>
      </c>
      <c r="AX82" s="83" t="s">
        <v>14293</v>
      </c>
      <c r="AY82" s="83" t="s">
        <v>66</v>
      </c>
      <c r="AZ82" s="2"/>
      <c r="BA82" s="3"/>
      <c r="BB82" s="3"/>
      <c r="BC82" s="3"/>
      <c r="BD82" s="3"/>
    </row>
    <row r="83" spans="1:56" x14ac:dyDescent="0.25">
      <c r="A83" s="69" t="s">
        <v>258</v>
      </c>
      <c r="B83" s="70"/>
      <c r="C83" s="70"/>
      <c r="D83" s="71"/>
      <c r="E83" s="73"/>
      <c r="F83" s="70" t="s">
        <v>3667</v>
      </c>
      <c r="G83" s="70"/>
      <c r="H83" s="74"/>
      <c r="I83" s="75"/>
      <c r="J83" s="75"/>
      <c r="K83" s="74" t="s">
        <v>15808</v>
      </c>
      <c r="L83" s="78"/>
      <c r="M83" s="79"/>
      <c r="N83" s="79"/>
      <c r="O83" s="80"/>
      <c r="P83" s="81"/>
      <c r="Q83" s="81"/>
      <c r="R83" s="91"/>
      <c r="S83" s="91"/>
      <c r="T83" s="91"/>
      <c r="U83" s="91"/>
      <c r="V83" s="52"/>
      <c r="W83" s="52"/>
      <c r="X83" s="52"/>
      <c r="Y83" s="52"/>
      <c r="Z83" s="51"/>
      <c r="AA83" s="76"/>
      <c r="AB83" s="76"/>
      <c r="AC83" s="77"/>
      <c r="AD83" s="83" t="s">
        <v>7421</v>
      </c>
      <c r="AE83" s="83">
        <v>2936</v>
      </c>
      <c r="AF83" s="83">
        <v>2052</v>
      </c>
      <c r="AG83" s="83">
        <v>22081</v>
      </c>
      <c r="AH83" s="83">
        <v>4694</v>
      </c>
      <c r="AI83" s="83">
        <v>-18000</v>
      </c>
      <c r="AJ83" s="83" t="s">
        <v>8898</v>
      </c>
      <c r="AK83" s="83" t="s">
        <v>10235</v>
      </c>
      <c r="AL83" s="83" t="s">
        <v>10972</v>
      </c>
      <c r="AM83" s="83" t="s">
        <v>11716</v>
      </c>
      <c r="AN83" s="85">
        <v>39346.751539351855</v>
      </c>
      <c r="AO83" s="83" t="s">
        <v>11857</v>
      </c>
      <c r="AP83" s="83" t="b">
        <v>0</v>
      </c>
      <c r="AQ83" s="83" t="b">
        <v>0</v>
      </c>
      <c r="AR83" s="83" t="b">
        <v>1</v>
      </c>
      <c r="AS83" s="83" t="s">
        <v>7091</v>
      </c>
      <c r="AT83" s="83">
        <v>132</v>
      </c>
      <c r="AU83" s="83" t="s">
        <v>13122</v>
      </c>
      <c r="AV83" s="83" t="b">
        <v>0</v>
      </c>
      <c r="AW83" s="83" t="s">
        <v>14213</v>
      </c>
      <c r="AX83" s="83" t="s">
        <v>14294</v>
      </c>
      <c r="AY83" s="83" t="s">
        <v>66</v>
      </c>
      <c r="AZ83" s="2"/>
      <c r="BA83" s="3"/>
      <c r="BB83" s="3"/>
      <c r="BC83" s="3"/>
      <c r="BD83" s="3"/>
    </row>
    <row r="84" spans="1:56" x14ac:dyDescent="0.25">
      <c r="A84" s="69" t="s">
        <v>259</v>
      </c>
      <c r="B84" s="70"/>
      <c r="C84" s="70"/>
      <c r="D84" s="71"/>
      <c r="E84" s="73"/>
      <c r="F84" s="70" t="s">
        <v>3668</v>
      </c>
      <c r="G84" s="70"/>
      <c r="H84" s="74"/>
      <c r="I84" s="75"/>
      <c r="J84" s="75"/>
      <c r="K84" s="74" t="s">
        <v>15809</v>
      </c>
      <c r="L84" s="78"/>
      <c r="M84" s="79"/>
      <c r="N84" s="79"/>
      <c r="O84" s="80"/>
      <c r="P84" s="81"/>
      <c r="Q84" s="81"/>
      <c r="R84" s="91"/>
      <c r="S84" s="91"/>
      <c r="T84" s="91"/>
      <c r="U84" s="91"/>
      <c r="V84" s="52"/>
      <c r="W84" s="52"/>
      <c r="X84" s="52"/>
      <c r="Y84" s="52"/>
      <c r="Z84" s="51"/>
      <c r="AA84" s="76"/>
      <c r="AB84" s="76"/>
      <c r="AC84" s="77"/>
      <c r="AD84" s="83" t="s">
        <v>7422</v>
      </c>
      <c r="AE84" s="83">
        <v>363</v>
      </c>
      <c r="AF84" s="83">
        <v>3639</v>
      </c>
      <c r="AG84" s="83">
        <v>1129</v>
      </c>
      <c r="AH84" s="83">
        <v>787</v>
      </c>
      <c r="AI84" s="83"/>
      <c r="AJ84" s="83" t="s">
        <v>8899</v>
      </c>
      <c r="AK84" s="83" t="s">
        <v>10236</v>
      </c>
      <c r="AL84" s="83"/>
      <c r="AM84" s="83"/>
      <c r="AN84" s="85">
        <v>42069.904050925928</v>
      </c>
      <c r="AO84" s="83" t="s">
        <v>11858</v>
      </c>
      <c r="AP84" s="83" t="b">
        <v>0</v>
      </c>
      <c r="AQ84" s="83" t="b">
        <v>0</v>
      </c>
      <c r="AR84" s="83" t="b">
        <v>0</v>
      </c>
      <c r="AS84" s="83" t="s">
        <v>7091</v>
      </c>
      <c r="AT84" s="83">
        <v>49</v>
      </c>
      <c r="AU84" s="83" t="s">
        <v>13085</v>
      </c>
      <c r="AV84" s="83" t="b">
        <v>1</v>
      </c>
      <c r="AW84" s="83" t="s">
        <v>14213</v>
      </c>
      <c r="AX84" s="83" t="s">
        <v>14295</v>
      </c>
      <c r="AY84" s="83" t="s">
        <v>66</v>
      </c>
      <c r="AZ84" s="2"/>
      <c r="BA84" s="3"/>
      <c r="BB84" s="3"/>
      <c r="BC84" s="3"/>
      <c r="BD84" s="3"/>
    </row>
    <row r="85" spans="1:56" x14ac:dyDescent="0.25">
      <c r="A85" s="69" t="s">
        <v>1349</v>
      </c>
      <c r="B85" s="70"/>
      <c r="C85" s="70"/>
      <c r="D85" s="71"/>
      <c r="E85" s="73"/>
      <c r="F85" s="70" t="s">
        <v>13642</v>
      </c>
      <c r="G85" s="70"/>
      <c r="H85" s="74"/>
      <c r="I85" s="75"/>
      <c r="J85" s="75"/>
      <c r="K85" s="74" t="s">
        <v>15810</v>
      </c>
      <c r="L85" s="78"/>
      <c r="M85" s="79"/>
      <c r="N85" s="79"/>
      <c r="O85" s="80"/>
      <c r="P85" s="81"/>
      <c r="Q85" s="81"/>
      <c r="R85" s="91"/>
      <c r="S85" s="91"/>
      <c r="T85" s="91"/>
      <c r="U85" s="91"/>
      <c r="V85" s="52"/>
      <c r="W85" s="52"/>
      <c r="X85" s="52"/>
      <c r="Y85" s="52"/>
      <c r="Z85" s="51"/>
      <c r="AA85" s="76"/>
      <c r="AB85" s="76"/>
      <c r="AC85" s="77"/>
      <c r="AD85" s="83" t="s">
        <v>7423</v>
      </c>
      <c r="AE85" s="83">
        <v>1466</v>
      </c>
      <c r="AF85" s="83">
        <v>12193069</v>
      </c>
      <c r="AG85" s="83">
        <v>260306</v>
      </c>
      <c r="AH85" s="83">
        <v>4518</v>
      </c>
      <c r="AI85" s="83">
        <v>-18000</v>
      </c>
      <c r="AJ85" s="83" t="s">
        <v>8900</v>
      </c>
      <c r="AK85" s="83" t="s">
        <v>7257</v>
      </c>
      <c r="AL85" s="83" t="s">
        <v>10973</v>
      </c>
      <c r="AM85" s="83" t="s">
        <v>11716</v>
      </c>
      <c r="AN85" s="85">
        <v>39168.471979166665</v>
      </c>
      <c r="AO85" s="83" t="s">
        <v>11859</v>
      </c>
      <c r="AP85" s="83" t="b">
        <v>0</v>
      </c>
      <c r="AQ85" s="83" t="b">
        <v>0</v>
      </c>
      <c r="AR85" s="83" t="b">
        <v>1</v>
      </c>
      <c r="AS85" s="83" t="s">
        <v>7091</v>
      </c>
      <c r="AT85" s="83">
        <v>84533</v>
      </c>
      <c r="AU85" s="83" t="s">
        <v>13123</v>
      </c>
      <c r="AV85" s="83" t="b">
        <v>1</v>
      </c>
      <c r="AW85" s="83" t="s">
        <v>14213</v>
      </c>
      <c r="AX85" s="83" t="s">
        <v>14296</v>
      </c>
      <c r="AY85" s="83" t="s">
        <v>65</v>
      </c>
      <c r="AZ85" s="2"/>
      <c r="BA85" s="3"/>
      <c r="BB85" s="3"/>
      <c r="BC85" s="3"/>
      <c r="BD85" s="3"/>
    </row>
    <row r="86" spans="1:56" x14ac:dyDescent="0.25">
      <c r="A86" s="69" t="s">
        <v>260</v>
      </c>
      <c r="B86" s="70"/>
      <c r="C86" s="70"/>
      <c r="D86" s="71"/>
      <c r="E86" s="73"/>
      <c r="F86" s="70" t="s">
        <v>3669</v>
      </c>
      <c r="G86" s="70"/>
      <c r="H86" s="74"/>
      <c r="I86" s="75"/>
      <c r="J86" s="75"/>
      <c r="K86" s="74" t="s">
        <v>15811</v>
      </c>
      <c r="L86" s="78"/>
      <c r="M86" s="79"/>
      <c r="N86" s="79"/>
      <c r="O86" s="80"/>
      <c r="P86" s="81"/>
      <c r="Q86" s="81"/>
      <c r="R86" s="91"/>
      <c r="S86" s="91"/>
      <c r="T86" s="91"/>
      <c r="U86" s="91"/>
      <c r="V86" s="52"/>
      <c r="W86" s="52"/>
      <c r="X86" s="52"/>
      <c r="Y86" s="52"/>
      <c r="Z86" s="51"/>
      <c r="AA86" s="76"/>
      <c r="AB86" s="76"/>
      <c r="AC86" s="77"/>
      <c r="AD86" s="83" t="s">
        <v>7424</v>
      </c>
      <c r="AE86" s="83">
        <v>9781</v>
      </c>
      <c r="AF86" s="83">
        <v>11669</v>
      </c>
      <c r="AG86" s="83">
        <v>46464</v>
      </c>
      <c r="AH86" s="83">
        <v>22487</v>
      </c>
      <c r="AI86" s="83">
        <v>-25200</v>
      </c>
      <c r="AJ86" s="83" t="s">
        <v>8901</v>
      </c>
      <c r="AK86" s="83" t="s">
        <v>10237</v>
      </c>
      <c r="AL86" s="83" t="s">
        <v>10974</v>
      </c>
      <c r="AM86" s="83" t="s">
        <v>11730</v>
      </c>
      <c r="AN86" s="85">
        <v>40472.047951388886</v>
      </c>
      <c r="AO86" s="83" t="s">
        <v>11860</v>
      </c>
      <c r="AP86" s="83" t="b">
        <v>0</v>
      </c>
      <c r="AQ86" s="83" t="b">
        <v>0</v>
      </c>
      <c r="AR86" s="83" t="b">
        <v>0</v>
      </c>
      <c r="AS86" s="83" t="s">
        <v>7091</v>
      </c>
      <c r="AT86" s="83">
        <v>497</v>
      </c>
      <c r="AU86" s="83" t="s">
        <v>13080</v>
      </c>
      <c r="AV86" s="83" t="b">
        <v>0</v>
      </c>
      <c r="AW86" s="83" t="s">
        <v>14213</v>
      </c>
      <c r="AX86" s="83" t="s">
        <v>14297</v>
      </c>
      <c r="AY86" s="83" t="s">
        <v>66</v>
      </c>
      <c r="AZ86" s="2"/>
      <c r="BA86" s="3"/>
      <c r="BB86" s="3"/>
      <c r="BC86" s="3"/>
      <c r="BD86" s="3"/>
    </row>
    <row r="87" spans="1:56" x14ac:dyDescent="0.25">
      <c r="A87" s="69" t="s">
        <v>261</v>
      </c>
      <c r="B87" s="70"/>
      <c r="C87" s="70"/>
      <c r="D87" s="71"/>
      <c r="E87" s="73"/>
      <c r="F87" s="70" t="s">
        <v>3670</v>
      </c>
      <c r="G87" s="70"/>
      <c r="H87" s="74"/>
      <c r="I87" s="75"/>
      <c r="J87" s="75"/>
      <c r="K87" s="74" t="s">
        <v>15812</v>
      </c>
      <c r="L87" s="78"/>
      <c r="M87" s="79"/>
      <c r="N87" s="79"/>
      <c r="O87" s="80"/>
      <c r="P87" s="81"/>
      <c r="Q87" s="81"/>
      <c r="R87" s="91"/>
      <c r="S87" s="91"/>
      <c r="T87" s="91"/>
      <c r="U87" s="91"/>
      <c r="V87" s="52"/>
      <c r="W87" s="52"/>
      <c r="X87" s="52"/>
      <c r="Y87" s="52"/>
      <c r="Z87" s="51"/>
      <c r="AA87" s="76"/>
      <c r="AB87" s="76"/>
      <c r="AC87" s="77"/>
      <c r="AD87" s="83" t="s">
        <v>7425</v>
      </c>
      <c r="AE87" s="83">
        <v>395</v>
      </c>
      <c r="AF87" s="83">
        <v>257</v>
      </c>
      <c r="AG87" s="83">
        <v>39196</v>
      </c>
      <c r="AH87" s="83">
        <v>1373</v>
      </c>
      <c r="AI87" s="83">
        <v>-28800</v>
      </c>
      <c r="AJ87" s="83" t="s">
        <v>8902</v>
      </c>
      <c r="AK87" s="83" t="s">
        <v>7256</v>
      </c>
      <c r="AL87" s="83" t="s">
        <v>10975</v>
      </c>
      <c r="AM87" s="83" t="s">
        <v>11719</v>
      </c>
      <c r="AN87" s="85">
        <v>39848.478761574072</v>
      </c>
      <c r="AO87" s="83"/>
      <c r="AP87" s="83" t="b">
        <v>0</v>
      </c>
      <c r="AQ87" s="83" t="b">
        <v>0</v>
      </c>
      <c r="AR87" s="83" t="b">
        <v>1</v>
      </c>
      <c r="AS87" s="83" t="s">
        <v>7091</v>
      </c>
      <c r="AT87" s="83">
        <v>13</v>
      </c>
      <c r="AU87" s="83" t="s">
        <v>13085</v>
      </c>
      <c r="AV87" s="83" t="b">
        <v>0</v>
      </c>
      <c r="AW87" s="83" t="s">
        <v>14213</v>
      </c>
      <c r="AX87" s="83" t="s">
        <v>14298</v>
      </c>
      <c r="AY87" s="83" t="s">
        <v>66</v>
      </c>
      <c r="AZ87" s="2"/>
      <c r="BA87" s="3"/>
      <c r="BB87" s="3"/>
      <c r="BC87" s="3"/>
      <c r="BD87" s="3"/>
    </row>
    <row r="88" spans="1:56" x14ac:dyDescent="0.25">
      <c r="A88" s="69" t="s">
        <v>262</v>
      </c>
      <c r="B88" s="70"/>
      <c r="C88" s="70"/>
      <c r="D88" s="71"/>
      <c r="E88" s="73"/>
      <c r="F88" s="70" t="s">
        <v>3671</v>
      </c>
      <c r="G88" s="70"/>
      <c r="H88" s="74"/>
      <c r="I88" s="75"/>
      <c r="J88" s="75"/>
      <c r="K88" s="74" t="s">
        <v>15813</v>
      </c>
      <c r="L88" s="78"/>
      <c r="M88" s="79"/>
      <c r="N88" s="79"/>
      <c r="O88" s="80"/>
      <c r="P88" s="81"/>
      <c r="Q88" s="81"/>
      <c r="R88" s="91"/>
      <c r="S88" s="91"/>
      <c r="T88" s="91"/>
      <c r="U88" s="91"/>
      <c r="V88" s="52"/>
      <c r="W88" s="52"/>
      <c r="X88" s="52"/>
      <c r="Y88" s="52"/>
      <c r="Z88" s="51"/>
      <c r="AA88" s="76"/>
      <c r="AB88" s="76"/>
      <c r="AC88" s="77"/>
      <c r="AD88" s="83" t="s">
        <v>7426</v>
      </c>
      <c r="AE88" s="83">
        <v>1171</v>
      </c>
      <c r="AF88" s="83">
        <v>520</v>
      </c>
      <c r="AG88" s="83">
        <v>4050</v>
      </c>
      <c r="AH88" s="83">
        <v>2627</v>
      </c>
      <c r="AI88" s="83"/>
      <c r="AJ88" s="83" t="s">
        <v>8903</v>
      </c>
      <c r="AK88" s="83" t="s">
        <v>10238</v>
      </c>
      <c r="AL88" s="83" t="s">
        <v>10976</v>
      </c>
      <c r="AM88" s="83"/>
      <c r="AN88" s="85">
        <v>42790.845138888886</v>
      </c>
      <c r="AO88" s="83" t="s">
        <v>11861</v>
      </c>
      <c r="AP88" s="83" t="b">
        <v>1</v>
      </c>
      <c r="AQ88" s="83" t="b">
        <v>0</v>
      </c>
      <c r="AR88" s="83" t="b">
        <v>0</v>
      </c>
      <c r="AS88" s="83" t="s">
        <v>7091</v>
      </c>
      <c r="AT88" s="83">
        <v>0</v>
      </c>
      <c r="AU88" s="83"/>
      <c r="AV88" s="83" t="b">
        <v>0</v>
      </c>
      <c r="AW88" s="83" t="s">
        <v>14213</v>
      </c>
      <c r="AX88" s="83" t="s">
        <v>14299</v>
      </c>
      <c r="AY88" s="83" t="s">
        <v>66</v>
      </c>
      <c r="AZ88" s="2"/>
      <c r="BA88" s="3"/>
      <c r="BB88" s="3"/>
      <c r="BC88" s="3"/>
      <c r="BD88" s="3"/>
    </row>
    <row r="89" spans="1:56" x14ac:dyDescent="0.25">
      <c r="A89" s="69" t="s">
        <v>263</v>
      </c>
      <c r="B89" s="70"/>
      <c r="C89" s="70"/>
      <c r="D89" s="71"/>
      <c r="E89" s="73"/>
      <c r="F89" s="70" t="s">
        <v>13643</v>
      </c>
      <c r="G89" s="70"/>
      <c r="H89" s="74"/>
      <c r="I89" s="75"/>
      <c r="J89" s="75"/>
      <c r="K89" s="74" t="s">
        <v>15814</v>
      </c>
      <c r="L89" s="78"/>
      <c r="M89" s="79"/>
      <c r="N89" s="79"/>
      <c r="O89" s="80"/>
      <c r="P89" s="81"/>
      <c r="Q89" s="81"/>
      <c r="R89" s="91"/>
      <c r="S89" s="91"/>
      <c r="T89" s="91"/>
      <c r="U89" s="91"/>
      <c r="V89" s="52"/>
      <c r="W89" s="52"/>
      <c r="X89" s="52"/>
      <c r="Y89" s="52"/>
      <c r="Z89" s="51"/>
      <c r="AA89" s="76"/>
      <c r="AB89" s="76"/>
      <c r="AC89" s="77"/>
      <c r="AD89" s="83" t="s">
        <v>7427</v>
      </c>
      <c r="AE89" s="83">
        <v>938</v>
      </c>
      <c r="AF89" s="83">
        <v>598</v>
      </c>
      <c r="AG89" s="83">
        <v>2578</v>
      </c>
      <c r="AH89" s="83">
        <v>778</v>
      </c>
      <c r="AI89" s="83">
        <v>7200</v>
      </c>
      <c r="AJ89" s="83" t="s">
        <v>8904</v>
      </c>
      <c r="AK89" s="83"/>
      <c r="AL89" s="83" t="s">
        <v>10977</v>
      </c>
      <c r="AM89" s="83" t="s">
        <v>11731</v>
      </c>
      <c r="AN89" s="85">
        <v>41628.493900462963</v>
      </c>
      <c r="AO89" s="83" t="s">
        <v>11862</v>
      </c>
      <c r="AP89" s="83" t="b">
        <v>0</v>
      </c>
      <c r="AQ89" s="83" t="b">
        <v>0</v>
      </c>
      <c r="AR89" s="83" t="b">
        <v>0</v>
      </c>
      <c r="AS89" s="83" t="s">
        <v>7099</v>
      </c>
      <c r="AT89" s="83">
        <v>50</v>
      </c>
      <c r="AU89" s="83" t="s">
        <v>13124</v>
      </c>
      <c r="AV89" s="83" t="b">
        <v>0</v>
      </c>
      <c r="AW89" s="83" t="s">
        <v>14213</v>
      </c>
      <c r="AX89" s="83" t="s">
        <v>14300</v>
      </c>
      <c r="AY89" s="83" t="s">
        <v>66</v>
      </c>
      <c r="AZ89" s="2"/>
      <c r="BA89" s="3"/>
      <c r="BB89" s="3"/>
      <c r="BC89" s="3"/>
      <c r="BD89" s="3"/>
    </row>
    <row r="90" spans="1:56" x14ac:dyDescent="0.25">
      <c r="A90" s="69" t="s">
        <v>1350</v>
      </c>
      <c r="B90" s="70"/>
      <c r="C90" s="70"/>
      <c r="D90" s="71"/>
      <c r="E90" s="73"/>
      <c r="F90" s="70" t="s">
        <v>13644</v>
      </c>
      <c r="G90" s="70"/>
      <c r="H90" s="74"/>
      <c r="I90" s="75"/>
      <c r="J90" s="75"/>
      <c r="K90" s="74" t="s">
        <v>15815</v>
      </c>
      <c r="L90" s="78"/>
      <c r="M90" s="79"/>
      <c r="N90" s="79"/>
      <c r="O90" s="80"/>
      <c r="P90" s="81"/>
      <c r="Q90" s="81"/>
      <c r="R90" s="91"/>
      <c r="S90" s="91"/>
      <c r="T90" s="91"/>
      <c r="U90" s="91"/>
      <c r="V90" s="52"/>
      <c r="W90" s="52"/>
      <c r="X90" s="52"/>
      <c r="Y90" s="52"/>
      <c r="Z90" s="51"/>
      <c r="AA90" s="76"/>
      <c r="AB90" s="76"/>
      <c r="AC90" s="77"/>
      <c r="AD90" s="83" t="s">
        <v>7428</v>
      </c>
      <c r="AE90" s="83">
        <v>1237</v>
      </c>
      <c r="AF90" s="83">
        <v>271559</v>
      </c>
      <c r="AG90" s="83">
        <v>25755</v>
      </c>
      <c r="AH90" s="83">
        <v>7490</v>
      </c>
      <c r="AI90" s="83">
        <v>3600</v>
      </c>
      <c r="AJ90" s="83" t="s">
        <v>8905</v>
      </c>
      <c r="AK90" s="83" t="s">
        <v>10239</v>
      </c>
      <c r="AL90" s="83" t="s">
        <v>10978</v>
      </c>
      <c r="AM90" s="83" t="s">
        <v>11732</v>
      </c>
      <c r="AN90" s="85">
        <v>39897.461655092593</v>
      </c>
      <c r="AO90" s="83" t="s">
        <v>11863</v>
      </c>
      <c r="AP90" s="83" t="b">
        <v>0</v>
      </c>
      <c r="AQ90" s="83" t="b">
        <v>0</v>
      </c>
      <c r="AR90" s="83" t="b">
        <v>1</v>
      </c>
      <c r="AS90" s="83" t="s">
        <v>13070</v>
      </c>
      <c r="AT90" s="83">
        <v>1741</v>
      </c>
      <c r="AU90" s="83" t="s">
        <v>13125</v>
      </c>
      <c r="AV90" s="83" t="b">
        <v>1</v>
      </c>
      <c r="AW90" s="83" t="s">
        <v>14213</v>
      </c>
      <c r="AX90" s="83" t="s">
        <v>14301</v>
      </c>
      <c r="AY90" s="83" t="s">
        <v>65</v>
      </c>
      <c r="AZ90" s="2"/>
      <c r="BA90" s="3"/>
      <c r="BB90" s="3"/>
      <c r="BC90" s="3"/>
      <c r="BD90" s="3"/>
    </row>
    <row r="91" spans="1:56" x14ac:dyDescent="0.25">
      <c r="A91" s="69" t="s">
        <v>264</v>
      </c>
      <c r="B91" s="70"/>
      <c r="C91" s="70"/>
      <c r="D91" s="71"/>
      <c r="E91" s="73"/>
      <c r="F91" s="70" t="s">
        <v>3672</v>
      </c>
      <c r="G91" s="70"/>
      <c r="H91" s="74"/>
      <c r="I91" s="75"/>
      <c r="J91" s="75"/>
      <c r="K91" s="74" t="s">
        <v>15816</v>
      </c>
      <c r="L91" s="78"/>
      <c r="M91" s="79"/>
      <c r="N91" s="79"/>
      <c r="O91" s="80"/>
      <c r="P91" s="81"/>
      <c r="Q91" s="81"/>
      <c r="R91" s="91"/>
      <c r="S91" s="91"/>
      <c r="T91" s="91"/>
      <c r="U91" s="91"/>
      <c r="V91" s="52"/>
      <c r="W91" s="52"/>
      <c r="X91" s="52"/>
      <c r="Y91" s="52"/>
      <c r="Z91" s="51"/>
      <c r="AA91" s="76"/>
      <c r="AB91" s="76"/>
      <c r="AC91" s="77"/>
      <c r="AD91" s="83" t="s">
        <v>7429</v>
      </c>
      <c r="AE91" s="83">
        <v>3420</v>
      </c>
      <c r="AF91" s="83">
        <v>2965</v>
      </c>
      <c r="AG91" s="83">
        <v>72542</v>
      </c>
      <c r="AH91" s="83">
        <v>26564</v>
      </c>
      <c r="AI91" s="83"/>
      <c r="AJ91" s="83" t="s">
        <v>8906</v>
      </c>
      <c r="AK91" s="83" t="s">
        <v>10240</v>
      </c>
      <c r="AL91" s="83"/>
      <c r="AM91" s="83"/>
      <c r="AN91" s="85">
        <v>42707.860127314816</v>
      </c>
      <c r="AO91" s="83" t="s">
        <v>11864</v>
      </c>
      <c r="AP91" s="83" t="b">
        <v>1</v>
      </c>
      <c r="AQ91" s="83" t="b">
        <v>0</v>
      </c>
      <c r="AR91" s="83" t="b">
        <v>1</v>
      </c>
      <c r="AS91" s="83" t="s">
        <v>7091</v>
      </c>
      <c r="AT91" s="83">
        <v>28</v>
      </c>
      <c r="AU91" s="83"/>
      <c r="AV91" s="83" t="b">
        <v>0</v>
      </c>
      <c r="AW91" s="83" t="s">
        <v>14213</v>
      </c>
      <c r="AX91" s="83" t="s">
        <v>14302</v>
      </c>
      <c r="AY91" s="83" t="s">
        <v>66</v>
      </c>
      <c r="AZ91" s="2"/>
      <c r="BA91" s="3"/>
      <c r="BB91" s="3"/>
      <c r="BC91" s="3"/>
      <c r="BD91" s="3"/>
    </row>
    <row r="92" spans="1:56" x14ac:dyDescent="0.25">
      <c r="A92" s="69" t="s">
        <v>265</v>
      </c>
      <c r="B92" s="70"/>
      <c r="C92" s="70"/>
      <c r="D92" s="71"/>
      <c r="E92" s="73"/>
      <c r="F92" s="70" t="s">
        <v>3673</v>
      </c>
      <c r="G92" s="70"/>
      <c r="H92" s="74"/>
      <c r="I92" s="75"/>
      <c r="J92" s="75"/>
      <c r="K92" s="74" t="s">
        <v>15817</v>
      </c>
      <c r="L92" s="78"/>
      <c r="M92" s="79"/>
      <c r="N92" s="79"/>
      <c r="O92" s="80"/>
      <c r="P92" s="81"/>
      <c r="Q92" s="81"/>
      <c r="R92" s="91"/>
      <c r="S92" s="91"/>
      <c r="T92" s="91"/>
      <c r="U92" s="91"/>
      <c r="V92" s="52"/>
      <c r="W92" s="52"/>
      <c r="X92" s="52"/>
      <c r="Y92" s="52"/>
      <c r="Z92" s="51"/>
      <c r="AA92" s="76"/>
      <c r="AB92" s="76"/>
      <c r="AC92" s="77"/>
      <c r="AD92" s="83" t="s">
        <v>7430</v>
      </c>
      <c r="AE92" s="83">
        <v>680</v>
      </c>
      <c r="AF92" s="83">
        <v>89</v>
      </c>
      <c r="AG92" s="83">
        <v>65356</v>
      </c>
      <c r="AH92" s="83">
        <v>2552</v>
      </c>
      <c r="AI92" s="83"/>
      <c r="AJ92" s="83" t="s">
        <v>8907</v>
      </c>
      <c r="AK92" s="83"/>
      <c r="AL92" s="83"/>
      <c r="AM92" s="83"/>
      <c r="AN92" s="85">
        <v>42175.42931712963</v>
      </c>
      <c r="AO92" s="83" t="s">
        <v>11865</v>
      </c>
      <c r="AP92" s="83" t="b">
        <v>1</v>
      </c>
      <c r="AQ92" s="83" t="b">
        <v>0</v>
      </c>
      <c r="AR92" s="83" t="b">
        <v>0</v>
      </c>
      <c r="AS92" s="83" t="s">
        <v>7096</v>
      </c>
      <c r="AT92" s="83">
        <v>3</v>
      </c>
      <c r="AU92" s="83" t="s">
        <v>13085</v>
      </c>
      <c r="AV92" s="83" t="b">
        <v>0</v>
      </c>
      <c r="AW92" s="83" t="s">
        <v>14213</v>
      </c>
      <c r="AX92" s="83" t="s">
        <v>14303</v>
      </c>
      <c r="AY92" s="83" t="s">
        <v>66</v>
      </c>
      <c r="AZ92" s="2"/>
      <c r="BA92" s="3"/>
      <c r="BB92" s="3"/>
      <c r="BC92" s="3"/>
      <c r="BD92" s="3"/>
    </row>
    <row r="93" spans="1:56" x14ac:dyDescent="0.25">
      <c r="A93" s="69" t="s">
        <v>266</v>
      </c>
      <c r="B93" s="70"/>
      <c r="C93" s="70"/>
      <c r="D93" s="71"/>
      <c r="E93" s="73"/>
      <c r="F93" s="70" t="s">
        <v>3674</v>
      </c>
      <c r="G93" s="70"/>
      <c r="H93" s="74"/>
      <c r="I93" s="75"/>
      <c r="J93" s="75"/>
      <c r="K93" s="74" t="s">
        <v>15818</v>
      </c>
      <c r="L93" s="78"/>
      <c r="M93" s="79"/>
      <c r="N93" s="79"/>
      <c r="O93" s="80"/>
      <c r="P93" s="81"/>
      <c r="Q93" s="81"/>
      <c r="R93" s="91"/>
      <c r="S93" s="91"/>
      <c r="T93" s="91"/>
      <c r="U93" s="91"/>
      <c r="V93" s="52"/>
      <c r="W93" s="52"/>
      <c r="X93" s="52"/>
      <c r="Y93" s="52"/>
      <c r="Z93" s="51"/>
      <c r="AA93" s="76"/>
      <c r="AB93" s="76"/>
      <c r="AC93" s="77"/>
      <c r="AD93" s="83" t="s">
        <v>7431</v>
      </c>
      <c r="AE93" s="83">
        <v>7479</v>
      </c>
      <c r="AF93" s="83">
        <v>8244</v>
      </c>
      <c r="AG93" s="83">
        <v>37869</v>
      </c>
      <c r="AH93" s="83">
        <v>86700</v>
      </c>
      <c r="AI93" s="83">
        <v>-28800</v>
      </c>
      <c r="AJ93" s="83" t="s">
        <v>8908</v>
      </c>
      <c r="AK93" s="83" t="s">
        <v>7243</v>
      </c>
      <c r="AL93" s="83"/>
      <c r="AM93" s="83" t="s">
        <v>11719</v>
      </c>
      <c r="AN93" s="85">
        <v>42415.176712962966</v>
      </c>
      <c r="AO93" s="83" t="s">
        <v>11866</v>
      </c>
      <c r="AP93" s="83" t="b">
        <v>0</v>
      </c>
      <c r="AQ93" s="83" t="b">
        <v>0</v>
      </c>
      <c r="AR93" s="83" t="b">
        <v>0</v>
      </c>
      <c r="AS93" s="83" t="s">
        <v>7091</v>
      </c>
      <c r="AT93" s="83">
        <v>42</v>
      </c>
      <c r="AU93" s="83" t="s">
        <v>13085</v>
      </c>
      <c r="AV93" s="83" t="b">
        <v>0</v>
      </c>
      <c r="AW93" s="83" t="s">
        <v>14213</v>
      </c>
      <c r="AX93" s="83" t="s">
        <v>14304</v>
      </c>
      <c r="AY93" s="83" t="s">
        <v>66</v>
      </c>
      <c r="AZ93" s="2"/>
      <c r="BA93" s="3"/>
      <c r="BB93" s="3"/>
      <c r="BC93" s="3"/>
      <c r="BD93" s="3"/>
    </row>
    <row r="94" spans="1:56" x14ac:dyDescent="0.25">
      <c r="A94" s="69" t="s">
        <v>1351</v>
      </c>
      <c r="B94" s="70"/>
      <c r="C94" s="70"/>
      <c r="D94" s="71"/>
      <c r="E94" s="73"/>
      <c r="F94" s="70" t="s">
        <v>13645</v>
      </c>
      <c r="G94" s="70"/>
      <c r="H94" s="74"/>
      <c r="I94" s="75"/>
      <c r="J94" s="75"/>
      <c r="K94" s="74" t="s">
        <v>15819</v>
      </c>
      <c r="L94" s="78"/>
      <c r="M94" s="79"/>
      <c r="N94" s="79"/>
      <c r="O94" s="80"/>
      <c r="P94" s="81"/>
      <c r="Q94" s="81"/>
      <c r="R94" s="91"/>
      <c r="S94" s="91"/>
      <c r="T94" s="91"/>
      <c r="U94" s="91"/>
      <c r="V94" s="52"/>
      <c r="W94" s="52"/>
      <c r="X94" s="52"/>
      <c r="Y94" s="52"/>
      <c r="Z94" s="51"/>
      <c r="AA94" s="76"/>
      <c r="AB94" s="76"/>
      <c r="AC94" s="77"/>
      <c r="AD94" s="83" t="s">
        <v>7432</v>
      </c>
      <c r="AE94" s="83">
        <v>600</v>
      </c>
      <c r="AF94" s="83">
        <v>11169367</v>
      </c>
      <c r="AG94" s="83">
        <v>5216</v>
      </c>
      <c r="AH94" s="83">
        <v>7362</v>
      </c>
      <c r="AI94" s="83">
        <v>-28800</v>
      </c>
      <c r="AJ94" s="83" t="s">
        <v>8909</v>
      </c>
      <c r="AK94" s="83" t="s">
        <v>10241</v>
      </c>
      <c r="AL94" s="83" t="s">
        <v>10979</v>
      </c>
      <c r="AM94" s="83" t="s">
        <v>11719</v>
      </c>
      <c r="AN94" s="85">
        <v>39895.754120370373</v>
      </c>
      <c r="AO94" s="83" t="s">
        <v>11867</v>
      </c>
      <c r="AP94" s="83" t="b">
        <v>0</v>
      </c>
      <c r="AQ94" s="83" t="b">
        <v>0</v>
      </c>
      <c r="AR94" s="83" t="b">
        <v>0</v>
      </c>
      <c r="AS94" s="83" t="s">
        <v>7091</v>
      </c>
      <c r="AT94" s="83">
        <v>24502</v>
      </c>
      <c r="AU94" s="83" t="s">
        <v>13126</v>
      </c>
      <c r="AV94" s="83" t="b">
        <v>1</v>
      </c>
      <c r="AW94" s="83" t="s">
        <v>14213</v>
      </c>
      <c r="AX94" s="83" t="s">
        <v>14305</v>
      </c>
      <c r="AY94" s="83" t="s">
        <v>65</v>
      </c>
      <c r="AZ94" s="2"/>
      <c r="BA94" s="3"/>
      <c r="BB94" s="3"/>
      <c r="BC94" s="3"/>
      <c r="BD94" s="3"/>
    </row>
    <row r="95" spans="1:56" x14ac:dyDescent="0.25">
      <c r="A95" s="69" t="s">
        <v>624</v>
      </c>
      <c r="B95" s="70"/>
      <c r="C95" s="70"/>
      <c r="D95" s="71"/>
      <c r="E95" s="73"/>
      <c r="F95" s="70" t="s">
        <v>3956</v>
      </c>
      <c r="G95" s="70"/>
      <c r="H95" s="74"/>
      <c r="I95" s="75"/>
      <c r="J95" s="75"/>
      <c r="K95" s="74" t="s">
        <v>15820</v>
      </c>
      <c r="L95" s="78"/>
      <c r="M95" s="79"/>
      <c r="N95" s="79"/>
      <c r="O95" s="80"/>
      <c r="P95" s="81"/>
      <c r="Q95" s="81"/>
      <c r="R95" s="91"/>
      <c r="S95" s="91"/>
      <c r="T95" s="91"/>
      <c r="U95" s="91"/>
      <c r="V95" s="52"/>
      <c r="W95" s="52"/>
      <c r="X95" s="52"/>
      <c r="Y95" s="52"/>
      <c r="Z95" s="51"/>
      <c r="AA95" s="76"/>
      <c r="AB95" s="76"/>
      <c r="AC95" s="77"/>
      <c r="AD95" s="83" t="s">
        <v>7433</v>
      </c>
      <c r="AE95" s="83">
        <v>508</v>
      </c>
      <c r="AF95" s="83">
        <v>31</v>
      </c>
      <c r="AG95" s="83">
        <v>20</v>
      </c>
      <c r="AH95" s="83">
        <v>7</v>
      </c>
      <c r="AI95" s="83"/>
      <c r="AJ95" s="83" t="s">
        <v>8910</v>
      </c>
      <c r="AK95" s="83" t="s">
        <v>10242</v>
      </c>
      <c r="AL95" s="83"/>
      <c r="AM95" s="83"/>
      <c r="AN95" s="85">
        <v>43165.034548611111</v>
      </c>
      <c r="AO95" s="83" t="s">
        <v>11868</v>
      </c>
      <c r="AP95" s="83" t="b">
        <v>1</v>
      </c>
      <c r="AQ95" s="83" t="b">
        <v>0</v>
      </c>
      <c r="AR95" s="83" t="b">
        <v>0</v>
      </c>
      <c r="AS95" s="83" t="s">
        <v>7091</v>
      </c>
      <c r="AT95" s="83">
        <v>0</v>
      </c>
      <c r="AU95" s="83"/>
      <c r="AV95" s="83" t="b">
        <v>0</v>
      </c>
      <c r="AW95" s="83" t="s">
        <v>14213</v>
      </c>
      <c r="AX95" s="83" t="s">
        <v>14306</v>
      </c>
      <c r="AY95" s="83" t="s">
        <v>66</v>
      </c>
      <c r="AZ95" s="2"/>
      <c r="BA95" s="3"/>
      <c r="BB95" s="3"/>
      <c r="BC95" s="3"/>
      <c r="BD95" s="3"/>
    </row>
    <row r="96" spans="1:56" x14ac:dyDescent="0.25">
      <c r="A96" s="69" t="s">
        <v>267</v>
      </c>
      <c r="B96" s="70"/>
      <c r="C96" s="70"/>
      <c r="D96" s="71"/>
      <c r="E96" s="73"/>
      <c r="F96" s="70" t="s">
        <v>3675</v>
      </c>
      <c r="G96" s="70"/>
      <c r="H96" s="74"/>
      <c r="I96" s="75"/>
      <c r="J96" s="75"/>
      <c r="K96" s="74" t="s">
        <v>15821</v>
      </c>
      <c r="L96" s="78"/>
      <c r="M96" s="79"/>
      <c r="N96" s="79"/>
      <c r="O96" s="80"/>
      <c r="P96" s="81"/>
      <c r="Q96" s="81"/>
      <c r="R96" s="91"/>
      <c r="S96" s="91"/>
      <c r="T96" s="91"/>
      <c r="U96" s="91"/>
      <c r="V96" s="52"/>
      <c r="W96" s="52"/>
      <c r="X96" s="52"/>
      <c r="Y96" s="52"/>
      <c r="Z96" s="51"/>
      <c r="AA96" s="76"/>
      <c r="AB96" s="76"/>
      <c r="AC96" s="77"/>
      <c r="AD96" s="83" t="s">
        <v>7434</v>
      </c>
      <c r="AE96" s="83">
        <v>1824</v>
      </c>
      <c r="AF96" s="83">
        <v>5052</v>
      </c>
      <c r="AG96" s="83">
        <v>139910</v>
      </c>
      <c r="AH96" s="83">
        <v>64254</v>
      </c>
      <c r="AI96" s="83">
        <v>-21600</v>
      </c>
      <c r="AJ96" s="83" t="s">
        <v>8911</v>
      </c>
      <c r="AK96" s="83" t="s">
        <v>10243</v>
      </c>
      <c r="AL96" s="83" t="s">
        <v>10980</v>
      </c>
      <c r="AM96" s="83" t="s">
        <v>11717</v>
      </c>
      <c r="AN96" s="85">
        <v>40990.04583333333</v>
      </c>
      <c r="AO96" s="83" t="s">
        <v>11869</v>
      </c>
      <c r="AP96" s="83" t="b">
        <v>0</v>
      </c>
      <c r="AQ96" s="83" t="b">
        <v>0</v>
      </c>
      <c r="AR96" s="83" t="b">
        <v>1</v>
      </c>
      <c r="AS96" s="83" t="s">
        <v>7091</v>
      </c>
      <c r="AT96" s="83">
        <v>661</v>
      </c>
      <c r="AU96" s="83" t="s">
        <v>13127</v>
      </c>
      <c r="AV96" s="83" t="b">
        <v>0</v>
      </c>
      <c r="AW96" s="83" t="s">
        <v>14213</v>
      </c>
      <c r="AX96" s="83" t="s">
        <v>14307</v>
      </c>
      <c r="AY96" s="83" t="s">
        <v>66</v>
      </c>
      <c r="AZ96" s="2"/>
      <c r="BA96" s="3"/>
      <c r="BB96" s="3"/>
      <c r="BC96" s="3"/>
      <c r="BD96" s="3"/>
    </row>
    <row r="97" spans="1:56" x14ac:dyDescent="0.25">
      <c r="A97" s="69" t="s">
        <v>716</v>
      </c>
      <c r="B97" s="70"/>
      <c r="C97" s="70"/>
      <c r="D97" s="71"/>
      <c r="E97" s="73"/>
      <c r="F97" s="70" t="s">
        <v>4024</v>
      </c>
      <c r="G97" s="70"/>
      <c r="H97" s="74"/>
      <c r="I97" s="75"/>
      <c r="J97" s="75"/>
      <c r="K97" s="74" t="s">
        <v>15822</v>
      </c>
      <c r="L97" s="78"/>
      <c r="M97" s="79"/>
      <c r="N97" s="79"/>
      <c r="O97" s="80"/>
      <c r="P97" s="81"/>
      <c r="Q97" s="81"/>
      <c r="R97" s="91"/>
      <c r="S97" s="91"/>
      <c r="T97" s="91"/>
      <c r="U97" s="91"/>
      <c r="V97" s="52"/>
      <c r="W97" s="52"/>
      <c r="X97" s="52"/>
      <c r="Y97" s="52"/>
      <c r="Z97" s="51"/>
      <c r="AA97" s="76"/>
      <c r="AB97" s="76"/>
      <c r="AC97" s="77"/>
      <c r="AD97" s="83" t="s">
        <v>7435</v>
      </c>
      <c r="AE97" s="83">
        <v>30637</v>
      </c>
      <c r="AF97" s="83">
        <v>177252</v>
      </c>
      <c r="AG97" s="83">
        <v>189724</v>
      </c>
      <c r="AH97" s="83">
        <v>37885</v>
      </c>
      <c r="AI97" s="83">
        <v>-28800</v>
      </c>
      <c r="AJ97" s="83" t="s">
        <v>8912</v>
      </c>
      <c r="AK97" s="83" t="s">
        <v>10244</v>
      </c>
      <c r="AL97" s="83" t="s">
        <v>10981</v>
      </c>
      <c r="AM97" s="83" t="s">
        <v>11719</v>
      </c>
      <c r="AN97" s="85">
        <v>39881.820439814815</v>
      </c>
      <c r="AO97" s="83" t="s">
        <v>11870</v>
      </c>
      <c r="AP97" s="83" t="b">
        <v>0</v>
      </c>
      <c r="AQ97" s="83" t="b">
        <v>0</v>
      </c>
      <c r="AR97" s="83" t="b">
        <v>0</v>
      </c>
      <c r="AS97" s="83" t="s">
        <v>7091</v>
      </c>
      <c r="AT97" s="83">
        <v>3541</v>
      </c>
      <c r="AU97" s="83" t="s">
        <v>13128</v>
      </c>
      <c r="AV97" s="83" t="b">
        <v>1</v>
      </c>
      <c r="AW97" s="83" t="s">
        <v>14213</v>
      </c>
      <c r="AX97" s="83" t="s">
        <v>14308</v>
      </c>
      <c r="AY97" s="83" t="s">
        <v>66</v>
      </c>
      <c r="AZ97" s="2"/>
      <c r="BA97" s="3"/>
      <c r="BB97" s="3"/>
      <c r="BC97" s="3"/>
      <c r="BD97" s="3"/>
    </row>
    <row r="98" spans="1:56" x14ac:dyDescent="0.25">
      <c r="A98" s="69" t="s">
        <v>268</v>
      </c>
      <c r="B98" s="70"/>
      <c r="C98" s="70"/>
      <c r="D98" s="71"/>
      <c r="E98" s="73"/>
      <c r="F98" s="70" t="s">
        <v>13646</v>
      </c>
      <c r="G98" s="70"/>
      <c r="H98" s="74"/>
      <c r="I98" s="75"/>
      <c r="J98" s="75"/>
      <c r="K98" s="74" t="s">
        <v>15823</v>
      </c>
      <c r="L98" s="78"/>
      <c r="M98" s="79"/>
      <c r="N98" s="79"/>
      <c r="O98" s="80"/>
      <c r="P98" s="81"/>
      <c r="Q98" s="81"/>
      <c r="R98" s="91"/>
      <c r="S98" s="91"/>
      <c r="T98" s="91"/>
      <c r="U98" s="91"/>
      <c r="V98" s="52"/>
      <c r="W98" s="52"/>
      <c r="X98" s="52"/>
      <c r="Y98" s="52"/>
      <c r="Z98" s="51"/>
      <c r="AA98" s="76"/>
      <c r="AB98" s="76"/>
      <c r="AC98" s="77"/>
      <c r="AD98" s="83" t="s">
        <v>7436</v>
      </c>
      <c r="AE98" s="83">
        <v>1298</v>
      </c>
      <c r="AF98" s="83">
        <v>1716</v>
      </c>
      <c r="AG98" s="83">
        <v>4555</v>
      </c>
      <c r="AH98" s="83">
        <v>117</v>
      </c>
      <c r="AI98" s="83">
        <v>3600</v>
      </c>
      <c r="AJ98" s="83" t="s">
        <v>8913</v>
      </c>
      <c r="AK98" s="83" t="s">
        <v>10245</v>
      </c>
      <c r="AL98" s="83" t="s">
        <v>10982</v>
      </c>
      <c r="AM98" s="83" t="s">
        <v>11733</v>
      </c>
      <c r="AN98" s="85">
        <v>40234.669259259259</v>
      </c>
      <c r="AO98" s="83" t="s">
        <v>11871</v>
      </c>
      <c r="AP98" s="83" t="b">
        <v>0</v>
      </c>
      <c r="AQ98" s="83" t="b">
        <v>0</v>
      </c>
      <c r="AR98" s="83" t="b">
        <v>1</v>
      </c>
      <c r="AS98" s="83" t="s">
        <v>7091</v>
      </c>
      <c r="AT98" s="83">
        <v>36</v>
      </c>
      <c r="AU98" s="83" t="s">
        <v>13129</v>
      </c>
      <c r="AV98" s="83" t="b">
        <v>0</v>
      </c>
      <c r="AW98" s="83" t="s">
        <v>14213</v>
      </c>
      <c r="AX98" s="83" t="s">
        <v>14309</v>
      </c>
      <c r="AY98" s="83" t="s">
        <v>66</v>
      </c>
      <c r="AZ98" s="2"/>
      <c r="BA98" s="3"/>
      <c r="BB98" s="3"/>
      <c r="BC98" s="3"/>
      <c r="BD98" s="3"/>
    </row>
    <row r="99" spans="1:56" x14ac:dyDescent="0.25">
      <c r="A99" s="69" t="s">
        <v>1352</v>
      </c>
      <c r="B99" s="70"/>
      <c r="C99" s="70"/>
      <c r="D99" s="71"/>
      <c r="E99" s="73"/>
      <c r="F99" s="70" t="s">
        <v>13647</v>
      </c>
      <c r="G99" s="70"/>
      <c r="H99" s="74"/>
      <c r="I99" s="75"/>
      <c r="J99" s="75"/>
      <c r="K99" s="74" t="s">
        <v>15824</v>
      </c>
      <c r="L99" s="78"/>
      <c r="M99" s="79"/>
      <c r="N99" s="79"/>
      <c r="O99" s="80"/>
      <c r="P99" s="81"/>
      <c r="Q99" s="81"/>
      <c r="R99" s="91"/>
      <c r="S99" s="91"/>
      <c r="T99" s="91"/>
      <c r="U99" s="91"/>
      <c r="V99" s="52"/>
      <c r="W99" s="52"/>
      <c r="X99" s="52"/>
      <c r="Y99" s="52"/>
      <c r="Z99" s="51"/>
      <c r="AA99" s="76"/>
      <c r="AB99" s="76"/>
      <c r="AC99" s="77"/>
      <c r="AD99" s="83" t="s">
        <v>7437</v>
      </c>
      <c r="AE99" s="83">
        <v>704</v>
      </c>
      <c r="AF99" s="83">
        <v>4905</v>
      </c>
      <c r="AG99" s="83">
        <v>2378</v>
      </c>
      <c r="AH99" s="83">
        <v>831</v>
      </c>
      <c r="AI99" s="83">
        <v>-28800</v>
      </c>
      <c r="AJ99" s="83" t="s">
        <v>8914</v>
      </c>
      <c r="AK99" s="83"/>
      <c r="AL99" s="83" t="s">
        <v>10983</v>
      </c>
      <c r="AM99" s="83" t="s">
        <v>11719</v>
      </c>
      <c r="AN99" s="85">
        <v>41652.692743055559</v>
      </c>
      <c r="AO99" s="83" t="s">
        <v>11872</v>
      </c>
      <c r="AP99" s="83" t="b">
        <v>0</v>
      </c>
      <c r="AQ99" s="83" t="b">
        <v>0</v>
      </c>
      <c r="AR99" s="83" t="b">
        <v>0</v>
      </c>
      <c r="AS99" s="83" t="s">
        <v>7092</v>
      </c>
      <c r="AT99" s="83">
        <v>146</v>
      </c>
      <c r="AU99" s="83" t="s">
        <v>13085</v>
      </c>
      <c r="AV99" s="83" t="b">
        <v>1</v>
      </c>
      <c r="AW99" s="83" t="s">
        <v>14213</v>
      </c>
      <c r="AX99" s="83" t="s">
        <v>14310</v>
      </c>
      <c r="AY99" s="83" t="s">
        <v>65</v>
      </c>
      <c r="AZ99" s="2"/>
      <c r="BA99" s="3"/>
      <c r="BB99" s="3"/>
      <c r="BC99" s="3"/>
      <c r="BD99" s="3"/>
    </row>
    <row r="100" spans="1:56" x14ac:dyDescent="0.25">
      <c r="A100" s="69" t="s">
        <v>1353</v>
      </c>
      <c r="B100" s="70"/>
      <c r="C100" s="70"/>
      <c r="D100" s="71"/>
      <c r="E100" s="73"/>
      <c r="F100" s="70" t="s">
        <v>13648</v>
      </c>
      <c r="G100" s="70"/>
      <c r="H100" s="74"/>
      <c r="I100" s="75"/>
      <c r="J100" s="75"/>
      <c r="K100" s="74" t="s">
        <v>15825</v>
      </c>
      <c r="L100" s="78"/>
      <c r="M100" s="79"/>
      <c r="N100" s="79"/>
      <c r="O100" s="80"/>
      <c r="P100" s="81"/>
      <c r="Q100" s="81"/>
      <c r="R100" s="91"/>
      <c r="S100" s="91"/>
      <c r="T100" s="91"/>
      <c r="U100" s="91"/>
      <c r="V100" s="52"/>
      <c r="W100" s="52"/>
      <c r="X100" s="52"/>
      <c r="Y100" s="52"/>
      <c r="Z100" s="51"/>
      <c r="AA100" s="76"/>
      <c r="AB100" s="76"/>
      <c r="AC100" s="77"/>
      <c r="AD100" s="83" t="s">
        <v>7438</v>
      </c>
      <c r="AE100" s="83">
        <v>576</v>
      </c>
      <c r="AF100" s="83">
        <v>20889</v>
      </c>
      <c r="AG100" s="83">
        <v>57044</v>
      </c>
      <c r="AH100" s="83">
        <v>34494</v>
      </c>
      <c r="AI100" s="83">
        <v>3600</v>
      </c>
      <c r="AJ100" s="83" t="s">
        <v>8915</v>
      </c>
      <c r="AK100" s="83" t="s">
        <v>10246</v>
      </c>
      <c r="AL100" s="83" t="s">
        <v>10984</v>
      </c>
      <c r="AM100" s="83" t="s">
        <v>10909</v>
      </c>
      <c r="AN100" s="85">
        <v>39498.977407407408</v>
      </c>
      <c r="AO100" s="83" t="s">
        <v>11873</v>
      </c>
      <c r="AP100" s="83" t="b">
        <v>0</v>
      </c>
      <c r="AQ100" s="83" t="b">
        <v>0</v>
      </c>
      <c r="AR100" s="83" t="b">
        <v>0</v>
      </c>
      <c r="AS100" s="83" t="s">
        <v>7099</v>
      </c>
      <c r="AT100" s="83">
        <v>534</v>
      </c>
      <c r="AU100" s="83" t="s">
        <v>13130</v>
      </c>
      <c r="AV100" s="83" t="b">
        <v>1</v>
      </c>
      <c r="AW100" s="83" t="s">
        <v>14213</v>
      </c>
      <c r="AX100" s="83" t="s">
        <v>14311</v>
      </c>
      <c r="AY100" s="83" t="s">
        <v>65</v>
      </c>
      <c r="AZ100" s="2"/>
      <c r="BA100" s="3"/>
      <c r="BB100" s="3"/>
      <c r="BC100" s="3"/>
      <c r="BD100" s="3"/>
    </row>
    <row r="101" spans="1:56" x14ac:dyDescent="0.25">
      <c r="A101" s="69" t="s">
        <v>269</v>
      </c>
      <c r="B101" s="70"/>
      <c r="C101" s="70"/>
      <c r="D101" s="71"/>
      <c r="E101" s="73"/>
      <c r="F101" s="70" t="s">
        <v>3676</v>
      </c>
      <c r="G101" s="70"/>
      <c r="H101" s="74"/>
      <c r="I101" s="75"/>
      <c r="J101" s="75"/>
      <c r="K101" s="74" t="s">
        <v>15826</v>
      </c>
      <c r="L101" s="78"/>
      <c r="M101" s="79"/>
      <c r="N101" s="79"/>
      <c r="O101" s="80"/>
      <c r="P101" s="81"/>
      <c r="Q101" s="81"/>
      <c r="R101" s="91"/>
      <c r="S101" s="91"/>
      <c r="T101" s="91"/>
      <c r="U101" s="91"/>
      <c r="V101" s="52"/>
      <c r="W101" s="52"/>
      <c r="X101" s="52"/>
      <c r="Y101" s="52"/>
      <c r="Z101" s="51"/>
      <c r="AA101" s="76"/>
      <c r="AB101" s="76"/>
      <c r="AC101" s="77"/>
      <c r="AD101" s="83" t="s">
        <v>7439</v>
      </c>
      <c r="AE101" s="83">
        <v>137</v>
      </c>
      <c r="AF101" s="83">
        <v>24</v>
      </c>
      <c r="AG101" s="83">
        <v>62688</v>
      </c>
      <c r="AH101" s="83">
        <v>16359</v>
      </c>
      <c r="AI101" s="83">
        <v>-36000</v>
      </c>
      <c r="AJ101" s="83" t="s">
        <v>8916</v>
      </c>
      <c r="AK101" s="83"/>
      <c r="AL101" s="83"/>
      <c r="AM101" s="83" t="s">
        <v>11734</v>
      </c>
      <c r="AN101" s="85">
        <v>40899.641273148147</v>
      </c>
      <c r="AO101" s="83" t="s">
        <v>11874</v>
      </c>
      <c r="AP101" s="83" t="b">
        <v>1</v>
      </c>
      <c r="AQ101" s="83" t="b">
        <v>0</v>
      </c>
      <c r="AR101" s="83" t="b">
        <v>0</v>
      </c>
      <c r="AS101" s="83" t="s">
        <v>7097</v>
      </c>
      <c r="AT101" s="83">
        <v>1</v>
      </c>
      <c r="AU101" s="83" t="s">
        <v>13085</v>
      </c>
      <c r="AV101" s="83" t="b">
        <v>0</v>
      </c>
      <c r="AW101" s="83" t="s">
        <v>14213</v>
      </c>
      <c r="AX101" s="83" t="s">
        <v>14312</v>
      </c>
      <c r="AY101" s="83" t="s">
        <v>66</v>
      </c>
      <c r="AZ101" s="2"/>
      <c r="BA101" s="3"/>
      <c r="BB101" s="3"/>
      <c r="BC101" s="3"/>
      <c r="BD101" s="3"/>
    </row>
    <row r="102" spans="1:56" x14ac:dyDescent="0.25">
      <c r="A102" s="69" t="s">
        <v>1148</v>
      </c>
      <c r="B102" s="70"/>
      <c r="C102" s="70"/>
      <c r="D102" s="71"/>
      <c r="E102" s="73"/>
      <c r="F102" s="70" t="s">
        <v>3654</v>
      </c>
      <c r="G102" s="70"/>
      <c r="H102" s="74"/>
      <c r="I102" s="75"/>
      <c r="J102" s="75"/>
      <c r="K102" s="74" t="s">
        <v>15827</v>
      </c>
      <c r="L102" s="78"/>
      <c r="M102" s="79"/>
      <c r="N102" s="79"/>
      <c r="O102" s="80"/>
      <c r="P102" s="81"/>
      <c r="Q102" s="81"/>
      <c r="R102" s="91"/>
      <c r="S102" s="91"/>
      <c r="T102" s="91"/>
      <c r="U102" s="91"/>
      <c r="V102" s="52"/>
      <c r="W102" s="52"/>
      <c r="X102" s="52"/>
      <c r="Y102" s="52"/>
      <c r="Z102" s="51"/>
      <c r="AA102" s="76"/>
      <c r="AB102" s="76"/>
      <c r="AC102" s="77"/>
      <c r="AD102" s="83" t="s">
        <v>7440</v>
      </c>
      <c r="AE102" s="83">
        <v>0</v>
      </c>
      <c r="AF102" s="83">
        <v>0</v>
      </c>
      <c r="AG102" s="83">
        <v>4</v>
      </c>
      <c r="AH102" s="83">
        <v>0</v>
      </c>
      <c r="AI102" s="83"/>
      <c r="AJ102" s="83"/>
      <c r="AK102" s="83"/>
      <c r="AL102" s="83"/>
      <c r="AM102" s="83"/>
      <c r="AN102" s="85">
        <v>43155.608356481483</v>
      </c>
      <c r="AO102" s="83"/>
      <c r="AP102" s="83" t="b">
        <v>1</v>
      </c>
      <c r="AQ102" s="83" t="b">
        <v>1</v>
      </c>
      <c r="AR102" s="83" t="b">
        <v>0</v>
      </c>
      <c r="AS102" s="83" t="s">
        <v>7091</v>
      </c>
      <c r="AT102" s="83">
        <v>0</v>
      </c>
      <c r="AU102" s="83"/>
      <c r="AV102" s="83" t="b">
        <v>0</v>
      </c>
      <c r="AW102" s="83" t="s">
        <v>14213</v>
      </c>
      <c r="AX102" s="83" t="s">
        <v>14313</v>
      </c>
      <c r="AY102" s="83" t="s">
        <v>66</v>
      </c>
      <c r="AZ102" s="2"/>
      <c r="BA102" s="3"/>
      <c r="BB102" s="3"/>
      <c r="BC102" s="3"/>
      <c r="BD102" s="3"/>
    </row>
    <row r="103" spans="1:56" x14ac:dyDescent="0.25">
      <c r="A103" s="69" t="s">
        <v>270</v>
      </c>
      <c r="B103" s="70"/>
      <c r="C103" s="70"/>
      <c r="D103" s="71"/>
      <c r="E103" s="73"/>
      <c r="F103" s="70" t="s">
        <v>3677</v>
      </c>
      <c r="G103" s="70"/>
      <c r="H103" s="74"/>
      <c r="I103" s="75"/>
      <c r="J103" s="75"/>
      <c r="K103" s="74" t="s">
        <v>15828</v>
      </c>
      <c r="L103" s="78"/>
      <c r="M103" s="79"/>
      <c r="N103" s="79"/>
      <c r="O103" s="80"/>
      <c r="P103" s="81"/>
      <c r="Q103" s="81"/>
      <c r="R103" s="91"/>
      <c r="S103" s="91"/>
      <c r="T103" s="91"/>
      <c r="U103" s="91"/>
      <c r="V103" s="52"/>
      <c r="W103" s="52"/>
      <c r="X103" s="52"/>
      <c r="Y103" s="52"/>
      <c r="Z103" s="51"/>
      <c r="AA103" s="76"/>
      <c r="AB103" s="76"/>
      <c r="AC103" s="77"/>
      <c r="AD103" s="83" t="s">
        <v>7441</v>
      </c>
      <c r="AE103" s="83">
        <v>2698</v>
      </c>
      <c r="AF103" s="83">
        <v>14114</v>
      </c>
      <c r="AG103" s="83">
        <v>98141</v>
      </c>
      <c r="AH103" s="83">
        <v>10730</v>
      </c>
      <c r="AI103" s="83">
        <v>0</v>
      </c>
      <c r="AJ103" s="83" t="s">
        <v>8917</v>
      </c>
      <c r="AK103" s="83" t="s">
        <v>10247</v>
      </c>
      <c r="AL103" s="83" t="s">
        <v>10985</v>
      </c>
      <c r="AM103" s="83" t="s">
        <v>10186</v>
      </c>
      <c r="AN103" s="85">
        <v>40386.419942129629</v>
      </c>
      <c r="AO103" s="83"/>
      <c r="AP103" s="83" t="b">
        <v>0</v>
      </c>
      <c r="AQ103" s="83" t="b">
        <v>0</v>
      </c>
      <c r="AR103" s="83" t="b">
        <v>1</v>
      </c>
      <c r="AS103" s="83" t="s">
        <v>7091</v>
      </c>
      <c r="AT103" s="83">
        <v>373</v>
      </c>
      <c r="AU103" s="83" t="s">
        <v>13101</v>
      </c>
      <c r="AV103" s="83" t="b">
        <v>0</v>
      </c>
      <c r="AW103" s="83" t="s">
        <v>14213</v>
      </c>
      <c r="AX103" s="83" t="s">
        <v>14314</v>
      </c>
      <c r="AY103" s="83" t="s">
        <v>66</v>
      </c>
      <c r="AZ103" s="2"/>
      <c r="BA103" s="3"/>
      <c r="BB103" s="3"/>
      <c r="BC103" s="3"/>
      <c r="BD103" s="3"/>
    </row>
    <row r="104" spans="1:56" x14ac:dyDescent="0.25">
      <c r="A104" s="69" t="s">
        <v>1354</v>
      </c>
      <c r="B104" s="70"/>
      <c r="C104" s="70"/>
      <c r="D104" s="71"/>
      <c r="E104" s="73"/>
      <c r="F104" s="70" t="s">
        <v>13649</v>
      </c>
      <c r="G104" s="70"/>
      <c r="H104" s="74"/>
      <c r="I104" s="75"/>
      <c r="J104" s="75"/>
      <c r="K104" s="74" t="s">
        <v>15829</v>
      </c>
      <c r="L104" s="78"/>
      <c r="M104" s="79"/>
      <c r="N104" s="79"/>
      <c r="O104" s="80"/>
      <c r="P104" s="81"/>
      <c r="Q104" s="81"/>
      <c r="R104" s="91"/>
      <c r="S104" s="91"/>
      <c r="T104" s="91"/>
      <c r="U104" s="91"/>
      <c r="V104" s="52"/>
      <c r="W104" s="52"/>
      <c r="X104" s="52"/>
      <c r="Y104" s="52"/>
      <c r="Z104" s="51"/>
      <c r="AA104" s="76"/>
      <c r="AB104" s="76"/>
      <c r="AC104" s="77"/>
      <c r="AD104" s="83" t="s">
        <v>7442</v>
      </c>
      <c r="AE104" s="83">
        <v>3727</v>
      </c>
      <c r="AF104" s="83">
        <v>41921</v>
      </c>
      <c r="AG104" s="83">
        <v>14899</v>
      </c>
      <c r="AH104" s="83">
        <v>1334</v>
      </c>
      <c r="AI104" s="83">
        <v>0</v>
      </c>
      <c r="AJ104" s="83" t="s">
        <v>8918</v>
      </c>
      <c r="AK104" s="83" t="s">
        <v>10186</v>
      </c>
      <c r="AL104" s="83" t="s">
        <v>10986</v>
      </c>
      <c r="AM104" s="83" t="s">
        <v>10186</v>
      </c>
      <c r="AN104" s="85">
        <v>40212.496296296296</v>
      </c>
      <c r="AO104" s="83" t="s">
        <v>11875</v>
      </c>
      <c r="AP104" s="83" t="b">
        <v>0</v>
      </c>
      <c r="AQ104" s="83" t="b">
        <v>0</v>
      </c>
      <c r="AR104" s="83" t="b">
        <v>0</v>
      </c>
      <c r="AS104" s="83" t="s">
        <v>7091</v>
      </c>
      <c r="AT104" s="83">
        <v>666</v>
      </c>
      <c r="AU104" s="83" t="s">
        <v>13131</v>
      </c>
      <c r="AV104" s="83" t="b">
        <v>1</v>
      </c>
      <c r="AW104" s="83" t="s">
        <v>14213</v>
      </c>
      <c r="AX104" s="83" t="s">
        <v>14315</v>
      </c>
      <c r="AY104" s="83" t="s">
        <v>65</v>
      </c>
      <c r="AZ104" s="2"/>
      <c r="BA104" s="3"/>
      <c r="BB104" s="3"/>
      <c r="BC104" s="3"/>
      <c r="BD104" s="3"/>
    </row>
    <row r="105" spans="1:56" x14ac:dyDescent="0.25">
      <c r="A105" s="69" t="s">
        <v>1355</v>
      </c>
      <c r="B105" s="70"/>
      <c r="C105" s="70"/>
      <c r="D105" s="71"/>
      <c r="E105" s="73"/>
      <c r="F105" s="70" t="s">
        <v>13650</v>
      </c>
      <c r="G105" s="70"/>
      <c r="H105" s="74"/>
      <c r="I105" s="75"/>
      <c r="J105" s="75"/>
      <c r="K105" s="74" t="s">
        <v>15830</v>
      </c>
      <c r="L105" s="78"/>
      <c r="M105" s="79"/>
      <c r="N105" s="79"/>
      <c r="O105" s="80"/>
      <c r="P105" s="81"/>
      <c r="Q105" s="81"/>
      <c r="R105" s="91"/>
      <c r="S105" s="91"/>
      <c r="T105" s="91"/>
      <c r="U105" s="91"/>
      <c r="V105" s="52"/>
      <c r="W105" s="52"/>
      <c r="X105" s="52"/>
      <c r="Y105" s="52"/>
      <c r="Z105" s="51"/>
      <c r="AA105" s="76"/>
      <c r="AB105" s="76"/>
      <c r="AC105" s="77"/>
      <c r="AD105" s="83" t="s">
        <v>7443</v>
      </c>
      <c r="AE105" s="83">
        <v>1294</v>
      </c>
      <c r="AF105" s="83">
        <v>2552</v>
      </c>
      <c r="AG105" s="83">
        <v>11791</v>
      </c>
      <c r="AH105" s="83">
        <v>3710</v>
      </c>
      <c r="AI105" s="83">
        <v>0</v>
      </c>
      <c r="AJ105" s="83" t="s">
        <v>8919</v>
      </c>
      <c r="AK105" s="83" t="s">
        <v>10188</v>
      </c>
      <c r="AL105" s="83" t="s">
        <v>10987</v>
      </c>
      <c r="AM105" s="83" t="s">
        <v>11735</v>
      </c>
      <c r="AN105" s="85">
        <v>41722.753437500003</v>
      </c>
      <c r="AO105" s="83" t="s">
        <v>11876</v>
      </c>
      <c r="AP105" s="83" t="b">
        <v>0</v>
      </c>
      <c r="AQ105" s="83" t="b">
        <v>0</v>
      </c>
      <c r="AR105" s="83" t="b">
        <v>1</v>
      </c>
      <c r="AS105" s="83" t="s">
        <v>7091</v>
      </c>
      <c r="AT105" s="83">
        <v>76</v>
      </c>
      <c r="AU105" s="83" t="s">
        <v>13085</v>
      </c>
      <c r="AV105" s="83" t="b">
        <v>0</v>
      </c>
      <c r="AW105" s="83" t="s">
        <v>14213</v>
      </c>
      <c r="AX105" s="83" t="s">
        <v>14316</v>
      </c>
      <c r="AY105" s="83" t="s">
        <v>65</v>
      </c>
      <c r="AZ105" s="2"/>
      <c r="BA105" s="3"/>
      <c r="BB105" s="3"/>
      <c r="BC105" s="3"/>
      <c r="BD105" s="3"/>
    </row>
    <row r="106" spans="1:56" x14ac:dyDescent="0.25">
      <c r="A106" s="69" t="s">
        <v>742</v>
      </c>
      <c r="B106" s="70"/>
      <c r="C106" s="70"/>
      <c r="D106" s="71"/>
      <c r="E106" s="73"/>
      <c r="F106" s="70" t="s">
        <v>13651</v>
      </c>
      <c r="G106" s="70"/>
      <c r="H106" s="74"/>
      <c r="I106" s="75"/>
      <c r="J106" s="75"/>
      <c r="K106" s="74" t="s">
        <v>15831</v>
      </c>
      <c r="L106" s="78"/>
      <c r="M106" s="79"/>
      <c r="N106" s="79"/>
      <c r="O106" s="80"/>
      <c r="P106" s="81"/>
      <c r="Q106" s="81"/>
      <c r="R106" s="91"/>
      <c r="S106" s="91"/>
      <c r="T106" s="91"/>
      <c r="U106" s="91"/>
      <c r="V106" s="52"/>
      <c r="W106" s="52"/>
      <c r="X106" s="52"/>
      <c r="Y106" s="52"/>
      <c r="Z106" s="51"/>
      <c r="AA106" s="76"/>
      <c r="AB106" s="76"/>
      <c r="AC106" s="77"/>
      <c r="AD106" s="83" t="s">
        <v>7444</v>
      </c>
      <c r="AE106" s="83">
        <v>376</v>
      </c>
      <c r="AF106" s="83">
        <v>826</v>
      </c>
      <c r="AG106" s="83">
        <v>1577</v>
      </c>
      <c r="AH106" s="83">
        <v>228</v>
      </c>
      <c r="AI106" s="83">
        <v>0</v>
      </c>
      <c r="AJ106" s="83" t="s">
        <v>8920</v>
      </c>
      <c r="AK106" s="83" t="s">
        <v>10188</v>
      </c>
      <c r="AL106" s="83" t="s">
        <v>10987</v>
      </c>
      <c r="AM106" s="83" t="s">
        <v>10186</v>
      </c>
      <c r="AN106" s="85">
        <v>42493.811388888891</v>
      </c>
      <c r="AO106" s="83" t="s">
        <v>11877</v>
      </c>
      <c r="AP106" s="83" t="b">
        <v>0</v>
      </c>
      <c r="AQ106" s="83" t="b">
        <v>0</v>
      </c>
      <c r="AR106" s="83" t="b">
        <v>0</v>
      </c>
      <c r="AS106" s="83" t="s">
        <v>7091</v>
      </c>
      <c r="AT106" s="83">
        <v>9</v>
      </c>
      <c r="AU106" s="83" t="s">
        <v>13085</v>
      </c>
      <c r="AV106" s="83" t="b">
        <v>0</v>
      </c>
      <c r="AW106" s="83" t="s">
        <v>14213</v>
      </c>
      <c r="AX106" s="83" t="s">
        <v>14317</v>
      </c>
      <c r="AY106" s="83" t="s">
        <v>66</v>
      </c>
      <c r="AZ106" s="2"/>
      <c r="BA106" s="3"/>
      <c r="BB106" s="3"/>
      <c r="BC106" s="3"/>
      <c r="BD106" s="3"/>
    </row>
    <row r="107" spans="1:56" x14ac:dyDescent="0.25">
      <c r="A107" s="69" t="s">
        <v>271</v>
      </c>
      <c r="B107" s="70"/>
      <c r="C107" s="70"/>
      <c r="D107" s="71"/>
      <c r="E107" s="73"/>
      <c r="F107" s="70" t="s">
        <v>3678</v>
      </c>
      <c r="G107" s="70"/>
      <c r="H107" s="74"/>
      <c r="I107" s="75"/>
      <c r="J107" s="75"/>
      <c r="K107" s="74" t="s">
        <v>15832</v>
      </c>
      <c r="L107" s="78"/>
      <c r="M107" s="79"/>
      <c r="N107" s="79"/>
      <c r="O107" s="80"/>
      <c r="P107" s="81"/>
      <c r="Q107" s="81"/>
      <c r="R107" s="91"/>
      <c r="S107" s="91"/>
      <c r="T107" s="91"/>
      <c r="U107" s="91"/>
      <c r="V107" s="52"/>
      <c r="W107" s="52"/>
      <c r="X107" s="52"/>
      <c r="Y107" s="52"/>
      <c r="Z107" s="51"/>
      <c r="AA107" s="76"/>
      <c r="AB107" s="76"/>
      <c r="AC107" s="77"/>
      <c r="AD107" s="83" t="s">
        <v>7445</v>
      </c>
      <c r="AE107" s="83">
        <v>3143</v>
      </c>
      <c r="AF107" s="83">
        <v>5376</v>
      </c>
      <c r="AG107" s="83">
        <v>58557</v>
      </c>
      <c r="AH107" s="83">
        <v>9757</v>
      </c>
      <c r="AI107" s="83">
        <v>-28800</v>
      </c>
      <c r="AJ107" s="83" t="s">
        <v>8921</v>
      </c>
      <c r="AK107" s="83" t="s">
        <v>10248</v>
      </c>
      <c r="AL107" s="83"/>
      <c r="AM107" s="83" t="s">
        <v>11719</v>
      </c>
      <c r="AN107" s="85">
        <v>42108.848807870374</v>
      </c>
      <c r="AO107" s="83" t="s">
        <v>11878</v>
      </c>
      <c r="AP107" s="83" t="b">
        <v>0</v>
      </c>
      <c r="AQ107" s="83" t="b">
        <v>0</v>
      </c>
      <c r="AR107" s="83" t="b">
        <v>1</v>
      </c>
      <c r="AS107" s="83" t="s">
        <v>7091</v>
      </c>
      <c r="AT107" s="83">
        <v>90</v>
      </c>
      <c r="AU107" s="83" t="s">
        <v>13132</v>
      </c>
      <c r="AV107" s="83" t="b">
        <v>0</v>
      </c>
      <c r="AW107" s="83" t="s">
        <v>14213</v>
      </c>
      <c r="AX107" s="83" t="s">
        <v>14318</v>
      </c>
      <c r="AY107" s="83" t="s">
        <v>66</v>
      </c>
      <c r="AZ107" s="2"/>
      <c r="BA107" s="3"/>
      <c r="BB107" s="3"/>
      <c r="BC107" s="3"/>
      <c r="BD107" s="3"/>
    </row>
    <row r="108" spans="1:56" x14ac:dyDescent="0.25">
      <c r="A108" s="69" t="s">
        <v>272</v>
      </c>
      <c r="B108" s="70"/>
      <c r="C108" s="70"/>
      <c r="D108" s="71"/>
      <c r="E108" s="73"/>
      <c r="F108" s="70" t="s">
        <v>3679</v>
      </c>
      <c r="G108" s="70"/>
      <c r="H108" s="74"/>
      <c r="I108" s="75"/>
      <c r="J108" s="75"/>
      <c r="K108" s="74" t="s">
        <v>15833</v>
      </c>
      <c r="L108" s="78"/>
      <c r="M108" s="79"/>
      <c r="N108" s="79"/>
      <c r="O108" s="80"/>
      <c r="P108" s="81"/>
      <c r="Q108" s="81"/>
      <c r="R108" s="91"/>
      <c r="S108" s="91"/>
      <c r="T108" s="91"/>
      <c r="U108" s="91"/>
      <c r="V108" s="52"/>
      <c r="W108" s="52"/>
      <c r="X108" s="52"/>
      <c r="Y108" s="52"/>
      <c r="Z108" s="51"/>
      <c r="AA108" s="76"/>
      <c r="AB108" s="76"/>
      <c r="AC108" s="77"/>
      <c r="AD108" s="83" t="s">
        <v>7446</v>
      </c>
      <c r="AE108" s="83">
        <v>624</v>
      </c>
      <c r="AF108" s="83">
        <v>64</v>
      </c>
      <c r="AG108" s="83">
        <v>24233</v>
      </c>
      <c r="AH108" s="83">
        <v>958</v>
      </c>
      <c r="AI108" s="83">
        <v>25200</v>
      </c>
      <c r="AJ108" s="83" t="s">
        <v>8922</v>
      </c>
      <c r="AK108" s="83" t="s">
        <v>10249</v>
      </c>
      <c r="AL108" s="83" t="s">
        <v>10988</v>
      </c>
      <c r="AM108" s="83" t="s">
        <v>11736</v>
      </c>
      <c r="AN108" s="85">
        <v>41496.833634259259</v>
      </c>
      <c r="AO108" s="83" t="s">
        <v>11879</v>
      </c>
      <c r="AP108" s="83" t="b">
        <v>0</v>
      </c>
      <c r="AQ108" s="83" t="b">
        <v>0</v>
      </c>
      <c r="AR108" s="83" t="b">
        <v>1</v>
      </c>
      <c r="AS108" s="83" t="s">
        <v>7096</v>
      </c>
      <c r="AT108" s="83">
        <v>0</v>
      </c>
      <c r="AU108" s="83" t="s">
        <v>13133</v>
      </c>
      <c r="AV108" s="83" t="b">
        <v>0</v>
      </c>
      <c r="AW108" s="83" t="s">
        <v>14213</v>
      </c>
      <c r="AX108" s="83" t="s">
        <v>14319</v>
      </c>
      <c r="AY108" s="83" t="s">
        <v>66</v>
      </c>
      <c r="AZ108" s="2"/>
      <c r="BA108" s="3"/>
      <c r="BB108" s="3"/>
      <c r="BC108" s="3"/>
      <c r="BD108" s="3"/>
    </row>
    <row r="109" spans="1:56" x14ac:dyDescent="0.25">
      <c r="A109" s="69" t="s">
        <v>273</v>
      </c>
      <c r="B109" s="70"/>
      <c r="C109" s="70"/>
      <c r="D109" s="71"/>
      <c r="E109" s="73"/>
      <c r="F109" s="70" t="s">
        <v>13652</v>
      </c>
      <c r="G109" s="70"/>
      <c r="H109" s="74"/>
      <c r="I109" s="75"/>
      <c r="J109" s="75"/>
      <c r="K109" s="74" t="s">
        <v>15834</v>
      </c>
      <c r="L109" s="78"/>
      <c r="M109" s="79"/>
      <c r="N109" s="79"/>
      <c r="O109" s="80"/>
      <c r="P109" s="81"/>
      <c r="Q109" s="81"/>
      <c r="R109" s="91"/>
      <c r="S109" s="91"/>
      <c r="T109" s="91"/>
      <c r="U109" s="91"/>
      <c r="V109" s="52"/>
      <c r="W109" s="52"/>
      <c r="X109" s="52"/>
      <c r="Y109" s="52"/>
      <c r="Z109" s="51"/>
      <c r="AA109" s="76"/>
      <c r="AB109" s="76"/>
      <c r="AC109" s="77"/>
      <c r="AD109" s="83" t="s">
        <v>7447</v>
      </c>
      <c r="AE109" s="83">
        <v>206</v>
      </c>
      <c r="AF109" s="83">
        <v>14127</v>
      </c>
      <c r="AG109" s="83">
        <v>19630</v>
      </c>
      <c r="AH109" s="83">
        <v>8</v>
      </c>
      <c r="AI109" s="83">
        <v>-28800</v>
      </c>
      <c r="AJ109" s="83" t="s">
        <v>8923</v>
      </c>
      <c r="AK109" s="83" t="s">
        <v>10185</v>
      </c>
      <c r="AL109" s="83" t="s">
        <v>10989</v>
      </c>
      <c r="AM109" s="83" t="s">
        <v>11719</v>
      </c>
      <c r="AN109" s="85">
        <v>40770.769155092596</v>
      </c>
      <c r="AO109" s="83" t="s">
        <v>11880</v>
      </c>
      <c r="AP109" s="83" t="b">
        <v>0</v>
      </c>
      <c r="AQ109" s="83" t="b">
        <v>0</v>
      </c>
      <c r="AR109" s="83" t="b">
        <v>1</v>
      </c>
      <c r="AS109" s="83" t="s">
        <v>7091</v>
      </c>
      <c r="AT109" s="83">
        <v>409</v>
      </c>
      <c r="AU109" s="83" t="s">
        <v>13085</v>
      </c>
      <c r="AV109" s="83" t="b">
        <v>1</v>
      </c>
      <c r="AW109" s="83" t="s">
        <v>14213</v>
      </c>
      <c r="AX109" s="83" t="s">
        <v>14320</v>
      </c>
      <c r="AY109" s="83" t="s">
        <v>66</v>
      </c>
      <c r="AZ109" s="2"/>
      <c r="BA109" s="3"/>
      <c r="BB109" s="3"/>
      <c r="BC109" s="3"/>
      <c r="BD109" s="3"/>
    </row>
    <row r="110" spans="1:56" x14ac:dyDescent="0.25">
      <c r="A110" s="69" t="s">
        <v>274</v>
      </c>
      <c r="B110" s="70"/>
      <c r="C110" s="70"/>
      <c r="D110" s="71"/>
      <c r="E110" s="73"/>
      <c r="F110" s="70" t="s">
        <v>3680</v>
      </c>
      <c r="G110" s="70"/>
      <c r="H110" s="74"/>
      <c r="I110" s="75"/>
      <c r="J110" s="75"/>
      <c r="K110" s="74" t="s">
        <v>15835</v>
      </c>
      <c r="L110" s="78"/>
      <c r="M110" s="79"/>
      <c r="N110" s="79"/>
      <c r="O110" s="80"/>
      <c r="P110" s="81"/>
      <c r="Q110" s="81"/>
      <c r="R110" s="91"/>
      <c r="S110" s="91"/>
      <c r="T110" s="91"/>
      <c r="U110" s="91"/>
      <c r="V110" s="52"/>
      <c r="W110" s="52"/>
      <c r="X110" s="52"/>
      <c r="Y110" s="52"/>
      <c r="Z110" s="51"/>
      <c r="AA110" s="76"/>
      <c r="AB110" s="76"/>
      <c r="AC110" s="77"/>
      <c r="AD110" s="83" t="s">
        <v>7448</v>
      </c>
      <c r="AE110" s="83">
        <v>203</v>
      </c>
      <c r="AF110" s="83">
        <v>86</v>
      </c>
      <c r="AG110" s="83">
        <v>2843</v>
      </c>
      <c r="AH110" s="83">
        <v>62</v>
      </c>
      <c r="AI110" s="83"/>
      <c r="AJ110" s="83"/>
      <c r="AK110" s="83"/>
      <c r="AL110" s="83"/>
      <c r="AM110" s="83"/>
      <c r="AN110" s="85">
        <v>42956.049178240741</v>
      </c>
      <c r="AO110" s="83"/>
      <c r="AP110" s="83" t="b">
        <v>1</v>
      </c>
      <c r="AQ110" s="83" t="b">
        <v>0</v>
      </c>
      <c r="AR110" s="83" t="b">
        <v>0</v>
      </c>
      <c r="AS110" s="83" t="s">
        <v>13070</v>
      </c>
      <c r="AT110" s="83">
        <v>2</v>
      </c>
      <c r="AU110" s="83"/>
      <c r="AV110" s="83" t="b">
        <v>0</v>
      </c>
      <c r="AW110" s="83" t="s">
        <v>14213</v>
      </c>
      <c r="AX110" s="83" t="s">
        <v>14321</v>
      </c>
      <c r="AY110" s="83" t="s">
        <v>66</v>
      </c>
      <c r="AZ110" s="2"/>
      <c r="BA110" s="3"/>
      <c r="BB110" s="3"/>
      <c r="BC110" s="3"/>
      <c r="BD110" s="3"/>
    </row>
    <row r="111" spans="1:56" x14ac:dyDescent="0.25">
      <c r="A111" s="69" t="s">
        <v>1082</v>
      </c>
      <c r="B111" s="70"/>
      <c r="C111" s="70"/>
      <c r="D111" s="71"/>
      <c r="E111" s="73"/>
      <c r="F111" s="70" t="s">
        <v>4315</v>
      </c>
      <c r="G111" s="70"/>
      <c r="H111" s="74"/>
      <c r="I111" s="75"/>
      <c r="J111" s="75"/>
      <c r="K111" s="74" t="s">
        <v>15836</v>
      </c>
      <c r="L111" s="78"/>
      <c r="M111" s="79"/>
      <c r="N111" s="79"/>
      <c r="O111" s="80"/>
      <c r="P111" s="81"/>
      <c r="Q111" s="81"/>
      <c r="R111" s="91"/>
      <c r="S111" s="91"/>
      <c r="T111" s="91"/>
      <c r="U111" s="91"/>
      <c r="V111" s="52"/>
      <c r="W111" s="52"/>
      <c r="X111" s="52"/>
      <c r="Y111" s="52"/>
      <c r="Z111" s="51"/>
      <c r="AA111" s="76"/>
      <c r="AB111" s="76"/>
      <c r="AC111" s="77"/>
      <c r="AD111" s="83" t="s">
        <v>7449</v>
      </c>
      <c r="AE111" s="83">
        <v>1373</v>
      </c>
      <c r="AF111" s="83">
        <v>1275</v>
      </c>
      <c r="AG111" s="83">
        <v>84749</v>
      </c>
      <c r="AH111" s="83">
        <v>70697</v>
      </c>
      <c r="AI111" s="83">
        <v>-28800</v>
      </c>
      <c r="AJ111" s="83" t="s">
        <v>8924</v>
      </c>
      <c r="AK111" s="83" t="s">
        <v>10210</v>
      </c>
      <c r="AL111" s="83"/>
      <c r="AM111" s="83" t="s">
        <v>11719</v>
      </c>
      <c r="AN111" s="85">
        <v>39782.003981481481</v>
      </c>
      <c r="AO111" s="83" t="s">
        <v>11881</v>
      </c>
      <c r="AP111" s="83" t="b">
        <v>0</v>
      </c>
      <c r="AQ111" s="83" t="b">
        <v>0</v>
      </c>
      <c r="AR111" s="83" t="b">
        <v>0</v>
      </c>
      <c r="AS111" s="83" t="s">
        <v>7091</v>
      </c>
      <c r="AT111" s="83">
        <v>68</v>
      </c>
      <c r="AU111" s="83" t="s">
        <v>13085</v>
      </c>
      <c r="AV111" s="83" t="b">
        <v>0</v>
      </c>
      <c r="AW111" s="83" t="s">
        <v>14213</v>
      </c>
      <c r="AX111" s="83" t="s">
        <v>14322</v>
      </c>
      <c r="AY111" s="83" t="s">
        <v>66</v>
      </c>
      <c r="AZ111" s="2"/>
      <c r="BA111" s="3"/>
      <c r="BB111" s="3"/>
      <c r="BC111" s="3"/>
      <c r="BD111" s="3"/>
    </row>
    <row r="112" spans="1:56" x14ac:dyDescent="0.25">
      <c r="A112" s="69" t="s">
        <v>275</v>
      </c>
      <c r="B112" s="70"/>
      <c r="C112" s="70"/>
      <c r="D112" s="71"/>
      <c r="E112" s="73"/>
      <c r="F112" s="70" t="s">
        <v>3681</v>
      </c>
      <c r="G112" s="70"/>
      <c r="H112" s="74"/>
      <c r="I112" s="75"/>
      <c r="J112" s="75"/>
      <c r="K112" s="74" t="s">
        <v>15837</v>
      </c>
      <c r="L112" s="78"/>
      <c r="M112" s="79"/>
      <c r="N112" s="79"/>
      <c r="O112" s="80"/>
      <c r="P112" s="81"/>
      <c r="Q112" s="81"/>
      <c r="R112" s="91"/>
      <c r="S112" s="91"/>
      <c r="T112" s="91"/>
      <c r="U112" s="91"/>
      <c r="V112" s="52"/>
      <c r="W112" s="52"/>
      <c r="X112" s="52"/>
      <c r="Y112" s="52"/>
      <c r="Z112" s="51"/>
      <c r="AA112" s="76"/>
      <c r="AB112" s="76"/>
      <c r="AC112" s="77"/>
      <c r="AD112" s="83" t="s">
        <v>7450</v>
      </c>
      <c r="AE112" s="83">
        <v>1111</v>
      </c>
      <c r="AF112" s="83">
        <v>1842</v>
      </c>
      <c r="AG112" s="83">
        <v>6413</v>
      </c>
      <c r="AH112" s="83">
        <v>4970</v>
      </c>
      <c r="AI112" s="83">
        <v>-21600</v>
      </c>
      <c r="AJ112" s="83" t="s">
        <v>8925</v>
      </c>
      <c r="AK112" s="83" t="s">
        <v>10250</v>
      </c>
      <c r="AL112" s="83" t="s">
        <v>10990</v>
      </c>
      <c r="AM112" s="83" t="s">
        <v>11717</v>
      </c>
      <c r="AN112" s="85">
        <v>40800.952650462961</v>
      </c>
      <c r="AO112" s="83" t="s">
        <v>11882</v>
      </c>
      <c r="AP112" s="83" t="b">
        <v>0</v>
      </c>
      <c r="AQ112" s="83" t="b">
        <v>0</v>
      </c>
      <c r="AR112" s="83" t="b">
        <v>1</v>
      </c>
      <c r="AS112" s="83" t="s">
        <v>7091</v>
      </c>
      <c r="AT112" s="83">
        <v>72</v>
      </c>
      <c r="AU112" s="83" t="s">
        <v>13086</v>
      </c>
      <c r="AV112" s="83" t="b">
        <v>0</v>
      </c>
      <c r="AW112" s="83" t="s">
        <v>14213</v>
      </c>
      <c r="AX112" s="83" t="s">
        <v>14323</v>
      </c>
      <c r="AY112" s="83" t="s">
        <v>66</v>
      </c>
      <c r="AZ112" s="2"/>
      <c r="BA112" s="3"/>
      <c r="BB112" s="3"/>
      <c r="BC112" s="3"/>
      <c r="BD112" s="3"/>
    </row>
    <row r="113" spans="1:56" x14ac:dyDescent="0.25">
      <c r="A113" s="69" t="s">
        <v>753</v>
      </c>
      <c r="B113" s="70"/>
      <c r="C113" s="70"/>
      <c r="D113" s="71"/>
      <c r="E113" s="73"/>
      <c r="F113" s="70" t="s">
        <v>4052</v>
      </c>
      <c r="G113" s="70"/>
      <c r="H113" s="74"/>
      <c r="I113" s="75"/>
      <c r="J113" s="75"/>
      <c r="K113" s="74" t="s">
        <v>15838</v>
      </c>
      <c r="L113" s="78"/>
      <c r="M113" s="79"/>
      <c r="N113" s="79"/>
      <c r="O113" s="80"/>
      <c r="P113" s="81"/>
      <c r="Q113" s="81"/>
      <c r="R113" s="91"/>
      <c r="S113" s="91"/>
      <c r="T113" s="91"/>
      <c r="U113" s="91"/>
      <c r="V113" s="52"/>
      <c r="W113" s="52"/>
      <c r="X113" s="52"/>
      <c r="Y113" s="52"/>
      <c r="Z113" s="51"/>
      <c r="AA113" s="76"/>
      <c r="AB113" s="76"/>
      <c r="AC113" s="77"/>
      <c r="AD113" s="83" t="s">
        <v>7451</v>
      </c>
      <c r="AE113" s="83">
        <v>1366</v>
      </c>
      <c r="AF113" s="83">
        <v>3309</v>
      </c>
      <c r="AG113" s="83">
        <v>13973</v>
      </c>
      <c r="AH113" s="83">
        <v>2520</v>
      </c>
      <c r="AI113" s="83">
        <v>-18000</v>
      </c>
      <c r="AJ113" s="83" t="s">
        <v>8926</v>
      </c>
      <c r="AK113" s="83" t="s">
        <v>10250</v>
      </c>
      <c r="AL113" s="83" t="s">
        <v>10991</v>
      </c>
      <c r="AM113" s="83" t="s">
        <v>11716</v>
      </c>
      <c r="AN113" s="85">
        <v>40428.798495370371</v>
      </c>
      <c r="AO113" s="83" t="s">
        <v>11883</v>
      </c>
      <c r="AP113" s="83" t="b">
        <v>0</v>
      </c>
      <c r="AQ113" s="83" t="b">
        <v>0</v>
      </c>
      <c r="AR113" s="83" t="b">
        <v>1</v>
      </c>
      <c r="AS113" s="83" t="s">
        <v>7091</v>
      </c>
      <c r="AT113" s="83">
        <v>93</v>
      </c>
      <c r="AU113" s="83" t="s">
        <v>13134</v>
      </c>
      <c r="AV113" s="83" t="b">
        <v>0</v>
      </c>
      <c r="AW113" s="83" t="s">
        <v>14213</v>
      </c>
      <c r="AX113" s="83" t="s">
        <v>14324</v>
      </c>
      <c r="AY113" s="83" t="s">
        <v>66</v>
      </c>
      <c r="AZ113" s="2"/>
      <c r="BA113" s="3"/>
      <c r="BB113" s="3"/>
      <c r="BC113" s="3"/>
      <c r="BD113" s="3"/>
    </row>
    <row r="114" spans="1:56" x14ac:dyDescent="0.25">
      <c r="A114" s="69" t="s">
        <v>1356</v>
      </c>
      <c r="B114" s="70"/>
      <c r="C114" s="70"/>
      <c r="D114" s="71"/>
      <c r="E114" s="73"/>
      <c r="F114" s="70" t="s">
        <v>13653</v>
      </c>
      <c r="G114" s="70"/>
      <c r="H114" s="74"/>
      <c r="I114" s="75"/>
      <c r="J114" s="75"/>
      <c r="K114" s="74" t="s">
        <v>15839</v>
      </c>
      <c r="L114" s="78"/>
      <c r="M114" s="79"/>
      <c r="N114" s="79"/>
      <c r="O114" s="80"/>
      <c r="P114" s="81"/>
      <c r="Q114" s="81"/>
      <c r="R114" s="91"/>
      <c r="S114" s="91"/>
      <c r="T114" s="91"/>
      <c r="U114" s="91"/>
      <c r="V114" s="52"/>
      <c r="W114" s="52"/>
      <c r="X114" s="52"/>
      <c r="Y114" s="52"/>
      <c r="Z114" s="51"/>
      <c r="AA114" s="76"/>
      <c r="AB114" s="76"/>
      <c r="AC114" s="77"/>
      <c r="AD114" s="83" t="s">
        <v>1356</v>
      </c>
      <c r="AE114" s="83">
        <v>1140</v>
      </c>
      <c r="AF114" s="83">
        <v>2189</v>
      </c>
      <c r="AG114" s="83">
        <v>2285</v>
      </c>
      <c r="AH114" s="83">
        <v>502</v>
      </c>
      <c r="AI114" s="83">
        <v>-18000</v>
      </c>
      <c r="AJ114" s="83" t="s">
        <v>8927</v>
      </c>
      <c r="AK114" s="83" t="s">
        <v>10250</v>
      </c>
      <c r="AL114" s="83" t="s">
        <v>10992</v>
      </c>
      <c r="AM114" s="83" t="s">
        <v>11716</v>
      </c>
      <c r="AN114" s="85">
        <v>39303.780185185184</v>
      </c>
      <c r="AO114" s="83" t="s">
        <v>11884</v>
      </c>
      <c r="AP114" s="83" t="b">
        <v>0</v>
      </c>
      <c r="AQ114" s="83" t="b">
        <v>0</v>
      </c>
      <c r="AR114" s="83" t="b">
        <v>1</v>
      </c>
      <c r="AS114" s="83" t="s">
        <v>7091</v>
      </c>
      <c r="AT114" s="83">
        <v>97</v>
      </c>
      <c r="AU114" s="83" t="s">
        <v>13085</v>
      </c>
      <c r="AV114" s="83" t="b">
        <v>0</v>
      </c>
      <c r="AW114" s="83" t="s">
        <v>14213</v>
      </c>
      <c r="AX114" s="83" t="s">
        <v>14325</v>
      </c>
      <c r="AY114" s="83" t="s">
        <v>65</v>
      </c>
      <c r="AZ114" s="2"/>
      <c r="BA114" s="3"/>
      <c r="BB114" s="3"/>
      <c r="BC114" s="3"/>
      <c r="BD114" s="3"/>
    </row>
    <row r="115" spans="1:56" x14ac:dyDescent="0.25">
      <c r="A115" s="69" t="s">
        <v>276</v>
      </c>
      <c r="B115" s="70"/>
      <c r="C115" s="70"/>
      <c r="D115" s="71"/>
      <c r="E115" s="73"/>
      <c r="F115" s="70" t="s">
        <v>3682</v>
      </c>
      <c r="G115" s="70"/>
      <c r="H115" s="74"/>
      <c r="I115" s="75"/>
      <c r="J115" s="75"/>
      <c r="K115" s="74" t="s">
        <v>15840</v>
      </c>
      <c r="L115" s="78"/>
      <c r="M115" s="79"/>
      <c r="N115" s="79"/>
      <c r="O115" s="80"/>
      <c r="P115" s="81"/>
      <c r="Q115" s="81"/>
      <c r="R115" s="91"/>
      <c r="S115" s="91"/>
      <c r="T115" s="91"/>
      <c r="U115" s="91"/>
      <c r="V115" s="52"/>
      <c r="W115" s="52"/>
      <c r="X115" s="52"/>
      <c r="Y115" s="52"/>
      <c r="Z115" s="51"/>
      <c r="AA115" s="76"/>
      <c r="AB115" s="76"/>
      <c r="AC115" s="77"/>
      <c r="AD115" s="83" t="s">
        <v>7452</v>
      </c>
      <c r="AE115" s="83">
        <v>338</v>
      </c>
      <c r="AF115" s="83">
        <v>473</v>
      </c>
      <c r="AG115" s="83">
        <v>3283</v>
      </c>
      <c r="AH115" s="83">
        <v>7873</v>
      </c>
      <c r="AI115" s="83">
        <v>-14400</v>
      </c>
      <c r="AJ115" s="83" t="s">
        <v>8928</v>
      </c>
      <c r="AK115" s="83" t="s">
        <v>10251</v>
      </c>
      <c r="AL115" s="83"/>
      <c r="AM115" s="83" t="s">
        <v>11725</v>
      </c>
      <c r="AN115" s="85">
        <v>41046.638148148151</v>
      </c>
      <c r="AO115" s="83" t="s">
        <v>11885</v>
      </c>
      <c r="AP115" s="83" t="b">
        <v>0</v>
      </c>
      <c r="AQ115" s="83" t="b">
        <v>0</v>
      </c>
      <c r="AR115" s="83" t="b">
        <v>0</v>
      </c>
      <c r="AS115" s="83" t="s">
        <v>7091</v>
      </c>
      <c r="AT115" s="83">
        <v>19</v>
      </c>
      <c r="AU115" s="83" t="s">
        <v>13135</v>
      </c>
      <c r="AV115" s="83" t="b">
        <v>0</v>
      </c>
      <c r="AW115" s="83" t="s">
        <v>14213</v>
      </c>
      <c r="AX115" s="83" t="s">
        <v>14326</v>
      </c>
      <c r="AY115" s="83" t="s">
        <v>66</v>
      </c>
      <c r="AZ115" s="2"/>
      <c r="BA115" s="3"/>
      <c r="BB115" s="3"/>
      <c r="BC115" s="3"/>
      <c r="BD115" s="3"/>
    </row>
    <row r="116" spans="1:56" x14ac:dyDescent="0.25">
      <c r="A116" s="69" t="s">
        <v>277</v>
      </c>
      <c r="B116" s="70"/>
      <c r="C116" s="70"/>
      <c r="D116" s="71"/>
      <c r="E116" s="73"/>
      <c r="F116" s="70" t="s">
        <v>3683</v>
      </c>
      <c r="G116" s="70"/>
      <c r="H116" s="74"/>
      <c r="I116" s="75"/>
      <c r="J116" s="75"/>
      <c r="K116" s="74" t="s">
        <v>15841</v>
      </c>
      <c r="L116" s="78"/>
      <c r="M116" s="79"/>
      <c r="N116" s="79"/>
      <c r="O116" s="80"/>
      <c r="P116" s="81"/>
      <c r="Q116" s="81"/>
      <c r="R116" s="91"/>
      <c r="S116" s="91"/>
      <c r="T116" s="91"/>
      <c r="U116" s="91"/>
      <c r="V116" s="52"/>
      <c r="W116" s="52"/>
      <c r="X116" s="52"/>
      <c r="Y116" s="52"/>
      <c r="Z116" s="51"/>
      <c r="AA116" s="76"/>
      <c r="AB116" s="76"/>
      <c r="AC116" s="77"/>
      <c r="AD116" s="83" t="s">
        <v>7453</v>
      </c>
      <c r="AE116" s="83">
        <v>237</v>
      </c>
      <c r="AF116" s="83">
        <v>32</v>
      </c>
      <c r="AG116" s="83">
        <v>27528</v>
      </c>
      <c r="AH116" s="83">
        <v>1142</v>
      </c>
      <c r="AI116" s="83">
        <v>25200</v>
      </c>
      <c r="AJ116" s="83" t="s">
        <v>8929</v>
      </c>
      <c r="AK116" s="83" t="s">
        <v>10252</v>
      </c>
      <c r="AL116" s="83"/>
      <c r="AM116" s="83" t="s">
        <v>11737</v>
      </c>
      <c r="AN116" s="85">
        <v>41574.500775462962</v>
      </c>
      <c r="AO116" s="83" t="s">
        <v>11886</v>
      </c>
      <c r="AP116" s="83" t="b">
        <v>0</v>
      </c>
      <c r="AQ116" s="83" t="b">
        <v>0</v>
      </c>
      <c r="AR116" s="83" t="b">
        <v>0</v>
      </c>
      <c r="AS116" s="83" t="s">
        <v>7096</v>
      </c>
      <c r="AT116" s="83">
        <v>1</v>
      </c>
      <c r="AU116" s="83" t="s">
        <v>13136</v>
      </c>
      <c r="AV116" s="83" t="b">
        <v>0</v>
      </c>
      <c r="AW116" s="83" t="s">
        <v>14213</v>
      </c>
      <c r="AX116" s="83" t="s">
        <v>14327</v>
      </c>
      <c r="AY116" s="83" t="s">
        <v>66</v>
      </c>
      <c r="AZ116" s="2"/>
      <c r="BA116" s="3"/>
      <c r="BB116" s="3"/>
      <c r="BC116" s="3"/>
      <c r="BD116" s="3"/>
    </row>
    <row r="117" spans="1:56" x14ac:dyDescent="0.25">
      <c r="A117" s="69" t="s">
        <v>278</v>
      </c>
      <c r="B117" s="70"/>
      <c r="C117" s="70"/>
      <c r="D117" s="71"/>
      <c r="E117" s="73"/>
      <c r="F117" s="70" t="s">
        <v>3684</v>
      </c>
      <c r="G117" s="70"/>
      <c r="H117" s="74"/>
      <c r="I117" s="75"/>
      <c r="J117" s="75"/>
      <c r="K117" s="74" t="s">
        <v>15842</v>
      </c>
      <c r="L117" s="78"/>
      <c r="M117" s="79"/>
      <c r="N117" s="79"/>
      <c r="O117" s="80"/>
      <c r="P117" s="81"/>
      <c r="Q117" s="81"/>
      <c r="R117" s="91"/>
      <c r="S117" s="91"/>
      <c r="T117" s="91"/>
      <c r="U117" s="91"/>
      <c r="V117" s="52"/>
      <c r="W117" s="52"/>
      <c r="X117" s="52"/>
      <c r="Y117" s="52"/>
      <c r="Z117" s="51"/>
      <c r="AA117" s="76"/>
      <c r="AB117" s="76"/>
      <c r="AC117" s="77"/>
      <c r="AD117" s="83" t="s">
        <v>7454</v>
      </c>
      <c r="AE117" s="83">
        <v>1409</v>
      </c>
      <c r="AF117" s="83">
        <v>3005872</v>
      </c>
      <c r="AG117" s="83">
        <v>336272</v>
      </c>
      <c r="AH117" s="83">
        <v>12</v>
      </c>
      <c r="AI117" s="83">
        <v>3600</v>
      </c>
      <c r="AJ117" s="83" t="s">
        <v>8930</v>
      </c>
      <c r="AK117" s="83" t="s">
        <v>10253</v>
      </c>
      <c r="AL117" s="83" t="s">
        <v>10993</v>
      </c>
      <c r="AM117" s="83" t="s">
        <v>10253</v>
      </c>
      <c r="AN117" s="85">
        <v>40744.505543981482</v>
      </c>
      <c r="AO117" s="83" t="s">
        <v>11887</v>
      </c>
      <c r="AP117" s="83" t="b">
        <v>0</v>
      </c>
      <c r="AQ117" s="83" t="b">
        <v>0</v>
      </c>
      <c r="AR117" s="83" t="b">
        <v>1</v>
      </c>
      <c r="AS117" s="83" t="s">
        <v>7094</v>
      </c>
      <c r="AT117" s="83">
        <v>13438</v>
      </c>
      <c r="AU117" s="83" t="s">
        <v>13137</v>
      </c>
      <c r="AV117" s="83" t="b">
        <v>1</v>
      </c>
      <c r="AW117" s="83" t="s">
        <v>14213</v>
      </c>
      <c r="AX117" s="83" t="s">
        <v>14328</v>
      </c>
      <c r="AY117" s="83" t="s">
        <v>66</v>
      </c>
      <c r="AZ117" s="2"/>
      <c r="BA117" s="3"/>
      <c r="BB117" s="3"/>
      <c r="BC117" s="3"/>
      <c r="BD117" s="3"/>
    </row>
    <row r="118" spans="1:56" x14ac:dyDescent="0.25">
      <c r="A118" s="69" t="s">
        <v>279</v>
      </c>
      <c r="B118" s="70"/>
      <c r="C118" s="70"/>
      <c r="D118" s="71"/>
      <c r="E118" s="73"/>
      <c r="F118" s="70" t="s">
        <v>3685</v>
      </c>
      <c r="G118" s="70"/>
      <c r="H118" s="74"/>
      <c r="I118" s="75"/>
      <c r="J118" s="75"/>
      <c r="K118" s="74" t="s">
        <v>15843</v>
      </c>
      <c r="L118" s="78"/>
      <c r="M118" s="79"/>
      <c r="N118" s="79"/>
      <c r="O118" s="80"/>
      <c r="P118" s="81"/>
      <c r="Q118" s="81"/>
      <c r="R118" s="91"/>
      <c r="S118" s="91"/>
      <c r="T118" s="91"/>
      <c r="U118" s="91"/>
      <c r="V118" s="52"/>
      <c r="W118" s="52"/>
      <c r="X118" s="52"/>
      <c r="Y118" s="52"/>
      <c r="Z118" s="51"/>
      <c r="AA118" s="76"/>
      <c r="AB118" s="76"/>
      <c r="AC118" s="77"/>
      <c r="AD118" s="83" t="s">
        <v>7455</v>
      </c>
      <c r="AE118" s="83">
        <v>1008</v>
      </c>
      <c r="AF118" s="83">
        <v>903</v>
      </c>
      <c r="AG118" s="83">
        <v>30247</v>
      </c>
      <c r="AH118" s="83">
        <v>4458</v>
      </c>
      <c r="AI118" s="83">
        <v>3600</v>
      </c>
      <c r="AJ118" s="83"/>
      <c r="AK118" s="83" t="s">
        <v>10254</v>
      </c>
      <c r="AL118" s="83"/>
      <c r="AM118" s="83" t="s">
        <v>10253</v>
      </c>
      <c r="AN118" s="85">
        <v>42187.640983796293</v>
      </c>
      <c r="AO118" s="83" t="s">
        <v>11888</v>
      </c>
      <c r="AP118" s="83" t="b">
        <v>1</v>
      </c>
      <c r="AQ118" s="83" t="b">
        <v>0</v>
      </c>
      <c r="AR118" s="83" t="b">
        <v>0</v>
      </c>
      <c r="AS118" s="83" t="s">
        <v>7094</v>
      </c>
      <c r="AT118" s="83">
        <v>156</v>
      </c>
      <c r="AU118" s="83" t="s">
        <v>13085</v>
      </c>
      <c r="AV118" s="83" t="b">
        <v>0</v>
      </c>
      <c r="AW118" s="83" t="s">
        <v>14213</v>
      </c>
      <c r="AX118" s="83" t="s">
        <v>14329</v>
      </c>
      <c r="AY118" s="83" t="s">
        <v>66</v>
      </c>
      <c r="AZ118" s="2"/>
      <c r="BA118" s="3"/>
      <c r="BB118" s="3"/>
      <c r="BC118" s="3"/>
      <c r="BD118" s="3"/>
    </row>
    <row r="119" spans="1:56" x14ac:dyDescent="0.25">
      <c r="A119" s="69" t="s">
        <v>280</v>
      </c>
      <c r="B119" s="70"/>
      <c r="C119" s="70"/>
      <c r="D119" s="71"/>
      <c r="E119" s="73"/>
      <c r="F119" s="70" t="s">
        <v>3686</v>
      </c>
      <c r="G119" s="70"/>
      <c r="H119" s="74"/>
      <c r="I119" s="75"/>
      <c r="J119" s="75"/>
      <c r="K119" s="74" t="s">
        <v>15844</v>
      </c>
      <c r="L119" s="78"/>
      <c r="M119" s="79"/>
      <c r="N119" s="79"/>
      <c r="O119" s="80"/>
      <c r="P119" s="81"/>
      <c r="Q119" s="81"/>
      <c r="R119" s="91"/>
      <c r="S119" s="91"/>
      <c r="T119" s="91"/>
      <c r="U119" s="91"/>
      <c r="V119" s="52"/>
      <c r="W119" s="52"/>
      <c r="X119" s="52"/>
      <c r="Y119" s="52"/>
      <c r="Z119" s="51"/>
      <c r="AA119" s="76"/>
      <c r="AB119" s="76"/>
      <c r="AC119" s="77"/>
      <c r="AD119" s="83" t="s">
        <v>7456</v>
      </c>
      <c r="AE119" s="83">
        <v>576</v>
      </c>
      <c r="AF119" s="83">
        <v>222</v>
      </c>
      <c r="AG119" s="83">
        <v>20919</v>
      </c>
      <c r="AH119" s="83">
        <v>18987</v>
      </c>
      <c r="AI119" s="83">
        <v>-28800</v>
      </c>
      <c r="AJ119" s="83" t="s">
        <v>8931</v>
      </c>
      <c r="AK119" s="83"/>
      <c r="AL119" s="83"/>
      <c r="AM119" s="83" t="s">
        <v>11719</v>
      </c>
      <c r="AN119" s="85">
        <v>41850.641574074078</v>
      </c>
      <c r="AO119" s="83" t="s">
        <v>11889</v>
      </c>
      <c r="AP119" s="83" t="b">
        <v>1</v>
      </c>
      <c r="AQ119" s="83" t="b">
        <v>0</v>
      </c>
      <c r="AR119" s="83" t="b">
        <v>1</v>
      </c>
      <c r="AS119" s="83" t="s">
        <v>7096</v>
      </c>
      <c r="AT119" s="83">
        <v>0</v>
      </c>
      <c r="AU119" s="83" t="s">
        <v>13085</v>
      </c>
      <c r="AV119" s="83" t="b">
        <v>0</v>
      </c>
      <c r="AW119" s="83" t="s">
        <v>14213</v>
      </c>
      <c r="AX119" s="83" t="s">
        <v>14330</v>
      </c>
      <c r="AY119" s="83" t="s">
        <v>66</v>
      </c>
      <c r="AZ119" s="2"/>
      <c r="BA119" s="3"/>
      <c r="BB119" s="3"/>
      <c r="BC119" s="3"/>
      <c r="BD119" s="3"/>
    </row>
    <row r="120" spans="1:56" x14ac:dyDescent="0.25">
      <c r="A120" s="69" t="s">
        <v>281</v>
      </c>
      <c r="B120" s="70"/>
      <c r="C120" s="70"/>
      <c r="D120" s="71"/>
      <c r="E120" s="73"/>
      <c r="F120" s="70" t="s">
        <v>3687</v>
      </c>
      <c r="G120" s="70"/>
      <c r="H120" s="74"/>
      <c r="I120" s="75"/>
      <c r="J120" s="75"/>
      <c r="K120" s="74" t="s">
        <v>15845</v>
      </c>
      <c r="L120" s="78"/>
      <c r="M120" s="79"/>
      <c r="N120" s="79"/>
      <c r="O120" s="80"/>
      <c r="P120" s="81"/>
      <c r="Q120" s="81"/>
      <c r="R120" s="91"/>
      <c r="S120" s="91"/>
      <c r="T120" s="91"/>
      <c r="U120" s="91"/>
      <c r="V120" s="52"/>
      <c r="W120" s="52"/>
      <c r="X120" s="52"/>
      <c r="Y120" s="52"/>
      <c r="Z120" s="51"/>
      <c r="AA120" s="76"/>
      <c r="AB120" s="76"/>
      <c r="AC120" s="77"/>
      <c r="AD120" s="83" t="s">
        <v>7457</v>
      </c>
      <c r="AE120" s="83">
        <v>1217</v>
      </c>
      <c r="AF120" s="83">
        <v>25912</v>
      </c>
      <c r="AG120" s="83">
        <v>54376</v>
      </c>
      <c r="AH120" s="83">
        <v>1518</v>
      </c>
      <c r="AI120" s="83">
        <v>-18000</v>
      </c>
      <c r="AJ120" s="83" t="s">
        <v>8932</v>
      </c>
      <c r="AK120" s="83" t="s">
        <v>10255</v>
      </c>
      <c r="AL120" s="83" t="s">
        <v>10994</v>
      </c>
      <c r="AM120" s="83" t="s">
        <v>11716</v>
      </c>
      <c r="AN120" s="85">
        <v>39836.814942129633</v>
      </c>
      <c r="AO120" s="83" t="s">
        <v>11890</v>
      </c>
      <c r="AP120" s="83" t="b">
        <v>1</v>
      </c>
      <c r="AQ120" s="83" t="b">
        <v>0</v>
      </c>
      <c r="AR120" s="83" t="b">
        <v>0</v>
      </c>
      <c r="AS120" s="83" t="s">
        <v>7091</v>
      </c>
      <c r="AT120" s="83">
        <v>1303</v>
      </c>
      <c r="AU120" s="83" t="s">
        <v>13085</v>
      </c>
      <c r="AV120" s="83" t="b">
        <v>1</v>
      </c>
      <c r="AW120" s="83" t="s">
        <v>14213</v>
      </c>
      <c r="AX120" s="83" t="s">
        <v>14331</v>
      </c>
      <c r="AY120" s="83" t="s">
        <v>66</v>
      </c>
      <c r="AZ120" s="2"/>
      <c r="BA120" s="3"/>
      <c r="BB120" s="3"/>
      <c r="BC120" s="3"/>
      <c r="BD120" s="3"/>
    </row>
    <row r="121" spans="1:56" x14ac:dyDescent="0.25">
      <c r="A121" s="69" t="s">
        <v>1357</v>
      </c>
      <c r="B121" s="70"/>
      <c r="C121" s="70"/>
      <c r="D121" s="71"/>
      <c r="E121" s="73"/>
      <c r="F121" s="70" t="s">
        <v>13654</v>
      </c>
      <c r="G121" s="70"/>
      <c r="H121" s="74"/>
      <c r="I121" s="75"/>
      <c r="J121" s="75"/>
      <c r="K121" s="74" t="s">
        <v>15846</v>
      </c>
      <c r="L121" s="78"/>
      <c r="M121" s="79"/>
      <c r="N121" s="79"/>
      <c r="O121" s="80"/>
      <c r="P121" s="81"/>
      <c r="Q121" s="81"/>
      <c r="R121" s="91"/>
      <c r="S121" s="91"/>
      <c r="T121" s="91"/>
      <c r="U121" s="91"/>
      <c r="V121" s="52"/>
      <c r="W121" s="52"/>
      <c r="X121" s="52"/>
      <c r="Y121" s="52"/>
      <c r="Z121" s="51"/>
      <c r="AA121" s="76"/>
      <c r="AB121" s="76"/>
      <c r="AC121" s="77"/>
      <c r="AD121" s="83" t="s">
        <v>7458</v>
      </c>
      <c r="AE121" s="83">
        <v>861</v>
      </c>
      <c r="AF121" s="83">
        <v>17197</v>
      </c>
      <c r="AG121" s="83">
        <v>22516</v>
      </c>
      <c r="AH121" s="83">
        <v>13036</v>
      </c>
      <c r="AI121" s="83"/>
      <c r="AJ121" s="83" t="s">
        <v>8933</v>
      </c>
      <c r="AK121" s="83" t="s">
        <v>10256</v>
      </c>
      <c r="AL121" s="83" t="s">
        <v>10995</v>
      </c>
      <c r="AM121" s="83"/>
      <c r="AN121" s="85">
        <v>41667.725532407407</v>
      </c>
      <c r="AO121" s="83" t="s">
        <v>11891</v>
      </c>
      <c r="AP121" s="83" t="b">
        <v>1</v>
      </c>
      <c r="AQ121" s="83" t="b">
        <v>0</v>
      </c>
      <c r="AR121" s="83" t="b">
        <v>1</v>
      </c>
      <c r="AS121" s="83" t="s">
        <v>7091</v>
      </c>
      <c r="AT121" s="83">
        <v>123</v>
      </c>
      <c r="AU121" s="83" t="s">
        <v>13085</v>
      </c>
      <c r="AV121" s="83" t="b">
        <v>0</v>
      </c>
      <c r="AW121" s="83" t="s">
        <v>14213</v>
      </c>
      <c r="AX121" s="83" t="s">
        <v>14332</v>
      </c>
      <c r="AY121" s="83" t="s">
        <v>65</v>
      </c>
      <c r="AZ121" s="2"/>
      <c r="BA121" s="3"/>
      <c r="BB121" s="3"/>
      <c r="BC121" s="3"/>
      <c r="BD121" s="3"/>
    </row>
    <row r="122" spans="1:56" x14ac:dyDescent="0.25">
      <c r="A122" s="69" t="s">
        <v>1358</v>
      </c>
      <c r="B122" s="70"/>
      <c r="C122" s="70"/>
      <c r="D122" s="71"/>
      <c r="E122" s="73"/>
      <c r="F122" s="70" t="s">
        <v>13655</v>
      </c>
      <c r="G122" s="70"/>
      <c r="H122" s="74"/>
      <c r="I122" s="75"/>
      <c r="J122" s="75"/>
      <c r="K122" s="74" t="s">
        <v>15847</v>
      </c>
      <c r="L122" s="78"/>
      <c r="M122" s="79"/>
      <c r="N122" s="79"/>
      <c r="O122" s="80"/>
      <c r="P122" s="81"/>
      <c r="Q122" s="81"/>
      <c r="R122" s="91"/>
      <c r="S122" s="91"/>
      <c r="T122" s="91"/>
      <c r="U122" s="91"/>
      <c r="V122" s="52"/>
      <c r="W122" s="52"/>
      <c r="X122" s="52"/>
      <c r="Y122" s="52"/>
      <c r="Z122" s="51"/>
      <c r="AA122" s="76"/>
      <c r="AB122" s="76"/>
      <c r="AC122" s="77"/>
      <c r="AD122" s="83" t="s">
        <v>7459</v>
      </c>
      <c r="AE122" s="83">
        <v>931</v>
      </c>
      <c r="AF122" s="83">
        <v>261936</v>
      </c>
      <c r="AG122" s="83">
        <v>9979</v>
      </c>
      <c r="AH122" s="83">
        <v>3422</v>
      </c>
      <c r="AI122" s="83"/>
      <c r="AJ122" s="83" t="s">
        <v>8934</v>
      </c>
      <c r="AK122" s="83" t="s">
        <v>10186</v>
      </c>
      <c r="AL122" s="83" t="s">
        <v>10996</v>
      </c>
      <c r="AM122" s="83"/>
      <c r="AN122" s="85">
        <v>40344.499039351853</v>
      </c>
      <c r="AO122" s="83" t="s">
        <v>11892</v>
      </c>
      <c r="AP122" s="83" t="b">
        <v>0</v>
      </c>
      <c r="AQ122" s="83" t="b">
        <v>0</v>
      </c>
      <c r="AR122" s="83" t="b">
        <v>1</v>
      </c>
      <c r="AS122" s="83" t="s">
        <v>7091</v>
      </c>
      <c r="AT122" s="83">
        <v>623</v>
      </c>
      <c r="AU122" s="83" t="s">
        <v>13138</v>
      </c>
      <c r="AV122" s="83" t="b">
        <v>1</v>
      </c>
      <c r="AW122" s="83" t="s">
        <v>14213</v>
      </c>
      <c r="AX122" s="83" t="s">
        <v>14333</v>
      </c>
      <c r="AY122" s="83" t="s">
        <v>65</v>
      </c>
      <c r="AZ122" s="2"/>
      <c r="BA122" s="3"/>
      <c r="BB122" s="3"/>
      <c r="BC122" s="3"/>
      <c r="BD122" s="3"/>
    </row>
    <row r="123" spans="1:56" x14ac:dyDescent="0.25">
      <c r="A123" s="69" t="s">
        <v>1359</v>
      </c>
      <c r="B123" s="70"/>
      <c r="C123" s="70"/>
      <c r="D123" s="71"/>
      <c r="E123" s="73"/>
      <c r="F123" s="70" t="s">
        <v>13656</v>
      </c>
      <c r="G123" s="70"/>
      <c r="H123" s="74"/>
      <c r="I123" s="75"/>
      <c r="J123" s="75"/>
      <c r="K123" s="74" t="s">
        <v>15848</v>
      </c>
      <c r="L123" s="78"/>
      <c r="M123" s="79"/>
      <c r="N123" s="79"/>
      <c r="O123" s="80"/>
      <c r="P123" s="81"/>
      <c r="Q123" s="81"/>
      <c r="R123" s="91"/>
      <c r="S123" s="91"/>
      <c r="T123" s="91"/>
      <c r="U123" s="91"/>
      <c r="V123" s="52"/>
      <c r="W123" s="52"/>
      <c r="X123" s="52"/>
      <c r="Y123" s="52"/>
      <c r="Z123" s="51"/>
      <c r="AA123" s="76"/>
      <c r="AB123" s="76"/>
      <c r="AC123" s="77"/>
      <c r="AD123" s="83" t="s">
        <v>7460</v>
      </c>
      <c r="AE123" s="83">
        <v>2068</v>
      </c>
      <c r="AF123" s="83">
        <v>12663</v>
      </c>
      <c r="AG123" s="83">
        <v>25601</v>
      </c>
      <c r="AH123" s="83">
        <v>2636</v>
      </c>
      <c r="AI123" s="83">
        <v>10800</v>
      </c>
      <c r="AJ123" s="83" t="s">
        <v>8935</v>
      </c>
      <c r="AK123" s="83" t="s">
        <v>10228</v>
      </c>
      <c r="AL123" s="83" t="s">
        <v>10997</v>
      </c>
      <c r="AM123" s="83" t="s">
        <v>11738</v>
      </c>
      <c r="AN123" s="85">
        <v>39838.547418981485</v>
      </c>
      <c r="AO123" s="83" t="s">
        <v>11893</v>
      </c>
      <c r="AP123" s="83" t="b">
        <v>0</v>
      </c>
      <c r="AQ123" s="83" t="b">
        <v>0</v>
      </c>
      <c r="AR123" s="83" t="b">
        <v>0</v>
      </c>
      <c r="AS123" s="83" t="s">
        <v>7091</v>
      </c>
      <c r="AT123" s="83">
        <v>293</v>
      </c>
      <c r="AU123" s="83" t="s">
        <v>13139</v>
      </c>
      <c r="AV123" s="83" t="b">
        <v>1</v>
      </c>
      <c r="AW123" s="83" t="s">
        <v>14213</v>
      </c>
      <c r="AX123" s="83" t="s">
        <v>14334</v>
      </c>
      <c r="AY123" s="83" t="s">
        <v>65</v>
      </c>
      <c r="AZ123" s="2"/>
      <c r="BA123" s="3"/>
      <c r="BB123" s="3"/>
      <c r="BC123" s="3"/>
      <c r="BD123" s="3"/>
    </row>
    <row r="124" spans="1:56" x14ac:dyDescent="0.25">
      <c r="A124" s="69" t="s">
        <v>282</v>
      </c>
      <c r="B124" s="70"/>
      <c r="C124" s="70"/>
      <c r="D124" s="71"/>
      <c r="E124" s="73"/>
      <c r="F124" s="70" t="s">
        <v>3688</v>
      </c>
      <c r="G124" s="70"/>
      <c r="H124" s="74"/>
      <c r="I124" s="75"/>
      <c r="J124" s="75"/>
      <c r="K124" s="74" t="s">
        <v>15849</v>
      </c>
      <c r="L124" s="78"/>
      <c r="M124" s="79"/>
      <c r="N124" s="79"/>
      <c r="O124" s="80"/>
      <c r="P124" s="81"/>
      <c r="Q124" s="81"/>
      <c r="R124" s="91"/>
      <c r="S124" s="91"/>
      <c r="T124" s="91"/>
      <c r="U124" s="91"/>
      <c r="V124" s="52"/>
      <c r="W124" s="52"/>
      <c r="X124" s="52"/>
      <c r="Y124" s="52"/>
      <c r="Z124" s="51"/>
      <c r="AA124" s="76"/>
      <c r="AB124" s="76"/>
      <c r="AC124" s="77"/>
      <c r="AD124" s="83" t="s">
        <v>7461</v>
      </c>
      <c r="AE124" s="83">
        <v>1069</v>
      </c>
      <c r="AF124" s="83">
        <v>310</v>
      </c>
      <c r="AG124" s="83">
        <v>11374</v>
      </c>
      <c r="AH124" s="83">
        <v>2212</v>
      </c>
      <c r="AI124" s="83">
        <v>7200</v>
      </c>
      <c r="AJ124" s="83" t="s">
        <v>8936</v>
      </c>
      <c r="AK124" s="83" t="s">
        <v>10257</v>
      </c>
      <c r="AL124" s="83" t="s">
        <v>10998</v>
      </c>
      <c r="AM124" s="83" t="s">
        <v>11739</v>
      </c>
      <c r="AN124" s="85">
        <v>40735.408032407409</v>
      </c>
      <c r="AO124" s="83" t="s">
        <v>11894</v>
      </c>
      <c r="AP124" s="83" t="b">
        <v>0</v>
      </c>
      <c r="AQ124" s="83" t="b">
        <v>0</v>
      </c>
      <c r="AR124" s="83" t="b">
        <v>0</v>
      </c>
      <c r="AS124" s="83" t="s">
        <v>7091</v>
      </c>
      <c r="AT124" s="83">
        <v>2</v>
      </c>
      <c r="AU124" s="83" t="s">
        <v>13140</v>
      </c>
      <c r="AV124" s="83" t="b">
        <v>0</v>
      </c>
      <c r="AW124" s="83" t="s">
        <v>14213</v>
      </c>
      <c r="AX124" s="83" t="s">
        <v>14335</v>
      </c>
      <c r="AY124" s="83" t="s">
        <v>66</v>
      </c>
      <c r="AZ124" s="2"/>
      <c r="BA124" s="3"/>
      <c r="BB124" s="3"/>
      <c r="BC124" s="3"/>
      <c r="BD124" s="3"/>
    </row>
    <row r="125" spans="1:56" x14ac:dyDescent="0.25">
      <c r="A125" s="69" t="s">
        <v>283</v>
      </c>
      <c r="B125" s="70"/>
      <c r="C125" s="70"/>
      <c r="D125" s="71"/>
      <c r="E125" s="73"/>
      <c r="F125" s="70" t="s">
        <v>13657</v>
      </c>
      <c r="G125" s="70"/>
      <c r="H125" s="74"/>
      <c r="I125" s="75"/>
      <c r="J125" s="75"/>
      <c r="K125" s="74" t="s">
        <v>15850</v>
      </c>
      <c r="L125" s="78"/>
      <c r="M125" s="79"/>
      <c r="N125" s="79"/>
      <c r="O125" s="80"/>
      <c r="P125" s="81"/>
      <c r="Q125" s="81"/>
      <c r="R125" s="91"/>
      <c r="S125" s="91"/>
      <c r="T125" s="91"/>
      <c r="U125" s="91"/>
      <c r="V125" s="52"/>
      <c r="W125" s="52"/>
      <c r="X125" s="52"/>
      <c r="Y125" s="52"/>
      <c r="Z125" s="51"/>
      <c r="AA125" s="76"/>
      <c r="AB125" s="76"/>
      <c r="AC125" s="77"/>
      <c r="AD125" s="83" t="s">
        <v>7462</v>
      </c>
      <c r="AE125" s="83">
        <v>293</v>
      </c>
      <c r="AF125" s="83">
        <v>132</v>
      </c>
      <c r="AG125" s="83">
        <v>3376</v>
      </c>
      <c r="AH125" s="83">
        <v>6840</v>
      </c>
      <c r="AI125" s="83"/>
      <c r="AJ125" s="83" t="s">
        <v>8937</v>
      </c>
      <c r="AK125" s="83" t="s">
        <v>10258</v>
      </c>
      <c r="AL125" s="83"/>
      <c r="AM125" s="83"/>
      <c r="AN125" s="85">
        <v>42705.675891203704</v>
      </c>
      <c r="AO125" s="83" t="s">
        <v>11895</v>
      </c>
      <c r="AP125" s="83" t="b">
        <v>1</v>
      </c>
      <c r="AQ125" s="83" t="b">
        <v>0</v>
      </c>
      <c r="AR125" s="83" t="b">
        <v>1</v>
      </c>
      <c r="AS125" s="83" t="s">
        <v>7097</v>
      </c>
      <c r="AT125" s="83">
        <v>0</v>
      </c>
      <c r="AU125" s="83"/>
      <c r="AV125" s="83" t="b">
        <v>0</v>
      </c>
      <c r="AW125" s="83" t="s">
        <v>14213</v>
      </c>
      <c r="AX125" s="83" t="s">
        <v>14336</v>
      </c>
      <c r="AY125" s="83" t="s">
        <v>66</v>
      </c>
      <c r="AZ125" s="2"/>
      <c r="BA125" s="3"/>
      <c r="BB125" s="3"/>
      <c r="BC125" s="3"/>
      <c r="BD125" s="3"/>
    </row>
    <row r="126" spans="1:56" x14ac:dyDescent="0.25">
      <c r="A126" s="69" t="s">
        <v>284</v>
      </c>
      <c r="B126" s="70"/>
      <c r="C126" s="70"/>
      <c r="D126" s="71"/>
      <c r="E126" s="73"/>
      <c r="F126" s="70" t="s">
        <v>3689</v>
      </c>
      <c r="G126" s="70"/>
      <c r="H126" s="74"/>
      <c r="I126" s="75"/>
      <c r="J126" s="75"/>
      <c r="K126" s="74" t="s">
        <v>15851</v>
      </c>
      <c r="L126" s="78"/>
      <c r="M126" s="79"/>
      <c r="N126" s="79"/>
      <c r="O126" s="80"/>
      <c r="P126" s="81"/>
      <c r="Q126" s="81"/>
      <c r="R126" s="91"/>
      <c r="S126" s="91"/>
      <c r="T126" s="91"/>
      <c r="U126" s="91"/>
      <c r="V126" s="52"/>
      <c r="W126" s="52"/>
      <c r="X126" s="52"/>
      <c r="Y126" s="52"/>
      <c r="Z126" s="51"/>
      <c r="AA126" s="76"/>
      <c r="AB126" s="76"/>
      <c r="AC126" s="77"/>
      <c r="AD126" s="83" t="s">
        <v>7463</v>
      </c>
      <c r="AE126" s="83">
        <v>42</v>
      </c>
      <c r="AF126" s="83">
        <v>16</v>
      </c>
      <c r="AG126" s="83">
        <v>1813</v>
      </c>
      <c r="AH126" s="83">
        <v>180</v>
      </c>
      <c r="AI126" s="83"/>
      <c r="AJ126" s="83" t="s">
        <v>8938</v>
      </c>
      <c r="AK126" s="83" t="s">
        <v>10233</v>
      </c>
      <c r="AL126" s="83"/>
      <c r="AM126" s="83"/>
      <c r="AN126" s="85">
        <v>42334.835393518515</v>
      </c>
      <c r="AO126" s="83" t="s">
        <v>11896</v>
      </c>
      <c r="AP126" s="83" t="b">
        <v>1</v>
      </c>
      <c r="AQ126" s="83" t="b">
        <v>0</v>
      </c>
      <c r="AR126" s="83" t="b">
        <v>0</v>
      </c>
      <c r="AS126" s="83" t="s">
        <v>7091</v>
      </c>
      <c r="AT126" s="83">
        <v>0</v>
      </c>
      <c r="AU126" s="83" t="s">
        <v>13085</v>
      </c>
      <c r="AV126" s="83" t="b">
        <v>0</v>
      </c>
      <c r="AW126" s="83" t="s">
        <v>14213</v>
      </c>
      <c r="AX126" s="83" t="s">
        <v>14337</v>
      </c>
      <c r="AY126" s="83" t="s">
        <v>66</v>
      </c>
      <c r="AZ126" s="2"/>
      <c r="BA126" s="3"/>
      <c r="BB126" s="3"/>
      <c r="BC126" s="3"/>
      <c r="BD126" s="3"/>
    </row>
    <row r="127" spans="1:56" x14ac:dyDescent="0.25">
      <c r="A127" s="69" t="s">
        <v>1360</v>
      </c>
      <c r="B127" s="70"/>
      <c r="C127" s="70"/>
      <c r="D127" s="71"/>
      <c r="E127" s="73"/>
      <c r="F127" s="70" t="s">
        <v>3654</v>
      </c>
      <c r="G127" s="70"/>
      <c r="H127" s="74"/>
      <c r="I127" s="75"/>
      <c r="J127" s="75"/>
      <c r="K127" s="74" t="s">
        <v>15852</v>
      </c>
      <c r="L127" s="78"/>
      <c r="M127" s="79"/>
      <c r="N127" s="79"/>
      <c r="O127" s="80"/>
      <c r="P127" s="81"/>
      <c r="Q127" s="81"/>
      <c r="R127" s="91"/>
      <c r="S127" s="91"/>
      <c r="T127" s="91"/>
      <c r="U127" s="91"/>
      <c r="V127" s="52"/>
      <c r="W127" s="52"/>
      <c r="X127" s="52"/>
      <c r="Y127" s="52"/>
      <c r="Z127" s="51"/>
      <c r="AA127" s="76"/>
      <c r="AB127" s="76"/>
      <c r="AC127" s="77"/>
      <c r="AD127" s="83" t="s">
        <v>7464</v>
      </c>
      <c r="AE127" s="83">
        <v>51</v>
      </c>
      <c r="AF127" s="83">
        <v>4</v>
      </c>
      <c r="AG127" s="83">
        <v>203</v>
      </c>
      <c r="AH127" s="83">
        <v>223</v>
      </c>
      <c r="AI127" s="83"/>
      <c r="AJ127" s="83"/>
      <c r="AK127" s="83"/>
      <c r="AL127" s="83"/>
      <c r="AM127" s="83"/>
      <c r="AN127" s="85">
        <v>42871.985567129632</v>
      </c>
      <c r="AO127" s="83"/>
      <c r="AP127" s="83" t="b">
        <v>1</v>
      </c>
      <c r="AQ127" s="83" t="b">
        <v>1</v>
      </c>
      <c r="AR127" s="83" t="b">
        <v>0</v>
      </c>
      <c r="AS127" s="83" t="s">
        <v>7091</v>
      </c>
      <c r="AT127" s="83">
        <v>0</v>
      </c>
      <c r="AU127" s="83"/>
      <c r="AV127" s="83" t="b">
        <v>0</v>
      </c>
      <c r="AW127" s="83" t="s">
        <v>14213</v>
      </c>
      <c r="AX127" s="83" t="s">
        <v>14338</v>
      </c>
      <c r="AY127" s="83" t="s">
        <v>65</v>
      </c>
      <c r="AZ127" s="2"/>
      <c r="BA127" s="3"/>
      <c r="BB127" s="3"/>
      <c r="BC127" s="3"/>
      <c r="BD127" s="3"/>
    </row>
    <row r="128" spans="1:56" x14ac:dyDescent="0.25">
      <c r="A128" s="69" t="s">
        <v>1361</v>
      </c>
      <c r="B128" s="70"/>
      <c r="C128" s="70"/>
      <c r="D128" s="71"/>
      <c r="E128" s="73"/>
      <c r="F128" s="70" t="s">
        <v>13658</v>
      </c>
      <c r="G128" s="70"/>
      <c r="H128" s="74"/>
      <c r="I128" s="75"/>
      <c r="J128" s="75"/>
      <c r="K128" s="74" t="s">
        <v>15853</v>
      </c>
      <c r="L128" s="78"/>
      <c r="M128" s="79"/>
      <c r="N128" s="79"/>
      <c r="O128" s="80"/>
      <c r="P128" s="81"/>
      <c r="Q128" s="81"/>
      <c r="R128" s="91"/>
      <c r="S128" s="91"/>
      <c r="T128" s="91"/>
      <c r="U128" s="91"/>
      <c r="V128" s="52"/>
      <c r="W128" s="52"/>
      <c r="X128" s="52"/>
      <c r="Y128" s="52"/>
      <c r="Z128" s="51"/>
      <c r="AA128" s="76"/>
      <c r="AB128" s="76"/>
      <c r="AC128" s="77"/>
      <c r="AD128" s="83" t="s">
        <v>7465</v>
      </c>
      <c r="AE128" s="83">
        <v>100</v>
      </c>
      <c r="AF128" s="83">
        <v>126</v>
      </c>
      <c r="AG128" s="83">
        <v>3566</v>
      </c>
      <c r="AH128" s="83">
        <v>11327</v>
      </c>
      <c r="AI128" s="83"/>
      <c r="AJ128" s="83" t="s">
        <v>8939</v>
      </c>
      <c r="AK128" s="83"/>
      <c r="AL128" s="83"/>
      <c r="AM128" s="83"/>
      <c r="AN128" s="85">
        <v>43060.994062500002</v>
      </c>
      <c r="AO128" s="83" t="s">
        <v>11897</v>
      </c>
      <c r="AP128" s="83" t="b">
        <v>1</v>
      </c>
      <c r="AQ128" s="83" t="b">
        <v>0</v>
      </c>
      <c r="AR128" s="83" t="b">
        <v>0</v>
      </c>
      <c r="AS128" s="83" t="s">
        <v>7091</v>
      </c>
      <c r="AT128" s="83">
        <v>0</v>
      </c>
      <c r="AU128" s="83"/>
      <c r="AV128" s="83" t="b">
        <v>0</v>
      </c>
      <c r="AW128" s="83" t="s">
        <v>14213</v>
      </c>
      <c r="AX128" s="83" t="s">
        <v>14339</v>
      </c>
      <c r="AY128" s="83" t="s">
        <v>65</v>
      </c>
      <c r="AZ128" s="2"/>
      <c r="BA128" s="3"/>
      <c r="BB128" s="3"/>
      <c r="BC128" s="3"/>
      <c r="BD128" s="3"/>
    </row>
    <row r="129" spans="1:56" x14ac:dyDescent="0.25">
      <c r="A129" s="69" t="s">
        <v>1362</v>
      </c>
      <c r="B129" s="70"/>
      <c r="C129" s="70"/>
      <c r="D129" s="71"/>
      <c r="E129" s="73"/>
      <c r="F129" s="70" t="s">
        <v>13659</v>
      </c>
      <c r="G129" s="70"/>
      <c r="H129" s="74"/>
      <c r="I129" s="75"/>
      <c r="J129" s="75"/>
      <c r="K129" s="74" t="s">
        <v>15854</v>
      </c>
      <c r="L129" s="78"/>
      <c r="M129" s="79"/>
      <c r="N129" s="79"/>
      <c r="O129" s="80"/>
      <c r="P129" s="81"/>
      <c r="Q129" s="81"/>
      <c r="R129" s="91"/>
      <c r="S129" s="91"/>
      <c r="T129" s="91"/>
      <c r="U129" s="91"/>
      <c r="V129" s="52"/>
      <c r="W129" s="52"/>
      <c r="X129" s="52"/>
      <c r="Y129" s="52"/>
      <c r="Z129" s="51"/>
      <c r="AA129" s="76"/>
      <c r="AB129" s="76"/>
      <c r="AC129" s="77"/>
      <c r="AD129" s="83" t="s">
        <v>7466</v>
      </c>
      <c r="AE129" s="83">
        <v>1872</v>
      </c>
      <c r="AF129" s="83">
        <v>671596</v>
      </c>
      <c r="AG129" s="83">
        <v>18220</v>
      </c>
      <c r="AH129" s="83">
        <v>6966</v>
      </c>
      <c r="AI129" s="83">
        <v>-28800</v>
      </c>
      <c r="AJ129" s="83" t="s">
        <v>8940</v>
      </c>
      <c r="AK129" s="83" t="s">
        <v>10259</v>
      </c>
      <c r="AL129" s="83" t="s">
        <v>10999</v>
      </c>
      <c r="AM129" s="83" t="s">
        <v>11719</v>
      </c>
      <c r="AN129" s="85">
        <v>41218.075821759259</v>
      </c>
      <c r="AO129" s="83" t="s">
        <v>11898</v>
      </c>
      <c r="AP129" s="83" t="b">
        <v>0</v>
      </c>
      <c r="AQ129" s="83" t="b">
        <v>0</v>
      </c>
      <c r="AR129" s="83" t="b">
        <v>1</v>
      </c>
      <c r="AS129" s="83" t="s">
        <v>7091</v>
      </c>
      <c r="AT129" s="83">
        <v>3191</v>
      </c>
      <c r="AU129" s="83" t="s">
        <v>13119</v>
      </c>
      <c r="AV129" s="83" t="b">
        <v>1</v>
      </c>
      <c r="AW129" s="83" t="s">
        <v>14213</v>
      </c>
      <c r="AX129" s="83" t="s">
        <v>14340</v>
      </c>
      <c r="AY129" s="83" t="s">
        <v>65</v>
      </c>
      <c r="AZ129" s="2"/>
      <c r="BA129" s="3"/>
      <c r="BB129" s="3"/>
      <c r="BC129" s="3"/>
      <c r="BD129" s="3"/>
    </row>
    <row r="130" spans="1:56" x14ac:dyDescent="0.25">
      <c r="A130" s="69" t="s">
        <v>285</v>
      </c>
      <c r="B130" s="70"/>
      <c r="C130" s="70"/>
      <c r="D130" s="71"/>
      <c r="E130" s="73"/>
      <c r="F130" s="70" t="s">
        <v>3690</v>
      </c>
      <c r="G130" s="70"/>
      <c r="H130" s="74"/>
      <c r="I130" s="75"/>
      <c r="J130" s="75"/>
      <c r="K130" s="74" t="s">
        <v>15855</v>
      </c>
      <c r="L130" s="78"/>
      <c r="M130" s="79"/>
      <c r="N130" s="79"/>
      <c r="O130" s="80"/>
      <c r="P130" s="81"/>
      <c r="Q130" s="81"/>
      <c r="R130" s="91"/>
      <c r="S130" s="91"/>
      <c r="T130" s="91"/>
      <c r="U130" s="91"/>
      <c r="V130" s="52"/>
      <c r="W130" s="52"/>
      <c r="X130" s="52"/>
      <c r="Y130" s="52"/>
      <c r="Z130" s="51"/>
      <c r="AA130" s="76"/>
      <c r="AB130" s="76"/>
      <c r="AC130" s="77"/>
      <c r="AD130" s="83" t="s">
        <v>7467</v>
      </c>
      <c r="AE130" s="83">
        <v>351</v>
      </c>
      <c r="AF130" s="83">
        <v>664</v>
      </c>
      <c r="AG130" s="83">
        <v>20289</v>
      </c>
      <c r="AH130" s="83">
        <v>55780</v>
      </c>
      <c r="AI130" s="83">
        <v>-28800</v>
      </c>
      <c r="AJ130" s="83" t="s">
        <v>8941</v>
      </c>
      <c r="AK130" s="83" t="s">
        <v>10260</v>
      </c>
      <c r="AL130" s="83"/>
      <c r="AM130" s="83" t="s">
        <v>11719</v>
      </c>
      <c r="AN130" s="85">
        <v>41566.785636574074</v>
      </c>
      <c r="AO130" s="83" t="s">
        <v>11899</v>
      </c>
      <c r="AP130" s="83" t="b">
        <v>0</v>
      </c>
      <c r="AQ130" s="83" t="b">
        <v>0</v>
      </c>
      <c r="AR130" s="83" t="b">
        <v>1</v>
      </c>
      <c r="AS130" s="83" t="s">
        <v>7108</v>
      </c>
      <c r="AT130" s="83">
        <v>15</v>
      </c>
      <c r="AU130" s="83" t="s">
        <v>13085</v>
      </c>
      <c r="AV130" s="83" t="b">
        <v>0</v>
      </c>
      <c r="AW130" s="83" t="s">
        <v>14213</v>
      </c>
      <c r="AX130" s="83" t="s">
        <v>14341</v>
      </c>
      <c r="AY130" s="83" t="s">
        <v>66</v>
      </c>
      <c r="AZ130" s="2"/>
      <c r="BA130" s="3"/>
      <c r="BB130" s="3"/>
      <c r="BC130" s="3"/>
      <c r="BD130" s="3"/>
    </row>
    <row r="131" spans="1:56" x14ac:dyDescent="0.25">
      <c r="A131" s="69" t="s">
        <v>1363</v>
      </c>
      <c r="B131" s="70"/>
      <c r="C131" s="70"/>
      <c r="D131" s="71"/>
      <c r="E131" s="73"/>
      <c r="F131" s="70" t="s">
        <v>13660</v>
      </c>
      <c r="G131" s="70"/>
      <c r="H131" s="74"/>
      <c r="I131" s="75"/>
      <c r="J131" s="75"/>
      <c r="K131" s="74" t="s">
        <v>15856</v>
      </c>
      <c r="L131" s="78"/>
      <c r="M131" s="79"/>
      <c r="N131" s="79"/>
      <c r="O131" s="80"/>
      <c r="P131" s="81"/>
      <c r="Q131" s="81"/>
      <c r="R131" s="91"/>
      <c r="S131" s="91"/>
      <c r="T131" s="91"/>
      <c r="U131" s="91"/>
      <c r="V131" s="52"/>
      <c r="W131" s="52"/>
      <c r="X131" s="52"/>
      <c r="Y131" s="52"/>
      <c r="Z131" s="51"/>
      <c r="AA131" s="76"/>
      <c r="AB131" s="76"/>
      <c r="AC131" s="77"/>
      <c r="AD131" s="83" t="s">
        <v>7468</v>
      </c>
      <c r="AE131" s="83">
        <v>90</v>
      </c>
      <c r="AF131" s="83">
        <v>499</v>
      </c>
      <c r="AG131" s="83">
        <v>16933</v>
      </c>
      <c r="AH131" s="83">
        <v>317</v>
      </c>
      <c r="AI131" s="83">
        <v>-28800</v>
      </c>
      <c r="AJ131" s="83" t="s">
        <v>8942</v>
      </c>
      <c r="AK131" s="83" t="s">
        <v>10261</v>
      </c>
      <c r="AL131" s="83"/>
      <c r="AM131" s="83" t="s">
        <v>11719</v>
      </c>
      <c r="AN131" s="85">
        <v>40442.475462962961</v>
      </c>
      <c r="AO131" s="83" t="s">
        <v>11900</v>
      </c>
      <c r="AP131" s="83" t="b">
        <v>0</v>
      </c>
      <c r="AQ131" s="83" t="b">
        <v>0</v>
      </c>
      <c r="AR131" s="83" t="b">
        <v>0</v>
      </c>
      <c r="AS131" s="83" t="s">
        <v>7091</v>
      </c>
      <c r="AT131" s="83">
        <v>6</v>
      </c>
      <c r="AU131" s="83" t="s">
        <v>13141</v>
      </c>
      <c r="AV131" s="83" t="b">
        <v>0</v>
      </c>
      <c r="AW131" s="83" t="s">
        <v>14213</v>
      </c>
      <c r="AX131" s="83" t="s">
        <v>14342</v>
      </c>
      <c r="AY131" s="83" t="s">
        <v>65</v>
      </c>
      <c r="AZ131" s="2"/>
      <c r="BA131" s="3"/>
      <c r="BB131" s="3"/>
      <c r="BC131" s="3"/>
      <c r="BD131" s="3"/>
    </row>
    <row r="132" spans="1:56" x14ac:dyDescent="0.25">
      <c r="A132" s="69" t="s">
        <v>1364</v>
      </c>
      <c r="B132" s="70"/>
      <c r="C132" s="70"/>
      <c r="D132" s="71"/>
      <c r="E132" s="73"/>
      <c r="F132" s="70" t="s">
        <v>13661</v>
      </c>
      <c r="G132" s="70"/>
      <c r="H132" s="74"/>
      <c r="I132" s="75"/>
      <c r="J132" s="75"/>
      <c r="K132" s="74" t="s">
        <v>15857</v>
      </c>
      <c r="L132" s="78"/>
      <c r="M132" s="79"/>
      <c r="N132" s="79"/>
      <c r="O132" s="80"/>
      <c r="P132" s="81"/>
      <c r="Q132" s="81"/>
      <c r="R132" s="91"/>
      <c r="S132" s="91"/>
      <c r="T132" s="91"/>
      <c r="U132" s="91"/>
      <c r="V132" s="52"/>
      <c r="W132" s="52"/>
      <c r="X132" s="52"/>
      <c r="Y132" s="52"/>
      <c r="Z132" s="51"/>
      <c r="AA132" s="76"/>
      <c r="AB132" s="76"/>
      <c r="AC132" s="77"/>
      <c r="AD132" s="83" t="s">
        <v>7469</v>
      </c>
      <c r="AE132" s="83">
        <v>145</v>
      </c>
      <c r="AF132" s="83">
        <v>170</v>
      </c>
      <c r="AG132" s="83">
        <v>4896</v>
      </c>
      <c r="AH132" s="83">
        <v>2797</v>
      </c>
      <c r="AI132" s="83"/>
      <c r="AJ132" s="83" t="s">
        <v>8943</v>
      </c>
      <c r="AK132" s="83" t="s">
        <v>10262</v>
      </c>
      <c r="AL132" s="83" t="s">
        <v>11000</v>
      </c>
      <c r="AM132" s="83"/>
      <c r="AN132" s="85">
        <v>42601.142013888886</v>
      </c>
      <c r="AO132" s="83" t="s">
        <v>11901</v>
      </c>
      <c r="AP132" s="83" t="b">
        <v>1</v>
      </c>
      <c r="AQ132" s="83" t="b">
        <v>0</v>
      </c>
      <c r="AR132" s="83" t="b">
        <v>1</v>
      </c>
      <c r="AS132" s="83" t="s">
        <v>7091</v>
      </c>
      <c r="AT132" s="83">
        <v>2</v>
      </c>
      <c r="AU132" s="83"/>
      <c r="AV132" s="83" t="b">
        <v>0</v>
      </c>
      <c r="AW132" s="83" t="s">
        <v>14213</v>
      </c>
      <c r="AX132" s="83" t="s">
        <v>14343</v>
      </c>
      <c r="AY132" s="83" t="s">
        <v>65</v>
      </c>
      <c r="AZ132" s="2"/>
      <c r="BA132" s="3"/>
      <c r="BB132" s="3"/>
      <c r="BC132" s="3"/>
      <c r="BD132" s="3"/>
    </row>
    <row r="133" spans="1:56" x14ac:dyDescent="0.25">
      <c r="A133" s="69" t="s">
        <v>286</v>
      </c>
      <c r="B133" s="70"/>
      <c r="C133" s="70"/>
      <c r="D133" s="71"/>
      <c r="E133" s="73"/>
      <c r="F133" s="70" t="s">
        <v>13662</v>
      </c>
      <c r="G133" s="70"/>
      <c r="H133" s="74"/>
      <c r="I133" s="75"/>
      <c r="J133" s="75"/>
      <c r="K133" s="74" t="s">
        <v>15858</v>
      </c>
      <c r="L133" s="78"/>
      <c r="M133" s="79"/>
      <c r="N133" s="79"/>
      <c r="O133" s="80"/>
      <c r="P133" s="81"/>
      <c r="Q133" s="81"/>
      <c r="R133" s="91"/>
      <c r="S133" s="91"/>
      <c r="T133" s="91"/>
      <c r="U133" s="91"/>
      <c r="V133" s="52"/>
      <c r="W133" s="52"/>
      <c r="X133" s="52"/>
      <c r="Y133" s="52"/>
      <c r="Z133" s="51"/>
      <c r="AA133" s="76"/>
      <c r="AB133" s="76"/>
      <c r="AC133" s="77"/>
      <c r="AD133" s="83" t="s">
        <v>7470</v>
      </c>
      <c r="AE133" s="83">
        <v>419</v>
      </c>
      <c r="AF133" s="83">
        <v>45</v>
      </c>
      <c r="AG133" s="83">
        <v>1887</v>
      </c>
      <c r="AH133" s="83">
        <v>1412</v>
      </c>
      <c r="AI133" s="83"/>
      <c r="AJ133" s="83" t="s">
        <v>8944</v>
      </c>
      <c r="AK133" s="83" t="s">
        <v>10263</v>
      </c>
      <c r="AL133" s="83"/>
      <c r="AM133" s="83"/>
      <c r="AN133" s="85">
        <v>42654.955706018518</v>
      </c>
      <c r="AO133" s="83" t="s">
        <v>11902</v>
      </c>
      <c r="AP133" s="83" t="b">
        <v>1</v>
      </c>
      <c r="AQ133" s="83" t="b">
        <v>0</v>
      </c>
      <c r="AR133" s="83" t="b">
        <v>0</v>
      </c>
      <c r="AS133" s="83" t="s">
        <v>7091</v>
      </c>
      <c r="AT133" s="83">
        <v>0</v>
      </c>
      <c r="AU133" s="83"/>
      <c r="AV133" s="83" t="b">
        <v>0</v>
      </c>
      <c r="AW133" s="83" t="s">
        <v>14213</v>
      </c>
      <c r="AX133" s="83" t="s">
        <v>14344</v>
      </c>
      <c r="AY133" s="83" t="s">
        <v>66</v>
      </c>
      <c r="AZ133" s="2"/>
      <c r="BA133" s="3"/>
      <c r="BB133" s="3"/>
      <c r="BC133" s="3"/>
      <c r="BD133" s="3"/>
    </row>
    <row r="134" spans="1:56" x14ac:dyDescent="0.25">
      <c r="A134" s="69" t="s">
        <v>287</v>
      </c>
      <c r="B134" s="70"/>
      <c r="C134" s="70"/>
      <c r="D134" s="71"/>
      <c r="E134" s="73"/>
      <c r="F134" s="70" t="s">
        <v>3691</v>
      </c>
      <c r="G134" s="70"/>
      <c r="H134" s="74"/>
      <c r="I134" s="75"/>
      <c r="J134" s="75"/>
      <c r="K134" s="74" t="s">
        <v>15859</v>
      </c>
      <c r="L134" s="78"/>
      <c r="M134" s="79"/>
      <c r="N134" s="79"/>
      <c r="O134" s="80"/>
      <c r="P134" s="81"/>
      <c r="Q134" s="81"/>
      <c r="R134" s="91"/>
      <c r="S134" s="91"/>
      <c r="T134" s="91"/>
      <c r="U134" s="91"/>
      <c r="V134" s="52"/>
      <c r="W134" s="52"/>
      <c r="X134" s="52"/>
      <c r="Y134" s="52"/>
      <c r="Z134" s="51"/>
      <c r="AA134" s="76"/>
      <c r="AB134" s="76"/>
      <c r="AC134" s="77"/>
      <c r="AD134" s="83" t="s">
        <v>7471</v>
      </c>
      <c r="AE134" s="83">
        <v>1163</v>
      </c>
      <c r="AF134" s="83">
        <v>1800</v>
      </c>
      <c r="AG134" s="83">
        <v>6825</v>
      </c>
      <c r="AH134" s="83">
        <v>6075</v>
      </c>
      <c r="AI134" s="83">
        <v>-18000</v>
      </c>
      <c r="AJ134" s="83" t="s">
        <v>8945</v>
      </c>
      <c r="AK134" s="83" t="s">
        <v>10188</v>
      </c>
      <c r="AL134" s="83" t="s">
        <v>11001</v>
      </c>
      <c r="AM134" s="83" t="s">
        <v>11716</v>
      </c>
      <c r="AN134" s="85">
        <v>39991.58017361111</v>
      </c>
      <c r="AO134" s="83" t="s">
        <v>11903</v>
      </c>
      <c r="AP134" s="83" t="b">
        <v>0</v>
      </c>
      <c r="AQ134" s="83" t="b">
        <v>0</v>
      </c>
      <c r="AR134" s="83" t="b">
        <v>1</v>
      </c>
      <c r="AS134" s="83" t="s">
        <v>7091</v>
      </c>
      <c r="AT134" s="83">
        <v>83</v>
      </c>
      <c r="AU134" s="83" t="s">
        <v>13142</v>
      </c>
      <c r="AV134" s="83" t="b">
        <v>1</v>
      </c>
      <c r="AW134" s="83" t="s">
        <v>14213</v>
      </c>
      <c r="AX134" s="83" t="s">
        <v>14345</v>
      </c>
      <c r="AY134" s="83" t="s">
        <v>66</v>
      </c>
      <c r="AZ134" s="2"/>
      <c r="BA134" s="3"/>
      <c r="BB134" s="3"/>
      <c r="BC134" s="3"/>
      <c r="BD134" s="3"/>
    </row>
    <row r="135" spans="1:56" x14ac:dyDescent="0.25">
      <c r="A135" s="69" t="s">
        <v>718</v>
      </c>
      <c r="B135" s="70"/>
      <c r="C135" s="70"/>
      <c r="D135" s="71"/>
      <c r="E135" s="73"/>
      <c r="F135" s="70" t="s">
        <v>4025</v>
      </c>
      <c r="G135" s="70"/>
      <c r="H135" s="74"/>
      <c r="I135" s="75"/>
      <c r="J135" s="75"/>
      <c r="K135" s="74" t="s">
        <v>15860</v>
      </c>
      <c r="L135" s="78"/>
      <c r="M135" s="79"/>
      <c r="N135" s="79"/>
      <c r="O135" s="80"/>
      <c r="P135" s="81"/>
      <c r="Q135" s="81"/>
      <c r="R135" s="91"/>
      <c r="S135" s="91"/>
      <c r="T135" s="91"/>
      <c r="U135" s="91"/>
      <c r="V135" s="52"/>
      <c r="W135" s="52"/>
      <c r="X135" s="52"/>
      <c r="Y135" s="52"/>
      <c r="Z135" s="51"/>
      <c r="AA135" s="76"/>
      <c r="AB135" s="76"/>
      <c r="AC135" s="77"/>
      <c r="AD135" s="83" t="s">
        <v>7472</v>
      </c>
      <c r="AE135" s="83">
        <v>452</v>
      </c>
      <c r="AF135" s="83">
        <v>18486</v>
      </c>
      <c r="AG135" s="83">
        <v>21665</v>
      </c>
      <c r="AH135" s="83">
        <v>5104</v>
      </c>
      <c r="AI135" s="83">
        <v>-18000</v>
      </c>
      <c r="AJ135" s="83" t="s">
        <v>8946</v>
      </c>
      <c r="AK135" s="83" t="s">
        <v>10264</v>
      </c>
      <c r="AL135" s="83" t="s">
        <v>11002</v>
      </c>
      <c r="AM135" s="83" t="s">
        <v>11720</v>
      </c>
      <c r="AN135" s="85">
        <v>40267.440740740742</v>
      </c>
      <c r="AO135" s="83" t="s">
        <v>11904</v>
      </c>
      <c r="AP135" s="83" t="b">
        <v>0</v>
      </c>
      <c r="AQ135" s="83" t="b">
        <v>0</v>
      </c>
      <c r="AR135" s="83" t="b">
        <v>1</v>
      </c>
      <c r="AS135" s="83" t="s">
        <v>7091</v>
      </c>
      <c r="AT135" s="83">
        <v>1019</v>
      </c>
      <c r="AU135" s="83" t="s">
        <v>13143</v>
      </c>
      <c r="AV135" s="83" t="b">
        <v>1</v>
      </c>
      <c r="AW135" s="83" t="s">
        <v>14213</v>
      </c>
      <c r="AX135" s="83" t="s">
        <v>14346</v>
      </c>
      <c r="AY135" s="83" t="s">
        <v>66</v>
      </c>
      <c r="AZ135" s="2"/>
      <c r="BA135" s="3"/>
      <c r="BB135" s="3"/>
      <c r="BC135" s="3"/>
      <c r="BD135" s="3"/>
    </row>
    <row r="136" spans="1:56" x14ac:dyDescent="0.25">
      <c r="A136" s="69" t="s">
        <v>288</v>
      </c>
      <c r="B136" s="70"/>
      <c r="C136" s="70"/>
      <c r="D136" s="71"/>
      <c r="E136" s="73"/>
      <c r="F136" s="70" t="s">
        <v>3692</v>
      </c>
      <c r="G136" s="70"/>
      <c r="H136" s="74"/>
      <c r="I136" s="75"/>
      <c r="J136" s="75"/>
      <c r="K136" s="74" t="s">
        <v>15861</v>
      </c>
      <c r="L136" s="78"/>
      <c r="M136" s="79"/>
      <c r="N136" s="79"/>
      <c r="O136" s="80"/>
      <c r="P136" s="81"/>
      <c r="Q136" s="81"/>
      <c r="R136" s="91"/>
      <c r="S136" s="91"/>
      <c r="T136" s="91"/>
      <c r="U136" s="91"/>
      <c r="V136" s="52"/>
      <c r="W136" s="52"/>
      <c r="X136" s="52"/>
      <c r="Y136" s="52"/>
      <c r="Z136" s="51"/>
      <c r="AA136" s="76"/>
      <c r="AB136" s="76"/>
      <c r="AC136" s="77"/>
      <c r="AD136" s="83" t="s">
        <v>7473</v>
      </c>
      <c r="AE136" s="83">
        <v>8854</v>
      </c>
      <c r="AF136" s="83">
        <v>8414</v>
      </c>
      <c r="AG136" s="83">
        <v>254729</v>
      </c>
      <c r="AH136" s="83">
        <v>45359</v>
      </c>
      <c r="AI136" s="83">
        <v>-28800</v>
      </c>
      <c r="AJ136" s="83" t="s">
        <v>8947</v>
      </c>
      <c r="AK136" s="83" t="s">
        <v>10265</v>
      </c>
      <c r="AL136" s="83" t="s">
        <v>11003</v>
      </c>
      <c r="AM136" s="83" t="s">
        <v>11719</v>
      </c>
      <c r="AN136" s="85">
        <v>39189.053402777776</v>
      </c>
      <c r="AO136" s="83" t="s">
        <v>11905</v>
      </c>
      <c r="AP136" s="83" t="b">
        <v>0</v>
      </c>
      <c r="AQ136" s="83" t="b">
        <v>0</v>
      </c>
      <c r="AR136" s="83" t="b">
        <v>1</v>
      </c>
      <c r="AS136" s="83" t="s">
        <v>7091</v>
      </c>
      <c r="AT136" s="83">
        <v>812</v>
      </c>
      <c r="AU136" s="83" t="s">
        <v>13143</v>
      </c>
      <c r="AV136" s="83" t="b">
        <v>0</v>
      </c>
      <c r="AW136" s="83" t="s">
        <v>14213</v>
      </c>
      <c r="AX136" s="83" t="s">
        <v>14347</v>
      </c>
      <c r="AY136" s="83" t="s">
        <v>66</v>
      </c>
      <c r="AZ136" s="2"/>
      <c r="BA136" s="3"/>
      <c r="BB136" s="3"/>
      <c r="BC136" s="3"/>
      <c r="BD136" s="3"/>
    </row>
    <row r="137" spans="1:56" x14ac:dyDescent="0.25">
      <c r="A137" s="69" t="s">
        <v>908</v>
      </c>
      <c r="B137" s="70"/>
      <c r="C137" s="70"/>
      <c r="D137" s="71"/>
      <c r="E137" s="73"/>
      <c r="F137" s="70" t="s">
        <v>13663</v>
      </c>
      <c r="G137" s="70"/>
      <c r="H137" s="74"/>
      <c r="I137" s="75"/>
      <c r="J137" s="75"/>
      <c r="K137" s="74" t="s">
        <v>15862</v>
      </c>
      <c r="L137" s="78"/>
      <c r="M137" s="79"/>
      <c r="N137" s="79"/>
      <c r="O137" s="80"/>
      <c r="P137" s="81"/>
      <c r="Q137" s="81"/>
      <c r="R137" s="91"/>
      <c r="S137" s="91"/>
      <c r="T137" s="91"/>
      <c r="U137" s="91"/>
      <c r="V137" s="52"/>
      <c r="W137" s="52"/>
      <c r="X137" s="52"/>
      <c r="Y137" s="52"/>
      <c r="Z137" s="51"/>
      <c r="AA137" s="76"/>
      <c r="AB137" s="76"/>
      <c r="AC137" s="77"/>
      <c r="AD137" s="83" t="s">
        <v>7474</v>
      </c>
      <c r="AE137" s="83">
        <v>2068</v>
      </c>
      <c r="AF137" s="83">
        <v>71129</v>
      </c>
      <c r="AG137" s="83">
        <v>285970</v>
      </c>
      <c r="AH137" s="83">
        <v>12676</v>
      </c>
      <c r="AI137" s="83">
        <v>-18000</v>
      </c>
      <c r="AJ137" s="83" t="s">
        <v>8948</v>
      </c>
      <c r="AK137" s="83" t="s">
        <v>10230</v>
      </c>
      <c r="AL137" s="83" t="s">
        <v>11004</v>
      </c>
      <c r="AM137" s="83" t="s">
        <v>11716</v>
      </c>
      <c r="AN137" s="85">
        <v>39589.632037037038</v>
      </c>
      <c r="AO137" s="83" t="s">
        <v>11906</v>
      </c>
      <c r="AP137" s="83" t="b">
        <v>0</v>
      </c>
      <c r="AQ137" s="83" t="b">
        <v>0</v>
      </c>
      <c r="AR137" s="83" t="b">
        <v>0</v>
      </c>
      <c r="AS137" s="83" t="s">
        <v>7091</v>
      </c>
      <c r="AT137" s="83">
        <v>4425</v>
      </c>
      <c r="AU137" s="83" t="s">
        <v>13144</v>
      </c>
      <c r="AV137" s="83" t="b">
        <v>1</v>
      </c>
      <c r="AW137" s="83" t="s">
        <v>14213</v>
      </c>
      <c r="AX137" s="83" t="s">
        <v>14348</v>
      </c>
      <c r="AY137" s="83" t="s">
        <v>66</v>
      </c>
      <c r="AZ137" s="2"/>
      <c r="BA137" s="3"/>
      <c r="BB137" s="3"/>
      <c r="BC137" s="3"/>
      <c r="BD137" s="3"/>
    </row>
    <row r="138" spans="1:56" x14ac:dyDescent="0.25">
      <c r="A138" s="69" t="s">
        <v>289</v>
      </c>
      <c r="B138" s="70"/>
      <c r="C138" s="70"/>
      <c r="D138" s="71"/>
      <c r="E138" s="73"/>
      <c r="F138" s="70" t="s">
        <v>3693</v>
      </c>
      <c r="G138" s="70"/>
      <c r="H138" s="74"/>
      <c r="I138" s="75"/>
      <c r="J138" s="75"/>
      <c r="K138" s="74" t="s">
        <v>15863</v>
      </c>
      <c r="L138" s="78"/>
      <c r="M138" s="79"/>
      <c r="N138" s="79"/>
      <c r="O138" s="80"/>
      <c r="P138" s="81"/>
      <c r="Q138" s="81"/>
      <c r="R138" s="91"/>
      <c r="S138" s="91"/>
      <c r="T138" s="91"/>
      <c r="U138" s="91"/>
      <c r="V138" s="52"/>
      <c r="W138" s="52"/>
      <c r="X138" s="52"/>
      <c r="Y138" s="52"/>
      <c r="Z138" s="51"/>
      <c r="AA138" s="76"/>
      <c r="AB138" s="76"/>
      <c r="AC138" s="77"/>
      <c r="AD138" s="83" t="s">
        <v>7475</v>
      </c>
      <c r="AE138" s="83">
        <v>2927</v>
      </c>
      <c r="AF138" s="83">
        <v>234</v>
      </c>
      <c r="AG138" s="83">
        <v>21305</v>
      </c>
      <c r="AH138" s="83">
        <v>24949</v>
      </c>
      <c r="AI138" s="83">
        <v>-18000</v>
      </c>
      <c r="AJ138" s="83" t="s">
        <v>8949</v>
      </c>
      <c r="AK138" s="83" t="s">
        <v>10266</v>
      </c>
      <c r="AL138" s="83"/>
      <c r="AM138" s="83" t="s">
        <v>11716</v>
      </c>
      <c r="AN138" s="85">
        <v>42790.487824074073</v>
      </c>
      <c r="AO138" s="83" t="s">
        <v>11907</v>
      </c>
      <c r="AP138" s="83" t="b">
        <v>0</v>
      </c>
      <c r="AQ138" s="83" t="b">
        <v>0</v>
      </c>
      <c r="AR138" s="83" t="b">
        <v>0</v>
      </c>
      <c r="AS138" s="83" t="s">
        <v>7091</v>
      </c>
      <c r="AT138" s="83">
        <v>2</v>
      </c>
      <c r="AU138" s="83" t="s">
        <v>13085</v>
      </c>
      <c r="AV138" s="83" t="b">
        <v>0</v>
      </c>
      <c r="AW138" s="83" t="s">
        <v>14213</v>
      </c>
      <c r="AX138" s="83" t="s">
        <v>14349</v>
      </c>
      <c r="AY138" s="83" t="s">
        <v>66</v>
      </c>
      <c r="AZ138" s="2"/>
      <c r="BA138" s="3"/>
      <c r="BB138" s="3"/>
      <c r="BC138" s="3"/>
      <c r="BD138" s="3"/>
    </row>
    <row r="139" spans="1:56" x14ac:dyDescent="0.25">
      <c r="A139" s="69" t="s">
        <v>1365</v>
      </c>
      <c r="B139" s="70"/>
      <c r="C139" s="70"/>
      <c r="D139" s="71"/>
      <c r="E139" s="73"/>
      <c r="F139" s="70" t="s">
        <v>13664</v>
      </c>
      <c r="G139" s="70"/>
      <c r="H139" s="74"/>
      <c r="I139" s="75"/>
      <c r="J139" s="75"/>
      <c r="K139" s="74" t="s">
        <v>15864</v>
      </c>
      <c r="L139" s="78"/>
      <c r="M139" s="79"/>
      <c r="N139" s="79"/>
      <c r="O139" s="80"/>
      <c r="P139" s="81"/>
      <c r="Q139" s="81"/>
      <c r="R139" s="91"/>
      <c r="S139" s="91"/>
      <c r="T139" s="91"/>
      <c r="U139" s="91"/>
      <c r="V139" s="52"/>
      <c r="W139" s="52"/>
      <c r="X139" s="52"/>
      <c r="Y139" s="52"/>
      <c r="Z139" s="51"/>
      <c r="AA139" s="76"/>
      <c r="AB139" s="76"/>
      <c r="AC139" s="77"/>
      <c r="AD139" s="83" t="s">
        <v>7476</v>
      </c>
      <c r="AE139" s="83">
        <v>1957</v>
      </c>
      <c r="AF139" s="83">
        <v>21941</v>
      </c>
      <c r="AG139" s="83">
        <v>5295</v>
      </c>
      <c r="AH139" s="83">
        <v>94</v>
      </c>
      <c r="AI139" s="83">
        <v>-18000</v>
      </c>
      <c r="AJ139" s="83" t="s">
        <v>8950</v>
      </c>
      <c r="AK139" s="83" t="s">
        <v>10267</v>
      </c>
      <c r="AL139" s="83" t="s">
        <v>11005</v>
      </c>
      <c r="AM139" s="83" t="s">
        <v>11716</v>
      </c>
      <c r="AN139" s="85">
        <v>40112.823020833333</v>
      </c>
      <c r="AO139" s="83" t="s">
        <v>11908</v>
      </c>
      <c r="AP139" s="83" t="b">
        <v>1</v>
      </c>
      <c r="AQ139" s="83" t="b">
        <v>0</v>
      </c>
      <c r="AR139" s="83" t="b">
        <v>0</v>
      </c>
      <c r="AS139" s="83" t="s">
        <v>7091</v>
      </c>
      <c r="AT139" s="83">
        <v>968</v>
      </c>
      <c r="AU139" s="83" t="s">
        <v>13085</v>
      </c>
      <c r="AV139" s="83" t="b">
        <v>1</v>
      </c>
      <c r="AW139" s="83" t="s">
        <v>14213</v>
      </c>
      <c r="AX139" s="83" t="s">
        <v>14350</v>
      </c>
      <c r="AY139" s="83" t="s">
        <v>65</v>
      </c>
      <c r="AZ139" s="2"/>
      <c r="BA139" s="3"/>
      <c r="BB139" s="3"/>
      <c r="BC139" s="3"/>
      <c r="BD139" s="3"/>
    </row>
    <row r="140" spans="1:56" x14ac:dyDescent="0.25">
      <c r="A140" s="69" t="s">
        <v>1366</v>
      </c>
      <c r="B140" s="70"/>
      <c r="C140" s="70"/>
      <c r="D140" s="71"/>
      <c r="E140" s="73"/>
      <c r="F140" s="70" t="s">
        <v>13665</v>
      </c>
      <c r="G140" s="70"/>
      <c r="H140" s="74"/>
      <c r="I140" s="75"/>
      <c r="J140" s="75"/>
      <c r="K140" s="74" t="s">
        <v>15865</v>
      </c>
      <c r="L140" s="78"/>
      <c r="M140" s="79"/>
      <c r="N140" s="79"/>
      <c r="O140" s="80"/>
      <c r="P140" s="81"/>
      <c r="Q140" s="81"/>
      <c r="R140" s="91"/>
      <c r="S140" s="91"/>
      <c r="T140" s="91"/>
      <c r="U140" s="91"/>
      <c r="V140" s="52"/>
      <c r="W140" s="52"/>
      <c r="X140" s="52"/>
      <c r="Y140" s="52"/>
      <c r="Z140" s="51"/>
      <c r="AA140" s="76"/>
      <c r="AB140" s="76"/>
      <c r="AC140" s="77"/>
      <c r="AD140" s="83" t="s">
        <v>7477</v>
      </c>
      <c r="AE140" s="83">
        <v>7209</v>
      </c>
      <c r="AF140" s="83">
        <v>12456982</v>
      </c>
      <c r="AG140" s="83">
        <v>205521</v>
      </c>
      <c r="AH140" s="83">
        <v>1457</v>
      </c>
      <c r="AI140" s="83">
        <v>-18000</v>
      </c>
      <c r="AJ140" s="83" t="s">
        <v>8951</v>
      </c>
      <c r="AK140" s="83" t="s">
        <v>10185</v>
      </c>
      <c r="AL140" s="83" t="s">
        <v>11006</v>
      </c>
      <c r="AM140" s="83" t="s">
        <v>11716</v>
      </c>
      <c r="AN140" s="85">
        <v>39990.908935185187</v>
      </c>
      <c r="AO140" s="83" t="s">
        <v>11909</v>
      </c>
      <c r="AP140" s="83" t="b">
        <v>0</v>
      </c>
      <c r="AQ140" s="83" t="b">
        <v>0</v>
      </c>
      <c r="AR140" s="83" t="b">
        <v>0</v>
      </c>
      <c r="AS140" s="83" t="s">
        <v>7091</v>
      </c>
      <c r="AT140" s="83">
        <v>90953</v>
      </c>
      <c r="AU140" s="83" t="s">
        <v>13145</v>
      </c>
      <c r="AV140" s="83" t="b">
        <v>1</v>
      </c>
      <c r="AW140" s="83" t="s">
        <v>14213</v>
      </c>
      <c r="AX140" s="83" t="s">
        <v>14351</v>
      </c>
      <c r="AY140" s="83" t="s">
        <v>65</v>
      </c>
      <c r="AZ140" s="2"/>
      <c r="BA140" s="3"/>
      <c r="BB140" s="3"/>
      <c r="BC140" s="3"/>
      <c r="BD140" s="3"/>
    </row>
    <row r="141" spans="1:56" x14ac:dyDescent="0.25">
      <c r="A141" s="69" t="s">
        <v>1367</v>
      </c>
      <c r="B141" s="70"/>
      <c r="C141" s="70"/>
      <c r="D141" s="71"/>
      <c r="E141" s="73"/>
      <c r="F141" s="70" t="s">
        <v>13666</v>
      </c>
      <c r="G141" s="70"/>
      <c r="H141" s="74"/>
      <c r="I141" s="75"/>
      <c r="J141" s="75"/>
      <c r="K141" s="74" t="s">
        <v>15866</v>
      </c>
      <c r="L141" s="78"/>
      <c r="M141" s="79"/>
      <c r="N141" s="79"/>
      <c r="O141" s="80"/>
      <c r="P141" s="81"/>
      <c r="Q141" s="81"/>
      <c r="R141" s="91"/>
      <c r="S141" s="91"/>
      <c r="T141" s="91"/>
      <c r="U141" s="91"/>
      <c r="V141" s="52"/>
      <c r="W141" s="52"/>
      <c r="X141" s="52"/>
      <c r="Y141" s="52"/>
      <c r="Z141" s="51"/>
      <c r="AA141" s="76"/>
      <c r="AB141" s="76"/>
      <c r="AC141" s="77"/>
      <c r="AD141" s="83" t="s">
        <v>7478</v>
      </c>
      <c r="AE141" s="83">
        <v>11368</v>
      </c>
      <c r="AF141" s="83">
        <v>1828967</v>
      </c>
      <c r="AG141" s="83">
        <v>33469</v>
      </c>
      <c r="AH141" s="83">
        <v>123409</v>
      </c>
      <c r="AI141" s="83">
        <v>-28800</v>
      </c>
      <c r="AJ141" s="83" t="s">
        <v>8952</v>
      </c>
      <c r="AK141" s="83" t="s">
        <v>10241</v>
      </c>
      <c r="AL141" s="83" t="s">
        <v>11007</v>
      </c>
      <c r="AM141" s="83" t="s">
        <v>11719</v>
      </c>
      <c r="AN141" s="85">
        <v>39601.745763888888</v>
      </c>
      <c r="AO141" s="83" t="s">
        <v>11910</v>
      </c>
      <c r="AP141" s="83" t="b">
        <v>0</v>
      </c>
      <c r="AQ141" s="83" t="b">
        <v>0</v>
      </c>
      <c r="AR141" s="83" t="b">
        <v>1</v>
      </c>
      <c r="AS141" s="83" t="s">
        <v>7091</v>
      </c>
      <c r="AT141" s="83">
        <v>4488</v>
      </c>
      <c r="AU141" s="83" t="s">
        <v>13146</v>
      </c>
      <c r="AV141" s="83" t="b">
        <v>1</v>
      </c>
      <c r="AW141" s="83" t="s">
        <v>14213</v>
      </c>
      <c r="AX141" s="83" t="s">
        <v>14352</v>
      </c>
      <c r="AY141" s="83" t="s">
        <v>65</v>
      </c>
      <c r="AZ141" s="2"/>
      <c r="BA141" s="3"/>
      <c r="BB141" s="3"/>
      <c r="BC141" s="3"/>
      <c r="BD141" s="3"/>
    </row>
    <row r="142" spans="1:56" x14ac:dyDescent="0.25">
      <c r="A142" s="69" t="s">
        <v>1368</v>
      </c>
      <c r="B142" s="70"/>
      <c r="C142" s="70"/>
      <c r="D142" s="71"/>
      <c r="E142" s="73"/>
      <c r="F142" s="70" t="s">
        <v>13667</v>
      </c>
      <c r="G142" s="70"/>
      <c r="H142" s="74"/>
      <c r="I142" s="75"/>
      <c r="J142" s="75"/>
      <c r="K142" s="74" t="s">
        <v>15867</v>
      </c>
      <c r="L142" s="78"/>
      <c r="M142" s="79"/>
      <c r="N142" s="79"/>
      <c r="O142" s="80"/>
      <c r="P142" s="81"/>
      <c r="Q142" s="81"/>
      <c r="R142" s="91"/>
      <c r="S142" s="91"/>
      <c r="T142" s="91"/>
      <c r="U142" s="91"/>
      <c r="V142" s="52"/>
      <c r="W142" s="52"/>
      <c r="X142" s="52"/>
      <c r="Y142" s="52"/>
      <c r="Z142" s="51"/>
      <c r="AA142" s="76"/>
      <c r="AB142" s="76"/>
      <c r="AC142" s="77"/>
      <c r="AD142" s="83" t="s">
        <v>7479</v>
      </c>
      <c r="AE142" s="83">
        <v>1653</v>
      </c>
      <c r="AF142" s="83">
        <v>18072</v>
      </c>
      <c r="AG142" s="83">
        <v>11626</v>
      </c>
      <c r="AH142" s="83">
        <v>1868</v>
      </c>
      <c r="AI142" s="83">
        <v>-18000</v>
      </c>
      <c r="AJ142" s="83" t="s">
        <v>8953</v>
      </c>
      <c r="AK142" s="83" t="s">
        <v>10268</v>
      </c>
      <c r="AL142" s="83" t="s">
        <v>11008</v>
      </c>
      <c r="AM142" s="83" t="s">
        <v>11716</v>
      </c>
      <c r="AN142" s="85">
        <v>39792.773784722223</v>
      </c>
      <c r="AO142" s="83" t="s">
        <v>11911</v>
      </c>
      <c r="AP142" s="83" t="b">
        <v>0</v>
      </c>
      <c r="AQ142" s="83" t="b">
        <v>0</v>
      </c>
      <c r="AR142" s="83" t="b">
        <v>1</v>
      </c>
      <c r="AS142" s="83" t="s">
        <v>7091</v>
      </c>
      <c r="AT142" s="83">
        <v>549</v>
      </c>
      <c r="AU142" s="83" t="s">
        <v>13147</v>
      </c>
      <c r="AV142" s="83" t="b">
        <v>1</v>
      </c>
      <c r="AW142" s="83" t="s">
        <v>14213</v>
      </c>
      <c r="AX142" s="83" t="s">
        <v>14353</v>
      </c>
      <c r="AY142" s="83" t="s">
        <v>65</v>
      </c>
      <c r="AZ142" s="2"/>
      <c r="BA142" s="3"/>
      <c r="BB142" s="3"/>
      <c r="BC142" s="3"/>
      <c r="BD142" s="3"/>
    </row>
    <row r="143" spans="1:56" x14ac:dyDescent="0.25">
      <c r="A143" s="69" t="s">
        <v>1369</v>
      </c>
      <c r="B143" s="70"/>
      <c r="C143" s="70"/>
      <c r="D143" s="71"/>
      <c r="E143" s="73"/>
      <c r="F143" s="70" t="s">
        <v>13668</v>
      </c>
      <c r="G143" s="70"/>
      <c r="H143" s="74"/>
      <c r="I143" s="75"/>
      <c r="J143" s="75"/>
      <c r="K143" s="74" t="s">
        <v>15868</v>
      </c>
      <c r="L143" s="78"/>
      <c r="M143" s="79"/>
      <c r="N143" s="79"/>
      <c r="O143" s="80"/>
      <c r="P143" s="81"/>
      <c r="Q143" s="81"/>
      <c r="R143" s="91"/>
      <c r="S143" s="91"/>
      <c r="T143" s="91"/>
      <c r="U143" s="91"/>
      <c r="V143" s="52"/>
      <c r="W143" s="52"/>
      <c r="X143" s="52"/>
      <c r="Y143" s="52"/>
      <c r="Z143" s="51"/>
      <c r="AA143" s="76"/>
      <c r="AB143" s="76"/>
      <c r="AC143" s="77"/>
      <c r="AD143" s="83" t="s">
        <v>7480</v>
      </c>
      <c r="AE143" s="83">
        <v>532</v>
      </c>
      <c r="AF143" s="83">
        <v>582412</v>
      </c>
      <c r="AG143" s="83">
        <v>15572</v>
      </c>
      <c r="AH143" s="83">
        <v>15416</v>
      </c>
      <c r="AI143" s="83">
        <v>-28800</v>
      </c>
      <c r="AJ143" s="83" t="s">
        <v>8954</v>
      </c>
      <c r="AK143" s="83" t="s">
        <v>10269</v>
      </c>
      <c r="AL143" s="83" t="s">
        <v>11009</v>
      </c>
      <c r="AM143" s="83" t="s">
        <v>11719</v>
      </c>
      <c r="AN143" s="85">
        <v>42696.251805555556</v>
      </c>
      <c r="AO143" s="83" t="s">
        <v>11912</v>
      </c>
      <c r="AP143" s="83" t="b">
        <v>1</v>
      </c>
      <c r="AQ143" s="83" t="b">
        <v>0</v>
      </c>
      <c r="AR143" s="83" t="b">
        <v>1</v>
      </c>
      <c r="AS143" s="83" t="s">
        <v>7091</v>
      </c>
      <c r="AT143" s="83">
        <v>3523</v>
      </c>
      <c r="AU143" s="83"/>
      <c r="AV143" s="83" t="b">
        <v>1</v>
      </c>
      <c r="AW143" s="83" t="s">
        <v>14213</v>
      </c>
      <c r="AX143" s="83" t="s">
        <v>14354</v>
      </c>
      <c r="AY143" s="83" t="s">
        <v>65</v>
      </c>
      <c r="AZ143" s="2"/>
      <c r="BA143" s="3"/>
      <c r="BB143" s="3"/>
      <c r="BC143" s="3"/>
      <c r="BD143" s="3"/>
    </row>
    <row r="144" spans="1:56" x14ac:dyDescent="0.25">
      <c r="A144" s="69" t="s">
        <v>1370</v>
      </c>
      <c r="B144" s="70"/>
      <c r="C144" s="70"/>
      <c r="D144" s="71"/>
      <c r="E144" s="73"/>
      <c r="F144" s="70" t="s">
        <v>13669</v>
      </c>
      <c r="G144" s="70"/>
      <c r="H144" s="74"/>
      <c r="I144" s="75"/>
      <c r="J144" s="75"/>
      <c r="K144" s="74" t="s">
        <v>15869</v>
      </c>
      <c r="L144" s="78"/>
      <c r="M144" s="79"/>
      <c r="N144" s="79"/>
      <c r="O144" s="80"/>
      <c r="P144" s="81"/>
      <c r="Q144" s="81"/>
      <c r="R144" s="91"/>
      <c r="S144" s="91"/>
      <c r="T144" s="91"/>
      <c r="U144" s="91"/>
      <c r="V144" s="52"/>
      <c r="W144" s="52"/>
      <c r="X144" s="52"/>
      <c r="Y144" s="52"/>
      <c r="Z144" s="51"/>
      <c r="AA144" s="76"/>
      <c r="AB144" s="76"/>
      <c r="AC144" s="77"/>
      <c r="AD144" s="83" t="s">
        <v>7481</v>
      </c>
      <c r="AE144" s="83">
        <v>13034</v>
      </c>
      <c r="AF144" s="83">
        <v>165102</v>
      </c>
      <c r="AG144" s="83">
        <v>47526</v>
      </c>
      <c r="AH144" s="83">
        <v>1141</v>
      </c>
      <c r="AI144" s="83">
        <v>-18000</v>
      </c>
      <c r="AJ144" s="83" t="s">
        <v>8955</v>
      </c>
      <c r="AK144" s="83" t="s">
        <v>10185</v>
      </c>
      <c r="AL144" s="83" t="s">
        <v>11010</v>
      </c>
      <c r="AM144" s="83" t="s">
        <v>11716</v>
      </c>
      <c r="AN144" s="85">
        <v>39904.713333333333</v>
      </c>
      <c r="AO144" s="83" t="s">
        <v>11913</v>
      </c>
      <c r="AP144" s="83" t="b">
        <v>0</v>
      </c>
      <c r="AQ144" s="83" t="b">
        <v>0</v>
      </c>
      <c r="AR144" s="83" t="b">
        <v>0</v>
      </c>
      <c r="AS144" s="83" t="s">
        <v>7091</v>
      </c>
      <c r="AT144" s="83">
        <v>4215</v>
      </c>
      <c r="AU144" s="83" t="s">
        <v>13148</v>
      </c>
      <c r="AV144" s="83" t="b">
        <v>1</v>
      </c>
      <c r="AW144" s="83" t="s">
        <v>14213</v>
      </c>
      <c r="AX144" s="83" t="s">
        <v>14355</v>
      </c>
      <c r="AY144" s="83" t="s">
        <v>65</v>
      </c>
      <c r="AZ144" s="2"/>
      <c r="BA144" s="3"/>
      <c r="BB144" s="3"/>
      <c r="BC144" s="3"/>
      <c r="BD144" s="3"/>
    </row>
    <row r="145" spans="1:56" x14ac:dyDescent="0.25">
      <c r="A145" s="69" t="s">
        <v>1371</v>
      </c>
      <c r="B145" s="70"/>
      <c r="C145" s="70"/>
      <c r="D145" s="71"/>
      <c r="E145" s="73"/>
      <c r="F145" s="70" t="s">
        <v>13670</v>
      </c>
      <c r="G145" s="70"/>
      <c r="H145" s="74"/>
      <c r="I145" s="75"/>
      <c r="J145" s="75"/>
      <c r="K145" s="74" t="s">
        <v>15870</v>
      </c>
      <c r="L145" s="78"/>
      <c r="M145" s="79"/>
      <c r="N145" s="79"/>
      <c r="O145" s="80"/>
      <c r="P145" s="81"/>
      <c r="Q145" s="81"/>
      <c r="R145" s="91"/>
      <c r="S145" s="91"/>
      <c r="T145" s="91"/>
      <c r="U145" s="91"/>
      <c r="V145" s="52"/>
      <c r="W145" s="52"/>
      <c r="X145" s="52"/>
      <c r="Y145" s="52"/>
      <c r="Z145" s="51"/>
      <c r="AA145" s="76"/>
      <c r="AB145" s="76"/>
      <c r="AC145" s="77"/>
      <c r="AD145" s="83" t="s">
        <v>7482</v>
      </c>
      <c r="AE145" s="83">
        <v>2904</v>
      </c>
      <c r="AF145" s="83">
        <v>11569</v>
      </c>
      <c r="AG145" s="83">
        <v>8488</v>
      </c>
      <c r="AH145" s="83">
        <v>5533</v>
      </c>
      <c r="AI145" s="83">
        <v>-18000</v>
      </c>
      <c r="AJ145" s="83" t="s">
        <v>8956</v>
      </c>
      <c r="AK145" s="83" t="s">
        <v>7257</v>
      </c>
      <c r="AL145" s="83" t="s">
        <v>11011</v>
      </c>
      <c r="AM145" s="83" t="s">
        <v>11716</v>
      </c>
      <c r="AN145" s="85">
        <v>40450.536909722221</v>
      </c>
      <c r="AO145" s="83" t="s">
        <v>11914</v>
      </c>
      <c r="AP145" s="83" t="b">
        <v>0</v>
      </c>
      <c r="AQ145" s="83" t="b">
        <v>0</v>
      </c>
      <c r="AR145" s="83" t="b">
        <v>1</v>
      </c>
      <c r="AS145" s="83" t="s">
        <v>7091</v>
      </c>
      <c r="AT145" s="83">
        <v>123</v>
      </c>
      <c r="AU145" s="83" t="s">
        <v>13085</v>
      </c>
      <c r="AV145" s="83" t="b">
        <v>0</v>
      </c>
      <c r="AW145" s="83" t="s">
        <v>14213</v>
      </c>
      <c r="AX145" s="83" t="s">
        <v>14356</v>
      </c>
      <c r="AY145" s="83" t="s">
        <v>65</v>
      </c>
      <c r="AZ145" s="2"/>
      <c r="BA145" s="3"/>
      <c r="BB145" s="3"/>
      <c r="BC145" s="3"/>
      <c r="BD145" s="3"/>
    </row>
    <row r="146" spans="1:56" x14ac:dyDescent="0.25">
      <c r="A146" s="69" t="s">
        <v>1372</v>
      </c>
      <c r="B146" s="70"/>
      <c r="C146" s="70"/>
      <c r="D146" s="71"/>
      <c r="E146" s="73"/>
      <c r="F146" s="70" t="s">
        <v>13671</v>
      </c>
      <c r="G146" s="70"/>
      <c r="H146" s="74"/>
      <c r="I146" s="75"/>
      <c r="J146" s="75"/>
      <c r="K146" s="74" t="s">
        <v>15871</v>
      </c>
      <c r="L146" s="78"/>
      <c r="M146" s="79"/>
      <c r="N146" s="79"/>
      <c r="O146" s="80"/>
      <c r="P146" s="81"/>
      <c r="Q146" s="81"/>
      <c r="R146" s="91"/>
      <c r="S146" s="91"/>
      <c r="T146" s="91"/>
      <c r="U146" s="91"/>
      <c r="V146" s="52"/>
      <c r="W146" s="52"/>
      <c r="X146" s="52"/>
      <c r="Y146" s="52"/>
      <c r="Z146" s="51"/>
      <c r="AA146" s="76"/>
      <c r="AB146" s="76"/>
      <c r="AC146" s="77"/>
      <c r="AD146" s="83" t="s">
        <v>7483</v>
      </c>
      <c r="AE146" s="83">
        <v>863</v>
      </c>
      <c r="AF146" s="83">
        <v>9352</v>
      </c>
      <c r="AG146" s="83">
        <v>10545</v>
      </c>
      <c r="AH146" s="83">
        <v>2463</v>
      </c>
      <c r="AI146" s="83">
        <v>-18000</v>
      </c>
      <c r="AJ146" s="83" t="s">
        <v>8957</v>
      </c>
      <c r="AK146" s="83" t="s">
        <v>10270</v>
      </c>
      <c r="AL146" s="83" t="s">
        <v>11012</v>
      </c>
      <c r="AM146" s="83" t="s">
        <v>11716</v>
      </c>
      <c r="AN146" s="85">
        <v>39254.626805555556</v>
      </c>
      <c r="AO146" s="83" t="s">
        <v>11915</v>
      </c>
      <c r="AP146" s="83" t="b">
        <v>0</v>
      </c>
      <c r="AQ146" s="83" t="b">
        <v>0</v>
      </c>
      <c r="AR146" s="83" t="b">
        <v>1</v>
      </c>
      <c r="AS146" s="83" t="s">
        <v>7091</v>
      </c>
      <c r="AT146" s="83">
        <v>275</v>
      </c>
      <c r="AU146" s="83" t="s">
        <v>13149</v>
      </c>
      <c r="AV146" s="83" t="b">
        <v>1</v>
      </c>
      <c r="AW146" s="83" t="s">
        <v>14213</v>
      </c>
      <c r="AX146" s="83" t="s">
        <v>14357</v>
      </c>
      <c r="AY146" s="83" t="s">
        <v>65</v>
      </c>
      <c r="AZ146" s="2"/>
      <c r="BA146" s="3"/>
      <c r="BB146" s="3"/>
      <c r="BC146" s="3"/>
      <c r="BD146" s="3"/>
    </row>
    <row r="147" spans="1:56" x14ac:dyDescent="0.25">
      <c r="A147" s="69" t="s">
        <v>1373</v>
      </c>
      <c r="B147" s="70"/>
      <c r="C147" s="70"/>
      <c r="D147" s="71"/>
      <c r="E147" s="73"/>
      <c r="F147" s="70" t="s">
        <v>13672</v>
      </c>
      <c r="G147" s="70"/>
      <c r="H147" s="74"/>
      <c r="I147" s="75"/>
      <c r="J147" s="75"/>
      <c r="K147" s="74" t="s">
        <v>15872</v>
      </c>
      <c r="L147" s="78"/>
      <c r="M147" s="79"/>
      <c r="N147" s="79"/>
      <c r="O147" s="80"/>
      <c r="P147" s="81"/>
      <c r="Q147" s="81"/>
      <c r="R147" s="91"/>
      <c r="S147" s="91"/>
      <c r="T147" s="91"/>
      <c r="U147" s="91"/>
      <c r="V147" s="52"/>
      <c r="W147" s="52"/>
      <c r="X147" s="52"/>
      <c r="Y147" s="52"/>
      <c r="Z147" s="51"/>
      <c r="AA147" s="76"/>
      <c r="AB147" s="76"/>
      <c r="AC147" s="77"/>
      <c r="AD147" s="83" t="s">
        <v>7484</v>
      </c>
      <c r="AE147" s="83">
        <v>472</v>
      </c>
      <c r="AF147" s="83">
        <v>3598030</v>
      </c>
      <c r="AG147" s="83">
        <v>244705</v>
      </c>
      <c r="AH147" s="83">
        <v>1763</v>
      </c>
      <c r="AI147" s="83">
        <v>-18000</v>
      </c>
      <c r="AJ147" s="83" t="s">
        <v>8958</v>
      </c>
      <c r="AK147" s="83" t="s">
        <v>10271</v>
      </c>
      <c r="AL147" s="83" t="s">
        <v>11013</v>
      </c>
      <c r="AM147" s="83" t="s">
        <v>11716</v>
      </c>
      <c r="AN147" s="85">
        <v>39666.83021990741</v>
      </c>
      <c r="AO147" s="83" t="s">
        <v>11916</v>
      </c>
      <c r="AP147" s="83" t="b">
        <v>0</v>
      </c>
      <c r="AQ147" s="83" t="b">
        <v>0</v>
      </c>
      <c r="AR147" s="83" t="b">
        <v>0</v>
      </c>
      <c r="AS147" s="83" t="s">
        <v>7091</v>
      </c>
      <c r="AT147" s="83">
        <v>32522</v>
      </c>
      <c r="AU147" s="83" t="s">
        <v>13150</v>
      </c>
      <c r="AV147" s="83" t="b">
        <v>1</v>
      </c>
      <c r="AW147" s="83" t="s">
        <v>14213</v>
      </c>
      <c r="AX147" s="83" t="s">
        <v>14358</v>
      </c>
      <c r="AY147" s="83" t="s">
        <v>65</v>
      </c>
      <c r="AZ147" s="2"/>
      <c r="BA147" s="3"/>
      <c r="BB147" s="3"/>
      <c r="BC147" s="3"/>
      <c r="BD147" s="3"/>
    </row>
    <row r="148" spans="1:56" x14ac:dyDescent="0.25">
      <c r="A148" s="69" t="s">
        <v>1374</v>
      </c>
      <c r="B148" s="70"/>
      <c r="C148" s="70"/>
      <c r="D148" s="71"/>
      <c r="E148" s="73"/>
      <c r="F148" s="70" t="s">
        <v>13673</v>
      </c>
      <c r="G148" s="70"/>
      <c r="H148" s="74"/>
      <c r="I148" s="75"/>
      <c r="J148" s="75"/>
      <c r="K148" s="74" t="s">
        <v>15873</v>
      </c>
      <c r="L148" s="78"/>
      <c r="M148" s="79"/>
      <c r="N148" s="79"/>
      <c r="O148" s="80"/>
      <c r="P148" s="81"/>
      <c r="Q148" s="81"/>
      <c r="R148" s="91"/>
      <c r="S148" s="91"/>
      <c r="T148" s="91"/>
      <c r="U148" s="91"/>
      <c r="V148" s="52"/>
      <c r="W148" s="52"/>
      <c r="X148" s="52"/>
      <c r="Y148" s="52"/>
      <c r="Z148" s="51"/>
      <c r="AA148" s="76"/>
      <c r="AB148" s="76"/>
      <c r="AC148" s="77"/>
      <c r="AD148" s="83" t="s">
        <v>7485</v>
      </c>
      <c r="AE148" s="83">
        <v>1331</v>
      </c>
      <c r="AF148" s="83">
        <v>152928</v>
      </c>
      <c r="AG148" s="83">
        <v>107168</v>
      </c>
      <c r="AH148" s="83">
        <v>1</v>
      </c>
      <c r="AI148" s="83">
        <v>-18000</v>
      </c>
      <c r="AJ148" s="83" t="s">
        <v>8959</v>
      </c>
      <c r="AK148" s="83" t="s">
        <v>10272</v>
      </c>
      <c r="AL148" s="83" t="s">
        <v>11014</v>
      </c>
      <c r="AM148" s="83" t="s">
        <v>11716</v>
      </c>
      <c r="AN148" s="85">
        <v>39577.108865740738</v>
      </c>
      <c r="AO148" s="83" t="s">
        <v>11917</v>
      </c>
      <c r="AP148" s="83" t="b">
        <v>0</v>
      </c>
      <c r="AQ148" s="83" t="b">
        <v>0</v>
      </c>
      <c r="AR148" s="83" t="b">
        <v>1</v>
      </c>
      <c r="AS148" s="83" t="s">
        <v>7091</v>
      </c>
      <c r="AT148" s="83">
        <v>1760</v>
      </c>
      <c r="AU148" s="83" t="s">
        <v>13151</v>
      </c>
      <c r="AV148" s="83" t="b">
        <v>1</v>
      </c>
      <c r="AW148" s="83" t="s">
        <v>14213</v>
      </c>
      <c r="AX148" s="83" t="s">
        <v>14359</v>
      </c>
      <c r="AY148" s="83" t="s">
        <v>65</v>
      </c>
      <c r="AZ148" s="2"/>
      <c r="BA148" s="3"/>
      <c r="BB148" s="3"/>
      <c r="BC148" s="3"/>
      <c r="BD148" s="3"/>
    </row>
    <row r="149" spans="1:56" x14ac:dyDescent="0.25">
      <c r="A149" s="69" t="s">
        <v>1375</v>
      </c>
      <c r="B149" s="70"/>
      <c r="C149" s="70"/>
      <c r="D149" s="71"/>
      <c r="E149" s="73"/>
      <c r="F149" s="70" t="s">
        <v>13674</v>
      </c>
      <c r="G149" s="70"/>
      <c r="H149" s="74"/>
      <c r="I149" s="75"/>
      <c r="J149" s="75"/>
      <c r="K149" s="74" t="s">
        <v>15874</v>
      </c>
      <c r="L149" s="78"/>
      <c r="M149" s="79"/>
      <c r="N149" s="79"/>
      <c r="O149" s="80"/>
      <c r="P149" s="81"/>
      <c r="Q149" s="81"/>
      <c r="R149" s="91"/>
      <c r="S149" s="91"/>
      <c r="T149" s="91"/>
      <c r="U149" s="91"/>
      <c r="V149" s="52"/>
      <c r="W149" s="52"/>
      <c r="X149" s="52"/>
      <c r="Y149" s="52"/>
      <c r="Z149" s="51"/>
      <c r="AA149" s="76"/>
      <c r="AB149" s="76"/>
      <c r="AC149" s="77"/>
      <c r="AD149" s="83" t="s">
        <v>7486</v>
      </c>
      <c r="AE149" s="83">
        <v>0</v>
      </c>
      <c r="AF149" s="83">
        <v>63143</v>
      </c>
      <c r="AG149" s="83">
        <v>197</v>
      </c>
      <c r="AH149" s="83">
        <v>39</v>
      </c>
      <c r="AI149" s="83"/>
      <c r="AJ149" s="83" t="s">
        <v>8960</v>
      </c>
      <c r="AK149" s="83"/>
      <c r="AL149" s="83" t="s">
        <v>11015</v>
      </c>
      <c r="AM149" s="83"/>
      <c r="AN149" s="85">
        <v>43084.897407407407</v>
      </c>
      <c r="AO149" s="83" t="s">
        <v>11918</v>
      </c>
      <c r="AP149" s="83" t="b">
        <v>0</v>
      </c>
      <c r="AQ149" s="83" t="b">
        <v>0</v>
      </c>
      <c r="AR149" s="83" t="b">
        <v>0</v>
      </c>
      <c r="AS149" s="83" t="s">
        <v>7091</v>
      </c>
      <c r="AT149" s="83">
        <v>252</v>
      </c>
      <c r="AU149" s="83" t="s">
        <v>13085</v>
      </c>
      <c r="AV149" s="83" t="b">
        <v>1</v>
      </c>
      <c r="AW149" s="83" t="s">
        <v>14213</v>
      </c>
      <c r="AX149" s="83" t="s">
        <v>14360</v>
      </c>
      <c r="AY149" s="83" t="s">
        <v>65</v>
      </c>
      <c r="AZ149" s="2"/>
      <c r="BA149" s="3"/>
      <c r="BB149" s="3"/>
      <c r="BC149" s="3"/>
      <c r="BD149" s="3"/>
    </row>
    <row r="150" spans="1:56" x14ac:dyDescent="0.25">
      <c r="A150" s="69" t="s">
        <v>290</v>
      </c>
      <c r="B150" s="70"/>
      <c r="C150" s="70"/>
      <c r="D150" s="71"/>
      <c r="E150" s="73"/>
      <c r="F150" s="70" t="s">
        <v>3694</v>
      </c>
      <c r="G150" s="70"/>
      <c r="H150" s="74"/>
      <c r="I150" s="75"/>
      <c r="J150" s="75"/>
      <c r="K150" s="74" t="s">
        <v>15875</v>
      </c>
      <c r="L150" s="78"/>
      <c r="M150" s="79"/>
      <c r="N150" s="79"/>
      <c r="O150" s="80"/>
      <c r="P150" s="81"/>
      <c r="Q150" s="81"/>
      <c r="R150" s="91"/>
      <c r="S150" s="91"/>
      <c r="T150" s="91"/>
      <c r="U150" s="91"/>
      <c r="V150" s="52"/>
      <c r="W150" s="52"/>
      <c r="X150" s="52"/>
      <c r="Y150" s="52"/>
      <c r="Z150" s="51"/>
      <c r="AA150" s="76"/>
      <c r="AB150" s="76"/>
      <c r="AC150" s="77"/>
      <c r="AD150" s="83" t="s">
        <v>7487</v>
      </c>
      <c r="AE150" s="83">
        <v>671</v>
      </c>
      <c r="AF150" s="83">
        <v>5562</v>
      </c>
      <c r="AG150" s="83">
        <v>4235</v>
      </c>
      <c r="AH150" s="83">
        <v>9319</v>
      </c>
      <c r="AI150" s="83">
        <v>-28800</v>
      </c>
      <c r="AJ150" s="83" t="s">
        <v>8961</v>
      </c>
      <c r="AK150" s="83" t="s">
        <v>10273</v>
      </c>
      <c r="AL150" s="83" t="s">
        <v>11016</v>
      </c>
      <c r="AM150" s="83" t="s">
        <v>11719</v>
      </c>
      <c r="AN150" s="85">
        <v>40722.089386574073</v>
      </c>
      <c r="AO150" s="83"/>
      <c r="AP150" s="83" t="b">
        <v>0</v>
      </c>
      <c r="AQ150" s="83" t="b">
        <v>0</v>
      </c>
      <c r="AR150" s="83" t="b">
        <v>0</v>
      </c>
      <c r="AS150" s="83" t="s">
        <v>7091</v>
      </c>
      <c r="AT150" s="83">
        <v>75</v>
      </c>
      <c r="AU150" s="83" t="s">
        <v>13152</v>
      </c>
      <c r="AV150" s="83" t="b">
        <v>0</v>
      </c>
      <c r="AW150" s="83" t="s">
        <v>14213</v>
      </c>
      <c r="AX150" s="83" t="s">
        <v>14361</v>
      </c>
      <c r="AY150" s="83" t="s">
        <v>66</v>
      </c>
      <c r="AZ150" s="2"/>
      <c r="BA150" s="3"/>
      <c r="BB150" s="3"/>
      <c r="BC150" s="3"/>
      <c r="BD150" s="3"/>
    </row>
    <row r="151" spans="1:56" x14ac:dyDescent="0.25">
      <c r="A151" s="69" t="s">
        <v>291</v>
      </c>
      <c r="B151" s="70"/>
      <c r="C151" s="70"/>
      <c r="D151" s="71"/>
      <c r="E151" s="73"/>
      <c r="F151" s="70" t="s">
        <v>3695</v>
      </c>
      <c r="G151" s="70"/>
      <c r="H151" s="74"/>
      <c r="I151" s="75"/>
      <c r="J151" s="75"/>
      <c r="K151" s="74" t="s">
        <v>15876</v>
      </c>
      <c r="L151" s="78"/>
      <c r="M151" s="79"/>
      <c r="N151" s="79"/>
      <c r="O151" s="80"/>
      <c r="P151" s="81"/>
      <c r="Q151" s="81"/>
      <c r="R151" s="91"/>
      <c r="S151" s="91"/>
      <c r="T151" s="91"/>
      <c r="U151" s="91"/>
      <c r="V151" s="52"/>
      <c r="W151" s="52"/>
      <c r="X151" s="52"/>
      <c r="Y151" s="52"/>
      <c r="Z151" s="51"/>
      <c r="AA151" s="76"/>
      <c r="AB151" s="76"/>
      <c r="AC151" s="77"/>
      <c r="AD151" s="83" t="s">
        <v>7488</v>
      </c>
      <c r="AE151" s="83">
        <v>1608</v>
      </c>
      <c r="AF151" s="83">
        <v>460</v>
      </c>
      <c r="AG151" s="83">
        <v>16826</v>
      </c>
      <c r="AH151" s="83">
        <v>33927</v>
      </c>
      <c r="AI151" s="83">
        <v>-28800</v>
      </c>
      <c r="AJ151" s="83" t="s">
        <v>8962</v>
      </c>
      <c r="AK151" s="83"/>
      <c r="AL151" s="83" t="s">
        <v>11017</v>
      </c>
      <c r="AM151" s="83" t="s">
        <v>11719</v>
      </c>
      <c r="AN151" s="85">
        <v>42591.281377314815</v>
      </c>
      <c r="AO151" s="83" t="s">
        <v>11919</v>
      </c>
      <c r="AP151" s="83" t="b">
        <v>1</v>
      </c>
      <c r="AQ151" s="83" t="b">
        <v>0</v>
      </c>
      <c r="AR151" s="83" t="b">
        <v>0</v>
      </c>
      <c r="AS151" s="83" t="s">
        <v>7091</v>
      </c>
      <c r="AT151" s="83">
        <v>18</v>
      </c>
      <c r="AU151" s="83"/>
      <c r="AV151" s="83" t="b">
        <v>0</v>
      </c>
      <c r="AW151" s="83" t="s">
        <v>14213</v>
      </c>
      <c r="AX151" s="83" t="s">
        <v>14362</v>
      </c>
      <c r="AY151" s="83" t="s">
        <v>66</v>
      </c>
      <c r="AZ151" s="2"/>
      <c r="BA151" s="3"/>
      <c r="BB151" s="3"/>
      <c r="BC151" s="3"/>
      <c r="BD151" s="3"/>
    </row>
    <row r="152" spans="1:56" x14ac:dyDescent="0.25">
      <c r="A152" s="69" t="s">
        <v>292</v>
      </c>
      <c r="B152" s="70"/>
      <c r="C152" s="70"/>
      <c r="D152" s="71"/>
      <c r="E152" s="73"/>
      <c r="F152" s="70" t="s">
        <v>13675</v>
      </c>
      <c r="G152" s="70"/>
      <c r="H152" s="74"/>
      <c r="I152" s="75"/>
      <c r="J152" s="75"/>
      <c r="K152" s="74" t="s">
        <v>15877</v>
      </c>
      <c r="L152" s="78"/>
      <c r="M152" s="79"/>
      <c r="N152" s="79"/>
      <c r="O152" s="80"/>
      <c r="P152" s="81"/>
      <c r="Q152" s="81"/>
      <c r="R152" s="91"/>
      <c r="S152" s="91"/>
      <c r="T152" s="91"/>
      <c r="U152" s="91"/>
      <c r="V152" s="52"/>
      <c r="W152" s="52"/>
      <c r="X152" s="52"/>
      <c r="Y152" s="52"/>
      <c r="Z152" s="51"/>
      <c r="AA152" s="76"/>
      <c r="AB152" s="76"/>
      <c r="AC152" s="77"/>
      <c r="AD152" s="83" t="s">
        <v>7489</v>
      </c>
      <c r="AE152" s="83">
        <v>2465</v>
      </c>
      <c r="AF152" s="83">
        <v>27496</v>
      </c>
      <c r="AG152" s="83">
        <v>8714</v>
      </c>
      <c r="AH152" s="83">
        <v>2540</v>
      </c>
      <c r="AI152" s="83">
        <v>-18000</v>
      </c>
      <c r="AJ152" s="83" t="s">
        <v>8963</v>
      </c>
      <c r="AK152" s="83" t="s">
        <v>10274</v>
      </c>
      <c r="AL152" s="83" t="s">
        <v>11018</v>
      </c>
      <c r="AM152" s="83" t="s">
        <v>11716</v>
      </c>
      <c r="AN152" s="85">
        <v>40226.879895833335</v>
      </c>
      <c r="AO152" s="83" t="s">
        <v>11920</v>
      </c>
      <c r="AP152" s="83" t="b">
        <v>0</v>
      </c>
      <c r="AQ152" s="83" t="b">
        <v>0</v>
      </c>
      <c r="AR152" s="83" t="b">
        <v>1</v>
      </c>
      <c r="AS152" s="83" t="s">
        <v>7091</v>
      </c>
      <c r="AT152" s="83">
        <v>801</v>
      </c>
      <c r="AU152" s="83" t="s">
        <v>13153</v>
      </c>
      <c r="AV152" s="83" t="b">
        <v>1</v>
      </c>
      <c r="AW152" s="83" t="s">
        <v>14213</v>
      </c>
      <c r="AX152" s="83" t="s">
        <v>14363</v>
      </c>
      <c r="AY152" s="83" t="s">
        <v>66</v>
      </c>
      <c r="AZ152" s="2"/>
      <c r="BA152" s="3"/>
      <c r="BB152" s="3"/>
      <c r="BC152" s="3"/>
      <c r="BD152" s="3"/>
    </row>
    <row r="153" spans="1:56" x14ac:dyDescent="0.25">
      <c r="A153" s="69" t="s">
        <v>293</v>
      </c>
      <c r="B153" s="70"/>
      <c r="C153" s="70"/>
      <c r="D153" s="71"/>
      <c r="E153" s="73"/>
      <c r="F153" s="70" t="s">
        <v>3696</v>
      </c>
      <c r="G153" s="70"/>
      <c r="H153" s="74"/>
      <c r="I153" s="75"/>
      <c r="J153" s="75"/>
      <c r="K153" s="74" t="s">
        <v>15878</v>
      </c>
      <c r="L153" s="78"/>
      <c r="M153" s="79"/>
      <c r="N153" s="79"/>
      <c r="O153" s="80"/>
      <c r="P153" s="81"/>
      <c r="Q153" s="81"/>
      <c r="R153" s="91"/>
      <c r="S153" s="91"/>
      <c r="T153" s="91"/>
      <c r="U153" s="91"/>
      <c r="V153" s="52"/>
      <c r="W153" s="52"/>
      <c r="X153" s="52"/>
      <c r="Y153" s="52"/>
      <c r="Z153" s="51"/>
      <c r="AA153" s="76"/>
      <c r="AB153" s="76"/>
      <c r="AC153" s="77"/>
      <c r="AD153" s="83" t="s">
        <v>7490</v>
      </c>
      <c r="AE153" s="83">
        <v>799</v>
      </c>
      <c r="AF153" s="83">
        <v>3188</v>
      </c>
      <c r="AG153" s="83">
        <v>1476</v>
      </c>
      <c r="AH153" s="83">
        <v>1594</v>
      </c>
      <c r="AI153" s="83">
        <v>-28800</v>
      </c>
      <c r="AJ153" s="83" t="s">
        <v>8964</v>
      </c>
      <c r="AK153" s="83" t="s">
        <v>7256</v>
      </c>
      <c r="AL153" s="83" t="s">
        <v>11019</v>
      </c>
      <c r="AM153" s="83" t="s">
        <v>11719</v>
      </c>
      <c r="AN153" s="85">
        <v>39874.91915509259</v>
      </c>
      <c r="AO153" s="83" t="s">
        <v>11921</v>
      </c>
      <c r="AP153" s="83" t="b">
        <v>0</v>
      </c>
      <c r="AQ153" s="83" t="b">
        <v>0</v>
      </c>
      <c r="AR153" s="83" t="b">
        <v>0</v>
      </c>
      <c r="AS153" s="83" t="s">
        <v>7091</v>
      </c>
      <c r="AT153" s="83">
        <v>76</v>
      </c>
      <c r="AU153" s="83" t="s">
        <v>13154</v>
      </c>
      <c r="AV153" s="83" t="b">
        <v>0</v>
      </c>
      <c r="AW153" s="83" t="s">
        <v>14213</v>
      </c>
      <c r="AX153" s="83" t="s">
        <v>14364</v>
      </c>
      <c r="AY153" s="83" t="s">
        <v>66</v>
      </c>
      <c r="AZ153" s="2"/>
      <c r="BA153" s="3"/>
      <c r="BB153" s="3"/>
      <c r="BC153" s="3"/>
      <c r="BD153" s="3"/>
    </row>
    <row r="154" spans="1:56" x14ac:dyDescent="0.25">
      <c r="A154" s="69" t="s">
        <v>294</v>
      </c>
      <c r="B154" s="70"/>
      <c r="C154" s="70"/>
      <c r="D154" s="71"/>
      <c r="E154" s="73"/>
      <c r="F154" s="70" t="s">
        <v>3697</v>
      </c>
      <c r="G154" s="70"/>
      <c r="H154" s="74"/>
      <c r="I154" s="75"/>
      <c r="J154" s="75"/>
      <c r="K154" s="74" t="s">
        <v>15879</v>
      </c>
      <c r="L154" s="78"/>
      <c r="M154" s="79"/>
      <c r="N154" s="79"/>
      <c r="O154" s="80"/>
      <c r="P154" s="81"/>
      <c r="Q154" s="81"/>
      <c r="R154" s="91"/>
      <c r="S154" s="91"/>
      <c r="T154" s="91"/>
      <c r="U154" s="91"/>
      <c r="V154" s="52"/>
      <c r="W154" s="52"/>
      <c r="X154" s="52"/>
      <c r="Y154" s="52"/>
      <c r="Z154" s="51"/>
      <c r="AA154" s="76"/>
      <c r="AB154" s="76"/>
      <c r="AC154" s="77"/>
      <c r="AD154" s="83" t="s">
        <v>7491</v>
      </c>
      <c r="AE154" s="83">
        <v>394</v>
      </c>
      <c r="AF154" s="83">
        <v>130</v>
      </c>
      <c r="AG154" s="83">
        <v>2838</v>
      </c>
      <c r="AH154" s="83">
        <v>4247</v>
      </c>
      <c r="AI154" s="83"/>
      <c r="AJ154" s="83" t="s">
        <v>8965</v>
      </c>
      <c r="AK154" s="83"/>
      <c r="AL154" s="83"/>
      <c r="AM154" s="83"/>
      <c r="AN154" s="85">
        <v>43065.908483796295</v>
      </c>
      <c r="AO154" s="83"/>
      <c r="AP154" s="83" t="b">
        <v>1</v>
      </c>
      <c r="AQ154" s="83" t="b">
        <v>0</v>
      </c>
      <c r="AR154" s="83" t="b">
        <v>0</v>
      </c>
      <c r="AS154" s="83" t="s">
        <v>7091</v>
      </c>
      <c r="AT154" s="83">
        <v>1</v>
      </c>
      <c r="AU154" s="83"/>
      <c r="AV154" s="83" t="b">
        <v>0</v>
      </c>
      <c r="AW154" s="83" t="s">
        <v>14213</v>
      </c>
      <c r="AX154" s="83" t="s">
        <v>14365</v>
      </c>
      <c r="AY154" s="83" t="s">
        <v>66</v>
      </c>
      <c r="AZ154" s="2"/>
      <c r="BA154" s="3"/>
      <c r="BB154" s="3"/>
      <c r="BC154" s="3"/>
      <c r="BD154" s="3"/>
    </row>
    <row r="155" spans="1:56" x14ac:dyDescent="0.25">
      <c r="A155" s="69" t="s">
        <v>1376</v>
      </c>
      <c r="B155" s="70"/>
      <c r="C155" s="70"/>
      <c r="D155" s="71"/>
      <c r="E155" s="73"/>
      <c r="F155" s="70" t="s">
        <v>13676</v>
      </c>
      <c r="G155" s="70"/>
      <c r="H155" s="74"/>
      <c r="I155" s="75"/>
      <c r="J155" s="75"/>
      <c r="K155" s="74" t="s">
        <v>15880</v>
      </c>
      <c r="L155" s="78"/>
      <c r="M155" s="79"/>
      <c r="N155" s="79"/>
      <c r="O155" s="80"/>
      <c r="P155" s="81"/>
      <c r="Q155" s="81"/>
      <c r="R155" s="91"/>
      <c r="S155" s="91"/>
      <c r="T155" s="91"/>
      <c r="U155" s="91"/>
      <c r="V155" s="52"/>
      <c r="W155" s="52"/>
      <c r="X155" s="52"/>
      <c r="Y155" s="52"/>
      <c r="Z155" s="51"/>
      <c r="AA155" s="76"/>
      <c r="AB155" s="76"/>
      <c r="AC155" s="77"/>
      <c r="AD155" s="83" t="s">
        <v>7492</v>
      </c>
      <c r="AE155" s="83">
        <v>43843</v>
      </c>
      <c r="AF155" s="83">
        <v>310566</v>
      </c>
      <c r="AG155" s="83">
        <v>158319</v>
      </c>
      <c r="AH155" s="83">
        <v>75153</v>
      </c>
      <c r="AI155" s="83">
        <v>-18000</v>
      </c>
      <c r="AJ155" s="83" t="s">
        <v>8966</v>
      </c>
      <c r="AK155" s="83"/>
      <c r="AL155" s="83" t="s">
        <v>11020</v>
      </c>
      <c r="AM155" s="83" t="s">
        <v>11716</v>
      </c>
      <c r="AN155" s="85">
        <v>39535.901990740742</v>
      </c>
      <c r="AO155" s="83" t="s">
        <v>11922</v>
      </c>
      <c r="AP155" s="83" t="b">
        <v>1</v>
      </c>
      <c r="AQ155" s="83" t="b">
        <v>0</v>
      </c>
      <c r="AR155" s="83" t="b">
        <v>1</v>
      </c>
      <c r="AS155" s="83" t="s">
        <v>7091</v>
      </c>
      <c r="AT155" s="83">
        <v>3384</v>
      </c>
      <c r="AU155" s="83" t="s">
        <v>13085</v>
      </c>
      <c r="AV155" s="83" t="b">
        <v>1</v>
      </c>
      <c r="AW155" s="83" t="s">
        <v>14213</v>
      </c>
      <c r="AX155" s="83" t="s">
        <v>14366</v>
      </c>
      <c r="AY155" s="83" t="s">
        <v>65</v>
      </c>
      <c r="AZ155" s="2"/>
      <c r="BA155" s="3"/>
      <c r="BB155" s="3"/>
      <c r="BC155" s="3"/>
      <c r="BD155" s="3"/>
    </row>
    <row r="156" spans="1:56" x14ac:dyDescent="0.25">
      <c r="A156" s="69" t="s">
        <v>924</v>
      </c>
      <c r="B156" s="70"/>
      <c r="C156" s="70"/>
      <c r="D156" s="71"/>
      <c r="E156" s="73"/>
      <c r="F156" s="70" t="s">
        <v>4191</v>
      </c>
      <c r="G156" s="70"/>
      <c r="H156" s="74"/>
      <c r="I156" s="75"/>
      <c r="J156" s="75"/>
      <c r="K156" s="74" t="s">
        <v>15881</v>
      </c>
      <c r="L156" s="78"/>
      <c r="M156" s="79"/>
      <c r="N156" s="79"/>
      <c r="O156" s="80"/>
      <c r="P156" s="81"/>
      <c r="Q156" s="81"/>
      <c r="R156" s="91"/>
      <c r="S156" s="91"/>
      <c r="T156" s="91"/>
      <c r="U156" s="91"/>
      <c r="V156" s="52"/>
      <c r="W156" s="52"/>
      <c r="X156" s="52"/>
      <c r="Y156" s="52"/>
      <c r="Z156" s="51"/>
      <c r="AA156" s="76"/>
      <c r="AB156" s="76"/>
      <c r="AC156" s="77"/>
      <c r="AD156" s="83" t="s">
        <v>7493</v>
      </c>
      <c r="AE156" s="83">
        <v>448</v>
      </c>
      <c r="AF156" s="83">
        <v>737</v>
      </c>
      <c r="AG156" s="83">
        <v>45829</v>
      </c>
      <c r="AH156" s="83">
        <v>70967</v>
      </c>
      <c r="AI156" s="83">
        <v>-28800</v>
      </c>
      <c r="AJ156" s="83" t="s">
        <v>8967</v>
      </c>
      <c r="AK156" s="83" t="s">
        <v>10275</v>
      </c>
      <c r="AL156" s="83" t="s">
        <v>11021</v>
      </c>
      <c r="AM156" s="83" t="s">
        <v>11719</v>
      </c>
      <c r="AN156" s="85">
        <v>39907.844270833331</v>
      </c>
      <c r="AO156" s="83" t="s">
        <v>11923</v>
      </c>
      <c r="AP156" s="83" t="b">
        <v>0</v>
      </c>
      <c r="AQ156" s="83" t="b">
        <v>0</v>
      </c>
      <c r="AR156" s="83" t="b">
        <v>1</v>
      </c>
      <c r="AS156" s="83" t="s">
        <v>7091</v>
      </c>
      <c r="AT156" s="83">
        <v>1</v>
      </c>
      <c r="AU156" s="83" t="s">
        <v>13138</v>
      </c>
      <c r="AV156" s="83" t="b">
        <v>0</v>
      </c>
      <c r="AW156" s="83" t="s">
        <v>14213</v>
      </c>
      <c r="AX156" s="83" t="s">
        <v>14367</v>
      </c>
      <c r="AY156" s="83" t="s">
        <v>66</v>
      </c>
      <c r="AZ156" s="2"/>
      <c r="BA156" s="3"/>
      <c r="BB156" s="3"/>
      <c r="BC156" s="3"/>
      <c r="BD156" s="3"/>
    </row>
    <row r="157" spans="1:56" x14ac:dyDescent="0.25">
      <c r="A157" s="69" t="s">
        <v>295</v>
      </c>
      <c r="B157" s="70"/>
      <c r="C157" s="70"/>
      <c r="D157" s="71"/>
      <c r="E157" s="73"/>
      <c r="F157" s="70" t="s">
        <v>3698</v>
      </c>
      <c r="G157" s="70"/>
      <c r="H157" s="74"/>
      <c r="I157" s="75"/>
      <c r="J157" s="75"/>
      <c r="K157" s="74" t="s">
        <v>15882</v>
      </c>
      <c r="L157" s="78"/>
      <c r="M157" s="79"/>
      <c r="N157" s="79"/>
      <c r="O157" s="80"/>
      <c r="P157" s="81"/>
      <c r="Q157" s="81"/>
      <c r="R157" s="91"/>
      <c r="S157" s="91"/>
      <c r="T157" s="91"/>
      <c r="U157" s="91"/>
      <c r="V157" s="52"/>
      <c r="W157" s="52"/>
      <c r="X157" s="52"/>
      <c r="Y157" s="52"/>
      <c r="Z157" s="51"/>
      <c r="AA157" s="76"/>
      <c r="AB157" s="76"/>
      <c r="AC157" s="77"/>
      <c r="AD157" s="83" t="s">
        <v>7494</v>
      </c>
      <c r="AE157" s="83">
        <v>592</v>
      </c>
      <c r="AF157" s="83">
        <v>2820</v>
      </c>
      <c r="AG157" s="83">
        <v>40766</v>
      </c>
      <c r="AH157" s="83">
        <v>18513</v>
      </c>
      <c r="AI157" s="83">
        <v>-21600</v>
      </c>
      <c r="AJ157" s="83" t="s">
        <v>8968</v>
      </c>
      <c r="AK157" s="83" t="s">
        <v>10276</v>
      </c>
      <c r="AL157" s="83" t="s">
        <v>11022</v>
      </c>
      <c r="AM157" s="83" t="s">
        <v>11717</v>
      </c>
      <c r="AN157" s="85">
        <v>41139.970578703702</v>
      </c>
      <c r="AO157" s="83" t="s">
        <v>11924</v>
      </c>
      <c r="AP157" s="83" t="b">
        <v>0</v>
      </c>
      <c r="AQ157" s="83" t="b">
        <v>0</v>
      </c>
      <c r="AR157" s="83" t="b">
        <v>1</v>
      </c>
      <c r="AS157" s="83" t="s">
        <v>7091</v>
      </c>
      <c r="AT157" s="83">
        <v>175</v>
      </c>
      <c r="AU157" s="83" t="s">
        <v>13155</v>
      </c>
      <c r="AV157" s="83" t="b">
        <v>0</v>
      </c>
      <c r="AW157" s="83" t="s">
        <v>14213</v>
      </c>
      <c r="AX157" s="83" t="s">
        <v>14368</v>
      </c>
      <c r="AY157" s="83" t="s">
        <v>66</v>
      </c>
      <c r="AZ157" s="2"/>
      <c r="BA157" s="3"/>
      <c r="BB157" s="3"/>
      <c r="BC157" s="3"/>
      <c r="BD157" s="3"/>
    </row>
    <row r="158" spans="1:56" x14ac:dyDescent="0.25">
      <c r="A158" s="69" t="s">
        <v>296</v>
      </c>
      <c r="B158" s="70"/>
      <c r="C158" s="70"/>
      <c r="D158" s="71"/>
      <c r="E158" s="73"/>
      <c r="F158" s="70" t="s">
        <v>3699</v>
      </c>
      <c r="G158" s="70"/>
      <c r="H158" s="74"/>
      <c r="I158" s="75"/>
      <c r="J158" s="75"/>
      <c r="K158" s="74" t="s">
        <v>15883</v>
      </c>
      <c r="L158" s="78"/>
      <c r="M158" s="79"/>
      <c r="N158" s="79"/>
      <c r="O158" s="80"/>
      <c r="P158" s="81"/>
      <c r="Q158" s="81"/>
      <c r="R158" s="91"/>
      <c r="S158" s="91"/>
      <c r="T158" s="91"/>
      <c r="U158" s="91"/>
      <c r="V158" s="52"/>
      <c r="W158" s="52"/>
      <c r="X158" s="52"/>
      <c r="Y158" s="52"/>
      <c r="Z158" s="51"/>
      <c r="AA158" s="76"/>
      <c r="AB158" s="76"/>
      <c r="AC158" s="77"/>
      <c r="AD158" s="83" t="s">
        <v>7495</v>
      </c>
      <c r="AE158" s="83">
        <v>531</v>
      </c>
      <c r="AF158" s="83">
        <v>174</v>
      </c>
      <c r="AG158" s="83">
        <v>8907</v>
      </c>
      <c r="AH158" s="83">
        <v>543</v>
      </c>
      <c r="AI158" s="83"/>
      <c r="AJ158" s="83" t="s">
        <v>8969</v>
      </c>
      <c r="AK158" s="83"/>
      <c r="AL158" s="83"/>
      <c r="AM158" s="83"/>
      <c r="AN158" s="85">
        <v>41315.884016203701</v>
      </c>
      <c r="AO158" s="83" t="s">
        <v>11925</v>
      </c>
      <c r="AP158" s="83" t="b">
        <v>1</v>
      </c>
      <c r="AQ158" s="83" t="b">
        <v>0</v>
      </c>
      <c r="AR158" s="83" t="b">
        <v>1</v>
      </c>
      <c r="AS158" s="83" t="s">
        <v>7091</v>
      </c>
      <c r="AT158" s="83">
        <v>7</v>
      </c>
      <c r="AU158" s="83" t="s">
        <v>13085</v>
      </c>
      <c r="AV158" s="83" t="b">
        <v>0</v>
      </c>
      <c r="AW158" s="83" t="s">
        <v>14213</v>
      </c>
      <c r="AX158" s="83" t="s">
        <v>14369</v>
      </c>
      <c r="AY158" s="83" t="s">
        <v>66</v>
      </c>
      <c r="AZ158" s="2"/>
      <c r="BA158" s="3"/>
      <c r="BB158" s="3"/>
      <c r="BC158" s="3"/>
      <c r="BD158" s="3"/>
    </row>
    <row r="159" spans="1:56" x14ac:dyDescent="0.25">
      <c r="A159" s="69" t="s">
        <v>1377</v>
      </c>
      <c r="B159" s="70"/>
      <c r="C159" s="70"/>
      <c r="D159" s="71"/>
      <c r="E159" s="73"/>
      <c r="F159" s="70" t="s">
        <v>13677</v>
      </c>
      <c r="G159" s="70"/>
      <c r="H159" s="74"/>
      <c r="I159" s="75"/>
      <c r="J159" s="75"/>
      <c r="K159" s="74" t="s">
        <v>15884</v>
      </c>
      <c r="L159" s="78"/>
      <c r="M159" s="79"/>
      <c r="N159" s="79"/>
      <c r="O159" s="80"/>
      <c r="P159" s="81"/>
      <c r="Q159" s="81"/>
      <c r="R159" s="91"/>
      <c r="S159" s="91"/>
      <c r="T159" s="91"/>
      <c r="U159" s="91"/>
      <c r="V159" s="52"/>
      <c r="W159" s="52"/>
      <c r="X159" s="52"/>
      <c r="Y159" s="52"/>
      <c r="Z159" s="51"/>
      <c r="AA159" s="76"/>
      <c r="AB159" s="76"/>
      <c r="AC159" s="77"/>
      <c r="AD159" s="83" t="s">
        <v>7496</v>
      </c>
      <c r="AE159" s="83">
        <v>535</v>
      </c>
      <c r="AF159" s="83">
        <v>152956</v>
      </c>
      <c r="AG159" s="83">
        <v>87420</v>
      </c>
      <c r="AH159" s="83">
        <v>197</v>
      </c>
      <c r="AI159" s="83">
        <v>-18000</v>
      </c>
      <c r="AJ159" s="83" t="s">
        <v>8970</v>
      </c>
      <c r="AK159" s="83" t="s">
        <v>10277</v>
      </c>
      <c r="AL159" s="83" t="s">
        <v>11023</v>
      </c>
      <c r="AM159" s="83" t="s">
        <v>11716</v>
      </c>
      <c r="AN159" s="85">
        <v>39698.087152777778</v>
      </c>
      <c r="AO159" s="83" t="s">
        <v>11926</v>
      </c>
      <c r="AP159" s="83" t="b">
        <v>0</v>
      </c>
      <c r="AQ159" s="83" t="b">
        <v>0</v>
      </c>
      <c r="AR159" s="83" t="b">
        <v>1</v>
      </c>
      <c r="AS159" s="83" t="s">
        <v>7091</v>
      </c>
      <c r="AT159" s="83">
        <v>2778</v>
      </c>
      <c r="AU159" s="83" t="s">
        <v>13156</v>
      </c>
      <c r="AV159" s="83" t="b">
        <v>0</v>
      </c>
      <c r="AW159" s="83" t="s">
        <v>14213</v>
      </c>
      <c r="AX159" s="83" t="s">
        <v>14370</v>
      </c>
      <c r="AY159" s="83" t="s">
        <v>65</v>
      </c>
      <c r="AZ159" s="2"/>
      <c r="BA159" s="3"/>
      <c r="BB159" s="3"/>
      <c r="BC159" s="3"/>
      <c r="BD159" s="3"/>
    </row>
    <row r="160" spans="1:56" x14ac:dyDescent="0.25">
      <c r="A160" s="69" t="s">
        <v>297</v>
      </c>
      <c r="B160" s="70"/>
      <c r="C160" s="70"/>
      <c r="D160" s="71"/>
      <c r="E160" s="73"/>
      <c r="F160" s="70" t="s">
        <v>3700</v>
      </c>
      <c r="G160" s="70"/>
      <c r="H160" s="74"/>
      <c r="I160" s="75"/>
      <c r="J160" s="75"/>
      <c r="K160" s="74" t="s">
        <v>15885</v>
      </c>
      <c r="L160" s="78"/>
      <c r="M160" s="79"/>
      <c r="N160" s="79"/>
      <c r="O160" s="80"/>
      <c r="P160" s="81"/>
      <c r="Q160" s="81"/>
      <c r="R160" s="91"/>
      <c r="S160" s="91"/>
      <c r="T160" s="91"/>
      <c r="U160" s="91"/>
      <c r="V160" s="52"/>
      <c r="W160" s="52"/>
      <c r="X160" s="52"/>
      <c r="Y160" s="52"/>
      <c r="Z160" s="51"/>
      <c r="AA160" s="76"/>
      <c r="AB160" s="76"/>
      <c r="AC160" s="77"/>
      <c r="AD160" s="83" t="s">
        <v>7497</v>
      </c>
      <c r="AE160" s="83">
        <v>1100</v>
      </c>
      <c r="AF160" s="83">
        <v>388</v>
      </c>
      <c r="AG160" s="83">
        <v>563181</v>
      </c>
      <c r="AH160" s="83">
        <v>2</v>
      </c>
      <c r="AI160" s="83">
        <v>3600</v>
      </c>
      <c r="AJ160" s="83" t="s">
        <v>8971</v>
      </c>
      <c r="AK160" s="83" t="s">
        <v>10278</v>
      </c>
      <c r="AL160" s="83" t="s">
        <v>11024</v>
      </c>
      <c r="AM160" s="83" t="s">
        <v>10638</v>
      </c>
      <c r="AN160" s="85">
        <v>40467.55537037037</v>
      </c>
      <c r="AO160" s="83"/>
      <c r="AP160" s="83" t="b">
        <v>0</v>
      </c>
      <c r="AQ160" s="83" t="b">
        <v>0</v>
      </c>
      <c r="AR160" s="83" t="b">
        <v>0</v>
      </c>
      <c r="AS160" s="83" t="s">
        <v>7091</v>
      </c>
      <c r="AT160" s="83">
        <v>52</v>
      </c>
      <c r="AU160" s="83" t="s">
        <v>13085</v>
      </c>
      <c r="AV160" s="83" t="b">
        <v>0</v>
      </c>
      <c r="AW160" s="83" t="s">
        <v>14213</v>
      </c>
      <c r="AX160" s="83" t="s">
        <v>14371</v>
      </c>
      <c r="AY160" s="83" t="s">
        <v>66</v>
      </c>
      <c r="AZ160" s="2"/>
      <c r="BA160" s="3"/>
      <c r="BB160" s="3"/>
      <c r="BC160" s="3"/>
      <c r="BD160" s="3"/>
    </row>
    <row r="161" spans="1:56" x14ac:dyDescent="0.25">
      <c r="A161" s="69" t="s">
        <v>298</v>
      </c>
      <c r="B161" s="70"/>
      <c r="C161" s="70"/>
      <c r="D161" s="71"/>
      <c r="E161" s="73"/>
      <c r="F161" s="70" t="s">
        <v>3701</v>
      </c>
      <c r="G161" s="70"/>
      <c r="H161" s="74"/>
      <c r="I161" s="75"/>
      <c r="J161" s="75"/>
      <c r="K161" s="74" t="s">
        <v>15886</v>
      </c>
      <c r="L161" s="78"/>
      <c r="M161" s="79"/>
      <c r="N161" s="79"/>
      <c r="O161" s="80"/>
      <c r="P161" s="81"/>
      <c r="Q161" s="81"/>
      <c r="R161" s="91"/>
      <c r="S161" s="91"/>
      <c r="T161" s="91"/>
      <c r="U161" s="91"/>
      <c r="V161" s="52"/>
      <c r="W161" s="52"/>
      <c r="X161" s="52"/>
      <c r="Y161" s="52"/>
      <c r="Z161" s="51"/>
      <c r="AA161" s="76"/>
      <c r="AB161" s="76"/>
      <c r="AC161" s="77"/>
      <c r="AD161" s="83" t="s">
        <v>7498</v>
      </c>
      <c r="AE161" s="83">
        <v>100</v>
      </c>
      <c r="AF161" s="83">
        <v>1001</v>
      </c>
      <c r="AG161" s="83">
        <v>2159</v>
      </c>
      <c r="AH161" s="83">
        <v>4295</v>
      </c>
      <c r="AI161" s="83">
        <v>-28800</v>
      </c>
      <c r="AJ161" s="83" t="s">
        <v>8972</v>
      </c>
      <c r="AK161" s="83" t="s">
        <v>10279</v>
      </c>
      <c r="AL161" s="83" t="s">
        <v>11025</v>
      </c>
      <c r="AM161" s="83" t="s">
        <v>11719</v>
      </c>
      <c r="AN161" s="85">
        <v>41559.869398148148</v>
      </c>
      <c r="AO161" s="83" t="s">
        <v>11927</v>
      </c>
      <c r="AP161" s="83" t="b">
        <v>1</v>
      </c>
      <c r="AQ161" s="83" t="b">
        <v>0</v>
      </c>
      <c r="AR161" s="83" t="b">
        <v>0</v>
      </c>
      <c r="AS161" s="83" t="s">
        <v>7091</v>
      </c>
      <c r="AT161" s="83">
        <v>33</v>
      </c>
      <c r="AU161" s="83" t="s">
        <v>13085</v>
      </c>
      <c r="AV161" s="83" t="b">
        <v>0</v>
      </c>
      <c r="AW161" s="83" t="s">
        <v>14213</v>
      </c>
      <c r="AX161" s="83" t="s">
        <v>14372</v>
      </c>
      <c r="AY161" s="83" t="s">
        <v>66</v>
      </c>
      <c r="AZ161" s="2"/>
      <c r="BA161" s="3"/>
      <c r="BB161" s="3"/>
      <c r="BC161" s="3"/>
      <c r="BD161" s="3"/>
    </row>
    <row r="162" spans="1:56" x14ac:dyDescent="0.25">
      <c r="A162" s="69" t="s">
        <v>1378</v>
      </c>
      <c r="B162" s="70"/>
      <c r="C162" s="70"/>
      <c r="D162" s="71"/>
      <c r="E162" s="73"/>
      <c r="F162" s="70" t="s">
        <v>13678</v>
      </c>
      <c r="G162" s="70"/>
      <c r="H162" s="74"/>
      <c r="I162" s="75"/>
      <c r="J162" s="75"/>
      <c r="K162" s="74" t="s">
        <v>15887</v>
      </c>
      <c r="L162" s="78"/>
      <c r="M162" s="79"/>
      <c r="N162" s="79"/>
      <c r="O162" s="80"/>
      <c r="P162" s="81"/>
      <c r="Q162" s="81"/>
      <c r="R162" s="91"/>
      <c r="S162" s="91"/>
      <c r="T162" s="91"/>
      <c r="U162" s="91"/>
      <c r="V162" s="52"/>
      <c r="W162" s="52"/>
      <c r="X162" s="52"/>
      <c r="Y162" s="52"/>
      <c r="Z162" s="51"/>
      <c r="AA162" s="76"/>
      <c r="AB162" s="76"/>
      <c r="AC162" s="77"/>
      <c r="AD162" s="83" t="s">
        <v>7499</v>
      </c>
      <c r="AE162" s="83">
        <v>1352</v>
      </c>
      <c r="AF162" s="83">
        <v>3567648</v>
      </c>
      <c r="AG162" s="83">
        <v>265984</v>
      </c>
      <c r="AH162" s="83">
        <v>13</v>
      </c>
      <c r="AI162" s="83">
        <v>-18000</v>
      </c>
      <c r="AJ162" s="83" t="s">
        <v>8973</v>
      </c>
      <c r="AK162" s="83" t="s">
        <v>10269</v>
      </c>
      <c r="AL162" s="83" t="s">
        <v>11026</v>
      </c>
      <c r="AM162" s="83" t="s">
        <v>11716</v>
      </c>
      <c r="AN162" s="85">
        <v>39363.020578703705</v>
      </c>
      <c r="AO162" s="83" t="s">
        <v>11928</v>
      </c>
      <c r="AP162" s="83" t="b">
        <v>0</v>
      </c>
      <c r="AQ162" s="83" t="b">
        <v>0</v>
      </c>
      <c r="AR162" s="83" t="b">
        <v>1</v>
      </c>
      <c r="AS162" s="83" t="s">
        <v>7091</v>
      </c>
      <c r="AT162" s="83">
        <v>37479</v>
      </c>
      <c r="AU162" s="83" t="s">
        <v>13157</v>
      </c>
      <c r="AV162" s="83" t="b">
        <v>1</v>
      </c>
      <c r="AW162" s="83" t="s">
        <v>14213</v>
      </c>
      <c r="AX162" s="83" t="s">
        <v>14373</v>
      </c>
      <c r="AY162" s="83" t="s">
        <v>65</v>
      </c>
      <c r="AZ162" s="2"/>
      <c r="BA162" s="3"/>
      <c r="BB162" s="3"/>
      <c r="BC162" s="3"/>
      <c r="BD162" s="3"/>
    </row>
    <row r="163" spans="1:56" x14ac:dyDescent="0.25">
      <c r="A163" s="69" t="s">
        <v>299</v>
      </c>
      <c r="B163" s="70"/>
      <c r="C163" s="70"/>
      <c r="D163" s="71"/>
      <c r="E163" s="73"/>
      <c r="F163" s="70" t="s">
        <v>3702</v>
      </c>
      <c r="G163" s="70"/>
      <c r="H163" s="74"/>
      <c r="I163" s="75"/>
      <c r="J163" s="75"/>
      <c r="K163" s="74" t="s">
        <v>15888</v>
      </c>
      <c r="L163" s="78"/>
      <c r="M163" s="79"/>
      <c r="N163" s="79"/>
      <c r="O163" s="80"/>
      <c r="P163" s="81"/>
      <c r="Q163" s="81"/>
      <c r="R163" s="91"/>
      <c r="S163" s="91"/>
      <c r="T163" s="91"/>
      <c r="U163" s="91"/>
      <c r="V163" s="52"/>
      <c r="W163" s="52"/>
      <c r="X163" s="52"/>
      <c r="Y163" s="52"/>
      <c r="Z163" s="51"/>
      <c r="AA163" s="76"/>
      <c r="AB163" s="76"/>
      <c r="AC163" s="77"/>
      <c r="AD163" s="83" t="s">
        <v>7500</v>
      </c>
      <c r="AE163" s="83">
        <v>785</v>
      </c>
      <c r="AF163" s="83">
        <v>214</v>
      </c>
      <c r="AG163" s="83">
        <v>113329</v>
      </c>
      <c r="AH163" s="83">
        <v>3604</v>
      </c>
      <c r="AI163" s="83">
        <v>25200</v>
      </c>
      <c r="AJ163" s="83" t="s">
        <v>8974</v>
      </c>
      <c r="AK163" s="83"/>
      <c r="AL163" s="83"/>
      <c r="AM163" s="83" t="s">
        <v>11740</v>
      </c>
      <c r="AN163" s="85">
        <v>41427.482870370368</v>
      </c>
      <c r="AO163" s="83" t="s">
        <v>11929</v>
      </c>
      <c r="AP163" s="83" t="b">
        <v>0</v>
      </c>
      <c r="AQ163" s="83" t="b">
        <v>0</v>
      </c>
      <c r="AR163" s="83" t="b">
        <v>1</v>
      </c>
      <c r="AS163" s="83" t="s">
        <v>7091</v>
      </c>
      <c r="AT163" s="83">
        <v>3</v>
      </c>
      <c r="AU163" s="83" t="s">
        <v>13158</v>
      </c>
      <c r="AV163" s="83" t="b">
        <v>0</v>
      </c>
      <c r="AW163" s="83" t="s">
        <v>14213</v>
      </c>
      <c r="AX163" s="83" t="s">
        <v>14374</v>
      </c>
      <c r="AY163" s="83" t="s">
        <v>66</v>
      </c>
      <c r="AZ163" s="2"/>
      <c r="BA163" s="3"/>
      <c r="BB163" s="3"/>
      <c r="BC163" s="3"/>
      <c r="BD163" s="3"/>
    </row>
    <row r="164" spans="1:56" x14ac:dyDescent="0.25">
      <c r="A164" s="69" t="s">
        <v>300</v>
      </c>
      <c r="B164" s="70"/>
      <c r="C164" s="70"/>
      <c r="D164" s="71"/>
      <c r="E164" s="73"/>
      <c r="F164" s="70" t="s">
        <v>3703</v>
      </c>
      <c r="G164" s="70"/>
      <c r="H164" s="74"/>
      <c r="I164" s="75"/>
      <c r="J164" s="75"/>
      <c r="K164" s="74" t="s">
        <v>15889</v>
      </c>
      <c r="L164" s="78"/>
      <c r="M164" s="79"/>
      <c r="N164" s="79"/>
      <c r="O164" s="80"/>
      <c r="P164" s="81"/>
      <c r="Q164" s="81"/>
      <c r="R164" s="91"/>
      <c r="S164" s="91"/>
      <c r="T164" s="91"/>
      <c r="U164" s="91"/>
      <c r="V164" s="52"/>
      <c r="W164" s="52"/>
      <c r="X164" s="52"/>
      <c r="Y164" s="52"/>
      <c r="Z164" s="51"/>
      <c r="AA164" s="76"/>
      <c r="AB164" s="76"/>
      <c r="AC164" s="77"/>
      <c r="AD164" s="83" t="s">
        <v>7501</v>
      </c>
      <c r="AE164" s="83">
        <v>4649</v>
      </c>
      <c r="AF164" s="83">
        <v>2859</v>
      </c>
      <c r="AG164" s="83">
        <v>126951</v>
      </c>
      <c r="AH164" s="83">
        <v>25489</v>
      </c>
      <c r="AI164" s="83"/>
      <c r="AJ164" s="83"/>
      <c r="AK164" s="83" t="s">
        <v>10280</v>
      </c>
      <c r="AL164" s="83"/>
      <c r="AM164" s="83"/>
      <c r="AN164" s="85">
        <v>41041.905833333331</v>
      </c>
      <c r="AO164" s="83" t="s">
        <v>11930</v>
      </c>
      <c r="AP164" s="83" t="b">
        <v>0</v>
      </c>
      <c r="AQ164" s="83" t="b">
        <v>0</v>
      </c>
      <c r="AR164" s="83" t="b">
        <v>1</v>
      </c>
      <c r="AS164" s="83" t="s">
        <v>7091</v>
      </c>
      <c r="AT164" s="83">
        <v>217</v>
      </c>
      <c r="AU164" s="83" t="s">
        <v>13159</v>
      </c>
      <c r="AV164" s="83" t="b">
        <v>0</v>
      </c>
      <c r="AW164" s="83" t="s">
        <v>14213</v>
      </c>
      <c r="AX164" s="83" t="s">
        <v>14375</v>
      </c>
      <c r="AY164" s="83" t="s">
        <v>66</v>
      </c>
      <c r="AZ164" s="2"/>
      <c r="BA164" s="3"/>
      <c r="BB164" s="3"/>
      <c r="BC164" s="3"/>
      <c r="BD164" s="3"/>
    </row>
    <row r="165" spans="1:56" x14ac:dyDescent="0.25">
      <c r="A165" s="69" t="s">
        <v>301</v>
      </c>
      <c r="B165" s="70"/>
      <c r="C165" s="70"/>
      <c r="D165" s="71"/>
      <c r="E165" s="73"/>
      <c r="F165" s="70" t="s">
        <v>3704</v>
      </c>
      <c r="G165" s="70"/>
      <c r="H165" s="74"/>
      <c r="I165" s="75"/>
      <c r="J165" s="75"/>
      <c r="K165" s="74" t="s">
        <v>15890</v>
      </c>
      <c r="L165" s="78"/>
      <c r="M165" s="79"/>
      <c r="N165" s="79"/>
      <c r="O165" s="80"/>
      <c r="P165" s="81"/>
      <c r="Q165" s="81"/>
      <c r="R165" s="91"/>
      <c r="S165" s="91"/>
      <c r="T165" s="91"/>
      <c r="U165" s="91"/>
      <c r="V165" s="52"/>
      <c r="W165" s="52"/>
      <c r="X165" s="52"/>
      <c r="Y165" s="52"/>
      <c r="Z165" s="51"/>
      <c r="AA165" s="76"/>
      <c r="AB165" s="76"/>
      <c r="AC165" s="77"/>
      <c r="AD165" s="83" t="s">
        <v>7502</v>
      </c>
      <c r="AE165" s="83">
        <v>2151</v>
      </c>
      <c r="AF165" s="83">
        <v>2850</v>
      </c>
      <c r="AG165" s="83">
        <v>25454</v>
      </c>
      <c r="AH165" s="83">
        <v>9819</v>
      </c>
      <c r="AI165" s="83">
        <v>-28800</v>
      </c>
      <c r="AJ165" s="83" t="s">
        <v>8975</v>
      </c>
      <c r="AK165" s="83" t="s">
        <v>10281</v>
      </c>
      <c r="AL165" s="83"/>
      <c r="AM165" s="83" t="s">
        <v>11719</v>
      </c>
      <c r="AN165" s="85">
        <v>39478.805914351855</v>
      </c>
      <c r="AO165" s="83" t="s">
        <v>11931</v>
      </c>
      <c r="AP165" s="83" t="b">
        <v>0</v>
      </c>
      <c r="AQ165" s="83" t="b">
        <v>0</v>
      </c>
      <c r="AR165" s="83" t="b">
        <v>0</v>
      </c>
      <c r="AS165" s="83" t="s">
        <v>7091</v>
      </c>
      <c r="AT165" s="83">
        <v>108</v>
      </c>
      <c r="AU165" s="83" t="s">
        <v>13100</v>
      </c>
      <c r="AV165" s="83" t="b">
        <v>0</v>
      </c>
      <c r="AW165" s="83" t="s">
        <v>14213</v>
      </c>
      <c r="AX165" s="83" t="s">
        <v>14376</v>
      </c>
      <c r="AY165" s="83" t="s">
        <v>66</v>
      </c>
      <c r="AZ165" s="2"/>
      <c r="BA165" s="3"/>
      <c r="BB165" s="3"/>
      <c r="BC165" s="3"/>
      <c r="BD165" s="3"/>
    </row>
    <row r="166" spans="1:56" x14ac:dyDescent="0.25">
      <c r="A166" s="69" t="s">
        <v>302</v>
      </c>
      <c r="B166" s="70"/>
      <c r="C166" s="70"/>
      <c r="D166" s="71"/>
      <c r="E166" s="73"/>
      <c r="F166" s="70" t="s">
        <v>3705</v>
      </c>
      <c r="G166" s="70"/>
      <c r="H166" s="74"/>
      <c r="I166" s="75"/>
      <c r="J166" s="75"/>
      <c r="K166" s="74" t="s">
        <v>15891</v>
      </c>
      <c r="L166" s="78"/>
      <c r="M166" s="79"/>
      <c r="N166" s="79"/>
      <c r="O166" s="80"/>
      <c r="P166" s="81"/>
      <c r="Q166" s="81"/>
      <c r="R166" s="91"/>
      <c r="S166" s="91"/>
      <c r="T166" s="91"/>
      <c r="U166" s="91"/>
      <c r="V166" s="52"/>
      <c r="W166" s="52"/>
      <c r="X166" s="52"/>
      <c r="Y166" s="52"/>
      <c r="Z166" s="51"/>
      <c r="AA166" s="76"/>
      <c r="AB166" s="76"/>
      <c r="AC166" s="77"/>
      <c r="AD166" s="83" t="s">
        <v>7503</v>
      </c>
      <c r="AE166" s="83">
        <v>737</v>
      </c>
      <c r="AF166" s="83">
        <v>382</v>
      </c>
      <c r="AG166" s="83">
        <v>4016</v>
      </c>
      <c r="AH166" s="83">
        <v>174</v>
      </c>
      <c r="AI166" s="83"/>
      <c r="AJ166" s="83"/>
      <c r="AK166" s="83"/>
      <c r="AL166" s="83"/>
      <c r="AM166" s="83"/>
      <c r="AN166" s="85">
        <v>42360.153587962966</v>
      </c>
      <c r="AO166" s="83" t="s">
        <v>11932</v>
      </c>
      <c r="AP166" s="83" t="b">
        <v>1</v>
      </c>
      <c r="AQ166" s="83" t="b">
        <v>0</v>
      </c>
      <c r="AR166" s="83" t="b">
        <v>1</v>
      </c>
      <c r="AS166" s="83" t="s">
        <v>7095</v>
      </c>
      <c r="AT166" s="83">
        <v>12</v>
      </c>
      <c r="AU166" s="83"/>
      <c r="AV166" s="83" t="b">
        <v>0</v>
      </c>
      <c r="AW166" s="83" t="s">
        <v>14213</v>
      </c>
      <c r="AX166" s="83" t="s">
        <v>14377</v>
      </c>
      <c r="AY166" s="83" t="s">
        <v>66</v>
      </c>
      <c r="AZ166" s="2"/>
      <c r="BA166" s="3"/>
      <c r="BB166" s="3"/>
      <c r="BC166" s="3"/>
      <c r="BD166" s="3"/>
    </row>
    <row r="167" spans="1:56" x14ac:dyDescent="0.25">
      <c r="A167" s="69" t="s">
        <v>303</v>
      </c>
      <c r="B167" s="70"/>
      <c r="C167" s="70"/>
      <c r="D167" s="71"/>
      <c r="E167" s="73"/>
      <c r="F167" s="70" t="s">
        <v>3706</v>
      </c>
      <c r="G167" s="70"/>
      <c r="H167" s="74"/>
      <c r="I167" s="75"/>
      <c r="J167" s="75"/>
      <c r="K167" s="74" t="s">
        <v>15892</v>
      </c>
      <c r="L167" s="78"/>
      <c r="M167" s="79"/>
      <c r="N167" s="79"/>
      <c r="O167" s="80"/>
      <c r="P167" s="81"/>
      <c r="Q167" s="81"/>
      <c r="R167" s="91"/>
      <c r="S167" s="91"/>
      <c r="T167" s="91"/>
      <c r="U167" s="91"/>
      <c r="V167" s="52"/>
      <c r="W167" s="52"/>
      <c r="X167" s="52"/>
      <c r="Y167" s="52"/>
      <c r="Z167" s="51"/>
      <c r="AA167" s="76"/>
      <c r="AB167" s="76"/>
      <c r="AC167" s="77"/>
      <c r="AD167" s="83" t="s">
        <v>7504</v>
      </c>
      <c r="AE167" s="83">
        <v>1556</v>
      </c>
      <c r="AF167" s="83">
        <v>772</v>
      </c>
      <c r="AG167" s="83">
        <v>15578</v>
      </c>
      <c r="AH167" s="83">
        <v>7968</v>
      </c>
      <c r="AI167" s="83">
        <v>-28800</v>
      </c>
      <c r="AJ167" s="83" t="s">
        <v>8976</v>
      </c>
      <c r="AK167" s="83"/>
      <c r="AL167" s="83"/>
      <c r="AM167" s="83" t="s">
        <v>11719</v>
      </c>
      <c r="AN167" s="85">
        <v>42099.679780092592</v>
      </c>
      <c r="AO167" s="83" t="s">
        <v>11933</v>
      </c>
      <c r="AP167" s="83" t="b">
        <v>0</v>
      </c>
      <c r="AQ167" s="83" t="b">
        <v>0</v>
      </c>
      <c r="AR167" s="83" t="b">
        <v>0</v>
      </c>
      <c r="AS167" s="83" t="s">
        <v>7095</v>
      </c>
      <c r="AT167" s="83">
        <v>10</v>
      </c>
      <c r="AU167" s="83" t="s">
        <v>13085</v>
      </c>
      <c r="AV167" s="83" t="b">
        <v>0</v>
      </c>
      <c r="AW167" s="83" t="s">
        <v>14213</v>
      </c>
      <c r="AX167" s="83" t="s">
        <v>14378</v>
      </c>
      <c r="AY167" s="83" t="s">
        <v>66</v>
      </c>
      <c r="AZ167" s="2"/>
      <c r="BA167" s="3"/>
      <c r="BB167" s="3"/>
      <c r="BC167" s="3"/>
      <c r="BD167" s="3"/>
    </row>
    <row r="168" spans="1:56" x14ac:dyDescent="0.25">
      <c r="A168" s="69" t="s">
        <v>304</v>
      </c>
      <c r="B168" s="70"/>
      <c r="C168" s="70"/>
      <c r="D168" s="71"/>
      <c r="E168" s="73"/>
      <c r="F168" s="70" t="s">
        <v>3707</v>
      </c>
      <c r="G168" s="70"/>
      <c r="H168" s="74"/>
      <c r="I168" s="75"/>
      <c r="J168" s="75"/>
      <c r="K168" s="74" t="s">
        <v>15893</v>
      </c>
      <c r="L168" s="78"/>
      <c r="M168" s="79"/>
      <c r="N168" s="79"/>
      <c r="O168" s="80"/>
      <c r="P168" s="81"/>
      <c r="Q168" s="81"/>
      <c r="R168" s="91"/>
      <c r="S168" s="91"/>
      <c r="T168" s="91"/>
      <c r="U168" s="91"/>
      <c r="V168" s="52"/>
      <c r="W168" s="52"/>
      <c r="X168" s="52"/>
      <c r="Y168" s="52"/>
      <c r="Z168" s="51"/>
      <c r="AA168" s="76"/>
      <c r="AB168" s="76"/>
      <c r="AC168" s="77"/>
      <c r="AD168" s="83" t="s">
        <v>7505</v>
      </c>
      <c r="AE168" s="83">
        <v>4782</v>
      </c>
      <c r="AF168" s="83">
        <v>3408</v>
      </c>
      <c r="AG168" s="83">
        <v>21210</v>
      </c>
      <c r="AH168" s="83">
        <v>22896</v>
      </c>
      <c r="AI168" s="83"/>
      <c r="AJ168" s="83" t="s">
        <v>8977</v>
      </c>
      <c r="AK168" s="83" t="s">
        <v>10282</v>
      </c>
      <c r="AL168" s="83"/>
      <c r="AM168" s="83"/>
      <c r="AN168" s="85">
        <v>42865.136643518519</v>
      </c>
      <c r="AO168" s="83" t="s">
        <v>11934</v>
      </c>
      <c r="AP168" s="83" t="b">
        <v>1</v>
      </c>
      <c r="AQ168" s="83" t="b">
        <v>0</v>
      </c>
      <c r="AR168" s="83" t="b">
        <v>1</v>
      </c>
      <c r="AS168" s="83" t="s">
        <v>7091</v>
      </c>
      <c r="AT168" s="83">
        <v>16</v>
      </c>
      <c r="AU168" s="83"/>
      <c r="AV168" s="83" t="b">
        <v>0</v>
      </c>
      <c r="AW168" s="83" t="s">
        <v>14213</v>
      </c>
      <c r="AX168" s="83" t="s">
        <v>14379</v>
      </c>
      <c r="AY168" s="83" t="s">
        <v>66</v>
      </c>
      <c r="AZ168" s="2"/>
      <c r="BA168" s="3"/>
      <c r="BB168" s="3"/>
      <c r="BC168" s="3"/>
      <c r="BD168" s="3"/>
    </row>
    <row r="169" spans="1:56" x14ac:dyDescent="0.25">
      <c r="A169" s="69" t="s">
        <v>1379</v>
      </c>
      <c r="B169" s="70"/>
      <c r="C169" s="70"/>
      <c r="D169" s="71"/>
      <c r="E169" s="73"/>
      <c r="F169" s="70" t="s">
        <v>13679</v>
      </c>
      <c r="G169" s="70"/>
      <c r="H169" s="74"/>
      <c r="I169" s="75"/>
      <c r="J169" s="75"/>
      <c r="K169" s="74" t="s">
        <v>15894</v>
      </c>
      <c r="L169" s="78"/>
      <c r="M169" s="79"/>
      <c r="N169" s="79"/>
      <c r="O169" s="80"/>
      <c r="P169" s="81"/>
      <c r="Q169" s="81"/>
      <c r="R169" s="91"/>
      <c r="S169" s="91"/>
      <c r="T169" s="91"/>
      <c r="U169" s="91"/>
      <c r="V169" s="52"/>
      <c r="W169" s="52"/>
      <c r="X169" s="52"/>
      <c r="Y169" s="52"/>
      <c r="Z169" s="51"/>
      <c r="AA169" s="76"/>
      <c r="AB169" s="76"/>
      <c r="AC169" s="77"/>
      <c r="AD169" s="83" t="s">
        <v>7506</v>
      </c>
      <c r="AE169" s="83">
        <v>237</v>
      </c>
      <c r="AF169" s="83">
        <v>2732437</v>
      </c>
      <c r="AG169" s="83">
        <v>1924</v>
      </c>
      <c r="AH169" s="83">
        <v>324</v>
      </c>
      <c r="AI169" s="83">
        <v>-28800</v>
      </c>
      <c r="AJ169" s="83" t="s">
        <v>8978</v>
      </c>
      <c r="AK169" s="83" t="s">
        <v>10269</v>
      </c>
      <c r="AL169" s="83" t="s">
        <v>11027</v>
      </c>
      <c r="AM169" s="83" t="s">
        <v>11719</v>
      </c>
      <c r="AN169" s="85">
        <v>42745.879826388889</v>
      </c>
      <c r="AO169" s="83" t="s">
        <v>11935</v>
      </c>
      <c r="AP169" s="83" t="b">
        <v>1</v>
      </c>
      <c r="AQ169" s="83" t="b">
        <v>0</v>
      </c>
      <c r="AR169" s="83" t="b">
        <v>0</v>
      </c>
      <c r="AS169" s="83" t="s">
        <v>7091</v>
      </c>
      <c r="AT169" s="83">
        <v>6456</v>
      </c>
      <c r="AU169" s="83"/>
      <c r="AV169" s="83" t="b">
        <v>1</v>
      </c>
      <c r="AW169" s="83" t="s">
        <v>14213</v>
      </c>
      <c r="AX169" s="83" t="s">
        <v>14380</v>
      </c>
      <c r="AY169" s="83" t="s">
        <v>65</v>
      </c>
      <c r="AZ169" s="2"/>
      <c r="BA169" s="3"/>
      <c r="BB169" s="3"/>
      <c r="BC169" s="3"/>
      <c r="BD169" s="3"/>
    </row>
    <row r="170" spans="1:56" x14ac:dyDescent="0.25">
      <c r="A170" s="69" t="s">
        <v>1380</v>
      </c>
      <c r="B170" s="70"/>
      <c r="C170" s="70"/>
      <c r="D170" s="71"/>
      <c r="E170" s="73"/>
      <c r="F170" s="70" t="s">
        <v>13680</v>
      </c>
      <c r="G170" s="70"/>
      <c r="H170" s="74"/>
      <c r="I170" s="75"/>
      <c r="J170" s="75"/>
      <c r="K170" s="74" t="s">
        <v>15895</v>
      </c>
      <c r="L170" s="78"/>
      <c r="M170" s="79"/>
      <c r="N170" s="79"/>
      <c r="O170" s="80"/>
      <c r="P170" s="81"/>
      <c r="Q170" s="81"/>
      <c r="R170" s="91"/>
      <c r="S170" s="91"/>
      <c r="T170" s="91"/>
      <c r="U170" s="91"/>
      <c r="V170" s="52"/>
      <c r="W170" s="52"/>
      <c r="X170" s="52"/>
      <c r="Y170" s="52"/>
      <c r="Z170" s="51"/>
      <c r="AA170" s="76"/>
      <c r="AB170" s="76"/>
      <c r="AC170" s="77"/>
      <c r="AD170" s="83" t="s">
        <v>7507</v>
      </c>
      <c r="AE170" s="83">
        <v>2051</v>
      </c>
      <c r="AF170" s="83">
        <v>2163</v>
      </c>
      <c r="AG170" s="83">
        <v>3818</v>
      </c>
      <c r="AH170" s="83">
        <v>8247</v>
      </c>
      <c r="AI170" s="83"/>
      <c r="AJ170" s="83" t="s">
        <v>8979</v>
      </c>
      <c r="AK170" s="83"/>
      <c r="AL170" s="83" t="s">
        <v>11028</v>
      </c>
      <c r="AM170" s="83"/>
      <c r="AN170" s="85">
        <v>43057.392048611109</v>
      </c>
      <c r="AO170" s="83" t="s">
        <v>11936</v>
      </c>
      <c r="AP170" s="83" t="b">
        <v>1</v>
      </c>
      <c r="AQ170" s="83" t="b">
        <v>0</v>
      </c>
      <c r="AR170" s="83" t="b">
        <v>0</v>
      </c>
      <c r="AS170" s="83" t="s">
        <v>7091</v>
      </c>
      <c r="AT170" s="83">
        <v>2</v>
      </c>
      <c r="AU170" s="83"/>
      <c r="AV170" s="83" t="b">
        <v>0</v>
      </c>
      <c r="AW170" s="83" t="s">
        <v>14213</v>
      </c>
      <c r="AX170" s="83" t="s">
        <v>14381</v>
      </c>
      <c r="AY170" s="83" t="s">
        <v>65</v>
      </c>
      <c r="AZ170" s="2"/>
      <c r="BA170" s="3"/>
      <c r="BB170" s="3"/>
      <c r="BC170" s="3"/>
      <c r="BD170" s="3"/>
    </row>
    <row r="171" spans="1:56" x14ac:dyDescent="0.25">
      <c r="A171" s="69" t="s">
        <v>1381</v>
      </c>
      <c r="B171" s="70"/>
      <c r="C171" s="70"/>
      <c r="D171" s="71"/>
      <c r="E171" s="73"/>
      <c r="F171" s="70" t="s">
        <v>13681</v>
      </c>
      <c r="G171" s="70"/>
      <c r="H171" s="74"/>
      <c r="I171" s="75"/>
      <c r="J171" s="75"/>
      <c r="K171" s="74" t="s">
        <v>15896</v>
      </c>
      <c r="L171" s="78"/>
      <c r="M171" s="79"/>
      <c r="N171" s="79"/>
      <c r="O171" s="80"/>
      <c r="P171" s="81"/>
      <c r="Q171" s="81"/>
      <c r="R171" s="91"/>
      <c r="S171" s="91"/>
      <c r="T171" s="91"/>
      <c r="U171" s="91"/>
      <c r="V171" s="52"/>
      <c r="W171" s="52"/>
      <c r="X171" s="52"/>
      <c r="Y171" s="52"/>
      <c r="Z171" s="51"/>
      <c r="AA171" s="76"/>
      <c r="AB171" s="76"/>
      <c r="AC171" s="77"/>
      <c r="AD171" s="83" t="s">
        <v>7508</v>
      </c>
      <c r="AE171" s="83">
        <v>2156</v>
      </c>
      <c r="AF171" s="83">
        <v>2633</v>
      </c>
      <c r="AG171" s="83">
        <v>2211</v>
      </c>
      <c r="AH171" s="83">
        <v>2816</v>
      </c>
      <c r="AI171" s="83"/>
      <c r="AJ171" s="83" t="s">
        <v>8980</v>
      </c>
      <c r="AK171" s="83" t="s">
        <v>10283</v>
      </c>
      <c r="AL171" s="83"/>
      <c r="AM171" s="83"/>
      <c r="AN171" s="85">
        <v>43069.756388888891</v>
      </c>
      <c r="AO171" s="83"/>
      <c r="AP171" s="83" t="b">
        <v>1</v>
      </c>
      <c r="AQ171" s="83" t="b">
        <v>0</v>
      </c>
      <c r="AR171" s="83" t="b">
        <v>0</v>
      </c>
      <c r="AS171" s="83" t="s">
        <v>7091</v>
      </c>
      <c r="AT171" s="83">
        <v>2</v>
      </c>
      <c r="AU171" s="83"/>
      <c r="AV171" s="83" t="b">
        <v>0</v>
      </c>
      <c r="AW171" s="83" t="s">
        <v>14213</v>
      </c>
      <c r="AX171" s="83" t="s">
        <v>14382</v>
      </c>
      <c r="AY171" s="83" t="s">
        <v>65</v>
      </c>
      <c r="AZ171" s="2"/>
      <c r="BA171" s="3"/>
      <c r="BB171" s="3"/>
      <c r="BC171" s="3"/>
      <c r="BD171" s="3"/>
    </row>
    <row r="172" spans="1:56" x14ac:dyDescent="0.25">
      <c r="A172" s="69" t="s">
        <v>1382</v>
      </c>
      <c r="B172" s="70"/>
      <c r="C172" s="70"/>
      <c r="D172" s="71"/>
      <c r="E172" s="73"/>
      <c r="F172" s="70" t="s">
        <v>13682</v>
      </c>
      <c r="G172" s="70"/>
      <c r="H172" s="74"/>
      <c r="I172" s="75"/>
      <c r="J172" s="75"/>
      <c r="K172" s="74" t="s">
        <v>15897</v>
      </c>
      <c r="L172" s="78"/>
      <c r="M172" s="79"/>
      <c r="N172" s="79"/>
      <c r="O172" s="80"/>
      <c r="P172" s="81"/>
      <c r="Q172" s="81"/>
      <c r="R172" s="91"/>
      <c r="S172" s="91"/>
      <c r="T172" s="91"/>
      <c r="U172" s="91"/>
      <c r="V172" s="52"/>
      <c r="W172" s="52"/>
      <c r="X172" s="52"/>
      <c r="Y172" s="52"/>
      <c r="Z172" s="51"/>
      <c r="AA172" s="76"/>
      <c r="AB172" s="76"/>
      <c r="AC172" s="77"/>
      <c r="AD172" s="83" t="s">
        <v>7509</v>
      </c>
      <c r="AE172" s="83">
        <v>8142</v>
      </c>
      <c r="AF172" s="83">
        <v>7421</v>
      </c>
      <c r="AG172" s="83">
        <v>18401</v>
      </c>
      <c r="AH172" s="83">
        <v>127724</v>
      </c>
      <c r="AI172" s="83"/>
      <c r="AJ172" s="83" t="s">
        <v>8981</v>
      </c>
      <c r="AK172" s="83"/>
      <c r="AL172" s="83"/>
      <c r="AM172" s="83"/>
      <c r="AN172" s="85">
        <v>42902.899687500001</v>
      </c>
      <c r="AO172" s="83" t="s">
        <v>11937</v>
      </c>
      <c r="AP172" s="83" t="b">
        <v>1</v>
      </c>
      <c r="AQ172" s="83" t="b">
        <v>0</v>
      </c>
      <c r="AR172" s="83" t="b">
        <v>0</v>
      </c>
      <c r="AS172" s="83" t="s">
        <v>7091</v>
      </c>
      <c r="AT172" s="83">
        <v>6</v>
      </c>
      <c r="AU172" s="83"/>
      <c r="AV172" s="83" t="b">
        <v>0</v>
      </c>
      <c r="AW172" s="83" t="s">
        <v>14213</v>
      </c>
      <c r="AX172" s="83" t="s">
        <v>14383</v>
      </c>
      <c r="AY172" s="83" t="s">
        <v>65</v>
      </c>
      <c r="AZ172" s="2"/>
      <c r="BA172" s="3"/>
      <c r="BB172" s="3"/>
      <c r="BC172" s="3"/>
      <c r="BD172" s="3"/>
    </row>
    <row r="173" spans="1:56" x14ac:dyDescent="0.25">
      <c r="A173" s="69" t="s">
        <v>1383</v>
      </c>
      <c r="B173" s="70"/>
      <c r="C173" s="70"/>
      <c r="D173" s="71"/>
      <c r="E173" s="73"/>
      <c r="F173" s="70" t="s">
        <v>13683</v>
      </c>
      <c r="G173" s="70"/>
      <c r="H173" s="74"/>
      <c r="I173" s="75"/>
      <c r="J173" s="75"/>
      <c r="K173" s="74" t="s">
        <v>15898</v>
      </c>
      <c r="L173" s="78"/>
      <c r="M173" s="79"/>
      <c r="N173" s="79"/>
      <c r="O173" s="80"/>
      <c r="P173" s="81"/>
      <c r="Q173" s="81"/>
      <c r="R173" s="91"/>
      <c r="S173" s="91"/>
      <c r="T173" s="91"/>
      <c r="U173" s="91"/>
      <c r="V173" s="52"/>
      <c r="W173" s="52"/>
      <c r="X173" s="52"/>
      <c r="Y173" s="52"/>
      <c r="Z173" s="51"/>
      <c r="AA173" s="76"/>
      <c r="AB173" s="76"/>
      <c r="AC173" s="77"/>
      <c r="AD173" s="83" t="s">
        <v>7510</v>
      </c>
      <c r="AE173" s="83">
        <v>571</v>
      </c>
      <c r="AF173" s="83">
        <v>598</v>
      </c>
      <c r="AG173" s="83">
        <v>4829</v>
      </c>
      <c r="AH173" s="83">
        <v>5516</v>
      </c>
      <c r="AI173" s="83">
        <v>-28800</v>
      </c>
      <c r="AJ173" s="83" t="s">
        <v>8982</v>
      </c>
      <c r="AK173" s="83" t="s">
        <v>10284</v>
      </c>
      <c r="AL173" s="83" t="s">
        <v>11029</v>
      </c>
      <c r="AM173" s="83" t="s">
        <v>11719</v>
      </c>
      <c r="AN173" s="85">
        <v>42740.663784722223</v>
      </c>
      <c r="AO173" s="83" t="s">
        <v>11938</v>
      </c>
      <c r="AP173" s="83" t="b">
        <v>0</v>
      </c>
      <c r="AQ173" s="83" t="b">
        <v>0</v>
      </c>
      <c r="AR173" s="83" t="b">
        <v>1</v>
      </c>
      <c r="AS173" s="83" t="s">
        <v>7091</v>
      </c>
      <c r="AT173" s="83">
        <v>1</v>
      </c>
      <c r="AU173" s="83" t="s">
        <v>13085</v>
      </c>
      <c r="AV173" s="83" t="b">
        <v>0</v>
      </c>
      <c r="AW173" s="83" t="s">
        <v>14213</v>
      </c>
      <c r="AX173" s="83" t="s">
        <v>14384</v>
      </c>
      <c r="AY173" s="83" t="s">
        <v>65</v>
      </c>
      <c r="AZ173" s="2"/>
      <c r="BA173" s="3"/>
      <c r="BB173" s="3"/>
      <c r="BC173" s="3"/>
      <c r="BD173" s="3"/>
    </row>
    <row r="174" spans="1:56" x14ac:dyDescent="0.25">
      <c r="A174" s="69" t="s">
        <v>1384</v>
      </c>
      <c r="B174" s="70"/>
      <c r="C174" s="70"/>
      <c r="D174" s="71"/>
      <c r="E174" s="73"/>
      <c r="F174" s="70" t="s">
        <v>13684</v>
      </c>
      <c r="G174" s="70"/>
      <c r="H174" s="74"/>
      <c r="I174" s="75"/>
      <c r="J174" s="75"/>
      <c r="K174" s="74" t="s">
        <v>15899</v>
      </c>
      <c r="L174" s="78"/>
      <c r="M174" s="79"/>
      <c r="N174" s="79"/>
      <c r="O174" s="80"/>
      <c r="P174" s="81"/>
      <c r="Q174" s="81"/>
      <c r="R174" s="91"/>
      <c r="S174" s="91"/>
      <c r="T174" s="91"/>
      <c r="U174" s="91"/>
      <c r="V174" s="52"/>
      <c r="W174" s="52"/>
      <c r="X174" s="52"/>
      <c r="Y174" s="52"/>
      <c r="Z174" s="51"/>
      <c r="AA174" s="76"/>
      <c r="AB174" s="76"/>
      <c r="AC174" s="77"/>
      <c r="AD174" s="83" t="s">
        <v>7511</v>
      </c>
      <c r="AE174" s="83">
        <v>1437</v>
      </c>
      <c r="AF174" s="83">
        <v>7252</v>
      </c>
      <c r="AG174" s="83">
        <v>5203</v>
      </c>
      <c r="AH174" s="83">
        <v>13809</v>
      </c>
      <c r="AI174" s="83"/>
      <c r="AJ174" s="83" t="s">
        <v>8983</v>
      </c>
      <c r="AK174" s="83" t="s">
        <v>10285</v>
      </c>
      <c r="AL174" s="83" t="s">
        <v>11030</v>
      </c>
      <c r="AM174" s="83"/>
      <c r="AN174" s="85">
        <v>42741.10869212963</v>
      </c>
      <c r="AO174" s="83" t="s">
        <v>11939</v>
      </c>
      <c r="AP174" s="83" t="b">
        <v>0</v>
      </c>
      <c r="AQ174" s="83" t="b">
        <v>0</v>
      </c>
      <c r="AR174" s="83" t="b">
        <v>0</v>
      </c>
      <c r="AS174" s="83" t="s">
        <v>7091</v>
      </c>
      <c r="AT174" s="83">
        <v>5</v>
      </c>
      <c r="AU174" s="83" t="s">
        <v>13085</v>
      </c>
      <c r="AV174" s="83" t="b">
        <v>0</v>
      </c>
      <c r="AW174" s="83" t="s">
        <v>14213</v>
      </c>
      <c r="AX174" s="83" t="s">
        <v>14385</v>
      </c>
      <c r="AY174" s="83" t="s">
        <v>65</v>
      </c>
      <c r="AZ174" s="2"/>
      <c r="BA174" s="3"/>
      <c r="BB174" s="3"/>
      <c r="BC174" s="3"/>
      <c r="BD174" s="3"/>
    </row>
    <row r="175" spans="1:56" x14ac:dyDescent="0.25">
      <c r="A175" s="69" t="s">
        <v>1385</v>
      </c>
      <c r="B175" s="70"/>
      <c r="C175" s="70"/>
      <c r="D175" s="71"/>
      <c r="E175" s="73"/>
      <c r="F175" s="70" t="s">
        <v>13685</v>
      </c>
      <c r="G175" s="70"/>
      <c r="H175" s="74"/>
      <c r="I175" s="75"/>
      <c r="J175" s="75"/>
      <c r="K175" s="74" t="s">
        <v>15900</v>
      </c>
      <c r="L175" s="78"/>
      <c r="M175" s="79"/>
      <c r="N175" s="79"/>
      <c r="O175" s="80"/>
      <c r="P175" s="81"/>
      <c r="Q175" s="81"/>
      <c r="R175" s="91"/>
      <c r="S175" s="91"/>
      <c r="T175" s="91"/>
      <c r="U175" s="91"/>
      <c r="V175" s="52"/>
      <c r="W175" s="52"/>
      <c r="X175" s="52"/>
      <c r="Y175" s="52"/>
      <c r="Z175" s="51"/>
      <c r="AA175" s="76"/>
      <c r="AB175" s="76"/>
      <c r="AC175" s="77"/>
      <c r="AD175" s="83" t="s">
        <v>7512</v>
      </c>
      <c r="AE175" s="83">
        <v>9261</v>
      </c>
      <c r="AF175" s="83">
        <v>14054</v>
      </c>
      <c r="AG175" s="83">
        <v>123949</v>
      </c>
      <c r="AH175" s="83">
        <v>110030</v>
      </c>
      <c r="AI175" s="83">
        <v>-28800</v>
      </c>
      <c r="AJ175" s="83" t="s">
        <v>8984</v>
      </c>
      <c r="AK175" s="83" t="s">
        <v>10286</v>
      </c>
      <c r="AL175" s="83" t="s">
        <v>11031</v>
      </c>
      <c r="AM175" s="83" t="s">
        <v>11719</v>
      </c>
      <c r="AN175" s="85">
        <v>42141.287106481483</v>
      </c>
      <c r="AO175" s="83" t="s">
        <v>11940</v>
      </c>
      <c r="AP175" s="83" t="b">
        <v>0</v>
      </c>
      <c r="AQ175" s="83" t="b">
        <v>0</v>
      </c>
      <c r="AR175" s="83" t="b">
        <v>1</v>
      </c>
      <c r="AS175" s="83" t="s">
        <v>7091</v>
      </c>
      <c r="AT175" s="83">
        <v>218</v>
      </c>
      <c r="AU175" s="83" t="s">
        <v>13085</v>
      </c>
      <c r="AV175" s="83" t="b">
        <v>0</v>
      </c>
      <c r="AW175" s="83" t="s">
        <v>14213</v>
      </c>
      <c r="AX175" s="83" t="s">
        <v>14386</v>
      </c>
      <c r="AY175" s="83" t="s">
        <v>65</v>
      </c>
      <c r="AZ175" s="2"/>
      <c r="BA175" s="3"/>
      <c r="BB175" s="3"/>
      <c r="BC175" s="3"/>
      <c r="BD175" s="3"/>
    </row>
    <row r="176" spans="1:56" x14ac:dyDescent="0.25">
      <c r="A176" s="69" t="s">
        <v>1386</v>
      </c>
      <c r="B176" s="70"/>
      <c r="C176" s="70"/>
      <c r="D176" s="71"/>
      <c r="E176" s="73"/>
      <c r="F176" s="70" t="s">
        <v>13686</v>
      </c>
      <c r="G176" s="70"/>
      <c r="H176" s="74"/>
      <c r="I176" s="75"/>
      <c r="J176" s="75"/>
      <c r="K176" s="74" t="s">
        <v>15901</v>
      </c>
      <c r="L176" s="78"/>
      <c r="M176" s="79"/>
      <c r="N176" s="79"/>
      <c r="O176" s="80"/>
      <c r="P176" s="81"/>
      <c r="Q176" s="81"/>
      <c r="R176" s="91"/>
      <c r="S176" s="91"/>
      <c r="T176" s="91"/>
      <c r="U176" s="91"/>
      <c r="V176" s="52"/>
      <c r="W176" s="52"/>
      <c r="X176" s="52"/>
      <c r="Y176" s="52"/>
      <c r="Z176" s="51"/>
      <c r="AA176" s="76"/>
      <c r="AB176" s="76"/>
      <c r="AC176" s="77"/>
      <c r="AD176" s="83" t="s">
        <v>7513</v>
      </c>
      <c r="AE176" s="83">
        <v>6951</v>
      </c>
      <c r="AF176" s="83">
        <v>8983</v>
      </c>
      <c r="AG176" s="83">
        <v>67875</v>
      </c>
      <c r="AH176" s="83">
        <v>84722</v>
      </c>
      <c r="AI176" s="83">
        <v>-18000</v>
      </c>
      <c r="AJ176" s="83" t="s">
        <v>8985</v>
      </c>
      <c r="AK176" s="83" t="s">
        <v>10287</v>
      </c>
      <c r="AL176" s="83"/>
      <c r="AM176" s="83" t="s">
        <v>11741</v>
      </c>
      <c r="AN176" s="85">
        <v>42413.983148148145</v>
      </c>
      <c r="AO176" s="83" t="s">
        <v>11941</v>
      </c>
      <c r="AP176" s="83" t="b">
        <v>1</v>
      </c>
      <c r="AQ176" s="83" t="b">
        <v>0</v>
      </c>
      <c r="AR176" s="83" t="b">
        <v>0</v>
      </c>
      <c r="AS176" s="83" t="s">
        <v>7091</v>
      </c>
      <c r="AT176" s="83">
        <v>19</v>
      </c>
      <c r="AU176" s="83"/>
      <c r="AV176" s="83" t="b">
        <v>0</v>
      </c>
      <c r="AW176" s="83" t="s">
        <v>14213</v>
      </c>
      <c r="AX176" s="83" t="s">
        <v>14387</v>
      </c>
      <c r="AY176" s="83" t="s">
        <v>65</v>
      </c>
      <c r="AZ176" s="2"/>
      <c r="BA176" s="3"/>
      <c r="BB176" s="3"/>
      <c r="BC176" s="3"/>
      <c r="BD176" s="3"/>
    </row>
    <row r="177" spans="1:56" x14ac:dyDescent="0.25">
      <c r="A177" s="69" t="s">
        <v>1387</v>
      </c>
      <c r="B177" s="70"/>
      <c r="C177" s="70"/>
      <c r="D177" s="71"/>
      <c r="E177" s="73"/>
      <c r="F177" s="70" t="s">
        <v>13687</v>
      </c>
      <c r="G177" s="70"/>
      <c r="H177" s="74"/>
      <c r="I177" s="75"/>
      <c r="J177" s="75"/>
      <c r="K177" s="74" t="s">
        <v>15902</v>
      </c>
      <c r="L177" s="78"/>
      <c r="M177" s="79"/>
      <c r="N177" s="79"/>
      <c r="O177" s="80"/>
      <c r="P177" s="81"/>
      <c r="Q177" s="81"/>
      <c r="R177" s="91"/>
      <c r="S177" s="91"/>
      <c r="T177" s="91"/>
      <c r="U177" s="91"/>
      <c r="V177" s="52"/>
      <c r="W177" s="52"/>
      <c r="X177" s="52"/>
      <c r="Y177" s="52"/>
      <c r="Z177" s="51"/>
      <c r="AA177" s="76"/>
      <c r="AB177" s="76"/>
      <c r="AC177" s="77"/>
      <c r="AD177" s="83" t="s">
        <v>7514</v>
      </c>
      <c r="AE177" s="83">
        <v>10485</v>
      </c>
      <c r="AF177" s="83">
        <v>16495</v>
      </c>
      <c r="AG177" s="83">
        <v>210796</v>
      </c>
      <c r="AH177" s="83">
        <v>122838</v>
      </c>
      <c r="AI177" s="83"/>
      <c r="AJ177" s="83" t="s">
        <v>8986</v>
      </c>
      <c r="AK177" s="83" t="s">
        <v>10288</v>
      </c>
      <c r="AL177" s="83"/>
      <c r="AM177" s="83"/>
      <c r="AN177" s="85">
        <v>42352.064259259256</v>
      </c>
      <c r="AO177" s="83" t="s">
        <v>11942</v>
      </c>
      <c r="AP177" s="83" t="b">
        <v>1</v>
      </c>
      <c r="AQ177" s="83" t="b">
        <v>0</v>
      </c>
      <c r="AR177" s="83" t="b">
        <v>0</v>
      </c>
      <c r="AS177" s="83" t="s">
        <v>7091</v>
      </c>
      <c r="AT177" s="83">
        <v>13</v>
      </c>
      <c r="AU177" s="83"/>
      <c r="AV177" s="83" t="b">
        <v>0</v>
      </c>
      <c r="AW177" s="83" t="s">
        <v>14213</v>
      </c>
      <c r="AX177" s="83" t="s">
        <v>14388</v>
      </c>
      <c r="AY177" s="83" t="s">
        <v>65</v>
      </c>
      <c r="AZ177" s="2"/>
      <c r="BA177" s="3"/>
      <c r="BB177" s="3"/>
      <c r="BC177" s="3"/>
      <c r="BD177" s="3"/>
    </row>
    <row r="178" spans="1:56" x14ac:dyDescent="0.25">
      <c r="A178" s="69" t="s">
        <v>1388</v>
      </c>
      <c r="B178" s="70"/>
      <c r="C178" s="70"/>
      <c r="D178" s="71"/>
      <c r="E178" s="73"/>
      <c r="F178" s="70" t="s">
        <v>13688</v>
      </c>
      <c r="G178" s="70"/>
      <c r="H178" s="74"/>
      <c r="I178" s="75"/>
      <c r="J178" s="75"/>
      <c r="K178" s="74" t="s">
        <v>15903</v>
      </c>
      <c r="L178" s="78"/>
      <c r="M178" s="79"/>
      <c r="N178" s="79"/>
      <c r="O178" s="80"/>
      <c r="P178" s="81"/>
      <c r="Q178" s="81"/>
      <c r="R178" s="91"/>
      <c r="S178" s="91"/>
      <c r="T178" s="91"/>
      <c r="U178" s="91"/>
      <c r="V178" s="52"/>
      <c r="W178" s="52"/>
      <c r="X178" s="52"/>
      <c r="Y178" s="52"/>
      <c r="Z178" s="51"/>
      <c r="AA178" s="76"/>
      <c r="AB178" s="76"/>
      <c r="AC178" s="77"/>
      <c r="AD178" s="83" t="s">
        <v>7515</v>
      </c>
      <c r="AE178" s="83">
        <v>3203</v>
      </c>
      <c r="AF178" s="83">
        <v>4375</v>
      </c>
      <c r="AG178" s="83">
        <v>3296</v>
      </c>
      <c r="AH178" s="83">
        <v>7005</v>
      </c>
      <c r="AI178" s="83"/>
      <c r="AJ178" s="83" t="s">
        <v>8987</v>
      </c>
      <c r="AK178" s="83" t="s">
        <v>10211</v>
      </c>
      <c r="AL178" s="83"/>
      <c r="AM178" s="83"/>
      <c r="AN178" s="85">
        <v>41485.21230324074</v>
      </c>
      <c r="AO178" s="83" t="s">
        <v>11943</v>
      </c>
      <c r="AP178" s="83" t="b">
        <v>1</v>
      </c>
      <c r="AQ178" s="83" t="b">
        <v>0</v>
      </c>
      <c r="AR178" s="83" t="b">
        <v>0</v>
      </c>
      <c r="AS178" s="83" t="s">
        <v>7091</v>
      </c>
      <c r="AT178" s="83">
        <v>3</v>
      </c>
      <c r="AU178" s="83" t="s">
        <v>13085</v>
      </c>
      <c r="AV178" s="83" t="b">
        <v>0</v>
      </c>
      <c r="AW178" s="83" t="s">
        <v>14213</v>
      </c>
      <c r="AX178" s="83" t="s">
        <v>14389</v>
      </c>
      <c r="AY178" s="83" t="s">
        <v>65</v>
      </c>
      <c r="AZ178" s="2"/>
      <c r="BA178" s="3"/>
      <c r="BB178" s="3"/>
      <c r="BC178" s="3"/>
      <c r="BD178" s="3"/>
    </row>
    <row r="179" spans="1:56" x14ac:dyDescent="0.25">
      <c r="A179" s="69" t="s">
        <v>1389</v>
      </c>
      <c r="B179" s="70"/>
      <c r="C179" s="70"/>
      <c r="D179" s="71"/>
      <c r="E179" s="73"/>
      <c r="F179" s="70" t="s">
        <v>13689</v>
      </c>
      <c r="G179" s="70"/>
      <c r="H179" s="74"/>
      <c r="I179" s="75"/>
      <c r="J179" s="75"/>
      <c r="K179" s="74" t="s">
        <v>15904</v>
      </c>
      <c r="L179" s="78"/>
      <c r="M179" s="79"/>
      <c r="N179" s="79"/>
      <c r="O179" s="80"/>
      <c r="P179" s="81"/>
      <c r="Q179" s="81"/>
      <c r="R179" s="91"/>
      <c r="S179" s="91"/>
      <c r="T179" s="91"/>
      <c r="U179" s="91"/>
      <c r="V179" s="52"/>
      <c r="W179" s="52"/>
      <c r="X179" s="52"/>
      <c r="Y179" s="52"/>
      <c r="Z179" s="51"/>
      <c r="AA179" s="76"/>
      <c r="AB179" s="76"/>
      <c r="AC179" s="77"/>
      <c r="AD179" s="83" t="s">
        <v>7516</v>
      </c>
      <c r="AE179" s="83">
        <v>799</v>
      </c>
      <c r="AF179" s="83">
        <v>2860</v>
      </c>
      <c r="AG179" s="83">
        <v>25241</v>
      </c>
      <c r="AH179" s="83">
        <v>3224</v>
      </c>
      <c r="AI179" s="83">
        <v>-18000</v>
      </c>
      <c r="AJ179" s="83" t="s">
        <v>8988</v>
      </c>
      <c r="AK179" s="83" t="s">
        <v>10289</v>
      </c>
      <c r="AL179" s="83" t="s">
        <v>11032</v>
      </c>
      <c r="AM179" s="83" t="s">
        <v>11716</v>
      </c>
      <c r="AN179" s="85">
        <v>39906.949583333335</v>
      </c>
      <c r="AO179" s="83" t="s">
        <v>11944</v>
      </c>
      <c r="AP179" s="83" t="b">
        <v>0</v>
      </c>
      <c r="AQ179" s="83" t="b">
        <v>0</v>
      </c>
      <c r="AR179" s="83" t="b">
        <v>0</v>
      </c>
      <c r="AS179" s="83" t="s">
        <v>7091</v>
      </c>
      <c r="AT179" s="83">
        <v>74</v>
      </c>
      <c r="AU179" s="83" t="s">
        <v>13160</v>
      </c>
      <c r="AV179" s="83" t="b">
        <v>0</v>
      </c>
      <c r="AW179" s="83" t="s">
        <v>14213</v>
      </c>
      <c r="AX179" s="83" t="s">
        <v>14390</v>
      </c>
      <c r="AY179" s="83" t="s">
        <v>65</v>
      </c>
      <c r="AZ179" s="2"/>
      <c r="BA179" s="3"/>
      <c r="BB179" s="3"/>
      <c r="BC179" s="3"/>
      <c r="BD179" s="3"/>
    </row>
    <row r="180" spans="1:56" x14ac:dyDescent="0.25">
      <c r="A180" s="69" t="s">
        <v>1390</v>
      </c>
      <c r="B180" s="70"/>
      <c r="C180" s="70"/>
      <c r="D180" s="71"/>
      <c r="E180" s="73"/>
      <c r="F180" s="70" t="s">
        <v>13690</v>
      </c>
      <c r="G180" s="70"/>
      <c r="H180" s="74"/>
      <c r="I180" s="75"/>
      <c r="J180" s="75"/>
      <c r="K180" s="74" t="s">
        <v>15905</v>
      </c>
      <c r="L180" s="78"/>
      <c r="M180" s="79"/>
      <c r="N180" s="79"/>
      <c r="O180" s="80"/>
      <c r="P180" s="81"/>
      <c r="Q180" s="81"/>
      <c r="R180" s="91"/>
      <c r="S180" s="91"/>
      <c r="T180" s="91"/>
      <c r="U180" s="91"/>
      <c r="V180" s="52"/>
      <c r="W180" s="52"/>
      <c r="X180" s="52"/>
      <c r="Y180" s="52"/>
      <c r="Z180" s="51"/>
      <c r="AA180" s="76"/>
      <c r="AB180" s="76"/>
      <c r="AC180" s="77"/>
      <c r="AD180" s="83" t="s">
        <v>7517</v>
      </c>
      <c r="AE180" s="83">
        <v>5001</v>
      </c>
      <c r="AF180" s="83">
        <v>3613</v>
      </c>
      <c r="AG180" s="83">
        <v>47497</v>
      </c>
      <c r="AH180" s="83">
        <v>44257</v>
      </c>
      <c r="AI180" s="83"/>
      <c r="AJ180" s="83" t="s">
        <v>8989</v>
      </c>
      <c r="AK180" s="83" t="s">
        <v>10290</v>
      </c>
      <c r="AL180" s="83" t="s">
        <v>11033</v>
      </c>
      <c r="AM180" s="83"/>
      <c r="AN180" s="85">
        <v>41832.743715277778</v>
      </c>
      <c r="AO180" s="83" t="s">
        <v>11945</v>
      </c>
      <c r="AP180" s="83" t="b">
        <v>0</v>
      </c>
      <c r="AQ180" s="83" t="b">
        <v>0</v>
      </c>
      <c r="AR180" s="83" t="b">
        <v>1</v>
      </c>
      <c r="AS180" s="83" t="s">
        <v>7091</v>
      </c>
      <c r="AT180" s="83">
        <v>78</v>
      </c>
      <c r="AU180" s="83" t="s">
        <v>13085</v>
      </c>
      <c r="AV180" s="83" t="b">
        <v>0</v>
      </c>
      <c r="AW180" s="83" t="s">
        <v>14213</v>
      </c>
      <c r="AX180" s="83" t="s">
        <v>14391</v>
      </c>
      <c r="AY180" s="83" t="s">
        <v>65</v>
      </c>
      <c r="AZ180" s="2"/>
      <c r="BA180" s="3"/>
      <c r="BB180" s="3"/>
      <c r="BC180" s="3"/>
      <c r="BD180" s="3"/>
    </row>
    <row r="181" spans="1:56" x14ac:dyDescent="0.25">
      <c r="A181" s="69" t="s">
        <v>1391</v>
      </c>
      <c r="B181" s="70"/>
      <c r="C181" s="70"/>
      <c r="D181" s="71"/>
      <c r="E181" s="73"/>
      <c r="F181" s="70" t="s">
        <v>13691</v>
      </c>
      <c r="G181" s="70"/>
      <c r="H181" s="74"/>
      <c r="I181" s="75"/>
      <c r="J181" s="75"/>
      <c r="K181" s="74" t="s">
        <v>15906</v>
      </c>
      <c r="L181" s="78"/>
      <c r="M181" s="79"/>
      <c r="N181" s="79"/>
      <c r="O181" s="80"/>
      <c r="P181" s="81"/>
      <c r="Q181" s="81"/>
      <c r="R181" s="91"/>
      <c r="S181" s="91"/>
      <c r="T181" s="91"/>
      <c r="U181" s="91"/>
      <c r="V181" s="52"/>
      <c r="W181" s="52"/>
      <c r="X181" s="52"/>
      <c r="Y181" s="52"/>
      <c r="Z181" s="51"/>
      <c r="AA181" s="76"/>
      <c r="AB181" s="76"/>
      <c r="AC181" s="77"/>
      <c r="AD181" s="83" t="s">
        <v>7518</v>
      </c>
      <c r="AE181" s="83">
        <v>9833</v>
      </c>
      <c r="AF181" s="83">
        <v>20360</v>
      </c>
      <c r="AG181" s="83">
        <v>117338</v>
      </c>
      <c r="AH181" s="83">
        <v>163076</v>
      </c>
      <c r="AI181" s="83">
        <v>-21600</v>
      </c>
      <c r="AJ181" s="83" t="s">
        <v>8990</v>
      </c>
      <c r="AK181" s="83" t="s">
        <v>10211</v>
      </c>
      <c r="AL181" s="83" t="s">
        <v>11034</v>
      </c>
      <c r="AM181" s="83" t="s">
        <v>11717</v>
      </c>
      <c r="AN181" s="85">
        <v>41865.907673611109</v>
      </c>
      <c r="AO181" s="83" t="s">
        <v>11946</v>
      </c>
      <c r="AP181" s="83" t="b">
        <v>0</v>
      </c>
      <c r="AQ181" s="83" t="b">
        <v>0</v>
      </c>
      <c r="AR181" s="83" t="b">
        <v>0</v>
      </c>
      <c r="AS181" s="83" t="s">
        <v>7091</v>
      </c>
      <c r="AT181" s="83">
        <v>156</v>
      </c>
      <c r="AU181" s="83" t="s">
        <v>13138</v>
      </c>
      <c r="AV181" s="83" t="b">
        <v>0</v>
      </c>
      <c r="AW181" s="83" t="s">
        <v>14213</v>
      </c>
      <c r="AX181" s="83" t="s">
        <v>14392</v>
      </c>
      <c r="AY181" s="83" t="s">
        <v>65</v>
      </c>
      <c r="AZ181" s="2"/>
      <c r="BA181" s="3"/>
      <c r="BB181" s="3"/>
      <c r="BC181" s="3"/>
      <c r="BD181" s="3"/>
    </row>
    <row r="182" spans="1:56" x14ac:dyDescent="0.25">
      <c r="A182" s="69" t="s">
        <v>1392</v>
      </c>
      <c r="B182" s="70"/>
      <c r="C182" s="70"/>
      <c r="D182" s="71"/>
      <c r="E182" s="73"/>
      <c r="F182" s="70" t="s">
        <v>13692</v>
      </c>
      <c r="G182" s="70"/>
      <c r="H182" s="74"/>
      <c r="I182" s="75"/>
      <c r="J182" s="75"/>
      <c r="K182" s="74" t="s">
        <v>15907</v>
      </c>
      <c r="L182" s="78"/>
      <c r="M182" s="79"/>
      <c r="N182" s="79"/>
      <c r="O182" s="80"/>
      <c r="P182" s="81"/>
      <c r="Q182" s="81"/>
      <c r="R182" s="91"/>
      <c r="S182" s="91"/>
      <c r="T182" s="91"/>
      <c r="U182" s="91"/>
      <c r="V182" s="52"/>
      <c r="W182" s="52"/>
      <c r="X182" s="52"/>
      <c r="Y182" s="52"/>
      <c r="Z182" s="51"/>
      <c r="AA182" s="76"/>
      <c r="AB182" s="76"/>
      <c r="AC182" s="77"/>
      <c r="AD182" s="83" t="s">
        <v>7519</v>
      </c>
      <c r="AE182" s="83">
        <v>4100</v>
      </c>
      <c r="AF182" s="83">
        <v>3288</v>
      </c>
      <c r="AG182" s="83">
        <v>39443</v>
      </c>
      <c r="AH182" s="83">
        <v>49831</v>
      </c>
      <c r="AI182" s="83"/>
      <c r="AJ182" s="83" t="s">
        <v>8991</v>
      </c>
      <c r="AK182" s="83" t="s">
        <v>10291</v>
      </c>
      <c r="AL182" s="83"/>
      <c r="AM182" s="83"/>
      <c r="AN182" s="85">
        <v>42866.90625</v>
      </c>
      <c r="AO182" s="83" t="s">
        <v>11947</v>
      </c>
      <c r="AP182" s="83" t="b">
        <v>1</v>
      </c>
      <c r="AQ182" s="83" t="b">
        <v>0</v>
      </c>
      <c r="AR182" s="83" t="b">
        <v>0</v>
      </c>
      <c r="AS182" s="83" t="s">
        <v>7091</v>
      </c>
      <c r="AT182" s="83">
        <v>27</v>
      </c>
      <c r="AU182" s="83"/>
      <c r="AV182" s="83" t="b">
        <v>0</v>
      </c>
      <c r="AW182" s="83" t="s">
        <v>14213</v>
      </c>
      <c r="AX182" s="83" t="s">
        <v>14393</v>
      </c>
      <c r="AY182" s="83" t="s">
        <v>65</v>
      </c>
      <c r="AZ182" s="2"/>
      <c r="BA182" s="3"/>
      <c r="BB182" s="3"/>
      <c r="BC182" s="3"/>
      <c r="BD182" s="3"/>
    </row>
    <row r="183" spans="1:56" x14ac:dyDescent="0.25">
      <c r="A183" s="69" t="s">
        <v>1393</v>
      </c>
      <c r="B183" s="70"/>
      <c r="C183" s="70"/>
      <c r="D183" s="71"/>
      <c r="E183" s="73"/>
      <c r="F183" s="70" t="s">
        <v>13693</v>
      </c>
      <c r="G183" s="70"/>
      <c r="H183" s="74"/>
      <c r="I183" s="75"/>
      <c r="J183" s="75"/>
      <c r="K183" s="74" t="s">
        <v>15908</v>
      </c>
      <c r="L183" s="78"/>
      <c r="M183" s="79"/>
      <c r="N183" s="79"/>
      <c r="O183" s="80"/>
      <c r="P183" s="81"/>
      <c r="Q183" s="81"/>
      <c r="R183" s="91"/>
      <c r="S183" s="91"/>
      <c r="T183" s="91"/>
      <c r="U183" s="91"/>
      <c r="V183" s="52"/>
      <c r="W183" s="52"/>
      <c r="X183" s="52"/>
      <c r="Y183" s="52"/>
      <c r="Z183" s="51"/>
      <c r="AA183" s="76"/>
      <c r="AB183" s="76"/>
      <c r="AC183" s="77"/>
      <c r="AD183" s="83" t="s">
        <v>7520</v>
      </c>
      <c r="AE183" s="83">
        <v>5297</v>
      </c>
      <c r="AF183" s="83">
        <v>6092</v>
      </c>
      <c r="AG183" s="83">
        <v>217785</v>
      </c>
      <c r="AH183" s="83">
        <v>119101</v>
      </c>
      <c r="AI183" s="83">
        <v>-18000</v>
      </c>
      <c r="AJ183" s="83" t="s">
        <v>8992</v>
      </c>
      <c r="AK183" s="83" t="s">
        <v>10268</v>
      </c>
      <c r="AL183" s="83" t="s">
        <v>11035</v>
      </c>
      <c r="AM183" s="83" t="s">
        <v>11716</v>
      </c>
      <c r="AN183" s="85">
        <v>39983.156724537039</v>
      </c>
      <c r="AO183" s="83" t="s">
        <v>11948</v>
      </c>
      <c r="AP183" s="83" t="b">
        <v>0</v>
      </c>
      <c r="AQ183" s="83" t="b">
        <v>0</v>
      </c>
      <c r="AR183" s="83" t="b">
        <v>0</v>
      </c>
      <c r="AS183" s="83" t="s">
        <v>7091</v>
      </c>
      <c r="AT183" s="83">
        <v>277</v>
      </c>
      <c r="AU183" s="83" t="s">
        <v>13161</v>
      </c>
      <c r="AV183" s="83" t="b">
        <v>0</v>
      </c>
      <c r="AW183" s="83" t="s">
        <v>14213</v>
      </c>
      <c r="AX183" s="83" t="s">
        <v>14394</v>
      </c>
      <c r="AY183" s="83" t="s">
        <v>65</v>
      </c>
      <c r="AZ183" s="2"/>
      <c r="BA183" s="3"/>
      <c r="BB183" s="3"/>
      <c r="BC183" s="3"/>
      <c r="BD183" s="3"/>
    </row>
    <row r="184" spans="1:56" x14ac:dyDescent="0.25">
      <c r="A184" s="69" t="s">
        <v>1394</v>
      </c>
      <c r="B184" s="70"/>
      <c r="C184" s="70"/>
      <c r="D184" s="71"/>
      <c r="E184" s="73"/>
      <c r="F184" s="70" t="s">
        <v>13694</v>
      </c>
      <c r="G184" s="70"/>
      <c r="H184" s="74"/>
      <c r="I184" s="75"/>
      <c r="J184" s="75"/>
      <c r="K184" s="74" t="s">
        <v>15909</v>
      </c>
      <c r="L184" s="78"/>
      <c r="M184" s="79"/>
      <c r="N184" s="79"/>
      <c r="O184" s="80"/>
      <c r="P184" s="81"/>
      <c r="Q184" s="81"/>
      <c r="R184" s="91"/>
      <c r="S184" s="91"/>
      <c r="T184" s="91"/>
      <c r="U184" s="91"/>
      <c r="V184" s="52"/>
      <c r="W184" s="52"/>
      <c r="X184" s="52"/>
      <c r="Y184" s="52"/>
      <c r="Z184" s="51"/>
      <c r="AA184" s="76"/>
      <c r="AB184" s="76"/>
      <c r="AC184" s="77"/>
      <c r="AD184" s="83" t="s">
        <v>7521</v>
      </c>
      <c r="AE184" s="83">
        <v>12193</v>
      </c>
      <c r="AF184" s="83">
        <v>12427</v>
      </c>
      <c r="AG184" s="83">
        <v>35713</v>
      </c>
      <c r="AH184" s="83">
        <v>65716</v>
      </c>
      <c r="AI184" s="83">
        <v>-28800</v>
      </c>
      <c r="AJ184" s="83" t="s">
        <v>8993</v>
      </c>
      <c r="AK184" s="83" t="s">
        <v>10292</v>
      </c>
      <c r="AL184" s="83"/>
      <c r="AM184" s="83" t="s">
        <v>11719</v>
      </c>
      <c r="AN184" s="85">
        <v>42766.710925925923</v>
      </c>
      <c r="AO184" s="83" t="s">
        <v>11949</v>
      </c>
      <c r="AP184" s="83" t="b">
        <v>0</v>
      </c>
      <c r="AQ184" s="83" t="b">
        <v>0</v>
      </c>
      <c r="AR184" s="83" t="b">
        <v>0</v>
      </c>
      <c r="AS184" s="83" t="s">
        <v>7091</v>
      </c>
      <c r="AT184" s="83">
        <v>20</v>
      </c>
      <c r="AU184" s="83" t="s">
        <v>13085</v>
      </c>
      <c r="AV184" s="83" t="b">
        <v>0</v>
      </c>
      <c r="AW184" s="83" t="s">
        <v>14213</v>
      </c>
      <c r="AX184" s="83" t="s">
        <v>14395</v>
      </c>
      <c r="AY184" s="83" t="s">
        <v>65</v>
      </c>
      <c r="AZ184" s="2"/>
      <c r="BA184" s="3"/>
      <c r="BB184" s="3"/>
      <c r="BC184" s="3"/>
      <c r="BD184" s="3"/>
    </row>
    <row r="185" spans="1:56" x14ac:dyDescent="0.25">
      <c r="A185" s="69" t="s">
        <v>1395</v>
      </c>
      <c r="B185" s="70"/>
      <c r="C185" s="70"/>
      <c r="D185" s="71"/>
      <c r="E185" s="73"/>
      <c r="F185" s="70" t="s">
        <v>3654</v>
      </c>
      <c r="G185" s="70"/>
      <c r="H185" s="74"/>
      <c r="I185" s="75"/>
      <c r="J185" s="75"/>
      <c r="K185" s="74" t="s">
        <v>15910</v>
      </c>
      <c r="L185" s="78"/>
      <c r="M185" s="79"/>
      <c r="N185" s="79"/>
      <c r="O185" s="80"/>
      <c r="P185" s="81"/>
      <c r="Q185" s="81"/>
      <c r="R185" s="91"/>
      <c r="S185" s="91"/>
      <c r="T185" s="91"/>
      <c r="U185" s="91"/>
      <c r="V185" s="52"/>
      <c r="W185" s="52"/>
      <c r="X185" s="52"/>
      <c r="Y185" s="52"/>
      <c r="Z185" s="51"/>
      <c r="AA185" s="76"/>
      <c r="AB185" s="76"/>
      <c r="AC185" s="77"/>
      <c r="AD185" s="83" t="s">
        <v>7522</v>
      </c>
      <c r="AE185" s="83">
        <v>9</v>
      </c>
      <c r="AF185" s="83">
        <v>27</v>
      </c>
      <c r="AG185" s="83">
        <v>0</v>
      </c>
      <c r="AH185" s="83">
        <v>0</v>
      </c>
      <c r="AI185" s="83"/>
      <c r="AJ185" s="83"/>
      <c r="AK185" s="83"/>
      <c r="AL185" s="83"/>
      <c r="AM185" s="83"/>
      <c r="AN185" s="85">
        <v>41087.779444444444</v>
      </c>
      <c r="AO185" s="83"/>
      <c r="AP185" s="83" t="b">
        <v>1</v>
      </c>
      <c r="AQ185" s="83" t="b">
        <v>1</v>
      </c>
      <c r="AR185" s="83" t="b">
        <v>0</v>
      </c>
      <c r="AS185" s="83" t="s">
        <v>7091</v>
      </c>
      <c r="AT185" s="83">
        <v>0</v>
      </c>
      <c r="AU185" s="83" t="s">
        <v>13085</v>
      </c>
      <c r="AV185" s="83" t="b">
        <v>0</v>
      </c>
      <c r="AW185" s="83" t="s">
        <v>14213</v>
      </c>
      <c r="AX185" s="83" t="s">
        <v>14396</v>
      </c>
      <c r="AY185" s="83" t="s">
        <v>65</v>
      </c>
      <c r="AZ185" s="2"/>
      <c r="BA185" s="3"/>
      <c r="BB185" s="3"/>
      <c r="BC185" s="3"/>
      <c r="BD185" s="3"/>
    </row>
    <row r="186" spans="1:56" x14ac:dyDescent="0.25">
      <c r="A186" s="69" t="s">
        <v>1396</v>
      </c>
      <c r="B186" s="70"/>
      <c r="C186" s="70"/>
      <c r="D186" s="71"/>
      <c r="E186" s="73"/>
      <c r="F186" s="70" t="s">
        <v>13695</v>
      </c>
      <c r="G186" s="70"/>
      <c r="H186" s="74"/>
      <c r="I186" s="75"/>
      <c r="J186" s="75"/>
      <c r="K186" s="74" t="s">
        <v>15911</v>
      </c>
      <c r="L186" s="78"/>
      <c r="M186" s="79"/>
      <c r="N186" s="79"/>
      <c r="O186" s="80"/>
      <c r="P186" s="81"/>
      <c r="Q186" s="81"/>
      <c r="R186" s="91"/>
      <c r="S186" s="91"/>
      <c r="T186" s="91"/>
      <c r="U186" s="91"/>
      <c r="V186" s="52"/>
      <c r="W186" s="52"/>
      <c r="X186" s="52"/>
      <c r="Y186" s="52"/>
      <c r="Z186" s="51"/>
      <c r="AA186" s="76"/>
      <c r="AB186" s="76"/>
      <c r="AC186" s="77"/>
      <c r="AD186" s="83" t="s">
        <v>7523</v>
      </c>
      <c r="AE186" s="83">
        <v>9412</v>
      </c>
      <c r="AF186" s="83">
        <v>8585</v>
      </c>
      <c r="AG186" s="83">
        <v>17904</v>
      </c>
      <c r="AH186" s="83">
        <v>36837</v>
      </c>
      <c r="AI186" s="83">
        <v>-21600</v>
      </c>
      <c r="AJ186" s="83" t="s">
        <v>8994</v>
      </c>
      <c r="AK186" s="83" t="s">
        <v>10293</v>
      </c>
      <c r="AL186" s="83"/>
      <c r="AM186" s="83" t="s">
        <v>11717</v>
      </c>
      <c r="AN186" s="85">
        <v>39921.006180555552</v>
      </c>
      <c r="AO186" s="83" t="s">
        <v>11950</v>
      </c>
      <c r="AP186" s="83" t="b">
        <v>1</v>
      </c>
      <c r="AQ186" s="83" t="b">
        <v>0</v>
      </c>
      <c r="AR186" s="83" t="b">
        <v>0</v>
      </c>
      <c r="AS186" s="83" t="s">
        <v>7091</v>
      </c>
      <c r="AT186" s="83">
        <v>28</v>
      </c>
      <c r="AU186" s="83" t="s">
        <v>13085</v>
      </c>
      <c r="AV186" s="83" t="b">
        <v>0</v>
      </c>
      <c r="AW186" s="83" t="s">
        <v>14213</v>
      </c>
      <c r="AX186" s="83" t="s">
        <v>14397</v>
      </c>
      <c r="AY186" s="83" t="s">
        <v>65</v>
      </c>
      <c r="AZ186" s="2"/>
      <c r="BA186" s="3"/>
      <c r="BB186" s="3"/>
      <c r="BC186" s="3"/>
      <c r="BD186" s="3"/>
    </row>
    <row r="187" spans="1:56" x14ac:dyDescent="0.25">
      <c r="A187" s="69" t="s">
        <v>1397</v>
      </c>
      <c r="B187" s="70"/>
      <c r="C187" s="70"/>
      <c r="D187" s="71"/>
      <c r="E187" s="73"/>
      <c r="F187" s="70" t="s">
        <v>13696</v>
      </c>
      <c r="G187" s="70"/>
      <c r="H187" s="74"/>
      <c r="I187" s="75"/>
      <c r="J187" s="75"/>
      <c r="K187" s="74" t="s">
        <v>15912</v>
      </c>
      <c r="L187" s="78"/>
      <c r="M187" s="79"/>
      <c r="N187" s="79"/>
      <c r="O187" s="80"/>
      <c r="P187" s="81"/>
      <c r="Q187" s="81"/>
      <c r="R187" s="91"/>
      <c r="S187" s="91"/>
      <c r="T187" s="91"/>
      <c r="U187" s="91"/>
      <c r="V187" s="52"/>
      <c r="W187" s="52"/>
      <c r="X187" s="52"/>
      <c r="Y187" s="52"/>
      <c r="Z187" s="51"/>
      <c r="AA187" s="76"/>
      <c r="AB187" s="76"/>
      <c r="AC187" s="77"/>
      <c r="AD187" s="83" t="s">
        <v>7524</v>
      </c>
      <c r="AE187" s="83">
        <v>2540</v>
      </c>
      <c r="AF187" s="83">
        <v>3412</v>
      </c>
      <c r="AG187" s="83">
        <v>14105</v>
      </c>
      <c r="AH187" s="83">
        <v>17933</v>
      </c>
      <c r="AI187" s="83"/>
      <c r="AJ187" s="83" t="s">
        <v>8995</v>
      </c>
      <c r="AK187" s="83" t="s">
        <v>10294</v>
      </c>
      <c r="AL187" s="83"/>
      <c r="AM187" s="83"/>
      <c r="AN187" s="85">
        <v>43009.89203703704</v>
      </c>
      <c r="AO187" s="83" t="s">
        <v>11951</v>
      </c>
      <c r="AP187" s="83" t="b">
        <v>1</v>
      </c>
      <c r="AQ187" s="83" t="b">
        <v>0</v>
      </c>
      <c r="AR187" s="83" t="b">
        <v>0</v>
      </c>
      <c r="AS187" s="83" t="s">
        <v>7091</v>
      </c>
      <c r="AT187" s="83">
        <v>7</v>
      </c>
      <c r="AU187" s="83"/>
      <c r="AV187" s="83" t="b">
        <v>0</v>
      </c>
      <c r="AW187" s="83" t="s">
        <v>14213</v>
      </c>
      <c r="AX187" s="83" t="s">
        <v>14398</v>
      </c>
      <c r="AY187" s="83" t="s">
        <v>65</v>
      </c>
      <c r="AZ187" s="2"/>
      <c r="BA187" s="3"/>
      <c r="BB187" s="3"/>
      <c r="BC187" s="3"/>
      <c r="BD187" s="3"/>
    </row>
    <row r="188" spans="1:56" x14ac:dyDescent="0.25">
      <c r="A188" s="69" t="s">
        <v>1398</v>
      </c>
      <c r="B188" s="70"/>
      <c r="C188" s="70"/>
      <c r="D188" s="71"/>
      <c r="E188" s="73"/>
      <c r="F188" s="70" t="s">
        <v>13697</v>
      </c>
      <c r="G188" s="70"/>
      <c r="H188" s="74"/>
      <c r="I188" s="75"/>
      <c r="J188" s="75"/>
      <c r="K188" s="74" t="s">
        <v>15913</v>
      </c>
      <c r="L188" s="78"/>
      <c r="M188" s="79"/>
      <c r="N188" s="79"/>
      <c r="O188" s="80"/>
      <c r="P188" s="81"/>
      <c r="Q188" s="81"/>
      <c r="R188" s="91"/>
      <c r="S188" s="91"/>
      <c r="T188" s="91"/>
      <c r="U188" s="91"/>
      <c r="V188" s="52"/>
      <c r="W188" s="52"/>
      <c r="X188" s="52"/>
      <c r="Y188" s="52"/>
      <c r="Z188" s="51"/>
      <c r="AA188" s="76"/>
      <c r="AB188" s="76"/>
      <c r="AC188" s="77"/>
      <c r="AD188" s="83" t="s">
        <v>7525</v>
      </c>
      <c r="AE188" s="83">
        <v>3049</v>
      </c>
      <c r="AF188" s="83">
        <v>3641</v>
      </c>
      <c r="AG188" s="83">
        <v>7788</v>
      </c>
      <c r="AH188" s="83">
        <v>17787</v>
      </c>
      <c r="AI188" s="83">
        <v>-36000</v>
      </c>
      <c r="AJ188" s="83" t="s">
        <v>8996</v>
      </c>
      <c r="AK188" s="83" t="s">
        <v>10295</v>
      </c>
      <c r="AL188" s="83"/>
      <c r="AM188" s="83" t="s">
        <v>11734</v>
      </c>
      <c r="AN188" s="85">
        <v>41345.920567129629</v>
      </c>
      <c r="AO188" s="83" t="s">
        <v>11952</v>
      </c>
      <c r="AP188" s="83" t="b">
        <v>1</v>
      </c>
      <c r="AQ188" s="83" t="b">
        <v>0</v>
      </c>
      <c r="AR188" s="83" t="b">
        <v>0</v>
      </c>
      <c r="AS188" s="83" t="s">
        <v>7091</v>
      </c>
      <c r="AT188" s="83">
        <v>8</v>
      </c>
      <c r="AU188" s="83" t="s">
        <v>13085</v>
      </c>
      <c r="AV188" s="83" t="b">
        <v>0</v>
      </c>
      <c r="AW188" s="83" t="s">
        <v>14213</v>
      </c>
      <c r="AX188" s="83" t="s">
        <v>14399</v>
      </c>
      <c r="AY188" s="83" t="s">
        <v>65</v>
      </c>
      <c r="AZ188" s="2"/>
      <c r="BA188" s="3"/>
      <c r="BB188" s="3"/>
      <c r="BC188" s="3"/>
      <c r="BD188" s="3"/>
    </row>
    <row r="189" spans="1:56" x14ac:dyDescent="0.25">
      <c r="A189" s="69" t="s">
        <v>1399</v>
      </c>
      <c r="B189" s="70"/>
      <c r="C189" s="70"/>
      <c r="D189" s="71"/>
      <c r="E189" s="73"/>
      <c r="F189" s="70" t="s">
        <v>13698</v>
      </c>
      <c r="G189" s="70"/>
      <c r="H189" s="74"/>
      <c r="I189" s="75"/>
      <c r="J189" s="75"/>
      <c r="K189" s="74" t="s">
        <v>15914</v>
      </c>
      <c r="L189" s="78"/>
      <c r="M189" s="79"/>
      <c r="N189" s="79"/>
      <c r="O189" s="80"/>
      <c r="P189" s="81"/>
      <c r="Q189" s="81"/>
      <c r="R189" s="91"/>
      <c r="S189" s="91"/>
      <c r="T189" s="91"/>
      <c r="U189" s="91"/>
      <c r="V189" s="52"/>
      <c r="W189" s="52"/>
      <c r="X189" s="52"/>
      <c r="Y189" s="52"/>
      <c r="Z189" s="51"/>
      <c r="AA189" s="76"/>
      <c r="AB189" s="76"/>
      <c r="AC189" s="77"/>
      <c r="AD189" s="83" t="s">
        <v>7526</v>
      </c>
      <c r="AE189" s="83">
        <v>8282</v>
      </c>
      <c r="AF189" s="83">
        <v>8466</v>
      </c>
      <c r="AG189" s="83">
        <v>55166</v>
      </c>
      <c r="AH189" s="83">
        <v>76483</v>
      </c>
      <c r="AI189" s="83"/>
      <c r="AJ189" s="83" t="s">
        <v>8997</v>
      </c>
      <c r="AK189" s="83"/>
      <c r="AL189" s="83"/>
      <c r="AM189" s="83"/>
      <c r="AN189" s="85">
        <v>42967.074895833335</v>
      </c>
      <c r="AO189" s="83" t="s">
        <v>11953</v>
      </c>
      <c r="AP189" s="83" t="b">
        <v>1</v>
      </c>
      <c r="AQ189" s="83" t="b">
        <v>0</v>
      </c>
      <c r="AR189" s="83" t="b">
        <v>0</v>
      </c>
      <c r="AS189" s="83" t="s">
        <v>7091</v>
      </c>
      <c r="AT189" s="83">
        <v>10</v>
      </c>
      <c r="AU189" s="83"/>
      <c r="AV189" s="83" t="b">
        <v>0</v>
      </c>
      <c r="AW189" s="83" t="s">
        <v>14213</v>
      </c>
      <c r="AX189" s="83" t="s">
        <v>14400</v>
      </c>
      <c r="AY189" s="83" t="s">
        <v>65</v>
      </c>
      <c r="AZ189" s="2"/>
      <c r="BA189" s="3"/>
      <c r="BB189" s="3"/>
      <c r="BC189" s="3"/>
      <c r="BD189" s="3"/>
    </row>
    <row r="190" spans="1:56" x14ac:dyDescent="0.25">
      <c r="A190" s="69" t="s">
        <v>1400</v>
      </c>
      <c r="B190" s="70"/>
      <c r="C190" s="70"/>
      <c r="D190" s="71"/>
      <c r="E190" s="73"/>
      <c r="F190" s="70" t="s">
        <v>13699</v>
      </c>
      <c r="G190" s="70"/>
      <c r="H190" s="74"/>
      <c r="I190" s="75"/>
      <c r="J190" s="75"/>
      <c r="K190" s="74" t="s">
        <v>15915</v>
      </c>
      <c r="L190" s="78"/>
      <c r="M190" s="79"/>
      <c r="N190" s="79"/>
      <c r="O190" s="80"/>
      <c r="P190" s="81"/>
      <c r="Q190" s="81"/>
      <c r="R190" s="91"/>
      <c r="S190" s="91"/>
      <c r="T190" s="91"/>
      <c r="U190" s="91"/>
      <c r="V190" s="52"/>
      <c r="W190" s="52"/>
      <c r="X190" s="52"/>
      <c r="Y190" s="52"/>
      <c r="Z190" s="51"/>
      <c r="AA190" s="76"/>
      <c r="AB190" s="76"/>
      <c r="AC190" s="77"/>
      <c r="AD190" s="83" t="s">
        <v>7527</v>
      </c>
      <c r="AE190" s="83">
        <v>1235</v>
      </c>
      <c r="AF190" s="83">
        <v>763</v>
      </c>
      <c r="AG190" s="83">
        <v>3037</v>
      </c>
      <c r="AH190" s="83">
        <v>6199</v>
      </c>
      <c r="AI190" s="83">
        <v>-18000</v>
      </c>
      <c r="AJ190" s="83" t="s">
        <v>8998</v>
      </c>
      <c r="AK190" s="83" t="s">
        <v>10296</v>
      </c>
      <c r="AL190" s="83"/>
      <c r="AM190" s="83" t="s">
        <v>11720</v>
      </c>
      <c r="AN190" s="85">
        <v>39953.055347222224</v>
      </c>
      <c r="AO190" s="83" t="s">
        <v>11954</v>
      </c>
      <c r="AP190" s="83" t="b">
        <v>0</v>
      </c>
      <c r="AQ190" s="83" t="b">
        <v>0</v>
      </c>
      <c r="AR190" s="83" t="b">
        <v>0</v>
      </c>
      <c r="AS190" s="83" t="s">
        <v>7091</v>
      </c>
      <c r="AT190" s="83">
        <v>5</v>
      </c>
      <c r="AU190" s="83" t="s">
        <v>13092</v>
      </c>
      <c r="AV190" s="83" t="b">
        <v>0</v>
      </c>
      <c r="AW190" s="83" t="s">
        <v>14213</v>
      </c>
      <c r="AX190" s="83" t="s">
        <v>14401</v>
      </c>
      <c r="AY190" s="83" t="s">
        <v>65</v>
      </c>
      <c r="AZ190" s="2"/>
      <c r="BA190" s="3"/>
      <c r="BB190" s="3"/>
      <c r="BC190" s="3"/>
      <c r="BD190" s="3"/>
    </row>
    <row r="191" spans="1:56" x14ac:dyDescent="0.25">
      <c r="A191" s="69" t="s">
        <v>1401</v>
      </c>
      <c r="B191" s="70"/>
      <c r="C191" s="70"/>
      <c r="D191" s="71"/>
      <c r="E191" s="73"/>
      <c r="F191" s="70" t="s">
        <v>13700</v>
      </c>
      <c r="G191" s="70"/>
      <c r="H191" s="74"/>
      <c r="I191" s="75"/>
      <c r="J191" s="75"/>
      <c r="K191" s="74" t="s">
        <v>15916</v>
      </c>
      <c r="L191" s="78"/>
      <c r="M191" s="79"/>
      <c r="N191" s="79"/>
      <c r="O191" s="80"/>
      <c r="P191" s="81"/>
      <c r="Q191" s="81"/>
      <c r="R191" s="91"/>
      <c r="S191" s="91"/>
      <c r="T191" s="91"/>
      <c r="U191" s="91"/>
      <c r="V191" s="52"/>
      <c r="W191" s="52"/>
      <c r="X191" s="52"/>
      <c r="Y191" s="52"/>
      <c r="Z191" s="51"/>
      <c r="AA191" s="76"/>
      <c r="AB191" s="76"/>
      <c r="AC191" s="77"/>
      <c r="AD191" s="83" t="s">
        <v>7528</v>
      </c>
      <c r="AE191" s="83">
        <v>3516</v>
      </c>
      <c r="AF191" s="83">
        <v>2170</v>
      </c>
      <c r="AG191" s="83">
        <v>1562</v>
      </c>
      <c r="AH191" s="83">
        <v>979</v>
      </c>
      <c r="AI191" s="83">
        <v>-28800</v>
      </c>
      <c r="AJ191" s="83" t="s">
        <v>8999</v>
      </c>
      <c r="AK191" s="83" t="s">
        <v>10297</v>
      </c>
      <c r="AL191" s="83" t="s">
        <v>11036</v>
      </c>
      <c r="AM191" s="83" t="s">
        <v>11719</v>
      </c>
      <c r="AN191" s="85">
        <v>40192.991631944446</v>
      </c>
      <c r="AO191" s="83" t="s">
        <v>11955</v>
      </c>
      <c r="AP191" s="83" t="b">
        <v>0</v>
      </c>
      <c r="AQ191" s="83" t="b">
        <v>0</v>
      </c>
      <c r="AR191" s="83" t="b">
        <v>0</v>
      </c>
      <c r="AS191" s="83" t="s">
        <v>7091</v>
      </c>
      <c r="AT191" s="83">
        <v>2</v>
      </c>
      <c r="AU191" s="83" t="s">
        <v>13162</v>
      </c>
      <c r="AV191" s="83" t="b">
        <v>0</v>
      </c>
      <c r="AW191" s="83" t="s">
        <v>14213</v>
      </c>
      <c r="AX191" s="83" t="s">
        <v>14402</v>
      </c>
      <c r="AY191" s="83" t="s">
        <v>65</v>
      </c>
      <c r="AZ191" s="2"/>
      <c r="BA191" s="3"/>
      <c r="BB191" s="3"/>
      <c r="BC191" s="3"/>
      <c r="BD191" s="3"/>
    </row>
    <row r="192" spans="1:56" x14ac:dyDescent="0.25">
      <c r="A192" s="69" t="s">
        <v>1402</v>
      </c>
      <c r="B192" s="70"/>
      <c r="C192" s="70"/>
      <c r="D192" s="71"/>
      <c r="E192" s="73"/>
      <c r="F192" s="70" t="s">
        <v>13701</v>
      </c>
      <c r="G192" s="70"/>
      <c r="H192" s="74"/>
      <c r="I192" s="75"/>
      <c r="J192" s="75"/>
      <c r="K192" s="74" t="s">
        <v>15917</v>
      </c>
      <c r="L192" s="78"/>
      <c r="M192" s="79"/>
      <c r="N192" s="79"/>
      <c r="O192" s="80"/>
      <c r="P192" s="81"/>
      <c r="Q192" s="81"/>
      <c r="R192" s="91"/>
      <c r="S192" s="91"/>
      <c r="T192" s="91"/>
      <c r="U192" s="91"/>
      <c r="V192" s="52"/>
      <c r="W192" s="52"/>
      <c r="X192" s="52"/>
      <c r="Y192" s="52"/>
      <c r="Z192" s="51"/>
      <c r="AA192" s="76"/>
      <c r="AB192" s="76"/>
      <c r="AC192" s="77"/>
      <c r="AD192" s="83" t="s">
        <v>7529</v>
      </c>
      <c r="AE192" s="83">
        <v>4932</v>
      </c>
      <c r="AF192" s="83">
        <v>4967</v>
      </c>
      <c r="AG192" s="83">
        <v>1155</v>
      </c>
      <c r="AH192" s="83">
        <v>22810</v>
      </c>
      <c r="AI192" s="83"/>
      <c r="AJ192" s="83" t="s">
        <v>9000</v>
      </c>
      <c r="AK192" s="83" t="s">
        <v>10298</v>
      </c>
      <c r="AL192" s="83"/>
      <c r="AM192" s="83"/>
      <c r="AN192" s="85">
        <v>42229.469768518517</v>
      </c>
      <c r="AO192" s="83" t="s">
        <v>11956</v>
      </c>
      <c r="AP192" s="83" t="b">
        <v>1</v>
      </c>
      <c r="AQ192" s="83" t="b">
        <v>0</v>
      </c>
      <c r="AR192" s="83" t="b">
        <v>0</v>
      </c>
      <c r="AS192" s="83" t="s">
        <v>7091</v>
      </c>
      <c r="AT192" s="83">
        <v>3</v>
      </c>
      <c r="AU192" s="83" t="s">
        <v>13085</v>
      </c>
      <c r="AV192" s="83" t="b">
        <v>0</v>
      </c>
      <c r="AW192" s="83" t="s">
        <v>14213</v>
      </c>
      <c r="AX192" s="83" t="s">
        <v>14403</v>
      </c>
      <c r="AY192" s="83" t="s">
        <v>65</v>
      </c>
      <c r="AZ192" s="2"/>
      <c r="BA192" s="3"/>
      <c r="BB192" s="3"/>
      <c r="BC192" s="3"/>
      <c r="BD192" s="3"/>
    </row>
    <row r="193" spans="1:56" x14ac:dyDescent="0.25">
      <c r="A193" s="69" t="s">
        <v>1403</v>
      </c>
      <c r="B193" s="70"/>
      <c r="C193" s="70"/>
      <c r="D193" s="71"/>
      <c r="E193" s="73"/>
      <c r="F193" s="70" t="s">
        <v>13702</v>
      </c>
      <c r="G193" s="70"/>
      <c r="H193" s="74"/>
      <c r="I193" s="75"/>
      <c r="J193" s="75"/>
      <c r="K193" s="74" t="s">
        <v>15918</v>
      </c>
      <c r="L193" s="78"/>
      <c r="M193" s="79"/>
      <c r="N193" s="79"/>
      <c r="O193" s="80"/>
      <c r="P193" s="81"/>
      <c r="Q193" s="81"/>
      <c r="R193" s="91"/>
      <c r="S193" s="91"/>
      <c r="T193" s="91"/>
      <c r="U193" s="91"/>
      <c r="V193" s="52"/>
      <c r="W193" s="52"/>
      <c r="X193" s="52"/>
      <c r="Y193" s="52"/>
      <c r="Z193" s="51"/>
      <c r="AA193" s="76"/>
      <c r="AB193" s="76"/>
      <c r="AC193" s="77"/>
      <c r="AD193" s="83" t="s">
        <v>7530</v>
      </c>
      <c r="AE193" s="83">
        <v>7993</v>
      </c>
      <c r="AF193" s="83">
        <v>7923</v>
      </c>
      <c r="AG193" s="83">
        <v>6976</v>
      </c>
      <c r="AH193" s="83">
        <v>6078</v>
      </c>
      <c r="AI193" s="83">
        <v>-18000</v>
      </c>
      <c r="AJ193" s="83" t="s">
        <v>9001</v>
      </c>
      <c r="AK193" s="83"/>
      <c r="AL193" s="83"/>
      <c r="AM193" s="83" t="s">
        <v>11716</v>
      </c>
      <c r="AN193" s="85">
        <v>42720.507349537038</v>
      </c>
      <c r="AO193" s="83" t="s">
        <v>11957</v>
      </c>
      <c r="AP193" s="83" t="b">
        <v>0</v>
      </c>
      <c r="AQ193" s="83" t="b">
        <v>0</v>
      </c>
      <c r="AR193" s="83" t="b">
        <v>0</v>
      </c>
      <c r="AS193" s="83" t="s">
        <v>7091</v>
      </c>
      <c r="AT193" s="83">
        <v>2</v>
      </c>
      <c r="AU193" s="83" t="s">
        <v>13085</v>
      </c>
      <c r="AV193" s="83" t="b">
        <v>0</v>
      </c>
      <c r="AW193" s="83" t="s">
        <v>14213</v>
      </c>
      <c r="AX193" s="83" t="s">
        <v>14404</v>
      </c>
      <c r="AY193" s="83" t="s">
        <v>65</v>
      </c>
      <c r="AZ193" s="2"/>
      <c r="BA193" s="3"/>
      <c r="BB193" s="3"/>
      <c r="BC193" s="3"/>
      <c r="BD193" s="3"/>
    </row>
    <row r="194" spans="1:56" x14ac:dyDescent="0.25">
      <c r="A194" s="69" t="s">
        <v>1404</v>
      </c>
      <c r="B194" s="70"/>
      <c r="C194" s="70"/>
      <c r="D194" s="71"/>
      <c r="E194" s="73"/>
      <c r="F194" s="70" t="s">
        <v>13703</v>
      </c>
      <c r="G194" s="70"/>
      <c r="H194" s="74"/>
      <c r="I194" s="75"/>
      <c r="J194" s="75"/>
      <c r="K194" s="74" t="s">
        <v>15919</v>
      </c>
      <c r="L194" s="78"/>
      <c r="M194" s="79"/>
      <c r="N194" s="79"/>
      <c r="O194" s="80"/>
      <c r="P194" s="81"/>
      <c r="Q194" s="81"/>
      <c r="R194" s="91"/>
      <c r="S194" s="91"/>
      <c r="T194" s="91"/>
      <c r="U194" s="91"/>
      <c r="V194" s="52"/>
      <c r="W194" s="52"/>
      <c r="X194" s="52"/>
      <c r="Y194" s="52"/>
      <c r="Z194" s="51"/>
      <c r="AA194" s="76"/>
      <c r="AB194" s="76"/>
      <c r="AC194" s="77"/>
      <c r="AD194" s="83" t="s">
        <v>7531</v>
      </c>
      <c r="AE194" s="83">
        <v>1538</v>
      </c>
      <c r="AF194" s="83">
        <v>1534</v>
      </c>
      <c r="AG194" s="83">
        <v>15936</v>
      </c>
      <c r="AH194" s="83">
        <v>17708</v>
      </c>
      <c r="AI194" s="83">
        <v>3600</v>
      </c>
      <c r="AJ194" s="83" t="s">
        <v>9002</v>
      </c>
      <c r="AK194" s="83" t="s">
        <v>10299</v>
      </c>
      <c r="AL194" s="83"/>
      <c r="AM194" s="83" t="s">
        <v>11742</v>
      </c>
      <c r="AN194" s="85">
        <v>41981.953599537039</v>
      </c>
      <c r="AO194" s="83" t="s">
        <v>11958</v>
      </c>
      <c r="AP194" s="83" t="b">
        <v>0</v>
      </c>
      <c r="AQ194" s="83" t="b">
        <v>0</v>
      </c>
      <c r="AR194" s="83" t="b">
        <v>0</v>
      </c>
      <c r="AS194" s="83" t="s">
        <v>7093</v>
      </c>
      <c r="AT194" s="83">
        <v>1</v>
      </c>
      <c r="AU194" s="83" t="s">
        <v>13085</v>
      </c>
      <c r="AV194" s="83" t="b">
        <v>0</v>
      </c>
      <c r="AW194" s="83" t="s">
        <v>14213</v>
      </c>
      <c r="AX194" s="83" t="s">
        <v>14405</v>
      </c>
      <c r="AY194" s="83" t="s">
        <v>65</v>
      </c>
      <c r="AZ194" s="2"/>
      <c r="BA194" s="3"/>
      <c r="BB194" s="3"/>
      <c r="BC194" s="3"/>
      <c r="BD194" s="3"/>
    </row>
    <row r="195" spans="1:56" x14ac:dyDescent="0.25">
      <c r="A195" s="69" t="s">
        <v>1405</v>
      </c>
      <c r="B195" s="70"/>
      <c r="C195" s="70"/>
      <c r="D195" s="71"/>
      <c r="E195" s="73"/>
      <c r="F195" s="70" t="s">
        <v>13704</v>
      </c>
      <c r="G195" s="70"/>
      <c r="H195" s="74"/>
      <c r="I195" s="75"/>
      <c r="J195" s="75"/>
      <c r="K195" s="74" t="s">
        <v>15920</v>
      </c>
      <c r="L195" s="78"/>
      <c r="M195" s="79"/>
      <c r="N195" s="79"/>
      <c r="O195" s="80"/>
      <c r="P195" s="81"/>
      <c r="Q195" s="81"/>
      <c r="R195" s="91"/>
      <c r="S195" s="91"/>
      <c r="T195" s="91"/>
      <c r="U195" s="91"/>
      <c r="V195" s="52"/>
      <c r="W195" s="52"/>
      <c r="X195" s="52"/>
      <c r="Y195" s="52"/>
      <c r="Z195" s="51"/>
      <c r="AA195" s="76"/>
      <c r="AB195" s="76"/>
      <c r="AC195" s="77"/>
      <c r="AD195" s="83" t="s">
        <v>7532</v>
      </c>
      <c r="AE195" s="83">
        <v>2286</v>
      </c>
      <c r="AF195" s="83">
        <v>1606</v>
      </c>
      <c r="AG195" s="83">
        <v>1880</v>
      </c>
      <c r="AH195" s="83">
        <v>2864</v>
      </c>
      <c r="AI195" s="83"/>
      <c r="AJ195" s="83" t="s">
        <v>9003</v>
      </c>
      <c r="AK195" s="83"/>
      <c r="AL195" s="83"/>
      <c r="AM195" s="83"/>
      <c r="AN195" s="85">
        <v>39795.058842592596</v>
      </c>
      <c r="AO195" s="83" t="s">
        <v>11959</v>
      </c>
      <c r="AP195" s="83" t="b">
        <v>1</v>
      </c>
      <c r="AQ195" s="83" t="b">
        <v>0</v>
      </c>
      <c r="AR195" s="83" t="b">
        <v>0</v>
      </c>
      <c r="AS195" s="83" t="s">
        <v>7091</v>
      </c>
      <c r="AT195" s="83">
        <v>0</v>
      </c>
      <c r="AU195" s="83" t="s">
        <v>13085</v>
      </c>
      <c r="AV195" s="83" t="b">
        <v>0</v>
      </c>
      <c r="AW195" s="83" t="s">
        <v>14213</v>
      </c>
      <c r="AX195" s="83" t="s">
        <v>14406</v>
      </c>
      <c r="AY195" s="83" t="s">
        <v>65</v>
      </c>
      <c r="AZ195" s="2"/>
      <c r="BA195" s="3"/>
      <c r="BB195" s="3"/>
      <c r="BC195" s="3"/>
      <c r="BD195" s="3"/>
    </row>
    <row r="196" spans="1:56" x14ac:dyDescent="0.25">
      <c r="A196" s="69" t="s">
        <v>1406</v>
      </c>
      <c r="B196" s="70"/>
      <c r="C196" s="70"/>
      <c r="D196" s="71"/>
      <c r="E196" s="73"/>
      <c r="F196" s="70" t="s">
        <v>13705</v>
      </c>
      <c r="G196" s="70"/>
      <c r="H196" s="74"/>
      <c r="I196" s="75"/>
      <c r="J196" s="75"/>
      <c r="K196" s="74" t="s">
        <v>15921</v>
      </c>
      <c r="L196" s="78"/>
      <c r="M196" s="79"/>
      <c r="N196" s="79"/>
      <c r="O196" s="80"/>
      <c r="P196" s="81"/>
      <c r="Q196" s="81"/>
      <c r="R196" s="91"/>
      <c r="S196" s="91"/>
      <c r="T196" s="91"/>
      <c r="U196" s="91"/>
      <c r="V196" s="52"/>
      <c r="W196" s="52"/>
      <c r="X196" s="52"/>
      <c r="Y196" s="52"/>
      <c r="Z196" s="51"/>
      <c r="AA196" s="76"/>
      <c r="AB196" s="76"/>
      <c r="AC196" s="77"/>
      <c r="AD196" s="83" t="s">
        <v>7533</v>
      </c>
      <c r="AE196" s="83">
        <v>1149</v>
      </c>
      <c r="AF196" s="83">
        <v>975</v>
      </c>
      <c r="AG196" s="83">
        <v>10201</v>
      </c>
      <c r="AH196" s="83">
        <v>16529</v>
      </c>
      <c r="AI196" s="83">
        <v>-28800</v>
      </c>
      <c r="AJ196" s="83" t="s">
        <v>9004</v>
      </c>
      <c r="AK196" s="83"/>
      <c r="AL196" s="83"/>
      <c r="AM196" s="83" t="s">
        <v>11719</v>
      </c>
      <c r="AN196" s="85">
        <v>42151.679629629631</v>
      </c>
      <c r="AO196" s="83"/>
      <c r="AP196" s="83" t="b">
        <v>1</v>
      </c>
      <c r="AQ196" s="83" t="b">
        <v>0</v>
      </c>
      <c r="AR196" s="83" t="b">
        <v>0</v>
      </c>
      <c r="AS196" s="83" t="s">
        <v>7091</v>
      </c>
      <c r="AT196" s="83">
        <v>1</v>
      </c>
      <c r="AU196" s="83" t="s">
        <v>13085</v>
      </c>
      <c r="AV196" s="83" t="b">
        <v>0</v>
      </c>
      <c r="AW196" s="83" t="s">
        <v>14213</v>
      </c>
      <c r="AX196" s="83" t="s">
        <v>14407</v>
      </c>
      <c r="AY196" s="83" t="s">
        <v>65</v>
      </c>
      <c r="AZ196" s="2"/>
      <c r="BA196" s="3"/>
      <c r="BB196" s="3"/>
      <c r="BC196" s="3"/>
      <c r="BD196" s="3"/>
    </row>
    <row r="197" spans="1:56" x14ac:dyDescent="0.25">
      <c r="A197" s="69" t="s">
        <v>1407</v>
      </c>
      <c r="B197" s="70"/>
      <c r="C197" s="70"/>
      <c r="D197" s="71"/>
      <c r="E197" s="73"/>
      <c r="F197" s="70" t="s">
        <v>13706</v>
      </c>
      <c r="G197" s="70"/>
      <c r="H197" s="74"/>
      <c r="I197" s="75"/>
      <c r="J197" s="75"/>
      <c r="K197" s="74" t="s">
        <v>15922</v>
      </c>
      <c r="L197" s="78"/>
      <c r="M197" s="79"/>
      <c r="N197" s="79"/>
      <c r="O197" s="80"/>
      <c r="P197" s="81"/>
      <c r="Q197" s="81"/>
      <c r="R197" s="91"/>
      <c r="S197" s="91"/>
      <c r="T197" s="91"/>
      <c r="U197" s="91"/>
      <c r="V197" s="52"/>
      <c r="W197" s="52"/>
      <c r="X197" s="52"/>
      <c r="Y197" s="52"/>
      <c r="Z197" s="51"/>
      <c r="AA197" s="76"/>
      <c r="AB197" s="76"/>
      <c r="AC197" s="77"/>
      <c r="AD197" s="83" t="s">
        <v>7534</v>
      </c>
      <c r="AE197" s="83">
        <v>3469</v>
      </c>
      <c r="AF197" s="83">
        <v>3167</v>
      </c>
      <c r="AG197" s="83">
        <v>47016</v>
      </c>
      <c r="AH197" s="83">
        <v>38444</v>
      </c>
      <c r="AI197" s="83"/>
      <c r="AJ197" s="83" t="s">
        <v>9005</v>
      </c>
      <c r="AK197" s="83" t="s">
        <v>10300</v>
      </c>
      <c r="AL197" s="83"/>
      <c r="AM197" s="83"/>
      <c r="AN197" s="85">
        <v>42736.284120370372</v>
      </c>
      <c r="AO197" s="83" t="s">
        <v>11960</v>
      </c>
      <c r="AP197" s="83" t="b">
        <v>0</v>
      </c>
      <c r="AQ197" s="83" t="b">
        <v>0</v>
      </c>
      <c r="AR197" s="83" t="b">
        <v>0</v>
      </c>
      <c r="AS197" s="83" t="s">
        <v>7091</v>
      </c>
      <c r="AT197" s="83">
        <v>3</v>
      </c>
      <c r="AU197" s="83" t="s">
        <v>13085</v>
      </c>
      <c r="AV197" s="83" t="b">
        <v>0</v>
      </c>
      <c r="AW197" s="83" t="s">
        <v>14213</v>
      </c>
      <c r="AX197" s="83" t="s">
        <v>14408</v>
      </c>
      <c r="AY197" s="83" t="s">
        <v>65</v>
      </c>
      <c r="AZ197" s="2"/>
      <c r="BA197" s="3"/>
      <c r="BB197" s="3"/>
      <c r="BC197" s="3"/>
      <c r="BD197" s="3"/>
    </row>
    <row r="198" spans="1:56" x14ac:dyDescent="0.25">
      <c r="A198" s="69" t="s">
        <v>1408</v>
      </c>
      <c r="B198" s="70"/>
      <c r="C198" s="70"/>
      <c r="D198" s="71"/>
      <c r="E198" s="73"/>
      <c r="F198" s="70" t="s">
        <v>13707</v>
      </c>
      <c r="G198" s="70"/>
      <c r="H198" s="74"/>
      <c r="I198" s="75"/>
      <c r="J198" s="75"/>
      <c r="K198" s="74" t="s">
        <v>15923</v>
      </c>
      <c r="L198" s="78"/>
      <c r="M198" s="79"/>
      <c r="N198" s="79"/>
      <c r="O198" s="80"/>
      <c r="P198" s="81"/>
      <c r="Q198" s="81"/>
      <c r="R198" s="91"/>
      <c r="S198" s="91"/>
      <c r="T198" s="91"/>
      <c r="U198" s="91"/>
      <c r="V198" s="52"/>
      <c r="W198" s="52"/>
      <c r="X198" s="52"/>
      <c r="Y198" s="52"/>
      <c r="Z198" s="51"/>
      <c r="AA198" s="76"/>
      <c r="AB198" s="76"/>
      <c r="AC198" s="77"/>
      <c r="AD198" s="83" t="s">
        <v>7535</v>
      </c>
      <c r="AE198" s="83">
        <v>20525</v>
      </c>
      <c r="AF198" s="83">
        <v>21964</v>
      </c>
      <c r="AG198" s="83">
        <v>24346</v>
      </c>
      <c r="AH198" s="83">
        <v>31201</v>
      </c>
      <c r="AI198" s="83"/>
      <c r="AJ198" s="83" t="s">
        <v>9006</v>
      </c>
      <c r="AK198" s="83" t="s">
        <v>10301</v>
      </c>
      <c r="AL198" s="83"/>
      <c r="AM198" s="83"/>
      <c r="AN198" s="85">
        <v>42786.858587962961</v>
      </c>
      <c r="AO198" s="83" t="s">
        <v>11961</v>
      </c>
      <c r="AP198" s="83" t="b">
        <v>1</v>
      </c>
      <c r="AQ198" s="83" t="b">
        <v>0</v>
      </c>
      <c r="AR198" s="83" t="b">
        <v>0</v>
      </c>
      <c r="AS198" s="83" t="s">
        <v>7091</v>
      </c>
      <c r="AT198" s="83">
        <v>31</v>
      </c>
      <c r="AU198" s="83"/>
      <c r="AV198" s="83" t="b">
        <v>0</v>
      </c>
      <c r="AW198" s="83" t="s">
        <v>14213</v>
      </c>
      <c r="AX198" s="83" t="s">
        <v>14409</v>
      </c>
      <c r="AY198" s="83" t="s">
        <v>65</v>
      </c>
      <c r="AZ198" s="2"/>
      <c r="BA198" s="3"/>
      <c r="BB198" s="3"/>
      <c r="BC198" s="3"/>
      <c r="BD198" s="3"/>
    </row>
    <row r="199" spans="1:56" x14ac:dyDescent="0.25">
      <c r="A199" s="69" t="s">
        <v>1409</v>
      </c>
      <c r="B199" s="70"/>
      <c r="C199" s="70"/>
      <c r="D199" s="71"/>
      <c r="E199" s="73"/>
      <c r="F199" s="70" t="s">
        <v>13708</v>
      </c>
      <c r="G199" s="70"/>
      <c r="H199" s="74"/>
      <c r="I199" s="75"/>
      <c r="J199" s="75"/>
      <c r="K199" s="74" t="s">
        <v>15924</v>
      </c>
      <c r="L199" s="78"/>
      <c r="M199" s="79"/>
      <c r="N199" s="79"/>
      <c r="O199" s="80"/>
      <c r="P199" s="81"/>
      <c r="Q199" s="81"/>
      <c r="R199" s="91"/>
      <c r="S199" s="91"/>
      <c r="T199" s="91"/>
      <c r="U199" s="91"/>
      <c r="V199" s="52"/>
      <c r="W199" s="52"/>
      <c r="X199" s="52"/>
      <c r="Y199" s="52"/>
      <c r="Z199" s="51"/>
      <c r="AA199" s="76"/>
      <c r="AB199" s="76"/>
      <c r="AC199" s="77"/>
      <c r="AD199" s="83" t="s">
        <v>7536</v>
      </c>
      <c r="AE199" s="83">
        <v>394</v>
      </c>
      <c r="AF199" s="83">
        <v>414</v>
      </c>
      <c r="AG199" s="83">
        <v>730</v>
      </c>
      <c r="AH199" s="83">
        <v>26</v>
      </c>
      <c r="AI199" s="83"/>
      <c r="AJ199" s="83" t="s">
        <v>9007</v>
      </c>
      <c r="AK199" s="83"/>
      <c r="AL199" s="83"/>
      <c r="AM199" s="83"/>
      <c r="AN199" s="85">
        <v>42760.876643518517</v>
      </c>
      <c r="AO199" s="83" t="s">
        <v>11962</v>
      </c>
      <c r="AP199" s="83" t="b">
        <v>1</v>
      </c>
      <c r="AQ199" s="83" t="b">
        <v>0</v>
      </c>
      <c r="AR199" s="83" t="b">
        <v>0</v>
      </c>
      <c r="AS199" s="83" t="s">
        <v>7091</v>
      </c>
      <c r="AT199" s="83">
        <v>2</v>
      </c>
      <c r="AU199" s="83"/>
      <c r="AV199" s="83" t="b">
        <v>0</v>
      </c>
      <c r="AW199" s="83" t="s">
        <v>14213</v>
      </c>
      <c r="AX199" s="83" t="s">
        <v>14410</v>
      </c>
      <c r="AY199" s="83" t="s">
        <v>65</v>
      </c>
      <c r="AZ199" s="2"/>
      <c r="BA199" s="3"/>
      <c r="BB199" s="3"/>
      <c r="BC199" s="3"/>
      <c r="BD199" s="3"/>
    </row>
    <row r="200" spans="1:56" x14ac:dyDescent="0.25">
      <c r="A200" s="69" t="s">
        <v>1410</v>
      </c>
      <c r="B200" s="70"/>
      <c r="C200" s="70"/>
      <c r="D200" s="71"/>
      <c r="E200" s="73"/>
      <c r="F200" s="70" t="s">
        <v>13709</v>
      </c>
      <c r="G200" s="70"/>
      <c r="H200" s="74"/>
      <c r="I200" s="75"/>
      <c r="J200" s="75"/>
      <c r="K200" s="74" t="s">
        <v>15925</v>
      </c>
      <c r="L200" s="78"/>
      <c r="M200" s="79"/>
      <c r="N200" s="79"/>
      <c r="O200" s="80"/>
      <c r="P200" s="81"/>
      <c r="Q200" s="81"/>
      <c r="R200" s="91"/>
      <c r="S200" s="91"/>
      <c r="T200" s="91"/>
      <c r="U200" s="91"/>
      <c r="V200" s="52"/>
      <c r="W200" s="52"/>
      <c r="X200" s="52"/>
      <c r="Y200" s="52"/>
      <c r="Z200" s="51"/>
      <c r="AA200" s="76"/>
      <c r="AB200" s="76"/>
      <c r="AC200" s="77"/>
      <c r="AD200" s="83" t="s">
        <v>7537</v>
      </c>
      <c r="AE200" s="83">
        <v>2704</v>
      </c>
      <c r="AF200" s="83">
        <v>2490</v>
      </c>
      <c r="AG200" s="83">
        <v>2563</v>
      </c>
      <c r="AH200" s="83">
        <v>4522</v>
      </c>
      <c r="AI200" s="83">
        <v>-18000</v>
      </c>
      <c r="AJ200" s="83" t="s">
        <v>9008</v>
      </c>
      <c r="AK200" s="83" t="s">
        <v>10302</v>
      </c>
      <c r="AL200" s="83"/>
      <c r="AM200" s="83" t="s">
        <v>11716</v>
      </c>
      <c r="AN200" s="85">
        <v>41638.007060185184</v>
      </c>
      <c r="AO200" s="83" t="s">
        <v>11963</v>
      </c>
      <c r="AP200" s="83" t="b">
        <v>0</v>
      </c>
      <c r="AQ200" s="83" t="b">
        <v>0</v>
      </c>
      <c r="AR200" s="83" t="b">
        <v>0</v>
      </c>
      <c r="AS200" s="83" t="s">
        <v>7091</v>
      </c>
      <c r="AT200" s="83">
        <v>1</v>
      </c>
      <c r="AU200" s="83" t="s">
        <v>13085</v>
      </c>
      <c r="AV200" s="83" t="b">
        <v>0</v>
      </c>
      <c r="AW200" s="83" t="s">
        <v>14213</v>
      </c>
      <c r="AX200" s="83" t="s">
        <v>14411</v>
      </c>
      <c r="AY200" s="83" t="s">
        <v>65</v>
      </c>
      <c r="AZ200" s="2"/>
      <c r="BA200" s="3"/>
      <c r="BB200" s="3"/>
      <c r="BC200" s="3"/>
      <c r="BD200" s="3"/>
    </row>
    <row r="201" spans="1:56" x14ac:dyDescent="0.25">
      <c r="A201" s="69" t="s">
        <v>1411</v>
      </c>
      <c r="B201" s="70"/>
      <c r="C201" s="70"/>
      <c r="D201" s="71"/>
      <c r="E201" s="73"/>
      <c r="F201" s="70" t="s">
        <v>13710</v>
      </c>
      <c r="G201" s="70"/>
      <c r="H201" s="74"/>
      <c r="I201" s="75"/>
      <c r="J201" s="75"/>
      <c r="K201" s="74" t="s">
        <v>15926</v>
      </c>
      <c r="L201" s="78"/>
      <c r="M201" s="79"/>
      <c r="N201" s="79"/>
      <c r="O201" s="80"/>
      <c r="P201" s="81"/>
      <c r="Q201" s="81"/>
      <c r="R201" s="91"/>
      <c r="S201" s="91"/>
      <c r="T201" s="91"/>
      <c r="U201" s="91"/>
      <c r="V201" s="52"/>
      <c r="W201" s="52"/>
      <c r="X201" s="52"/>
      <c r="Y201" s="52"/>
      <c r="Z201" s="51"/>
      <c r="AA201" s="76"/>
      <c r="AB201" s="76"/>
      <c r="AC201" s="77"/>
      <c r="AD201" s="83" t="s">
        <v>7538</v>
      </c>
      <c r="AE201" s="83">
        <v>17323</v>
      </c>
      <c r="AF201" s="83">
        <v>149470</v>
      </c>
      <c r="AG201" s="83">
        <v>14309</v>
      </c>
      <c r="AH201" s="83">
        <v>84615</v>
      </c>
      <c r="AI201" s="83">
        <v>-28800</v>
      </c>
      <c r="AJ201" s="83" t="s">
        <v>9009</v>
      </c>
      <c r="AK201" s="83" t="s">
        <v>10221</v>
      </c>
      <c r="AL201" s="83" t="s">
        <v>11037</v>
      </c>
      <c r="AM201" s="83" t="s">
        <v>11719</v>
      </c>
      <c r="AN201" s="85">
        <v>42569.634328703702</v>
      </c>
      <c r="AO201" s="83" t="s">
        <v>11964</v>
      </c>
      <c r="AP201" s="83" t="b">
        <v>1</v>
      </c>
      <c r="AQ201" s="83" t="b">
        <v>0</v>
      </c>
      <c r="AR201" s="83" t="b">
        <v>1</v>
      </c>
      <c r="AS201" s="83" t="s">
        <v>7091</v>
      </c>
      <c r="AT201" s="83">
        <v>699</v>
      </c>
      <c r="AU201" s="83"/>
      <c r="AV201" s="83" t="b">
        <v>0</v>
      </c>
      <c r="AW201" s="83" t="s">
        <v>14213</v>
      </c>
      <c r="AX201" s="83" t="s">
        <v>14412</v>
      </c>
      <c r="AY201" s="83" t="s">
        <v>65</v>
      </c>
      <c r="AZ201" s="2"/>
      <c r="BA201" s="3"/>
      <c r="BB201" s="3"/>
      <c r="BC201" s="3"/>
      <c r="BD201" s="3"/>
    </row>
    <row r="202" spans="1:56" x14ac:dyDescent="0.25">
      <c r="A202" s="69" t="s">
        <v>1412</v>
      </c>
      <c r="B202" s="70"/>
      <c r="C202" s="70"/>
      <c r="D202" s="71"/>
      <c r="E202" s="73"/>
      <c r="F202" s="70" t="s">
        <v>13711</v>
      </c>
      <c r="G202" s="70"/>
      <c r="H202" s="74"/>
      <c r="I202" s="75"/>
      <c r="J202" s="75"/>
      <c r="K202" s="74" t="s">
        <v>15927</v>
      </c>
      <c r="L202" s="78"/>
      <c r="M202" s="79"/>
      <c r="N202" s="79"/>
      <c r="O202" s="80"/>
      <c r="P202" s="81"/>
      <c r="Q202" s="81"/>
      <c r="R202" s="91"/>
      <c r="S202" s="91"/>
      <c r="T202" s="91"/>
      <c r="U202" s="91"/>
      <c r="V202" s="52"/>
      <c r="W202" s="52"/>
      <c r="X202" s="52"/>
      <c r="Y202" s="52"/>
      <c r="Z202" s="51"/>
      <c r="AA202" s="76"/>
      <c r="AB202" s="76"/>
      <c r="AC202" s="77"/>
      <c r="AD202" s="83" t="s">
        <v>7539</v>
      </c>
      <c r="AE202" s="83">
        <v>9118</v>
      </c>
      <c r="AF202" s="83">
        <v>8442</v>
      </c>
      <c r="AG202" s="83">
        <v>311401</v>
      </c>
      <c r="AH202" s="83">
        <v>227573</v>
      </c>
      <c r="AI202" s="83">
        <v>0</v>
      </c>
      <c r="AJ202" s="83" t="s">
        <v>9010</v>
      </c>
      <c r="AK202" s="83" t="s">
        <v>10303</v>
      </c>
      <c r="AL202" s="83" t="s">
        <v>11038</v>
      </c>
      <c r="AM202" s="83" t="s">
        <v>11735</v>
      </c>
      <c r="AN202" s="85">
        <v>41284.962997685187</v>
      </c>
      <c r="AO202" s="83" t="s">
        <v>11965</v>
      </c>
      <c r="AP202" s="83" t="b">
        <v>0</v>
      </c>
      <c r="AQ202" s="83" t="b">
        <v>0</v>
      </c>
      <c r="AR202" s="83" t="b">
        <v>1</v>
      </c>
      <c r="AS202" s="83" t="s">
        <v>7091</v>
      </c>
      <c r="AT202" s="83">
        <v>186</v>
      </c>
      <c r="AU202" s="83" t="s">
        <v>13163</v>
      </c>
      <c r="AV202" s="83" t="b">
        <v>0</v>
      </c>
      <c r="AW202" s="83" t="s">
        <v>14213</v>
      </c>
      <c r="AX202" s="83" t="s">
        <v>14413</v>
      </c>
      <c r="AY202" s="83" t="s">
        <v>65</v>
      </c>
      <c r="AZ202" s="2"/>
      <c r="BA202" s="3"/>
      <c r="BB202" s="3"/>
      <c r="BC202" s="3"/>
      <c r="BD202" s="3"/>
    </row>
    <row r="203" spans="1:56" x14ac:dyDescent="0.25">
      <c r="A203" s="69" t="s">
        <v>1413</v>
      </c>
      <c r="B203" s="70"/>
      <c r="C203" s="70"/>
      <c r="D203" s="71"/>
      <c r="E203" s="73"/>
      <c r="F203" s="70" t="s">
        <v>13712</v>
      </c>
      <c r="G203" s="70"/>
      <c r="H203" s="74"/>
      <c r="I203" s="75"/>
      <c r="J203" s="75"/>
      <c r="K203" s="74" t="s">
        <v>15928</v>
      </c>
      <c r="L203" s="78"/>
      <c r="M203" s="79"/>
      <c r="N203" s="79"/>
      <c r="O203" s="80"/>
      <c r="P203" s="81"/>
      <c r="Q203" s="81"/>
      <c r="R203" s="91"/>
      <c r="S203" s="91"/>
      <c r="T203" s="91"/>
      <c r="U203" s="91"/>
      <c r="V203" s="52"/>
      <c r="W203" s="52"/>
      <c r="X203" s="52"/>
      <c r="Y203" s="52"/>
      <c r="Z203" s="51"/>
      <c r="AA203" s="76"/>
      <c r="AB203" s="76"/>
      <c r="AC203" s="77"/>
      <c r="AD203" s="83" t="s">
        <v>7540</v>
      </c>
      <c r="AE203" s="83">
        <v>4437</v>
      </c>
      <c r="AF203" s="83">
        <v>2773</v>
      </c>
      <c r="AG203" s="83">
        <v>21552</v>
      </c>
      <c r="AH203" s="83">
        <v>76293</v>
      </c>
      <c r="AI203" s="83"/>
      <c r="AJ203" s="83" t="s">
        <v>9011</v>
      </c>
      <c r="AK203" s="83"/>
      <c r="AL203" s="83"/>
      <c r="AM203" s="83"/>
      <c r="AN203" s="85">
        <v>42087.640416666669</v>
      </c>
      <c r="AO203" s="83" t="s">
        <v>11966</v>
      </c>
      <c r="AP203" s="83" t="b">
        <v>1</v>
      </c>
      <c r="AQ203" s="83" t="b">
        <v>0</v>
      </c>
      <c r="AR203" s="83" t="b">
        <v>0</v>
      </c>
      <c r="AS203" s="83" t="s">
        <v>7091</v>
      </c>
      <c r="AT203" s="83">
        <v>22</v>
      </c>
      <c r="AU203" s="83" t="s">
        <v>13085</v>
      </c>
      <c r="AV203" s="83" t="b">
        <v>0</v>
      </c>
      <c r="AW203" s="83" t="s">
        <v>14213</v>
      </c>
      <c r="AX203" s="83" t="s">
        <v>14414</v>
      </c>
      <c r="AY203" s="83" t="s">
        <v>65</v>
      </c>
      <c r="AZ203" s="2"/>
      <c r="BA203" s="3"/>
      <c r="BB203" s="3"/>
      <c r="BC203" s="3"/>
      <c r="BD203" s="3"/>
    </row>
    <row r="204" spans="1:56" x14ac:dyDescent="0.25">
      <c r="A204" s="69" t="s">
        <v>1414</v>
      </c>
      <c r="B204" s="70"/>
      <c r="C204" s="70"/>
      <c r="D204" s="71"/>
      <c r="E204" s="73"/>
      <c r="F204" s="70" t="s">
        <v>13713</v>
      </c>
      <c r="G204" s="70"/>
      <c r="H204" s="74"/>
      <c r="I204" s="75"/>
      <c r="J204" s="75"/>
      <c r="K204" s="74" t="s">
        <v>15929</v>
      </c>
      <c r="L204" s="78"/>
      <c r="M204" s="79"/>
      <c r="N204" s="79"/>
      <c r="O204" s="80"/>
      <c r="P204" s="81"/>
      <c r="Q204" s="81"/>
      <c r="R204" s="91"/>
      <c r="S204" s="91"/>
      <c r="T204" s="91"/>
      <c r="U204" s="91"/>
      <c r="V204" s="52"/>
      <c r="W204" s="52"/>
      <c r="X204" s="52"/>
      <c r="Y204" s="52"/>
      <c r="Z204" s="51"/>
      <c r="AA204" s="76"/>
      <c r="AB204" s="76"/>
      <c r="AC204" s="77"/>
      <c r="AD204" s="83" t="s">
        <v>7541</v>
      </c>
      <c r="AE204" s="83">
        <v>2060</v>
      </c>
      <c r="AF204" s="83">
        <v>2218</v>
      </c>
      <c r="AG204" s="83">
        <v>74494</v>
      </c>
      <c r="AH204" s="83">
        <v>36570</v>
      </c>
      <c r="AI204" s="83"/>
      <c r="AJ204" s="83" t="s">
        <v>9012</v>
      </c>
      <c r="AK204" s="83"/>
      <c r="AL204" s="83"/>
      <c r="AM204" s="83"/>
      <c r="AN204" s="85">
        <v>42875.000185185185</v>
      </c>
      <c r="AO204" s="83"/>
      <c r="AP204" s="83" t="b">
        <v>1</v>
      </c>
      <c r="AQ204" s="83" t="b">
        <v>0</v>
      </c>
      <c r="AR204" s="83" t="b">
        <v>0</v>
      </c>
      <c r="AS204" s="83" t="s">
        <v>7091</v>
      </c>
      <c r="AT204" s="83">
        <v>2</v>
      </c>
      <c r="AU204" s="83"/>
      <c r="AV204" s="83" t="b">
        <v>0</v>
      </c>
      <c r="AW204" s="83" t="s">
        <v>14213</v>
      </c>
      <c r="AX204" s="83" t="s">
        <v>14415</v>
      </c>
      <c r="AY204" s="83" t="s">
        <v>65</v>
      </c>
      <c r="AZ204" s="2"/>
      <c r="BA204" s="3"/>
      <c r="BB204" s="3"/>
      <c r="BC204" s="3"/>
      <c r="BD204" s="3"/>
    </row>
    <row r="205" spans="1:56" x14ac:dyDescent="0.25">
      <c r="A205" s="69" t="s">
        <v>1415</v>
      </c>
      <c r="B205" s="70"/>
      <c r="C205" s="70"/>
      <c r="D205" s="71"/>
      <c r="E205" s="73"/>
      <c r="F205" s="70" t="s">
        <v>13714</v>
      </c>
      <c r="G205" s="70"/>
      <c r="H205" s="74"/>
      <c r="I205" s="75"/>
      <c r="J205" s="75"/>
      <c r="K205" s="74" t="s">
        <v>15930</v>
      </c>
      <c r="L205" s="78"/>
      <c r="M205" s="79"/>
      <c r="N205" s="79"/>
      <c r="O205" s="80"/>
      <c r="P205" s="81"/>
      <c r="Q205" s="81"/>
      <c r="R205" s="91"/>
      <c r="S205" s="91"/>
      <c r="T205" s="91"/>
      <c r="U205" s="91"/>
      <c r="V205" s="52"/>
      <c r="W205" s="52"/>
      <c r="X205" s="52"/>
      <c r="Y205" s="52"/>
      <c r="Z205" s="51"/>
      <c r="AA205" s="76"/>
      <c r="AB205" s="76"/>
      <c r="AC205" s="77"/>
      <c r="AD205" s="83" t="s">
        <v>7542</v>
      </c>
      <c r="AE205" s="83">
        <v>19376</v>
      </c>
      <c r="AF205" s="83">
        <v>17715</v>
      </c>
      <c r="AG205" s="83">
        <v>251019</v>
      </c>
      <c r="AH205" s="83">
        <v>342173</v>
      </c>
      <c r="AI205" s="83"/>
      <c r="AJ205" s="83" t="s">
        <v>9013</v>
      </c>
      <c r="AK205" s="83"/>
      <c r="AL205" s="83"/>
      <c r="AM205" s="83"/>
      <c r="AN205" s="85">
        <v>42401.405648148146</v>
      </c>
      <c r="AO205" s="83" t="s">
        <v>11967</v>
      </c>
      <c r="AP205" s="83" t="b">
        <v>1</v>
      </c>
      <c r="AQ205" s="83" t="b">
        <v>0</v>
      </c>
      <c r="AR205" s="83" t="b">
        <v>0</v>
      </c>
      <c r="AS205" s="83" t="s">
        <v>7091</v>
      </c>
      <c r="AT205" s="83">
        <v>268</v>
      </c>
      <c r="AU205" s="83"/>
      <c r="AV205" s="83" t="b">
        <v>0</v>
      </c>
      <c r="AW205" s="83" t="s">
        <v>14213</v>
      </c>
      <c r="AX205" s="83" t="s">
        <v>14416</v>
      </c>
      <c r="AY205" s="83" t="s">
        <v>65</v>
      </c>
      <c r="AZ205" s="2"/>
      <c r="BA205" s="3"/>
      <c r="BB205" s="3"/>
      <c r="BC205" s="3"/>
      <c r="BD205" s="3"/>
    </row>
    <row r="206" spans="1:56" x14ac:dyDescent="0.25">
      <c r="A206" s="69" t="s">
        <v>1416</v>
      </c>
      <c r="B206" s="70"/>
      <c r="C206" s="70"/>
      <c r="D206" s="71"/>
      <c r="E206" s="73"/>
      <c r="F206" s="70" t="s">
        <v>13715</v>
      </c>
      <c r="G206" s="70"/>
      <c r="H206" s="74"/>
      <c r="I206" s="75"/>
      <c r="J206" s="75"/>
      <c r="K206" s="74" t="s">
        <v>15931</v>
      </c>
      <c r="L206" s="78"/>
      <c r="M206" s="79"/>
      <c r="N206" s="79"/>
      <c r="O206" s="80"/>
      <c r="P206" s="81"/>
      <c r="Q206" s="81"/>
      <c r="R206" s="91"/>
      <c r="S206" s="91"/>
      <c r="T206" s="91"/>
      <c r="U206" s="91"/>
      <c r="V206" s="52"/>
      <c r="W206" s="52"/>
      <c r="X206" s="52"/>
      <c r="Y206" s="52"/>
      <c r="Z206" s="51"/>
      <c r="AA206" s="76"/>
      <c r="AB206" s="76"/>
      <c r="AC206" s="77"/>
      <c r="AD206" s="83" t="s">
        <v>7543</v>
      </c>
      <c r="AE206" s="83">
        <v>10658</v>
      </c>
      <c r="AF206" s="83">
        <v>9736</v>
      </c>
      <c r="AG206" s="83">
        <v>14279</v>
      </c>
      <c r="AH206" s="83">
        <v>33999</v>
      </c>
      <c r="AI206" s="83"/>
      <c r="AJ206" s="83" t="s">
        <v>9014</v>
      </c>
      <c r="AK206" s="83" t="s">
        <v>10304</v>
      </c>
      <c r="AL206" s="83" t="s">
        <v>11039</v>
      </c>
      <c r="AM206" s="83"/>
      <c r="AN206" s="85">
        <v>42799.961006944446</v>
      </c>
      <c r="AO206" s="83" t="s">
        <v>11968</v>
      </c>
      <c r="AP206" s="83" t="b">
        <v>0</v>
      </c>
      <c r="AQ206" s="83" t="b">
        <v>0</v>
      </c>
      <c r="AR206" s="83" t="b">
        <v>0</v>
      </c>
      <c r="AS206" s="83" t="s">
        <v>7091</v>
      </c>
      <c r="AT206" s="83">
        <v>8</v>
      </c>
      <c r="AU206" s="83" t="s">
        <v>13085</v>
      </c>
      <c r="AV206" s="83" t="b">
        <v>0</v>
      </c>
      <c r="AW206" s="83" t="s">
        <v>14213</v>
      </c>
      <c r="AX206" s="83" t="s">
        <v>14417</v>
      </c>
      <c r="AY206" s="83" t="s">
        <v>65</v>
      </c>
      <c r="AZ206" s="2"/>
      <c r="BA206" s="3"/>
      <c r="BB206" s="3"/>
      <c r="BC206" s="3"/>
      <c r="BD206" s="3"/>
    </row>
    <row r="207" spans="1:56" x14ac:dyDescent="0.25">
      <c r="A207" s="69" t="s">
        <v>1417</v>
      </c>
      <c r="B207" s="70"/>
      <c r="C207" s="70"/>
      <c r="D207" s="71"/>
      <c r="E207" s="73"/>
      <c r="F207" s="70" t="s">
        <v>13716</v>
      </c>
      <c r="G207" s="70"/>
      <c r="H207" s="74"/>
      <c r="I207" s="75"/>
      <c r="J207" s="75"/>
      <c r="K207" s="74" t="s">
        <v>15932</v>
      </c>
      <c r="L207" s="78"/>
      <c r="M207" s="79"/>
      <c r="N207" s="79"/>
      <c r="O207" s="80"/>
      <c r="P207" s="81"/>
      <c r="Q207" s="81"/>
      <c r="R207" s="91"/>
      <c r="S207" s="91"/>
      <c r="T207" s="91"/>
      <c r="U207" s="91"/>
      <c r="V207" s="52"/>
      <c r="W207" s="52"/>
      <c r="X207" s="52"/>
      <c r="Y207" s="52"/>
      <c r="Z207" s="51"/>
      <c r="AA207" s="76"/>
      <c r="AB207" s="76"/>
      <c r="AC207" s="77"/>
      <c r="AD207" s="83" t="s">
        <v>7544</v>
      </c>
      <c r="AE207" s="83">
        <v>4431</v>
      </c>
      <c r="AF207" s="83">
        <v>5039</v>
      </c>
      <c r="AG207" s="83">
        <v>48453</v>
      </c>
      <c r="AH207" s="83">
        <v>69703</v>
      </c>
      <c r="AI207" s="83">
        <v>-21600</v>
      </c>
      <c r="AJ207" s="83" t="s">
        <v>9015</v>
      </c>
      <c r="AK207" s="83" t="s">
        <v>10305</v>
      </c>
      <c r="AL207" s="83"/>
      <c r="AM207" s="83" t="s">
        <v>11717</v>
      </c>
      <c r="AN207" s="85">
        <v>39883.069594907407</v>
      </c>
      <c r="AO207" s="83" t="s">
        <v>11969</v>
      </c>
      <c r="AP207" s="83" t="b">
        <v>0</v>
      </c>
      <c r="AQ207" s="83" t="b">
        <v>0</v>
      </c>
      <c r="AR207" s="83" t="b">
        <v>0</v>
      </c>
      <c r="AS207" s="83" t="s">
        <v>7091</v>
      </c>
      <c r="AT207" s="83">
        <v>51</v>
      </c>
      <c r="AU207" s="83" t="s">
        <v>13143</v>
      </c>
      <c r="AV207" s="83" t="b">
        <v>0</v>
      </c>
      <c r="AW207" s="83" t="s">
        <v>14213</v>
      </c>
      <c r="AX207" s="83" t="s">
        <v>14418</v>
      </c>
      <c r="AY207" s="83" t="s">
        <v>65</v>
      </c>
      <c r="AZ207" s="2"/>
      <c r="BA207" s="3"/>
      <c r="BB207" s="3"/>
      <c r="BC207" s="3"/>
      <c r="BD207" s="3"/>
    </row>
    <row r="208" spans="1:56" x14ac:dyDescent="0.25">
      <c r="A208" s="69" t="s">
        <v>1418</v>
      </c>
      <c r="B208" s="70"/>
      <c r="C208" s="70"/>
      <c r="D208" s="71"/>
      <c r="E208" s="73"/>
      <c r="F208" s="70" t="s">
        <v>13717</v>
      </c>
      <c r="G208" s="70"/>
      <c r="H208" s="74"/>
      <c r="I208" s="75"/>
      <c r="J208" s="75"/>
      <c r="K208" s="74" t="s">
        <v>15933</v>
      </c>
      <c r="L208" s="78"/>
      <c r="M208" s="79"/>
      <c r="N208" s="79"/>
      <c r="O208" s="80"/>
      <c r="P208" s="81"/>
      <c r="Q208" s="81"/>
      <c r="R208" s="91"/>
      <c r="S208" s="91"/>
      <c r="T208" s="91"/>
      <c r="U208" s="91"/>
      <c r="V208" s="52"/>
      <c r="W208" s="52"/>
      <c r="X208" s="52"/>
      <c r="Y208" s="52"/>
      <c r="Z208" s="51"/>
      <c r="AA208" s="76"/>
      <c r="AB208" s="76"/>
      <c r="AC208" s="77"/>
      <c r="AD208" s="83" t="s">
        <v>7545</v>
      </c>
      <c r="AE208" s="83">
        <v>11937</v>
      </c>
      <c r="AF208" s="83">
        <v>11417</v>
      </c>
      <c r="AG208" s="83">
        <v>17201</v>
      </c>
      <c r="AH208" s="83">
        <v>61080</v>
      </c>
      <c r="AI208" s="83">
        <v>-21600</v>
      </c>
      <c r="AJ208" s="83" t="s">
        <v>9016</v>
      </c>
      <c r="AK208" s="83"/>
      <c r="AL208" s="83"/>
      <c r="AM208" s="83" t="s">
        <v>11717</v>
      </c>
      <c r="AN208" s="85">
        <v>39934.543958333335</v>
      </c>
      <c r="AO208" s="83"/>
      <c r="AP208" s="83" t="b">
        <v>0</v>
      </c>
      <c r="AQ208" s="83" t="b">
        <v>0</v>
      </c>
      <c r="AR208" s="83" t="b">
        <v>0</v>
      </c>
      <c r="AS208" s="83" t="s">
        <v>7091</v>
      </c>
      <c r="AT208" s="83">
        <v>5</v>
      </c>
      <c r="AU208" s="83" t="s">
        <v>13119</v>
      </c>
      <c r="AV208" s="83" t="b">
        <v>0</v>
      </c>
      <c r="AW208" s="83" t="s">
        <v>14213</v>
      </c>
      <c r="AX208" s="83" t="s">
        <v>14419</v>
      </c>
      <c r="AY208" s="83" t="s">
        <v>65</v>
      </c>
      <c r="AZ208" s="2"/>
      <c r="BA208" s="3"/>
      <c r="BB208" s="3"/>
      <c r="BC208" s="3"/>
      <c r="BD208" s="3"/>
    </row>
    <row r="209" spans="1:56" x14ac:dyDescent="0.25">
      <c r="A209" s="69" t="s">
        <v>1419</v>
      </c>
      <c r="B209" s="70"/>
      <c r="C209" s="70"/>
      <c r="D209" s="71"/>
      <c r="E209" s="73"/>
      <c r="F209" s="70" t="s">
        <v>13718</v>
      </c>
      <c r="G209" s="70"/>
      <c r="H209" s="74"/>
      <c r="I209" s="75"/>
      <c r="J209" s="75"/>
      <c r="K209" s="74" t="s">
        <v>15934</v>
      </c>
      <c r="L209" s="78"/>
      <c r="M209" s="79"/>
      <c r="N209" s="79"/>
      <c r="O209" s="80"/>
      <c r="P209" s="81"/>
      <c r="Q209" s="81"/>
      <c r="R209" s="91"/>
      <c r="S209" s="91"/>
      <c r="T209" s="91"/>
      <c r="U209" s="91"/>
      <c r="V209" s="52"/>
      <c r="W209" s="52"/>
      <c r="X209" s="52"/>
      <c r="Y209" s="52"/>
      <c r="Z209" s="51"/>
      <c r="AA209" s="76"/>
      <c r="AB209" s="76"/>
      <c r="AC209" s="77"/>
      <c r="AD209" s="83" t="s">
        <v>7546</v>
      </c>
      <c r="AE209" s="83">
        <v>5327</v>
      </c>
      <c r="AF209" s="83">
        <v>5898</v>
      </c>
      <c r="AG209" s="83">
        <v>21615</v>
      </c>
      <c r="AH209" s="83">
        <v>25818</v>
      </c>
      <c r="AI209" s="83">
        <v>-18000</v>
      </c>
      <c r="AJ209" s="83" t="s">
        <v>9017</v>
      </c>
      <c r="AK209" s="83" t="s">
        <v>10306</v>
      </c>
      <c r="AL209" s="83"/>
      <c r="AM209" s="83" t="s">
        <v>11743</v>
      </c>
      <c r="AN209" s="85">
        <v>42973.211377314816</v>
      </c>
      <c r="AO209" s="83" t="s">
        <v>11970</v>
      </c>
      <c r="AP209" s="83" t="b">
        <v>0</v>
      </c>
      <c r="AQ209" s="83" t="b">
        <v>0</v>
      </c>
      <c r="AR209" s="83" t="b">
        <v>0</v>
      </c>
      <c r="AS209" s="83" t="s">
        <v>7091</v>
      </c>
      <c r="AT209" s="83">
        <v>1</v>
      </c>
      <c r="AU209" s="83" t="s">
        <v>13085</v>
      </c>
      <c r="AV209" s="83" t="b">
        <v>0</v>
      </c>
      <c r="AW209" s="83" t="s">
        <v>14213</v>
      </c>
      <c r="AX209" s="83" t="s">
        <v>14420</v>
      </c>
      <c r="AY209" s="83" t="s">
        <v>65</v>
      </c>
      <c r="AZ209" s="2"/>
      <c r="BA209" s="3"/>
      <c r="BB209" s="3"/>
      <c r="BC209" s="3"/>
      <c r="BD209" s="3"/>
    </row>
    <row r="210" spans="1:56" x14ac:dyDescent="0.25">
      <c r="A210" s="69" t="s">
        <v>1420</v>
      </c>
      <c r="B210" s="70"/>
      <c r="C210" s="70"/>
      <c r="D210" s="71"/>
      <c r="E210" s="73"/>
      <c r="F210" s="70" t="s">
        <v>13719</v>
      </c>
      <c r="G210" s="70"/>
      <c r="H210" s="74"/>
      <c r="I210" s="75"/>
      <c r="J210" s="75"/>
      <c r="K210" s="74" t="s">
        <v>15935</v>
      </c>
      <c r="L210" s="78"/>
      <c r="M210" s="79"/>
      <c r="N210" s="79"/>
      <c r="O210" s="80"/>
      <c r="P210" s="81"/>
      <c r="Q210" s="81"/>
      <c r="R210" s="91"/>
      <c r="S210" s="91"/>
      <c r="T210" s="91"/>
      <c r="U210" s="91"/>
      <c r="V210" s="52"/>
      <c r="W210" s="52"/>
      <c r="X210" s="52"/>
      <c r="Y210" s="52"/>
      <c r="Z210" s="51"/>
      <c r="AA210" s="76"/>
      <c r="AB210" s="76"/>
      <c r="AC210" s="77"/>
      <c r="AD210" s="83" t="s">
        <v>7547</v>
      </c>
      <c r="AE210" s="83">
        <v>4470</v>
      </c>
      <c r="AF210" s="83">
        <v>4176</v>
      </c>
      <c r="AG210" s="83">
        <v>12181</v>
      </c>
      <c r="AH210" s="83">
        <v>3947</v>
      </c>
      <c r="AI210" s="83">
        <v>-25200</v>
      </c>
      <c r="AJ210" s="83" t="s">
        <v>9018</v>
      </c>
      <c r="AK210" s="83" t="s">
        <v>10203</v>
      </c>
      <c r="AL210" s="83"/>
      <c r="AM210" s="83" t="s">
        <v>11728</v>
      </c>
      <c r="AN210" s="85">
        <v>42350.882118055553</v>
      </c>
      <c r="AO210" s="83" t="s">
        <v>11971</v>
      </c>
      <c r="AP210" s="83" t="b">
        <v>0</v>
      </c>
      <c r="AQ210" s="83" t="b">
        <v>0</v>
      </c>
      <c r="AR210" s="83" t="b">
        <v>0</v>
      </c>
      <c r="AS210" s="83" t="s">
        <v>7091</v>
      </c>
      <c r="AT210" s="83">
        <v>9</v>
      </c>
      <c r="AU210" s="83" t="s">
        <v>13085</v>
      </c>
      <c r="AV210" s="83" t="b">
        <v>0</v>
      </c>
      <c r="AW210" s="83" t="s">
        <v>14213</v>
      </c>
      <c r="AX210" s="83" t="s">
        <v>14421</v>
      </c>
      <c r="AY210" s="83" t="s">
        <v>65</v>
      </c>
      <c r="AZ210" s="2"/>
      <c r="BA210" s="3"/>
      <c r="BB210" s="3"/>
      <c r="BC210" s="3"/>
      <c r="BD210" s="3"/>
    </row>
    <row r="211" spans="1:56" x14ac:dyDescent="0.25">
      <c r="A211" s="69" t="s">
        <v>1421</v>
      </c>
      <c r="B211" s="70"/>
      <c r="C211" s="70"/>
      <c r="D211" s="71"/>
      <c r="E211" s="73"/>
      <c r="F211" s="70" t="s">
        <v>13720</v>
      </c>
      <c r="G211" s="70"/>
      <c r="H211" s="74"/>
      <c r="I211" s="75"/>
      <c r="J211" s="75"/>
      <c r="K211" s="74" t="s">
        <v>15936</v>
      </c>
      <c r="L211" s="78"/>
      <c r="M211" s="79"/>
      <c r="N211" s="79"/>
      <c r="O211" s="80"/>
      <c r="P211" s="81"/>
      <c r="Q211" s="81"/>
      <c r="R211" s="91"/>
      <c r="S211" s="91"/>
      <c r="T211" s="91"/>
      <c r="U211" s="91"/>
      <c r="V211" s="52"/>
      <c r="W211" s="52"/>
      <c r="X211" s="52"/>
      <c r="Y211" s="52"/>
      <c r="Z211" s="51"/>
      <c r="AA211" s="76"/>
      <c r="AB211" s="76"/>
      <c r="AC211" s="77"/>
      <c r="AD211" s="83" t="s">
        <v>7548</v>
      </c>
      <c r="AE211" s="83">
        <v>11240</v>
      </c>
      <c r="AF211" s="83">
        <v>11777</v>
      </c>
      <c r="AG211" s="83">
        <v>6406</v>
      </c>
      <c r="AH211" s="83">
        <v>17800</v>
      </c>
      <c r="AI211" s="83">
        <v>-18000</v>
      </c>
      <c r="AJ211" s="83" t="s">
        <v>9019</v>
      </c>
      <c r="AK211" s="83" t="s">
        <v>10307</v>
      </c>
      <c r="AL211" s="83"/>
      <c r="AM211" s="83" t="s">
        <v>11716</v>
      </c>
      <c r="AN211" s="85">
        <v>42651.62841435185</v>
      </c>
      <c r="AO211" s="83" t="s">
        <v>11972</v>
      </c>
      <c r="AP211" s="83" t="b">
        <v>0</v>
      </c>
      <c r="AQ211" s="83" t="b">
        <v>0</v>
      </c>
      <c r="AR211" s="83" t="b">
        <v>0</v>
      </c>
      <c r="AS211" s="83" t="s">
        <v>7091</v>
      </c>
      <c r="AT211" s="83">
        <v>7</v>
      </c>
      <c r="AU211" s="83" t="s">
        <v>13085</v>
      </c>
      <c r="AV211" s="83" t="b">
        <v>0</v>
      </c>
      <c r="AW211" s="83" t="s">
        <v>14213</v>
      </c>
      <c r="AX211" s="83" t="s">
        <v>14422</v>
      </c>
      <c r="AY211" s="83" t="s">
        <v>65</v>
      </c>
      <c r="AZ211" s="2"/>
      <c r="BA211" s="3"/>
      <c r="BB211" s="3"/>
      <c r="BC211" s="3"/>
      <c r="BD211" s="3"/>
    </row>
    <row r="212" spans="1:56" x14ac:dyDescent="0.25">
      <c r="A212" s="69" t="s">
        <v>1422</v>
      </c>
      <c r="B212" s="70"/>
      <c r="C212" s="70"/>
      <c r="D212" s="71"/>
      <c r="E212" s="73"/>
      <c r="F212" s="70" t="s">
        <v>13721</v>
      </c>
      <c r="G212" s="70"/>
      <c r="H212" s="74"/>
      <c r="I212" s="75"/>
      <c r="J212" s="75"/>
      <c r="K212" s="74" t="s">
        <v>15937</v>
      </c>
      <c r="L212" s="78"/>
      <c r="M212" s="79"/>
      <c r="N212" s="79"/>
      <c r="O212" s="80"/>
      <c r="P212" s="81"/>
      <c r="Q212" s="81"/>
      <c r="R212" s="91"/>
      <c r="S212" s="91"/>
      <c r="T212" s="91"/>
      <c r="U212" s="91"/>
      <c r="V212" s="52"/>
      <c r="W212" s="52"/>
      <c r="X212" s="52"/>
      <c r="Y212" s="52"/>
      <c r="Z212" s="51"/>
      <c r="AA212" s="76"/>
      <c r="AB212" s="76"/>
      <c r="AC212" s="77"/>
      <c r="AD212" s="83" t="s">
        <v>7549</v>
      </c>
      <c r="AE212" s="83">
        <v>660</v>
      </c>
      <c r="AF212" s="83">
        <v>678</v>
      </c>
      <c r="AG212" s="83">
        <v>51996</v>
      </c>
      <c r="AH212" s="83">
        <v>141194</v>
      </c>
      <c r="AI212" s="83">
        <v>-18000</v>
      </c>
      <c r="AJ212" s="83" t="s">
        <v>9020</v>
      </c>
      <c r="AK212" s="83" t="s">
        <v>10308</v>
      </c>
      <c r="AL212" s="83" t="s">
        <v>11040</v>
      </c>
      <c r="AM212" s="83" t="s">
        <v>11716</v>
      </c>
      <c r="AN212" s="85">
        <v>40610.910462962966</v>
      </c>
      <c r="AO212" s="83" t="s">
        <v>11973</v>
      </c>
      <c r="AP212" s="83" t="b">
        <v>0</v>
      </c>
      <c r="AQ212" s="83" t="b">
        <v>0</v>
      </c>
      <c r="AR212" s="83" t="b">
        <v>1</v>
      </c>
      <c r="AS212" s="83" t="s">
        <v>7091</v>
      </c>
      <c r="AT212" s="83">
        <v>20</v>
      </c>
      <c r="AU212" s="83" t="s">
        <v>13164</v>
      </c>
      <c r="AV212" s="83" t="b">
        <v>0</v>
      </c>
      <c r="AW212" s="83" t="s">
        <v>14213</v>
      </c>
      <c r="AX212" s="83" t="s">
        <v>14423</v>
      </c>
      <c r="AY212" s="83" t="s">
        <v>65</v>
      </c>
      <c r="AZ212" s="2"/>
      <c r="BA212" s="3"/>
      <c r="BB212" s="3"/>
      <c r="BC212" s="3"/>
      <c r="BD212" s="3"/>
    </row>
    <row r="213" spans="1:56" x14ac:dyDescent="0.25">
      <c r="A213" s="69" t="s">
        <v>1423</v>
      </c>
      <c r="B213" s="70"/>
      <c r="C213" s="70"/>
      <c r="D213" s="71"/>
      <c r="E213" s="73"/>
      <c r="F213" s="70" t="s">
        <v>13722</v>
      </c>
      <c r="G213" s="70"/>
      <c r="H213" s="74"/>
      <c r="I213" s="75"/>
      <c r="J213" s="75"/>
      <c r="K213" s="74" t="s">
        <v>15938</v>
      </c>
      <c r="L213" s="78"/>
      <c r="M213" s="79"/>
      <c r="N213" s="79"/>
      <c r="O213" s="80"/>
      <c r="P213" s="81"/>
      <c r="Q213" s="81"/>
      <c r="R213" s="91"/>
      <c r="S213" s="91"/>
      <c r="T213" s="91"/>
      <c r="U213" s="91"/>
      <c r="V213" s="52"/>
      <c r="W213" s="52"/>
      <c r="X213" s="52"/>
      <c r="Y213" s="52"/>
      <c r="Z213" s="51"/>
      <c r="AA213" s="76"/>
      <c r="AB213" s="76"/>
      <c r="AC213" s="77"/>
      <c r="AD213" s="83" t="s">
        <v>7550</v>
      </c>
      <c r="AE213" s="83">
        <v>20944</v>
      </c>
      <c r="AF213" s="83">
        <v>22085</v>
      </c>
      <c r="AG213" s="83">
        <v>69852</v>
      </c>
      <c r="AH213" s="83">
        <v>127668</v>
      </c>
      <c r="AI213" s="83">
        <v>-28800</v>
      </c>
      <c r="AJ213" s="83" t="s">
        <v>9021</v>
      </c>
      <c r="AK213" s="83" t="s">
        <v>7243</v>
      </c>
      <c r="AL213" s="83"/>
      <c r="AM213" s="83" t="s">
        <v>11719</v>
      </c>
      <c r="AN213" s="85">
        <v>42931.05641203704</v>
      </c>
      <c r="AO213" s="83" t="s">
        <v>11974</v>
      </c>
      <c r="AP213" s="83" t="b">
        <v>0</v>
      </c>
      <c r="AQ213" s="83" t="b">
        <v>0</v>
      </c>
      <c r="AR213" s="83" t="b">
        <v>0</v>
      </c>
      <c r="AS213" s="83" t="s">
        <v>7091</v>
      </c>
      <c r="AT213" s="83">
        <v>24</v>
      </c>
      <c r="AU213" s="83" t="s">
        <v>13085</v>
      </c>
      <c r="AV213" s="83" t="b">
        <v>0</v>
      </c>
      <c r="AW213" s="83" t="s">
        <v>14213</v>
      </c>
      <c r="AX213" s="83" t="s">
        <v>14424</v>
      </c>
      <c r="AY213" s="83" t="s">
        <v>65</v>
      </c>
      <c r="AZ213" s="2"/>
      <c r="BA213" s="3"/>
      <c r="BB213" s="3"/>
      <c r="BC213" s="3"/>
      <c r="BD213" s="3"/>
    </row>
    <row r="214" spans="1:56" x14ac:dyDescent="0.25">
      <c r="A214" s="69" t="s">
        <v>1424</v>
      </c>
      <c r="B214" s="70"/>
      <c r="C214" s="70"/>
      <c r="D214" s="71"/>
      <c r="E214" s="73"/>
      <c r="F214" s="70" t="s">
        <v>13723</v>
      </c>
      <c r="G214" s="70"/>
      <c r="H214" s="74"/>
      <c r="I214" s="75"/>
      <c r="J214" s="75"/>
      <c r="K214" s="74" t="s">
        <v>15939</v>
      </c>
      <c r="L214" s="78"/>
      <c r="M214" s="79"/>
      <c r="N214" s="79"/>
      <c r="O214" s="80"/>
      <c r="P214" s="81"/>
      <c r="Q214" s="81"/>
      <c r="R214" s="91"/>
      <c r="S214" s="91"/>
      <c r="T214" s="91"/>
      <c r="U214" s="91"/>
      <c r="V214" s="52"/>
      <c r="W214" s="52"/>
      <c r="X214" s="52"/>
      <c r="Y214" s="52"/>
      <c r="Z214" s="51"/>
      <c r="AA214" s="76"/>
      <c r="AB214" s="76"/>
      <c r="AC214" s="77"/>
      <c r="AD214" s="83" t="s">
        <v>7551</v>
      </c>
      <c r="AE214" s="83">
        <v>8616</v>
      </c>
      <c r="AF214" s="83">
        <v>7853</v>
      </c>
      <c r="AG214" s="83">
        <v>22045</v>
      </c>
      <c r="AH214" s="83">
        <v>48865</v>
      </c>
      <c r="AI214" s="83"/>
      <c r="AJ214" s="83" t="s">
        <v>9022</v>
      </c>
      <c r="AK214" s="83" t="s">
        <v>10309</v>
      </c>
      <c r="AL214" s="83"/>
      <c r="AM214" s="83"/>
      <c r="AN214" s="85">
        <v>41436.535254629627</v>
      </c>
      <c r="AO214" s="83" t="s">
        <v>11975</v>
      </c>
      <c r="AP214" s="83" t="b">
        <v>1</v>
      </c>
      <c r="AQ214" s="83" t="b">
        <v>0</v>
      </c>
      <c r="AR214" s="83" t="b">
        <v>1</v>
      </c>
      <c r="AS214" s="83" t="s">
        <v>7091</v>
      </c>
      <c r="AT214" s="83">
        <v>10</v>
      </c>
      <c r="AU214" s="83" t="s">
        <v>13085</v>
      </c>
      <c r="AV214" s="83" t="b">
        <v>0</v>
      </c>
      <c r="AW214" s="83" t="s">
        <v>14213</v>
      </c>
      <c r="AX214" s="83" t="s">
        <v>14425</v>
      </c>
      <c r="AY214" s="83" t="s">
        <v>65</v>
      </c>
      <c r="AZ214" s="2"/>
      <c r="BA214" s="3"/>
      <c r="BB214" s="3"/>
      <c r="BC214" s="3"/>
      <c r="BD214" s="3"/>
    </row>
    <row r="215" spans="1:56" x14ac:dyDescent="0.25">
      <c r="A215" s="69" t="s">
        <v>1425</v>
      </c>
      <c r="B215" s="70"/>
      <c r="C215" s="70"/>
      <c r="D215" s="71"/>
      <c r="E215" s="73"/>
      <c r="F215" s="70" t="s">
        <v>13724</v>
      </c>
      <c r="G215" s="70"/>
      <c r="H215" s="74"/>
      <c r="I215" s="75"/>
      <c r="J215" s="75"/>
      <c r="K215" s="74" t="s">
        <v>15940</v>
      </c>
      <c r="L215" s="78"/>
      <c r="M215" s="79"/>
      <c r="N215" s="79"/>
      <c r="O215" s="80"/>
      <c r="P215" s="81"/>
      <c r="Q215" s="81"/>
      <c r="R215" s="91"/>
      <c r="S215" s="91"/>
      <c r="T215" s="91"/>
      <c r="U215" s="91"/>
      <c r="V215" s="52"/>
      <c r="W215" s="52"/>
      <c r="X215" s="52"/>
      <c r="Y215" s="52"/>
      <c r="Z215" s="51"/>
      <c r="AA215" s="76"/>
      <c r="AB215" s="76"/>
      <c r="AC215" s="77"/>
      <c r="AD215" s="83" t="s">
        <v>7552</v>
      </c>
      <c r="AE215" s="83">
        <v>10179</v>
      </c>
      <c r="AF215" s="83">
        <v>9430</v>
      </c>
      <c r="AG215" s="83">
        <v>15744</v>
      </c>
      <c r="AH215" s="83">
        <v>27300</v>
      </c>
      <c r="AI215" s="83">
        <v>-28800</v>
      </c>
      <c r="AJ215" s="83" t="s">
        <v>9023</v>
      </c>
      <c r="AK215" s="83"/>
      <c r="AL215" s="83"/>
      <c r="AM215" s="83" t="s">
        <v>11719</v>
      </c>
      <c r="AN215" s="85">
        <v>41591.576111111113</v>
      </c>
      <c r="AO215" s="83" t="s">
        <v>11976</v>
      </c>
      <c r="AP215" s="83" t="b">
        <v>0</v>
      </c>
      <c r="AQ215" s="83" t="b">
        <v>0</v>
      </c>
      <c r="AR215" s="83" t="b">
        <v>0</v>
      </c>
      <c r="AS215" s="83" t="s">
        <v>7091</v>
      </c>
      <c r="AT215" s="83">
        <v>23</v>
      </c>
      <c r="AU215" s="83" t="s">
        <v>13085</v>
      </c>
      <c r="AV215" s="83" t="b">
        <v>0</v>
      </c>
      <c r="AW215" s="83" t="s">
        <v>14213</v>
      </c>
      <c r="AX215" s="83" t="s">
        <v>14426</v>
      </c>
      <c r="AY215" s="83" t="s">
        <v>65</v>
      </c>
      <c r="AZ215" s="2"/>
      <c r="BA215" s="3"/>
      <c r="BB215" s="3"/>
      <c r="BC215" s="3"/>
      <c r="BD215" s="3"/>
    </row>
    <row r="216" spans="1:56" x14ac:dyDescent="0.25">
      <c r="A216" s="69" t="s">
        <v>1426</v>
      </c>
      <c r="B216" s="70"/>
      <c r="C216" s="70"/>
      <c r="D216" s="71"/>
      <c r="E216" s="73"/>
      <c r="F216" s="70" t="s">
        <v>13725</v>
      </c>
      <c r="G216" s="70"/>
      <c r="H216" s="74"/>
      <c r="I216" s="75"/>
      <c r="J216" s="75"/>
      <c r="K216" s="74" t="s">
        <v>15941</v>
      </c>
      <c r="L216" s="78"/>
      <c r="M216" s="79"/>
      <c r="N216" s="79"/>
      <c r="O216" s="80"/>
      <c r="P216" s="81"/>
      <c r="Q216" s="81"/>
      <c r="R216" s="91"/>
      <c r="S216" s="91"/>
      <c r="T216" s="91"/>
      <c r="U216" s="91"/>
      <c r="V216" s="52"/>
      <c r="W216" s="52"/>
      <c r="X216" s="52"/>
      <c r="Y216" s="52"/>
      <c r="Z216" s="51"/>
      <c r="AA216" s="76"/>
      <c r="AB216" s="76"/>
      <c r="AC216" s="77"/>
      <c r="AD216" s="83" t="s">
        <v>7553</v>
      </c>
      <c r="AE216" s="83">
        <v>2054</v>
      </c>
      <c r="AF216" s="83">
        <v>1114</v>
      </c>
      <c r="AG216" s="83">
        <v>18568</v>
      </c>
      <c r="AH216" s="83">
        <v>20929</v>
      </c>
      <c r="AI216" s="83"/>
      <c r="AJ216" s="83" t="s">
        <v>9024</v>
      </c>
      <c r="AK216" s="83" t="s">
        <v>10310</v>
      </c>
      <c r="AL216" s="83"/>
      <c r="AM216" s="83"/>
      <c r="AN216" s="85">
        <v>42857.917627314811</v>
      </c>
      <c r="AO216" s="83" t="s">
        <v>11977</v>
      </c>
      <c r="AP216" s="83" t="b">
        <v>0</v>
      </c>
      <c r="AQ216" s="83" t="b">
        <v>0</v>
      </c>
      <c r="AR216" s="83" t="b">
        <v>0</v>
      </c>
      <c r="AS216" s="83" t="s">
        <v>7091</v>
      </c>
      <c r="AT216" s="83">
        <v>3</v>
      </c>
      <c r="AU216" s="83" t="s">
        <v>13085</v>
      </c>
      <c r="AV216" s="83" t="b">
        <v>0</v>
      </c>
      <c r="AW216" s="83" t="s">
        <v>14213</v>
      </c>
      <c r="AX216" s="83" t="s">
        <v>14427</v>
      </c>
      <c r="AY216" s="83" t="s">
        <v>65</v>
      </c>
      <c r="AZ216" s="2"/>
      <c r="BA216" s="3"/>
      <c r="BB216" s="3"/>
      <c r="BC216" s="3"/>
      <c r="BD216" s="3"/>
    </row>
    <row r="217" spans="1:56" x14ac:dyDescent="0.25">
      <c r="A217" s="69" t="s">
        <v>1427</v>
      </c>
      <c r="B217" s="70"/>
      <c r="C217" s="70"/>
      <c r="D217" s="71"/>
      <c r="E217" s="73"/>
      <c r="F217" s="70" t="s">
        <v>13726</v>
      </c>
      <c r="G217" s="70"/>
      <c r="H217" s="74"/>
      <c r="I217" s="75"/>
      <c r="J217" s="75"/>
      <c r="K217" s="74" t="s">
        <v>15942</v>
      </c>
      <c r="L217" s="78"/>
      <c r="M217" s="79"/>
      <c r="N217" s="79"/>
      <c r="O217" s="80"/>
      <c r="P217" s="81"/>
      <c r="Q217" s="81"/>
      <c r="R217" s="91"/>
      <c r="S217" s="91"/>
      <c r="T217" s="91"/>
      <c r="U217" s="91"/>
      <c r="V217" s="52"/>
      <c r="W217" s="52"/>
      <c r="X217" s="52"/>
      <c r="Y217" s="52"/>
      <c r="Z217" s="51"/>
      <c r="AA217" s="76"/>
      <c r="AB217" s="76"/>
      <c r="AC217" s="77"/>
      <c r="AD217" s="83" t="s">
        <v>7554</v>
      </c>
      <c r="AE217" s="83">
        <v>1737</v>
      </c>
      <c r="AF217" s="83">
        <v>1596</v>
      </c>
      <c r="AG217" s="83">
        <v>29617</v>
      </c>
      <c r="AH217" s="83">
        <v>78866</v>
      </c>
      <c r="AI217" s="83"/>
      <c r="AJ217" s="83"/>
      <c r="AK217" s="83"/>
      <c r="AL217" s="83"/>
      <c r="AM217" s="83"/>
      <c r="AN217" s="85">
        <v>41471.995023148149</v>
      </c>
      <c r="AO217" s="83" t="s">
        <v>11978</v>
      </c>
      <c r="AP217" s="83" t="b">
        <v>1</v>
      </c>
      <c r="AQ217" s="83" t="b">
        <v>0</v>
      </c>
      <c r="AR217" s="83" t="b">
        <v>0</v>
      </c>
      <c r="AS217" s="83" t="s">
        <v>7091</v>
      </c>
      <c r="AT217" s="83">
        <v>1</v>
      </c>
      <c r="AU217" s="83" t="s">
        <v>13085</v>
      </c>
      <c r="AV217" s="83" t="b">
        <v>0</v>
      </c>
      <c r="AW217" s="83" t="s">
        <v>14213</v>
      </c>
      <c r="AX217" s="83" t="s">
        <v>14428</v>
      </c>
      <c r="AY217" s="83" t="s">
        <v>65</v>
      </c>
      <c r="AZ217" s="2"/>
      <c r="BA217" s="3"/>
      <c r="BB217" s="3"/>
      <c r="BC217" s="3"/>
      <c r="BD217" s="3"/>
    </row>
    <row r="218" spans="1:56" x14ac:dyDescent="0.25">
      <c r="A218" s="69" t="s">
        <v>1428</v>
      </c>
      <c r="B218" s="70"/>
      <c r="C218" s="70"/>
      <c r="D218" s="71"/>
      <c r="E218" s="73"/>
      <c r="F218" s="70" t="s">
        <v>13727</v>
      </c>
      <c r="G218" s="70"/>
      <c r="H218" s="74"/>
      <c r="I218" s="75"/>
      <c r="J218" s="75"/>
      <c r="K218" s="74" t="s">
        <v>15943</v>
      </c>
      <c r="L218" s="78"/>
      <c r="M218" s="79"/>
      <c r="N218" s="79"/>
      <c r="O218" s="80"/>
      <c r="P218" s="81"/>
      <c r="Q218" s="81"/>
      <c r="R218" s="91"/>
      <c r="S218" s="91"/>
      <c r="T218" s="91"/>
      <c r="U218" s="91"/>
      <c r="V218" s="52"/>
      <c r="W218" s="52"/>
      <c r="X218" s="52"/>
      <c r="Y218" s="52"/>
      <c r="Z218" s="51"/>
      <c r="AA218" s="76"/>
      <c r="AB218" s="76"/>
      <c r="AC218" s="77"/>
      <c r="AD218" s="83" t="s">
        <v>7555</v>
      </c>
      <c r="AE218" s="83">
        <v>7169</v>
      </c>
      <c r="AF218" s="83">
        <v>6647</v>
      </c>
      <c r="AG218" s="83">
        <v>64948</v>
      </c>
      <c r="AH218" s="83">
        <v>71132</v>
      </c>
      <c r="AI218" s="83">
        <v>-28800</v>
      </c>
      <c r="AJ218" s="83" t="s">
        <v>9025</v>
      </c>
      <c r="AK218" s="83" t="s">
        <v>10311</v>
      </c>
      <c r="AL218" s="83"/>
      <c r="AM218" s="83" t="s">
        <v>11719</v>
      </c>
      <c r="AN218" s="85">
        <v>41242.7262962963</v>
      </c>
      <c r="AO218" s="83" t="s">
        <v>11979</v>
      </c>
      <c r="AP218" s="83" t="b">
        <v>0</v>
      </c>
      <c r="AQ218" s="83" t="b">
        <v>0</v>
      </c>
      <c r="AR218" s="83" t="b">
        <v>0</v>
      </c>
      <c r="AS218" s="83" t="s">
        <v>7091</v>
      </c>
      <c r="AT218" s="83">
        <v>30</v>
      </c>
      <c r="AU218" s="83" t="s">
        <v>13085</v>
      </c>
      <c r="AV218" s="83" t="b">
        <v>0</v>
      </c>
      <c r="AW218" s="83" t="s">
        <v>14213</v>
      </c>
      <c r="AX218" s="83" t="s">
        <v>14429</v>
      </c>
      <c r="AY218" s="83" t="s">
        <v>65</v>
      </c>
      <c r="AZ218" s="2"/>
      <c r="BA218" s="3"/>
      <c r="BB218" s="3"/>
      <c r="BC218" s="3"/>
      <c r="BD218" s="3"/>
    </row>
    <row r="219" spans="1:56" x14ac:dyDescent="0.25">
      <c r="A219" s="69" t="s">
        <v>305</v>
      </c>
      <c r="B219" s="70"/>
      <c r="C219" s="70"/>
      <c r="D219" s="71"/>
      <c r="E219" s="73"/>
      <c r="F219" s="70" t="s">
        <v>3708</v>
      </c>
      <c r="G219" s="70"/>
      <c r="H219" s="74"/>
      <c r="I219" s="75"/>
      <c r="J219" s="75"/>
      <c r="K219" s="74" t="s">
        <v>15944</v>
      </c>
      <c r="L219" s="78"/>
      <c r="M219" s="79"/>
      <c r="N219" s="79"/>
      <c r="O219" s="80"/>
      <c r="P219" s="81"/>
      <c r="Q219" s="81"/>
      <c r="R219" s="91"/>
      <c r="S219" s="91"/>
      <c r="T219" s="91"/>
      <c r="U219" s="91"/>
      <c r="V219" s="52"/>
      <c r="W219" s="52"/>
      <c r="X219" s="52"/>
      <c r="Y219" s="52"/>
      <c r="Z219" s="51"/>
      <c r="AA219" s="76"/>
      <c r="AB219" s="76"/>
      <c r="AC219" s="77"/>
      <c r="AD219" s="83" t="s">
        <v>7556</v>
      </c>
      <c r="AE219" s="83">
        <v>932</v>
      </c>
      <c r="AF219" s="83">
        <v>1209</v>
      </c>
      <c r="AG219" s="83">
        <v>29313</v>
      </c>
      <c r="AH219" s="83">
        <v>1693</v>
      </c>
      <c r="AI219" s="83">
        <v>-25200</v>
      </c>
      <c r="AJ219" s="83" t="s">
        <v>9026</v>
      </c>
      <c r="AK219" s="83" t="s">
        <v>10312</v>
      </c>
      <c r="AL219" s="83" t="s">
        <v>11041</v>
      </c>
      <c r="AM219" s="83" t="s">
        <v>11728</v>
      </c>
      <c r="AN219" s="85">
        <v>40367.720023148147</v>
      </c>
      <c r="AO219" s="83" t="s">
        <v>11980</v>
      </c>
      <c r="AP219" s="83" t="b">
        <v>0</v>
      </c>
      <c r="AQ219" s="83" t="b">
        <v>0</v>
      </c>
      <c r="AR219" s="83" t="b">
        <v>0</v>
      </c>
      <c r="AS219" s="83" t="s">
        <v>7091</v>
      </c>
      <c r="AT219" s="83">
        <v>64</v>
      </c>
      <c r="AU219" s="83" t="s">
        <v>13165</v>
      </c>
      <c r="AV219" s="83" t="b">
        <v>0</v>
      </c>
      <c r="AW219" s="83" t="s">
        <v>14213</v>
      </c>
      <c r="AX219" s="83" t="s">
        <v>14430</v>
      </c>
      <c r="AY219" s="83" t="s">
        <v>66</v>
      </c>
      <c r="AZ219" s="2"/>
      <c r="BA219" s="3"/>
      <c r="BB219" s="3"/>
      <c r="BC219" s="3"/>
      <c r="BD219" s="3"/>
    </row>
    <row r="220" spans="1:56" x14ac:dyDescent="0.25">
      <c r="A220" s="69" t="s">
        <v>1429</v>
      </c>
      <c r="B220" s="70"/>
      <c r="C220" s="70"/>
      <c r="D220" s="71"/>
      <c r="E220" s="73"/>
      <c r="F220" s="70" t="s">
        <v>13728</v>
      </c>
      <c r="G220" s="70"/>
      <c r="H220" s="74"/>
      <c r="I220" s="75"/>
      <c r="J220" s="75"/>
      <c r="K220" s="74" t="s">
        <v>15945</v>
      </c>
      <c r="L220" s="78"/>
      <c r="M220" s="79"/>
      <c r="N220" s="79"/>
      <c r="O220" s="80"/>
      <c r="P220" s="81"/>
      <c r="Q220" s="81"/>
      <c r="R220" s="91"/>
      <c r="S220" s="91"/>
      <c r="T220" s="91"/>
      <c r="U220" s="91"/>
      <c r="V220" s="52"/>
      <c r="W220" s="52"/>
      <c r="X220" s="52"/>
      <c r="Y220" s="52"/>
      <c r="Z220" s="51"/>
      <c r="AA220" s="76"/>
      <c r="AB220" s="76"/>
      <c r="AC220" s="77"/>
      <c r="AD220" s="83" t="s">
        <v>7557</v>
      </c>
      <c r="AE220" s="83">
        <v>340</v>
      </c>
      <c r="AF220" s="83">
        <v>4818</v>
      </c>
      <c r="AG220" s="83">
        <v>35353</v>
      </c>
      <c r="AH220" s="83">
        <v>5477</v>
      </c>
      <c r="AI220" s="83">
        <v>-25200</v>
      </c>
      <c r="AJ220" s="83" t="s">
        <v>9027</v>
      </c>
      <c r="AK220" s="83" t="s">
        <v>10313</v>
      </c>
      <c r="AL220" s="83" t="s">
        <v>11042</v>
      </c>
      <c r="AM220" s="83" t="s">
        <v>11728</v>
      </c>
      <c r="AN220" s="85">
        <v>40566.831979166665</v>
      </c>
      <c r="AO220" s="83" t="s">
        <v>11981</v>
      </c>
      <c r="AP220" s="83" t="b">
        <v>0</v>
      </c>
      <c r="AQ220" s="83" t="b">
        <v>0</v>
      </c>
      <c r="AR220" s="83" t="b">
        <v>1</v>
      </c>
      <c r="AS220" s="83" t="s">
        <v>7091</v>
      </c>
      <c r="AT220" s="83">
        <v>133</v>
      </c>
      <c r="AU220" s="83" t="s">
        <v>13166</v>
      </c>
      <c r="AV220" s="83" t="b">
        <v>0</v>
      </c>
      <c r="AW220" s="83" t="s">
        <v>14213</v>
      </c>
      <c r="AX220" s="83" t="s">
        <v>14431</v>
      </c>
      <c r="AY220" s="83" t="s">
        <v>65</v>
      </c>
      <c r="AZ220" s="2"/>
      <c r="BA220" s="3"/>
      <c r="BB220" s="3"/>
      <c r="BC220" s="3"/>
      <c r="BD220" s="3"/>
    </row>
    <row r="221" spans="1:56" x14ac:dyDescent="0.25">
      <c r="A221" s="69" t="s">
        <v>306</v>
      </c>
      <c r="B221" s="70"/>
      <c r="C221" s="70"/>
      <c r="D221" s="71"/>
      <c r="E221" s="73"/>
      <c r="F221" s="70" t="s">
        <v>3709</v>
      </c>
      <c r="G221" s="70"/>
      <c r="H221" s="74"/>
      <c r="I221" s="75"/>
      <c r="J221" s="75"/>
      <c r="K221" s="74" t="s">
        <v>15946</v>
      </c>
      <c r="L221" s="78"/>
      <c r="M221" s="79"/>
      <c r="N221" s="79"/>
      <c r="O221" s="80"/>
      <c r="P221" s="81"/>
      <c r="Q221" s="81"/>
      <c r="R221" s="91"/>
      <c r="S221" s="91"/>
      <c r="T221" s="91"/>
      <c r="U221" s="91"/>
      <c r="V221" s="52"/>
      <c r="W221" s="52"/>
      <c r="X221" s="52"/>
      <c r="Y221" s="52"/>
      <c r="Z221" s="51"/>
      <c r="AA221" s="76"/>
      <c r="AB221" s="76"/>
      <c r="AC221" s="77"/>
      <c r="AD221" s="83" t="s">
        <v>7558</v>
      </c>
      <c r="AE221" s="83">
        <v>131</v>
      </c>
      <c r="AF221" s="83">
        <v>5</v>
      </c>
      <c r="AG221" s="83">
        <v>4584</v>
      </c>
      <c r="AH221" s="83">
        <v>5292</v>
      </c>
      <c r="AI221" s="83"/>
      <c r="AJ221" s="83" t="s">
        <v>9028</v>
      </c>
      <c r="AK221" s="83"/>
      <c r="AL221" s="83"/>
      <c r="AM221" s="83"/>
      <c r="AN221" s="85">
        <v>42978.713750000003</v>
      </c>
      <c r="AO221" s="83" t="s">
        <v>11982</v>
      </c>
      <c r="AP221" s="83" t="b">
        <v>1</v>
      </c>
      <c r="AQ221" s="83" t="b">
        <v>0</v>
      </c>
      <c r="AR221" s="83" t="b">
        <v>0</v>
      </c>
      <c r="AS221" s="83" t="s">
        <v>7096</v>
      </c>
      <c r="AT221" s="83">
        <v>0</v>
      </c>
      <c r="AU221" s="83"/>
      <c r="AV221" s="83" t="b">
        <v>0</v>
      </c>
      <c r="AW221" s="83" t="s">
        <v>14213</v>
      </c>
      <c r="AX221" s="83" t="s">
        <v>14432</v>
      </c>
      <c r="AY221" s="83" t="s">
        <v>66</v>
      </c>
      <c r="AZ221" s="2"/>
      <c r="BA221" s="3"/>
      <c r="BB221" s="3"/>
      <c r="BC221" s="3"/>
      <c r="BD221" s="3"/>
    </row>
    <row r="222" spans="1:56" x14ac:dyDescent="0.25">
      <c r="A222" s="69" t="s">
        <v>307</v>
      </c>
      <c r="B222" s="70"/>
      <c r="C222" s="70"/>
      <c r="D222" s="71"/>
      <c r="E222" s="73"/>
      <c r="F222" s="70" t="s">
        <v>13729</v>
      </c>
      <c r="G222" s="70"/>
      <c r="H222" s="74"/>
      <c r="I222" s="75"/>
      <c r="J222" s="75"/>
      <c r="K222" s="74" t="s">
        <v>15947</v>
      </c>
      <c r="L222" s="78"/>
      <c r="M222" s="79"/>
      <c r="N222" s="79"/>
      <c r="O222" s="80"/>
      <c r="P222" s="81"/>
      <c r="Q222" s="81"/>
      <c r="R222" s="91"/>
      <c r="S222" s="91"/>
      <c r="T222" s="91"/>
      <c r="U222" s="91"/>
      <c r="V222" s="52"/>
      <c r="W222" s="52"/>
      <c r="X222" s="52"/>
      <c r="Y222" s="52"/>
      <c r="Z222" s="51"/>
      <c r="AA222" s="76"/>
      <c r="AB222" s="76"/>
      <c r="AC222" s="77"/>
      <c r="AD222" s="83" t="s">
        <v>7559</v>
      </c>
      <c r="AE222" s="83">
        <v>11148</v>
      </c>
      <c r="AF222" s="83">
        <v>29684</v>
      </c>
      <c r="AG222" s="83">
        <v>40488</v>
      </c>
      <c r="AH222" s="83">
        <v>91106</v>
      </c>
      <c r="AI222" s="83">
        <v>32400</v>
      </c>
      <c r="AJ222" s="83" t="s">
        <v>9029</v>
      </c>
      <c r="AK222" s="83"/>
      <c r="AL222" s="83" t="s">
        <v>11043</v>
      </c>
      <c r="AM222" s="83" t="s">
        <v>11744</v>
      </c>
      <c r="AN222" s="85">
        <v>40290.216099537036</v>
      </c>
      <c r="AO222" s="83" t="s">
        <v>11983</v>
      </c>
      <c r="AP222" s="83" t="b">
        <v>0</v>
      </c>
      <c r="AQ222" s="83" t="b">
        <v>0</v>
      </c>
      <c r="AR222" s="83" t="b">
        <v>1</v>
      </c>
      <c r="AS222" s="83" t="s">
        <v>7102</v>
      </c>
      <c r="AT222" s="83">
        <v>554</v>
      </c>
      <c r="AU222" s="83" t="s">
        <v>13167</v>
      </c>
      <c r="AV222" s="83" t="b">
        <v>0</v>
      </c>
      <c r="AW222" s="83" t="s">
        <v>14213</v>
      </c>
      <c r="AX222" s="83" t="s">
        <v>14433</v>
      </c>
      <c r="AY222" s="83" t="s">
        <v>66</v>
      </c>
      <c r="AZ222" s="2"/>
      <c r="BA222" s="3"/>
      <c r="BB222" s="3"/>
      <c r="BC222" s="3"/>
      <c r="BD222" s="3"/>
    </row>
    <row r="223" spans="1:56" x14ac:dyDescent="0.25">
      <c r="A223" s="69" t="s">
        <v>308</v>
      </c>
      <c r="B223" s="70"/>
      <c r="C223" s="70"/>
      <c r="D223" s="71"/>
      <c r="E223" s="73"/>
      <c r="F223" s="70" t="s">
        <v>3710</v>
      </c>
      <c r="G223" s="70"/>
      <c r="H223" s="74"/>
      <c r="I223" s="75"/>
      <c r="J223" s="75"/>
      <c r="K223" s="74" t="s">
        <v>15948</v>
      </c>
      <c r="L223" s="78"/>
      <c r="M223" s="79"/>
      <c r="N223" s="79"/>
      <c r="O223" s="80"/>
      <c r="P223" s="81"/>
      <c r="Q223" s="81"/>
      <c r="R223" s="91"/>
      <c r="S223" s="91"/>
      <c r="T223" s="91"/>
      <c r="U223" s="91"/>
      <c r="V223" s="52"/>
      <c r="W223" s="52"/>
      <c r="X223" s="52"/>
      <c r="Y223" s="52"/>
      <c r="Z223" s="51"/>
      <c r="AA223" s="76"/>
      <c r="AB223" s="76"/>
      <c r="AC223" s="77"/>
      <c r="AD223" s="83" t="s">
        <v>7560</v>
      </c>
      <c r="AE223" s="83">
        <v>201</v>
      </c>
      <c r="AF223" s="83">
        <v>1413</v>
      </c>
      <c r="AG223" s="83">
        <v>178637</v>
      </c>
      <c r="AH223" s="83">
        <v>11466</v>
      </c>
      <c r="AI223" s="83">
        <v>32400</v>
      </c>
      <c r="AJ223" s="83" t="s">
        <v>9030</v>
      </c>
      <c r="AK223" s="83"/>
      <c r="AL223" s="83"/>
      <c r="AM223" s="83" t="s">
        <v>11744</v>
      </c>
      <c r="AN223" s="85">
        <v>40734.820335648146</v>
      </c>
      <c r="AO223" s="83" t="s">
        <v>11984</v>
      </c>
      <c r="AP223" s="83" t="b">
        <v>0</v>
      </c>
      <c r="AQ223" s="83" t="b">
        <v>0</v>
      </c>
      <c r="AR223" s="83" t="b">
        <v>0</v>
      </c>
      <c r="AS223" s="83" t="s">
        <v>7102</v>
      </c>
      <c r="AT223" s="83">
        <v>71</v>
      </c>
      <c r="AU223" s="83" t="s">
        <v>13168</v>
      </c>
      <c r="AV223" s="83" t="b">
        <v>0</v>
      </c>
      <c r="AW223" s="83" t="s">
        <v>14213</v>
      </c>
      <c r="AX223" s="83" t="s">
        <v>14434</v>
      </c>
      <c r="AY223" s="83" t="s">
        <v>66</v>
      </c>
      <c r="AZ223" s="2"/>
      <c r="BA223" s="3"/>
      <c r="BB223" s="3"/>
      <c r="BC223" s="3"/>
      <c r="BD223" s="3"/>
    </row>
    <row r="224" spans="1:56" x14ac:dyDescent="0.25">
      <c r="A224" s="69" t="s">
        <v>309</v>
      </c>
      <c r="B224" s="70"/>
      <c r="C224" s="70"/>
      <c r="D224" s="71"/>
      <c r="E224" s="73"/>
      <c r="F224" s="70" t="s">
        <v>3711</v>
      </c>
      <c r="G224" s="70"/>
      <c r="H224" s="74"/>
      <c r="I224" s="75"/>
      <c r="J224" s="75"/>
      <c r="K224" s="74" t="s">
        <v>15949</v>
      </c>
      <c r="L224" s="78"/>
      <c r="M224" s="79"/>
      <c r="N224" s="79"/>
      <c r="O224" s="80"/>
      <c r="P224" s="81"/>
      <c r="Q224" s="81"/>
      <c r="R224" s="91"/>
      <c r="S224" s="91"/>
      <c r="T224" s="91"/>
      <c r="U224" s="91"/>
      <c r="V224" s="52"/>
      <c r="W224" s="52"/>
      <c r="X224" s="52"/>
      <c r="Y224" s="52"/>
      <c r="Z224" s="51"/>
      <c r="AA224" s="76"/>
      <c r="AB224" s="76"/>
      <c r="AC224" s="77"/>
      <c r="AD224" s="83" t="s">
        <v>7561</v>
      </c>
      <c r="AE224" s="83">
        <v>2731</v>
      </c>
      <c r="AF224" s="83">
        <v>26936</v>
      </c>
      <c r="AG224" s="83">
        <v>11940</v>
      </c>
      <c r="AH224" s="83">
        <v>2721</v>
      </c>
      <c r="AI224" s="83">
        <v>-18000</v>
      </c>
      <c r="AJ224" s="83" t="s">
        <v>9031</v>
      </c>
      <c r="AK224" s="83" t="s">
        <v>10314</v>
      </c>
      <c r="AL224" s="83" t="s">
        <v>11044</v>
      </c>
      <c r="AM224" s="83" t="s">
        <v>11716</v>
      </c>
      <c r="AN224" s="85">
        <v>39993.6487037037</v>
      </c>
      <c r="AO224" s="83" t="s">
        <v>11985</v>
      </c>
      <c r="AP224" s="83" t="b">
        <v>1</v>
      </c>
      <c r="AQ224" s="83" t="b">
        <v>0</v>
      </c>
      <c r="AR224" s="83" t="b">
        <v>0</v>
      </c>
      <c r="AS224" s="83" t="s">
        <v>7091</v>
      </c>
      <c r="AT224" s="83">
        <v>1305</v>
      </c>
      <c r="AU224" s="83" t="s">
        <v>13085</v>
      </c>
      <c r="AV224" s="83" t="b">
        <v>0</v>
      </c>
      <c r="AW224" s="83" t="s">
        <v>14213</v>
      </c>
      <c r="AX224" s="83" t="s">
        <v>14435</v>
      </c>
      <c r="AY224" s="83" t="s">
        <v>66</v>
      </c>
      <c r="AZ224" s="2"/>
      <c r="BA224" s="3"/>
      <c r="BB224" s="3"/>
      <c r="BC224" s="3"/>
      <c r="BD224" s="3"/>
    </row>
    <row r="225" spans="1:56" x14ac:dyDescent="0.25">
      <c r="A225" s="69" t="s">
        <v>310</v>
      </c>
      <c r="B225" s="70"/>
      <c r="C225" s="70"/>
      <c r="D225" s="71"/>
      <c r="E225" s="73"/>
      <c r="F225" s="70" t="s">
        <v>3712</v>
      </c>
      <c r="G225" s="70"/>
      <c r="H225" s="74"/>
      <c r="I225" s="75"/>
      <c r="J225" s="75"/>
      <c r="K225" s="74" t="s">
        <v>15950</v>
      </c>
      <c r="L225" s="78"/>
      <c r="M225" s="79"/>
      <c r="N225" s="79"/>
      <c r="O225" s="80"/>
      <c r="P225" s="81"/>
      <c r="Q225" s="81"/>
      <c r="R225" s="91"/>
      <c r="S225" s="91"/>
      <c r="T225" s="91"/>
      <c r="U225" s="91"/>
      <c r="V225" s="52"/>
      <c r="W225" s="52"/>
      <c r="X225" s="52"/>
      <c r="Y225" s="52"/>
      <c r="Z225" s="51"/>
      <c r="AA225" s="76"/>
      <c r="AB225" s="76"/>
      <c r="AC225" s="77"/>
      <c r="AD225" s="83" t="s">
        <v>7562</v>
      </c>
      <c r="AE225" s="83">
        <v>335</v>
      </c>
      <c r="AF225" s="83">
        <v>421</v>
      </c>
      <c r="AG225" s="83">
        <v>124711</v>
      </c>
      <c r="AH225" s="83">
        <v>4347</v>
      </c>
      <c r="AI225" s="83"/>
      <c r="AJ225" s="83"/>
      <c r="AK225" s="83"/>
      <c r="AL225" s="83"/>
      <c r="AM225" s="83"/>
      <c r="AN225" s="85">
        <v>42700.952476851853</v>
      </c>
      <c r="AO225" s="83"/>
      <c r="AP225" s="83" t="b">
        <v>1</v>
      </c>
      <c r="AQ225" s="83" t="b">
        <v>0</v>
      </c>
      <c r="AR225" s="83" t="b">
        <v>0</v>
      </c>
      <c r="AS225" s="83" t="s">
        <v>7102</v>
      </c>
      <c r="AT225" s="83">
        <v>13</v>
      </c>
      <c r="AU225" s="83"/>
      <c r="AV225" s="83" t="b">
        <v>0</v>
      </c>
      <c r="AW225" s="83" t="s">
        <v>14213</v>
      </c>
      <c r="AX225" s="83" t="s">
        <v>14436</v>
      </c>
      <c r="AY225" s="83" t="s">
        <v>66</v>
      </c>
      <c r="AZ225" s="2"/>
      <c r="BA225" s="3"/>
      <c r="BB225" s="3"/>
      <c r="BC225" s="3"/>
      <c r="BD225" s="3"/>
    </row>
    <row r="226" spans="1:56" x14ac:dyDescent="0.25">
      <c r="A226" s="69" t="s">
        <v>311</v>
      </c>
      <c r="B226" s="70"/>
      <c r="C226" s="70"/>
      <c r="D226" s="71"/>
      <c r="E226" s="73"/>
      <c r="F226" s="70" t="s">
        <v>3713</v>
      </c>
      <c r="G226" s="70"/>
      <c r="H226" s="74"/>
      <c r="I226" s="75"/>
      <c r="J226" s="75"/>
      <c r="K226" s="74" t="s">
        <v>15951</v>
      </c>
      <c r="L226" s="78"/>
      <c r="M226" s="79"/>
      <c r="N226" s="79"/>
      <c r="O226" s="80"/>
      <c r="P226" s="81"/>
      <c r="Q226" s="81"/>
      <c r="R226" s="91"/>
      <c r="S226" s="91"/>
      <c r="T226" s="91"/>
      <c r="U226" s="91"/>
      <c r="V226" s="52"/>
      <c r="W226" s="52"/>
      <c r="X226" s="52"/>
      <c r="Y226" s="52"/>
      <c r="Z226" s="51"/>
      <c r="AA226" s="76"/>
      <c r="AB226" s="76"/>
      <c r="AC226" s="77"/>
      <c r="AD226" s="83" t="s">
        <v>7563</v>
      </c>
      <c r="AE226" s="83">
        <v>203</v>
      </c>
      <c r="AF226" s="83">
        <v>354</v>
      </c>
      <c r="AG226" s="83">
        <v>11710</v>
      </c>
      <c r="AH226" s="83">
        <v>582</v>
      </c>
      <c r="AI226" s="83"/>
      <c r="AJ226" s="83" t="s">
        <v>9032</v>
      </c>
      <c r="AK226" s="83" t="s">
        <v>10315</v>
      </c>
      <c r="AL226" s="83"/>
      <c r="AM226" s="83"/>
      <c r="AN226" s="85">
        <v>42083.936597222222</v>
      </c>
      <c r="AO226" s="83" t="s">
        <v>11986</v>
      </c>
      <c r="AP226" s="83" t="b">
        <v>1</v>
      </c>
      <c r="AQ226" s="83" t="b">
        <v>0</v>
      </c>
      <c r="AR226" s="83" t="b">
        <v>1</v>
      </c>
      <c r="AS226" s="83" t="s">
        <v>7091</v>
      </c>
      <c r="AT226" s="83">
        <v>17</v>
      </c>
      <c r="AU226" s="83" t="s">
        <v>13085</v>
      </c>
      <c r="AV226" s="83" t="b">
        <v>0</v>
      </c>
      <c r="AW226" s="83" t="s">
        <v>14213</v>
      </c>
      <c r="AX226" s="83" t="s">
        <v>14437</v>
      </c>
      <c r="AY226" s="83" t="s">
        <v>66</v>
      </c>
      <c r="AZ226" s="2"/>
      <c r="BA226" s="3"/>
      <c r="BB226" s="3"/>
      <c r="BC226" s="3"/>
      <c r="BD226" s="3"/>
    </row>
    <row r="227" spans="1:56" x14ac:dyDescent="0.25">
      <c r="A227" s="69" t="s">
        <v>312</v>
      </c>
      <c r="B227" s="70"/>
      <c r="C227" s="70"/>
      <c r="D227" s="71"/>
      <c r="E227" s="73"/>
      <c r="F227" s="70" t="s">
        <v>3714</v>
      </c>
      <c r="G227" s="70"/>
      <c r="H227" s="74"/>
      <c r="I227" s="75"/>
      <c r="J227" s="75"/>
      <c r="K227" s="74" t="s">
        <v>15952</v>
      </c>
      <c r="L227" s="78"/>
      <c r="M227" s="79"/>
      <c r="N227" s="79"/>
      <c r="O227" s="80"/>
      <c r="P227" s="81"/>
      <c r="Q227" s="81"/>
      <c r="R227" s="91"/>
      <c r="S227" s="91"/>
      <c r="T227" s="91"/>
      <c r="U227" s="91"/>
      <c r="V227" s="52"/>
      <c r="W227" s="52"/>
      <c r="X227" s="52"/>
      <c r="Y227" s="52"/>
      <c r="Z227" s="51"/>
      <c r="AA227" s="76"/>
      <c r="AB227" s="76"/>
      <c r="AC227" s="77"/>
      <c r="AD227" s="83" t="s">
        <v>7564</v>
      </c>
      <c r="AE227" s="83">
        <v>928</v>
      </c>
      <c r="AF227" s="83">
        <v>204</v>
      </c>
      <c r="AG227" s="83">
        <v>4972</v>
      </c>
      <c r="AH227" s="83">
        <v>4053</v>
      </c>
      <c r="AI227" s="83"/>
      <c r="AJ227" s="83" t="s">
        <v>9033</v>
      </c>
      <c r="AK227" s="83" t="s">
        <v>10316</v>
      </c>
      <c r="AL227" s="83"/>
      <c r="AM227" s="83"/>
      <c r="AN227" s="85">
        <v>42652.612442129626</v>
      </c>
      <c r="AO227" s="83" t="s">
        <v>11987</v>
      </c>
      <c r="AP227" s="83" t="b">
        <v>1</v>
      </c>
      <c r="AQ227" s="83" t="b">
        <v>0</v>
      </c>
      <c r="AR227" s="83" t="b">
        <v>1</v>
      </c>
      <c r="AS227" s="83" t="s">
        <v>7091</v>
      </c>
      <c r="AT227" s="83">
        <v>2</v>
      </c>
      <c r="AU227" s="83"/>
      <c r="AV227" s="83" t="b">
        <v>0</v>
      </c>
      <c r="AW227" s="83" t="s">
        <v>14213</v>
      </c>
      <c r="AX227" s="83" t="s">
        <v>14438</v>
      </c>
      <c r="AY227" s="83" t="s">
        <v>66</v>
      </c>
      <c r="AZ227" s="2"/>
      <c r="BA227" s="3"/>
      <c r="BB227" s="3"/>
      <c r="BC227" s="3"/>
      <c r="BD227" s="3"/>
    </row>
    <row r="228" spans="1:56" x14ac:dyDescent="0.25">
      <c r="A228" s="69" t="s">
        <v>313</v>
      </c>
      <c r="B228" s="70"/>
      <c r="C228" s="70"/>
      <c r="D228" s="71"/>
      <c r="E228" s="73"/>
      <c r="F228" s="70" t="s">
        <v>3715</v>
      </c>
      <c r="G228" s="70"/>
      <c r="H228" s="74"/>
      <c r="I228" s="75"/>
      <c r="J228" s="75"/>
      <c r="K228" s="74" t="s">
        <v>15953</v>
      </c>
      <c r="L228" s="78"/>
      <c r="M228" s="79"/>
      <c r="N228" s="79"/>
      <c r="O228" s="80"/>
      <c r="P228" s="81"/>
      <c r="Q228" s="81"/>
      <c r="R228" s="91"/>
      <c r="S228" s="91"/>
      <c r="T228" s="91"/>
      <c r="U228" s="91"/>
      <c r="V228" s="52"/>
      <c r="W228" s="52"/>
      <c r="X228" s="52"/>
      <c r="Y228" s="52"/>
      <c r="Z228" s="51"/>
      <c r="AA228" s="76"/>
      <c r="AB228" s="76"/>
      <c r="AC228" s="77"/>
      <c r="AD228" s="83" t="s">
        <v>7565</v>
      </c>
      <c r="AE228" s="83">
        <v>455</v>
      </c>
      <c r="AF228" s="83">
        <v>42</v>
      </c>
      <c r="AG228" s="83">
        <v>18738</v>
      </c>
      <c r="AH228" s="83">
        <v>1200</v>
      </c>
      <c r="AI228" s="83">
        <v>32400</v>
      </c>
      <c r="AJ228" s="83" t="s">
        <v>9034</v>
      </c>
      <c r="AK228" s="83"/>
      <c r="AL228" s="83"/>
      <c r="AM228" s="83" t="s">
        <v>11726</v>
      </c>
      <c r="AN228" s="85">
        <v>40543.382268518515</v>
      </c>
      <c r="AO228" s="83" t="s">
        <v>11988</v>
      </c>
      <c r="AP228" s="83" t="b">
        <v>0</v>
      </c>
      <c r="AQ228" s="83" t="b">
        <v>0</v>
      </c>
      <c r="AR228" s="83" t="b">
        <v>1</v>
      </c>
      <c r="AS228" s="83" t="s">
        <v>7097</v>
      </c>
      <c r="AT228" s="83">
        <v>0</v>
      </c>
      <c r="AU228" s="83" t="s">
        <v>13080</v>
      </c>
      <c r="AV228" s="83" t="b">
        <v>0</v>
      </c>
      <c r="AW228" s="83" t="s">
        <v>14213</v>
      </c>
      <c r="AX228" s="83" t="s">
        <v>14439</v>
      </c>
      <c r="AY228" s="83" t="s">
        <v>66</v>
      </c>
      <c r="AZ228" s="2"/>
      <c r="BA228" s="3"/>
      <c r="BB228" s="3"/>
      <c r="BC228" s="3"/>
      <c r="BD228" s="3"/>
    </row>
    <row r="229" spans="1:56" x14ac:dyDescent="0.25">
      <c r="A229" s="69" t="s">
        <v>609</v>
      </c>
      <c r="B229" s="70"/>
      <c r="C229" s="70"/>
      <c r="D229" s="71"/>
      <c r="E229" s="73"/>
      <c r="F229" s="70" t="s">
        <v>3942</v>
      </c>
      <c r="G229" s="70"/>
      <c r="H229" s="74"/>
      <c r="I229" s="75"/>
      <c r="J229" s="75"/>
      <c r="K229" s="74" t="s">
        <v>15954</v>
      </c>
      <c r="L229" s="78"/>
      <c r="M229" s="79"/>
      <c r="N229" s="79"/>
      <c r="O229" s="80"/>
      <c r="P229" s="81"/>
      <c r="Q229" s="81"/>
      <c r="R229" s="91"/>
      <c r="S229" s="91"/>
      <c r="T229" s="91"/>
      <c r="U229" s="91"/>
      <c r="V229" s="52"/>
      <c r="W229" s="52"/>
      <c r="X229" s="52"/>
      <c r="Y229" s="52"/>
      <c r="Z229" s="51"/>
      <c r="AA229" s="76"/>
      <c r="AB229" s="76"/>
      <c r="AC229" s="77"/>
      <c r="AD229" s="83" t="s">
        <v>7566</v>
      </c>
      <c r="AE229" s="83">
        <v>1457</v>
      </c>
      <c r="AF229" s="83">
        <v>2341</v>
      </c>
      <c r="AG229" s="83">
        <v>8243</v>
      </c>
      <c r="AH229" s="83">
        <v>32307</v>
      </c>
      <c r="AI229" s="83">
        <v>32400</v>
      </c>
      <c r="AJ229" s="83" t="s">
        <v>9035</v>
      </c>
      <c r="AK229" s="83" t="s">
        <v>10317</v>
      </c>
      <c r="AL229" s="83"/>
      <c r="AM229" s="83" t="s">
        <v>11726</v>
      </c>
      <c r="AN229" s="85">
        <v>40072.193437499998</v>
      </c>
      <c r="AO229" s="83" t="s">
        <v>11989</v>
      </c>
      <c r="AP229" s="83" t="b">
        <v>0</v>
      </c>
      <c r="AQ229" s="83" t="b">
        <v>0</v>
      </c>
      <c r="AR229" s="83" t="b">
        <v>0</v>
      </c>
      <c r="AS229" s="83" t="s">
        <v>7097</v>
      </c>
      <c r="AT229" s="83">
        <v>45</v>
      </c>
      <c r="AU229" s="83" t="s">
        <v>13169</v>
      </c>
      <c r="AV229" s="83" t="b">
        <v>0</v>
      </c>
      <c r="AW229" s="83" t="s">
        <v>14213</v>
      </c>
      <c r="AX229" s="83" t="s">
        <v>14440</v>
      </c>
      <c r="AY229" s="83" t="s">
        <v>66</v>
      </c>
      <c r="AZ229" s="2"/>
      <c r="BA229" s="3"/>
      <c r="BB229" s="3"/>
      <c r="BC229" s="3"/>
      <c r="BD229" s="3"/>
    </row>
    <row r="230" spans="1:56" x14ac:dyDescent="0.25">
      <c r="A230" s="69" t="s">
        <v>314</v>
      </c>
      <c r="B230" s="70"/>
      <c r="C230" s="70"/>
      <c r="D230" s="71"/>
      <c r="E230" s="73"/>
      <c r="F230" s="70" t="s">
        <v>3654</v>
      </c>
      <c r="G230" s="70"/>
      <c r="H230" s="74"/>
      <c r="I230" s="75"/>
      <c r="J230" s="75"/>
      <c r="K230" s="74" t="s">
        <v>15955</v>
      </c>
      <c r="L230" s="78"/>
      <c r="M230" s="79"/>
      <c r="N230" s="79"/>
      <c r="O230" s="80"/>
      <c r="P230" s="81"/>
      <c r="Q230" s="81"/>
      <c r="R230" s="91"/>
      <c r="S230" s="91"/>
      <c r="T230" s="91"/>
      <c r="U230" s="91"/>
      <c r="V230" s="52"/>
      <c r="W230" s="52"/>
      <c r="X230" s="52"/>
      <c r="Y230" s="52"/>
      <c r="Z230" s="51"/>
      <c r="AA230" s="76"/>
      <c r="AB230" s="76"/>
      <c r="AC230" s="77"/>
      <c r="AD230" s="83" t="s">
        <v>7567</v>
      </c>
      <c r="AE230" s="83">
        <v>78</v>
      </c>
      <c r="AF230" s="83">
        <v>2</v>
      </c>
      <c r="AG230" s="83">
        <v>15</v>
      </c>
      <c r="AH230" s="83">
        <v>16</v>
      </c>
      <c r="AI230" s="83">
        <v>-28800</v>
      </c>
      <c r="AJ230" s="83"/>
      <c r="AK230" s="83"/>
      <c r="AL230" s="83"/>
      <c r="AM230" s="83" t="s">
        <v>11719</v>
      </c>
      <c r="AN230" s="85">
        <v>42396.040972222225</v>
      </c>
      <c r="AO230" s="83"/>
      <c r="AP230" s="83" t="b">
        <v>1</v>
      </c>
      <c r="AQ230" s="83" t="b">
        <v>1</v>
      </c>
      <c r="AR230" s="83" t="b">
        <v>0</v>
      </c>
      <c r="AS230" s="83" t="s">
        <v>7091</v>
      </c>
      <c r="AT230" s="83">
        <v>0</v>
      </c>
      <c r="AU230" s="83"/>
      <c r="AV230" s="83" t="b">
        <v>0</v>
      </c>
      <c r="AW230" s="83" t="s">
        <v>14213</v>
      </c>
      <c r="AX230" s="83" t="s">
        <v>14441</v>
      </c>
      <c r="AY230" s="83" t="s">
        <v>66</v>
      </c>
      <c r="AZ230" s="2"/>
      <c r="BA230" s="3"/>
      <c r="BB230" s="3"/>
      <c r="BC230" s="3"/>
      <c r="BD230" s="3"/>
    </row>
    <row r="231" spans="1:56" x14ac:dyDescent="0.25">
      <c r="A231" s="69" t="s">
        <v>587</v>
      </c>
      <c r="B231" s="70"/>
      <c r="C231" s="70"/>
      <c r="D231" s="71"/>
      <c r="E231" s="73"/>
      <c r="F231" s="70" t="s">
        <v>13730</v>
      </c>
      <c r="G231" s="70"/>
      <c r="H231" s="74"/>
      <c r="I231" s="75"/>
      <c r="J231" s="75"/>
      <c r="K231" s="74" t="s">
        <v>15956</v>
      </c>
      <c r="L231" s="78"/>
      <c r="M231" s="79"/>
      <c r="N231" s="79"/>
      <c r="O231" s="80"/>
      <c r="P231" s="81"/>
      <c r="Q231" s="81"/>
      <c r="R231" s="91"/>
      <c r="S231" s="91"/>
      <c r="T231" s="91"/>
      <c r="U231" s="91"/>
      <c r="V231" s="52"/>
      <c r="W231" s="52"/>
      <c r="X231" s="52"/>
      <c r="Y231" s="52"/>
      <c r="Z231" s="51"/>
      <c r="AA231" s="76"/>
      <c r="AB231" s="76"/>
      <c r="AC231" s="77"/>
      <c r="AD231" s="83" t="s">
        <v>7568</v>
      </c>
      <c r="AE231" s="83">
        <v>284</v>
      </c>
      <c r="AF231" s="83">
        <v>52657</v>
      </c>
      <c r="AG231" s="83">
        <v>7891</v>
      </c>
      <c r="AH231" s="83">
        <v>2431</v>
      </c>
      <c r="AI231" s="83">
        <v>-21600</v>
      </c>
      <c r="AJ231" s="83" t="s">
        <v>9036</v>
      </c>
      <c r="AK231" s="83" t="s">
        <v>10318</v>
      </c>
      <c r="AL231" s="83" t="s">
        <v>11045</v>
      </c>
      <c r="AM231" s="83" t="s">
        <v>11717</v>
      </c>
      <c r="AN231" s="85">
        <v>40737.902685185189</v>
      </c>
      <c r="AO231" s="83" t="s">
        <v>11990</v>
      </c>
      <c r="AP231" s="83" t="b">
        <v>0</v>
      </c>
      <c r="AQ231" s="83" t="b">
        <v>0</v>
      </c>
      <c r="AR231" s="83" t="b">
        <v>0</v>
      </c>
      <c r="AS231" s="83" t="s">
        <v>7091</v>
      </c>
      <c r="AT231" s="83">
        <v>341</v>
      </c>
      <c r="AU231" s="83" t="s">
        <v>13170</v>
      </c>
      <c r="AV231" s="83" t="b">
        <v>1</v>
      </c>
      <c r="AW231" s="83" t="s">
        <v>14213</v>
      </c>
      <c r="AX231" s="83" t="s">
        <v>14442</v>
      </c>
      <c r="AY231" s="83" t="s">
        <v>66</v>
      </c>
      <c r="AZ231" s="2"/>
      <c r="BA231" s="3"/>
      <c r="BB231" s="3"/>
      <c r="BC231" s="3"/>
      <c r="BD231" s="3"/>
    </row>
    <row r="232" spans="1:56" x14ac:dyDescent="0.25">
      <c r="A232" s="69" t="s">
        <v>315</v>
      </c>
      <c r="B232" s="70"/>
      <c r="C232" s="70"/>
      <c r="D232" s="71"/>
      <c r="E232" s="73"/>
      <c r="F232" s="70" t="s">
        <v>3716</v>
      </c>
      <c r="G232" s="70"/>
      <c r="H232" s="74"/>
      <c r="I232" s="75"/>
      <c r="J232" s="75"/>
      <c r="K232" s="74" t="s">
        <v>15957</v>
      </c>
      <c r="L232" s="78"/>
      <c r="M232" s="79"/>
      <c r="N232" s="79"/>
      <c r="O232" s="80"/>
      <c r="P232" s="81"/>
      <c r="Q232" s="81"/>
      <c r="R232" s="91"/>
      <c r="S232" s="91"/>
      <c r="T232" s="91"/>
      <c r="U232" s="91"/>
      <c r="V232" s="52"/>
      <c r="W232" s="52"/>
      <c r="X232" s="52"/>
      <c r="Y232" s="52"/>
      <c r="Z232" s="51"/>
      <c r="AA232" s="76"/>
      <c r="AB232" s="76"/>
      <c r="AC232" s="77"/>
      <c r="AD232" s="83" t="s">
        <v>7569</v>
      </c>
      <c r="AE232" s="83">
        <v>3277</v>
      </c>
      <c r="AF232" s="83">
        <v>4269</v>
      </c>
      <c r="AG232" s="83">
        <v>111418</v>
      </c>
      <c r="AH232" s="83">
        <v>32486</v>
      </c>
      <c r="AI232" s="83">
        <v>-28800</v>
      </c>
      <c r="AJ232" s="83" t="s">
        <v>9037</v>
      </c>
      <c r="AK232" s="83" t="s">
        <v>10319</v>
      </c>
      <c r="AL232" s="83"/>
      <c r="AM232" s="83" t="s">
        <v>11719</v>
      </c>
      <c r="AN232" s="85">
        <v>42166.191782407404</v>
      </c>
      <c r="AO232" s="83" t="s">
        <v>11991</v>
      </c>
      <c r="AP232" s="83" t="b">
        <v>1</v>
      </c>
      <c r="AQ232" s="83" t="b">
        <v>0</v>
      </c>
      <c r="AR232" s="83" t="b">
        <v>0</v>
      </c>
      <c r="AS232" s="83" t="s">
        <v>7097</v>
      </c>
      <c r="AT232" s="83">
        <v>11</v>
      </c>
      <c r="AU232" s="83" t="s">
        <v>13085</v>
      </c>
      <c r="AV232" s="83" t="b">
        <v>0</v>
      </c>
      <c r="AW232" s="83" t="s">
        <v>14213</v>
      </c>
      <c r="AX232" s="83" t="s">
        <v>14443</v>
      </c>
      <c r="AY232" s="83" t="s">
        <v>66</v>
      </c>
      <c r="AZ232" s="2"/>
      <c r="BA232" s="3"/>
      <c r="BB232" s="3"/>
      <c r="BC232" s="3"/>
      <c r="BD232" s="3"/>
    </row>
    <row r="233" spans="1:56" x14ac:dyDescent="0.25">
      <c r="A233" s="69" t="s">
        <v>316</v>
      </c>
      <c r="B233" s="70"/>
      <c r="C233" s="70"/>
      <c r="D233" s="71"/>
      <c r="E233" s="73"/>
      <c r="F233" s="70" t="s">
        <v>3717</v>
      </c>
      <c r="G233" s="70"/>
      <c r="H233" s="74"/>
      <c r="I233" s="75"/>
      <c r="J233" s="75"/>
      <c r="K233" s="74" t="s">
        <v>15958</v>
      </c>
      <c r="L233" s="78"/>
      <c r="M233" s="79"/>
      <c r="N233" s="79"/>
      <c r="O233" s="80"/>
      <c r="P233" s="81"/>
      <c r="Q233" s="81"/>
      <c r="R233" s="91"/>
      <c r="S233" s="91"/>
      <c r="T233" s="91"/>
      <c r="U233" s="91"/>
      <c r="V233" s="52"/>
      <c r="W233" s="52"/>
      <c r="X233" s="52"/>
      <c r="Y233" s="52"/>
      <c r="Z233" s="51"/>
      <c r="AA233" s="76"/>
      <c r="AB233" s="76"/>
      <c r="AC233" s="77"/>
      <c r="AD233" s="83" t="s">
        <v>7570</v>
      </c>
      <c r="AE233" s="83">
        <v>119</v>
      </c>
      <c r="AF233" s="83">
        <v>0</v>
      </c>
      <c r="AG233" s="83">
        <v>6406</v>
      </c>
      <c r="AH233" s="83">
        <v>13132</v>
      </c>
      <c r="AI233" s="83"/>
      <c r="AJ233" s="83" t="s">
        <v>9038</v>
      </c>
      <c r="AK233" s="83"/>
      <c r="AL233" s="83"/>
      <c r="AM233" s="83"/>
      <c r="AN233" s="85">
        <v>42782.54546296296</v>
      </c>
      <c r="AO233" s="83"/>
      <c r="AP233" s="83" t="b">
        <v>1</v>
      </c>
      <c r="AQ233" s="83" t="b">
        <v>0</v>
      </c>
      <c r="AR233" s="83" t="b">
        <v>0</v>
      </c>
      <c r="AS233" s="83" t="s">
        <v>7097</v>
      </c>
      <c r="AT233" s="83">
        <v>0</v>
      </c>
      <c r="AU233" s="83"/>
      <c r="AV233" s="83" t="b">
        <v>0</v>
      </c>
      <c r="AW233" s="83" t="s">
        <v>14213</v>
      </c>
      <c r="AX233" s="83" t="s">
        <v>14444</v>
      </c>
      <c r="AY233" s="83" t="s">
        <v>66</v>
      </c>
      <c r="AZ233" s="2"/>
      <c r="BA233" s="3"/>
      <c r="BB233" s="3"/>
      <c r="BC233" s="3"/>
      <c r="BD233" s="3"/>
    </row>
    <row r="234" spans="1:56" x14ac:dyDescent="0.25">
      <c r="A234" s="69" t="s">
        <v>317</v>
      </c>
      <c r="B234" s="70"/>
      <c r="C234" s="70"/>
      <c r="D234" s="71"/>
      <c r="E234" s="73"/>
      <c r="F234" s="70" t="s">
        <v>3718</v>
      </c>
      <c r="G234" s="70"/>
      <c r="H234" s="74"/>
      <c r="I234" s="75"/>
      <c r="J234" s="75"/>
      <c r="K234" s="74" t="s">
        <v>15959</v>
      </c>
      <c r="L234" s="78"/>
      <c r="M234" s="79"/>
      <c r="N234" s="79"/>
      <c r="O234" s="80"/>
      <c r="P234" s="81"/>
      <c r="Q234" s="81"/>
      <c r="R234" s="91"/>
      <c r="S234" s="91"/>
      <c r="T234" s="91"/>
      <c r="U234" s="91"/>
      <c r="V234" s="52"/>
      <c r="W234" s="52"/>
      <c r="X234" s="52"/>
      <c r="Y234" s="52"/>
      <c r="Z234" s="51"/>
      <c r="AA234" s="76"/>
      <c r="AB234" s="76"/>
      <c r="AC234" s="77"/>
      <c r="AD234" s="83" t="s">
        <v>7571</v>
      </c>
      <c r="AE234" s="83">
        <v>5001</v>
      </c>
      <c r="AF234" s="83">
        <v>3281</v>
      </c>
      <c r="AG234" s="83">
        <v>14446</v>
      </c>
      <c r="AH234" s="83">
        <v>19712</v>
      </c>
      <c r="AI234" s="83">
        <v>28800</v>
      </c>
      <c r="AJ234" s="83" t="s">
        <v>9039</v>
      </c>
      <c r="AK234" s="83" t="s">
        <v>10320</v>
      </c>
      <c r="AL234" s="83" t="s">
        <v>11046</v>
      </c>
      <c r="AM234" s="83" t="s">
        <v>11745</v>
      </c>
      <c r="AN234" s="85">
        <v>40392.713634259257</v>
      </c>
      <c r="AO234" s="83" t="s">
        <v>11992</v>
      </c>
      <c r="AP234" s="83" t="b">
        <v>1</v>
      </c>
      <c r="AQ234" s="83" t="b">
        <v>0</v>
      </c>
      <c r="AR234" s="83" t="b">
        <v>1</v>
      </c>
      <c r="AS234" s="83" t="s">
        <v>7091</v>
      </c>
      <c r="AT234" s="83">
        <v>17</v>
      </c>
      <c r="AU234" s="83" t="s">
        <v>13085</v>
      </c>
      <c r="AV234" s="83" t="b">
        <v>0</v>
      </c>
      <c r="AW234" s="83" t="s">
        <v>14213</v>
      </c>
      <c r="AX234" s="83" t="s">
        <v>14445</v>
      </c>
      <c r="AY234" s="83" t="s">
        <v>66</v>
      </c>
      <c r="AZ234" s="2"/>
      <c r="BA234" s="3"/>
      <c r="BB234" s="3"/>
      <c r="BC234" s="3"/>
      <c r="BD234" s="3"/>
    </row>
    <row r="235" spans="1:56" x14ac:dyDescent="0.25">
      <c r="A235" s="69" t="s">
        <v>318</v>
      </c>
      <c r="B235" s="70"/>
      <c r="C235" s="70"/>
      <c r="D235" s="71"/>
      <c r="E235" s="73"/>
      <c r="F235" s="70" t="s">
        <v>13731</v>
      </c>
      <c r="G235" s="70"/>
      <c r="H235" s="74"/>
      <c r="I235" s="75"/>
      <c r="J235" s="75"/>
      <c r="K235" s="74" t="s">
        <v>15960</v>
      </c>
      <c r="L235" s="78"/>
      <c r="M235" s="79"/>
      <c r="N235" s="79"/>
      <c r="O235" s="80"/>
      <c r="P235" s="81"/>
      <c r="Q235" s="81"/>
      <c r="R235" s="91"/>
      <c r="S235" s="91"/>
      <c r="T235" s="91"/>
      <c r="U235" s="91"/>
      <c r="V235" s="52"/>
      <c r="W235" s="52"/>
      <c r="X235" s="52"/>
      <c r="Y235" s="52"/>
      <c r="Z235" s="51"/>
      <c r="AA235" s="76"/>
      <c r="AB235" s="76"/>
      <c r="AC235" s="77"/>
      <c r="AD235" s="83" t="s">
        <v>7572</v>
      </c>
      <c r="AE235" s="83">
        <v>46</v>
      </c>
      <c r="AF235" s="83">
        <v>206</v>
      </c>
      <c r="AG235" s="83">
        <v>34972</v>
      </c>
      <c r="AH235" s="83">
        <v>4126</v>
      </c>
      <c r="AI235" s="83">
        <v>3600</v>
      </c>
      <c r="AJ235" s="83" t="s">
        <v>9040</v>
      </c>
      <c r="AK235" s="83" t="s">
        <v>7244</v>
      </c>
      <c r="AL235" s="83" t="s">
        <v>11047</v>
      </c>
      <c r="AM235" s="83" t="s">
        <v>11732</v>
      </c>
      <c r="AN235" s="85">
        <v>40078.811307870368</v>
      </c>
      <c r="AO235" s="83" t="s">
        <v>11993</v>
      </c>
      <c r="AP235" s="83" t="b">
        <v>0</v>
      </c>
      <c r="AQ235" s="83" t="b">
        <v>0</v>
      </c>
      <c r="AR235" s="83" t="b">
        <v>0</v>
      </c>
      <c r="AS235" s="83" t="s">
        <v>7091</v>
      </c>
      <c r="AT235" s="83">
        <v>34</v>
      </c>
      <c r="AU235" s="83" t="s">
        <v>13138</v>
      </c>
      <c r="AV235" s="83" t="b">
        <v>0</v>
      </c>
      <c r="AW235" s="83" t="s">
        <v>14213</v>
      </c>
      <c r="AX235" s="83" t="s">
        <v>14446</v>
      </c>
      <c r="AY235" s="83" t="s">
        <v>66</v>
      </c>
      <c r="AZ235" s="2"/>
      <c r="BA235" s="3"/>
      <c r="BB235" s="3"/>
      <c r="BC235" s="3"/>
      <c r="BD235" s="3"/>
    </row>
    <row r="236" spans="1:56" x14ac:dyDescent="0.25">
      <c r="A236" s="69" t="s">
        <v>1289</v>
      </c>
      <c r="B236" s="70"/>
      <c r="C236" s="70"/>
      <c r="D236" s="71"/>
      <c r="E236" s="73"/>
      <c r="F236" s="70" t="s">
        <v>13732</v>
      </c>
      <c r="G236" s="70"/>
      <c r="H236" s="74"/>
      <c r="I236" s="75"/>
      <c r="J236" s="75"/>
      <c r="K236" s="74" t="s">
        <v>15961</v>
      </c>
      <c r="L236" s="78"/>
      <c r="M236" s="79"/>
      <c r="N236" s="79"/>
      <c r="O236" s="80"/>
      <c r="P236" s="81"/>
      <c r="Q236" s="81"/>
      <c r="R236" s="91"/>
      <c r="S236" s="91"/>
      <c r="T236" s="91"/>
      <c r="U236" s="91"/>
      <c r="V236" s="52"/>
      <c r="W236" s="52"/>
      <c r="X236" s="52"/>
      <c r="Y236" s="52"/>
      <c r="Z236" s="51"/>
      <c r="AA236" s="76"/>
      <c r="AB236" s="76"/>
      <c r="AC236" s="77"/>
      <c r="AD236" s="83" t="s">
        <v>7573</v>
      </c>
      <c r="AE236" s="83">
        <v>218</v>
      </c>
      <c r="AF236" s="83">
        <v>2362640</v>
      </c>
      <c r="AG236" s="83">
        <v>473492</v>
      </c>
      <c r="AH236" s="83">
        <v>511</v>
      </c>
      <c r="AI236" s="83">
        <v>-18000</v>
      </c>
      <c r="AJ236" s="83" t="s">
        <v>9041</v>
      </c>
      <c r="AK236" s="83" t="s">
        <v>10192</v>
      </c>
      <c r="AL236" s="83" t="s">
        <v>11048</v>
      </c>
      <c r="AM236" s="83" t="s">
        <v>11716</v>
      </c>
      <c r="AN236" s="85">
        <v>39855.054375</v>
      </c>
      <c r="AO236" s="83" t="s">
        <v>11994</v>
      </c>
      <c r="AP236" s="83" t="b">
        <v>0</v>
      </c>
      <c r="AQ236" s="83" t="b">
        <v>0</v>
      </c>
      <c r="AR236" s="83" t="b">
        <v>0</v>
      </c>
      <c r="AS236" s="83" t="s">
        <v>7091</v>
      </c>
      <c r="AT236" s="83">
        <v>29594</v>
      </c>
      <c r="AU236" s="83" t="s">
        <v>13171</v>
      </c>
      <c r="AV236" s="83" t="b">
        <v>1</v>
      </c>
      <c r="AW236" s="83" t="s">
        <v>14213</v>
      </c>
      <c r="AX236" s="83" t="s">
        <v>14447</v>
      </c>
      <c r="AY236" s="83" t="s">
        <v>66</v>
      </c>
      <c r="AZ236" s="2"/>
      <c r="BA236" s="3"/>
      <c r="BB236" s="3"/>
      <c r="BC236" s="3"/>
      <c r="BD236" s="3"/>
    </row>
    <row r="237" spans="1:56" x14ac:dyDescent="0.25">
      <c r="A237" s="69" t="s">
        <v>319</v>
      </c>
      <c r="B237" s="70"/>
      <c r="C237" s="70"/>
      <c r="D237" s="71"/>
      <c r="E237" s="73"/>
      <c r="F237" s="70" t="s">
        <v>3719</v>
      </c>
      <c r="G237" s="70"/>
      <c r="H237" s="74"/>
      <c r="I237" s="75"/>
      <c r="J237" s="75"/>
      <c r="K237" s="74" t="s">
        <v>15962</v>
      </c>
      <c r="L237" s="78"/>
      <c r="M237" s="79"/>
      <c r="N237" s="79"/>
      <c r="O237" s="80"/>
      <c r="P237" s="81"/>
      <c r="Q237" s="81"/>
      <c r="R237" s="91"/>
      <c r="S237" s="91"/>
      <c r="T237" s="91"/>
      <c r="U237" s="91"/>
      <c r="V237" s="52"/>
      <c r="W237" s="52"/>
      <c r="X237" s="52"/>
      <c r="Y237" s="52"/>
      <c r="Z237" s="51"/>
      <c r="AA237" s="76"/>
      <c r="AB237" s="76"/>
      <c r="AC237" s="77"/>
      <c r="AD237" s="83" t="s">
        <v>7574</v>
      </c>
      <c r="AE237" s="83">
        <v>7483</v>
      </c>
      <c r="AF237" s="83">
        <v>8836</v>
      </c>
      <c r="AG237" s="83">
        <v>121957</v>
      </c>
      <c r="AH237" s="83">
        <v>13737</v>
      </c>
      <c r="AI237" s="83">
        <v>-32400</v>
      </c>
      <c r="AJ237" s="83" t="s">
        <v>9042</v>
      </c>
      <c r="AK237" s="83"/>
      <c r="AL237" s="83"/>
      <c r="AM237" s="83" t="s">
        <v>11746</v>
      </c>
      <c r="AN237" s="85">
        <v>40360.339201388888</v>
      </c>
      <c r="AO237" s="83" t="s">
        <v>11995</v>
      </c>
      <c r="AP237" s="83" t="b">
        <v>1</v>
      </c>
      <c r="AQ237" s="83" t="b">
        <v>0</v>
      </c>
      <c r="AR237" s="83" t="b">
        <v>1</v>
      </c>
      <c r="AS237" s="83" t="s">
        <v>7097</v>
      </c>
      <c r="AT237" s="83">
        <v>88</v>
      </c>
      <c r="AU237" s="83" t="s">
        <v>13085</v>
      </c>
      <c r="AV237" s="83" t="b">
        <v>0</v>
      </c>
      <c r="AW237" s="83" t="s">
        <v>14213</v>
      </c>
      <c r="AX237" s="83" t="s">
        <v>14448</v>
      </c>
      <c r="AY237" s="83" t="s">
        <v>66</v>
      </c>
      <c r="AZ237" s="2"/>
      <c r="BA237" s="3"/>
      <c r="BB237" s="3"/>
      <c r="BC237" s="3"/>
      <c r="BD237" s="3"/>
    </row>
    <row r="238" spans="1:56" x14ac:dyDescent="0.25">
      <c r="A238" s="69" t="s">
        <v>1430</v>
      </c>
      <c r="B238" s="70"/>
      <c r="C238" s="70"/>
      <c r="D238" s="71"/>
      <c r="E238" s="73"/>
      <c r="F238" s="70" t="s">
        <v>13733</v>
      </c>
      <c r="G238" s="70"/>
      <c r="H238" s="74"/>
      <c r="I238" s="75"/>
      <c r="J238" s="75"/>
      <c r="K238" s="74" t="s">
        <v>15963</v>
      </c>
      <c r="L238" s="78"/>
      <c r="M238" s="79"/>
      <c r="N238" s="79"/>
      <c r="O238" s="80"/>
      <c r="P238" s="81"/>
      <c r="Q238" s="81"/>
      <c r="R238" s="91"/>
      <c r="S238" s="91"/>
      <c r="T238" s="91"/>
      <c r="U238" s="91"/>
      <c r="V238" s="52"/>
      <c r="W238" s="52"/>
      <c r="X238" s="52"/>
      <c r="Y238" s="52"/>
      <c r="Z238" s="51"/>
      <c r="AA238" s="76"/>
      <c r="AB238" s="76"/>
      <c r="AC238" s="77"/>
      <c r="AD238" s="83" t="s">
        <v>7575</v>
      </c>
      <c r="AE238" s="83">
        <v>2307</v>
      </c>
      <c r="AF238" s="83">
        <v>197878</v>
      </c>
      <c r="AG238" s="83">
        <v>12644</v>
      </c>
      <c r="AH238" s="83">
        <v>349</v>
      </c>
      <c r="AI238" s="83">
        <v>32400</v>
      </c>
      <c r="AJ238" s="83" t="s">
        <v>9043</v>
      </c>
      <c r="AK238" s="83" t="s">
        <v>10321</v>
      </c>
      <c r="AL238" s="83"/>
      <c r="AM238" s="83" t="s">
        <v>11726</v>
      </c>
      <c r="AN238" s="85">
        <v>40589.212222222224</v>
      </c>
      <c r="AO238" s="83" t="s">
        <v>11996</v>
      </c>
      <c r="AP238" s="83" t="b">
        <v>1</v>
      </c>
      <c r="AQ238" s="83" t="b">
        <v>0</v>
      </c>
      <c r="AR238" s="83" t="b">
        <v>0</v>
      </c>
      <c r="AS238" s="83" t="s">
        <v>7097</v>
      </c>
      <c r="AT238" s="83">
        <v>1674</v>
      </c>
      <c r="AU238" s="83" t="s">
        <v>13085</v>
      </c>
      <c r="AV238" s="83" t="b">
        <v>0</v>
      </c>
      <c r="AW238" s="83" t="s">
        <v>14213</v>
      </c>
      <c r="AX238" s="83" t="s">
        <v>14449</v>
      </c>
      <c r="AY238" s="83" t="s">
        <v>65</v>
      </c>
      <c r="AZ238" s="2"/>
      <c r="BA238" s="3"/>
      <c r="BB238" s="3"/>
      <c r="BC238" s="3"/>
      <c r="BD238" s="3"/>
    </row>
    <row r="239" spans="1:56" x14ac:dyDescent="0.25">
      <c r="A239" s="69" t="s">
        <v>320</v>
      </c>
      <c r="B239" s="70"/>
      <c r="C239" s="70"/>
      <c r="D239" s="71"/>
      <c r="E239" s="73"/>
      <c r="F239" s="70" t="s">
        <v>3720</v>
      </c>
      <c r="G239" s="70"/>
      <c r="H239" s="74"/>
      <c r="I239" s="75"/>
      <c r="J239" s="75"/>
      <c r="K239" s="74" t="s">
        <v>15964</v>
      </c>
      <c r="L239" s="78"/>
      <c r="M239" s="79"/>
      <c r="N239" s="79"/>
      <c r="O239" s="80"/>
      <c r="P239" s="81"/>
      <c r="Q239" s="81"/>
      <c r="R239" s="91"/>
      <c r="S239" s="91"/>
      <c r="T239" s="91"/>
      <c r="U239" s="91"/>
      <c r="V239" s="52"/>
      <c r="W239" s="52"/>
      <c r="X239" s="52"/>
      <c r="Y239" s="52"/>
      <c r="Z239" s="51"/>
      <c r="AA239" s="76"/>
      <c r="AB239" s="76"/>
      <c r="AC239" s="77"/>
      <c r="AD239" s="83" t="s">
        <v>7576</v>
      </c>
      <c r="AE239" s="83">
        <v>4576</v>
      </c>
      <c r="AF239" s="83">
        <v>3575</v>
      </c>
      <c r="AG239" s="83">
        <v>28427</v>
      </c>
      <c r="AH239" s="83">
        <v>0</v>
      </c>
      <c r="AI239" s="83"/>
      <c r="AJ239" s="83" t="s">
        <v>9044</v>
      </c>
      <c r="AK239" s="83"/>
      <c r="AL239" s="83" t="s">
        <v>11049</v>
      </c>
      <c r="AM239" s="83"/>
      <c r="AN239" s="85">
        <v>40869.805324074077</v>
      </c>
      <c r="AO239" s="83"/>
      <c r="AP239" s="83" t="b">
        <v>0</v>
      </c>
      <c r="AQ239" s="83" t="b">
        <v>0</v>
      </c>
      <c r="AR239" s="83" t="b">
        <v>0</v>
      </c>
      <c r="AS239" s="83" t="s">
        <v>7091</v>
      </c>
      <c r="AT239" s="83">
        <v>20</v>
      </c>
      <c r="AU239" s="83" t="s">
        <v>13172</v>
      </c>
      <c r="AV239" s="83" t="b">
        <v>0</v>
      </c>
      <c r="AW239" s="83" t="s">
        <v>14213</v>
      </c>
      <c r="AX239" s="83" t="s">
        <v>14450</v>
      </c>
      <c r="AY239" s="83" t="s">
        <v>66</v>
      </c>
      <c r="AZ239" s="2"/>
      <c r="BA239" s="3"/>
      <c r="BB239" s="3"/>
      <c r="BC239" s="3"/>
      <c r="BD239" s="3"/>
    </row>
    <row r="240" spans="1:56" x14ac:dyDescent="0.25">
      <c r="A240" s="69" t="s">
        <v>321</v>
      </c>
      <c r="B240" s="70"/>
      <c r="C240" s="70"/>
      <c r="D240" s="71"/>
      <c r="E240" s="73"/>
      <c r="F240" s="70" t="s">
        <v>13734</v>
      </c>
      <c r="G240" s="70"/>
      <c r="H240" s="74"/>
      <c r="I240" s="75"/>
      <c r="J240" s="75"/>
      <c r="K240" s="74" t="s">
        <v>15965</v>
      </c>
      <c r="L240" s="78"/>
      <c r="M240" s="79"/>
      <c r="N240" s="79"/>
      <c r="O240" s="80"/>
      <c r="P240" s="81"/>
      <c r="Q240" s="81"/>
      <c r="R240" s="91"/>
      <c r="S240" s="91"/>
      <c r="T240" s="91"/>
      <c r="U240" s="91"/>
      <c r="V240" s="52"/>
      <c r="W240" s="52"/>
      <c r="X240" s="52"/>
      <c r="Y240" s="52"/>
      <c r="Z240" s="51"/>
      <c r="AA240" s="76"/>
      <c r="AB240" s="76"/>
      <c r="AC240" s="77"/>
      <c r="AD240" s="83" t="s">
        <v>7577</v>
      </c>
      <c r="AE240" s="83">
        <v>1008</v>
      </c>
      <c r="AF240" s="83">
        <v>10187</v>
      </c>
      <c r="AG240" s="83">
        <v>28173</v>
      </c>
      <c r="AH240" s="83">
        <v>466</v>
      </c>
      <c r="AI240" s="83">
        <v>-18000</v>
      </c>
      <c r="AJ240" s="83" t="s">
        <v>9045</v>
      </c>
      <c r="AK240" s="83" t="s">
        <v>10226</v>
      </c>
      <c r="AL240" s="83" t="s">
        <v>11050</v>
      </c>
      <c r="AM240" s="83" t="s">
        <v>11716</v>
      </c>
      <c r="AN240" s="85">
        <v>40114.906365740739</v>
      </c>
      <c r="AO240" s="83" t="s">
        <v>11997</v>
      </c>
      <c r="AP240" s="83" t="b">
        <v>0</v>
      </c>
      <c r="AQ240" s="83" t="b">
        <v>0</v>
      </c>
      <c r="AR240" s="83" t="b">
        <v>0</v>
      </c>
      <c r="AS240" s="83" t="s">
        <v>7091</v>
      </c>
      <c r="AT240" s="83">
        <v>295</v>
      </c>
      <c r="AU240" s="83" t="s">
        <v>13119</v>
      </c>
      <c r="AV240" s="83" t="b">
        <v>0</v>
      </c>
      <c r="AW240" s="83" t="s">
        <v>14213</v>
      </c>
      <c r="AX240" s="83" t="s">
        <v>14451</v>
      </c>
      <c r="AY240" s="83" t="s">
        <v>66</v>
      </c>
      <c r="AZ240" s="2"/>
      <c r="BA240" s="3"/>
      <c r="BB240" s="3"/>
      <c r="BC240" s="3"/>
      <c r="BD240" s="3"/>
    </row>
    <row r="241" spans="1:56" x14ac:dyDescent="0.25">
      <c r="A241" s="69" t="s">
        <v>322</v>
      </c>
      <c r="B241" s="70"/>
      <c r="C241" s="70"/>
      <c r="D241" s="71"/>
      <c r="E241" s="73"/>
      <c r="F241" s="70" t="s">
        <v>13735</v>
      </c>
      <c r="G241" s="70"/>
      <c r="H241" s="74"/>
      <c r="I241" s="75"/>
      <c r="J241" s="75"/>
      <c r="K241" s="74" t="s">
        <v>15966</v>
      </c>
      <c r="L241" s="78"/>
      <c r="M241" s="79"/>
      <c r="N241" s="79"/>
      <c r="O241" s="80"/>
      <c r="P241" s="81"/>
      <c r="Q241" s="81"/>
      <c r="R241" s="91"/>
      <c r="S241" s="91"/>
      <c r="T241" s="91"/>
      <c r="U241" s="91"/>
      <c r="V241" s="52"/>
      <c r="W241" s="52"/>
      <c r="X241" s="52"/>
      <c r="Y241" s="52"/>
      <c r="Z241" s="51"/>
      <c r="AA241" s="76"/>
      <c r="AB241" s="76"/>
      <c r="AC241" s="77"/>
      <c r="AD241" s="83" t="s">
        <v>7578</v>
      </c>
      <c r="AE241" s="83">
        <v>50</v>
      </c>
      <c r="AF241" s="83">
        <v>5</v>
      </c>
      <c r="AG241" s="83">
        <v>2251</v>
      </c>
      <c r="AH241" s="83">
        <v>16</v>
      </c>
      <c r="AI241" s="83"/>
      <c r="AJ241" s="83"/>
      <c r="AK241" s="83"/>
      <c r="AL241" s="83"/>
      <c r="AM241" s="83"/>
      <c r="AN241" s="85">
        <v>42626.736851851849</v>
      </c>
      <c r="AO241" s="83" t="s">
        <v>11998</v>
      </c>
      <c r="AP241" s="83" t="b">
        <v>1</v>
      </c>
      <c r="AQ241" s="83" t="b">
        <v>0</v>
      </c>
      <c r="AR241" s="83" t="b">
        <v>0</v>
      </c>
      <c r="AS241" s="83" t="s">
        <v>7095</v>
      </c>
      <c r="AT241" s="83">
        <v>0</v>
      </c>
      <c r="AU241" s="83"/>
      <c r="AV241" s="83" t="b">
        <v>0</v>
      </c>
      <c r="AW241" s="83" t="s">
        <v>14213</v>
      </c>
      <c r="AX241" s="83" t="s">
        <v>14452</v>
      </c>
      <c r="AY241" s="83" t="s">
        <v>66</v>
      </c>
      <c r="AZ241" s="2"/>
      <c r="BA241" s="3"/>
      <c r="BB241" s="3"/>
      <c r="BC241" s="3"/>
      <c r="BD241" s="3"/>
    </row>
    <row r="242" spans="1:56" x14ac:dyDescent="0.25">
      <c r="A242" s="69" t="s">
        <v>323</v>
      </c>
      <c r="B242" s="70"/>
      <c r="C242" s="70"/>
      <c r="D242" s="71"/>
      <c r="E242" s="73"/>
      <c r="F242" s="70" t="s">
        <v>3721</v>
      </c>
      <c r="G242" s="70"/>
      <c r="H242" s="74"/>
      <c r="I242" s="75"/>
      <c r="J242" s="75"/>
      <c r="K242" s="74" t="s">
        <v>15967</v>
      </c>
      <c r="L242" s="78"/>
      <c r="M242" s="79"/>
      <c r="N242" s="79"/>
      <c r="O242" s="80"/>
      <c r="P242" s="81"/>
      <c r="Q242" s="81"/>
      <c r="R242" s="91"/>
      <c r="S242" s="91"/>
      <c r="T242" s="91"/>
      <c r="U242" s="91"/>
      <c r="V242" s="52"/>
      <c r="W242" s="52"/>
      <c r="X242" s="52"/>
      <c r="Y242" s="52"/>
      <c r="Z242" s="51"/>
      <c r="AA242" s="76"/>
      <c r="AB242" s="76"/>
      <c r="AC242" s="77"/>
      <c r="AD242" s="83" t="s">
        <v>7579</v>
      </c>
      <c r="AE242" s="83">
        <v>30</v>
      </c>
      <c r="AF242" s="83">
        <v>1</v>
      </c>
      <c r="AG242" s="83">
        <v>170</v>
      </c>
      <c r="AH242" s="83">
        <v>0</v>
      </c>
      <c r="AI242" s="83">
        <v>-28800</v>
      </c>
      <c r="AJ242" s="83" t="s">
        <v>9046</v>
      </c>
      <c r="AK242" s="83"/>
      <c r="AL242" s="83" t="s">
        <v>11051</v>
      </c>
      <c r="AM242" s="83" t="s">
        <v>11719</v>
      </c>
      <c r="AN242" s="85">
        <v>42969.896631944444</v>
      </c>
      <c r="AO242" s="83" t="s">
        <v>11999</v>
      </c>
      <c r="AP242" s="83" t="b">
        <v>1</v>
      </c>
      <c r="AQ242" s="83" t="b">
        <v>0</v>
      </c>
      <c r="AR242" s="83" t="b">
        <v>0</v>
      </c>
      <c r="AS242" s="83" t="s">
        <v>7091</v>
      </c>
      <c r="AT242" s="83">
        <v>0</v>
      </c>
      <c r="AU242" s="83"/>
      <c r="AV242" s="83" t="b">
        <v>0</v>
      </c>
      <c r="AW242" s="83" t="s">
        <v>14213</v>
      </c>
      <c r="AX242" s="83" t="s">
        <v>14453</v>
      </c>
      <c r="AY242" s="83" t="s">
        <v>66</v>
      </c>
      <c r="AZ242" s="2"/>
      <c r="BA242" s="3"/>
      <c r="BB242" s="3"/>
      <c r="BC242" s="3"/>
      <c r="BD242" s="3"/>
    </row>
    <row r="243" spans="1:56" x14ac:dyDescent="0.25">
      <c r="A243" s="69" t="s">
        <v>324</v>
      </c>
      <c r="B243" s="70"/>
      <c r="C243" s="70"/>
      <c r="D243" s="71"/>
      <c r="E243" s="73"/>
      <c r="F243" s="70" t="s">
        <v>13736</v>
      </c>
      <c r="G243" s="70"/>
      <c r="H243" s="74"/>
      <c r="I243" s="75"/>
      <c r="J243" s="75"/>
      <c r="K243" s="74" t="s">
        <v>15968</v>
      </c>
      <c r="L243" s="78"/>
      <c r="M243" s="79"/>
      <c r="N243" s="79"/>
      <c r="O243" s="80"/>
      <c r="P243" s="81"/>
      <c r="Q243" s="81"/>
      <c r="R243" s="91"/>
      <c r="S243" s="91"/>
      <c r="T243" s="91"/>
      <c r="U243" s="91"/>
      <c r="V243" s="52"/>
      <c r="W243" s="52"/>
      <c r="X243" s="52"/>
      <c r="Y243" s="52"/>
      <c r="Z243" s="51"/>
      <c r="AA243" s="76"/>
      <c r="AB243" s="76"/>
      <c r="AC243" s="77"/>
      <c r="AD243" s="83" t="s">
        <v>7580</v>
      </c>
      <c r="AE243" s="83">
        <v>7241</v>
      </c>
      <c r="AF243" s="83">
        <v>7572</v>
      </c>
      <c r="AG243" s="83">
        <v>13926</v>
      </c>
      <c r="AH243" s="83">
        <v>286</v>
      </c>
      <c r="AI243" s="83">
        <v>-28800</v>
      </c>
      <c r="AJ243" s="83" t="s">
        <v>9047</v>
      </c>
      <c r="AK243" s="83" t="s">
        <v>10221</v>
      </c>
      <c r="AL243" s="83" t="s">
        <v>11052</v>
      </c>
      <c r="AM243" s="83" t="s">
        <v>11719</v>
      </c>
      <c r="AN243" s="85">
        <v>39990.062152777777</v>
      </c>
      <c r="AO243" s="83" t="s">
        <v>12000</v>
      </c>
      <c r="AP243" s="83" t="b">
        <v>0</v>
      </c>
      <c r="AQ243" s="83" t="b">
        <v>0</v>
      </c>
      <c r="AR243" s="83" t="b">
        <v>1</v>
      </c>
      <c r="AS243" s="83" t="s">
        <v>7091</v>
      </c>
      <c r="AT243" s="83">
        <v>124</v>
      </c>
      <c r="AU243" s="83" t="s">
        <v>13173</v>
      </c>
      <c r="AV243" s="83" t="b">
        <v>0</v>
      </c>
      <c r="AW243" s="83" t="s">
        <v>14213</v>
      </c>
      <c r="AX243" s="83" t="s">
        <v>14454</v>
      </c>
      <c r="AY243" s="83" t="s">
        <v>66</v>
      </c>
      <c r="AZ243" s="2"/>
      <c r="BA243" s="3"/>
      <c r="BB243" s="3"/>
      <c r="BC243" s="3"/>
      <c r="BD243" s="3"/>
    </row>
    <row r="244" spans="1:56" x14ac:dyDescent="0.25">
      <c r="A244" s="69" t="s">
        <v>325</v>
      </c>
      <c r="B244" s="70"/>
      <c r="C244" s="70"/>
      <c r="D244" s="71"/>
      <c r="E244" s="73"/>
      <c r="F244" s="70" t="s">
        <v>3722</v>
      </c>
      <c r="G244" s="70"/>
      <c r="H244" s="74"/>
      <c r="I244" s="75"/>
      <c r="J244" s="75"/>
      <c r="K244" s="74" t="s">
        <v>15969</v>
      </c>
      <c r="L244" s="78"/>
      <c r="M244" s="79"/>
      <c r="N244" s="79"/>
      <c r="O244" s="80"/>
      <c r="P244" s="81"/>
      <c r="Q244" s="81"/>
      <c r="R244" s="91"/>
      <c r="S244" s="91"/>
      <c r="T244" s="91"/>
      <c r="U244" s="91"/>
      <c r="V244" s="52"/>
      <c r="W244" s="52"/>
      <c r="X244" s="52"/>
      <c r="Y244" s="52"/>
      <c r="Z244" s="51"/>
      <c r="AA244" s="76"/>
      <c r="AB244" s="76"/>
      <c r="AC244" s="77"/>
      <c r="AD244" s="83" t="s">
        <v>7581</v>
      </c>
      <c r="AE244" s="83">
        <v>0</v>
      </c>
      <c r="AF244" s="83">
        <v>1</v>
      </c>
      <c r="AG244" s="83">
        <v>214</v>
      </c>
      <c r="AH244" s="83">
        <v>0</v>
      </c>
      <c r="AI244" s="83">
        <v>-28800</v>
      </c>
      <c r="AJ244" s="83" t="s">
        <v>9048</v>
      </c>
      <c r="AK244" s="83"/>
      <c r="AL244" s="83" t="s">
        <v>11053</v>
      </c>
      <c r="AM244" s="83" t="s">
        <v>11719</v>
      </c>
      <c r="AN244" s="85">
        <v>42970.247013888889</v>
      </c>
      <c r="AO244" s="83" t="s">
        <v>12001</v>
      </c>
      <c r="AP244" s="83" t="b">
        <v>1</v>
      </c>
      <c r="AQ244" s="83" t="b">
        <v>0</v>
      </c>
      <c r="AR244" s="83" t="b">
        <v>0</v>
      </c>
      <c r="AS244" s="83" t="s">
        <v>7091</v>
      </c>
      <c r="AT244" s="83">
        <v>0</v>
      </c>
      <c r="AU244" s="83"/>
      <c r="AV244" s="83" t="b">
        <v>0</v>
      </c>
      <c r="AW244" s="83" t="s">
        <v>14213</v>
      </c>
      <c r="AX244" s="83" t="s">
        <v>14455</v>
      </c>
      <c r="AY244" s="83" t="s">
        <v>66</v>
      </c>
      <c r="AZ244" s="2"/>
      <c r="BA244" s="3"/>
      <c r="BB244" s="3"/>
      <c r="BC244" s="3"/>
      <c r="BD244" s="3"/>
    </row>
    <row r="245" spans="1:56" x14ac:dyDescent="0.25">
      <c r="A245" s="69" t="s">
        <v>326</v>
      </c>
      <c r="B245" s="70"/>
      <c r="C245" s="70"/>
      <c r="D245" s="71"/>
      <c r="E245" s="73"/>
      <c r="F245" s="70" t="s">
        <v>3723</v>
      </c>
      <c r="G245" s="70"/>
      <c r="H245" s="74"/>
      <c r="I245" s="75"/>
      <c r="J245" s="75"/>
      <c r="K245" s="74" t="s">
        <v>15970</v>
      </c>
      <c r="L245" s="78"/>
      <c r="M245" s="79"/>
      <c r="N245" s="79"/>
      <c r="O245" s="80"/>
      <c r="P245" s="81"/>
      <c r="Q245" s="81"/>
      <c r="R245" s="91"/>
      <c r="S245" s="91"/>
      <c r="T245" s="91"/>
      <c r="U245" s="91"/>
      <c r="V245" s="52"/>
      <c r="W245" s="52"/>
      <c r="X245" s="52"/>
      <c r="Y245" s="52"/>
      <c r="Z245" s="51"/>
      <c r="AA245" s="76"/>
      <c r="AB245" s="76"/>
      <c r="AC245" s="77"/>
      <c r="AD245" s="83" t="s">
        <v>7582</v>
      </c>
      <c r="AE245" s="83">
        <v>180</v>
      </c>
      <c r="AF245" s="83">
        <v>128</v>
      </c>
      <c r="AG245" s="83">
        <v>14080</v>
      </c>
      <c r="AH245" s="83">
        <v>0</v>
      </c>
      <c r="AI245" s="83">
        <v>-28800</v>
      </c>
      <c r="AJ245" s="83" t="s">
        <v>9049</v>
      </c>
      <c r="AK245" s="83" t="s">
        <v>10294</v>
      </c>
      <c r="AL245" s="83"/>
      <c r="AM245" s="83" t="s">
        <v>11719</v>
      </c>
      <c r="AN245" s="85">
        <v>41234.252800925926</v>
      </c>
      <c r="AO245" s="83"/>
      <c r="AP245" s="83" t="b">
        <v>0</v>
      </c>
      <c r="AQ245" s="83" t="b">
        <v>0</v>
      </c>
      <c r="AR245" s="83" t="b">
        <v>0</v>
      </c>
      <c r="AS245" s="83" t="s">
        <v>7091</v>
      </c>
      <c r="AT245" s="83">
        <v>2</v>
      </c>
      <c r="AU245" s="83" t="s">
        <v>13174</v>
      </c>
      <c r="AV245" s="83" t="b">
        <v>0</v>
      </c>
      <c r="AW245" s="83" t="s">
        <v>14213</v>
      </c>
      <c r="AX245" s="83" t="s">
        <v>14456</v>
      </c>
      <c r="AY245" s="83" t="s">
        <v>66</v>
      </c>
      <c r="AZ245" s="2"/>
      <c r="BA245" s="3"/>
      <c r="BB245" s="3"/>
      <c r="BC245" s="3"/>
      <c r="BD245" s="3"/>
    </row>
    <row r="246" spans="1:56" x14ac:dyDescent="0.25">
      <c r="A246" s="69" t="s">
        <v>327</v>
      </c>
      <c r="B246" s="70"/>
      <c r="C246" s="70"/>
      <c r="D246" s="71"/>
      <c r="E246" s="73"/>
      <c r="F246" s="70" t="s">
        <v>3724</v>
      </c>
      <c r="G246" s="70"/>
      <c r="H246" s="74"/>
      <c r="I246" s="75"/>
      <c r="J246" s="75"/>
      <c r="K246" s="74" t="s">
        <v>15971</v>
      </c>
      <c r="L246" s="78"/>
      <c r="M246" s="79"/>
      <c r="N246" s="79"/>
      <c r="O246" s="80"/>
      <c r="P246" s="81"/>
      <c r="Q246" s="81"/>
      <c r="R246" s="91"/>
      <c r="S246" s="91"/>
      <c r="T246" s="91"/>
      <c r="U246" s="91"/>
      <c r="V246" s="52"/>
      <c r="W246" s="52"/>
      <c r="X246" s="52"/>
      <c r="Y246" s="52"/>
      <c r="Z246" s="51"/>
      <c r="AA246" s="76"/>
      <c r="AB246" s="76"/>
      <c r="AC246" s="77"/>
      <c r="AD246" s="83" t="s">
        <v>7583</v>
      </c>
      <c r="AE246" s="83">
        <v>385</v>
      </c>
      <c r="AF246" s="83">
        <v>55</v>
      </c>
      <c r="AG246" s="83">
        <v>39890</v>
      </c>
      <c r="AH246" s="83">
        <v>19327</v>
      </c>
      <c r="AI246" s="83">
        <v>28800</v>
      </c>
      <c r="AJ246" s="83" t="s">
        <v>9050</v>
      </c>
      <c r="AK246" s="83"/>
      <c r="AL246" s="83"/>
      <c r="AM246" s="83" t="s">
        <v>11747</v>
      </c>
      <c r="AN246" s="85">
        <v>41878.541550925926</v>
      </c>
      <c r="AO246" s="83" t="s">
        <v>12002</v>
      </c>
      <c r="AP246" s="83" t="b">
        <v>1</v>
      </c>
      <c r="AQ246" s="83" t="b">
        <v>0</v>
      </c>
      <c r="AR246" s="83" t="b">
        <v>1</v>
      </c>
      <c r="AS246" s="83" t="s">
        <v>7097</v>
      </c>
      <c r="AT246" s="83">
        <v>1</v>
      </c>
      <c r="AU246" s="83" t="s">
        <v>13085</v>
      </c>
      <c r="AV246" s="83" t="b">
        <v>0</v>
      </c>
      <c r="AW246" s="83" t="s">
        <v>14213</v>
      </c>
      <c r="AX246" s="83" t="s">
        <v>14457</v>
      </c>
      <c r="AY246" s="83" t="s">
        <v>66</v>
      </c>
      <c r="AZ246" s="2"/>
      <c r="BA246" s="3"/>
      <c r="BB246" s="3"/>
      <c r="BC246" s="3"/>
      <c r="BD246" s="3"/>
    </row>
    <row r="247" spans="1:56" x14ac:dyDescent="0.25">
      <c r="A247" s="69" t="s">
        <v>328</v>
      </c>
      <c r="B247" s="70"/>
      <c r="C247" s="70"/>
      <c r="D247" s="71"/>
      <c r="E247" s="73"/>
      <c r="F247" s="70" t="s">
        <v>3725</v>
      </c>
      <c r="G247" s="70"/>
      <c r="H247" s="74"/>
      <c r="I247" s="75"/>
      <c r="J247" s="75"/>
      <c r="K247" s="74" t="s">
        <v>15972</v>
      </c>
      <c r="L247" s="78"/>
      <c r="M247" s="79"/>
      <c r="N247" s="79"/>
      <c r="O247" s="80"/>
      <c r="P247" s="81"/>
      <c r="Q247" s="81"/>
      <c r="R247" s="91"/>
      <c r="S247" s="91"/>
      <c r="T247" s="91"/>
      <c r="U247" s="91"/>
      <c r="V247" s="52"/>
      <c r="W247" s="52"/>
      <c r="X247" s="52"/>
      <c r="Y247" s="52"/>
      <c r="Z247" s="51"/>
      <c r="AA247" s="76"/>
      <c r="AB247" s="76"/>
      <c r="AC247" s="77"/>
      <c r="AD247" s="83" t="s">
        <v>7584</v>
      </c>
      <c r="AE247" s="83">
        <v>267</v>
      </c>
      <c r="AF247" s="83">
        <v>67</v>
      </c>
      <c r="AG247" s="83">
        <v>150</v>
      </c>
      <c r="AH247" s="83">
        <v>491</v>
      </c>
      <c r="AI247" s="83"/>
      <c r="AJ247" s="83" t="s">
        <v>9051</v>
      </c>
      <c r="AK247" s="83" t="s">
        <v>10322</v>
      </c>
      <c r="AL247" s="83"/>
      <c r="AM247" s="83"/>
      <c r="AN247" s="85">
        <v>43144.583784722221</v>
      </c>
      <c r="AO247" s="83"/>
      <c r="AP247" s="83" t="b">
        <v>1</v>
      </c>
      <c r="AQ247" s="83" t="b">
        <v>0</v>
      </c>
      <c r="AR247" s="83" t="b">
        <v>0</v>
      </c>
      <c r="AS247" s="83" t="s">
        <v>7091</v>
      </c>
      <c r="AT247" s="83">
        <v>0</v>
      </c>
      <c r="AU247" s="83"/>
      <c r="AV247" s="83" t="b">
        <v>0</v>
      </c>
      <c r="AW247" s="83" t="s">
        <v>14213</v>
      </c>
      <c r="AX247" s="83" t="s">
        <v>14458</v>
      </c>
      <c r="AY247" s="83" t="s">
        <v>66</v>
      </c>
      <c r="AZ247" s="2"/>
      <c r="BA247" s="3"/>
      <c r="BB247" s="3"/>
      <c r="BC247" s="3"/>
      <c r="BD247" s="3"/>
    </row>
    <row r="248" spans="1:56" x14ac:dyDescent="0.25">
      <c r="A248" s="69" t="s">
        <v>329</v>
      </c>
      <c r="B248" s="70"/>
      <c r="C248" s="70"/>
      <c r="D248" s="71"/>
      <c r="E248" s="73"/>
      <c r="F248" s="70" t="s">
        <v>3726</v>
      </c>
      <c r="G248" s="70"/>
      <c r="H248" s="74"/>
      <c r="I248" s="75"/>
      <c r="J248" s="75"/>
      <c r="K248" s="74" t="s">
        <v>15973</v>
      </c>
      <c r="L248" s="78"/>
      <c r="M248" s="79"/>
      <c r="N248" s="79"/>
      <c r="O248" s="80"/>
      <c r="P248" s="81"/>
      <c r="Q248" s="81"/>
      <c r="R248" s="91"/>
      <c r="S248" s="91"/>
      <c r="T248" s="91"/>
      <c r="U248" s="91"/>
      <c r="V248" s="52"/>
      <c r="W248" s="52"/>
      <c r="X248" s="52"/>
      <c r="Y248" s="52"/>
      <c r="Z248" s="51"/>
      <c r="AA248" s="76"/>
      <c r="AB248" s="76"/>
      <c r="AC248" s="77"/>
      <c r="AD248" s="83" t="s">
        <v>7585</v>
      </c>
      <c r="AE248" s="83">
        <v>8</v>
      </c>
      <c r="AF248" s="83">
        <v>3</v>
      </c>
      <c r="AG248" s="83">
        <v>821</v>
      </c>
      <c r="AH248" s="83">
        <v>0</v>
      </c>
      <c r="AI248" s="83"/>
      <c r="AJ248" s="83" t="s">
        <v>9052</v>
      </c>
      <c r="AK248" s="83" t="s">
        <v>10323</v>
      </c>
      <c r="AL248" s="83" t="s">
        <v>11054</v>
      </c>
      <c r="AM248" s="83"/>
      <c r="AN248" s="85">
        <v>42933.549456018518</v>
      </c>
      <c r="AO248" s="83" t="s">
        <v>12003</v>
      </c>
      <c r="AP248" s="83" t="b">
        <v>1</v>
      </c>
      <c r="AQ248" s="83" t="b">
        <v>0</v>
      </c>
      <c r="AR248" s="83" t="b">
        <v>0</v>
      </c>
      <c r="AS248" s="83" t="s">
        <v>7091</v>
      </c>
      <c r="AT248" s="83">
        <v>0</v>
      </c>
      <c r="AU248" s="83"/>
      <c r="AV248" s="83" t="b">
        <v>0</v>
      </c>
      <c r="AW248" s="83" t="s">
        <v>14213</v>
      </c>
      <c r="AX248" s="83" t="s">
        <v>14459</v>
      </c>
      <c r="AY248" s="83" t="s">
        <v>66</v>
      </c>
      <c r="AZ248" s="2"/>
      <c r="BA248" s="3"/>
      <c r="BB248" s="3"/>
      <c r="BC248" s="3"/>
      <c r="BD248" s="3"/>
    </row>
    <row r="249" spans="1:56" x14ac:dyDescent="0.25">
      <c r="A249" s="69" t="s">
        <v>330</v>
      </c>
      <c r="B249" s="70"/>
      <c r="C249" s="70"/>
      <c r="D249" s="71"/>
      <c r="E249" s="73"/>
      <c r="F249" s="70" t="s">
        <v>3727</v>
      </c>
      <c r="G249" s="70"/>
      <c r="H249" s="74"/>
      <c r="I249" s="75"/>
      <c r="J249" s="75"/>
      <c r="K249" s="74" t="s">
        <v>15974</v>
      </c>
      <c r="L249" s="78"/>
      <c r="M249" s="79"/>
      <c r="N249" s="79"/>
      <c r="O249" s="80"/>
      <c r="P249" s="81"/>
      <c r="Q249" s="81"/>
      <c r="R249" s="91"/>
      <c r="S249" s="91"/>
      <c r="T249" s="91"/>
      <c r="U249" s="91"/>
      <c r="V249" s="52"/>
      <c r="W249" s="52"/>
      <c r="X249" s="52"/>
      <c r="Y249" s="52"/>
      <c r="Z249" s="51"/>
      <c r="AA249" s="76"/>
      <c r="AB249" s="76"/>
      <c r="AC249" s="77"/>
      <c r="AD249" s="83" t="s">
        <v>7586</v>
      </c>
      <c r="AE249" s="83">
        <v>97</v>
      </c>
      <c r="AF249" s="83">
        <v>52</v>
      </c>
      <c r="AG249" s="83">
        <v>48</v>
      </c>
      <c r="AH249" s="83">
        <v>24</v>
      </c>
      <c r="AI249" s="83">
        <v>-21600</v>
      </c>
      <c r="AJ249" s="83" t="s">
        <v>9053</v>
      </c>
      <c r="AK249" s="83" t="s">
        <v>7243</v>
      </c>
      <c r="AL249" s="83" t="s">
        <v>11055</v>
      </c>
      <c r="AM249" s="83" t="s">
        <v>11717</v>
      </c>
      <c r="AN249" s="85">
        <v>43150.187337962961</v>
      </c>
      <c r="AO249" s="83" t="s">
        <v>12004</v>
      </c>
      <c r="AP249" s="83" t="b">
        <v>1</v>
      </c>
      <c r="AQ249" s="83" t="b">
        <v>0</v>
      </c>
      <c r="AR249" s="83" t="b">
        <v>1</v>
      </c>
      <c r="AS249" s="83" t="s">
        <v>7091</v>
      </c>
      <c r="AT249" s="83">
        <v>2</v>
      </c>
      <c r="AU249" s="83"/>
      <c r="AV249" s="83" t="b">
        <v>0</v>
      </c>
      <c r="AW249" s="83" t="s">
        <v>14213</v>
      </c>
      <c r="AX249" s="83" t="s">
        <v>14460</v>
      </c>
      <c r="AY249" s="83" t="s">
        <v>66</v>
      </c>
      <c r="AZ249" s="2"/>
      <c r="BA249" s="3"/>
      <c r="BB249" s="3"/>
      <c r="BC249" s="3"/>
      <c r="BD249" s="3"/>
    </row>
    <row r="250" spans="1:56" x14ac:dyDescent="0.25">
      <c r="A250" s="69" t="s">
        <v>1431</v>
      </c>
      <c r="B250" s="70"/>
      <c r="C250" s="70"/>
      <c r="D250" s="71"/>
      <c r="E250" s="73"/>
      <c r="F250" s="70" t="s">
        <v>13737</v>
      </c>
      <c r="G250" s="70"/>
      <c r="H250" s="74"/>
      <c r="I250" s="75"/>
      <c r="J250" s="75"/>
      <c r="K250" s="74" t="s">
        <v>15975</v>
      </c>
      <c r="L250" s="78"/>
      <c r="M250" s="79"/>
      <c r="N250" s="79"/>
      <c r="O250" s="80"/>
      <c r="P250" s="81"/>
      <c r="Q250" s="81"/>
      <c r="R250" s="91"/>
      <c r="S250" s="91"/>
      <c r="T250" s="91"/>
      <c r="U250" s="91"/>
      <c r="V250" s="52"/>
      <c r="W250" s="52"/>
      <c r="X250" s="52"/>
      <c r="Y250" s="52"/>
      <c r="Z250" s="51"/>
      <c r="AA250" s="76"/>
      <c r="AB250" s="76"/>
      <c r="AC250" s="77"/>
      <c r="AD250" s="83" t="s">
        <v>7587</v>
      </c>
      <c r="AE250" s="83">
        <v>3669</v>
      </c>
      <c r="AF250" s="83">
        <v>915796</v>
      </c>
      <c r="AG250" s="83">
        <v>13363</v>
      </c>
      <c r="AH250" s="83">
        <v>6190</v>
      </c>
      <c r="AI250" s="83">
        <v>-28800</v>
      </c>
      <c r="AJ250" s="83" t="s">
        <v>9054</v>
      </c>
      <c r="AK250" s="83" t="s">
        <v>10324</v>
      </c>
      <c r="AL250" s="83" t="s">
        <v>11056</v>
      </c>
      <c r="AM250" s="83" t="s">
        <v>11719</v>
      </c>
      <c r="AN250" s="85">
        <v>39974.902453703704</v>
      </c>
      <c r="AO250" s="83" t="s">
        <v>12005</v>
      </c>
      <c r="AP250" s="83" t="b">
        <v>0</v>
      </c>
      <c r="AQ250" s="83" t="b">
        <v>0</v>
      </c>
      <c r="AR250" s="83" t="b">
        <v>0</v>
      </c>
      <c r="AS250" s="83" t="s">
        <v>7091</v>
      </c>
      <c r="AT250" s="83">
        <v>8312</v>
      </c>
      <c r="AU250" s="83" t="s">
        <v>13097</v>
      </c>
      <c r="AV250" s="83" t="b">
        <v>1</v>
      </c>
      <c r="AW250" s="83" t="s">
        <v>14213</v>
      </c>
      <c r="AX250" s="83" t="s">
        <v>14461</v>
      </c>
      <c r="AY250" s="83" t="s">
        <v>65</v>
      </c>
      <c r="AZ250" s="2"/>
      <c r="BA250" s="3"/>
      <c r="BB250" s="3"/>
      <c r="BC250" s="3"/>
      <c r="BD250" s="3"/>
    </row>
    <row r="251" spans="1:56" x14ac:dyDescent="0.25">
      <c r="A251" s="69" t="s">
        <v>1432</v>
      </c>
      <c r="B251" s="70"/>
      <c r="C251" s="70"/>
      <c r="D251" s="71"/>
      <c r="E251" s="73"/>
      <c r="F251" s="70" t="s">
        <v>13738</v>
      </c>
      <c r="G251" s="70"/>
      <c r="H251" s="74"/>
      <c r="I251" s="75"/>
      <c r="J251" s="75"/>
      <c r="K251" s="74" t="s">
        <v>15976</v>
      </c>
      <c r="L251" s="78"/>
      <c r="M251" s="79"/>
      <c r="N251" s="79"/>
      <c r="O251" s="80"/>
      <c r="P251" s="81"/>
      <c r="Q251" s="81"/>
      <c r="R251" s="91"/>
      <c r="S251" s="91"/>
      <c r="T251" s="91"/>
      <c r="U251" s="91"/>
      <c r="V251" s="52"/>
      <c r="W251" s="52"/>
      <c r="X251" s="52"/>
      <c r="Y251" s="52"/>
      <c r="Z251" s="51"/>
      <c r="AA251" s="76"/>
      <c r="AB251" s="76"/>
      <c r="AC251" s="77"/>
      <c r="AD251" s="83" t="s">
        <v>7588</v>
      </c>
      <c r="AE251" s="83">
        <v>99</v>
      </c>
      <c r="AF251" s="83">
        <v>59</v>
      </c>
      <c r="AG251" s="83">
        <v>1557</v>
      </c>
      <c r="AH251" s="83">
        <v>1098</v>
      </c>
      <c r="AI251" s="83"/>
      <c r="AJ251" s="83" t="s">
        <v>9055</v>
      </c>
      <c r="AK251" s="83"/>
      <c r="AL251" s="83" t="s">
        <v>11057</v>
      </c>
      <c r="AM251" s="83"/>
      <c r="AN251" s="85">
        <v>43140.893217592595</v>
      </c>
      <c r="AO251" s="83" t="s">
        <v>12006</v>
      </c>
      <c r="AP251" s="83" t="b">
        <v>0</v>
      </c>
      <c r="AQ251" s="83" t="b">
        <v>0</v>
      </c>
      <c r="AR251" s="83" t="b">
        <v>0</v>
      </c>
      <c r="AS251" s="83" t="s">
        <v>7091</v>
      </c>
      <c r="AT251" s="83">
        <v>0</v>
      </c>
      <c r="AU251" s="83" t="s">
        <v>13085</v>
      </c>
      <c r="AV251" s="83" t="b">
        <v>0</v>
      </c>
      <c r="AW251" s="83" t="s">
        <v>14213</v>
      </c>
      <c r="AX251" s="83" t="s">
        <v>14462</v>
      </c>
      <c r="AY251" s="83" t="s">
        <v>65</v>
      </c>
      <c r="AZ251" s="2"/>
      <c r="BA251" s="3"/>
      <c r="BB251" s="3"/>
      <c r="BC251" s="3"/>
      <c r="BD251" s="3"/>
    </row>
    <row r="252" spans="1:56" x14ac:dyDescent="0.25">
      <c r="A252" s="69" t="s">
        <v>331</v>
      </c>
      <c r="B252" s="70"/>
      <c r="C252" s="70"/>
      <c r="D252" s="71"/>
      <c r="E252" s="73"/>
      <c r="F252" s="70" t="s">
        <v>3728</v>
      </c>
      <c r="G252" s="70"/>
      <c r="H252" s="74"/>
      <c r="I252" s="75"/>
      <c r="J252" s="75"/>
      <c r="K252" s="74" t="s">
        <v>15977</v>
      </c>
      <c r="L252" s="78"/>
      <c r="M252" s="79"/>
      <c r="N252" s="79"/>
      <c r="O252" s="80"/>
      <c r="P252" s="81"/>
      <c r="Q252" s="81"/>
      <c r="R252" s="91"/>
      <c r="S252" s="91"/>
      <c r="T252" s="91"/>
      <c r="U252" s="91"/>
      <c r="V252" s="52"/>
      <c r="W252" s="52"/>
      <c r="X252" s="52"/>
      <c r="Y252" s="52"/>
      <c r="Z252" s="51"/>
      <c r="AA252" s="76"/>
      <c r="AB252" s="76"/>
      <c r="AC252" s="77"/>
      <c r="AD252" s="83" t="s">
        <v>7589</v>
      </c>
      <c r="AE252" s="83">
        <v>2860</v>
      </c>
      <c r="AF252" s="83">
        <v>1642</v>
      </c>
      <c r="AG252" s="83">
        <v>46520</v>
      </c>
      <c r="AH252" s="83">
        <v>42384</v>
      </c>
      <c r="AI252" s="83">
        <v>-21600</v>
      </c>
      <c r="AJ252" s="83" t="s">
        <v>9056</v>
      </c>
      <c r="AK252" s="83"/>
      <c r="AL252" s="83"/>
      <c r="AM252" s="83" t="s">
        <v>11717</v>
      </c>
      <c r="AN252" s="85">
        <v>39880.649710648147</v>
      </c>
      <c r="AO252" s="83" t="s">
        <v>12007</v>
      </c>
      <c r="AP252" s="83" t="b">
        <v>1</v>
      </c>
      <c r="AQ252" s="83" t="b">
        <v>0</v>
      </c>
      <c r="AR252" s="83" t="b">
        <v>0</v>
      </c>
      <c r="AS252" s="83" t="s">
        <v>7091</v>
      </c>
      <c r="AT252" s="83">
        <v>16</v>
      </c>
      <c r="AU252" s="83" t="s">
        <v>13085</v>
      </c>
      <c r="AV252" s="83" t="b">
        <v>0</v>
      </c>
      <c r="AW252" s="83" t="s">
        <v>14213</v>
      </c>
      <c r="AX252" s="83" t="s">
        <v>14463</v>
      </c>
      <c r="AY252" s="83" t="s">
        <v>66</v>
      </c>
      <c r="AZ252" s="2"/>
      <c r="BA252" s="3"/>
      <c r="BB252" s="3"/>
      <c r="BC252" s="3"/>
      <c r="BD252" s="3"/>
    </row>
    <row r="253" spans="1:56" x14ac:dyDescent="0.25">
      <c r="A253" s="69" t="s">
        <v>332</v>
      </c>
      <c r="B253" s="70"/>
      <c r="C253" s="70"/>
      <c r="D253" s="71"/>
      <c r="E253" s="73"/>
      <c r="F253" s="70" t="s">
        <v>3729</v>
      </c>
      <c r="G253" s="70"/>
      <c r="H253" s="74"/>
      <c r="I253" s="75"/>
      <c r="J253" s="75"/>
      <c r="K253" s="74" t="s">
        <v>15978</v>
      </c>
      <c r="L253" s="78"/>
      <c r="M253" s="79"/>
      <c r="N253" s="79"/>
      <c r="O253" s="80"/>
      <c r="P253" s="81"/>
      <c r="Q253" s="81"/>
      <c r="R253" s="91"/>
      <c r="S253" s="91"/>
      <c r="T253" s="91"/>
      <c r="U253" s="91"/>
      <c r="V253" s="52"/>
      <c r="W253" s="52"/>
      <c r="X253" s="52"/>
      <c r="Y253" s="52"/>
      <c r="Z253" s="51"/>
      <c r="AA253" s="76"/>
      <c r="AB253" s="76"/>
      <c r="AC253" s="77"/>
      <c r="AD253" s="83" t="s">
        <v>7590</v>
      </c>
      <c r="AE253" s="83">
        <v>612</v>
      </c>
      <c r="AF253" s="83">
        <v>734</v>
      </c>
      <c r="AG253" s="83">
        <v>18231</v>
      </c>
      <c r="AH253" s="83">
        <v>12</v>
      </c>
      <c r="AI253" s="83"/>
      <c r="AJ253" s="83" t="s">
        <v>9057</v>
      </c>
      <c r="AK253" s="83"/>
      <c r="AL253" s="83"/>
      <c r="AM253" s="83"/>
      <c r="AN253" s="85">
        <v>42213.569386574076</v>
      </c>
      <c r="AO253" s="83" t="s">
        <v>12008</v>
      </c>
      <c r="AP253" s="83" t="b">
        <v>1</v>
      </c>
      <c r="AQ253" s="83" t="b">
        <v>0</v>
      </c>
      <c r="AR253" s="83" t="b">
        <v>0</v>
      </c>
      <c r="AS253" s="83" t="s">
        <v>7091</v>
      </c>
      <c r="AT253" s="83">
        <v>13</v>
      </c>
      <c r="AU253" s="83" t="s">
        <v>13085</v>
      </c>
      <c r="AV253" s="83" t="b">
        <v>0</v>
      </c>
      <c r="AW253" s="83" t="s">
        <v>14213</v>
      </c>
      <c r="AX253" s="83" t="s">
        <v>14464</v>
      </c>
      <c r="AY253" s="83" t="s">
        <v>66</v>
      </c>
      <c r="AZ253" s="2"/>
      <c r="BA253" s="3"/>
      <c r="BB253" s="3"/>
      <c r="BC253" s="3"/>
      <c r="BD253" s="3"/>
    </row>
    <row r="254" spans="1:56" x14ac:dyDescent="0.25">
      <c r="A254" s="69" t="s">
        <v>333</v>
      </c>
      <c r="B254" s="70"/>
      <c r="C254" s="70"/>
      <c r="D254" s="71"/>
      <c r="E254" s="73"/>
      <c r="F254" s="70" t="s">
        <v>3730</v>
      </c>
      <c r="G254" s="70"/>
      <c r="H254" s="74"/>
      <c r="I254" s="75"/>
      <c r="J254" s="75"/>
      <c r="K254" s="74" t="s">
        <v>15979</v>
      </c>
      <c r="L254" s="78"/>
      <c r="M254" s="79"/>
      <c r="N254" s="79"/>
      <c r="O254" s="80"/>
      <c r="P254" s="81"/>
      <c r="Q254" s="81"/>
      <c r="R254" s="91"/>
      <c r="S254" s="91"/>
      <c r="T254" s="91"/>
      <c r="U254" s="91"/>
      <c r="V254" s="52"/>
      <c r="W254" s="52"/>
      <c r="X254" s="52"/>
      <c r="Y254" s="52"/>
      <c r="Z254" s="51"/>
      <c r="AA254" s="76"/>
      <c r="AB254" s="76"/>
      <c r="AC254" s="77"/>
      <c r="AD254" s="83" t="s">
        <v>7591</v>
      </c>
      <c r="AE254" s="83">
        <v>53</v>
      </c>
      <c r="AF254" s="83">
        <v>139</v>
      </c>
      <c r="AG254" s="83">
        <v>4912</v>
      </c>
      <c r="AH254" s="83">
        <v>4450</v>
      </c>
      <c r="AI254" s="83">
        <v>36000</v>
      </c>
      <c r="AJ254" s="83" t="s">
        <v>9058</v>
      </c>
      <c r="AK254" s="83" t="s">
        <v>10325</v>
      </c>
      <c r="AL254" s="83"/>
      <c r="AM254" s="83" t="s">
        <v>11748</v>
      </c>
      <c r="AN254" s="85">
        <v>40733.550300925926</v>
      </c>
      <c r="AO254" s="83" t="s">
        <v>12009</v>
      </c>
      <c r="AP254" s="83" t="b">
        <v>0</v>
      </c>
      <c r="AQ254" s="83" t="b">
        <v>0</v>
      </c>
      <c r="AR254" s="83" t="b">
        <v>0</v>
      </c>
      <c r="AS254" s="83" t="s">
        <v>7091</v>
      </c>
      <c r="AT254" s="83">
        <v>10</v>
      </c>
      <c r="AU254" s="83" t="s">
        <v>13119</v>
      </c>
      <c r="AV254" s="83" t="b">
        <v>0</v>
      </c>
      <c r="AW254" s="83" t="s">
        <v>14213</v>
      </c>
      <c r="AX254" s="83" t="s">
        <v>14465</v>
      </c>
      <c r="AY254" s="83" t="s">
        <v>66</v>
      </c>
      <c r="AZ254" s="2"/>
      <c r="BA254" s="3"/>
      <c r="BB254" s="3"/>
      <c r="BC254" s="3"/>
      <c r="BD254" s="3"/>
    </row>
    <row r="255" spans="1:56" x14ac:dyDescent="0.25">
      <c r="A255" s="69" t="s">
        <v>1433</v>
      </c>
      <c r="B255" s="70"/>
      <c r="C255" s="70"/>
      <c r="D255" s="71"/>
      <c r="E255" s="73"/>
      <c r="F255" s="70" t="s">
        <v>13739</v>
      </c>
      <c r="G255" s="70"/>
      <c r="H255" s="74"/>
      <c r="I255" s="75"/>
      <c r="J255" s="75"/>
      <c r="K255" s="74" t="s">
        <v>15980</v>
      </c>
      <c r="L255" s="78"/>
      <c r="M255" s="79"/>
      <c r="N255" s="79"/>
      <c r="O255" s="80"/>
      <c r="P255" s="81"/>
      <c r="Q255" s="81"/>
      <c r="R255" s="91"/>
      <c r="S255" s="91"/>
      <c r="T255" s="91"/>
      <c r="U255" s="91"/>
      <c r="V255" s="52"/>
      <c r="W255" s="52"/>
      <c r="X255" s="52"/>
      <c r="Y255" s="52"/>
      <c r="Z255" s="51"/>
      <c r="AA255" s="76"/>
      <c r="AB255" s="76"/>
      <c r="AC255" s="77"/>
      <c r="AD255" s="83" t="s">
        <v>7592</v>
      </c>
      <c r="AE255" s="83">
        <v>350</v>
      </c>
      <c r="AF255" s="83">
        <v>47830</v>
      </c>
      <c r="AG255" s="83">
        <v>11825</v>
      </c>
      <c r="AH255" s="83">
        <v>49</v>
      </c>
      <c r="AI255" s="83">
        <v>28800</v>
      </c>
      <c r="AJ255" s="83" t="s">
        <v>9059</v>
      </c>
      <c r="AK255" s="83" t="s">
        <v>10326</v>
      </c>
      <c r="AL255" s="83" t="s">
        <v>11058</v>
      </c>
      <c r="AM255" s="83" t="s">
        <v>11749</v>
      </c>
      <c r="AN255" s="85">
        <v>40625.069062499999</v>
      </c>
      <c r="AO255" s="83" t="s">
        <v>12010</v>
      </c>
      <c r="AP255" s="83" t="b">
        <v>0</v>
      </c>
      <c r="AQ255" s="83" t="b">
        <v>0</v>
      </c>
      <c r="AR255" s="83" t="b">
        <v>0</v>
      </c>
      <c r="AS255" s="83" t="s">
        <v>7091</v>
      </c>
      <c r="AT255" s="83">
        <v>171</v>
      </c>
      <c r="AU255" s="83" t="s">
        <v>13119</v>
      </c>
      <c r="AV255" s="83" t="b">
        <v>1</v>
      </c>
      <c r="AW255" s="83" t="s">
        <v>14213</v>
      </c>
      <c r="AX255" s="83" t="s">
        <v>14466</v>
      </c>
      <c r="AY255" s="83" t="s">
        <v>65</v>
      </c>
      <c r="AZ255" s="2"/>
      <c r="BA255" s="3"/>
      <c r="BB255" s="3"/>
      <c r="BC255" s="3"/>
      <c r="BD255" s="3"/>
    </row>
    <row r="256" spans="1:56" x14ac:dyDescent="0.25">
      <c r="A256" s="69" t="s">
        <v>1434</v>
      </c>
      <c r="B256" s="70"/>
      <c r="C256" s="70"/>
      <c r="D256" s="71"/>
      <c r="E256" s="73"/>
      <c r="F256" s="70" t="s">
        <v>13740</v>
      </c>
      <c r="G256" s="70"/>
      <c r="H256" s="74"/>
      <c r="I256" s="75"/>
      <c r="J256" s="75"/>
      <c r="K256" s="74" t="s">
        <v>15981</v>
      </c>
      <c r="L256" s="78"/>
      <c r="M256" s="79"/>
      <c r="N256" s="79"/>
      <c r="O256" s="80"/>
      <c r="P256" s="81"/>
      <c r="Q256" s="81"/>
      <c r="R256" s="91"/>
      <c r="S256" s="91"/>
      <c r="T256" s="91"/>
      <c r="U256" s="91"/>
      <c r="V256" s="52"/>
      <c r="W256" s="52"/>
      <c r="X256" s="52"/>
      <c r="Y256" s="52"/>
      <c r="Z256" s="51"/>
      <c r="AA256" s="76"/>
      <c r="AB256" s="76"/>
      <c r="AC256" s="77"/>
      <c r="AD256" s="83" t="s">
        <v>7593</v>
      </c>
      <c r="AE256" s="83">
        <v>681</v>
      </c>
      <c r="AF256" s="83">
        <v>117179</v>
      </c>
      <c r="AG256" s="83">
        <v>4193</v>
      </c>
      <c r="AH256" s="83">
        <v>3526</v>
      </c>
      <c r="AI256" s="83">
        <v>39600</v>
      </c>
      <c r="AJ256" s="83" t="s">
        <v>9060</v>
      </c>
      <c r="AK256" s="83" t="s">
        <v>10327</v>
      </c>
      <c r="AL256" s="83" t="s">
        <v>11059</v>
      </c>
      <c r="AM256" s="83" t="s">
        <v>11750</v>
      </c>
      <c r="AN256" s="85">
        <v>39879.347025462965</v>
      </c>
      <c r="AO256" s="83" t="s">
        <v>12011</v>
      </c>
      <c r="AP256" s="83" t="b">
        <v>1</v>
      </c>
      <c r="AQ256" s="83" t="b">
        <v>0</v>
      </c>
      <c r="AR256" s="83" t="b">
        <v>0</v>
      </c>
      <c r="AS256" s="83" t="s">
        <v>7091</v>
      </c>
      <c r="AT256" s="83">
        <v>431</v>
      </c>
      <c r="AU256" s="83" t="s">
        <v>13085</v>
      </c>
      <c r="AV256" s="83" t="b">
        <v>1</v>
      </c>
      <c r="AW256" s="83" t="s">
        <v>14213</v>
      </c>
      <c r="AX256" s="83" t="s">
        <v>14467</v>
      </c>
      <c r="AY256" s="83" t="s">
        <v>65</v>
      </c>
      <c r="AZ256" s="2"/>
      <c r="BA256" s="3"/>
      <c r="BB256" s="3"/>
      <c r="BC256" s="3"/>
      <c r="BD256" s="3"/>
    </row>
    <row r="257" spans="1:56" x14ac:dyDescent="0.25">
      <c r="A257" s="69" t="s">
        <v>1435</v>
      </c>
      <c r="B257" s="70"/>
      <c r="C257" s="70"/>
      <c r="D257" s="71"/>
      <c r="E257" s="73"/>
      <c r="F257" s="70" t="s">
        <v>13741</v>
      </c>
      <c r="G257" s="70"/>
      <c r="H257" s="74"/>
      <c r="I257" s="75"/>
      <c r="J257" s="75"/>
      <c r="K257" s="74" t="s">
        <v>15982</v>
      </c>
      <c r="L257" s="78"/>
      <c r="M257" s="79"/>
      <c r="N257" s="79"/>
      <c r="O257" s="80"/>
      <c r="P257" s="81"/>
      <c r="Q257" s="81"/>
      <c r="R257" s="91"/>
      <c r="S257" s="91"/>
      <c r="T257" s="91"/>
      <c r="U257" s="91"/>
      <c r="V257" s="52"/>
      <c r="W257" s="52"/>
      <c r="X257" s="52"/>
      <c r="Y257" s="52"/>
      <c r="Z257" s="51"/>
      <c r="AA257" s="76"/>
      <c r="AB257" s="76"/>
      <c r="AC257" s="77"/>
      <c r="AD257" s="83" t="s">
        <v>7594</v>
      </c>
      <c r="AE257" s="83">
        <v>1377</v>
      </c>
      <c r="AF257" s="83">
        <v>144501</v>
      </c>
      <c r="AG257" s="83">
        <v>10148</v>
      </c>
      <c r="AH257" s="83">
        <v>5006</v>
      </c>
      <c r="AI257" s="83">
        <v>-28800</v>
      </c>
      <c r="AJ257" s="83" t="s">
        <v>9061</v>
      </c>
      <c r="AK257" s="83"/>
      <c r="AL257" s="83"/>
      <c r="AM257" s="83" t="s">
        <v>11719</v>
      </c>
      <c r="AN257" s="85">
        <v>40038.170451388891</v>
      </c>
      <c r="AO257" s="83" t="s">
        <v>12012</v>
      </c>
      <c r="AP257" s="83" t="b">
        <v>0</v>
      </c>
      <c r="AQ257" s="83" t="b">
        <v>0</v>
      </c>
      <c r="AR257" s="83" t="b">
        <v>1</v>
      </c>
      <c r="AS257" s="83" t="s">
        <v>7091</v>
      </c>
      <c r="AT257" s="83">
        <v>388</v>
      </c>
      <c r="AU257" s="83" t="s">
        <v>13175</v>
      </c>
      <c r="AV257" s="83" t="b">
        <v>1</v>
      </c>
      <c r="AW257" s="83" t="s">
        <v>14213</v>
      </c>
      <c r="AX257" s="83" t="s">
        <v>14468</v>
      </c>
      <c r="AY257" s="83" t="s">
        <v>65</v>
      </c>
      <c r="AZ257" s="2"/>
      <c r="BA257" s="3"/>
      <c r="BB257" s="3"/>
      <c r="BC257" s="3"/>
      <c r="BD257" s="3"/>
    </row>
    <row r="258" spans="1:56" x14ac:dyDescent="0.25">
      <c r="A258" s="69" t="s">
        <v>1436</v>
      </c>
      <c r="B258" s="70"/>
      <c r="C258" s="70"/>
      <c r="D258" s="71"/>
      <c r="E258" s="73"/>
      <c r="F258" s="70" t="s">
        <v>13742</v>
      </c>
      <c r="G258" s="70"/>
      <c r="H258" s="74"/>
      <c r="I258" s="75"/>
      <c r="J258" s="75"/>
      <c r="K258" s="74" t="s">
        <v>15983</v>
      </c>
      <c r="L258" s="78"/>
      <c r="M258" s="79"/>
      <c r="N258" s="79"/>
      <c r="O258" s="80"/>
      <c r="P258" s="81"/>
      <c r="Q258" s="81"/>
      <c r="R258" s="91"/>
      <c r="S258" s="91"/>
      <c r="T258" s="91"/>
      <c r="U258" s="91"/>
      <c r="V258" s="52"/>
      <c r="W258" s="52"/>
      <c r="X258" s="52"/>
      <c r="Y258" s="52"/>
      <c r="Z258" s="51"/>
      <c r="AA258" s="76"/>
      <c r="AB258" s="76"/>
      <c r="AC258" s="77"/>
      <c r="AD258" s="83" t="s">
        <v>7595</v>
      </c>
      <c r="AE258" s="83">
        <v>1290</v>
      </c>
      <c r="AF258" s="83">
        <v>54724</v>
      </c>
      <c r="AG258" s="83">
        <v>6181</v>
      </c>
      <c r="AH258" s="83">
        <v>5598</v>
      </c>
      <c r="AI258" s="83">
        <v>36000</v>
      </c>
      <c r="AJ258" s="83" t="s">
        <v>9062</v>
      </c>
      <c r="AK258" s="83" t="s">
        <v>10328</v>
      </c>
      <c r="AL258" s="83" t="s">
        <v>11060</v>
      </c>
      <c r="AM258" s="83" t="s">
        <v>11751</v>
      </c>
      <c r="AN258" s="85">
        <v>41884.346597222226</v>
      </c>
      <c r="AO258" s="83" t="s">
        <v>12013</v>
      </c>
      <c r="AP258" s="83" t="b">
        <v>0</v>
      </c>
      <c r="AQ258" s="83" t="b">
        <v>0</v>
      </c>
      <c r="AR258" s="83" t="b">
        <v>0</v>
      </c>
      <c r="AS258" s="83" t="s">
        <v>7091</v>
      </c>
      <c r="AT258" s="83">
        <v>58</v>
      </c>
      <c r="AU258" s="83" t="s">
        <v>13176</v>
      </c>
      <c r="AV258" s="83" t="b">
        <v>1</v>
      </c>
      <c r="AW258" s="83" t="s">
        <v>14213</v>
      </c>
      <c r="AX258" s="83" t="s">
        <v>14469</v>
      </c>
      <c r="AY258" s="83" t="s">
        <v>65</v>
      </c>
      <c r="AZ258" s="2"/>
      <c r="BA258" s="3"/>
      <c r="BB258" s="3"/>
      <c r="BC258" s="3"/>
      <c r="BD258" s="3"/>
    </row>
    <row r="259" spans="1:56" x14ac:dyDescent="0.25">
      <c r="A259" s="69" t="s">
        <v>1437</v>
      </c>
      <c r="B259" s="70"/>
      <c r="C259" s="70"/>
      <c r="D259" s="71"/>
      <c r="E259" s="73"/>
      <c r="F259" s="70" t="s">
        <v>13743</v>
      </c>
      <c r="G259" s="70"/>
      <c r="H259" s="74"/>
      <c r="I259" s="75"/>
      <c r="J259" s="75"/>
      <c r="K259" s="74" t="s">
        <v>15984</v>
      </c>
      <c r="L259" s="78"/>
      <c r="M259" s="79"/>
      <c r="N259" s="79"/>
      <c r="O259" s="80"/>
      <c r="P259" s="81"/>
      <c r="Q259" s="81"/>
      <c r="R259" s="91"/>
      <c r="S259" s="91"/>
      <c r="T259" s="91"/>
      <c r="U259" s="91"/>
      <c r="V259" s="52"/>
      <c r="W259" s="52"/>
      <c r="X259" s="52"/>
      <c r="Y259" s="52"/>
      <c r="Z259" s="51"/>
      <c r="AA259" s="76"/>
      <c r="AB259" s="76"/>
      <c r="AC259" s="77"/>
      <c r="AD259" s="83" t="s">
        <v>7596</v>
      </c>
      <c r="AE259" s="83">
        <v>116</v>
      </c>
      <c r="AF259" s="83">
        <v>30</v>
      </c>
      <c r="AG259" s="83">
        <v>884</v>
      </c>
      <c r="AH259" s="83">
        <v>1808</v>
      </c>
      <c r="AI259" s="83"/>
      <c r="AJ259" s="83" t="s">
        <v>9063</v>
      </c>
      <c r="AK259" s="83" t="s">
        <v>10329</v>
      </c>
      <c r="AL259" s="83"/>
      <c r="AM259" s="83"/>
      <c r="AN259" s="85">
        <v>42829.656631944446</v>
      </c>
      <c r="AO259" s="83"/>
      <c r="AP259" s="83" t="b">
        <v>1</v>
      </c>
      <c r="AQ259" s="83" t="b">
        <v>0</v>
      </c>
      <c r="AR259" s="83" t="b">
        <v>0</v>
      </c>
      <c r="AS259" s="83" t="s">
        <v>7091</v>
      </c>
      <c r="AT259" s="83">
        <v>0</v>
      </c>
      <c r="AU259" s="83"/>
      <c r="AV259" s="83" t="b">
        <v>0</v>
      </c>
      <c r="AW259" s="83" t="s">
        <v>14213</v>
      </c>
      <c r="AX259" s="83" t="s">
        <v>14470</v>
      </c>
      <c r="AY259" s="83" t="s">
        <v>65</v>
      </c>
      <c r="AZ259" s="2"/>
      <c r="BA259" s="3"/>
      <c r="BB259" s="3"/>
      <c r="BC259" s="3"/>
      <c r="BD259" s="3"/>
    </row>
    <row r="260" spans="1:56" x14ac:dyDescent="0.25">
      <c r="A260" s="69" t="s">
        <v>334</v>
      </c>
      <c r="B260" s="70"/>
      <c r="C260" s="70"/>
      <c r="D260" s="71"/>
      <c r="E260" s="73"/>
      <c r="F260" s="70" t="s">
        <v>3731</v>
      </c>
      <c r="G260" s="70"/>
      <c r="H260" s="74"/>
      <c r="I260" s="75"/>
      <c r="J260" s="75"/>
      <c r="K260" s="74" t="s">
        <v>15985</v>
      </c>
      <c r="L260" s="78"/>
      <c r="M260" s="79"/>
      <c r="N260" s="79"/>
      <c r="O260" s="80"/>
      <c r="P260" s="81"/>
      <c r="Q260" s="81"/>
      <c r="R260" s="91"/>
      <c r="S260" s="91"/>
      <c r="T260" s="91"/>
      <c r="U260" s="91"/>
      <c r="V260" s="52"/>
      <c r="W260" s="52"/>
      <c r="X260" s="52"/>
      <c r="Y260" s="52"/>
      <c r="Z260" s="51"/>
      <c r="AA260" s="76"/>
      <c r="AB260" s="76"/>
      <c r="AC260" s="77"/>
      <c r="AD260" s="83" t="s">
        <v>7597</v>
      </c>
      <c r="AE260" s="83">
        <v>4260</v>
      </c>
      <c r="AF260" s="83">
        <v>25983</v>
      </c>
      <c r="AG260" s="83">
        <v>4116</v>
      </c>
      <c r="AH260" s="83">
        <v>8390</v>
      </c>
      <c r="AI260" s="83">
        <v>-28800</v>
      </c>
      <c r="AJ260" s="83" t="s">
        <v>9064</v>
      </c>
      <c r="AK260" s="83" t="s">
        <v>10241</v>
      </c>
      <c r="AL260" s="83" t="s">
        <v>11061</v>
      </c>
      <c r="AM260" s="83" t="s">
        <v>11719</v>
      </c>
      <c r="AN260" s="85">
        <v>41866.025752314818</v>
      </c>
      <c r="AO260" s="83" t="s">
        <v>12014</v>
      </c>
      <c r="AP260" s="83" t="b">
        <v>1</v>
      </c>
      <c r="AQ260" s="83" t="b">
        <v>0</v>
      </c>
      <c r="AR260" s="83" t="b">
        <v>0</v>
      </c>
      <c r="AS260" s="83" t="s">
        <v>7091</v>
      </c>
      <c r="AT260" s="83">
        <v>49</v>
      </c>
      <c r="AU260" s="83" t="s">
        <v>13085</v>
      </c>
      <c r="AV260" s="83" t="b">
        <v>0</v>
      </c>
      <c r="AW260" s="83" t="s">
        <v>14213</v>
      </c>
      <c r="AX260" s="83" t="s">
        <v>14471</v>
      </c>
      <c r="AY260" s="83" t="s">
        <v>66</v>
      </c>
      <c r="AZ260" s="2"/>
      <c r="BA260" s="3"/>
      <c r="BB260" s="3"/>
      <c r="BC260" s="3"/>
      <c r="BD260" s="3"/>
    </row>
    <row r="261" spans="1:56" x14ac:dyDescent="0.25">
      <c r="A261" s="69" t="s">
        <v>935</v>
      </c>
      <c r="B261" s="70"/>
      <c r="C261" s="70"/>
      <c r="D261" s="71"/>
      <c r="E261" s="73"/>
      <c r="F261" s="70" t="s">
        <v>13744</v>
      </c>
      <c r="G261" s="70"/>
      <c r="H261" s="74"/>
      <c r="I261" s="75"/>
      <c r="J261" s="75"/>
      <c r="K261" s="74" t="s">
        <v>15986</v>
      </c>
      <c r="L261" s="78"/>
      <c r="M261" s="79"/>
      <c r="N261" s="79"/>
      <c r="O261" s="80"/>
      <c r="P261" s="81"/>
      <c r="Q261" s="81"/>
      <c r="R261" s="91"/>
      <c r="S261" s="91"/>
      <c r="T261" s="91"/>
      <c r="U261" s="91"/>
      <c r="V261" s="52"/>
      <c r="W261" s="52"/>
      <c r="X261" s="52"/>
      <c r="Y261" s="52"/>
      <c r="Z261" s="51"/>
      <c r="AA261" s="76"/>
      <c r="AB261" s="76"/>
      <c r="AC261" s="77"/>
      <c r="AD261" s="83" t="s">
        <v>7598</v>
      </c>
      <c r="AE261" s="83">
        <v>3671</v>
      </c>
      <c r="AF261" s="83">
        <v>1392067</v>
      </c>
      <c r="AG261" s="83">
        <v>47422</v>
      </c>
      <c r="AH261" s="83">
        <v>1353</v>
      </c>
      <c r="AI261" s="83">
        <v>-18000</v>
      </c>
      <c r="AJ261" s="83" t="s">
        <v>9065</v>
      </c>
      <c r="AK261" s="83" t="s">
        <v>10294</v>
      </c>
      <c r="AL261" s="83" t="s">
        <v>11062</v>
      </c>
      <c r="AM261" s="83" t="s">
        <v>11716</v>
      </c>
      <c r="AN261" s="85">
        <v>39755.811215277776</v>
      </c>
      <c r="AO261" s="83" t="s">
        <v>12015</v>
      </c>
      <c r="AP261" s="83" t="b">
        <v>0</v>
      </c>
      <c r="AQ261" s="83" t="b">
        <v>0</v>
      </c>
      <c r="AR261" s="83" t="b">
        <v>0</v>
      </c>
      <c r="AS261" s="83" t="s">
        <v>7091</v>
      </c>
      <c r="AT261" s="83">
        <v>11457</v>
      </c>
      <c r="AU261" s="83" t="s">
        <v>13177</v>
      </c>
      <c r="AV261" s="83" t="b">
        <v>1</v>
      </c>
      <c r="AW261" s="83" t="s">
        <v>14213</v>
      </c>
      <c r="AX261" s="83" t="s">
        <v>14472</v>
      </c>
      <c r="AY261" s="83" t="s">
        <v>66</v>
      </c>
      <c r="AZ261" s="2"/>
      <c r="BA261" s="3"/>
      <c r="BB261" s="3"/>
      <c r="BC261" s="3"/>
      <c r="BD261" s="3"/>
    </row>
    <row r="262" spans="1:56" x14ac:dyDescent="0.25">
      <c r="A262" s="69" t="s">
        <v>335</v>
      </c>
      <c r="B262" s="70"/>
      <c r="C262" s="70"/>
      <c r="D262" s="71"/>
      <c r="E262" s="73"/>
      <c r="F262" s="70" t="s">
        <v>3732</v>
      </c>
      <c r="G262" s="70"/>
      <c r="H262" s="74"/>
      <c r="I262" s="75"/>
      <c r="J262" s="75"/>
      <c r="K262" s="74" t="s">
        <v>15987</v>
      </c>
      <c r="L262" s="78"/>
      <c r="M262" s="79"/>
      <c r="N262" s="79"/>
      <c r="O262" s="80"/>
      <c r="P262" s="81"/>
      <c r="Q262" s="81"/>
      <c r="R262" s="91"/>
      <c r="S262" s="91"/>
      <c r="T262" s="91"/>
      <c r="U262" s="91"/>
      <c r="V262" s="52"/>
      <c r="W262" s="52"/>
      <c r="X262" s="52"/>
      <c r="Y262" s="52"/>
      <c r="Z262" s="51"/>
      <c r="AA262" s="76"/>
      <c r="AB262" s="76"/>
      <c r="AC262" s="77"/>
      <c r="AD262" s="83" t="s">
        <v>7599</v>
      </c>
      <c r="AE262" s="83">
        <v>246</v>
      </c>
      <c r="AF262" s="83">
        <v>191</v>
      </c>
      <c r="AG262" s="83">
        <v>67672</v>
      </c>
      <c r="AH262" s="83">
        <v>31</v>
      </c>
      <c r="AI262" s="83">
        <v>-21600</v>
      </c>
      <c r="AJ262" s="83" t="s">
        <v>9066</v>
      </c>
      <c r="AK262" s="83" t="s">
        <v>10220</v>
      </c>
      <c r="AL262" s="83" t="s">
        <v>11063</v>
      </c>
      <c r="AM262" s="83" t="s">
        <v>11717</v>
      </c>
      <c r="AN262" s="85">
        <v>39912.975208333337</v>
      </c>
      <c r="AO262" s="83"/>
      <c r="AP262" s="83" t="b">
        <v>0</v>
      </c>
      <c r="AQ262" s="83" t="b">
        <v>0</v>
      </c>
      <c r="AR262" s="83" t="b">
        <v>0</v>
      </c>
      <c r="AS262" s="83" t="s">
        <v>7091</v>
      </c>
      <c r="AT262" s="83">
        <v>0</v>
      </c>
      <c r="AU262" s="83" t="s">
        <v>13105</v>
      </c>
      <c r="AV262" s="83" t="b">
        <v>0</v>
      </c>
      <c r="AW262" s="83" t="s">
        <v>14213</v>
      </c>
      <c r="AX262" s="83" t="s">
        <v>14473</v>
      </c>
      <c r="AY262" s="83" t="s">
        <v>66</v>
      </c>
      <c r="AZ262" s="2"/>
      <c r="BA262" s="3"/>
      <c r="BB262" s="3"/>
      <c r="BC262" s="3"/>
      <c r="BD262" s="3"/>
    </row>
    <row r="263" spans="1:56" x14ac:dyDescent="0.25">
      <c r="A263" s="69" t="s">
        <v>336</v>
      </c>
      <c r="B263" s="70"/>
      <c r="C263" s="70"/>
      <c r="D263" s="71"/>
      <c r="E263" s="73"/>
      <c r="F263" s="70" t="s">
        <v>3733</v>
      </c>
      <c r="G263" s="70"/>
      <c r="H263" s="74"/>
      <c r="I263" s="75"/>
      <c r="J263" s="75"/>
      <c r="K263" s="74" t="s">
        <v>15988</v>
      </c>
      <c r="L263" s="78"/>
      <c r="M263" s="79"/>
      <c r="N263" s="79"/>
      <c r="O263" s="80"/>
      <c r="P263" s="81"/>
      <c r="Q263" s="81"/>
      <c r="R263" s="91"/>
      <c r="S263" s="91"/>
      <c r="T263" s="91"/>
      <c r="U263" s="91"/>
      <c r="V263" s="52"/>
      <c r="W263" s="52"/>
      <c r="X263" s="52"/>
      <c r="Y263" s="52"/>
      <c r="Z263" s="51"/>
      <c r="AA263" s="76"/>
      <c r="AB263" s="76"/>
      <c r="AC263" s="77"/>
      <c r="AD263" s="83" t="s">
        <v>7600</v>
      </c>
      <c r="AE263" s="83">
        <v>736</v>
      </c>
      <c r="AF263" s="83">
        <v>152</v>
      </c>
      <c r="AG263" s="83">
        <v>2003</v>
      </c>
      <c r="AH263" s="83">
        <v>8681</v>
      </c>
      <c r="AI263" s="83"/>
      <c r="AJ263" s="83" t="s">
        <v>9067</v>
      </c>
      <c r="AK263" s="83" t="s">
        <v>10330</v>
      </c>
      <c r="AL263" s="83" t="s">
        <v>11064</v>
      </c>
      <c r="AM263" s="83"/>
      <c r="AN263" s="85">
        <v>42469.679224537038</v>
      </c>
      <c r="AO263" s="83" t="s">
        <v>12016</v>
      </c>
      <c r="AP263" s="83" t="b">
        <v>1</v>
      </c>
      <c r="AQ263" s="83" t="b">
        <v>0</v>
      </c>
      <c r="AR263" s="83" t="b">
        <v>1</v>
      </c>
      <c r="AS263" s="83" t="s">
        <v>7091</v>
      </c>
      <c r="AT263" s="83">
        <v>4</v>
      </c>
      <c r="AU263" s="83"/>
      <c r="AV263" s="83" t="b">
        <v>0</v>
      </c>
      <c r="AW263" s="83" t="s">
        <v>14213</v>
      </c>
      <c r="AX263" s="83" t="s">
        <v>14474</v>
      </c>
      <c r="AY263" s="83" t="s">
        <v>66</v>
      </c>
      <c r="AZ263" s="2"/>
      <c r="BA263" s="3"/>
      <c r="BB263" s="3"/>
      <c r="BC263" s="3"/>
      <c r="BD263" s="3"/>
    </row>
    <row r="264" spans="1:56" x14ac:dyDescent="0.25">
      <c r="A264" s="69" t="s">
        <v>1438</v>
      </c>
      <c r="B264" s="70"/>
      <c r="C264" s="70"/>
      <c r="D264" s="71"/>
      <c r="E264" s="73"/>
      <c r="F264" s="70" t="s">
        <v>13745</v>
      </c>
      <c r="G264" s="70"/>
      <c r="H264" s="74"/>
      <c r="I264" s="75"/>
      <c r="J264" s="75"/>
      <c r="K264" s="74" t="s">
        <v>15989</v>
      </c>
      <c r="L264" s="78"/>
      <c r="M264" s="79"/>
      <c r="N264" s="79"/>
      <c r="O264" s="80"/>
      <c r="P264" s="81"/>
      <c r="Q264" s="81"/>
      <c r="R264" s="91"/>
      <c r="S264" s="91"/>
      <c r="T264" s="91"/>
      <c r="U264" s="91"/>
      <c r="V264" s="52"/>
      <c r="W264" s="52"/>
      <c r="X264" s="52"/>
      <c r="Y264" s="52"/>
      <c r="Z264" s="51"/>
      <c r="AA264" s="76"/>
      <c r="AB264" s="76"/>
      <c r="AC264" s="77"/>
      <c r="AD264" s="83" t="s">
        <v>7601</v>
      </c>
      <c r="AE264" s="83">
        <v>448</v>
      </c>
      <c r="AF264" s="83">
        <v>32769604</v>
      </c>
      <c r="AG264" s="83">
        <v>6843</v>
      </c>
      <c r="AH264" s="83">
        <v>422</v>
      </c>
      <c r="AI264" s="83">
        <v>-28800</v>
      </c>
      <c r="AJ264" s="83" t="s">
        <v>9068</v>
      </c>
      <c r="AK264" s="83" t="s">
        <v>10331</v>
      </c>
      <c r="AL264" s="83" t="s">
        <v>11065</v>
      </c>
      <c r="AM264" s="83" t="s">
        <v>11719</v>
      </c>
      <c r="AN264" s="85">
        <v>39907.053171296298</v>
      </c>
      <c r="AO264" s="83" t="s">
        <v>12017</v>
      </c>
      <c r="AP264" s="83" t="b">
        <v>0</v>
      </c>
      <c r="AQ264" s="83" t="b">
        <v>0</v>
      </c>
      <c r="AR264" s="83" t="b">
        <v>0</v>
      </c>
      <c r="AS264" s="83" t="s">
        <v>7091</v>
      </c>
      <c r="AT264" s="83">
        <v>64985</v>
      </c>
      <c r="AU264" s="83" t="s">
        <v>13178</v>
      </c>
      <c r="AV264" s="83" t="b">
        <v>1</v>
      </c>
      <c r="AW264" s="83" t="s">
        <v>14213</v>
      </c>
      <c r="AX264" s="83" t="s">
        <v>14475</v>
      </c>
      <c r="AY264" s="83" t="s">
        <v>65</v>
      </c>
      <c r="AZ264" s="2"/>
      <c r="BA264" s="3"/>
      <c r="BB264" s="3"/>
      <c r="BC264" s="3"/>
      <c r="BD264" s="3"/>
    </row>
    <row r="265" spans="1:56" x14ac:dyDescent="0.25">
      <c r="A265" s="69" t="s">
        <v>400</v>
      </c>
      <c r="B265" s="70"/>
      <c r="C265" s="70"/>
      <c r="D265" s="71"/>
      <c r="E265" s="73"/>
      <c r="F265" s="70" t="s">
        <v>3783</v>
      </c>
      <c r="G265" s="70"/>
      <c r="H265" s="74"/>
      <c r="I265" s="75"/>
      <c r="J265" s="75"/>
      <c r="K265" s="74" t="s">
        <v>15990</v>
      </c>
      <c r="L265" s="78"/>
      <c r="M265" s="79"/>
      <c r="N265" s="79"/>
      <c r="O265" s="80"/>
      <c r="P265" s="81"/>
      <c r="Q265" s="81"/>
      <c r="R265" s="91"/>
      <c r="S265" s="91"/>
      <c r="T265" s="91"/>
      <c r="U265" s="91"/>
      <c r="V265" s="52"/>
      <c r="W265" s="52"/>
      <c r="X265" s="52"/>
      <c r="Y265" s="52"/>
      <c r="Z265" s="51"/>
      <c r="AA265" s="76"/>
      <c r="AB265" s="76"/>
      <c r="AC265" s="77"/>
      <c r="AD265" s="83" t="s">
        <v>7602</v>
      </c>
      <c r="AE265" s="83">
        <v>1076</v>
      </c>
      <c r="AF265" s="83">
        <v>394</v>
      </c>
      <c r="AG265" s="83">
        <v>22571</v>
      </c>
      <c r="AH265" s="83">
        <v>29188</v>
      </c>
      <c r="AI265" s="83">
        <v>-21600</v>
      </c>
      <c r="AJ265" s="83" t="s">
        <v>9069</v>
      </c>
      <c r="AK265" s="83"/>
      <c r="AL265" s="83"/>
      <c r="AM265" s="83" t="s">
        <v>11717</v>
      </c>
      <c r="AN265" s="85">
        <v>40876.630810185183</v>
      </c>
      <c r="AO265" s="83" t="s">
        <v>12018</v>
      </c>
      <c r="AP265" s="83" t="b">
        <v>0</v>
      </c>
      <c r="AQ265" s="83" t="b">
        <v>0</v>
      </c>
      <c r="AR265" s="83" t="b">
        <v>0</v>
      </c>
      <c r="AS265" s="83" t="s">
        <v>7091</v>
      </c>
      <c r="AT265" s="83">
        <v>51</v>
      </c>
      <c r="AU265" s="83" t="s">
        <v>13179</v>
      </c>
      <c r="AV265" s="83" t="b">
        <v>0</v>
      </c>
      <c r="AW265" s="83" t="s">
        <v>14213</v>
      </c>
      <c r="AX265" s="83" t="s">
        <v>14476</v>
      </c>
      <c r="AY265" s="83" t="s">
        <v>66</v>
      </c>
      <c r="AZ265" s="2"/>
      <c r="BA265" s="3"/>
      <c r="BB265" s="3"/>
      <c r="BC265" s="3"/>
      <c r="BD265" s="3"/>
    </row>
    <row r="266" spans="1:56" x14ac:dyDescent="0.25">
      <c r="A266" s="69" t="s">
        <v>337</v>
      </c>
      <c r="B266" s="70"/>
      <c r="C266" s="70"/>
      <c r="D266" s="71"/>
      <c r="E266" s="73"/>
      <c r="F266" s="70" t="s">
        <v>3734</v>
      </c>
      <c r="G266" s="70"/>
      <c r="H266" s="74"/>
      <c r="I266" s="75"/>
      <c r="J266" s="75"/>
      <c r="K266" s="74" t="s">
        <v>15991</v>
      </c>
      <c r="L266" s="78"/>
      <c r="M266" s="79"/>
      <c r="N266" s="79"/>
      <c r="O266" s="80"/>
      <c r="P266" s="81"/>
      <c r="Q266" s="81"/>
      <c r="R266" s="91"/>
      <c r="S266" s="91"/>
      <c r="T266" s="91"/>
      <c r="U266" s="91"/>
      <c r="V266" s="52"/>
      <c r="W266" s="52"/>
      <c r="X266" s="52"/>
      <c r="Y266" s="52"/>
      <c r="Z266" s="51"/>
      <c r="AA266" s="76"/>
      <c r="AB266" s="76"/>
      <c r="AC266" s="77"/>
      <c r="AD266" s="83" t="s">
        <v>7603</v>
      </c>
      <c r="AE266" s="83">
        <v>756</v>
      </c>
      <c r="AF266" s="83">
        <v>1094</v>
      </c>
      <c r="AG266" s="83">
        <v>200752</v>
      </c>
      <c r="AH266" s="83">
        <v>2440</v>
      </c>
      <c r="AI266" s="83">
        <v>25200</v>
      </c>
      <c r="AJ266" s="83" t="s">
        <v>9070</v>
      </c>
      <c r="AK266" s="83" t="s">
        <v>10332</v>
      </c>
      <c r="AL266" s="83"/>
      <c r="AM266" s="83" t="s">
        <v>10903</v>
      </c>
      <c r="AN266" s="85">
        <v>41360.629143518519</v>
      </c>
      <c r="AO266" s="83" t="s">
        <v>12019</v>
      </c>
      <c r="AP266" s="83" t="b">
        <v>0</v>
      </c>
      <c r="AQ266" s="83" t="b">
        <v>0</v>
      </c>
      <c r="AR266" s="83" t="b">
        <v>1</v>
      </c>
      <c r="AS266" s="83" t="s">
        <v>7096</v>
      </c>
      <c r="AT266" s="83">
        <v>11</v>
      </c>
      <c r="AU266" s="83" t="s">
        <v>13180</v>
      </c>
      <c r="AV266" s="83" t="b">
        <v>0</v>
      </c>
      <c r="AW266" s="83" t="s">
        <v>14213</v>
      </c>
      <c r="AX266" s="83" t="s">
        <v>14477</v>
      </c>
      <c r="AY266" s="83" t="s">
        <v>66</v>
      </c>
      <c r="AZ266" s="2"/>
      <c r="BA266" s="3"/>
      <c r="BB266" s="3"/>
      <c r="BC266" s="3"/>
      <c r="BD266" s="3"/>
    </row>
    <row r="267" spans="1:56" x14ac:dyDescent="0.25">
      <c r="A267" s="69" t="s">
        <v>338</v>
      </c>
      <c r="B267" s="70"/>
      <c r="C267" s="70"/>
      <c r="D267" s="71"/>
      <c r="E267" s="73"/>
      <c r="F267" s="70" t="s">
        <v>13746</v>
      </c>
      <c r="G267" s="70"/>
      <c r="H267" s="74"/>
      <c r="I267" s="75"/>
      <c r="J267" s="75"/>
      <c r="K267" s="74" t="s">
        <v>15992</v>
      </c>
      <c r="L267" s="78"/>
      <c r="M267" s="79"/>
      <c r="N267" s="79"/>
      <c r="O267" s="80"/>
      <c r="P267" s="81"/>
      <c r="Q267" s="81"/>
      <c r="R267" s="91"/>
      <c r="S267" s="91"/>
      <c r="T267" s="91"/>
      <c r="U267" s="91"/>
      <c r="V267" s="52"/>
      <c r="W267" s="52"/>
      <c r="X267" s="52"/>
      <c r="Y267" s="52"/>
      <c r="Z267" s="51"/>
      <c r="AA267" s="76"/>
      <c r="AB267" s="76"/>
      <c r="AC267" s="77"/>
      <c r="AD267" s="83" t="s">
        <v>7604</v>
      </c>
      <c r="AE267" s="83">
        <v>355</v>
      </c>
      <c r="AF267" s="83">
        <v>382</v>
      </c>
      <c r="AG267" s="83">
        <v>1171</v>
      </c>
      <c r="AH267" s="83">
        <v>679</v>
      </c>
      <c r="AI267" s="83">
        <v>-28800</v>
      </c>
      <c r="AJ267" s="83" t="s">
        <v>9071</v>
      </c>
      <c r="AK267" s="83" t="s">
        <v>10333</v>
      </c>
      <c r="AL267" s="83" t="s">
        <v>10983</v>
      </c>
      <c r="AM267" s="83" t="s">
        <v>11719</v>
      </c>
      <c r="AN267" s="85">
        <v>42611.410381944443</v>
      </c>
      <c r="AO267" s="83" t="s">
        <v>12020</v>
      </c>
      <c r="AP267" s="83" t="b">
        <v>0</v>
      </c>
      <c r="AQ267" s="83" t="b">
        <v>0</v>
      </c>
      <c r="AR267" s="83" t="b">
        <v>1</v>
      </c>
      <c r="AS267" s="83" t="s">
        <v>7091</v>
      </c>
      <c r="AT267" s="83">
        <v>6</v>
      </c>
      <c r="AU267" s="83" t="s">
        <v>13085</v>
      </c>
      <c r="AV267" s="83" t="b">
        <v>0</v>
      </c>
      <c r="AW267" s="83" t="s">
        <v>14213</v>
      </c>
      <c r="AX267" s="83" t="s">
        <v>14478</v>
      </c>
      <c r="AY267" s="83" t="s">
        <v>66</v>
      </c>
      <c r="AZ267" s="2"/>
      <c r="BA267" s="3"/>
      <c r="BB267" s="3"/>
      <c r="BC267" s="3"/>
      <c r="BD267" s="3"/>
    </row>
    <row r="268" spans="1:56" x14ac:dyDescent="0.25">
      <c r="A268" s="69" t="s">
        <v>1021</v>
      </c>
      <c r="B268" s="70"/>
      <c r="C268" s="70"/>
      <c r="D268" s="71"/>
      <c r="E268" s="73"/>
      <c r="F268" s="70" t="s">
        <v>4268</v>
      </c>
      <c r="G268" s="70"/>
      <c r="H268" s="74"/>
      <c r="I268" s="75"/>
      <c r="J268" s="75"/>
      <c r="K268" s="74" t="s">
        <v>15993</v>
      </c>
      <c r="L268" s="78"/>
      <c r="M268" s="79"/>
      <c r="N268" s="79"/>
      <c r="O268" s="80"/>
      <c r="P268" s="81"/>
      <c r="Q268" s="81"/>
      <c r="R268" s="91"/>
      <c r="S268" s="91"/>
      <c r="T268" s="91"/>
      <c r="U268" s="91"/>
      <c r="V268" s="52"/>
      <c r="W268" s="52"/>
      <c r="X268" s="52"/>
      <c r="Y268" s="52"/>
      <c r="Z268" s="51"/>
      <c r="AA268" s="76"/>
      <c r="AB268" s="76"/>
      <c r="AC268" s="77"/>
      <c r="AD268" s="83" t="s">
        <v>7605</v>
      </c>
      <c r="AE268" s="83">
        <v>766</v>
      </c>
      <c r="AF268" s="83">
        <v>24124</v>
      </c>
      <c r="AG268" s="83">
        <v>6674</v>
      </c>
      <c r="AH268" s="83">
        <v>980</v>
      </c>
      <c r="AI268" s="83">
        <v>3600</v>
      </c>
      <c r="AJ268" s="83" t="s">
        <v>9072</v>
      </c>
      <c r="AK268" s="83" t="s">
        <v>8261</v>
      </c>
      <c r="AL268" s="83" t="s">
        <v>11066</v>
      </c>
      <c r="AM268" s="83" t="s">
        <v>10638</v>
      </c>
      <c r="AN268" s="85">
        <v>39979.614328703705</v>
      </c>
      <c r="AO268" s="83" t="s">
        <v>12021</v>
      </c>
      <c r="AP268" s="83" t="b">
        <v>0</v>
      </c>
      <c r="AQ268" s="83" t="b">
        <v>0</v>
      </c>
      <c r="AR268" s="83" t="b">
        <v>1</v>
      </c>
      <c r="AS268" s="83" t="s">
        <v>7091</v>
      </c>
      <c r="AT268" s="83">
        <v>650</v>
      </c>
      <c r="AU268" s="83" t="s">
        <v>13181</v>
      </c>
      <c r="AV268" s="83" t="b">
        <v>1</v>
      </c>
      <c r="AW268" s="83" t="s">
        <v>14213</v>
      </c>
      <c r="AX268" s="83" t="s">
        <v>14479</v>
      </c>
      <c r="AY268" s="83" t="s">
        <v>66</v>
      </c>
      <c r="AZ268" s="2"/>
      <c r="BA268" s="3"/>
      <c r="BB268" s="3"/>
      <c r="BC268" s="3"/>
      <c r="BD268" s="3"/>
    </row>
    <row r="269" spans="1:56" x14ac:dyDescent="0.25">
      <c r="A269" s="69" t="s">
        <v>339</v>
      </c>
      <c r="B269" s="70"/>
      <c r="C269" s="70"/>
      <c r="D269" s="71"/>
      <c r="E269" s="73"/>
      <c r="F269" s="70" t="s">
        <v>3735</v>
      </c>
      <c r="G269" s="70"/>
      <c r="H269" s="74"/>
      <c r="I269" s="75"/>
      <c r="J269" s="75"/>
      <c r="K269" s="74" t="s">
        <v>15994</v>
      </c>
      <c r="L269" s="78"/>
      <c r="M269" s="79"/>
      <c r="N269" s="79"/>
      <c r="O269" s="80"/>
      <c r="P269" s="81"/>
      <c r="Q269" s="81"/>
      <c r="R269" s="91"/>
      <c r="S269" s="91"/>
      <c r="T269" s="91"/>
      <c r="U269" s="91"/>
      <c r="V269" s="52"/>
      <c r="W269" s="52"/>
      <c r="X269" s="52"/>
      <c r="Y269" s="52"/>
      <c r="Z269" s="51"/>
      <c r="AA269" s="76"/>
      <c r="AB269" s="76"/>
      <c r="AC269" s="77"/>
      <c r="AD269" s="83" t="s">
        <v>7606</v>
      </c>
      <c r="AE269" s="83">
        <v>1893</v>
      </c>
      <c r="AF269" s="83">
        <v>907</v>
      </c>
      <c r="AG269" s="83">
        <v>995</v>
      </c>
      <c r="AH269" s="83">
        <v>2582</v>
      </c>
      <c r="AI269" s="83"/>
      <c r="AJ269" s="83" t="s">
        <v>9073</v>
      </c>
      <c r="AK269" s="83" t="s">
        <v>10334</v>
      </c>
      <c r="AL269" s="83"/>
      <c r="AM269" s="83"/>
      <c r="AN269" s="85">
        <v>42727.685127314813</v>
      </c>
      <c r="AO269" s="83" t="s">
        <v>12022</v>
      </c>
      <c r="AP269" s="83" t="b">
        <v>1</v>
      </c>
      <c r="AQ269" s="83" t="b">
        <v>0</v>
      </c>
      <c r="AR269" s="83" t="b">
        <v>0</v>
      </c>
      <c r="AS269" s="83" t="s">
        <v>7091</v>
      </c>
      <c r="AT269" s="83">
        <v>2</v>
      </c>
      <c r="AU269" s="83"/>
      <c r="AV269" s="83" t="b">
        <v>0</v>
      </c>
      <c r="AW269" s="83" t="s">
        <v>14213</v>
      </c>
      <c r="AX269" s="83" t="s">
        <v>14480</v>
      </c>
      <c r="AY269" s="83" t="s">
        <v>66</v>
      </c>
      <c r="AZ269" s="2"/>
      <c r="BA269" s="3"/>
      <c r="BB269" s="3"/>
      <c r="BC269" s="3"/>
      <c r="BD269" s="3"/>
    </row>
    <row r="270" spans="1:56" x14ac:dyDescent="0.25">
      <c r="A270" s="69" t="s">
        <v>1439</v>
      </c>
      <c r="B270" s="70"/>
      <c r="C270" s="70"/>
      <c r="D270" s="71"/>
      <c r="E270" s="73"/>
      <c r="F270" s="70" t="s">
        <v>13747</v>
      </c>
      <c r="G270" s="70"/>
      <c r="H270" s="74"/>
      <c r="I270" s="75"/>
      <c r="J270" s="75"/>
      <c r="K270" s="74" t="s">
        <v>15995</v>
      </c>
      <c r="L270" s="78"/>
      <c r="M270" s="79"/>
      <c r="N270" s="79"/>
      <c r="O270" s="80"/>
      <c r="P270" s="81"/>
      <c r="Q270" s="81"/>
      <c r="R270" s="91"/>
      <c r="S270" s="91"/>
      <c r="T270" s="91"/>
      <c r="U270" s="91"/>
      <c r="V270" s="52"/>
      <c r="W270" s="52"/>
      <c r="X270" s="52"/>
      <c r="Y270" s="52"/>
      <c r="Z270" s="51"/>
      <c r="AA270" s="76"/>
      <c r="AB270" s="76"/>
      <c r="AC270" s="77"/>
      <c r="AD270" s="83" t="s">
        <v>7607</v>
      </c>
      <c r="AE270" s="83">
        <v>4</v>
      </c>
      <c r="AF270" s="83">
        <v>44046</v>
      </c>
      <c r="AG270" s="83">
        <v>491</v>
      </c>
      <c r="AH270" s="83">
        <v>47</v>
      </c>
      <c r="AI270" s="83">
        <v>-28800</v>
      </c>
      <c r="AJ270" s="83" t="s">
        <v>9074</v>
      </c>
      <c r="AK270" s="83" t="s">
        <v>7257</v>
      </c>
      <c r="AL270" s="83" t="s">
        <v>11067</v>
      </c>
      <c r="AM270" s="83" t="s">
        <v>11719</v>
      </c>
      <c r="AN270" s="85">
        <v>42480.601527777777</v>
      </c>
      <c r="AO270" s="83" t="s">
        <v>12023</v>
      </c>
      <c r="AP270" s="83" t="b">
        <v>0</v>
      </c>
      <c r="AQ270" s="83" t="b">
        <v>0</v>
      </c>
      <c r="AR270" s="83" t="b">
        <v>0</v>
      </c>
      <c r="AS270" s="83" t="s">
        <v>7091</v>
      </c>
      <c r="AT270" s="83">
        <v>386</v>
      </c>
      <c r="AU270" s="83" t="s">
        <v>13085</v>
      </c>
      <c r="AV270" s="83" t="b">
        <v>1</v>
      </c>
      <c r="AW270" s="83" t="s">
        <v>14213</v>
      </c>
      <c r="AX270" s="83" t="s">
        <v>14481</v>
      </c>
      <c r="AY270" s="83" t="s">
        <v>65</v>
      </c>
      <c r="AZ270" s="2"/>
      <c r="BA270" s="3"/>
      <c r="BB270" s="3"/>
      <c r="BC270" s="3"/>
      <c r="BD270" s="3"/>
    </row>
    <row r="271" spans="1:56" x14ac:dyDescent="0.25">
      <c r="A271" s="69" t="s">
        <v>340</v>
      </c>
      <c r="B271" s="70"/>
      <c r="C271" s="70"/>
      <c r="D271" s="71"/>
      <c r="E271" s="73"/>
      <c r="F271" s="70" t="s">
        <v>3736</v>
      </c>
      <c r="G271" s="70"/>
      <c r="H271" s="74"/>
      <c r="I271" s="75"/>
      <c r="J271" s="75"/>
      <c r="K271" s="74" t="s">
        <v>15996</v>
      </c>
      <c r="L271" s="78"/>
      <c r="M271" s="79"/>
      <c r="N271" s="79"/>
      <c r="O271" s="80"/>
      <c r="P271" s="81"/>
      <c r="Q271" s="81"/>
      <c r="R271" s="91"/>
      <c r="S271" s="91"/>
      <c r="T271" s="91"/>
      <c r="U271" s="91"/>
      <c r="V271" s="52"/>
      <c r="W271" s="52"/>
      <c r="X271" s="52"/>
      <c r="Y271" s="52"/>
      <c r="Z271" s="51"/>
      <c r="AA271" s="76"/>
      <c r="AB271" s="76"/>
      <c r="AC271" s="77"/>
      <c r="AD271" s="83" t="s">
        <v>7608</v>
      </c>
      <c r="AE271" s="83">
        <v>108</v>
      </c>
      <c r="AF271" s="83">
        <v>6</v>
      </c>
      <c r="AG271" s="83">
        <v>41</v>
      </c>
      <c r="AH271" s="83">
        <v>259</v>
      </c>
      <c r="AI271" s="83">
        <v>-28800</v>
      </c>
      <c r="AJ271" s="83" t="s">
        <v>9075</v>
      </c>
      <c r="AK271" s="83" t="s">
        <v>10335</v>
      </c>
      <c r="AL271" s="83"/>
      <c r="AM271" s="83" t="s">
        <v>11719</v>
      </c>
      <c r="AN271" s="85">
        <v>42850.375069444446</v>
      </c>
      <c r="AO271" s="83" t="s">
        <v>12024</v>
      </c>
      <c r="AP271" s="83" t="b">
        <v>0</v>
      </c>
      <c r="AQ271" s="83" t="b">
        <v>0</v>
      </c>
      <c r="AR271" s="83" t="b">
        <v>0</v>
      </c>
      <c r="AS271" s="83" t="s">
        <v>7091</v>
      </c>
      <c r="AT271" s="83">
        <v>0</v>
      </c>
      <c r="AU271" s="83" t="s">
        <v>13085</v>
      </c>
      <c r="AV271" s="83" t="b">
        <v>0</v>
      </c>
      <c r="AW271" s="83" t="s">
        <v>14213</v>
      </c>
      <c r="AX271" s="83" t="s">
        <v>14482</v>
      </c>
      <c r="AY271" s="83" t="s">
        <v>66</v>
      </c>
      <c r="AZ271" s="2"/>
      <c r="BA271" s="3"/>
      <c r="BB271" s="3"/>
      <c r="BC271" s="3"/>
      <c r="BD271" s="3"/>
    </row>
    <row r="272" spans="1:56" x14ac:dyDescent="0.25">
      <c r="A272" s="69" t="s">
        <v>341</v>
      </c>
      <c r="B272" s="70"/>
      <c r="C272" s="70"/>
      <c r="D272" s="71"/>
      <c r="E272" s="73"/>
      <c r="F272" s="70" t="s">
        <v>3737</v>
      </c>
      <c r="G272" s="70"/>
      <c r="H272" s="74"/>
      <c r="I272" s="75"/>
      <c r="J272" s="75"/>
      <c r="K272" s="74" t="s">
        <v>15997</v>
      </c>
      <c r="L272" s="78"/>
      <c r="M272" s="79"/>
      <c r="N272" s="79"/>
      <c r="O272" s="80"/>
      <c r="P272" s="81"/>
      <c r="Q272" s="81"/>
      <c r="R272" s="91"/>
      <c r="S272" s="91"/>
      <c r="T272" s="91"/>
      <c r="U272" s="91"/>
      <c r="V272" s="52"/>
      <c r="W272" s="52"/>
      <c r="X272" s="52"/>
      <c r="Y272" s="52"/>
      <c r="Z272" s="51"/>
      <c r="AA272" s="76"/>
      <c r="AB272" s="76"/>
      <c r="AC272" s="77"/>
      <c r="AD272" s="83" t="s">
        <v>7609</v>
      </c>
      <c r="AE272" s="83">
        <v>2613</v>
      </c>
      <c r="AF272" s="83">
        <v>1969</v>
      </c>
      <c r="AG272" s="83">
        <v>21590</v>
      </c>
      <c r="AH272" s="83">
        <v>32224</v>
      </c>
      <c r="AI272" s="83">
        <v>-18000</v>
      </c>
      <c r="AJ272" s="83" t="s">
        <v>9076</v>
      </c>
      <c r="AK272" s="83" t="s">
        <v>10336</v>
      </c>
      <c r="AL272" s="83"/>
      <c r="AM272" s="83" t="s">
        <v>11716</v>
      </c>
      <c r="AN272" s="85">
        <v>41700.975046296298</v>
      </c>
      <c r="AO272" s="83" t="s">
        <v>12025</v>
      </c>
      <c r="AP272" s="83" t="b">
        <v>0</v>
      </c>
      <c r="AQ272" s="83" t="b">
        <v>0</v>
      </c>
      <c r="AR272" s="83" t="b">
        <v>0</v>
      </c>
      <c r="AS272" s="83" t="s">
        <v>7091</v>
      </c>
      <c r="AT272" s="83">
        <v>31</v>
      </c>
      <c r="AU272" s="83" t="s">
        <v>13182</v>
      </c>
      <c r="AV272" s="83" t="b">
        <v>0</v>
      </c>
      <c r="AW272" s="83" t="s">
        <v>14213</v>
      </c>
      <c r="AX272" s="83" t="s">
        <v>14483</v>
      </c>
      <c r="AY272" s="83" t="s">
        <v>66</v>
      </c>
      <c r="AZ272" s="2"/>
      <c r="BA272" s="3"/>
      <c r="BB272" s="3"/>
      <c r="BC272" s="3"/>
      <c r="BD272" s="3"/>
    </row>
    <row r="273" spans="1:56" x14ac:dyDescent="0.25">
      <c r="A273" s="69" t="s">
        <v>1173</v>
      </c>
      <c r="B273" s="70"/>
      <c r="C273" s="70"/>
      <c r="D273" s="71"/>
      <c r="E273" s="73"/>
      <c r="F273" s="70" t="s">
        <v>4385</v>
      </c>
      <c r="G273" s="70"/>
      <c r="H273" s="74"/>
      <c r="I273" s="75"/>
      <c r="J273" s="75"/>
      <c r="K273" s="74" t="s">
        <v>15998</v>
      </c>
      <c r="L273" s="78"/>
      <c r="M273" s="79"/>
      <c r="N273" s="79"/>
      <c r="O273" s="80"/>
      <c r="P273" s="81"/>
      <c r="Q273" s="81"/>
      <c r="R273" s="91"/>
      <c r="S273" s="91"/>
      <c r="T273" s="91"/>
      <c r="U273" s="91"/>
      <c r="V273" s="52"/>
      <c r="W273" s="52"/>
      <c r="X273" s="52"/>
      <c r="Y273" s="52"/>
      <c r="Z273" s="51"/>
      <c r="AA273" s="76"/>
      <c r="AB273" s="76"/>
      <c r="AC273" s="77"/>
      <c r="AD273" s="83" t="s">
        <v>7610</v>
      </c>
      <c r="AE273" s="83">
        <v>191588</v>
      </c>
      <c r="AF273" s="83">
        <v>256270</v>
      </c>
      <c r="AG273" s="83">
        <v>4745</v>
      </c>
      <c r="AH273" s="83">
        <v>72208</v>
      </c>
      <c r="AI273" s="83">
        <v>-28800</v>
      </c>
      <c r="AJ273" s="83" t="s">
        <v>9077</v>
      </c>
      <c r="AK273" s="83" t="s">
        <v>10337</v>
      </c>
      <c r="AL273" s="83" t="s">
        <v>11068</v>
      </c>
      <c r="AM273" s="83" t="s">
        <v>11719</v>
      </c>
      <c r="AN273" s="85">
        <v>42742.386250000003</v>
      </c>
      <c r="AO273" s="83" t="s">
        <v>12026</v>
      </c>
      <c r="AP273" s="83" t="b">
        <v>1</v>
      </c>
      <c r="AQ273" s="83" t="b">
        <v>0</v>
      </c>
      <c r="AR273" s="83" t="b">
        <v>0</v>
      </c>
      <c r="AS273" s="83" t="s">
        <v>7091</v>
      </c>
      <c r="AT273" s="83">
        <v>926</v>
      </c>
      <c r="AU273" s="83"/>
      <c r="AV273" s="83" t="b">
        <v>0</v>
      </c>
      <c r="AW273" s="83" t="s">
        <v>14213</v>
      </c>
      <c r="AX273" s="83" t="s">
        <v>14484</v>
      </c>
      <c r="AY273" s="83" t="s">
        <v>66</v>
      </c>
      <c r="AZ273" s="2"/>
      <c r="BA273" s="3"/>
      <c r="BB273" s="3"/>
      <c r="BC273" s="3"/>
      <c r="BD273" s="3"/>
    </row>
    <row r="274" spans="1:56" x14ac:dyDescent="0.25">
      <c r="A274" s="69" t="s">
        <v>342</v>
      </c>
      <c r="B274" s="70"/>
      <c r="C274" s="70"/>
      <c r="D274" s="71"/>
      <c r="E274" s="73"/>
      <c r="F274" s="70" t="s">
        <v>13748</v>
      </c>
      <c r="G274" s="70"/>
      <c r="H274" s="74"/>
      <c r="I274" s="75"/>
      <c r="J274" s="75"/>
      <c r="K274" s="74" t="s">
        <v>15999</v>
      </c>
      <c r="L274" s="78"/>
      <c r="M274" s="79"/>
      <c r="N274" s="79"/>
      <c r="O274" s="80"/>
      <c r="P274" s="81"/>
      <c r="Q274" s="81"/>
      <c r="R274" s="91"/>
      <c r="S274" s="91"/>
      <c r="T274" s="91"/>
      <c r="U274" s="91"/>
      <c r="V274" s="52"/>
      <c r="W274" s="52"/>
      <c r="X274" s="52"/>
      <c r="Y274" s="52"/>
      <c r="Z274" s="51"/>
      <c r="AA274" s="76"/>
      <c r="AB274" s="76"/>
      <c r="AC274" s="77"/>
      <c r="AD274" s="83" t="s">
        <v>7611</v>
      </c>
      <c r="AE274" s="83">
        <v>408</v>
      </c>
      <c r="AF274" s="83">
        <v>933</v>
      </c>
      <c r="AG274" s="83">
        <v>221394</v>
      </c>
      <c r="AH274" s="83">
        <v>14394</v>
      </c>
      <c r="AI274" s="83">
        <v>25200</v>
      </c>
      <c r="AJ274" s="83" t="s">
        <v>9078</v>
      </c>
      <c r="AK274" s="83" t="s">
        <v>10338</v>
      </c>
      <c r="AL274" s="83"/>
      <c r="AM274" s="83" t="s">
        <v>11740</v>
      </c>
      <c r="AN274" s="85">
        <v>41740.840624999997</v>
      </c>
      <c r="AO274" s="83" t="s">
        <v>12027</v>
      </c>
      <c r="AP274" s="83" t="b">
        <v>0</v>
      </c>
      <c r="AQ274" s="83" t="b">
        <v>0</v>
      </c>
      <c r="AR274" s="83" t="b">
        <v>1</v>
      </c>
      <c r="AS274" s="83" t="s">
        <v>7096</v>
      </c>
      <c r="AT274" s="83">
        <v>11</v>
      </c>
      <c r="AU274" s="83" t="s">
        <v>13086</v>
      </c>
      <c r="AV274" s="83" t="b">
        <v>0</v>
      </c>
      <c r="AW274" s="83" t="s">
        <v>14213</v>
      </c>
      <c r="AX274" s="83" t="s">
        <v>14485</v>
      </c>
      <c r="AY274" s="83" t="s">
        <v>66</v>
      </c>
      <c r="AZ274" s="2"/>
      <c r="BA274" s="3"/>
      <c r="BB274" s="3"/>
      <c r="BC274" s="3"/>
      <c r="BD274" s="3"/>
    </row>
    <row r="275" spans="1:56" x14ac:dyDescent="0.25">
      <c r="A275" s="69" t="s">
        <v>1011</v>
      </c>
      <c r="B275" s="70"/>
      <c r="C275" s="70"/>
      <c r="D275" s="71"/>
      <c r="E275" s="73"/>
      <c r="F275" s="70" t="s">
        <v>13749</v>
      </c>
      <c r="G275" s="70"/>
      <c r="H275" s="74"/>
      <c r="I275" s="75"/>
      <c r="J275" s="75"/>
      <c r="K275" s="74" t="s">
        <v>16000</v>
      </c>
      <c r="L275" s="78"/>
      <c r="M275" s="79"/>
      <c r="N275" s="79"/>
      <c r="O275" s="80"/>
      <c r="P275" s="81"/>
      <c r="Q275" s="81"/>
      <c r="R275" s="91"/>
      <c r="S275" s="91"/>
      <c r="T275" s="91"/>
      <c r="U275" s="91"/>
      <c r="V275" s="52"/>
      <c r="W275" s="52"/>
      <c r="X275" s="52"/>
      <c r="Y275" s="52"/>
      <c r="Z275" s="51"/>
      <c r="AA275" s="76"/>
      <c r="AB275" s="76"/>
      <c r="AC275" s="77"/>
      <c r="AD275" s="83" t="s">
        <v>7612</v>
      </c>
      <c r="AE275" s="83">
        <v>120</v>
      </c>
      <c r="AF275" s="83">
        <v>43506</v>
      </c>
      <c r="AG275" s="83">
        <v>16667</v>
      </c>
      <c r="AH275" s="83">
        <v>208</v>
      </c>
      <c r="AI275" s="83">
        <v>25200</v>
      </c>
      <c r="AJ275" s="83" t="s">
        <v>9079</v>
      </c>
      <c r="AK275" s="83"/>
      <c r="AL275" s="83" t="s">
        <v>11069</v>
      </c>
      <c r="AM275" s="83" t="s">
        <v>11740</v>
      </c>
      <c r="AN275" s="85">
        <v>41107.893622685187</v>
      </c>
      <c r="AO275" s="83" t="s">
        <v>12028</v>
      </c>
      <c r="AP275" s="83" t="b">
        <v>1</v>
      </c>
      <c r="AQ275" s="83" t="b">
        <v>0</v>
      </c>
      <c r="AR275" s="83" t="b">
        <v>0</v>
      </c>
      <c r="AS275" s="83" t="s">
        <v>7096</v>
      </c>
      <c r="AT275" s="83">
        <v>40</v>
      </c>
      <c r="AU275" s="83" t="s">
        <v>13085</v>
      </c>
      <c r="AV275" s="83" t="b">
        <v>0</v>
      </c>
      <c r="AW275" s="83" t="s">
        <v>14213</v>
      </c>
      <c r="AX275" s="83" t="s">
        <v>14486</v>
      </c>
      <c r="AY275" s="83" t="s">
        <v>66</v>
      </c>
      <c r="AZ275" s="2"/>
      <c r="BA275" s="3"/>
      <c r="BB275" s="3"/>
      <c r="BC275" s="3"/>
      <c r="BD275" s="3"/>
    </row>
    <row r="276" spans="1:56" x14ac:dyDescent="0.25">
      <c r="A276" s="69" t="s">
        <v>343</v>
      </c>
      <c r="B276" s="70"/>
      <c r="C276" s="70"/>
      <c r="D276" s="71"/>
      <c r="E276" s="73"/>
      <c r="F276" s="70" t="s">
        <v>3738</v>
      </c>
      <c r="G276" s="70"/>
      <c r="H276" s="74"/>
      <c r="I276" s="75"/>
      <c r="J276" s="75"/>
      <c r="K276" s="74" t="s">
        <v>16001</v>
      </c>
      <c r="L276" s="78"/>
      <c r="M276" s="79"/>
      <c r="N276" s="79"/>
      <c r="O276" s="80"/>
      <c r="P276" s="81"/>
      <c r="Q276" s="81"/>
      <c r="R276" s="91"/>
      <c r="S276" s="91"/>
      <c r="T276" s="91"/>
      <c r="U276" s="91"/>
      <c r="V276" s="52"/>
      <c r="W276" s="52"/>
      <c r="X276" s="52"/>
      <c r="Y276" s="52"/>
      <c r="Z276" s="51"/>
      <c r="AA276" s="76"/>
      <c r="AB276" s="76"/>
      <c r="AC276" s="77"/>
      <c r="AD276" s="83" t="s">
        <v>7613</v>
      </c>
      <c r="AE276" s="83">
        <v>226</v>
      </c>
      <c r="AF276" s="83">
        <v>83</v>
      </c>
      <c r="AG276" s="83">
        <v>7508</v>
      </c>
      <c r="AH276" s="83">
        <v>38054</v>
      </c>
      <c r="AI276" s="83">
        <v>-28800</v>
      </c>
      <c r="AJ276" s="83"/>
      <c r="AK276" s="83"/>
      <c r="AL276" s="83"/>
      <c r="AM276" s="83" t="s">
        <v>11719</v>
      </c>
      <c r="AN276" s="85">
        <v>42296.412245370368</v>
      </c>
      <c r="AO276" s="83" t="s">
        <v>12029</v>
      </c>
      <c r="AP276" s="83" t="b">
        <v>1</v>
      </c>
      <c r="AQ276" s="83" t="b">
        <v>0</v>
      </c>
      <c r="AR276" s="83" t="b">
        <v>0</v>
      </c>
      <c r="AS276" s="83" t="s">
        <v>13071</v>
      </c>
      <c r="AT276" s="83">
        <v>0</v>
      </c>
      <c r="AU276" s="83" t="s">
        <v>13085</v>
      </c>
      <c r="AV276" s="83" t="b">
        <v>0</v>
      </c>
      <c r="AW276" s="83" t="s">
        <v>14213</v>
      </c>
      <c r="AX276" s="83" t="s">
        <v>14487</v>
      </c>
      <c r="AY276" s="83" t="s">
        <v>66</v>
      </c>
      <c r="AZ276" s="2"/>
      <c r="BA276" s="3"/>
      <c r="BB276" s="3"/>
      <c r="BC276" s="3"/>
      <c r="BD276" s="3"/>
    </row>
    <row r="277" spans="1:56" x14ac:dyDescent="0.25">
      <c r="A277" s="69" t="s">
        <v>344</v>
      </c>
      <c r="B277" s="70"/>
      <c r="C277" s="70"/>
      <c r="D277" s="71"/>
      <c r="E277" s="73"/>
      <c r="F277" s="70" t="s">
        <v>3739</v>
      </c>
      <c r="G277" s="70"/>
      <c r="H277" s="74"/>
      <c r="I277" s="75"/>
      <c r="J277" s="75"/>
      <c r="K277" s="74" t="s">
        <v>16002</v>
      </c>
      <c r="L277" s="78"/>
      <c r="M277" s="79"/>
      <c r="N277" s="79"/>
      <c r="O277" s="80"/>
      <c r="P277" s="81"/>
      <c r="Q277" s="81"/>
      <c r="R277" s="91"/>
      <c r="S277" s="91"/>
      <c r="T277" s="91"/>
      <c r="U277" s="91"/>
      <c r="V277" s="52"/>
      <c r="W277" s="52"/>
      <c r="X277" s="52"/>
      <c r="Y277" s="52"/>
      <c r="Z277" s="51"/>
      <c r="AA277" s="76"/>
      <c r="AB277" s="76"/>
      <c r="AC277" s="77"/>
      <c r="AD277" s="83" t="s">
        <v>7614</v>
      </c>
      <c r="AE277" s="83">
        <v>426</v>
      </c>
      <c r="AF277" s="83">
        <v>487</v>
      </c>
      <c r="AG277" s="83">
        <v>141318</v>
      </c>
      <c r="AH277" s="83">
        <v>11337</v>
      </c>
      <c r="AI277" s="83"/>
      <c r="AJ277" s="83" t="s">
        <v>9080</v>
      </c>
      <c r="AK277" s="83" t="s">
        <v>10339</v>
      </c>
      <c r="AL277" s="83"/>
      <c r="AM277" s="83"/>
      <c r="AN277" s="85">
        <v>42739.781493055554</v>
      </c>
      <c r="AO277" s="83" t="s">
        <v>12030</v>
      </c>
      <c r="AP277" s="83" t="b">
        <v>1</v>
      </c>
      <c r="AQ277" s="83" t="b">
        <v>0</v>
      </c>
      <c r="AR277" s="83" t="b">
        <v>0</v>
      </c>
      <c r="AS277" s="83" t="s">
        <v>7099</v>
      </c>
      <c r="AT277" s="83">
        <v>7</v>
      </c>
      <c r="AU277" s="83"/>
      <c r="AV277" s="83" t="b">
        <v>0</v>
      </c>
      <c r="AW277" s="83" t="s">
        <v>14213</v>
      </c>
      <c r="AX277" s="83" t="s">
        <v>14488</v>
      </c>
      <c r="AY277" s="83" t="s">
        <v>66</v>
      </c>
      <c r="AZ277" s="2"/>
      <c r="BA277" s="3"/>
      <c r="BB277" s="3"/>
      <c r="BC277" s="3"/>
      <c r="BD277" s="3"/>
    </row>
    <row r="278" spans="1:56" x14ac:dyDescent="0.25">
      <c r="A278" s="69" t="s">
        <v>345</v>
      </c>
      <c r="B278" s="70"/>
      <c r="C278" s="70"/>
      <c r="D278" s="71"/>
      <c r="E278" s="73"/>
      <c r="F278" s="70" t="s">
        <v>3740</v>
      </c>
      <c r="G278" s="70"/>
      <c r="H278" s="74"/>
      <c r="I278" s="75"/>
      <c r="J278" s="75"/>
      <c r="K278" s="74" t="s">
        <v>16003</v>
      </c>
      <c r="L278" s="78"/>
      <c r="M278" s="79"/>
      <c r="N278" s="79"/>
      <c r="O278" s="80"/>
      <c r="P278" s="81"/>
      <c r="Q278" s="81"/>
      <c r="R278" s="91"/>
      <c r="S278" s="91"/>
      <c r="T278" s="91"/>
      <c r="U278" s="91"/>
      <c r="V278" s="52"/>
      <c r="W278" s="52"/>
      <c r="X278" s="52"/>
      <c r="Y278" s="52"/>
      <c r="Z278" s="51"/>
      <c r="AA278" s="76"/>
      <c r="AB278" s="76"/>
      <c r="AC278" s="77"/>
      <c r="AD278" s="83" t="s">
        <v>7615</v>
      </c>
      <c r="AE278" s="83">
        <v>33</v>
      </c>
      <c r="AF278" s="83">
        <v>35</v>
      </c>
      <c r="AG278" s="83">
        <v>310</v>
      </c>
      <c r="AH278" s="83">
        <v>172</v>
      </c>
      <c r="AI278" s="83"/>
      <c r="AJ278" s="83" t="s">
        <v>9081</v>
      </c>
      <c r="AK278" s="83"/>
      <c r="AL278" s="83"/>
      <c r="AM278" s="83"/>
      <c r="AN278" s="85">
        <v>42916.710138888891</v>
      </c>
      <c r="AO278" s="83" t="s">
        <v>12031</v>
      </c>
      <c r="AP278" s="83" t="b">
        <v>1</v>
      </c>
      <c r="AQ278" s="83" t="b">
        <v>0</v>
      </c>
      <c r="AR278" s="83" t="b">
        <v>0</v>
      </c>
      <c r="AS278" s="83" t="s">
        <v>7091</v>
      </c>
      <c r="AT278" s="83">
        <v>0</v>
      </c>
      <c r="AU278" s="83"/>
      <c r="AV278" s="83" t="b">
        <v>0</v>
      </c>
      <c r="AW278" s="83" t="s">
        <v>14213</v>
      </c>
      <c r="AX278" s="83" t="s">
        <v>14489</v>
      </c>
      <c r="AY278" s="83" t="s">
        <v>66</v>
      </c>
      <c r="AZ278" s="2"/>
      <c r="BA278" s="3"/>
      <c r="BB278" s="3"/>
      <c r="BC278" s="3"/>
      <c r="BD278" s="3"/>
    </row>
    <row r="279" spans="1:56" x14ac:dyDescent="0.25">
      <c r="A279" s="69" t="s">
        <v>346</v>
      </c>
      <c r="B279" s="70"/>
      <c r="C279" s="70"/>
      <c r="D279" s="71"/>
      <c r="E279" s="73"/>
      <c r="F279" s="70" t="s">
        <v>3741</v>
      </c>
      <c r="G279" s="70"/>
      <c r="H279" s="74"/>
      <c r="I279" s="75"/>
      <c r="J279" s="75"/>
      <c r="K279" s="74" t="s">
        <v>16004</v>
      </c>
      <c r="L279" s="78"/>
      <c r="M279" s="79"/>
      <c r="N279" s="79"/>
      <c r="O279" s="80"/>
      <c r="P279" s="81"/>
      <c r="Q279" s="81"/>
      <c r="R279" s="91"/>
      <c r="S279" s="91"/>
      <c r="T279" s="91"/>
      <c r="U279" s="91"/>
      <c r="V279" s="52"/>
      <c r="W279" s="52"/>
      <c r="X279" s="52"/>
      <c r="Y279" s="52"/>
      <c r="Z279" s="51"/>
      <c r="AA279" s="76"/>
      <c r="AB279" s="76"/>
      <c r="AC279" s="77"/>
      <c r="AD279" s="83" t="s">
        <v>7616</v>
      </c>
      <c r="AE279" s="83">
        <v>2032</v>
      </c>
      <c r="AF279" s="83">
        <v>419743</v>
      </c>
      <c r="AG279" s="83">
        <v>106015</v>
      </c>
      <c r="AH279" s="83">
        <v>1729</v>
      </c>
      <c r="AI279" s="83">
        <v>-28800</v>
      </c>
      <c r="AJ279" s="83" t="s">
        <v>9082</v>
      </c>
      <c r="AK279" s="83" t="s">
        <v>10340</v>
      </c>
      <c r="AL279" s="83" t="s">
        <v>11070</v>
      </c>
      <c r="AM279" s="83" t="s">
        <v>11719</v>
      </c>
      <c r="AN279" s="85">
        <v>40014.720891203702</v>
      </c>
      <c r="AO279" s="83" t="s">
        <v>12032</v>
      </c>
      <c r="AP279" s="83" t="b">
        <v>0</v>
      </c>
      <c r="AQ279" s="83" t="b">
        <v>0</v>
      </c>
      <c r="AR279" s="83" t="b">
        <v>1</v>
      </c>
      <c r="AS279" s="83" t="s">
        <v>7091</v>
      </c>
      <c r="AT279" s="83">
        <v>1951</v>
      </c>
      <c r="AU279" s="83" t="s">
        <v>13183</v>
      </c>
      <c r="AV279" s="83" t="b">
        <v>1</v>
      </c>
      <c r="AW279" s="83" t="s">
        <v>14213</v>
      </c>
      <c r="AX279" s="83" t="s">
        <v>14490</v>
      </c>
      <c r="AY279" s="83" t="s">
        <v>66</v>
      </c>
      <c r="AZ279" s="2"/>
      <c r="BA279" s="3"/>
      <c r="BB279" s="3"/>
      <c r="BC279" s="3"/>
      <c r="BD279" s="3"/>
    </row>
    <row r="280" spans="1:56" x14ac:dyDescent="0.25">
      <c r="A280" s="69" t="s">
        <v>347</v>
      </c>
      <c r="B280" s="70"/>
      <c r="C280" s="70"/>
      <c r="D280" s="71"/>
      <c r="E280" s="73"/>
      <c r="F280" s="70" t="s">
        <v>3742</v>
      </c>
      <c r="G280" s="70"/>
      <c r="H280" s="74"/>
      <c r="I280" s="75"/>
      <c r="J280" s="75"/>
      <c r="K280" s="74" t="s">
        <v>16005</v>
      </c>
      <c r="L280" s="78"/>
      <c r="M280" s="79"/>
      <c r="N280" s="79"/>
      <c r="O280" s="80"/>
      <c r="P280" s="81"/>
      <c r="Q280" s="81"/>
      <c r="R280" s="91"/>
      <c r="S280" s="91"/>
      <c r="T280" s="91"/>
      <c r="U280" s="91"/>
      <c r="V280" s="52"/>
      <c r="W280" s="52"/>
      <c r="X280" s="52"/>
      <c r="Y280" s="52"/>
      <c r="Z280" s="51"/>
      <c r="AA280" s="76"/>
      <c r="AB280" s="76"/>
      <c r="AC280" s="77"/>
      <c r="AD280" s="83" t="s">
        <v>7617</v>
      </c>
      <c r="AE280" s="83">
        <v>1128</v>
      </c>
      <c r="AF280" s="83">
        <v>342</v>
      </c>
      <c r="AG280" s="83">
        <v>33783</v>
      </c>
      <c r="AH280" s="83">
        <v>0</v>
      </c>
      <c r="AI280" s="83">
        <v>-28800</v>
      </c>
      <c r="AJ280" s="83"/>
      <c r="AK280" s="83"/>
      <c r="AL280" s="83"/>
      <c r="AM280" s="83" t="s">
        <v>11719</v>
      </c>
      <c r="AN280" s="85">
        <v>41641.139618055553</v>
      </c>
      <c r="AO280" s="83"/>
      <c r="AP280" s="83" t="b">
        <v>1</v>
      </c>
      <c r="AQ280" s="83" t="b">
        <v>0</v>
      </c>
      <c r="AR280" s="83" t="b">
        <v>1</v>
      </c>
      <c r="AS280" s="83" t="s">
        <v>7091</v>
      </c>
      <c r="AT280" s="83">
        <v>22</v>
      </c>
      <c r="AU280" s="83" t="s">
        <v>13085</v>
      </c>
      <c r="AV280" s="83" t="b">
        <v>0</v>
      </c>
      <c r="AW280" s="83" t="s">
        <v>14213</v>
      </c>
      <c r="AX280" s="83" t="s">
        <v>14491</v>
      </c>
      <c r="AY280" s="83" t="s">
        <v>66</v>
      </c>
      <c r="AZ280" s="2"/>
      <c r="BA280" s="3"/>
      <c r="BB280" s="3"/>
      <c r="BC280" s="3"/>
      <c r="BD280" s="3"/>
    </row>
    <row r="281" spans="1:56" x14ac:dyDescent="0.25">
      <c r="A281" s="69" t="s">
        <v>348</v>
      </c>
      <c r="B281" s="70"/>
      <c r="C281" s="70"/>
      <c r="D281" s="71"/>
      <c r="E281" s="73"/>
      <c r="F281" s="70" t="s">
        <v>3743</v>
      </c>
      <c r="G281" s="70"/>
      <c r="H281" s="74"/>
      <c r="I281" s="75"/>
      <c r="J281" s="75"/>
      <c r="K281" s="74" t="s">
        <v>16006</v>
      </c>
      <c r="L281" s="78"/>
      <c r="M281" s="79"/>
      <c r="N281" s="79"/>
      <c r="O281" s="80"/>
      <c r="P281" s="81"/>
      <c r="Q281" s="81"/>
      <c r="R281" s="91"/>
      <c r="S281" s="91"/>
      <c r="T281" s="91"/>
      <c r="U281" s="91"/>
      <c r="V281" s="52"/>
      <c r="W281" s="52"/>
      <c r="X281" s="52"/>
      <c r="Y281" s="52"/>
      <c r="Z281" s="51"/>
      <c r="AA281" s="76"/>
      <c r="AB281" s="76"/>
      <c r="AC281" s="77"/>
      <c r="AD281" s="83" t="s">
        <v>7618</v>
      </c>
      <c r="AE281" s="83">
        <v>168</v>
      </c>
      <c r="AF281" s="83">
        <v>2024</v>
      </c>
      <c r="AG281" s="83">
        <v>79790</v>
      </c>
      <c r="AH281" s="83">
        <v>2100</v>
      </c>
      <c r="AI281" s="83">
        <v>7200</v>
      </c>
      <c r="AJ281" s="83" t="s">
        <v>9083</v>
      </c>
      <c r="AK281" s="83" t="s">
        <v>10341</v>
      </c>
      <c r="AL281" s="83"/>
      <c r="AM281" s="83" t="s">
        <v>11752</v>
      </c>
      <c r="AN281" s="85">
        <v>41830.695972222224</v>
      </c>
      <c r="AO281" s="83" t="s">
        <v>12033</v>
      </c>
      <c r="AP281" s="83" t="b">
        <v>0</v>
      </c>
      <c r="AQ281" s="83" t="b">
        <v>0</v>
      </c>
      <c r="AR281" s="83" t="b">
        <v>1</v>
      </c>
      <c r="AS281" s="83" t="s">
        <v>7104</v>
      </c>
      <c r="AT281" s="83">
        <v>16</v>
      </c>
      <c r="AU281" s="83" t="s">
        <v>13143</v>
      </c>
      <c r="AV281" s="83" t="b">
        <v>0</v>
      </c>
      <c r="AW281" s="83" t="s">
        <v>14213</v>
      </c>
      <c r="AX281" s="83" t="s">
        <v>14492</v>
      </c>
      <c r="AY281" s="83" t="s">
        <v>66</v>
      </c>
      <c r="AZ281" s="2"/>
      <c r="BA281" s="3"/>
      <c r="BB281" s="3"/>
      <c r="BC281" s="3"/>
      <c r="BD281" s="3"/>
    </row>
    <row r="282" spans="1:56" x14ac:dyDescent="0.25">
      <c r="A282" s="69" t="s">
        <v>349</v>
      </c>
      <c r="B282" s="70"/>
      <c r="C282" s="70"/>
      <c r="D282" s="71"/>
      <c r="E282" s="73"/>
      <c r="F282" s="70" t="s">
        <v>13750</v>
      </c>
      <c r="G282" s="70"/>
      <c r="H282" s="74"/>
      <c r="I282" s="75"/>
      <c r="J282" s="75"/>
      <c r="K282" s="74" t="s">
        <v>16007</v>
      </c>
      <c r="L282" s="78"/>
      <c r="M282" s="79"/>
      <c r="N282" s="79"/>
      <c r="O282" s="80"/>
      <c r="P282" s="81"/>
      <c r="Q282" s="81"/>
      <c r="R282" s="91"/>
      <c r="S282" s="91"/>
      <c r="T282" s="91"/>
      <c r="U282" s="91"/>
      <c r="V282" s="52"/>
      <c r="W282" s="52"/>
      <c r="X282" s="52"/>
      <c r="Y282" s="52"/>
      <c r="Z282" s="51"/>
      <c r="AA282" s="76"/>
      <c r="AB282" s="76"/>
      <c r="AC282" s="77"/>
      <c r="AD282" s="83" t="s">
        <v>7619</v>
      </c>
      <c r="AE282" s="83">
        <v>109</v>
      </c>
      <c r="AF282" s="83">
        <v>86</v>
      </c>
      <c r="AG282" s="83">
        <v>1810</v>
      </c>
      <c r="AH282" s="83">
        <v>2303</v>
      </c>
      <c r="AI282" s="83"/>
      <c r="AJ282" s="83" t="s">
        <v>9084</v>
      </c>
      <c r="AK282" s="83" t="s">
        <v>10342</v>
      </c>
      <c r="AL282" s="83"/>
      <c r="AM282" s="83"/>
      <c r="AN282" s="85">
        <v>41890.883287037039</v>
      </c>
      <c r="AO282" s="83" t="s">
        <v>12034</v>
      </c>
      <c r="AP282" s="83" t="b">
        <v>1</v>
      </c>
      <c r="AQ282" s="83" t="b">
        <v>0</v>
      </c>
      <c r="AR282" s="83" t="b">
        <v>1</v>
      </c>
      <c r="AS282" s="83" t="s">
        <v>7091</v>
      </c>
      <c r="AT282" s="83">
        <v>16</v>
      </c>
      <c r="AU282" s="83" t="s">
        <v>13085</v>
      </c>
      <c r="AV282" s="83" t="b">
        <v>0</v>
      </c>
      <c r="AW282" s="83" t="s">
        <v>14213</v>
      </c>
      <c r="AX282" s="83" t="s">
        <v>14493</v>
      </c>
      <c r="AY282" s="83" t="s">
        <v>66</v>
      </c>
      <c r="AZ282" s="2"/>
      <c r="BA282" s="3"/>
      <c r="BB282" s="3"/>
      <c r="BC282" s="3"/>
      <c r="BD282" s="3"/>
    </row>
    <row r="283" spans="1:56" x14ac:dyDescent="0.25">
      <c r="A283" s="69" t="s">
        <v>469</v>
      </c>
      <c r="B283" s="70"/>
      <c r="C283" s="70"/>
      <c r="D283" s="71"/>
      <c r="E283" s="73"/>
      <c r="F283" s="70" t="s">
        <v>13751</v>
      </c>
      <c r="G283" s="70"/>
      <c r="H283" s="74"/>
      <c r="I283" s="75"/>
      <c r="J283" s="75"/>
      <c r="K283" s="74" t="s">
        <v>16008</v>
      </c>
      <c r="L283" s="78"/>
      <c r="M283" s="79"/>
      <c r="N283" s="79"/>
      <c r="O283" s="80"/>
      <c r="P283" s="81"/>
      <c r="Q283" s="81"/>
      <c r="R283" s="91"/>
      <c r="S283" s="91"/>
      <c r="T283" s="91"/>
      <c r="U283" s="91"/>
      <c r="V283" s="52"/>
      <c r="W283" s="52"/>
      <c r="X283" s="52"/>
      <c r="Y283" s="52"/>
      <c r="Z283" s="51"/>
      <c r="AA283" s="76"/>
      <c r="AB283" s="76"/>
      <c r="AC283" s="77"/>
      <c r="AD283" s="83" t="s">
        <v>7620</v>
      </c>
      <c r="AE283" s="83">
        <v>336</v>
      </c>
      <c r="AF283" s="83">
        <v>281</v>
      </c>
      <c r="AG283" s="83">
        <v>1995</v>
      </c>
      <c r="AH283" s="83">
        <v>523</v>
      </c>
      <c r="AI283" s="83">
        <v>-28800</v>
      </c>
      <c r="AJ283" s="83" t="s">
        <v>9085</v>
      </c>
      <c r="AK283" s="83"/>
      <c r="AL283" s="83"/>
      <c r="AM283" s="83" t="s">
        <v>11719</v>
      </c>
      <c r="AN283" s="85">
        <v>41646.462893518517</v>
      </c>
      <c r="AO283" s="83" t="s">
        <v>12035</v>
      </c>
      <c r="AP283" s="83" t="b">
        <v>0</v>
      </c>
      <c r="AQ283" s="83" t="b">
        <v>0</v>
      </c>
      <c r="AR283" s="83" t="b">
        <v>0</v>
      </c>
      <c r="AS283" s="83" t="s">
        <v>7091</v>
      </c>
      <c r="AT283" s="83">
        <v>0</v>
      </c>
      <c r="AU283" s="83" t="s">
        <v>13085</v>
      </c>
      <c r="AV283" s="83" t="b">
        <v>0</v>
      </c>
      <c r="AW283" s="83" t="s">
        <v>14213</v>
      </c>
      <c r="AX283" s="83" t="s">
        <v>14494</v>
      </c>
      <c r="AY283" s="83" t="s">
        <v>66</v>
      </c>
      <c r="AZ283" s="2"/>
      <c r="BA283" s="3"/>
      <c r="BB283" s="3"/>
      <c r="BC283" s="3"/>
      <c r="BD283" s="3"/>
    </row>
    <row r="284" spans="1:56" x14ac:dyDescent="0.25">
      <c r="A284" s="69" t="s">
        <v>350</v>
      </c>
      <c r="B284" s="70"/>
      <c r="C284" s="70"/>
      <c r="D284" s="71"/>
      <c r="E284" s="73"/>
      <c r="F284" s="70" t="s">
        <v>3744</v>
      </c>
      <c r="G284" s="70"/>
      <c r="H284" s="74"/>
      <c r="I284" s="75"/>
      <c r="J284" s="75"/>
      <c r="K284" s="74" t="s">
        <v>16009</v>
      </c>
      <c r="L284" s="78"/>
      <c r="M284" s="79"/>
      <c r="N284" s="79"/>
      <c r="O284" s="80"/>
      <c r="P284" s="81"/>
      <c r="Q284" s="81"/>
      <c r="R284" s="91"/>
      <c r="S284" s="91"/>
      <c r="T284" s="91"/>
      <c r="U284" s="91"/>
      <c r="V284" s="52"/>
      <c r="W284" s="52"/>
      <c r="X284" s="52"/>
      <c r="Y284" s="52"/>
      <c r="Z284" s="51"/>
      <c r="AA284" s="76"/>
      <c r="AB284" s="76"/>
      <c r="AC284" s="77"/>
      <c r="AD284" s="83" t="s">
        <v>7621</v>
      </c>
      <c r="AE284" s="83">
        <v>42460</v>
      </c>
      <c r="AF284" s="83">
        <v>114916</v>
      </c>
      <c r="AG284" s="83">
        <v>854626</v>
      </c>
      <c r="AH284" s="83">
        <v>3465</v>
      </c>
      <c r="AI284" s="83">
        <v>-18000</v>
      </c>
      <c r="AJ284" s="83" t="s">
        <v>9086</v>
      </c>
      <c r="AK284" s="83" t="s">
        <v>10343</v>
      </c>
      <c r="AL284" s="83" t="s">
        <v>11071</v>
      </c>
      <c r="AM284" s="83" t="s">
        <v>11753</v>
      </c>
      <c r="AN284" s="85">
        <v>41496.184062499997</v>
      </c>
      <c r="AO284" s="83" t="s">
        <v>12036</v>
      </c>
      <c r="AP284" s="83" t="b">
        <v>0</v>
      </c>
      <c r="AQ284" s="83" t="b">
        <v>0</v>
      </c>
      <c r="AR284" s="83" t="b">
        <v>0</v>
      </c>
      <c r="AS284" s="83" t="s">
        <v>7095</v>
      </c>
      <c r="AT284" s="83">
        <v>428</v>
      </c>
      <c r="AU284" s="83" t="s">
        <v>13184</v>
      </c>
      <c r="AV284" s="83" t="b">
        <v>0</v>
      </c>
      <c r="AW284" s="83" t="s">
        <v>14213</v>
      </c>
      <c r="AX284" s="83" t="s">
        <v>14495</v>
      </c>
      <c r="AY284" s="83" t="s">
        <v>66</v>
      </c>
      <c r="AZ284" s="2"/>
      <c r="BA284" s="3"/>
      <c r="BB284" s="3"/>
      <c r="BC284" s="3"/>
      <c r="BD284" s="3"/>
    </row>
    <row r="285" spans="1:56" x14ac:dyDescent="0.25">
      <c r="A285" s="69" t="s">
        <v>351</v>
      </c>
      <c r="B285" s="70"/>
      <c r="C285" s="70"/>
      <c r="D285" s="71"/>
      <c r="E285" s="73"/>
      <c r="F285" s="70" t="s">
        <v>3745</v>
      </c>
      <c r="G285" s="70"/>
      <c r="H285" s="74"/>
      <c r="I285" s="75"/>
      <c r="J285" s="75"/>
      <c r="K285" s="74" t="s">
        <v>16010</v>
      </c>
      <c r="L285" s="78"/>
      <c r="M285" s="79"/>
      <c r="N285" s="79"/>
      <c r="O285" s="80"/>
      <c r="P285" s="81"/>
      <c r="Q285" s="81"/>
      <c r="R285" s="91"/>
      <c r="S285" s="91"/>
      <c r="T285" s="91"/>
      <c r="U285" s="91"/>
      <c r="V285" s="52"/>
      <c r="W285" s="52"/>
      <c r="X285" s="52"/>
      <c r="Y285" s="52"/>
      <c r="Z285" s="51"/>
      <c r="AA285" s="76"/>
      <c r="AB285" s="76"/>
      <c r="AC285" s="77"/>
      <c r="AD285" s="83" t="s">
        <v>7622</v>
      </c>
      <c r="AE285" s="83">
        <v>1387</v>
      </c>
      <c r="AF285" s="83">
        <v>601</v>
      </c>
      <c r="AG285" s="83">
        <v>7364</v>
      </c>
      <c r="AH285" s="83">
        <v>7608</v>
      </c>
      <c r="AI285" s="83"/>
      <c r="AJ285" s="83"/>
      <c r="AK285" s="83"/>
      <c r="AL285" s="83"/>
      <c r="AM285" s="83"/>
      <c r="AN285" s="85">
        <v>42760.197083333333</v>
      </c>
      <c r="AO285" s="83"/>
      <c r="AP285" s="83" t="b">
        <v>1</v>
      </c>
      <c r="AQ285" s="83" t="b">
        <v>0</v>
      </c>
      <c r="AR285" s="83" t="b">
        <v>0</v>
      </c>
      <c r="AS285" s="83" t="s">
        <v>7091</v>
      </c>
      <c r="AT285" s="83">
        <v>1</v>
      </c>
      <c r="AU285" s="83"/>
      <c r="AV285" s="83" t="b">
        <v>0</v>
      </c>
      <c r="AW285" s="83" t="s">
        <v>14213</v>
      </c>
      <c r="AX285" s="83" t="s">
        <v>14496</v>
      </c>
      <c r="AY285" s="83" t="s">
        <v>66</v>
      </c>
      <c r="AZ285" s="2"/>
      <c r="BA285" s="3"/>
      <c r="BB285" s="3"/>
      <c r="BC285" s="3"/>
      <c r="BD285" s="3"/>
    </row>
    <row r="286" spans="1:56" x14ac:dyDescent="0.25">
      <c r="A286" s="69" t="s">
        <v>352</v>
      </c>
      <c r="B286" s="70"/>
      <c r="C286" s="70"/>
      <c r="D286" s="71"/>
      <c r="E286" s="73"/>
      <c r="F286" s="70" t="s">
        <v>3746</v>
      </c>
      <c r="G286" s="70"/>
      <c r="H286" s="74"/>
      <c r="I286" s="75"/>
      <c r="J286" s="75"/>
      <c r="K286" s="74" t="s">
        <v>16011</v>
      </c>
      <c r="L286" s="78"/>
      <c r="M286" s="79"/>
      <c r="N286" s="79"/>
      <c r="O286" s="80"/>
      <c r="P286" s="81"/>
      <c r="Q286" s="81"/>
      <c r="R286" s="91"/>
      <c r="S286" s="91"/>
      <c r="T286" s="91"/>
      <c r="U286" s="91"/>
      <c r="V286" s="52"/>
      <c r="W286" s="52"/>
      <c r="X286" s="52"/>
      <c r="Y286" s="52"/>
      <c r="Z286" s="51"/>
      <c r="AA286" s="76"/>
      <c r="AB286" s="76"/>
      <c r="AC286" s="77"/>
      <c r="AD286" s="83" t="s">
        <v>7623</v>
      </c>
      <c r="AE286" s="83">
        <v>27</v>
      </c>
      <c r="AF286" s="83">
        <v>19</v>
      </c>
      <c r="AG286" s="83">
        <v>322</v>
      </c>
      <c r="AH286" s="83">
        <v>739</v>
      </c>
      <c r="AI286" s="83"/>
      <c r="AJ286" s="83" t="s">
        <v>9087</v>
      </c>
      <c r="AK286" s="83"/>
      <c r="AL286" s="83"/>
      <c r="AM286" s="83"/>
      <c r="AN286" s="85">
        <v>40497.378263888888</v>
      </c>
      <c r="AO286" s="83" t="s">
        <v>12037</v>
      </c>
      <c r="AP286" s="83" t="b">
        <v>1</v>
      </c>
      <c r="AQ286" s="83" t="b">
        <v>0</v>
      </c>
      <c r="AR286" s="83" t="b">
        <v>1</v>
      </c>
      <c r="AS286" s="83" t="s">
        <v>7091</v>
      </c>
      <c r="AT286" s="83">
        <v>0</v>
      </c>
      <c r="AU286" s="83" t="s">
        <v>13085</v>
      </c>
      <c r="AV286" s="83" t="b">
        <v>0</v>
      </c>
      <c r="AW286" s="83" t="s">
        <v>14213</v>
      </c>
      <c r="AX286" s="83" t="s">
        <v>14497</v>
      </c>
      <c r="AY286" s="83" t="s">
        <v>66</v>
      </c>
      <c r="AZ286" s="2"/>
      <c r="BA286" s="3"/>
      <c r="BB286" s="3"/>
      <c r="BC286" s="3"/>
      <c r="BD286" s="3"/>
    </row>
    <row r="287" spans="1:56" x14ac:dyDescent="0.25">
      <c r="A287" s="69" t="s">
        <v>1440</v>
      </c>
      <c r="B287" s="70"/>
      <c r="C287" s="70"/>
      <c r="D287" s="71"/>
      <c r="E287" s="73"/>
      <c r="F287" s="70" t="s">
        <v>13752</v>
      </c>
      <c r="G287" s="70"/>
      <c r="H287" s="74"/>
      <c r="I287" s="75"/>
      <c r="J287" s="75"/>
      <c r="K287" s="74" t="s">
        <v>16012</v>
      </c>
      <c r="L287" s="78"/>
      <c r="M287" s="79"/>
      <c r="N287" s="79"/>
      <c r="O287" s="80"/>
      <c r="P287" s="81"/>
      <c r="Q287" s="81"/>
      <c r="R287" s="91"/>
      <c r="S287" s="91"/>
      <c r="T287" s="91"/>
      <c r="U287" s="91"/>
      <c r="V287" s="52"/>
      <c r="W287" s="52"/>
      <c r="X287" s="52"/>
      <c r="Y287" s="52"/>
      <c r="Z287" s="51"/>
      <c r="AA287" s="76"/>
      <c r="AB287" s="76"/>
      <c r="AC287" s="77"/>
      <c r="AD287" s="83" t="s">
        <v>7624</v>
      </c>
      <c r="AE287" s="83">
        <v>170</v>
      </c>
      <c r="AF287" s="83">
        <v>93</v>
      </c>
      <c r="AG287" s="83">
        <v>2393</v>
      </c>
      <c r="AH287" s="83">
        <v>4105</v>
      </c>
      <c r="AI287" s="83"/>
      <c r="AJ287" s="83" t="s">
        <v>9088</v>
      </c>
      <c r="AK287" s="83" t="s">
        <v>10344</v>
      </c>
      <c r="AL287" s="83"/>
      <c r="AM287" s="83"/>
      <c r="AN287" s="85">
        <v>42078.745694444442</v>
      </c>
      <c r="AO287" s="83" t="s">
        <v>12038</v>
      </c>
      <c r="AP287" s="83" t="b">
        <v>0</v>
      </c>
      <c r="AQ287" s="83" t="b">
        <v>0</v>
      </c>
      <c r="AR287" s="83" t="b">
        <v>1</v>
      </c>
      <c r="AS287" s="83" t="s">
        <v>7091</v>
      </c>
      <c r="AT287" s="83">
        <v>19</v>
      </c>
      <c r="AU287" s="83" t="s">
        <v>13085</v>
      </c>
      <c r="AV287" s="83" t="b">
        <v>0</v>
      </c>
      <c r="AW287" s="83" t="s">
        <v>14213</v>
      </c>
      <c r="AX287" s="83" t="s">
        <v>14498</v>
      </c>
      <c r="AY287" s="83" t="s">
        <v>65</v>
      </c>
      <c r="AZ287" s="2"/>
      <c r="BA287" s="3"/>
      <c r="BB287" s="3"/>
      <c r="BC287" s="3"/>
      <c r="BD287" s="3"/>
    </row>
    <row r="288" spans="1:56" x14ac:dyDescent="0.25">
      <c r="A288" s="69" t="s">
        <v>1441</v>
      </c>
      <c r="B288" s="70"/>
      <c r="C288" s="70"/>
      <c r="D288" s="71"/>
      <c r="E288" s="73"/>
      <c r="F288" s="70" t="s">
        <v>13753</v>
      </c>
      <c r="G288" s="70"/>
      <c r="H288" s="74"/>
      <c r="I288" s="75"/>
      <c r="J288" s="75"/>
      <c r="K288" s="74" t="s">
        <v>16013</v>
      </c>
      <c r="L288" s="78"/>
      <c r="M288" s="79"/>
      <c r="N288" s="79"/>
      <c r="O288" s="80"/>
      <c r="P288" s="81"/>
      <c r="Q288" s="81"/>
      <c r="R288" s="91"/>
      <c r="S288" s="91"/>
      <c r="T288" s="91"/>
      <c r="U288" s="91"/>
      <c r="V288" s="52"/>
      <c r="W288" s="52"/>
      <c r="X288" s="52"/>
      <c r="Y288" s="52"/>
      <c r="Z288" s="51"/>
      <c r="AA288" s="76"/>
      <c r="AB288" s="76"/>
      <c r="AC288" s="77"/>
      <c r="AD288" s="83" t="s">
        <v>7625</v>
      </c>
      <c r="AE288" s="83">
        <v>45</v>
      </c>
      <c r="AF288" s="83">
        <v>48657388</v>
      </c>
      <c r="AG288" s="83">
        <v>37075</v>
      </c>
      <c r="AH288" s="83">
        <v>24</v>
      </c>
      <c r="AI288" s="83">
        <v>-18000</v>
      </c>
      <c r="AJ288" s="83" t="s">
        <v>9089</v>
      </c>
      <c r="AK288" s="83" t="s">
        <v>7257</v>
      </c>
      <c r="AL288" s="83" t="s">
        <v>11072</v>
      </c>
      <c r="AM288" s="83" t="s">
        <v>11716</v>
      </c>
      <c r="AN288" s="85">
        <v>39890.574050925927</v>
      </c>
      <c r="AO288" s="83" t="s">
        <v>12039</v>
      </c>
      <c r="AP288" s="83" t="b">
        <v>0</v>
      </c>
      <c r="AQ288" s="83" t="b">
        <v>0</v>
      </c>
      <c r="AR288" s="83" t="b">
        <v>1</v>
      </c>
      <c r="AS288" s="83" t="s">
        <v>7091</v>
      </c>
      <c r="AT288" s="83">
        <v>84647</v>
      </c>
      <c r="AU288" s="83" t="s">
        <v>13185</v>
      </c>
      <c r="AV288" s="83" t="b">
        <v>1</v>
      </c>
      <c r="AW288" s="83" t="s">
        <v>14213</v>
      </c>
      <c r="AX288" s="83" t="s">
        <v>14499</v>
      </c>
      <c r="AY288" s="83" t="s">
        <v>65</v>
      </c>
      <c r="AZ288" s="2"/>
      <c r="BA288" s="3"/>
      <c r="BB288" s="3"/>
      <c r="BC288" s="3"/>
      <c r="BD288" s="3"/>
    </row>
    <row r="289" spans="1:56" x14ac:dyDescent="0.25">
      <c r="A289" s="69" t="s">
        <v>353</v>
      </c>
      <c r="B289" s="70"/>
      <c r="C289" s="70"/>
      <c r="D289" s="71"/>
      <c r="E289" s="73"/>
      <c r="F289" s="70" t="s">
        <v>3747</v>
      </c>
      <c r="G289" s="70"/>
      <c r="H289" s="74"/>
      <c r="I289" s="75"/>
      <c r="J289" s="75"/>
      <c r="K289" s="74" t="s">
        <v>16014</v>
      </c>
      <c r="L289" s="78"/>
      <c r="M289" s="79"/>
      <c r="N289" s="79"/>
      <c r="O289" s="80"/>
      <c r="P289" s="81"/>
      <c r="Q289" s="81"/>
      <c r="R289" s="91"/>
      <c r="S289" s="91"/>
      <c r="T289" s="91"/>
      <c r="U289" s="91"/>
      <c r="V289" s="52"/>
      <c r="W289" s="52"/>
      <c r="X289" s="52"/>
      <c r="Y289" s="52"/>
      <c r="Z289" s="51"/>
      <c r="AA289" s="76"/>
      <c r="AB289" s="76"/>
      <c r="AC289" s="77"/>
      <c r="AD289" s="83" t="s">
        <v>7626</v>
      </c>
      <c r="AE289" s="83">
        <v>234</v>
      </c>
      <c r="AF289" s="83">
        <v>152</v>
      </c>
      <c r="AG289" s="83">
        <v>3171</v>
      </c>
      <c r="AH289" s="83">
        <v>5</v>
      </c>
      <c r="AI289" s="83"/>
      <c r="AJ289" s="83" t="s">
        <v>9090</v>
      </c>
      <c r="AK289" s="83" t="s">
        <v>10345</v>
      </c>
      <c r="AL289" s="83"/>
      <c r="AM289" s="83"/>
      <c r="AN289" s="85">
        <v>42124.063298611109</v>
      </c>
      <c r="AO289" s="83" t="s">
        <v>12040</v>
      </c>
      <c r="AP289" s="83" t="b">
        <v>1</v>
      </c>
      <c r="AQ289" s="83" t="b">
        <v>0</v>
      </c>
      <c r="AR289" s="83" t="b">
        <v>0</v>
      </c>
      <c r="AS289" s="83" t="s">
        <v>7095</v>
      </c>
      <c r="AT289" s="83">
        <v>6</v>
      </c>
      <c r="AU289" s="83" t="s">
        <v>13085</v>
      </c>
      <c r="AV289" s="83" t="b">
        <v>0</v>
      </c>
      <c r="AW289" s="83" t="s">
        <v>14213</v>
      </c>
      <c r="AX289" s="83" t="s">
        <v>14500</v>
      </c>
      <c r="AY289" s="83" t="s">
        <v>66</v>
      </c>
      <c r="AZ289" s="2"/>
      <c r="BA289" s="3"/>
      <c r="BB289" s="3"/>
      <c r="BC289" s="3"/>
      <c r="BD289" s="3"/>
    </row>
    <row r="290" spans="1:56" x14ac:dyDescent="0.25">
      <c r="A290" s="69" t="s">
        <v>354</v>
      </c>
      <c r="B290" s="70"/>
      <c r="C290" s="70"/>
      <c r="D290" s="71"/>
      <c r="E290" s="73"/>
      <c r="F290" s="70" t="s">
        <v>13754</v>
      </c>
      <c r="G290" s="70"/>
      <c r="H290" s="74"/>
      <c r="I290" s="75"/>
      <c r="J290" s="75"/>
      <c r="K290" s="74" t="s">
        <v>16015</v>
      </c>
      <c r="L290" s="78"/>
      <c r="M290" s="79"/>
      <c r="N290" s="79"/>
      <c r="O290" s="80"/>
      <c r="P290" s="81"/>
      <c r="Q290" s="81"/>
      <c r="R290" s="91"/>
      <c r="S290" s="91"/>
      <c r="T290" s="91"/>
      <c r="U290" s="91"/>
      <c r="V290" s="52"/>
      <c r="W290" s="52"/>
      <c r="X290" s="52"/>
      <c r="Y290" s="52"/>
      <c r="Z290" s="51"/>
      <c r="AA290" s="76"/>
      <c r="AB290" s="76"/>
      <c r="AC290" s="77"/>
      <c r="AD290" s="83" t="s">
        <v>7627</v>
      </c>
      <c r="AE290" s="83">
        <v>211</v>
      </c>
      <c r="AF290" s="83">
        <v>49</v>
      </c>
      <c r="AG290" s="83">
        <v>68317</v>
      </c>
      <c r="AH290" s="83">
        <v>2133</v>
      </c>
      <c r="AI290" s="83"/>
      <c r="AJ290" s="83" t="s">
        <v>9091</v>
      </c>
      <c r="AK290" s="83" t="s">
        <v>10346</v>
      </c>
      <c r="AL290" s="83" t="s">
        <v>11073</v>
      </c>
      <c r="AM290" s="83"/>
      <c r="AN290" s="85">
        <v>41789.649282407408</v>
      </c>
      <c r="AO290" s="83" t="s">
        <v>12041</v>
      </c>
      <c r="AP290" s="83" t="b">
        <v>1</v>
      </c>
      <c r="AQ290" s="83" t="b">
        <v>0</v>
      </c>
      <c r="AR290" s="83" t="b">
        <v>1</v>
      </c>
      <c r="AS290" s="83" t="s">
        <v>7096</v>
      </c>
      <c r="AT290" s="83">
        <v>0</v>
      </c>
      <c r="AU290" s="83" t="s">
        <v>13085</v>
      </c>
      <c r="AV290" s="83" t="b">
        <v>0</v>
      </c>
      <c r="AW290" s="83" t="s">
        <v>14213</v>
      </c>
      <c r="AX290" s="83" t="s">
        <v>14501</v>
      </c>
      <c r="AY290" s="83" t="s">
        <v>66</v>
      </c>
      <c r="AZ290" s="2"/>
      <c r="BA290" s="3"/>
      <c r="BB290" s="3"/>
      <c r="BC290" s="3"/>
      <c r="BD290" s="3"/>
    </row>
    <row r="291" spans="1:56" x14ac:dyDescent="0.25">
      <c r="A291" s="69" t="s">
        <v>355</v>
      </c>
      <c r="B291" s="70"/>
      <c r="C291" s="70"/>
      <c r="D291" s="71"/>
      <c r="E291" s="73"/>
      <c r="F291" s="70" t="s">
        <v>3748</v>
      </c>
      <c r="G291" s="70"/>
      <c r="H291" s="74"/>
      <c r="I291" s="75"/>
      <c r="J291" s="75"/>
      <c r="K291" s="74" t="s">
        <v>16016</v>
      </c>
      <c r="L291" s="78"/>
      <c r="M291" s="79"/>
      <c r="N291" s="79"/>
      <c r="O291" s="80"/>
      <c r="P291" s="81"/>
      <c r="Q291" s="81"/>
      <c r="R291" s="91"/>
      <c r="S291" s="91"/>
      <c r="T291" s="91"/>
      <c r="U291" s="91"/>
      <c r="V291" s="52"/>
      <c r="W291" s="52"/>
      <c r="X291" s="52"/>
      <c r="Y291" s="52"/>
      <c r="Z291" s="51"/>
      <c r="AA291" s="76"/>
      <c r="AB291" s="76"/>
      <c r="AC291" s="77"/>
      <c r="AD291" s="83" t="s">
        <v>7628</v>
      </c>
      <c r="AE291" s="83">
        <v>26</v>
      </c>
      <c r="AF291" s="83">
        <v>1</v>
      </c>
      <c r="AG291" s="83">
        <v>96</v>
      </c>
      <c r="AH291" s="83">
        <v>0</v>
      </c>
      <c r="AI291" s="83">
        <v>-28800</v>
      </c>
      <c r="AJ291" s="83" t="s">
        <v>9092</v>
      </c>
      <c r="AK291" s="83"/>
      <c r="AL291" s="83" t="s">
        <v>11074</v>
      </c>
      <c r="AM291" s="83" t="s">
        <v>11719</v>
      </c>
      <c r="AN291" s="85">
        <v>42971.949201388888</v>
      </c>
      <c r="AO291" s="83" t="s">
        <v>12042</v>
      </c>
      <c r="AP291" s="83" t="b">
        <v>1</v>
      </c>
      <c r="AQ291" s="83" t="b">
        <v>0</v>
      </c>
      <c r="AR291" s="83" t="b">
        <v>0</v>
      </c>
      <c r="AS291" s="83" t="s">
        <v>7091</v>
      </c>
      <c r="AT291" s="83">
        <v>0</v>
      </c>
      <c r="AU291" s="83"/>
      <c r="AV291" s="83" t="b">
        <v>0</v>
      </c>
      <c r="AW291" s="83" t="s">
        <v>14213</v>
      </c>
      <c r="AX291" s="83" t="s">
        <v>14502</v>
      </c>
      <c r="AY291" s="83" t="s">
        <v>66</v>
      </c>
      <c r="AZ291" s="2"/>
      <c r="BA291" s="3"/>
      <c r="BB291" s="3"/>
      <c r="BC291" s="3"/>
      <c r="BD291" s="3"/>
    </row>
    <row r="292" spans="1:56" x14ac:dyDescent="0.25">
      <c r="A292" s="69" t="s">
        <v>356</v>
      </c>
      <c r="B292" s="70"/>
      <c r="C292" s="70"/>
      <c r="D292" s="71"/>
      <c r="E292" s="73"/>
      <c r="F292" s="70" t="s">
        <v>3749</v>
      </c>
      <c r="G292" s="70"/>
      <c r="H292" s="74"/>
      <c r="I292" s="75"/>
      <c r="J292" s="75"/>
      <c r="K292" s="74" t="s">
        <v>16017</v>
      </c>
      <c r="L292" s="78"/>
      <c r="M292" s="79"/>
      <c r="N292" s="79"/>
      <c r="O292" s="80"/>
      <c r="P292" s="81"/>
      <c r="Q292" s="81"/>
      <c r="R292" s="91"/>
      <c r="S292" s="91"/>
      <c r="T292" s="91"/>
      <c r="U292" s="91"/>
      <c r="V292" s="52"/>
      <c r="W292" s="52"/>
      <c r="X292" s="52"/>
      <c r="Y292" s="52"/>
      <c r="Z292" s="51"/>
      <c r="AA292" s="76"/>
      <c r="AB292" s="76"/>
      <c r="AC292" s="77"/>
      <c r="AD292" s="83" t="s">
        <v>7629</v>
      </c>
      <c r="AE292" s="83">
        <v>183</v>
      </c>
      <c r="AF292" s="83">
        <v>128</v>
      </c>
      <c r="AG292" s="83">
        <v>2616</v>
      </c>
      <c r="AH292" s="83">
        <v>448</v>
      </c>
      <c r="AI292" s="83">
        <v>0</v>
      </c>
      <c r="AJ292" s="83" t="s">
        <v>9093</v>
      </c>
      <c r="AK292" s="83" t="s">
        <v>10347</v>
      </c>
      <c r="AL292" s="83" t="s">
        <v>11075</v>
      </c>
      <c r="AM292" s="83" t="s">
        <v>10186</v>
      </c>
      <c r="AN292" s="85">
        <v>40030.498055555552</v>
      </c>
      <c r="AO292" s="83" t="s">
        <v>12043</v>
      </c>
      <c r="AP292" s="83" t="b">
        <v>1</v>
      </c>
      <c r="AQ292" s="83" t="b">
        <v>0</v>
      </c>
      <c r="AR292" s="83" t="b">
        <v>0</v>
      </c>
      <c r="AS292" s="83" t="s">
        <v>7091</v>
      </c>
      <c r="AT292" s="83">
        <v>6</v>
      </c>
      <c r="AU292" s="83" t="s">
        <v>13085</v>
      </c>
      <c r="AV292" s="83" t="b">
        <v>0</v>
      </c>
      <c r="AW292" s="83" t="s">
        <v>14213</v>
      </c>
      <c r="AX292" s="83" t="s">
        <v>14503</v>
      </c>
      <c r="AY292" s="83" t="s">
        <v>66</v>
      </c>
      <c r="AZ292" s="2"/>
      <c r="BA292" s="3"/>
      <c r="BB292" s="3"/>
      <c r="BC292" s="3"/>
      <c r="BD292" s="3"/>
    </row>
    <row r="293" spans="1:56" x14ac:dyDescent="0.25">
      <c r="A293" s="69" t="s">
        <v>1442</v>
      </c>
      <c r="B293" s="70"/>
      <c r="C293" s="70"/>
      <c r="D293" s="71"/>
      <c r="E293" s="73"/>
      <c r="F293" s="70" t="s">
        <v>13755</v>
      </c>
      <c r="G293" s="70"/>
      <c r="H293" s="74"/>
      <c r="I293" s="75"/>
      <c r="J293" s="75"/>
      <c r="K293" s="74" t="s">
        <v>16018</v>
      </c>
      <c r="L293" s="78"/>
      <c r="M293" s="79"/>
      <c r="N293" s="79"/>
      <c r="O293" s="80"/>
      <c r="P293" s="81"/>
      <c r="Q293" s="81"/>
      <c r="R293" s="91"/>
      <c r="S293" s="91"/>
      <c r="T293" s="91"/>
      <c r="U293" s="91"/>
      <c r="V293" s="52"/>
      <c r="W293" s="52"/>
      <c r="X293" s="52"/>
      <c r="Y293" s="52"/>
      <c r="Z293" s="51"/>
      <c r="AA293" s="76"/>
      <c r="AB293" s="76"/>
      <c r="AC293" s="77"/>
      <c r="AD293" s="83" t="s">
        <v>7630</v>
      </c>
      <c r="AE293" s="83">
        <v>1127</v>
      </c>
      <c r="AF293" s="83">
        <v>169853</v>
      </c>
      <c r="AG293" s="83">
        <v>6159</v>
      </c>
      <c r="AH293" s="83">
        <v>2774</v>
      </c>
      <c r="AI293" s="83">
        <v>-18000</v>
      </c>
      <c r="AJ293" s="83" t="s">
        <v>9094</v>
      </c>
      <c r="AK293" s="83" t="s">
        <v>10348</v>
      </c>
      <c r="AL293" s="83" t="s">
        <v>11076</v>
      </c>
      <c r="AM293" s="83" t="s">
        <v>11716</v>
      </c>
      <c r="AN293" s="85">
        <v>39849.947199074071</v>
      </c>
      <c r="AO293" s="83" t="s">
        <v>12044</v>
      </c>
      <c r="AP293" s="83" t="b">
        <v>0</v>
      </c>
      <c r="AQ293" s="83" t="b">
        <v>0</v>
      </c>
      <c r="AR293" s="83" t="b">
        <v>1</v>
      </c>
      <c r="AS293" s="83" t="s">
        <v>7091</v>
      </c>
      <c r="AT293" s="83">
        <v>2498</v>
      </c>
      <c r="AU293" s="83" t="s">
        <v>13186</v>
      </c>
      <c r="AV293" s="83" t="b">
        <v>1</v>
      </c>
      <c r="AW293" s="83" t="s">
        <v>14213</v>
      </c>
      <c r="AX293" s="83" t="s">
        <v>14504</v>
      </c>
      <c r="AY293" s="83" t="s">
        <v>65</v>
      </c>
      <c r="AZ293" s="2"/>
      <c r="BA293" s="3"/>
      <c r="BB293" s="3"/>
      <c r="BC293" s="3"/>
      <c r="BD293" s="3"/>
    </row>
    <row r="294" spans="1:56" x14ac:dyDescent="0.25">
      <c r="A294" s="69" t="s">
        <v>1443</v>
      </c>
      <c r="B294" s="70"/>
      <c r="C294" s="70"/>
      <c r="D294" s="71"/>
      <c r="E294" s="73"/>
      <c r="F294" s="70" t="s">
        <v>13756</v>
      </c>
      <c r="G294" s="70"/>
      <c r="H294" s="74"/>
      <c r="I294" s="75"/>
      <c r="J294" s="75"/>
      <c r="K294" s="74" t="s">
        <v>16019</v>
      </c>
      <c r="L294" s="78"/>
      <c r="M294" s="79"/>
      <c r="N294" s="79"/>
      <c r="O294" s="80"/>
      <c r="P294" s="81"/>
      <c r="Q294" s="81"/>
      <c r="R294" s="91"/>
      <c r="S294" s="91"/>
      <c r="T294" s="91"/>
      <c r="U294" s="91"/>
      <c r="V294" s="52"/>
      <c r="W294" s="52"/>
      <c r="X294" s="52"/>
      <c r="Y294" s="52"/>
      <c r="Z294" s="51"/>
      <c r="AA294" s="76"/>
      <c r="AB294" s="76"/>
      <c r="AC294" s="77"/>
      <c r="AD294" s="83" t="s">
        <v>7631</v>
      </c>
      <c r="AE294" s="83">
        <v>5756</v>
      </c>
      <c r="AF294" s="83">
        <v>21180</v>
      </c>
      <c r="AG294" s="83">
        <v>14966</v>
      </c>
      <c r="AH294" s="83">
        <v>4046</v>
      </c>
      <c r="AI294" s="83">
        <v>0</v>
      </c>
      <c r="AJ294" s="83" t="s">
        <v>9095</v>
      </c>
      <c r="AK294" s="83" t="s">
        <v>7245</v>
      </c>
      <c r="AL294" s="83" t="s">
        <v>11077</v>
      </c>
      <c r="AM294" s="83" t="s">
        <v>10186</v>
      </c>
      <c r="AN294" s="85">
        <v>40083.923773148148</v>
      </c>
      <c r="AO294" s="83" t="s">
        <v>12045</v>
      </c>
      <c r="AP294" s="83" t="b">
        <v>0</v>
      </c>
      <c r="AQ294" s="83" t="b">
        <v>0</v>
      </c>
      <c r="AR294" s="83" t="b">
        <v>1</v>
      </c>
      <c r="AS294" s="83" t="s">
        <v>7091</v>
      </c>
      <c r="AT294" s="83">
        <v>594</v>
      </c>
      <c r="AU294" s="83" t="s">
        <v>13187</v>
      </c>
      <c r="AV294" s="83" t="b">
        <v>0</v>
      </c>
      <c r="AW294" s="83" t="s">
        <v>14213</v>
      </c>
      <c r="AX294" s="83" t="s">
        <v>14505</v>
      </c>
      <c r="AY294" s="83" t="s">
        <v>65</v>
      </c>
      <c r="AZ294" s="2"/>
      <c r="BA294" s="3"/>
      <c r="BB294" s="3"/>
      <c r="BC294" s="3"/>
      <c r="BD294" s="3"/>
    </row>
    <row r="295" spans="1:56" x14ac:dyDescent="0.25">
      <c r="A295" s="69" t="s">
        <v>1444</v>
      </c>
      <c r="B295" s="70"/>
      <c r="C295" s="70"/>
      <c r="D295" s="71"/>
      <c r="E295" s="73"/>
      <c r="F295" s="70" t="s">
        <v>13757</v>
      </c>
      <c r="G295" s="70"/>
      <c r="H295" s="74"/>
      <c r="I295" s="75"/>
      <c r="J295" s="75"/>
      <c r="K295" s="74" t="s">
        <v>16020</v>
      </c>
      <c r="L295" s="78"/>
      <c r="M295" s="79"/>
      <c r="N295" s="79"/>
      <c r="O295" s="80"/>
      <c r="P295" s="81"/>
      <c r="Q295" s="81"/>
      <c r="R295" s="91"/>
      <c r="S295" s="91"/>
      <c r="T295" s="91"/>
      <c r="U295" s="91"/>
      <c r="V295" s="52"/>
      <c r="W295" s="52"/>
      <c r="X295" s="52"/>
      <c r="Y295" s="52"/>
      <c r="Z295" s="51"/>
      <c r="AA295" s="76"/>
      <c r="AB295" s="76"/>
      <c r="AC295" s="77"/>
      <c r="AD295" s="83" t="s">
        <v>7632</v>
      </c>
      <c r="AE295" s="83">
        <v>2459</v>
      </c>
      <c r="AF295" s="83">
        <v>109997</v>
      </c>
      <c r="AG295" s="83">
        <v>9428</v>
      </c>
      <c r="AH295" s="83">
        <v>1917</v>
      </c>
      <c r="AI295" s="83">
        <v>-18000</v>
      </c>
      <c r="AJ295" s="83" t="s">
        <v>9096</v>
      </c>
      <c r="AK295" s="83" t="s">
        <v>10269</v>
      </c>
      <c r="AL295" s="83" t="s">
        <v>11078</v>
      </c>
      <c r="AM295" s="83" t="s">
        <v>11716</v>
      </c>
      <c r="AN295" s="85">
        <v>39651.661770833336</v>
      </c>
      <c r="AO295" s="83" t="s">
        <v>12046</v>
      </c>
      <c r="AP295" s="83" t="b">
        <v>0</v>
      </c>
      <c r="AQ295" s="83" t="b">
        <v>0</v>
      </c>
      <c r="AR295" s="83" t="b">
        <v>1</v>
      </c>
      <c r="AS295" s="83" t="s">
        <v>7091</v>
      </c>
      <c r="AT295" s="83">
        <v>2245</v>
      </c>
      <c r="AU295" s="83" t="s">
        <v>13188</v>
      </c>
      <c r="AV295" s="83" t="b">
        <v>1</v>
      </c>
      <c r="AW295" s="83" t="s">
        <v>14213</v>
      </c>
      <c r="AX295" s="83" t="s">
        <v>14506</v>
      </c>
      <c r="AY295" s="83" t="s">
        <v>65</v>
      </c>
      <c r="AZ295" s="2"/>
      <c r="BA295" s="3"/>
      <c r="BB295" s="3"/>
      <c r="BC295" s="3"/>
      <c r="BD295" s="3"/>
    </row>
    <row r="296" spans="1:56" x14ac:dyDescent="0.25">
      <c r="A296" s="69" t="s">
        <v>1142</v>
      </c>
      <c r="B296" s="70"/>
      <c r="C296" s="70"/>
      <c r="D296" s="71"/>
      <c r="E296" s="73"/>
      <c r="F296" s="70" t="s">
        <v>13758</v>
      </c>
      <c r="G296" s="70"/>
      <c r="H296" s="74"/>
      <c r="I296" s="75"/>
      <c r="J296" s="75"/>
      <c r="K296" s="74" t="s">
        <v>16021</v>
      </c>
      <c r="L296" s="78"/>
      <c r="M296" s="79"/>
      <c r="N296" s="79"/>
      <c r="O296" s="80"/>
      <c r="P296" s="81"/>
      <c r="Q296" s="81"/>
      <c r="R296" s="91"/>
      <c r="S296" s="91"/>
      <c r="T296" s="91"/>
      <c r="U296" s="91"/>
      <c r="V296" s="52"/>
      <c r="W296" s="52"/>
      <c r="X296" s="52"/>
      <c r="Y296" s="52"/>
      <c r="Z296" s="51"/>
      <c r="AA296" s="76"/>
      <c r="AB296" s="76"/>
      <c r="AC296" s="77"/>
      <c r="AD296" s="83" t="s">
        <v>7633</v>
      </c>
      <c r="AE296" s="83">
        <v>160</v>
      </c>
      <c r="AF296" s="83">
        <v>137287</v>
      </c>
      <c r="AG296" s="83">
        <v>4396</v>
      </c>
      <c r="AH296" s="83">
        <v>1614</v>
      </c>
      <c r="AI296" s="83">
        <v>3600</v>
      </c>
      <c r="AJ296" s="83" t="s">
        <v>9097</v>
      </c>
      <c r="AK296" s="83" t="s">
        <v>10349</v>
      </c>
      <c r="AL296" s="83" t="s">
        <v>11079</v>
      </c>
      <c r="AM296" s="83" t="s">
        <v>10361</v>
      </c>
      <c r="AN296" s="85">
        <v>39893.471446759257</v>
      </c>
      <c r="AO296" s="83" t="s">
        <v>12047</v>
      </c>
      <c r="AP296" s="83" t="b">
        <v>0</v>
      </c>
      <c r="AQ296" s="83" t="b">
        <v>0</v>
      </c>
      <c r="AR296" s="83" t="b">
        <v>1</v>
      </c>
      <c r="AS296" s="83" t="s">
        <v>7091</v>
      </c>
      <c r="AT296" s="83">
        <v>1135</v>
      </c>
      <c r="AU296" s="83" t="s">
        <v>13189</v>
      </c>
      <c r="AV296" s="83" t="b">
        <v>1</v>
      </c>
      <c r="AW296" s="83" t="s">
        <v>14213</v>
      </c>
      <c r="AX296" s="83" t="s">
        <v>14507</v>
      </c>
      <c r="AY296" s="83" t="s">
        <v>66</v>
      </c>
      <c r="AZ296" s="2"/>
      <c r="BA296" s="3"/>
      <c r="BB296" s="3"/>
      <c r="BC296" s="3"/>
      <c r="BD296" s="3"/>
    </row>
    <row r="297" spans="1:56" x14ac:dyDescent="0.25">
      <c r="A297" s="69" t="s">
        <v>357</v>
      </c>
      <c r="B297" s="70"/>
      <c r="C297" s="70"/>
      <c r="D297" s="71"/>
      <c r="E297" s="73"/>
      <c r="F297" s="70" t="s">
        <v>3750</v>
      </c>
      <c r="G297" s="70"/>
      <c r="H297" s="74"/>
      <c r="I297" s="75"/>
      <c r="J297" s="75"/>
      <c r="K297" s="74" t="s">
        <v>16022</v>
      </c>
      <c r="L297" s="78"/>
      <c r="M297" s="79"/>
      <c r="N297" s="79"/>
      <c r="O297" s="80"/>
      <c r="P297" s="81"/>
      <c r="Q297" s="81"/>
      <c r="R297" s="91"/>
      <c r="S297" s="91"/>
      <c r="T297" s="91"/>
      <c r="U297" s="91"/>
      <c r="V297" s="52"/>
      <c r="W297" s="52"/>
      <c r="X297" s="52"/>
      <c r="Y297" s="52"/>
      <c r="Z297" s="51"/>
      <c r="AA297" s="76"/>
      <c r="AB297" s="76"/>
      <c r="AC297" s="77"/>
      <c r="AD297" s="83" t="s">
        <v>7634</v>
      </c>
      <c r="AE297" s="83">
        <v>31</v>
      </c>
      <c r="AF297" s="83">
        <v>1</v>
      </c>
      <c r="AG297" s="83">
        <v>254</v>
      </c>
      <c r="AH297" s="83">
        <v>0</v>
      </c>
      <c r="AI297" s="83">
        <v>-28800</v>
      </c>
      <c r="AJ297" s="83" t="s">
        <v>9098</v>
      </c>
      <c r="AK297" s="83"/>
      <c r="AL297" s="83" t="s">
        <v>11080</v>
      </c>
      <c r="AM297" s="83" t="s">
        <v>11719</v>
      </c>
      <c r="AN297" s="85">
        <v>42973.484907407408</v>
      </c>
      <c r="AO297" s="83" t="s">
        <v>12048</v>
      </c>
      <c r="AP297" s="83" t="b">
        <v>1</v>
      </c>
      <c r="AQ297" s="83" t="b">
        <v>0</v>
      </c>
      <c r="AR297" s="83" t="b">
        <v>0</v>
      </c>
      <c r="AS297" s="83" t="s">
        <v>7091</v>
      </c>
      <c r="AT297" s="83">
        <v>0</v>
      </c>
      <c r="AU297" s="83"/>
      <c r="AV297" s="83" t="b">
        <v>0</v>
      </c>
      <c r="AW297" s="83" t="s">
        <v>14213</v>
      </c>
      <c r="AX297" s="83" t="s">
        <v>14508</v>
      </c>
      <c r="AY297" s="83" t="s">
        <v>66</v>
      </c>
      <c r="AZ297" s="2"/>
      <c r="BA297" s="3"/>
      <c r="BB297" s="3"/>
      <c r="BC297" s="3"/>
      <c r="BD297" s="3"/>
    </row>
    <row r="298" spans="1:56" x14ac:dyDescent="0.25">
      <c r="A298" s="69" t="s">
        <v>358</v>
      </c>
      <c r="B298" s="70"/>
      <c r="C298" s="70"/>
      <c r="D298" s="71"/>
      <c r="E298" s="73"/>
      <c r="F298" s="70" t="s">
        <v>3751</v>
      </c>
      <c r="G298" s="70"/>
      <c r="H298" s="74"/>
      <c r="I298" s="75"/>
      <c r="J298" s="75"/>
      <c r="K298" s="74" t="s">
        <v>16023</v>
      </c>
      <c r="L298" s="78"/>
      <c r="M298" s="79"/>
      <c r="N298" s="79"/>
      <c r="O298" s="80"/>
      <c r="P298" s="81"/>
      <c r="Q298" s="81"/>
      <c r="R298" s="91"/>
      <c r="S298" s="91"/>
      <c r="T298" s="91"/>
      <c r="U298" s="91"/>
      <c r="V298" s="52"/>
      <c r="W298" s="52"/>
      <c r="X298" s="52"/>
      <c r="Y298" s="52"/>
      <c r="Z298" s="51"/>
      <c r="AA298" s="76"/>
      <c r="AB298" s="76"/>
      <c r="AC298" s="77"/>
      <c r="AD298" s="83" t="s">
        <v>7635</v>
      </c>
      <c r="AE298" s="83">
        <v>21</v>
      </c>
      <c r="AF298" s="83">
        <v>9</v>
      </c>
      <c r="AG298" s="83">
        <v>158</v>
      </c>
      <c r="AH298" s="83">
        <v>810</v>
      </c>
      <c r="AI298" s="83"/>
      <c r="AJ298" s="83"/>
      <c r="AK298" s="83"/>
      <c r="AL298" s="83"/>
      <c r="AM298" s="83"/>
      <c r="AN298" s="85">
        <v>43148.708229166667</v>
      </c>
      <c r="AO298" s="83"/>
      <c r="AP298" s="83" t="b">
        <v>1</v>
      </c>
      <c r="AQ298" s="83" t="b">
        <v>0</v>
      </c>
      <c r="AR298" s="83" t="b">
        <v>0</v>
      </c>
      <c r="AS298" s="83" t="s">
        <v>7091</v>
      </c>
      <c r="AT298" s="83">
        <v>0</v>
      </c>
      <c r="AU298" s="83"/>
      <c r="AV298" s="83" t="b">
        <v>0</v>
      </c>
      <c r="AW298" s="83" t="s">
        <v>14213</v>
      </c>
      <c r="AX298" s="83" t="s">
        <v>14509</v>
      </c>
      <c r="AY298" s="83" t="s">
        <v>66</v>
      </c>
      <c r="AZ298" s="2"/>
      <c r="BA298" s="3"/>
      <c r="BB298" s="3"/>
      <c r="BC298" s="3"/>
      <c r="BD298" s="3"/>
    </row>
    <row r="299" spans="1:56" x14ac:dyDescent="0.25">
      <c r="A299" s="69" t="s">
        <v>359</v>
      </c>
      <c r="B299" s="70"/>
      <c r="C299" s="70"/>
      <c r="D299" s="71"/>
      <c r="E299" s="73"/>
      <c r="F299" s="70" t="s">
        <v>3752</v>
      </c>
      <c r="G299" s="70"/>
      <c r="H299" s="74"/>
      <c r="I299" s="75"/>
      <c r="J299" s="75"/>
      <c r="K299" s="74" t="s">
        <v>16024</v>
      </c>
      <c r="L299" s="78"/>
      <c r="M299" s="79"/>
      <c r="N299" s="79"/>
      <c r="O299" s="80"/>
      <c r="P299" s="81"/>
      <c r="Q299" s="81"/>
      <c r="R299" s="91"/>
      <c r="S299" s="91"/>
      <c r="T299" s="91"/>
      <c r="U299" s="91"/>
      <c r="V299" s="52"/>
      <c r="W299" s="52"/>
      <c r="X299" s="52"/>
      <c r="Y299" s="52"/>
      <c r="Z299" s="51"/>
      <c r="AA299" s="76"/>
      <c r="AB299" s="76"/>
      <c r="AC299" s="77"/>
      <c r="AD299" s="83" t="s">
        <v>7636</v>
      </c>
      <c r="AE299" s="83">
        <v>2320</v>
      </c>
      <c r="AF299" s="83">
        <v>1094</v>
      </c>
      <c r="AG299" s="83">
        <v>3539</v>
      </c>
      <c r="AH299" s="83">
        <v>6617</v>
      </c>
      <c r="AI299" s="83">
        <v>-21600</v>
      </c>
      <c r="AJ299" s="83" t="s">
        <v>9099</v>
      </c>
      <c r="AK299" s="83" t="s">
        <v>10350</v>
      </c>
      <c r="AL299" s="83"/>
      <c r="AM299" s="83" t="s">
        <v>11717</v>
      </c>
      <c r="AN299" s="85">
        <v>39834.009074074071</v>
      </c>
      <c r="AO299" s="83" t="s">
        <v>12049</v>
      </c>
      <c r="AP299" s="83" t="b">
        <v>0</v>
      </c>
      <c r="AQ299" s="83" t="b">
        <v>0</v>
      </c>
      <c r="AR299" s="83" t="b">
        <v>1</v>
      </c>
      <c r="AS299" s="83" t="s">
        <v>7091</v>
      </c>
      <c r="AT299" s="83">
        <v>36</v>
      </c>
      <c r="AU299" s="83" t="s">
        <v>13190</v>
      </c>
      <c r="AV299" s="83" t="b">
        <v>0</v>
      </c>
      <c r="AW299" s="83" t="s">
        <v>14213</v>
      </c>
      <c r="AX299" s="83" t="s">
        <v>14510</v>
      </c>
      <c r="AY299" s="83" t="s">
        <v>66</v>
      </c>
      <c r="AZ299" s="2"/>
      <c r="BA299" s="3"/>
      <c r="BB299" s="3"/>
      <c r="BC299" s="3"/>
      <c r="BD299" s="3"/>
    </row>
    <row r="300" spans="1:56" x14ac:dyDescent="0.25">
      <c r="A300" s="69" t="s">
        <v>360</v>
      </c>
      <c r="B300" s="70"/>
      <c r="C300" s="70"/>
      <c r="D300" s="71"/>
      <c r="E300" s="73"/>
      <c r="F300" s="70" t="s">
        <v>3753</v>
      </c>
      <c r="G300" s="70"/>
      <c r="H300" s="74"/>
      <c r="I300" s="75"/>
      <c r="J300" s="75"/>
      <c r="K300" s="74" t="s">
        <v>16025</v>
      </c>
      <c r="L300" s="78"/>
      <c r="M300" s="79"/>
      <c r="N300" s="79"/>
      <c r="O300" s="80"/>
      <c r="P300" s="81"/>
      <c r="Q300" s="81"/>
      <c r="R300" s="91"/>
      <c r="S300" s="91"/>
      <c r="T300" s="91"/>
      <c r="U300" s="91"/>
      <c r="V300" s="52"/>
      <c r="W300" s="52"/>
      <c r="X300" s="52"/>
      <c r="Y300" s="52"/>
      <c r="Z300" s="51"/>
      <c r="AA300" s="76"/>
      <c r="AB300" s="76"/>
      <c r="AC300" s="77"/>
      <c r="AD300" s="83" t="s">
        <v>7637</v>
      </c>
      <c r="AE300" s="83">
        <v>38</v>
      </c>
      <c r="AF300" s="83">
        <v>1046</v>
      </c>
      <c r="AG300" s="83">
        <v>2573</v>
      </c>
      <c r="AH300" s="83">
        <v>487</v>
      </c>
      <c r="AI300" s="83"/>
      <c r="AJ300" s="83" t="s">
        <v>9100</v>
      </c>
      <c r="AK300" s="83"/>
      <c r="AL300" s="83" t="s">
        <v>11081</v>
      </c>
      <c r="AM300" s="83"/>
      <c r="AN300" s="85">
        <v>43108.924664351849</v>
      </c>
      <c r="AO300" s="83" t="s">
        <v>12050</v>
      </c>
      <c r="AP300" s="83" t="b">
        <v>1</v>
      </c>
      <c r="AQ300" s="83" t="b">
        <v>0</v>
      </c>
      <c r="AR300" s="83" t="b">
        <v>0</v>
      </c>
      <c r="AS300" s="83" t="s">
        <v>7091</v>
      </c>
      <c r="AT300" s="83">
        <v>4</v>
      </c>
      <c r="AU300" s="83"/>
      <c r="AV300" s="83" t="b">
        <v>0</v>
      </c>
      <c r="AW300" s="83" t="s">
        <v>14213</v>
      </c>
      <c r="AX300" s="83" t="s">
        <v>14511</v>
      </c>
      <c r="AY300" s="83" t="s">
        <v>66</v>
      </c>
      <c r="AZ300" s="2"/>
      <c r="BA300" s="3"/>
      <c r="BB300" s="3"/>
      <c r="BC300" s="3"/>
      <c r="BD300" s="3"/>
    </row>
    <row r="301" spans="1:56" x14ac:dyDescent="0.25">
      <c r="A301" s="69" t="s">
        <v>361</v>
      </c>
      <c r="B301" s="70"/>
      <c r="C301" s="70"/>
      <c r="D301" s="71"/>
      <c r="E301" s="73"/>
      <c r="F301" s="70" t="s">
        <v>13759</v>
      </c>
      <c r="G301" s="70"/>
      <c r="H301" s="74"/>
      <c r="I301" s="75"/>
      <c r="J301" s="75"/>
      <c r="K301" s="74" t="s">
        <v>16026</v>
      </c>
      <c r="L301" s="78"/>
      <c r="M301" s="79"/>
      <c r="N301" s="79"/>
      <c r="O301" s="80"/>
      <c r="P301" s="81"/>
      <c r="Q301" s="81"/>
      <c r="R301" s="91"/>
      <c r="S301" s="91"/>
      <c r="T301" s="91"/>
      <c r="U301" s="91"/>
      <c r="V301" s="52"/>
      <c r="W301" s="52"/>
      <c r="X301" s="52"/>
      <c r="Y301" s="52"/>
      <c r="Z301" s="51"/>
      <c r="AA301" s="76"/>
      <c r="AB301" s="76"/>
      <c r="AC301" s="77"/>
      <c r="AD301" s="83" t="s">
        <v>7638</v>
      </c>
      <c r="AE301" s="83">
        <v>290</v>
      </c>
      <c r="AF301" s="83">
        <v>2367</v>
      </c>
      <c r="AG301" s="83">
        <v>2703</v>
      </c>
      <c r="AH301" s="83">
        <v>906</v>
      </c>
      <c r="AI301" s="83">
        <v>7200</v>
      </c>
      <c r="AJ301" s="83" t="s">
        <v>9101</v>
      </c>
      <c r="AK301" s="83" t="s">
        <v>10351</v>
      </c>
      <c r="AL301" s="83"/>
      <c r="AM301" s="83" t="s">
        <v>11754</v>
      </c>
      <c r="AN301" s="85">
        <v>42522.308495370373</v>
      </c>
      <c r="AO301" s="83" t="s">
        <v>12051</v>
      </c>
      <c r="AP301" s="83" t="b">
        <v>0</v>
      </c>
      <c r="AQ301" s="83" t="b">
        <v>0</v>
      </c>
      <c r="AR301" s="83" t="b">
        <v>1</v>
      </c>
      <c r="AS301" s="83" t="s">
        <v>7091</v>
      </c>
      <c r="AT301" s="83">
        <v>15</v>
      </c>
      <c r="AU301" s="83" t="s">
        <v>13085</v>
      </c>
      <c r="AV301" s="83" t="b">
        <v>0</v>
      </c>
      <c r="AW301" s="83" t="s">
        <v>14213</v>
      </c>
      <c r="AX301" s="83" t="s">
        <v>14512</v>
      </c>
      <c r="AY301" s="83" t="s">
        <v>66</v>
      </c>
      <c r="AZ301" s="2"/>
      <c r="BA301" s="3"/>
      <c r="BB301" s="3"/>
      <c r="BC301" s="3"/>
      <c r="BD301" s="3"/>
    </row>
    <row r="302" spans="1:56" x14ac:dyDescent="0.25">
      <c r="A302" s="69" t="s">
        <v>1445</v>
      </c>
      <c r="B302" s="70"/>
      <c r="C302" s="70"/>
      <c r="D302" s="71"/>
      <c r="E302" s="73"/>
      <c r="F302" s="70" t="s">
        <v>13760</v>
      </c>
      <c r="G302" s="70"/>
      <c r="H302" s="74"/>
      <c r="I302" s="75"/>
      <c r="J302" s="75"/>
      <c r="K302" s="74" t="s">
        <v>16027</v>
      </c>
      <c r="L302" s="78"/>
      <c r="M302" s="79"/>
      <c r="N302" s="79"/>
      <c r="O302" s="80"/>
      <c r="P302" s="81"/>
      <c r="Q302" s="81"/>
      <c r="R302" s="91"/>
      <c r="S302" s="91"/>
      <c r="T302" s="91"/>
      <c r="U302" s="91"/>
      <c r="V302" s="52"/>
      <c r="W302" s="52"/>
      <c r="X302" s="52"/>
      <c r="Y302" s="52"/>
      <c r="Z302" s="51"/>
      <c r="AA302" s="76"/>
      <c r="AB302" s="76"/>
      <c r="AC302" s="77"/>
      <c r="AD302" s="83" t="s">
        <v>7639</v>
      </c>
      <c r="AE302" s="83">
        <v>299</v>
      </c>
      <c r="AF302" s="83">
        <v>8650</v>
      </c>
      <c r="AG302" s="83">
        <v>394</v>
      </c>
      <c r="AH302" s="83">
        <v>1053</v>
      </c>
      <c r="AI302" s="83"/>
      <c r="AJ302" s="83"/>
      <c r="AK302" s="83"/>
      <c r="AL302" s="83"/>
      <c r="AM302" s="83"/>
      <c r="AN302" s="85">
        <v>42761.559259259258</v>
      </c>
      <c r="AO302" s="83" t="s">
        <v>12052</v>
      </c>
      <c r="AP302" s="83" t="b">
        <v>1</v>
      </c>
      <c r="AQ302" s="83" t="b">
        <v>0</v>
      </c>
      <c r="AR302" s="83" t="b">
        <v>1</v>
      </c>
      <c r="AS302" s="83" t="s">
        <v>7091</v>
      </c>
      <c r="AT302" s="83">
        <v>13</v>
      </c>
      <c r="AU302" s="83"/>
      <c r="AV302" s="83" t="b">
        <v>0</v>
      </c>
      <c r="AW302" s="83" t="s">
        <v>14213</v>
      </c>
      <c r="AX302" s="83" t="s">
        <v>14513</v>
      </c>
      <c r="AY302" s="83" t="s">
        <v>65</v>
      </c>
      <c r="AZ302" s="2"/>
      <c r="BA302" s="3"/>
      <c r="BB302" s="3"/>
      <c r="BC302" s="3"/>
      <c r="BD302" s="3"/>
    </row>
    <row r="303" spans="1:56" x14ac:dyDescent="0.25">
      <c r="A303" s="69" t="s">
        <v>362</v>
      </c>
      <c r="B303" s="70"/>
      <c r="C303" s="70"/>
      <c r="D303" s="71"/>
      <c r="E303" s="73"/>
      <c r="F303" s="70" t="s">
        <v>3754</v>
      </c>
      <c r="G303" s="70"/>
      <c r="H303" s="74"/>
      <c r="I303" s="75"/>
      <c r="J303" s="75"/>
      <c r="K303" s="74" t="s">
        <v>16028</v>
      </c>
      <c r="L303" s="78"/>
      <c r="M303" s="79"/>
      <c r="N303" s="79"/>
      <c r="O303" s="80"/>
      <c r="P303" s="81"/>
      <c r="Q303" s="81"/>
      <c r="R303" s="91"/>
      <c r="S303" s="91"/>
      <c r="T303" s="91"/>
      <c r="U303" s="91"/>
      <c r="V303" s="52"/>
      <c r="W303" s="52"/>
      <c r="X303" s="52"/>
      <c r="Y303" s="52"/>
      <c r="Z303" s="51"/>
      <c r="AA303" s="76"/>
      <c r="AB303" s="76"/>
      <c r="AC303" s="77"/>
      <c r="AD303" s="83" t="s">
        <v>7640</v>
      </c>
      <c r="AE303" s="83">
        <v>163</v>
      </c>
      <c r="AF303" s="83">
        <v>46</v>
      </c>
      <c r="AG303" s="83">
        <v>191</v>
      </c>
      <c r="AH303" s="83">
        <v>437</v>
      </c>
      <c r="AI303" s="83"/>
      <c r="AJ303" s="83" t="s">
        <v>9102</v>
      </c>
      <c r="AK303" s="83" t="s">
        <v>10352</v>
      </c>
      <c r="AL303" s="83"/>
      <c r="AM303" s="83"/>
      <c r="AN303" s="85">
        <v>43140.768969907411</v>
      </c>
      <c r="AO303" s="83" t="s">
        <v>12053</v>
      </c>
      <c r="AP303" s="83" t="b">
        <v>1</v>
      </c>
      <c r="AQ303" s="83" t="b">
        <v>0</v>
      </c>
      <c r="AR303" s="83" t="b">
        <v>0</v>
      </c>
      <c r="AS303" s="83" t="s">
        <v>7091</v>
      </c>
      <c r="AT303" s="83">
        <v>0</v>
      </c>
      <c r="AU303" s="83"/>
      <c r="AV303" s="83" t="b">
        <v>0</v>
      </c>
      <c r="AW303" s="83" t="s">
        <v>14213</v>
      </c>
      <c r="AX303" s="83" t="s">
        <v>14514</v>
      </c>
      <c r="AY303" s="83" t="s">
        <v>66</v>
      </c>
      <c r="AZ303" s="2"/>
      <c r="BA303" s="3"/>
      <c r="BB303" s="3"/>
      <c r="BC303" s="3"/>
      <c r="BD303" s="3"/>
    </row>
    <row r="304" spans="1:56" x14ac:dyDescent="0.25">
      <c r="A304" s="69" t="s">
        <v>1446</v>
      </c>
      <c r="B304" s="70"/>
      <c r="C304" s="70"/>
      <c r="D304" s="71"/>
      <c r="E304" s="73"/>
      <c r="F304" s="70" t="s">
        <v>13761</v>
      </c>
      <c r="G304" s="70"/>
      <c r="H304" s="74"/>
      <c r="I304" s="75"/>
      <c r="J304" s="75"/>
      <c r="K304" s="74" t="s">
        <v>16029</v>
      </c>
      <c r="L304" s="78"/>
      <c r="M304" s="79"/>
      <c r="N304" s="79"/>
      <c r="O304" s="80"/>
      <c r="P304" s="81"/>
      <c r="Q304" s="81"/>
      <c r="R304" s="91"/>
      <c r="S304" s="91"/>
      <c r="T304" s="91"/>
      <c r="U304" s="91"/>
      <c r="V304" s="52"/>
      <c r="W304" s="52"/>
      <c r="X304" s="52"/>
      <c r="Y304" s="52"/>
      <c r="Z304" s="51"/>
      <c r="AA304" s="76"/>
      <c r="AB304" s="76"/>
      <c r="AC304" s="77"/>
      <c r="AD304" s="83" t="s">
        <v>7641</v>
      </c>
      <c r="AE304" s="83">
        <v>530</v>
      </c>
      <c r="AF304" s="83">
        <v>13241</v>
      </c>
      <c r="AG304" s="83">
        <v>11692</v>
      </c>
      <c r="AH304" s="83">
        <v>3425</v>
      </c>
      <c r="AI304" s="83">
        <v>-28800</v>
      </c>
      <c r="AJ304" s="83" t="s">
        <v>9103</v>
      </c>
      <c r="AK304" s="83"/>
      <c r="AL304" s="83" t="s">
        <v>11082</v>
      </c>
      <c r="AM304" s="83" t="s">
        <v>11719</v>
      </c>
      <c r="AN304" s="85">
        <v>40884.432488425926</v>
      </c>
      <c r="AO304" s="83" t="s">
        <v>12054</v>
      </c>
      <c r="AP304" s="83" t="b">
        <v>0</v>
      </c>
      <c r="AQ304" s="83" t="b">
        <v>0</v>
      </c>
      <c r="AR304" s="83" t="b">
        <v>1</v>
      </c>
      <c r="AS304" s="83" t="s">
        <v>7091</v>
      </c>
      <c r="AT304" s="83">
        <v>59</v>
      </c>
      <c r="AU304" s="83" t="s">
        <v>13191</v>
      </c>
      <c r="AV304" s="83" t="b">
        <v>0</v>
      </c>
      <c r="AW304" s="83" t="s">
        <v>14213</v>
      </c>
      <c r="AX304" s="83" t="s">
        <v>14515</v>
      </c>
      <c r="AY304" s="83" t="s">
        <v>65</v>
      </c>
      <c r="AZ304" s="2"/>
      <c r="BA304" s="3"/>
      <c r="BB304" s="3"/>
      <c r="BC304" s="3"/>
      <c r="BD304" s="3"/>
    </row>
    <row r="305" spans="1:56" x14ac:dyDescent="0.25">
      <c r="A305" s="69" t="s">
        <v>363</v>
      </c>
      <c r="B305" s="70"/>
      <c r="C305" s="70"/>
      <c r="D305" s="71"/>
      <c r="E305" s="73"/>
      <c r="F305" s="70" t="s">
        <v>3654</v>
      </c>
      <c r="G305" s="70"/>
      <c r="H305" s="74"/>
      <c r="I305" s="75"/>
      <c r="J305" s="75"/>
      <c r="K305" s="74" t="s">
        <v>16030</v>
      </c>
      <c r="L305" s="78"/>
      <c r="M305" s="79"/>
      <c r="N305" s="79"/>
      <c r="O305" s="80"/>
      <c r="P305" s="81"/>
      <c r="Q305" s="81"/>
      <c r="R305" s="91"/>
      <c r="S305" s="91"/>
      <c r="T305" s="91"/>
      <c r="U305" s="91"/>
      <c r="V305" s="52"/>
      <c r="W305" s="52"/>
      <c r="X305" s="52"/>
      <c r="Y305" s="52"/>
      <c r="Z305" s="51"/>
      <c r="AA305" s="76"/>
      <c r="AB305" s="76"/>
      <c r="AC305" s="77"/>
      <c r="AD305" s="83" t="s">
        <v>7642</v>
      </c>
      <c r="AE305" s="83">
        <v>101</v>
      </c>
      <c r="AF305" s="83">
        <v>10</v>
      </c>
      <c r="AG305" s="83">
        <v>816</v>
      </c>
      <c r="AH305" s="83">
        <v>851</v>
      </c>
      <c r="AI305" s="83"/>
      <c r="AJ305" s="83"/>
      <c r="AK305" s="83"/>
      <c r="AL305" s="83"/>
      <c r="AM305" s="83"/>
      <c r="AN305" s="85">
        <v>42957.674861111111</v>
      </c>
      <c r="AO305" s="83"/>
      <c r="AP305" s="83" t="b">
        <v>1</v>
      </c>
      <c r="AQ305" s="83" t="b">
        <v>1</v>
      </c>
      <c r="AR305" s="83" t="b">
        <v>0</v>
      </c>
      <c r="AS305" s="83" t="s">
        <v>7098</v>
      </c>
      <c r="AT305" s="83">
        <v>0</v>
      </c>
      <c r="AU305" s="83"/>
      <c r="AV305" s="83" t="b">
        <v>0</v>
      </c>
      <c r="AW305" s="83" t="s">
        <v>14213</v>
      </c>
      <c r="AX305" s="83" t="s">
        <v>14516</v>
      </c>
      <c r="AY305" s="83" t="s">
        <v>66</v>
      </c>
      <c r="AZ305" s="2"/>
      <c r="BA305" s="3"/>
      <c r="BB305" s="3"/>
      <c r="BC305" s="3"/>
      <c r="BD305" s="3"/>
    </row>
    <row r="306" spans="1:56" x14ac:dyDescent="0.25">
      <c r="A306" s="69" t="s">
        <v>364</v>
      </c>
      <c r="B306" s="70"/>
      <c r="C306" s="70"/>
      <c r="D306" s="71"/>
      <c r="E306" s="73"/>
      <c r="F306" s="70" t="s">
        <v>13762</v>
      </c>
      <c r="G306" s="70"/>
      <c r="H306" s="74"/>
      <c r="I306" s="75"/>
      <c r="J306" s="75"/>
      <c r="K306" s="74" t="s">
        <v>16031</v>
      </c>
      <c r="L306" s="78"/>
      <c r="M306" s="79"/>
      <c r="N306" s="79"/>
      <c r="O306" s="80"/>
      <c r="P306" s="81"/>
      <c r="Q306" s="81"/>
      <c r="R306" s="91"/>
      <c r="S306" s="91"/>
      <c r="T306" s="91"/>
      <c r="U306" s="91"/>
      <c r="V306" s="52"/>
      <c r="W306" s="52"/>
      <c r="X306" s="52"/>
      <c r="Y306" s="52"/>
      <c r="Z306" s="51"/>
      <c r="AA306" s="76"/>
      <c r="AB306" s="76"/>
      <c r="AC306" s="77"/>
      <c r="AD306" s="83" t="s">
        <v>7643</v>
      </c>
      <c r="AE306" s="83">
        <v>275</v>
      </c>
      <c r="AF306" s="83">
        <v>484</v>
      </c>
      <c r="AG306" s="83">
        <v>35791</v>
      </c>
      <c r="AH306" s="83">
        <v>318</v>
      </c>
      <c r="AI306" s="83">
        <v>3600</v>
      </c>
      <c r="AJ306" s="83" t="s">
        <v>9104</v>
      </c>
      <c r="AK306" s="83" t="s">
        <v>10333</v>
      </c>
      <c r="AL306" s="83" t="s">
        <v>11083</v>
      </c>
      <c r="AM306" s="83" t="s">
        <v>10253</v>
      </c>
      <c r="AN306" s="85">
        <v>40804.376250000001</v>
      </c>
      <c r="AO306" s="83" t="s">
        <v>12055</v>
      </c>
      <c r="AP306" s="83" t="b">
        <v>0</v>
      </c>
      <c r="AQ306" s="83" t="b">
        <v>0</v>
      </c>
      <c r="AR306" s="83" t="b">
        <v>1</v>
      </c>
      <c r="AS306" s="83" t="s">
        <v>7091</v>
      </c>
      <c r="AT306" s="83">
        <v>30</v>
      </c>
      <c r="AU306" s="83" t="s">
        <v>13192</v>
      </c>
      <c r="AV306" s="83" t="b">
        <v>0</v>
      </c>
      <c r="AW306" s="83" t="s">
        <v>14213</v>
      </c>
      <c r="AX306" s="83" t="s">
        <v>14517</v>
      </c>
      <c r="AY306" s="83" t="s">
        <v>66</v>
      </c>
      <c r="AZ306" s="2"/>
      <c r="BA306" s="3"/>
      <c r="BB306" s="3"/>
      <c r="BC306" s="3"/>
      <c r="BD306" s="3"/>
    </row>
    <row r="307" spans="1:56" x14ac:dyDescent="0.25">
      <c r="A307" s="69" t="s">
        <v>365</v>
      </c>
      <c r="B307" s="70"/>
      <c r="C307" s="70"/>
      <c r="D307" s="71"/>
      <c r="E307" s="73"/>
      <c r="F307" s="70" t="s">
        <v>3755</v>
      </c>
      <c r="G307" s="70"/>
      <c r="H307" s="74"/>
      <c r="I307" s="75"/>
      <c r="J307" s="75"/>
      <c r="K307" s="74" t="s">
        <v>16032</v>
      </c>
      <c r="L307" s="78"/>
      <c r="M307" s="79"/>
      <c r="N307" s="79"/>
      <c r="O307" s="80"/>
      <c r="P307" s="81"/>
      <c r="Q307" s="81"/>
      <c r="R307" s="91"/>
      <c r="S307" s="91"/>
      <c r="T307" s="91"/>
      <c r="U307" s="91"/>
      <c r="V307" s="52"/>
      <c r="W307" s="52"/>
      <c r="X307" s="52"/>
      <c r="Y307" s="52"/>
      <c r="Z307" s="51"/>
      <c r="AA307" s="76"/>
      <c r="AB307" s="76"/>
      <c r="AC307" s="77"/>
      <c r="AD307" s="83" t="s">
        <v>7644</v>
      </c>
      <c r="AE307" s="83">
        <v>20</v>
      </c>
      <c r="AF307" s="83">
        <v>0</v>
      </c>
      <c r="AG307" s="83">
        <v>350</v>
      </c>
      <c r="AH307" s="83">
        <v>0</v>
      </c>
      <c r="AI307" s="83">
        <v>-28800</v>
      </c>
      <c r="AJ307" s="83" t="s">
        <v>9105</v>
      </c>
      <c r="AK307" s="83"/>
      <c r="AL307" s="83" t="s">
        <v>11084</v>
      </c>
      <c r="AM307" s="83" t="s">
        <v>11719</v>
      </c>
      <c r="AN307" s="85">
        <v>43073.581365740742</v>
      </c>
      <c r="AO307" s="83" t="s">
        <v>12056</v>
      </c>
      <c r="AP307" s="83" t="b">
        <v>1</v>
      </c>
      <c r="AQ307" s="83" t="b">
        <v>0</v>
      </c>
      <c r="AR307" s="83" t="b">
        <v>0</v>
      </c>
      <c r="AS307" s="83" t="s">
        <v>7091</v>
      </c>
      <c r="AT307" s="83">
        <v>0</v>
      </c>
      <c r="AU307" s="83"/>
      <c r="AV307" s="83" t="b">
        <v>0</v>
      </c>
      <c r="AW307" s="83" t="s">
        <v>14213</v>
      </c>
      <c r="AX307" s="83" t="s">
        <v>14518</v>
      </c>
      <c r="AY307" s="83" t="s">
        <v>66</v>
      </c>
      <c r="AZ307" s="2"/>
      <c r="BA307" s="3"/>
      <c r="BB307" s="3"/>
      <c r="BC307" s="3"/>
      <c r="BD307" s="3"/>
    </row>
    <row r="308" spans="1:56" x14ac:dyDescent="0.25">
      <c r="A308" s="69" t="s">
        <v>366</v>
      </c>
      <c r="B308" s="70"/>
      <c r="C308" s="70"/>
      <c r="D308" s="71"/>
      <c r="E308" s="73"/>
      <c r="F308" s="70" t="s">
        <v>3756</v>
      </c>
      <c r="G308" s="70"/>
      <c r="H308" s="74"/>
      <c r="I308" s="75"/>
      <c r="J308" s="75"/>
      <c r="K308" s="74" t="s">
        <v>16033</v>
      </c>
      <c r="L308" s="78"/>
      <c r="M308" s="79"/>
      <c r="N308" s="79"/>
      <c r="O308" s="80"/>
      <c r="P308" s="81"/>
      <c r="Q308" s="81"/>
      <c r="R308" s="91"/>
      <c r="S308" s="91"/>
      <c r="T308" s="91"/>
      <c r="U308" s="91"/>
      <c r="V308" s="52"/>
      <c r="W308" s="52"/>
      <c r="X308" s="52"/>
      <c r="Y308" s="52"/>
      <c r="Z308" s="51"/>
      <c r="AA308" s="76"/>
      <c r="AB308" s="76"/>
      <c r="AC308" s="77"/>
      <c r="AD308" s="83" t="s">
        <v>7645</v>
      </c>
      <c r="AE308" s="83">
        <v>480</v>
      </c>
      <c r="AF308" s="83">
        <v>1113143</v>
      </c>
      <c r="AG308" s="83">
        <v>61741</v>
      </c>
      <c r="AH308" s="83">
        <v>462</v>
      </c>
      <c r="AI308" s="83">
        <v>32400</v>
      </c>
      <c r="AJ308" s="83" t="s">
        <v>9106</v>
      </c>
      <c r="AK308" s="83" t="s">
        <v>10294</v>
      </c>
      <c r="AL308" s="83" t="s">
        <v>11085</v>
      </c>
      <c r="AM308" s="83" t="s">
        <v>11726</v>
      </c>
      <c r="AN308" s="85">
        <v>40162.028067129628</v>
      </c>
      <c r="AO308" s="83" t="s">
        <v>12057</v>
      </c>
      <c r="AP308" s="83" t="b">
        <v>0</v>
      </c>
      <c r="AQ308" s="83" t="b">
        <v>0</v>
      </c>
      <c r="AR308" s="83" t="b">
        <v>1</v>
      </c>
      <c r="AS308" s="83" t="s">
        <v>7091</v>
      </c>
      <c r="AT308" s="83">
        <v>2536</v>
      </c>
      <c r="AU308" s="83" t="s">
        <v>13193</v>
      </c>
      <c r="AV308" s="83" t="b">
        <v>1</v>
      </c>
      <c r="AW308" s="83" t="s">
        <v>14213</v>
      </c>
      <c r="AX308" s="83" t="s">
        <v>14519</v>
      </c>
      <c r="AY308" s="83" t="s">
        <v>66</v>
      </c>
      <c r="AZ308" s="2"/>
      <c r="BA308" s="3"/>
      <c r="BB308" s="3"/>
      <c r="BC308" s="3"/>
      <c r="BD308" s="3"/>
    </row>
    <row r="309" spans="1:56" x14ac:dyDescent="0.25">
      <c r="A309" s="69" t="s">
        <v>367</v>
      </c>
      <c r="B309" s="70"/>
      <c r="C309" s="70"/>
      <c r="D309" s="71"/>
      <c r="E309" s="73"/>
      <c r="F309" s="70" t="s">
        <v>3757</v>
      </c>
      <c r="G309" s="70"/>
      <c r="H309" s="74"/>
      <c r="I309" s="75"/>
      <c r="J309" s="75"/>
      <c r="K309" s="74" t="s">
        <v>16034</v>
      </c>
      <c r="L309" s="78"/>
      <c r="M309" s="79"/>
      <c r="N309" s="79"/>
      <c r="O309" s="80"/>
      <c r="P309" s="81"/>
      <c r="Q309" s="81"/>
      <c r="R309" s="91"/>
      <c r="S309" s="91"/>
      <c r="T309" s="91"/>
      <c r="U309" s="91"/>
      <c r="V309" s="52"/>
      <c r="W309" s="52"/>
      <c r="X309" s="52"/>
      <c r="Y309" s="52"/>
      <c r="Z309" s="51"/>
      <c r="AA309" s="76"/>
      <c r="AB309" s="76"/>
      <c r="AC309" s="77"/>
      <c r="AD309" s="83" t="s">
        <v>7646</v>
      </c>
      <c r="AE309" s="83">
        <v>225</v>
      </c>
      <c r="AF309" s="83">
        <v>173</v>
      </c>
      <c r="AG309" s="83">
        <v>12950</v>
      </c>
      <c r="AH309" s="83">
        <v>15295</v>
      </c>
      <c r="AI309" s="83"/>
      <c r="AJ309" s="83" t="s">
        <v>9107</v>
      </c>
      <c r="AK309" s="83"/>
      <c r="AL309" s="83"/>
      <c r="AM309" s="83"/>
      <c r="AN309" s="85">
        <v>42820.776574074072</v>
      </c>
      <c r="AO309" s="83" t="s">
        <v>12058</v>
      </c>
      <c r="AP309" s="83" t="b">
        <v>1</v>
      </c>
      <c r="AQ309" s="83" t="b">
        <v>0</v>
      </c>
      <c r="AR309" s="83" t="b">
        <v>0</v>
      </c>
      <c r="AS309" s="83" t="s">
        <v>7091</v>
      </c>
      <c r="AT309" s="83">
        <v>2</v>
      </c>
      <c r="AU309" s="83"/>
      <c r="AV309" s="83" t="b">
        <v>0</v>
      </c>
      <c r="AW309" s="83" t="s">
        <v>14213</v>
      </c>
      <c r="AX309" s="83" t="s">
        <v>14520</v>
      </c>
      <c r="AY309" s="83" t="s">
        <v>66</v>
      </c>
      <c r="AZ309" s="2"/>
      <c r="BA309" s="3"/>
      <c r="BB309" s="3"/>
      <c r="BC309" s="3"/>
      <c r="BD309" s="3"/>
    </row>
    <row r="310" spans="1:56" x14ac:dyDescent="0.25">
      <c r="A310" s="69" t="s">
        <v>368</v>
      </c>
      <c r="B310" s="70"/>
      <c r="C310" s="70"/>
      <c r="D310" s="71"/>
      <c r="E310" s="73"/>
      <c r="F310" s="70" t="s">
        <v>3758</v>
      </c>
      <c r="G310" s="70"/>
      <c r="H310" s="74"/>
      <c r="I310" s="75"/>
      <c r="J310" s="75"/>
      <c r="K310" s="74" t="s">
        <v>16035</v>
      </c>
      <c r="L310" s="78"/>
      <c r="M310" s="79"/>
      <c r="N310" s="79"/>
      <c r="O310" s="80"/>
      <c r="P310" s="81"/>
      <c r="Q310" s="81"/>
      <c r="R310" s="91"/>
      <c r="S310" s="91"/>
      <c r="T310" s="91"/>
      <c r="U310" s="91"/>
      <c r="V310" s="52"/>
      <c r="W310" s="52"/>
      <c r="X310" s="52"/>
      <c r="Y310" s="52"/>
      <c r="Z310" s="51"/>
      <c r="AA310" s="76"/>
      <c r="AB310" s="76"/>
      <c r="AC310" s="77"/>
      <c r="AD310" s="83" t="s">
        <v>7647</v>
      </c>
      <c r="AE310" s="83">
        <v>17</v>
      </c>
      <c r="AF310" s="83">
        <v>1</v>
      </c>
      <c r="AG310" s="83">
        <v>156</v>
      </c>
      <c r="AH310" s="83">
        <v>0</v>
      </c>
      <c r="AI310" s="83">
        <v>-28800</v>
      </c>
      <c r="AJ310" s="83" t="s">
        <v>9108</v>
      </c>
      <c r="AK310" s="83"/>
      <c r="AL310" s="83" t="s">
        <v>11086</v>
      </c>
      <c r="AM310" s="83" t="s">
        <v>11719</v>
      </c>
      <c r="AN310" s="85">
        <v>42970.080983796295</v>
      </c>
      <c r="AO310" s="83" t="s">
        <v>12059</v>
      </c>
      <c r="AP310" s="83" t="b">
        <v>1</v>
      </c>
      <c r="AQ310" s="83" t="b">
        <v>0</v>
      </c>
      <c r="AR310" s="83" t="b">
        <v>0</v>
      </c>
      <c r="AS310" s="83" t="s">
        <v>7091</v>
      </c>
      <c r="AT310" s="83">
        <v>0</v>
      </c>
      <c r="AU310" s="83"/>
      <c r="AV310" s="83" t="b">
        <v>0</v>
      </c>
      <c r="AW310" s="83" t="s">
        <v>14213</v>
      </c>
      <c r="AX310" s="83" t="s">
        <v>14521</v>
      </c>
      <c r="AY310" s="83" t="s">
        <v>66</v>
      </c>
      <c r="AZ310" s="2"/>
      <c r="BA310" s="3"/>
      <c r="BB310" s="3"/>
      <c r="BC310" s="3"/>
      <c r="BD310" s="3"/>
    </row>
    <row r="311" spans="1:56" x14ac:dyDescent="0.25">
      <c r="A311" s="69" t="s">
        <v>369</v>
      </c>
      <c r="B311" s="70"/>
      <c r="C311" s="70"/>
      <c r="D311" s="71"/>
      <c r="E311" s="73"/>
      <c r="F311" s="70" t="s">
        <v>13763</v>
      </c>
      <c r="G311" s="70"/>
      <c r="H311" s="74"/>
      <c r="I311" s="75"/>
      <c r="J311" s="75"/>
      <c r="K311" s="74" t="s">
        <v>16036</v>
      </c>
      <c r="L311" s="78"/>
      <c r="M311" s="79"/>
      <c r="N311" s="79"/>
      <c r="O311" s="80"/>
      <c r="P311" s="81"/>
      <c r="Q311" s="81"/>
      <c r="R311" s="91"/>
      <c r="S311" s="91"/>
      <c r="T311" s="91"/>
      <c r="U311" s="91"/>
      <c r="V311" s="52"/>
      <c r="W311" s="52"/>
      <c r="X311" s="52"/>
      <c r="Y311" s="52"/>
      <c r="Z311" s="51"/>
      <c r="AA311" s="76"/>
      <c r="AB311" s="76"/>
      <c r="AC311" s="77"/>
      <c r="AD311" s="83" t="s">
        <v>7648</v>
      </c>
      <c r="AE311" s="83">
        <v>224</v>
      </c>
      <c r="AF311" s="83">
        <v>236</v>
      </c>
      <c r="AG311" s="83">
        <v>487</v>
      </c>
      <c r="AH311" s="83">
        <v>17</v>
      </c>
      <c r="AI311" s="83">
        <v>-21600</v>
      </c>
      <c r="AJ311" s="83" t="s">
        <v>9109</v>
      </c>
      <c r="AK311" s="83" t="s">
        <v>10353</v>
      </c>
      <c r="AL311" s="83" t="s">
        <v>11087</v>
      </c>
      <c r="AM311" s="83" t="s">
        <v>11717</v>
      </c>
      <c r="AN311" s="85">
        <v>41869.55574074074</v>
      </c>
      <c r="AO311" s="83" t="s">
        <v>12060</v>
      </c>
      <c r="AP311" s="83" t="b">
        <v>0</v>
      </c>
      <c r="AQ311" s="83" t="b">
        <v>0</v>
      </c>
      <c r="AR311" s="83" t="b">
        <v>0</v>
      </c>
      <c r="AS311" s="83" t="s">
        <v>7091</v>
      </c>
      <c r="AT311" s="83">
        <v>6</v>
      </c>
      <c r="AU311" s="83" t="s">
        <v>13085</v>
      </c>
      <c r="AV311" s="83" t="b">
        <v>0</v>
      </c>
      <c r="AW311" s="83" t="s">
        <v>14213</v>
      </c>
      <c r="AX311" s="83" t="s">
        <v>14522</v>
      </c>
      <c r="AY311" s="83" t="s">
        <v>66</v>
      </c>
      <c r="AZ311" s="2"/>
      <c r="BA311" s="3"/>
      <c r="BB311" s="3"/>
      <c r="BC311" s="3"/>
      <c r="BD311" s="3"/>
    </row>
    <row r="312" spans="1:56" x14ac:dyDescent="0.25">
      <c r="A312" s="69" t="s">
        <v>370</v>
      </c>
      <c r="B312" s="70"/>
      <c r="C312" s="70"/>
      <c r="D312" s="71"/>
      <c r="E312" s="73"/>
      <c r="F312" s="70" t="s">
        <v>3759</v>
      </c>
      <c r="G312" s="70"/>
      <c r="H312" s="74"/>
      <c r="I312" s="75"/>
      <c r="J312" s="75"/>
      <c r="K312" s="74" t="s">
        <v>16037</v>
      </c>
      <c r="L312" s="78"/>
      <c r="M312" s="79"/>
      <c r="N312" s="79"/>
      <c r="O312" s="80"/>
      <c r="P312" s="81"/>
      <c r="Q312" s="81"/>
      <c r="R312" s="91"/>
      <c r="S312" s="91"/>
      <c r="T312" s="91"/>
      <c r="U312" s="91"/>
      <c r="V312" s="52"/>
      <c r="W312" s="52"/>
      <c r="X312" s="52"/>
      <c r="Y312" s="52"/>
      <c r="Z312" s="51"/>
      <c r="AA312" s="76"/>
      <c r="AB312" s="76"/>
      <c r="AC312" s="77"/>
      <c r="AD312" s="83" t="s">
        <v>7649</v>
      </c>
      <c r="AE312" s="83">
        <v>212</v>
      </c>
      <c r="AF312" s="83">
        <v>139</v>
      </c>
      <c r="AG312" s="83">
        <v>13844</v>
      </c>
      <c r="AH312" s="83">
        <v>19</v>
      </c>
      <c r="AI312" s="83">
        <v>-21600</v>
      </c>
      <c r="AJ312" s="83" t="s">
        <v>9110</v>
      </c>
      <c r="AK312" s="83" t="s">
        <v>10354</v>
      </c>
      <c r="AL312" s="83"/>
      <c r="AM312" s="83" t="s">
        <v>11717</v>
      </c>
      <c r="AN312" s="85">
        <v>42118.109664351854</v>
      </c>
      <c r="AO312" s="83"/>
      <c r="AP312" s="83" t="b">
        <v>0</v>
      </c>
      <c r="AQ312" s="83" t="b">
        <v>0</v>
      </c>
      <c r="AR312" s="83" t="b">
        <v>0</v>
      </c>
      <c r="AS312" s="83" t="s">
        <v>7095</v>
      </c>
      <c r="AT312" s="83">
        <v>6</v>
      </c>
      <c r="AU312" s="83" t="s">
        <v>13085</v>
      </c>
      <c r="AV312" s="83" t="b">
        <v>0</v>
      </c>
      <c r="AW312" s="83" t="s">
        <v>14213</v>
      </c>
      <c r="AX312" s="83" t="s">
        <v>14523</v>
      </c>
      <c r="AY312" s="83" t="s">
        <v>66</v>
      </c>
      <c r="AZ312" s="2"/>
      <c r="BA312" s="3"/>
      <c r="BB312" s="3"/>
      <c r="BC312" s="3"/>
      <c r="BD312" s="3"/>
    </row>
    <row r="313" spans="1:56" x14ac:dyDescent="0.25">
      <c r="A313" s="69" t="s">
        <v>371</v>
      </c>
      <c r="B313" s="70"/>
      <c r="C313" s="70"/>
      <c r="D313" s="71"/>
      <c r="E313" s="73"/>
      <c r="F313" s="70" t="s">
        <v>3760</v>
      </c>
      <c r="G313" s="70"/>
      <c r="H313" s="74"/>
      <c r="I313" s="75"/>
      <c r="J313" s="75"/>
      <c r="K313" s="74" t="s">
        <v>16038</v>
      </c>
      <c r="L313" s="78"/>
      <c r="M313" s="79"/>
      <c r="N313" s="79"/>
      <c r="O313" s="80"/>
      <c r="P313" s="81"/>
      <c r="Q313" s="81"/>
      <c r="R313" s="91"/>
      <c r="S313" s="91"/>
      <c r="T313" s="91"/>
      <c r="U313" s="91"/>
      <c r="V313" s="52"/>
      <c r="W313" s="52"/>
      <c r="X313" s="52"/>
      <c r="Y313" s="52"/>
      <c r="Z313" s="51"/>
      <c r="AA313" s="76"/>
      <c r="AB313" s="76"/>
      <c r="AC313" s="77"/>
      <c r="AD313" s="83" t="s">
        <v>7188</v>
      </c>
      <c r="AE313" s="83">
        <v>0</v>
      </c>
      <c r="AF313" s="83">
        <v>21071</v>
      </c>
      <c r="AG313" s="83">
        <v>467730</v>
      </c>
      <c r="AH313" s="83">
        <v>1</v>
      </c>
      <c r="AI313" s="83">
        <v>28800</v>
      </c>
      <c r="AJ313" s="83" t="s">
        <v>9111</v>
      </c>
      <c r="AK313" s="83" t="s">
        <v>10355</v>
      </c>
      <c r="AL313" s="83" t="s">
        <v>11088</v>
      </c>
      <c r="AM313" s="83" t="s">
        <v>11755</v>
      </c>
      <c r="AN313" s="85">
        <v>41526.124201388891</v>
      </c>
      <c r="AO313" s="83" t="s">
        <v>12061</v>
      </c>
      <c r="AP313" s="83" t="b">
        <v>1</v>
      </c>
      <c r="AQ313" s="83" t="b">
        <v>0</v>
      </c>
      <c r="AR313" s="83" t="b">
        <v>0</v>
      </c>
      <c r="AS313" s="83" t="s">
        <v>13072</v>
      </c>
      <c r="AT313" s="83">
        <v>222</v>
      </c>
      <c r="AU313" s="83" t="s">
        <v>13085</v>
      </c>
      <c r="AV313" s="83" t="b">
        <v>0</v>
      </c>
      <c r="AW313" s="83" t="s">
        <v>14213</v>
      </c>
      <c r="AX313" s="83" t="s">
        <v>14524</v>
      </c>
      <c r="AY313" s="83" t="s">
        <v>66</v>
      </c>
      <c r="AZ313" s="2"/>
      <c r="BA313" s="3"/>
      <c r="BB313" s="3"/>
      <c r="BC313" s="3"/>
      <c r="BD313" s="3"/>
    </row>
    <row r="314" spans="1:56" x14ac:dyDescent="0.25">
      <c r="A314" s="69" t="s">
        <v>405</v>
      </c>
      <c r="B314" s="70"/>
      <c r="C314" s="70"/>
      <c r="D314" s="71"/>
      <c r="E314" s="73"/>
      <c r="F314" s="70" t="s">
        <v>3788</v>
      </c>
      <c r="G314" s="70"/>
      <c r="H314" s="74"/>
      <c r="I314" s="75"/>
      <c r="J314" s="75"/>
      <c r="K314" s="74" t="s">
        <v>16039</v>
      </c>
      <c r="L314" s="78"/>
      <c r="M314" s="79"/>
      <c r="N314" s="79"/>
      <c r="O314" s="80"/>
      <c r="P314" s="81"/>
      <c r="Q314" s="81"/>
      <c r="R314" s="91"/>
      <c r="S314" s="91"/>
      <c r="T314" s="91"/>
      <c r="U314" s="91"/>
      <c r="V314" s="52"/>
      <c r="W314" s="52"/>
      <c r="X314" s="52"/>
      <c r="Y314" s="52"/>
      <c r="Z314" s="51"/>
      <c r="AA314" s="76"/>
      <c r="AB314" s="76"/>
      <c r="AC314" s="77"/>
      <c r="AD314" s="83" t="s">
        <v>7650</v>
      </c>
      <c r="AE314" s="83">
        <v>542</v>
      </c>
      <c r="AF314" s="83">
        <v>854</v>
      </c>
      <c r="AG314" s="83">
        <v>41205</v>
      </c>
      <c r="AH314" s="83">
        <v>244</v>
      </c>
      <c r="AI314" s="83">
        <v>28800</v>
      </c>
      <c r="AJ314" s="83" t="s">
        <v>9112</v>
      </c>
      <c r="AK314" s="83" t="s">
        <v>10356</v>
      </c>
      <c r="AL314" s="83"/>
      <c r="AM314" s="83" t="s">
        <v>11756</v>
      </c>
      <c r="AN314" s="85">
        <v>39457.103622685187</v>
      </c>
      <c r="AO314" s="83" t="s">
        <v>12062</v>
      </c>
      <c r="AP314" s="83" t="b">
        <v>0</v>
      </c>
      <c r="AQ314" s="83" t="b">
        <v>0</v>
      </c>
      <c r="AR314" s="83" t="b">
        <v>0</v>
      </c>
      <c r="AS314" s="83" t="s">
        <v>13070</v>
      </c>
      <c r="AT314" s="83">
        <v>21</v>
      </c>
      <c r="AU314" s="83" t="s">
        <v>13119</v>
      </c>
      <c r="AV314" s="83" t="b">
        <v>0</v>
      </c>
      <c r="AW314" s="83" t="s">
        <v>14213</v>
      </c>
      <c r="AX314" s="83" t="s">
        <v>14525</v>
      </c>
      <c r="AY314" s="83" t="s">
        <v>66</v>
      </c>
      <c r="AZ314" s="2"/>
      <c r="BA314" s="3"/>
      <c r="BB314" s="3"/>
      <c r="BC314" s="3"/>
      <c r="BD314" s="3"/>
    </row>
    <row r="315" spans="1:56" x14ac:dyDescent="0.25">
      <c r="A315" s="69" t="s">
        <v>372</v>
      </c>
      <c r="B315" s="70"/>
      <c r="C315" s="70"/>
      <c r="D315" s="71"/>
      <c r="E315" s="73"/>
      <c r="F315" s="70" t="s">
        <v>3761</v>
      </c>
      <c r="G315" s="70"/>
      <c r="H315" s="74"/>
      <c r="I315" s="75"/>
      <c r="J315" s="75"/>
      <c r="K315" s="74" t="s">
        <v>16040</v>
      </c>
      <c r="L315" s="78"/>
      <c r="M315" s="79"/>
      <c r="N315" s="79"/>
      <c r="O315" s="80"/>
      <c r="P315" s="81"/>
      <c r="Q315" s="81"/>
      <c r="R315" s="91"/>
      <c r="S315" s="91"/>
      <c r="T315" s="91"/>
      <c r="U315" s="91"/>
      <c r="V315" s="52"/>
      <c r="W315" s="52"/>
      <c r="X315" s="52"/>
      <c r="Y315" s="52"/>
      <c r="Z315" s="51"/>
      <c r="AA315" s="76"/>
      <c r="AB315" s="76"/>
      <c r="AC315" s="77"/>
      <c r="AD315" s="83" t="s">
        <v>7651</v>
      </c>
      <c r="AE315" s="83">
        <v>2346</v>
      </c>
      <c r="AF315" s="83">
        <v>1088</v>
      </c>
      <c r="AG315" s="83">
        <v>3793</v>
      </c>
      <c r="AH315" s="83">
        <v>1690</v>
      </c>
      <c r="AI315" s="83">
        <v>7200</v>
      </c>
      <c r="AJ315" s="83" t="s">
        <v>9113</v>
      </c>
      <c r="AK315" s="83" t="s">
        <v>10357</v>
      </c>
      <c r="AL315" s="83" t="s">
        <v>11089</v>
      </c>
      <c r="AM315" s="83" t="s">
        <v>11731</v>
      </c>
      <c r="AN315" s="85">
        <v>41137.499027777776</v>
      </c>
      <c r="AO315" s="83" t="s">
        <v>12063</v>
      </c>
      <c r="AP315" s="83" t="b">
        <v>0</v>
      </c>
      <c r="AQ315" s="83" t="b">
        <v>0</v>
      </c>
      <c r="AR315" s="83" t="b">
        <v>1</v>
      </c>
      <c r="AS315" s="83" t="s">
        <v>13073</v>
      </c>
      <c r="AT315" s="83">
        <v>22</v>
      </c>
      <c r="AU315" s="83" t="s">
        <v>13194</v>
      </c>
      <c r="AV315" s="83" t="b">
        <v>0</v>
      </c>
      <c r="AW315" s="83" t="s">
        <v>14213</v>
      </c>
      <c r="AX315" s="83" t="s">
        <v>14526</v>
      </c>
      <c r="AY315" s="83" t="s">
        <v>66</v>
      </c>
      <c r="AZ315" s="2"/>
      <c r="BA315" s="3"/>
      <c r="BB315" s="3"/>
      <c r="BC315" s="3"/>
      <c r="BD315" s="3"/>
    </row>
    <row r="316" spans="1:56" x14ac:dyDescent="0.25">
      <c r="A316" s="69" t="s">
        <v>373</v>
      </c>
      <c r="B316" s="70"/>
      <c r="C316" s="70"/>
      <c r="D316" s="71"/>
      <c r="E316" s="73"/>
      <c r="F316" s="70" t="s">
        <v>3762</v>
      </c>
      <c r="G316" s="70"/>
      <c r="H316" s="74"/>
      <c r="I316" s="75"/>
      <c r="J316" s="75"/>
      <c r="K316" s="74" t="s">
        <v>16041</v>
      </c>
      <c r="L316" s="78"/>
      <c r="M316" s="79"/>
      <c r="N316" s="79"/>
      <c r="O316" s="80"/>
      <c r="P316" s="81"/>
      <c r="Q316" s="81"/>
      <c r="R316" s="91"/>
      <c r="S316" s="91"/>
      <c r="T316" s="91"/>
      <c r="U316" s="91"/>
      <c r="V316" s="52"/>
      <c r="W316" s="52"/>
      <c r="X316" s="52"/>
      <c r="Y316" s="52"/>
      <c r="Z316" s="51"/>
      <c r="AA316" s="76"/>
      <c r="AB316" s="76"/>
      <c r="AC316" s="77"/>
      <c r="AD316" s="83" t="s">
        <v>7652</v>
      </c>
      <c r="AE316" s="83">
        <v>291</v>
      </c>
      <c r="AF316" s="83">
        <v>1191</v>
      </c>
      <c r="AG316" s="83">
        <v>155200</v>
      </c>
      <c r="AH316" s="83">
        <v>2524</v>
      </c>
      <c r="AI316" s="83">
        <v>25200</v>
      </c>
      <c r="AJ316" s="83"/>
      <c r="AK316" s="83"/>
      <c r="AL316" s="83"/>
      <c r="AM316" s="83" t="s">
        <v>11737</v>
      </c>
      <c r="AN316" s="85">
        <v>40814.451331018521</v>
      </c>
      <c r="AO316" s="83" t="s">
        <v>12064</v>
      </c>
      <c r="AP316" s="83" t="b">
        <v>0</v>
      </c>
      <c r="AQ316" s="83" t="b">
        <v>0</v>
      </c>
      <c r="AR316" s="83" t="b">
        <v>0</v>
      </c>
      <c r="AS316" s="83" t="s">
        <v>7096</v>
      </c>
      <c r="AT316" s="83">
        <v>2</v>
      </c>
      <c r="AU316" s="83" t="s">
        <v>13195</v>
      </c>
      <c r="AV316" s="83" t="b">
        <v>0</v>
      </c>
      <c r="AW316" s="83" t="s">
        <v>14213</v>
      </c>
      <c r="AX316" s="83" t="s">
        <v>14527</v>
      </c>
      <c r="AY316" s="83" t="s">
        <v>66</v>
      </c>
      <c r="AZ316" s="2"/>
      <c r="BA316" s="3"/>
      <c r="BB316" s="3"/>
      <c r="BC316" s="3"/>
      <c r="BD316" s="3"/>
    </row>
    <row r="317" spans="1:56" x14ac:dyDescent="0.25">
      <c r="A317" s="69" t="s">
        <v>374</v>
      </c>
      <c r="B317" s="70"/>
      <c r="C317" s="70"/>
      <c r="D317" s="71"/>
      <c r="E317" s="73"/>
      <c r="F317" s="70" t="s">
        <v>3763</v>
      </c>
      <c r="G317" s="70"/>
      <c r="H317" s="74"/>
      <c r="I317" s="75"/>
      <c r="J317" s="75"/>
      <c r="K317" s="74" t="s">
        <v>16042</v>
      </c>
      <c r="L317" s="78"/>
      <c r="M317" s="79"/>
      <c r="N317" s="79"/>
      <c r="O317" s="80"/>
      <c r="P317" s="81"/>
      <c r="Q317" s="81"/>
      <c r="R317" s="91"/>
      <c r="S317" s="91"/>
      <c r="T317" s="91"/>
      <c r="U317" s="91"/>
      <c r="V317" s="52"/>
      <c r="W317" s="52"/>
      <c r="X317" s="52"/>
      <c r="Y317" s="52"/>
      <c r="Z317" s="51"/>
      <c r="AA317" s="76"/>
      <c r="AB317" s="76"/>
      <c r="AC317" s="77"/>
      <c r="AD317" s="83" t="s">
        <v>7653</v>
      </c>
      <c r="AE317" s="83">
        <v>85</v>
      </c>
      <c r="AF317" s="83">
        <v>41</v>
      </c>
      <c r="AG317" s="83">
        <v>435</v>
      </c>
      <c r="AH317" s="83">
        <v>277</v>
      </c>
      <c r="AI317" s="83"/>
      <c r="AJ317" s="83"/>
      <c r="AK317" s="83" t="s">
        <v>10358</v>
      </c>
      <c r="AL317" s="83"/>
      <c r="AM317" s="83"/>
      <c r="AN317" s="85">
        <v>42660.752129629633</v>
      </c>
      <c r="AO317" s="83"/>
      <c r="AP317" s="83" t="b">
        <v>1</v>
      </c>
      <c r="AQ317" s="83" t="b">
        <v>0</v>
      </c>
      <c r="AR317" s="83" t="b">
        <v>1</v>
      </c>
      <c r="AS317" s="83" t="s">
        <v>7092</v>
      </c>
      <c r="AT317" s="83">
        <v>1</v>
      </c>
      <c r="AU317" s="83"/>
      <c r="AV317" s="83" t="b">
        <v>0</v>
      </c>
      <c r="AW317" s="83" t="s">
        <v>14213</v>
      </c>
      <c r="AX317" s="83" t="s">
        <v>14528</v>
      </c>
      <c r="AY317" s="83" t="s">
        <v>66</v>
      </c>
      <c r="AZ317" s="2"/>
      <c r="BA317" s="3"/>
      <c r="BB317" s="3"/>
      <c r="BC317" s="3"/>
      <c r="BD317" s="3"/>
    </row>
    <row r="318" spans="1:56" x14ac:dyDescent="0.25">
      <c r="A318" s="69" t="s">
        <v>1447</v>
      </c>
      <c r="B318" s="70"/>
      <c r="C318" s="70"/>
      <c r="D318" s="71"/>
      <c r="E318" s="73"/>
      <c r="F318" s="70" t="s">
        <v>13764</v>
      </c>
      <c r="G318" s="70"/>
      <c r="H318" s="74"/>
      <c r="I318" s="75"/>
      <c r="J318" s="75"/>
      <c r="K318" s="74" t="s">
        <v>16043</v>
      </c>
      <c r="L318" s="78"/>
      <c r="M318" s="79"/>
      <c r="N318" s="79"/>
      <c r="O318" s="80"/>
      <c r="P318" s="81"/>
      <c r="Q318" s="81"/>
      <c r="R318" s="91"/>
      <c r="S318" s="91"/>
      <c r="T318" s="91"/>
      <c r="U318" s="91"/>
      <c r="V318" s="52"/>
      <c r="W318" s="52"/>
      <c r="X318" s="52"/>
      <c r="Y318" s="52"/>
      <c r="Z318" s="51"/>
      <c r="AA318" s="76"/>
      <c r="AB318" s="76"/>
      <c r="AC318" s="77"/>
      <c r="AD318" s="83" t="s">
        <v>7654</v>
      </c>
      <c r="AE318" s="83">
        <v>2884</v>
      </c>
      <c r="AF318" s="83">
        <v>10100</v>
      </c>
      <c r="AG318" s="83">
        <v>16810</v>
      </c>
      <c r="AH318" s="83">
        <v>2738</v>
      </c>
      <c r="AI318" s="83">
        <v>3600</v>
      </c>
      <c r="AJ318" s="83" t="s">
        <v>9114</v>
      </c>
      <c r="AK318" s="83" t="s">
        <v>10359</v>
      </c>
      <c r="AL318" s="83" t="s">
        <v>11090</v>
      </c>
      <c r="AM318" s="83" t="s">
        <v>10361</v>
      </c>
      <c r="AN318" s="85">
        <v>39896.700983796298</v>
      </c>
      <c r="AO318" s="83" t="s">
        <v>12065</v>
      </c>
      <c r="AP318" s="83" t="b">
        <v>0</v>
      </c>
      <c r="AQ318" s="83" t="b">
        <v>0</v>
      </c>
      <c r="AR318" s="83" t="b">
        <v>1</v>
      </c>
      <c r="AS318" s="83" t="s">
        <v>7092</v>
      </c>
      <c r="AT318" s="83">
        <v>112</v>
      </c>
      <c r="AU318" s="83" t="s">
        <v>13196</v>
      </c>
      <c r="AV318" s="83" t="b">
        <v>0</v>
      </c>
      <c r="AW318" s="83" t="s">
        <v>14213</v>
      </c>
      <c r="AX318" s="83" t="s">
        <v>14529</v>
      </c>
      <c r="AY318" s="83" t="s">
        <v>65</v>
      </c>
      <c r="AZ318" s="2"/>
      <c r="BA318" s="3"/>
      <c r="BB318" s="3"/>
      <c r="BC318" s="3"/>
      <c r="BD318" s="3"/>
    </row>
    <row r="319" spans="1:56" x14ac:dyDescent="0.25">
      <c r="A319" s="69" t="s">
        <v>1448</v>
      </c>
      <c r="B319" s="70"/>
      <c r="C319" s="70"/>
      <c r="D319" s="71"/>
      <c r="E319" s="73"/>
      <c r="F319" s="70" t="s">
        <v>13765</v>
      </c>
      <c r="G319" s="70"/>
      <c r="H319" s="74"/>
      <c r="I319" s="75"/>
      <c r="J319" s="75"/>
      <c r="K319" s="74" t="s">
        <v>16044</v>
      </c>
      <c r="L319" s="78"/>
      <c r="M319" s="79"/>
      <c r="N319" s="79"/>
      <c r="O319" s="80"/>
      <c r="P319" s="81"/>
      <c r="Q319" s="81"/>
      <c r="R319" s="91"/>
      <c r="S319" s="91"/>
      <c r="T319" s="91"/>
      <c r="U319" s="91"/>
      <c r="V319" s="52"/>
      <c r="W319" s="52"/>
      <c r="X319" s="52"/>
      <c r="Y319" s="52"/>
      <c r="Z319" s="51"/>
      <c r="AA319" s="76"/>
      <c r="AB319" s="76"/>
      <c r="AC319" s="77"/>
      <c r="AD319" s="83" t="s">
        <v>7655</v>
      </c>
      <c r="AE319" s="83">
        <v>967</v>
      </c>
      <c r="AF319" s="83">
        <v>606</v>
      </c>
      <c r="AG319" s="83">
        <v>2119</v>
      </c>
      <c r="AH319" s="83">
        <v>1511</v>
      </c>
      <c r="AI319" s="83">
        <v>12600</v>
      </c>
      <c r="AJ319" s="83" t="s">
        <v>9115</v>
      </c>
      <c r="AK319" s="83" t="s">
        <v>10360</v>
      </c>
      <c r="AL319" s="83"/>
      <c r="AM319" s="83" t="s">
        <v>11757</v>
      </c>
      <c r="AN319" s="85">
        <v>39839.527546296296</v>
      </c>
      <c r="AO319" s="83" t="s">
        <v>12066</v>
      </c>
      <c r="AP319" s="83" t="b">
        <v>1</v>
      </c>
      <c r="AQ319" s="83" t="b">
        <v>0</v>
      </c>
      <c r="AR319" s="83" t="b">
        <v>1</v>
      </c>
      <c r="AS319" s="83" t="s">
        <v>7091</v>
      </c>
      <c r="AT319" s="83">
        <v>3</v>
      </c>
      <c r="AU319" s="83" t="s">
        <v>13085</v>
      </c>
      <c r="AV319" s="83" t="b">
        <v>0</v>
      </c>
      <c r="AW319" s="83" t="s">
        <v>14213</v>
      </c>
      <c r="AX319" s="83" t="s">
        <v>14530</v>
      </c>
      <c r="AY319" s="83" t="s">
        <v>65</v>
      </c>
      <c r="AZ319" s="2"/>
      <c r="BA319" s="3"/>
      <c r="BB319" s="3"/>
      <c r="BC319" s="3"/>
      <c r="BD319" s="3"/>
    </row>
    <row r="320" spans="1:56" x14ac:dyDescent="0.25">
      <c r="A320" s="69" t="s">
        <v>1127</v>
      </c>
      <c r="B320" s="70"/>
      <c r="C320" s="70"/>
      <c r="D320" s="71"/>
      <c r="E320" s="73"/>
      <c r="F320" s="70" t="s">
        <v>4350</v>
      </c>
      <c r="G320" s="70"/>
      <c r="H320" s="74"/>
      <c r="I320" s="75"/>
      <c r="J320" s="75"/>
      <c r="K320" s="74" t="s">
        <v>16045</v>
      </c>
      <c r="L320" s="78"/>
      <c r="M320" s="79"/>
      <c r="N320" s="79"/>
      <c r="O320" s="80"/>
      <c r="P320" s="81"/>
      <c r="Q320" s="81"/>
      <c r="R320" s="91"/>
      <c r="S320" s="91"/>
      <c r="T320" s="91"/>
      <c r="U320" s="91"/>
      <c r="V320" s="52"/>
      <c r="W320" s="52"/>
      <c r="X320" s="52"/>
      <c r="Y320" s="52"/>
      <c r="Z320" s="51"/>
      <c r="AA320" s="76"/>
      <c r="AB320" s="76"/>
      <c r="AC320" s="77"/>
      <c r="AD320" s="83" t="s">
        <v>7656</v>
      </c>
      <c r="AE320" s="83">
        <v>811</v>
      </c>
      <c r="AF320" s="83">
        <v>1418</v>
      </c>
      <c r="AG320" s="83">
        <v>2123</v>
      </c>
      <c r="AH320" s="83">
        <v>2721</v>
      </c>
      <c r="AI320" s="83"/>
      <c r="AJ320" s="83" t="s">
        <v>9116</v>
      </c>
      <c r="AK320" s="83" t="s">
        <v>10361</v>
      </c>
      <c r="AL320" s="83" t="s">
        <v>11091</v>
      </c>
      <c r="AM320" s="83"/>
      <c r="AN320" s="85">
        <v>41764.46471064815</v>
      </c>
      <c r="AO320" s="83"/>
      <c r="AP320" s="83" t="b">
        <v>1</v>
      </c>
      <c r="AQ320" s="83" t="b">
        <v>0</v>
      </c>
      <c r="AR320" s="83" t="b">
        <v>1</v>
      </c>
      <c r="AS320" s="83" t="s">
        <v>7091</v>
      </c>
      <c r="AT320" s="83">
        <v>31</v>
      </c>
      <c r="AU320" s="83" t="s">
        <v>13085</v>
      </c>
      <c r="AV320" s="83" t="b">
        <v>0</v>
      </c>
      <c r="AW320" s="83" t="s">
        <v>14213</v>
      </c>
      <c r="AX320" s="83" t="s">
        <v>14531</v>
      </c>
      <c r="AY320" s="83" t="s">
        <v>66</v>
      </c>
      <c r="AZ320" s="2"/>
      <c r="BA320" s="3"/>
      <c r="BB320" s="3"/>
      <c r="BC320" s="3"/>
      <c r="BD320" s="3"/>
    </row>
    <row r="321" spans="1:56" x14ac:dyDescent="0.25">
      <c r="A321" s="69" t="s">
        <v>375</v>
      </c>
      <c r="B321" s="70"/>
      <c r="C321" s="70"/>
      <c r="D321" s="71"/>
      <c r="E321" s="73"/>
      <c r="F321" s="70" t="s">
        <v>3764</v>
      </c>
      <c r="G321" s="70"/>
      <c r="H321" s="74"/>
      <c r="I321" s="75"/>
      <c r="J321" s="75"/>
      <c r="K321" s="74" t="s">
        <v>16046</v>
      </c>
      <c r="L321" s="78"/>
      <c r="M321" s="79"/>
      <c r="N321" s="79"/>
      <c r="O321" s="80"/>
      <c r="P321" s="81"/>
      <c r="Q321" s="81"/>
      <c r="R321" s="91"/>
      <c r="S321" s="91"/>
      <c r="T321" s="91"/>
      <c r="U321" s="91"/>
      <c r="V321" s="52"/>
      <c r="W321" s="52"/>
      <c r="X321" s="52"/>
      <c r="Y321" s="52"/>
      <c r="Z321" s="51"/>
      <c r="AA321" s="76"/>
      <c r="AB321" s="76"/>
      <c r="AC321" s="77"/>
      <c r="AD321" s="83" t="s">
        <v>7657</v>
      </c>
      <c r="AE321" s="83">
        <v>3149</v>
      </c>
      <c r="AF321" s="83">
        <v>2347</v>
      </c>
      <c r="AG321" s="83">
        <v>3992</v>
      </c>
      <c r="AH321" s="83">
        <v>165</v>
      </c>
      <c r="AI321" s="83"/>
      <c r="AJ321" s="83" t="s">
        <v>9117</v>
      </c>
      <c r="AK321" s="83" t="s">
        <v>10362</v>
      </c>
      <c r="AL321" s="83" t="s">
        <v>11092</v>
      </c>
      <c r="AM321" s="83"/>
      <c r="AN321" s="85">
        <v>42692.427499999998</v>
      </c>
      <c r="AO321" s="83" t="s">
        <v>12067</v>
      </c>
      <c r="AP321" s="83" t="b">
        <v>0</v>
      </c>
      <c r="AQ321" s="83" t="b">
        <v>0</v>
      </c>
      <c r="AR321" s="83" t="b">
        <v>0</v>
      </c>
      <c r="AS321" s="83" t="s">
        <v>7091</v>
      </c>
      <c r="AT321" s="83">
        <v>1</v>
      </c>
      <c r="AU321" s="83" t="s">
        <v>13085</v>
      </c>
      <c r="AV321" s="83" t="b">
        <v>0</v>
      </c>
      <c r="AW321" s="83" t="s">
        <v>14213</v>
      </c>
      <c r="AX321" s="83" t="s">
        <v>14532</v>
      </c>
      <c r="AY321" s="83" t="s">
        <v>66</v>
      </c>
      <c r="AZ321" s="2"/>
      <c r="BA321" s="3"/>
      <c r="BB321" s="3"/>
      <c r="BC321" s="3"/>
      <c r="BD321" s="3"/>
    </row>
    <row r="322" spans="1:56" x14ac:dyDescent="0.25">
      <c r="A322" s="69" t="s">
        <v>376</v>
      </c>
      <c r="B322" s="70"/>
      <c r="C322" s="70"/>
      <c r="D322" s="71"/>
      <c r="E322" s="73"/>
      <c r="F322" s="70" t="s">
        <v>3765</v>
      </c>
      <c r="G322" s="70"/>
      <c r="H322" s="74"/>
      <c r="I322" s="75"/>
      <c r="J322" s="75"/>
      <c r="K322" s="74" t="s">
        <v>16047</v>
      </c>
      <c r="L322" s="78"/>
      <c r="M322" s="79"/>
      <c r="N322" s="79"/>
      <c r="O322" s="80"/>
      <c r="P322" s="81"/>
      <c r="Q322" s="81"/>
      <c r="R322" s="91"/>
      <c r="S322" s="91"/>
      <c r="T322" s="91"/>
      <c r="U322" s="91"/>
      <c r="V322" s="52"/>
      <c r="W322" s="52"/>
      <c r="X322" s="52"/>
      <c r="Y322" s="52"/>
      <c r="Z322" s="51"/>
      <c r="AA322" s="76"/>
      <c r="AB322" s="76"/>
      <c r="AC322" s="77"/>
      <c r="AD322" s="83" t="s">
        <v>7658</v>
      </c>
      <c r="AE322" s="83">
        <v>127</v>
      </c>
      <c r="AF322" s="83">
        <v>152</v>
      </c>
      <c r="AG322" s="83">
        <v>8109</v>
      </c>
      <c r="AH322" s="83">
        <v>21194</v>
      </c>
      <c r="AI322" s="83"/>
      <c r="AJ322" s="83" t="s">
        <v>9118</v>
      </c>
      <c r="AK322" s="83"/>
      <c r="AL322" s="83"/>
      <c r="AM322" s="83"/>
      <c r="AN322" s="85">
        <v>41641.124097222222</v>
      </c>
      <c r="AO322" s="83" t="s">
        <v>12068</v>
      </c>
      <c r="AP322" s="83" t="b">
        <v>1</v>
      </c>
      <c r="AQ322" s="83" t="b">
        <v>0</v>
      </c>
      <c r="AR322" s="83" t="b">
        <v>0</v>
      </c>
      <c r="AS322" s="83" t="s">
        <v>7091</v>
      </c>
      <c r="AT322" s="83">
        <v>2</v>
      </c>
      <c r="AU322" s="83" t="s">
        <v>13085</v>
      </c>
      <c r="AV322" s="83" t="b">
        <v>0</v>
      </c>
      <c r="AW322" s="83" t="s">
        <v>14213</v>
      </c>
      <c r="AX322" s="83" t="s">
        <v>14533</v>
      </c>
      <c r="AY322" s="83" t="s">
        <v>66</v>
      </c>
      <c r="AZ322" s="2"/>
      <c r="BA322" s="3"/>
      <c r="BB322" s="3"/>
      <c r="BC322" s="3"/>
      <c r="BD322" s="3"/>
    </row>
    <row r="323" spans="1:56" x14ac:dyDescent="0.25">
      <c r="A323" s="69" t="s">
        <v>1285</v>
      </c>
      <c r="B323" s="70"/>
      <c r="C323" s="70"/>
      <c r="D323" s="71"/>
      <c r="E323" s="73"/>
      <c r="F323" s="70" t="s">
        <v>13766</v>
      </c>
      <c r="G323" s="70"/>
      <c r="H323" s="74"/>
      <c r="I323" s="75"/>
      <c r="J323" s="75"/>
      <c r="K323" s="74" t="s">
        <v>16048</v>
      </c>
      <c r="L323" s="78"/>
      <c r="M323" s="79"/>
      <c r="N323" s="79"/>
      <c r="O323" s="80"/>
      <c r="P323" s="81"/>
      <c r="Q323" s="81"/>
      <c r="R323" s="91"/>
      <c r="S323" s="91"/>
      <c r="T323" s="91"/>
      <c r="U323" s="91"/>
      <c r="V323" s="52"/>
      <c r="W323" s="52"/>
      <c r="X323" s="52"/>
      <c r="Y323" s="52"/>
      <c r="Z323" s="51"/>
      <c r="AA323" s="76"/>
      <c r="AB323" s="76"/>
      <c r="AC323" s="77"/>
      <c r="AD323" s="83" t="s">
        <v>1285</v>
      </c>
      <c r="AE323" s="83">
        <v>492</v>
      </c>
      <c r="AF323" s="83">
        <v>5242891</v>
      </c>
      <c r="AG323" s="83">
        <v>155319</v>
      </c>
      <c r="AH323" s="83">
        <v>127</v>
      </c>
      <c r="AI323" s="83">
        <v>-18000</v>
      </c>
      <c r="AJ323" s="83" t="s">
        <v>9119</v>
      </c>
      <c r="AK323" s="83" t="s">
        <v>10294</v>
      </c>
      <c r="AL323" s="83" t="s">
        <v>11093</v>
      </c>
      <c r="AM323" s="83" t="s">
        <v>11741</v>
      </c>
      <c r="AN323" s="85">
        <v>39864.110960648148</v>
      </c>
      <c r="AO323" s="83" t="s">
        <v>12069</v>
      </c>
      <c r="AP323" s="83" t="b">
        <v>0</v>
      </c>
      <c r="AQ323" s="83" t="b">
        <v>0</v>
      </c>
      <c r="AR323" s="83" t="b">
        <v>0</v>
      </c>
      <c r="AS323" s="83" t="s">
        <v>7091</v>
      </c>
      <c r="AT323" s="83">
        <v>9762</v>
      </c>
      <c r="AU323" s="83" t="s">
        <v>13197</v>
      </c>
      <c r="AV323" s="83" t="b">
        <v>1</v>
      </c>
      <c r="AW323" s="83" t="s">
        <v>14213</v>
      </c>
      <c r="AX323" s="83" t="s">
        <v>14534</v>
      </c>
      <c r="AY323" s="83" t="s">
        <v>66</v>
      </c>
      <c r="AZ323" s="2"/>
      <c r="BA323" s="3"/>
      <c r="BB323" s="3"/>
      <c r="BC323" s="3"/>
      <c r="BD323" s="3"/>
    </row>
    <row r="324" spans="1:56" x14ac:dyDescent="0.25">
      <c r="A324" s="69" t="s">
        <v>377</v>
      </c>
      <c r="B324" s="70"/>
      <c r="C324" s="70"/>
      <c r="D324" s="71"/>
      <c r="E324" s="73"/>
      <c r="F324" s="70" t="s">
        <v>13767</v>
      </c>
      <c r="G324" s="70"/>
      <c r="H324" s="74"/>
      <c r="I324" s="75"/>
      <c r="J324" s="75"/>
      <c r="K324" s="74" t="s">
        <v>16049</v>
      </c>
      <c r="L324" s="78"/>
      <c r="M324" s="79"/>
      <c r="N324" s="79"/>
      <c r="O324" s="80"/>
      <c r="P324" s="81"/>
      <c r="Q324" s="81"/>
      <c r="R324" s="91"/>
      <c r="S324" s="91"/>
      <c r="T324" s="91"/>
      <c r="U324" s="91"/>
      <c r="V324" s="52"/>
      <c r="W324" s="52"/>
      <c r="X324" s="52"/>
      <c r="Y324" s="52"/>
      <c r="Z324" s="51"/>
      <c r="AA324" s="76"/>
      <c r="AB324" s="76"/>
      <c r="AC324" s="77"/>
      <c r="AD324" s="83" t="s">
        <v>7659</v>
      </c>
      <c r="AE324" s="83">
        <v>772</v>
      </c>
      <c r="AF324" s="83">
        <v>1274</v>
      </c>
      <c r="AG324" s="83">
        <v>3598</v>
      </c>
      <c r="AH324" s="83">
        <v>1373</v>
      </c>
      <c r="AI324" s="83">
        <v>3600</v>
      </c>
      <c r="AJ324" s="83" t="s">
        <v>9120</v>
      </c>
      <c r="AK324" s="83" t="s">
        <v>10363</v>
      </c>
      <c r="AL324" s="83" t="s">
        <v>11094</v>
      </c>
      <c r="AM324" s="83" t="s">
        <v>10663</v>
      </c>
      <c r="AN324" s="85">
        <v>40801.445474537039</v>
      </c>
      <c r="AO324" s="83" t="s">
        <v>12070</v>
      </c>
      <c r="AP324" s="83" t="b">
        <v>0</v>
      </c>
      <c r="AQ324" s="83" t="b">
        <v>0</v>
      </c>
      <c r="AR324" s="83" t="b">
        <v>1</v>
      </c>
      <c r="AS324" s="83" t="s">
        <v>7106</v>
      </c>
      <c r="AT324" s="83">
        <v>37</v>
      </c>
      <c r="AU324" s="83" t="s">
        <v>13198</v>
      </c>
      <c r="AV324" s="83" t="b">
        <v>0</v>
      </c>
      <c r="AW324" s="83" t="s">
        <v>14213</v>
      </c>
      <c r="AX324" s="83" t="s">
        <v>14535</v>
      </c>
      <c r="AY324" s="83" t="s">
        <v>66</v>
      </c>
      <c r="AZ324" s="2"/>
      <c r="BA324" s="3"/>
      <c r="BB324" s="3"/>
      <c r="BC324" s="3"/>
      <c r="BD324" s="3"/>
    </row>
    <row r="325" spans="1:56" x14ac:dyDescent="0.25">
      <c r="A325" s="69" t="s">
        <v>378</v>
      </c>
      <c r="B325" s="70"/>
      <c r="C325" s="70"/>
      <c r="D325" s="71"/>
      <c r="E325" s="73"/>
      <c r="F325" s="70" t="s">
        <v>3766</v>
      </c>
      <c r="G325" s="70"/>
      <c r="H325" s="74"/>
      <c r="I325" s="75"/>
      <c r="J325" s="75"/>
      <c r="K325" s="74" t="s">
        <v>16050</v>
      </c>
      <c r="L325" s="78"/>
      <c r="M325" s="79"/>
      <c r="N325" s="79"/>
      <c r="O325" s="80"/>
      <c r="P325" s="81"/>
      <c r="Q325" s="81"/>
      <c r="R325" s="91"/>
      <c r="S325" s="91"/>
      <c r="T325" s="91"/>
      <c r="U325" s="91"/>
      <c r="V325" s="52"/>
      <c r="W325" s="52"/>
      <c r="X325" s="52"/>
      <c r="Y325" s="52"/>
      <c r="Z325" s="51"/>
      <c r="AA325" s="76"/>
      <c r="AB325" s="76"/>
      <c r="AC325" s="77"/>
      <c r="AD325" s="83" t="s">
        <v>7660</v>
      </c>
      <c r="AE325" s="83">
        <v>693</v>
      </c>
      <c r="AF325" s="83">
        <v>5824</v>
      </c>
      <c r="AG325" s="83">
        <v>61163</v>
      </c>
      <c r="AH325" s="83">
        <v>17311</v>
      </c>
      <c r="AI325" s="83">
        <v>10800</v>
      </c>
      <c r="AJ325" s="83" t="s">
        <v>9121</v>
      </c>
      <c r="AK325" s="83"/>
      <c r="AL325" s="83" t="s">
        <v>11095</v>
      </c>
      <c r="AM325" s="83" t="s">
        <v>11758</v>
      </c>
      <c r="AN325" s="85">
        <v>40865.682650462964</v>
      </c>
      <c r="AO325" s="83" t="s">
        <v>12071</v>
      </c>
      <c r="AP325" s="83" t="b">
        <v>0</v>
      </c>
      <c r="AQ325" s="83" t="b">
        <v>0</v>
      </c>
      <c r="AR325" s="83" t="b">
        <v>0</v>
      </c>
      <c r="AS325" s="83" t="s">
        <v>7091</v>
      </c>
      <c r="AT325" s="83">
        <v>39</v>
      </c>
      <c r="AU325" s="83" t="s">
        <v>13199</v>
      </c>
      <c r="AV325" s="83" t="b">
        <v>0</v>
      </c>
      <c r="AW325" s="83" t="s">
        <v>14213</v>
      </c>
      <c r="AX325" s="83" t="s">
        <v>14536</v>
      </c>
      <c r="AY325" s="83" t="s">
        <v>66</v>
      </c>
      <c r="AZ325" s="2"/>
      <c r="BA325" s="3"/>
      <c r="BB325" s="3"/>
      <c r="BC325" s="3"/>
      <c r="BD325" s="3"/>
    </row>
    <row r="326" spans="1:56" x14ac:dyDescent="0.25">
      <c r="A326" s="69" t="s">
        <v>379</v>
      </c>
      <c r="B326" s="70"/>
      <c r="C326" s="70"/>
      <c r="D326" s="71"/>
      <c r="E326" s="73"/>
      <c r="F326" s="70" t="s">
        <v>3767</v>
      </c>
      <c r="G326" s="70"/>
      <c r="H326" s="74"/>
      <c r="I326" s="75"/>
      <c r="J326" s="75"/>
      <c r="K326" s="74" t="s">
        <v>16051</v>
      </c>
      <c r="L326" s="78"/>
      <c r="M326" s="79"/>
      <c r="N326" s="79"/>
      <c r="O326" s="80"/>
      <c r="P326" s="81"/>
      <c r="Q326" s="81"/>
      <c r="R326" s="91"/>
      <c r="S326" s="91"/>
      <c r="T326" s="91"/>
      <c r="U326" s="91"/>
      <c r="V326" s="52"/>
      <c r="W326" s="52"/>
      <c r="X326" s="52"/>
      <c r="Y326" s="52"/>
      <c r="Z326" s="51"/>
      <c r="AA326" s="76"/>
      <c r="AB326" s="76"/>
      <c r="AC326" s="77"/>
      <c r="AD326" s="83" t="s">
        <v>7661</v>
      </c>
      <c r="AE326" s="83">
        <v>8</v>
      </c>
      <c r="AF326" s="83">
        <v>0</v>
      </c>
      <c r="AG326" s="83">
        <v>558</v>
      </c>
      <c r="AH326" s="83">
        <v>0</v>
      </c>
      <c r="AI326" s="83">
        <v>-28800</v>
      </c>
      <c r="AJ326" s="83" t="s">
        <v>9122</v>
      </c>
      <c r="AK326" s="83" t="s">
        <v>7243</v>
      </c>
      <c r="AL326" s="83" t="s">
        <v>11096</v>
      </c>
      <c r="AM326" s="83" t="s">
        <v>11719</v>
      </c>
      <c r="AN326" s="85">
        <v>43052.462604166663</v>
      </c>
      <c r="AO326" s="83" t="s">
        <v>12072</v>
      </c>
      <c r="AP326" s="83" t="b">
        <v>1</v>
      </c>
      <c r="AQ326" s="83" t="b">
        <v>0</v>
      </c>
      <c r="AR326" s="83" t="b">
        <v>0</v>
      </c>
      <c r="AS326" s="83" t="s">
        <v>7091</v>
      </c>
      <c r="AT326" s="83">
        <v>0</v>
      </c>
      <c r="AU326" s="83"/>
      <c r="AV326" s="83" t="b">
        <v>0</v>
      </c>
      <c r="AW326" s="83" t="s">
        <v>14213</v>
      </c>
      <c r="AX326" s="83" t="s">
        <v>14537</v>
      </c>
      <c r="AY326" s="83" t="s">
        <v>66</v>
      </c>
      <c r="AZ326" s="2"/>
      <c r="BA326" s="3"/>
      <c r="BB326" s="3"/>
      <c r="BC326" s="3"/>
      <c r="BD326" s="3"/>
    </row>
    <row r="327" spans="1:56" x14ac:dyDescent="0.25">
      <c r="A327" s="69" t="s">
        <v>380</v>
      </c>
      <c r="B327" s="70"/>
      <c r="C327" s="70"/>
      <c r="D327" s="71"/>
      <c r="E327" s="73"/>
      <c r="F327" s="70" t="s">
        <v>3768</v>
      </c>
      <c r="G327" s="70"/>
      <c r="H327" s="74"/>
      <c r="I327" s="75"/>
      <c r="J327" s="75"/>
      <c r="K327" s="74" t="s">
        <v>16052</v>
      </c>
      <c r="L327" s="78"/>
      <c r="M327" s="79"/>
      <c r="N327" s="79"/>
      <c r="O327" s="80"/>
      <c r="P327" s="81"/>
      <c r="Q327" s="81"/>
      <c r="R327" s="91"/>
      <c r="S327" s="91"/>
      <c r="T327" s="91"/>
      <c r="U327" s="91"/>
      <c r="V327" s="52"/>
      <c r="W327" s="52"/>
      <c r="X327" s="52"/>
      <c r="Y327" s="52"/>
      <c r="Z327" s="51"/>
      <c r="AA327" s="76"/>
      <c r="AB327" s="76"/>
      <c r="AC327" s="77"/>
      <c r="AD327" s="83" t="s">
        <v>7662</v>
      </c>
      <c r="AE327" s="83">
        <v>6</v>
      </c>
      <c r="AF327" s="83">
        <v>18</v>
      </c>
      <c r="AG327" s="83">
        <v>928</v>
      </c>
      <c r="AH327" s="83">
        <v>30</v>
      </c>
      <c r="AI327" s="83">
        <v>-18000</v>
      </c>
      <c r="AJ327" s="83"/>
      <c r="AK327" s="83" t="s">
        <v>10336</v>
      </c>
      <c r="AL327" s="83"/>
      <c r="AM327" s="83" t="s">
        <v>11716</v>
      </c>
      <c r="AN327" s="85">
        <v>42446.957106481481</v>
      </c>
      <c r="AO327" s="83"/>
      <c r="AP327" s="83" t="b">
        <v>0</v>
      </c>
      <c r="AQ327" s="83" t="b">
        <v>0</v>
      </c>
      <c r="AR327" s="83" t="b">
        <v>1</v>
      </c>
      <c r="AS327" s="83" t="s">
        <v>7091</v>
      </c>
      <c r="AT327" s="83">
        <v>0</v>
      </c>
      <c r="AU327" s="83" t="s">
        <v>13085</v>
      </c>
      <c r="AV327" s="83" t="b">
        <v>0</v>
      </c>
      <c r="AW327" s="83" t="s">
        <v>14213</v>
      </c>
      <c r="AX327" s="83" t="s">
        <v>14538</v>
      </c>
      <c r="AY327" s="83" t="s">
        <v>66</v>
      </c>
      <c r="AZ327" s="2"/>
      <c r="BA327" s="3"/>
      <c r="BB327" s="3"/>
      <c r="BC327" s="3"/>
      <c r="BD327" s="3"/>
    </row>
    <row r="328" spans="1:56" x14ac:dyDescent="0.25">
      <c r="A328" s="69" t="s">
        <v>381</v>
      </c>
      <c r="B328" s="70"/>
      <c r="C328" s="70"/>
      <c r="D328" s="71"/>
      <c r="E328" s="73"/>
      <c r="F328" s="70" t="s">
        <v>13768</v>
      </c>
      <c r="G328" s="70"/>
      <c r="H328" s="74"/>
      <c r="I328" s="75"/>
      <c r="J328" s="75"/>
      <c r="K328" s="74" t="s">
        <v>16053</v>
      </c>
      <c r="L328" s="78"/>
      <c r="M328" s="79"/>
      <c r="N328" s="79"/>
      <c r="O328" s="80"/>
      <c r="P328" s="81"/>
      <c r="Q328" s="81"/>
      <c r="R328" s="91"/>
      <c r="S328" s="91"/>
      <c r="T328" s="91"/>
      <c r="U328" s="91"/>
      <c r="V328" s="52"/>
      <c r="W328" s="52"/>
      <c r="X328" s="52"/>
      <c r="Y328" s="52"/>
      <c r="Z328" s="51"/>
      <c r="AA328" s="76"/>
      <c r="AB328" s="76"/>
      <c r="AC328" s="77"/>
      <c r="AD328" s="83" t="s">
        <v>7663</v>
      </c>
      <c r="AE328" s="83">
        <v>2387</v>
      </c>
      <c r="AF328" s="83">
        <v>2544</v>
      </c>
      <c r="AG328" s="83">
        <v>80632</v>
      </c>
      <c r="AH328" s="83">
        <v>1718</v>
      </c>
      <c r="AI328" s="83"/>
      <c r="AJ328" s="83" t="s">
        <v>9123</v>
      </c>
      <c r="AK328" s="83" t="s">
        <v>10364</v>
      </c>
      <c r="AL328" s="83" t="s">
        <v>11097</v>
      </c>
      <c r="AM328" s="83"/>
      <c r="AN328" s="85">
        <v>41044.65865740741</v>
      </c>
      <c r="AO328" s="83" t="s">
        <v>12073</v>
      </c>
      <c r="AP328" s="83" t="b">
        <v>0</v>
      </c>
      <c r="AQ328" s="83" t="b">
        <v>0</v>
      </c>
      <c r="AR328" s="83" t="b">
        <v>0</v>
      </c>
      <c r="AS328" s="83" t="s">
        <v>7091</v>
      </c>
      <c r="AT328" s="83">
        <v>216</v>
      </c>
      <c r="AU328" s="83" t="s">
        <v>13085</v>
      </c>
      <c r="AV328" s="83" t="b">
        <v>0</v>
      </c>
      <c r="AW328" s="83" t="s">
        <v>14213</v>
      </c>
      <c r="AX328" s="83" t="s">
        <v>14539</v>
      </c>
      <c r="AY328" s="83" t="s">
        <v>66</v>
      </c>
      <c r="AZ328" s="2"/>
      <c r="BA328" s="3"/>
      <c r="BB328" s="3"/>
      <c r="BC328" s="3"/>
      <c r="BD328" s="3"/>
    </row>
    <row r="329" spans="1:56" x14ac:dyDescent="0.25">
      <c r="A329" s="69" t="s">
        <v>1449</v>
      </c>
      <c r="B329" s="70"/>
      <c r="C329" s="70"/>
      <c r="D329" s="71"/>
      <c r="E329" s="73"/>
      <c r="F329" s="70" t="s">
        <v>13769</v>
      </c>
      <c r="G329" s="70"/>
      <c r="H329" s="74"/>
      <c r="I329" s="75"/>
      <c r="J329" s="75"/>
      <c r="K329" s="74" t="s">
        <v>16054</v>
      </c>
      <c r="L329" s="78"/>
      <c r="M329" s="79"/>
      <c r="N329" s="79"/>
      <c r="O329" s="80"/>
      <c r="P329" s="81"/>
      <c r="Q329" s="81"/>
      <c r="R329" s="91"/>
      <c r="S329" s="91"/>
      <c r="T329" s="91"/>
      <c r="U329" s="91"/>
      <c r="V329" s="52"/>
      <c r="W329" s="52"/>
      <c r="X329" s="52"/>
      <c r="Y329" s="52"/>
      <c r="Z329" s="51"/>
      <c r="AA329" s="76"/>
      <c r="AB329" s="76"/>
      <c r="AC329" s="77"/>
      <c r="AD329" s="83" t="s">
        <v>7664</v>
      </c>
      <c r="AE329" s="83">
        <v>1277</v>
      </c>
      <c r="AF329" s="83">
        <v>135128</v>
      </c>
      <c r="AG329" s="83">
        <v>22299</v>
      </c>
      <c r="AH329" s="83">
        <v>3193</v>
      </c>
      <c r="AI329" s="83">
        <v>-18000</v>
      </c>
      <c r="AJ329" s="83" t="s">
        <v>9124</v>
      </c>
      <c r="AK329" s="83" t="s">
        <v>10255</v>
      </c>
      <c r="AL329" s="83" t="s">
        <v>11098</v>
      </c>
      <c r="AM329" s="83" t="s">
        <v>11716</v>
      </c>
      <c r="AN329" s="85">
        <v>39836.806562500002</v>
      </c>
      <c r="AO329" s="83" t="s">
        <v>12074</v>
      </c>
      <c r="AP329" s="83" t="b">
        <v>0</v>
      </c>
      <c r="AQ329" s="83" t="b">
        <v>0</v>
      </c>
      <c r="AR329" s="83" t="b">
        <v>1</v>
      </c>
      <c r="AS329" s="83" t="s">
        <v>7091</v>
      </c>
      <c r="AT329" s="83">
        <v>1963</v>
      </c>
      <c r="AU329" s="83" t="s">
        <v>13200</v>
      </c>
      <c r="AV329" s="83" t="b">
        <v>1</v>
      </c>
      <c r="AW329" s="83" t="s">
        <v>14213</v>
      </c>
      <c r="AX329" s="83" t="s">
        <v>14540</v>
      </c>
      <c r="AY329" s="83" t="s">
        <v>65</v>
      </c>
      <c r="AZ329" s="2"/>
      <c r="BA329" s="3"/>
      <c r="BB329" s="3"/>
      <c r="BC329" s="3"/>
      <c r="BD329" s="3"/>
    </row>
    <row r="330" spans="1:56" x14ac:dyDescent="0.25">
      <c r="A330" s="69" t="s">
        <v>1450</v>
      </c>
      <c r="B330" s="70"/>
      <c r="C330" s="70"/>
      <c r="D330" s="71"/>
      <c r="E330" s="73"/>
      <c r="F330" s="70" t="s">
        <v>13770</v>
      </c>
      <c r="G330" s="70"/>
      <c r="H330" s="74"/>
      <c r="I330" s="75"/>
      <c r="J330" s="75"/>
      <c r="K330" s="74" t="s">
        <v>16055</v>
      </c>
      <c r="L330" s="78"/>
      <c r="M330" s="79"/>
      <c r="N330" s="79"/>
      <c r="O330" s="80"/>
      <c r="P330" s="81"/>
      <c r="Q330" s="81"/>
      <c r="R330" s="91"/>
      <c r="S330" s="91"/>
      <c r="T330" s="91"/>
      <c r="U330" s="91"/>
      <c r="V330" s="52"/>
      <c r="W330" s="52"/>
      <c r="X330" s="52"/>
      <c r="Y330" s="52"/>
      <c r="Z330" s="51"/>
      <c r="AA330" s="76"/>
      <c r="AB330" s="76"/>
      <c r="AC330" s="77"/>
      <c r="AD330" s="83" t="s">
        <v>7665</v>
      </c>
      <c r="AE330" s="83">
        <v>24711</v>
      </c>
      <c r="AF330" s="83">
        <v>299920</v>
      </c>
      <c r="AG330" s="83">
        <v>64540</v>
      </c>
      <c r="AH330" s="83">
        <v>2033</v>
      </c>
      <c r="AI330" s="83">
        <v>-25200</v>
      </c>
      <c r="AJ330" s="83" t="s">
        <v>9125</v>
      </c>
      <c r="AK330" s="83" t="s">
        <v>10217</v>
      </c>
      <c r="AL330" s="83" t="s">
        <v>11099</v>
      </c>
      <c r="AM330" s="83" t="s">
        <v>11728</v>
      </c>
      <c r="AN330" s="85">
        <v>39920.599409722221</v>
      </c>
      <c r="AO330" s="83" t="s">
        <v>12075</v>
      </c>
      <c r="AP330" s="83" t="b">
        <v>0</v>
      </c>
      <c r="AQ330" s="83" t="b">
        <v>0</v>
      </c>
      <c r="AR330" s="83" t="b">
        <v>1</v>
      </c>
      <c r="AS330" s="83" t="s">
        <v>7091</v>
      </c>
      <c r="AT330" s="83">
        <v>2819</v>
      </c>
      <c r="AU330" s="83" t="s">
        <v>13201</v>
      </c>
      <c r="AV330" s="83" t="b">
        <v>1</v>
      </c>
      <c r="AW330" s="83" t="s">
        <v>14213</v>
      </c>
      <c r="AX330" s="83" t="s">
        <v>14541</v>
      </c>
      <c r="AY330" s="83" t="s">
        <v>65</v>
      </c>
      <c r="AZ330" s="2"/>
      <c r="BA330" s="3"/>
      <c r="BB330" s="3"/>
      <c r="BC330" s="3"/>
      <c r="BD330" s="3"/>
    </row>
    <row r="331" spans="1:56" x14ac:dyDescent="0.25">
      <c r="A331" s="69" t="s">
        <v>382</v>
      </c>
      <c r="B331" s="70"/>
      <c r="C331" s="70"/>
      <c r="D331" s="71"/>
      <c r="E331" s="73"/>
      <c r="F331" s="70" t="s">
        <v>3654</v>
      </c>
      <c r="G331" s="70"/>
      <c r="H331" s="74"/>
      <c r="I331" s="75"/>
      <c r="J331" s="75"/>
      <c r="K331" s="74" t="s">
        <v>16056</v>
      </c>
      <c r="L331" s="78"/>
      <c r="M331" s="79"/>
      <c r="N331" s="79"/>
      <c r="O331" s="80"/>
      <c r="P331" s="81"/>
      <c r="Q331" s="81"/>
      <c r="R331" s="91"/>
      <c r="S331" s="91"/>
      <c r="T331" s="91"/>
      <c r="U331" s="91"/>
      <c r="V331" s="52"/>
      <c r="W331" s="52"/>
      <c r="X331" s="52"/>
      <c r="Y331" s="52"/>
      <c r="Z331" s="51"/>
      <c r="AA331" s="76"/>
      <c r="AB331" s="76"/>
      <c r="AC331" s="77"/>
      <c r="AD331" s="83" t="s">
        <v>7666</v>
      </c>
      <c r="AE331" s="83">
        <v>91</v>
      </c>
      <c r="AF331" s="83">
        <v>2</v>
      </c>
      <c r="AG331" s="83">
        <v>33</v>
      </c>
      <c r="AH331" s="83">
        <v>0</v>
      </c>
      <c r="AI331" s="83"/>
      <c r="AJ331" s="83"/>
      <c r="AK331" s="83"/>
      <c r="AL331" s="83"/>
      <c r="AM331" s="83"/>
      <c r="AN331" s="85">
        <v>43165.648229166669</v>
      </c>
      <c r="AO331" s="83"/>
      <c r="AP331" s="83" t="b">
        <v>1</v>
      </c>
      <c r="AQ331" s="83" t="b">
        <v>1</v>
      </c>
      <c r="AR331" s="83" t="b">
        <v>0</v>
      </c>
      <c r="AS331" s="83" t="s">
        <v>13074</v>
      </c>
      <c r="AT331" s="83">
        <v>0</v>
      </c>
      <c r="AU331" s="83"/>
      <c r="AV331" s="83" t="b">
        <v>0</v>
      </c>
      <c r="AW331" s="83" t="s">
        <v>14213</v>
      </c>
      <c r="AX331" s="83" t="s">
        <v>14542</v>
      </c>
      <c r="AY331" s="83" t="s">
        <v>66</v>
      </c>
      <c r="AZ331" s="2"/>
      <c r="BA331" s="3"/>
      <c r="BB331" s="3"/>
      <c r="BC331" s="3"/>
      <c r="BD331" s="3"/>
    </row>
    <row r="332" spans="1:56" x14ac:dyDescent="0.25">
      <c r="A332" s="69" t="s">
        <v>1265</v>
      </c>
      <c r="B332" s="70"/>
      <c r="C332" s="70"/>
      <c r="D332" s="71"/>
      <c r="E332" s="73"/>
      <c r="F332" s="70" t="s">
        <v>13771</v>
      </c>
      <c r="G332" s="70"/>
      <c r="H332" s="74"/>
      <c r="I332" s="75"/>
      <c r="J332" s="75"/>
      <c r="K332" s="74" t="s">
        <v>16057</v>
      </c>
      <c r="L332" s="78"/>
      <c r="M332" s="79"/>
      <c r="N332" s="79"/>
      <c r="O332" s="80"/>
      <c r="P332" s="81"/>
      <c r="Q332" s="81"/>
      <c r="R332" s="91"/>
      <c r="S332" s="91"/>
      <c r="T332" s="91"/>
      <c r="U332" s="91"/>
      <c r="V332" s="52"/>
      <c r="W332" s="52"/>
      <c r="X332" s="52"/>
      <c r="Y332" s="52"/>
      <c r="Z332" s="51"/>
      <c r="AA332" s="76"/>
      <c r="AB332" s="76"/>
      <c r="AC332" s="77"/>
      <c r="AD332" s="83" t="s">
        <v>7667</v>
      </c>
      <c r="AE332" s="83">
        <v>888</v>
      </c>
      <c r="AF332" s="83">
        <v>534477</v>
      </c>
      <c r="AG332" s="83">
        <v>6</v>
      </c>
      <c r="AH332" s="83">
        <v>23</v>
      </c>
      <c r="AI332" s="83">
        <v>-18000</v>
      </c>
      <c r="AJ332" s="83" t="s">
        <v>9126</v>
      </c>
      <c r="AK332" s="83"/>
      <c r="AL332" s="83" t="s">
        <v>11100</v>
      </c>
      <c r="AM332" s="83" t="s">
        <v>11716</v>
      </c>
      <c r="AN332" s="85">
        <v>42667.830196759256</v>
      </c>
      <c r="AO332" s="83" t="s">
        <v>12076</v>
      </c>
      <c r="AP332" s="83" t="b">
        <v>0</v>
      </c>
      <c r="AQ332" s="83" t="b">
        <v>0</v>
      </c>
      <c r="AR332" s="83" t="b">
        <v>1</v>
      </c>
      <c r="AS332" s="83" t="s">
        <v>7091</v>
      </c>
      <c r="AT332" s="83">
        <v>11</v>
      </c>
      <c r="AU332" s="83" t="s">
        <v>13085</v>
      </c>
      <c r="AV332" s="83" t="b">
        <v>0</v>
      </c>
      <c r="AW332" s="83" t="s">
        <v>14213</v>
      </c>
      <c r="AX332" s="83" t="s">
        <v>14543</v>
      </c>
      <c r="AY332" s="83" t="s">
        <v>66</v>
      </c>
      <c r="AZ332" s="2"/>
      <c r="BA332" s="3"/>
      <c r="BB332" s="3"/>
      <c r="BC332" s="3"/>
      <c r="BD332" s="3"/>
    </row>
    <row r="333" spans="1:56" x14ac:dyDescent="0.25">
      <c r="A333" s="69" t="s">
        <v>383</v>
      </c>
      <c r="B333" s="70"/>
      <c r="C333" s="70"/>
      <c r="D333" s="71"/>
      <c r="E333" s="73"/>
      <c r="F333" s="70" t="s">
        <v>3769</v>
      </c>
      <c r="G333" s="70"/>
      <c r="H333" s="74"/>
      <c r="I333" s="75"/>
      <c r="J333" s="75"/>
      <c r="K333" s="74" t="s">
        <v>16058</v>
      </c>
      <c r="L333" s="78"/>
      <c r="M333" s="79"/>
      <c r="N333" s="79"/>
      <c r="O333" s="80"/>
      <c r="P333" s="81"/>
      <c r="Q333" s="81"/>
      <c r="R333" s="91"/>
      <c r="S333" s="91"/>
      <c r="T333" s="91"/>
      <c r="U333" s="91"/>
      <c r="V333" s="52"/>
      <c r="W333" s="52"/>
      <c r="X333" s="52"/>
      <c r="Y333" s="52"/>
      <c r="Z333" s="51"/>
      <c r="AA333" s="76"/>
      <c r="AB333" s="76"/>
      <c r="AC333" s="77"/>
      <c r="AD333" s="83" t="s">
        <v>7668</v>
      </c>
      <c r="AE333" s="83">
        <v>2905</v>
      </c>
      <c r="AF333" s="83">
        <v>1506</v>
      </c>
      <c r="AG333" s="83">
        <v>46783</v>
      </c>
      <c r="AH333" s="83">
        <v>24719</v>
      </c>
      <c r="AI333" s="83">
        <v>-28800</v>
      </c>
      <c r="AJ333" s="83" t="s">
        <v>9127</v>
      </c>
      <c r="AK333" s="83" t="s">
        <v>10365</v>
      </c>
      <c r="AL333" s="83"/>
      <c r="AM333" s="83" t="s">
        <v>11719</v>
      </c>
      <c r="AN333" s="85">
        <v>41452.203541666669</v>
      </c>
      <c r="AO333" s="83" t="s">
        <v>12077</v>
      </c>
      <c r="AP333" s="83" t="b">
        <v>1</v>
      </c>
      <c r="AQ333" s="83" t="b">
        <v>0</v>
      </c>
      <c r="AR333" s="83" t="b">
        <v>0</v>
      </c>
      <c r="AS333" s="83" t="s">
        <v>7091</v>
      </c>
      <c r="AT333" s="83">
        <v>14</v>
      </c>
      <c r="AU333" s="83" t="s">
        <v>13085</v>
      </c>
      <c r="AV333" s="83" t="b">
        <v>0</v>
      </c>
      <c r="AW333" s="83" t="s">
        <v>14213</v>
      </c>
      <c r="AX333" s="83" t="s">
        <v>14544</v>
      </c>
      <c r="AY333" s="83" t="s">
        <v>66</v>
      </c>
      <c r="AZ333" s="2"/>
      <c r="BA333" s="3"/>
      <c r="BB333" s="3"/>
      <c r="BC333" s="3"/>
      <c r="BD333" s="3"/>
    </row>
    <row r="334" spans="1:56" x14ac:dyDescent="0.25">
      <c r="A334" s="69" t="s">
        <v>384</v>
      </c>
      <c r="B334" s="70"/>
      <c r="C334" s="70"/>
      <c r="D334" s="71"/>
      <c r="E334" s="73"/>
      <c r="F334" s="70" t="s">
        <v>3770</v>
      </c>
      <c r="G334" s="70"/>
      <c r="H334" s="74"/>
      <c r="I334" s="75"/>
      <c r="J334" s="75"/>
      <c r="K334" s="74" t="s">
        <v>16059</v>
      </c>
      <c r="L334" s="78"/>
      <c r="M334" s="79"/>
      <c r="N334" s="79"/>
      <c r="O334" s="80"/>
      <c r="P334" s="81"/>
      <c r="Q334" s="81"/>
      <c r="R334" s="91"/>
      <c r="S334" s="91"/>
      <c r="T334" s="91"/>
      <c r="U334" s="91"/>
      <c r="V334" s="52"/>
      <c r="W334" s="52"/>
      <c r="X334" s="52"/>
      <c r="Y334" s="52"/>
      <c r="Z334" s="51"/>
      <c r="AA334" s="76"/>
      <c r="AB334" s="76"/>
      <c r="AC334" s="77"/>
      <c r="AD334" s="83" t="s">
        <v>7669</v>
      </c>
      <c r="AE334" s="83">
        <v>197</v>
      </c>
      <c r="AF334" s="83">
        <v>76</v>
      </c>
      <c r="AG334" s="83">
        <v>208</v>
      </c>
      <c r="AH334" s="83">
        <v>48</v>
      </c>
      <c r="AI334" s="83"/>
      <c r="AJ334" s="83" t="s">
        <v>9128</v>
      </c>
      <c r="AK334" s="83" t="s">
        <v>10210</v>
      </c>
      <c r="AL334" s="83"/>
      <c r="AM334" s="83"/>
      <c r="AN334" s="85">
        <v>43153.682685185187</v>
      </c>
      <c r="AO334" s="83" t="s">
        <v>12078</v>
      </c>
      <c r="AP334" s="83" t="b">
        <v>1</v>
      </c>
      <c r="AQ334" s="83" t="b">
        <v>0</v>
      </c>
      <c r="AR334" s="83" t="b">
        <v>0</v>
      </c>
      <c r="AS334" s="83" t="s">
        <v>7091</v>
      </c>
      <c r="AT334" s="83">
        <v>0</v>
      </c>
      <c r="AU334" s="83"/>
      <c r="AV334" s="83" t="b">
        <v>0</v>
      </c>
      <c r="AW334" s="83" t="s">
        <v>14213</v>
      </c>
      <c r="AX334" s="83" t="s">
        <v>14545</v>
      </c>
      <c r="AY334" s="83" t="s">
        <v>66</v>
      </c>
      <c r="AZ334" s="2"/>
      <c r="BA334" s="3"/>
      <c r="BB334" s="3"/>
      <c r="BC334" s="3"/>
      <c r="BD334" s="3"/>
    </row>
    <row r="335" spans="1:56" x14ac:dyDescent="0.25">
      <c r="A335" s="69" t="s">
        <v>1185</v>
      </c>
      <c r="B335" s="70"/>
      <c r="C335" s="70"/>
      <c r="D335" s="71"/>
      <c r="E335" s="73"/>
      <c r="F335" s="70" t="s">
        <v>4395</v>
      </c>
      <c r="G335" s="70"/>
      <c r="H335" s="74"/>
      <c r="I335" s="75"/>
      <c r="J335" s="75"/>
      <c r="K335" s="74" t="s">
        <v>16060</v>
      </c>
      <c r="L335" s="78"/>
      <c r="M335" s="79"/>
      <c r="N335" s="79"/>
      <c r="O335" s="80"/>
      <c r="P335" s="81"/>
      <c r="Q335" s="81"/>
      <c r="R335" s="91"/>
      <c r="S335" s="91"/>
      <c r="T335" s="91"/>
      <c r="U335" s="91"/>
      <c r="V335" s="52"/>
      <c r="W335" s="52"/>
      <c r="X335" s="52"/>
      <c r="Y335" s="52"/>
      <c r="Z335" s="51"/>
      <c r="AA335" s="76"/>
      <c r="AB335" s="76"/>
      <c r="AC335" s="77"/>
      <c r="AD335" s="83" t="s">
        <v>7670</v>
      </c>
      <c r="AE335" s="83">
        <v>17792</v>
      </c>
      <c r="AF335" s="83">
        <v>33821</v>
      </c>
      <c r="AG335" s="83">
        <v>198407</v>
      </c>
      <c r="AH335" s="83">
        <v>226609</v>
      </c>
      <c r="AI335" s="83">
        <v>-14400</v>
      </c>
      <c r="AJ335" s="83" t="s">
        <v>9129</v>
      </c>
      <c r="AK335" s="83" t="s">
        <v>10366</v>
      </c>
      <c r="AL335" s="83" t="s">
        <v>11101</v>
      </c>
      <c r="AM335" s="83" t="s">
        <v>11725</v>
      </c>
      <c r="AN335" s="85">
        <v>39977.115613425929</v>
      </c>
      <c r="AO335" s="83" t="s">
        <v>12079</v>
      </c>
      <c r="AP335" s="83" t="b">
        <v>0</v>
      </c>
      <c r="AQ335" s="83" t="b">
        <v>0</v>
      </c>
      <c r="AR335" s="83" t="b">
        <v>0</v>
      </c>
      <c r="AS335" s="83" t="s">
        <v>7091</v>
      </c>
      <c r="AT335" s="83">
        <v>407</v>
      </c>
      <c r="AU335" s="83" t="s">
        <v>13085</v>
      </c>
      <c r="AV335" s="83" t="b">
        <v>0</v>
      </c>
      <c r="AW335" s="83" t="s">
        <v>14213</v>
      </c>
      <c r="AX335" s="83" t="s">
        <v>14546</v>
      </c>
      <c r="AY335" s="83" t="s">
        <v>66</v>
      </c>
      <c r="AZ335" s="2"/>
      <c r="BA335" s="3"/>
      <c r="BB335" s="3"/>
      <c r="BC335" s="3"/>
      <c r="BD335" s="3"/>
    </row>
    <row r="336" spans="1:56" x14ac:dyDescent="0.25">
      <c r="A336" s="69" t="s">
        <v>385</v>
      </c>
      <c r="B336" s="70"/>
      <c r="C336" s="70"/>
      <c r="D336" s="71"/>
      <c r="E336" s="73"/>
      <c r="F336" s="70" t="s">
        <v>3771</v>
      </c>
      <c r="G336" s="70"/>
      <c r="H336" s="74"/>
      <c r="I336" s="75"/>
      <c r="J336" s="75"/>
      <c r="K336" s="74" t="s">
        <v>16061</v>
      </c>
      <c r="L336" s="78"/>
      <c r="M336" s="79"/>
      <c r="N336" s="79"/>
      <c r="O336" s="80"/>
      <c r="P336" s="81"/>
      <c r="Q336" s="81"/>
      <c r="R336" s="91"/>
      <c r="S336" s="91"/>
      <c r="T336" s="91"/>
      <c r="U336" s="91"/>
      <c r="V336" s="52"/>
      <c r="W336" s="52"/>
      <c r="X336" s="52"/>
      <c r="Y336" s="52"/>
      <c r="Z336" s="51"/>
      <c r="AA336" s="76"/>
      <c r="AB336" s="76"/>
      <c r="AC336" s="77"/>
      <c r="AD336" s="83" t="s">
        <v>7671</v>
      </c>
      <c r="AE336" s="83">
        <v>291</v>
      </c>
      <c r="AF336" s="83">
        <v>135</v>
      </c>
      <c r="AG336" s="83">
        <v>2118</v>
      </c>
      <c r="AH336" s="83">
        <v>24</v>
      </c>
      <c r="AI336" s="83">
        <v>-18000</v>
      </c>
      <c r="AJ336" s="83" t="s">
        <v>9130</v>
      </c>
      <c r="AK336" s="83" t="s">
        <v>10212</v>
      </c>
      <c r="AL336" s="83" t="s">
        <v>11102</v>
      </c>
      <c r="AM336" s="83" t="s">
        <v>11716</v>
      </c>
      <c r="AN336" s="85">
        <v>39843.483437499999</v>
      </c>
      <c r="AO336" s="83"/>
      <c r="AP336" s="83" t="b">
        <v>0</v>
      </c>
      <c r="AQ336" s="83" t="b">
        <v>0</v>
      </c>
      <c r="AR336" s="83" t="b">
        <v>0</v>
      </c>
      <c r="AS336" s="83" t="s">
        <v>7091</v>
      </c>
      <c r="AT336" s="83">
        <v>31</v>
      </c>
      <c r="AU336" s="83" t="s">
        <v>13194</v>
      </c>
      <c r="AV336" s="83" t="b">
        <v>0</v>
      </c>
      <c r="AW336" s="83" t="s">
        <v>14213</v>
      </c>
      <c r="AX336" s="83" t="s">
        <v>14547</v>
      </c>
      <c r="AY336" s="83" t="s">
        <v>66</v>
      </c>
      <c r="AZ336" s="2"/>
      <c r="BA336" s="3"/>
      <c r="BB336" s="3"/>
      <c r="BC336" s="3"/>
      <c r="BD336" s="3"/>
    </row>
    <row r="337" spans="1:56" x14ac:dyDescent="0.25">
      <c r="A337" s="69" t="s">
        <v>386</v>
      </c>
      <c r="B337" s="70"/>
      <c r="C337" s="70"/>
      <c r="D337" s="71"/>
      <c r="E337" s="73"/>
      <c r="F337" s="70" t="s">
        <v>3772</v>
      </c>
      <c r="G337" s="70"/>
      <c r="H337" s="74"/>
      <c r="I337" s="75"/>
      <c r="J337" s="75"/>
      <c r="K337" s="74" t="s">
        <v>16062</v>
      </c>
      <c r="L337" s="78"/>
      <c r="M337" s="79"/>
      <c r="N337" s="79"/>
      <c r="O337" s="80"/>
      <c r="P337" s="81"/>
      <c r="Q337" s="81"/>
      <c r="R337" s="91"/>
      <c r="S337" s="91"/>
      <c r="T337" s="91"/>
      <c r="U337" s="91"/>
      <c r="V337" s="52"/>
      <c r="W337" s="52"/>
      <c r="X337" s="52"/>
      <c r="Y337" s="52"/>
      <c r="Z337" s="51"/>
      <c r="AA337" s="76"/>
      <c r="AB337" s="76"/>
      <c r="AC337" s="77"/>
      <c r="AD337" s="83" t="s">
        <v>7672</v>
      </c>
      <c r="AE337" s="83">
        <v>494</v>
      </c>
      <c r="AF337" s="83">
        <v>339</v>
      </c>
      <c r="AG337" s="83">
        <v>3249</v>
      </c>
      <c r="AH337" s="83">
        <v>3204</v>
      </c>
      <c r="AI337" s="83"/>
      <c r="AJ337" s="83" t="s">
        <v>9131</v>
      </c>
      <c r="AK337" s="83"/>
      <c r="AL337" s="83"/>
      <c r="AM337" s="83"/>
      <c r="AN337" s="85">
        <v>40939.806064814817</v>
      </c>
      <c r="AO337" s="83"/>
      <c r="AP337" s="83" t="b">
        <v>1</v>
      </c>
      <c r="AQ337" s="83" t="b">
        <v>0</v>
      </c>
      <c r="AR337" s="83" t="b">
        <v>1</v>
      </c>
      <c r="AS337" s="83" t="s">
        <v>7091</v>
      </c>
      <c r="AT337" s="83">
        <v>0</v>
      </c>
      <c r="AU337" s="83" t="s">
        <v>13085</v>
      </c>
      <c r="AV337" s="83" t="b">
        <v>0</v>
      </c>
      <c r="AW337" s="83" t="s">
        <v>14213</v>
      </c>
      <c r="AX337" s="83" t="s">
        <v>14548</v>
      </c>
      <c r="AY337" s="83" t="s">
        <v>66</v>
      </c>
      <c r="AZ337" s="2"/>
      <c r="BA337" s="3"/>
      <c r="BB337" s="3"/>
      <c r="BC337" s="3"/>
      <c r="BD337" s="3"/>
    </row>
    <row r="338" spans="1:56" x14ac:dyDescent="0.25">
      <c r="A338" s="69" t="s">
        <v>387</v>
      </c>
      <c r="B338" s="70"/>
      <c r="C338" s="70"/>
      <c r="D338" s="71"/>
      <c r="E338" s="73"/>
      <c r="F338" s="70" t="s">
        <v>13772</v>
      </c>
      <c r="G338" s="70"/>
      <c r="H338" s="74"/>
      <c r="I338" s="75"/>
      <c r="J338" s="75"/>
      <c r="K338" s="74" t="s">
        <v>16063</v>
      </c>
      <c r="L338" s="78"/>
      <c r="M338" s="79"/>
      <c r="N338" s="79"/>
      <c r="O338" s="80"/>
      <c r="P338" s="81"/>
      <c r="Q338" s="81"/>
      <c r="R338" s="91"/>
      <c r="S338" s="91"/>
      <c r="T338" s="91"/>
      <c r="U338" s="91"/>
      <c r="V338" s="52"/>
      <c r="W338" s="52"/>
      <c r="X338" s="52"/>
      <c r="Y338" s="52"/>
      <c r="Z338" s="51"/>
      <c r="AA338" s="76"/>
      <c r="AB338" s="76"/>
      <c r="AC338" s="77"/>
      <c r="AD338" s="83" t="s">
        <v>7673</v>
      </c>
      <c r="AE338" s="83">
        <v>2093</v>
      </c>
      <c r="AF338" s="83">
        <v>15064</v>
      </c>
      <c r="AG338" s="83">
        <v>20064</v>
      </c>
      <c r="AH338" s="83">
        <v>5436</v>
      </c>
      <c r="AI338" s="83">
        <v>-28800</v>
      </c>
      <c r="AJ338" s="83" t="s">
        <v>9132</v>
      </c>
      <c r="AK338" s="83" t="s">
        <v>10367</v>
      </c>
      <c r="AL338" s="83" t="s">
        <v>11103</v>
      </c>
      <c r="AM338" s="83" t="s">
        <v>11719</v>
      </c>
      <c r="AN338" s="85">
        <v>39874.750069444446</v>
      </c>
      <c r="AO338" s="83" t="s">
        <v>12080</v>
      </c>
      <c r="AP338" s="83" t="b">
        <v>0</v>
      </c>
      <c r="AQ338" s="83" t="b">
        <v>0</v>
      </c>
      <c r="AR338" s="83" t="b">
        <v>1</v>
      </c>
      <c r="AS338" s="83" t="s">
        <v>7091</v>
      </c>
      <c r="AT338" s="83">
        <v>650</v>
      </c>
      <c r="AU338" s="83" t="s">
        <v>13119</v>
      </c>
      <c r="AV338" s="83" t="b">
        <v>0</v>
      </c>
      <c r="AW338" s="83" t="s">
        <v>14213</v>
      </c>
      <c r="AX338" s="83" t="s">
        <v>14549</v>
      </c>
      <c r="AY338" s="83" t="s">
        <v>66</v>
      </c>
      <c r="AZ338" s="2"/>
      <c r="BA338" s="3"/>
      <c r="BB338" s="3"/>
      <c r="BC338" s="3"/>
      <c r="BD338" s="3"/>
    </row>
    <row r="339" spans="1:56" x14ac:dyDescent="0.25">
      <c r="A339" s="69" t="s">
        <v>1451</v>
      </c>
      <c r="B339" s="70"/>
      <c r="C339" s="70"/>
      <c r="D339" s="71"/>
      <c r="E339" s="73"/>
      <c r="F339" s="70" t="s">
        <v>13773</v>
      </c>
      <c r="G339" s="70"/>
      <c r="H339" s="74"/>
      <c r="I339" s="75"/>
      <c r="J339" s="75"/>
      <c r="K339" s="74" t="s">
        <v>16064</v>
      </c>
      <c r="L339" s="78"/>
      <c r="M339" s="79"/>
      <c r="N339" s="79"/>
      <c r="O339" s="80"/>
      <c r="P339" s="81"/>
      <c r="Q339" s="81"/>
      <c r="R339" s="91"/>
      <c r="S339" s="91"/>
      <c r="T339" s="91"/>
      <c r="U339" s="91"/>
      <c r="V339" s="52"/>
      <c r="W339" s="52"/>
      <c r="X339" s="52"/>
      <c r="Y339" s="52"/>
      <c r="Z339" s="51"/>
      <c r="AA339" s="76"/>
      <c r="AB339" s="76"/>
      <c r="AC339" s="77"/>
      <c r="AD339" s="83" t="s">
        <v>7674</v>
      </c>
      <c r="AE339" s="83">
        <v>65</v>
      </c>
      <c r="AF339" s="83">
        <v>87</v>
      </c>
      <c r="AG339" s="83">
        <v>19</v>
      </c>
      <c r="AH339" s="83">
        <v>19</v>
      </c>
      <c r="AI339" s="83">
        <v>-28800</v>
      </c>
      <c r="AJ339" s="83" t="s">
        <v>9133</v>
      </c>
      <c r="AK339" s="83"/>
      <c r="AL339" s="83" t="s">
        <v>11104</v>
      </c>
      <c r="AM339" s="83" t="s">
        <v>11719</v>
      </c>
      <c r="AN339" s="85">
        <v>41402.224629629629</v>
      </c>
      <c r="AO339" s="83" t="s">
        <v>12081</v>
      </c>
      <c r="AP339" s="83" t="b">
        <v>1</v>
      </c>
      <c r="AQ339" s="83" t="b">
        <v>0</v>
      </c>
      <c r="AR339" s="83" t="b">
        <v>0</v>
      </c>
      <c r="AS339" s="83" t="s">
        <v>7091</v>
      </c>
      <c r="AT339" s="83">
        <v>5</v>
      </c>
      <c r="AU339" s="83" t="s">
        <v>13085</v>
      </c>
      <c r="AV339" s="83" t="b">
        <v>0</v>
      </c>
      <c r="AW339" s="83" t="s">
        <v>14213</v>
      </c>
      <c r="AX339" s="83" t="s">
        <v>14550</v>
      </c>
      <c r="AY339" s="83" t="s">
        <v>65</v>
      </c>
      <c r="AZ339" s="2"/>
      <c r="BA339" s="3"/>
      <c r="BB339" s="3"/>
      <c r="BC339" s="3"/>
      <c r="BD339" s="3"/>
    </row>
    <row r="340" spans="1:56" x14ac:dyDescent="0.25">
      <c r="A340" s="69" t="s">
        <v>1452</v>
      </c>
      <c r="B340" s="70"/>
      <c r="C340" s="70"/>
      <c r="D340" s="71"/>
      <c r="E340" s="73"/>
      <c r="F340" s="70" t="s">
        <v>13774</v>
      </c>
      <c r="G340" s="70"/>
      <c r="H340" s="74"/>
      <c r="I340" s="75"/>
      <c r="J340" s="75"/>
      <c r="K340" s="74" t="s">
        <v>16065</v>
      </c>
      <c r="L340" s="78"/>
      <c r="M340" s="79"/>
      <c r="N340" s="79"/>
      <c r="O340" s="80"/>
      <c r="P340" s="81"/>
      <c r="Q340" s="81"/>
      <c r="R340" s="91"/>
      <c r="S340" s="91"/>
      <c r="T340" s="91"/>
      <c r="U340" s="91"/>
      <c r="V340" s="52"/>
      <c r="W340" s="52"/>
      <c r="X340" s="52"/>
      <c r="Y340" s="52"/>
      <c r="Z340" s="51"/>
      <c r="AA340" s="76"/>
      <c r="AB340" s="76"/>
      <c r="AC340" s="77"/>
      <c r="AD340" s="83" t="s">
        <v>7675</v>
      </c>
      <c r="AE340" s="83">
        <v>17</v>
      </c>
      <c r="AF340" s="83">
        <v>180</v>
      </c>
      <c r="AG340" s="83">
        <v>2</v>
      </c>
      <c r="AH340" s="83">
        <v>1</v>
      </c>
      <c r="AI340" s="83"/>
      <c r="AJ340" s="83"/>
      <c r="AK340" s="83"/>
      <c r="AL340" s="83"/>
      <c r="AM340" s="83"/>
      <c r="AN340" s="85">
        <v>42478.070833333331</v>
      </c>
      <c r="AO340" s="83"/>
      <c r="AP340" s="83" t="b">
        <v>1</v>
      </c>
      <c r="AQ340" s="83" t="b">
        <v>0</v>
      </c>
      <c r="AR340" s="83" t="b">
        <v>0</v>
      </c>
      <c r="AS340" s="83" t="s">
        <v>7091</v>
      </c>
      <c r="AT340" s="83">
        <v>3</v>
      </c>
      <c r="AU340" s="83"/>
      <c r="AV340" s="83" t="b">
        <v>0</v>
      </c>
      <c r="AW340" s="83" t="s">
        <v>14213</v>
      </c>
      <c r="AX340" s="83" t="s">
        <v>14551</v>
      </c>
      <c r="AY340" s="83" t="s">
        <v>65</v>
      </c>
      <c r="AZ340" s="2"/>
      <c r="BA340" s="3"/>
      <c r="BB340" s="3"/>
      <c r="BC340" s="3"/>
      <c r="BD340" s="3"/>
    </row>
    <row r="341" spans="1:56" x14ac:dyDescent="0.25">
      <c r="A341" s="69" t="s">
        <v>388</v>
      </c>
      <c r="B341" s="70"/>
      <c r="C341" s="70"/>
      <c r="D341" s="71"/>
      <c r="E341" s="73"/>
      <c r="F341" s="70" t="s">
        <v>3773</v>
      </c>
      <c r="G341" s="70"/>
      <c r="H341" s="74"/>
      <c r="I341" s="75"/>
      <c r="J341" s="75"/>
      <c r="K341" s="74" t="s">
        <v>16066</v>
      </c>
      <c r="L341" s="78"/>
      <c r="M341" s="79"/>
      <c r="N341" s="79"/>
      <c r="O341" s="80"/>
      <c r="P341" s="81"/>
      <c r="Q341" s="81"/>
      <c r="R341" s="91"/>
      <c r="S341" s="91"/>
      <c r="T341" s="91"/>
      <c r="U341" s="91"/>
      <c r="V341" s="52"/>
      <c r="W341" s="52"/>
      <c r="X341" s="52"/>
      <c r="Y341" s="52"/>
      <c r="Z341" s="51"/>
      <c r="AA341" s="76"/>
      <c r="AB341" s="76"/>
      <c r="AC341" s="77"/>
      <c r="AD341" s="83" t="s">
        <v>7676</v>
      </c>
      <c r="AE341" s="83">
        <v>779</v>
      </c>
      <c r="AF341" s="83">
        <v>1003</v>
      </c>
      <c r="AG341" s="83">
        <v>8910</v>
      </c>
      <c r="AH341" s="83">
        <v>7902</v>
      </c>
      <c r="AI341" s="83">
        <v>-21600</v>
      </c>
      <c r="AJ341" s="83" t="s">
        <v>9134</v>
      </c>
      <c r="AK341" s="83" t="s">
        <v>10368</v>
      </c>
      <c r="AL341" s="83" t="s">
        <v>11105</v>
      </c>
      <c r="AM341" s="83" t="s">
        <v>11717</v>
      </c>
      <c r="AN341" s="85">
        <v>39721.635497685187</v>
      </c>
      <c r="AO341" s="83" t="s">
        <v>12082</v>
      </c>
      <c r="AP341" s="83" t="b">
        <v>0</v>
      </c>
      <c r="AQ341" s="83" t="b">
        <v>0</v>
      </c>
      <c r="AR341" s="83" t="b">
        <v>0</v>
      </c>
      <c r="AS341" s="83" t="s">
        <v>7091</v>
      </c>
      <c r="AT341" s="83">
        <v>42</v>
      </c>
      <c r="AU341" s="83" t="s">
        <v>13194</v>
      </c>
      <c r="AV341" s="83" t="b">
        <v>0</v>
      </c>
      <c r="AW341" s="83" t="s">
        <v>14213</v>
      </c>
      <c r="AX341" s="83" t="s">
        <v>14552</v>
      </c>
      <c r="AY341" s="83" t="s">
        <v>66</v>
      </c>
      <c r="AZ341" s="2"/>
      <c r="BA341" s="3"/>
      <c r="BB341" s="3"/>
      <c r="BC341" s="3"/>
      <c r="BD341" s="3"/>
    </row>
    <row r="342" spans="1:56" x14ac:dyDescent="0.25">
      <c r="A342" s="69" t="s">
        <v>1319</v>
      </c>
      <c r="B342" s="70"/>
      <c r="C342" s="70"/>
      <c r="D342" s="71"/>
      <c r="E342" s="73"/>
      <c r="F342" s="70" t="s">
        <v>13775</v>
      </c>
      <c r="G342" s="70"/>
      <c r="H342" s="74"/>
      <c r="I342" s="75"/>
      <c r="J342" s="75"/>
      <c r="K342" s="74" t="s">
        <v>16067</v>
      </c>
      <c r="L342" s="78"/>
      <c r="M342" s="79"/>
      <c r="N342" s="79"/>
      <c r="O342" s="80"/>
      <c r="P342" s="81"/>
      <c r="Q342" s="81"/>
      <c r="R342" s="91"/>
      <c r="S342" s="91"/>
      <c r="T342" s="91"/>
      <c r="U342" s="91"/>
      <c r="V342" s="52"/>
      <c r="W342" s="52"/>
      <c r="X342" s="52"/>
      <c r="Y342" s="52"/>
      <c r="Z342" s="51"/>
      <c r="AA342" s="76"/>
      <c r="AB342" s="76"/>
      <c r="AC342" s="77"/>
      <c r="AD342" s="83" t="s">
        <v>7677</v>
      </c>
      <c r="AE342" s="83">
        <v>952</v>
      </c>
      <c r="AF342" s="83">
        <v>437306</v>
      </c>
      <c r="AG342" s="83">
        <v>5840</v>
      </c>
      <c r="AH342" s="83">
        <v>3636</v>
      </c>
      <c r="AI342" s="83">
        <v>-21600</v>
      </c>
      <c r="AJ342" s="83" t="s">
        <v>9135</v>
      </c>
      <c r="AK342" s="83" t="s">
        <v>10192</v>
      </c>
      <c r="AL342" s="83" t="s">
        <v>11106</v>
      </c>
      <c r="AM342" s="83" t="s">
        <v>11717</v>
      </c>
      <c r="AN342" s="85">
        <v>40326.690162037034</v>
      </c>
      <c r="AO342" s="83" t="s">
        <v>12083</v>
      </c>
      <c r="AP342" s="83" t="b">
        <v>0</v>
      </c>
      <c r="AQ342" s="83" t="b">
        <v>0</v>
      </c>
      <c r="AR342" s="83" t="b">
        <v>1</v>
      </c>
      <c r="AS342" s="83" t="s">
        <v>7091</v>
      </c>
      <c r="AT342" s="83">
        <v>6074</v>
      </c>
      <c r="AU342" s="83" t="s">
        <v>13202</v>
      </c>
      <c r="AV342" s="83" t="b">
        <v>1</v>
      </c>
      <c r="AW342" s="83" t="s">
        <v>14213</v>
      </c>
      <c r="AX342" s="83" t="s">
        <v>14553</v>
      </c>
      <c r="AY342" s="83" t="s">
        <v>66</v>
      </c>
      <c r="AZ342" s="2"/>
      <c r="BA342" s="3"/>
      <c r="BB342" s="3"/>
      <c r="BC342" s="3"/>
      <c r="BD342" s="3"/>
    </row>
    <row r="343" spans="1:56" x14ac:dyDescent="0.25">
      <c r="A343" s="69" t="s">
        <v>389</v>
      </c>
      <c r="B343" s="70"/>
      <c r="C343" s="70"/>
      <c r="D343" s="71"/>
      <c r="E343" s="73"/>
      <c r="F343" s="70" t="s">
        <v>3774</v>
      </c>
      <c r="G343" s="70"/>
      <c r="H343" s="74"/>
      <c r="I343" s="75"/>
      <c r="J343" s="75"/>
      <c r="K343" s="74" t="s">
        <v>16068</v>
      </c>
      <c r="L343" s="78"/>
      <c r="M343" s="79"/>
      <c r="N343" s="79"/>
      <c r="O343" s="80"/>
      <c r="P343" s="81"/>
      <c r="Q343" s="81"/>
      <c r="R343" s="91"/>
      <c r="S343" s="91"/>
      <c r="T343" s="91"/>
      <c r="U343" s="91"/>
      <c r="V343" s="52"/>
      <c r="W343" s="52"/>
      <c r="X343" s="52"/>
      <c r="Y343" s="52"/>
      <c r="Z343" s="51"/>
      <c r="AA343" s="76"/>
      <c r="AB343" s="76"/>
      <c r="AC343" s="77"/>
      <c r="AD343" s="83" t="s">
        <v>7678</v>
      </c>
      <c r="AE343" s="83">
        <v>55</v>
      </c>
      <c r="AF343" s="83">
        <v>7</v>
      </c>
      <c r="AG343" s="83">
        <v>105</v>
      </c>
      <c r="AH343" s="83">
        <v>445</v>
      </c>
      <c r="AI343" s="83"/>
      <c r="AJ343" s="83"/>
      <c r="AK343" s="83"/>
      <c r="AL343" s="83"/>
      <c r="AM343" s="83"/>
      <c r="AN343" s="85">
        <v>42206.798518518517</v>
      </c>
      <c r="AO343" s="83" t="s">
        <v>12084</v>
      </c>
      <c r="AP343" s="83" t="b">
        <v>1</v>
      </c>
      <c r="AQ343" s="83" t="b">
        <v>0</v>
      </c>
      <c r="AR343" s="83" t="b">
        <v>0</v>
      </c>
      <c r="AS343" s="83" t="s">
        <v>7092</v>
      </c>
      <c r="AT343" s="83">
        <v>2</v>
      </c>
      <c r="AU343" s="83" t="s">
        <v>13085</v>
      </c>
      <c r="AV343" s="83" t="b">
        <v>0</v>
      </c>
      <c r="AW343" s="83" t="s">
        <v>14213</v>
      </c>
      <c r="AX343" s="83" t="s">
        <v>14554</v>
      </c>
      <c r="AY343" s="83" t="s">
        <v>66</v>
      </c>
      <c r="AZ343" s="2"/>
      <c r="BA343" s="3"/>
      <c r="BB343" s="3"/>
      <c r="BC343" s="3"/>
      <c r="BD343" s="3"/>
    </row>
    <row r="344" spans="1:56" x14ac:dyDescent="0.25">
      <c r="A344" s="69" t="s">
        <v>390</v>
      </c>
      <c r="B344" s="70"/>
      <c r="C344" s="70"/>
      <c r="D344" s="71"/>
      <c r="E344" s="73"/>
      <c r="F344" s="70" t="s">
        <v>3775</v>
      </c>
      <c r="G344" s="70"/>
      <c r="H344" s="74"/>
      <c r="I344" s="75"/>
      <c r="J344" s="75"/>
      <c r="K344" s="74" t="s">
        <v>16069</v>
      </c>
      <c r="L344" s="78"/>
      <c r="M344" s="79"/>
      <c r="N344" s="79"/>
      <c r="O344" s="80"/>
      <c r="P344" s="81"/>
      <c r="Q344" s="81"/>
      <c r="R344" s="91"/>
      <c r="S344" s="91"/>
      <c r="T344" s="91"/>
      <c r="U344" s="91"/>
      <c r="V344" s="52"/>
      <c r="W344" s="52"/>
      <c r="X344" s="52"/>
      <c r="Y344" s="52"/>
      <c r="Z344" s="51"/>
      <c r="AA344" s="76"/>
      <c r="AB344" s="76"/>
      <c r="AC344" s="77"/>
      <c r="AD344" s="83" t="s">
        <v>7679</v>
      </c>
      <c r="AE344" s="83">
        <v>489</v>
      </c>
      <c r="AF344" s="83">
        <v>256</v>
      </c>
      <c r="AG344" s="83">
        <v>20938</v>
      </c>
      <c r="AH344" s="83">
        <v>34759</v>
      </c>
      <c r="AI344" s="83">
        <v>-18000</v>
      </c>
      <c r="AJ344" s="83" t="s">
        <v>9136</v>
      </c>
      <c r="AK344" s="83"/>
      <c r="AL344" s="83"/>
      <c r="AM344" s="83" t="s">
        <v>11716</v>
      </c>
      <c r="AN344" s="85">
        <v>40051.81354166667</v>
      </c>
      <c r="AO344" s="83" t="s">
        <v>12085</v>
      </c>
      <c r="AP344" s="83" t="b">
        <v>0</v>
      </c>
      <c r="AQ344" s="83" t="b">
        <v>0</v>
      </c>
      <c r="AR344" s="83" t="b">
        <v>1</v>
      </c>
      <c r="AS344" s="83" t="s">
        <v>7091</v>
      </c>
      <c r="AT344" s="83">
        <v>14</v>
      </c>
      <c r="AU344" s="83" t="s">
        <v>13086</v>
      </c>
      <c r="AV344" s="83" t="b">
        <v>0</v>
      </c>
      <c r="AW344" s="83" t="s">
        <v>14213</v>
      </c>
      <c r="AX344" s="83" t="s">
        <v>14555</v>
      </c>
      <c r="AY344" s="83" t="s">
        <v>66</v>
      </c>
      <c r="AZ344" s="2"/>
      <c r="BA344" s="3"/>
      <c r="BB344" s="3"/>
      <c r="BC344" s="3"/>
      <c r="BD344" s="3"/>
    </row>
    <row r="345" spans="1:56" x14ac:dyDescent="0.25">
      <c r="A345" s="69" t="s">
        <v>1084</v>
      </c>
      <c r="B345" s="70"/>
      <c r="C345" s="70"/>
      <c r="D345" s="71"/>
      <c r="E345" s="73"/>
      <c r="F345" s="70" t="s">
        <v>4316</v>
      </c>
      <c r="G345" s="70"/>
      <c r="H345" s="74"/>
      <c r="I345" s="75"/>
      <c r="J345" s="75"/>
      <c r="K345" s="74" t="s">
        <v>16070</v>
      </c>
      <c r="L345" s="78"/>
      <c r="M345" s="79"/>
      <c r="N345" s="79"/>
      <c r="O345" s="80"/>
      <c r="P345" s="81"/>
      <c r="Q345" s="81"/>
      <c r="R345" s="91"/>
      <c r="S345" s="91"/>
      <c r="T345" s="91"/>
      <c r="U345" s="91"/>
      <c r="V345" s="52"/>
      <c r="W345" s="52"/>
      <c r="X345" s="52"/>
      <c r="Y345" s="52"/>
      <c r="Z345" s="51"/>
      <c r="AA345" s="76"/>
      <c r="AB345" s="76"/>
      <c r="AC345" s="77"/>
      <c r="AD345" s="83" t="s">
        <v>7680</v>
      </c>
      <c r="AE345" s="83">
        <v>3824</v>
      </c>
      <c r="AF345" s="83">
        <v>14991</v>
      </c>
      <c r="AG345" s="83">
        <v>48785</v>
      </c>
      <c r="AH345" s="83">
        <v>77333</v>
      </c>
      <c r="AI345" s="83">
        <v>-28800</v>
      </c>
      <c r="AJ345" s="83" t="s">
        <v>9137</v>
      </c>
      <c r="AK345" s="83" t="s">
        <v>10369</v>
      </c>
      <c r="AL345" s="83" t="s">
        <v>11107</v>
      </c>
      <c r="AM345" s="83" t="s">
        <v>11719</v>
      </c>
      <c r="AN345" s="85">
        <v>40248.625555555554</v>
      </c>
      <c r="AO345" s="83" t="s">
        <v>12086</v>
      </c>
      <c r="AP345" s="83" t="b">
        <v>0</v>
      </c>
      <c r="AQ345" s="83" t="b">
        <v>0</v>
      </c>
      <c r="AR345" s="83" t="b">
        <v>0</v>
      </c>
      <c r="AS345" s="83" t="s">
        <v>7091</v>
      </c>
      <c r="AT345" s="83">
        <v>317</v>
      </c>
      <c r="AU345" s="83" t="s">
        <v>13203</v>
      </c>
      <c r="AV345" s="83" t="b">
        <v>1</v>
      </c>
      <c r="AW345" s="83" t="s">
        <v>14213</v>
      </c>
      <c r="AX345" s="83" t="s">
        <v>14556</v>
      </c>
      <c r="AY345" s="83" t="s">
        <v>66</v>
      </c>
      <c r="AZ345" s="2"/>
      <c r="BA345" s="3"/>
      <c r="BB345" s="3"/>
      <c r="BC345" s="3"/>
      <c r="BD345" s="3"/>
    </row>
    <row r="346" spans="1:56" x14ac:dyDescent="0.25">
      <c r="A346" s="69" t="s">
        <v>391</v>
      </c>
      <c r="B346" s="70"/>
      <c r="C346" s="70"/>
      <c r="D346" s="71"/>
      <c r="E346" s="73"/>
      <c r="F346" s="70" t="s">
        <v>3776</v>
      </c>
      <c r="G346" s="70"/>
      <c r="H346" s="74"/>
      <c r="I346" s="75"/>
      <c r="J346" s="75"/>
      <c r="K346" s="74" t="s">
        <v>16071</v>
      </c>
      <c r="L346" s="78"/>
      <c r="M346" s="79"/>
      <c r="N346" s="79"/>
      <c r="O346" s="80"/>
      <c r="P346" s="81"/>
      <c r="Q346" s="81"/>
      <c r="R346" s="91"/>
      <c r="S346" s="91"/>
      <c r="T346" s="91"/>
      <c r="U346" s="91"/>
      <c r="V346" s="52"/>
      <c r="W346" s="52"/>
      <c r="X346" s="52"/>
      <c r="Y346" s="52"/>
      <c r="Z346" s="51"/>
      <c r="AA346" s="76"/>
      <c r="AB346" s="76"/>
      <c r="AC346" s="77"/>
      <c r="AD346" s="83" t="s">
        <v>7681</v>
      </c>
      <c r="AE346" s="83">
        <v>31</v>
      </c>
      <c r="AF346" s="83">
        <v>29</v>
      </c>
      <c r="AG346" s="83">
        <v>15091</v>
      </c>
      <c r="AH346" s="83">
        <v>469</v>
      </c>
      <c r="AI346" s="83">
        <v>-28800</v>
      </c>
      <c r="AJ346" s="83" t="s">
        <v>9138</v>
      </c>
      <c r="AK346" s="83"/>
      <c r="AL346" s="83"/>
      <c r="AM346" s="83" t="s">
        <v>11719</v>
      </c>
      <c r="AN346" s="85">
        <v>41592.618391203701</v>
      </c>
      <c r="AO346" s="83" t="s">
        <v>12087</v>
      </c>
      <c r="AP346" s="83" t="b">
        <v>0</v>
      </c>
      <c r="AQ346" s="83" t="b">
        <v>0</v>
      </c>
      <c r="AR346" s="83" t="b">
        <v>1</v>
      </c>
      <c r="AS346" s="83" t="s">
        <v>7097</v>
      </c>
      <c r="AT346" s="83">
        <v>1</v>
      </c>
      <c r="AU346" s="83" t="s">
        <v>13085</v>
      </c>
      <c r="AV346" s="83" t="b">
        <v>0</v>
      </c>
      <c r="AW346" s="83" t="s">
        <v>14213</v>
      </c>
      <c r="AX346" s="83" t="s">
        <v>14557</v>
      </c>
      <c r="AY346" s="83" t="s">
        <v>66</v>
      </c>
      <c r="AZ346" s="2"/>
      <c r="BA346" s="3"/>
      <c r="BB346" s="3"/>
      <c r="BC346" s="3"/>
      <c r="BD346" s="3"/>
    </row>
    <row r="347" spans="1:56" x14ac:dyDescent="0.25">
      <c r="A347" s="69" t="s">
        <v>392</v>
      </c>
      <c r="B347" s="70"/>
      <c r="C347" s="70"/>
      <c r="D347" s="71"/>
      <c r="E347" s="73"/>
      <c r="F347" s="70" t="s">
        <v>3777</v>
      </c>
      <c r="G347" s="70"/>
      <c r="H347" s="74"/>
      <c r="I347" s="75"/>
      <c r="J347" s="75"/>
      <c r="K347" s="74" t="s">
        <v>16072</v>
      </c>
      <c r="L347" s="78"/>
      <c r="M347" s="79"/>
      <c r="N347" s="79"/>
      <c r="O347" s="80"/>
      <c r="P347" s="81"/>
      <c r="Q347" s="81"/>
      <c r="R347" s="91"/>
      <c r="S347" s="91"/>
      <c r="T347" s="91"/>
      <c r="U347" s="91"/>
      <c r="V347" s="52"/>
      <c r="W347" s="52"/>
      <c r="X347" s="52"/>
      <c r="Y347" s="52"/>
      <c r="Z347" s="51"/>
      <c r="AA347" s="76"/>
      <c r="AB347" s="76"/>
      <c r="AC347" s="77"/>
      <c r="AD347" s="83" t="s">
        <v>7682</v>
      </c>
      <c r="AE347" s="83">
        <v>821</v>
      </c>
      <c r="AF347" s="83">
        <v>3677</v>
      </c>
      <c r="AG347" s="83">
        <v>10844</v>
      </c>
      <c r="AH347" s="83">
        <v>419</v>
      </c>
      <c r="AI347" s="83">
        <v>-21600</v>
      </c>
      <c r="AJ347" s="83" t="s">
        <v>9139</v>
      </c>
      <c r="AK347" s="83" t="s">
        <v>10370</v>
      </c>
      <c r="AL347" s="83" t="s">
        <v>11108</v>
      </c>
      <c r="AM347" s="83" t="s">
        <v>11717</v>
      </c>
      <c r="AN347" s="85">
        <v>40120.582395833335</v>
      </c>
      <c r="AO347" s="83"/>
      <c r="AP347" s="83" t="b">
        <v>0</v>
      </c>
      <c r="AQ347" s="83" t="b">
        <v>0</v>
      </c>
      <c r="AR347" s="83" t="b">
        <v>1</v>
      </c>
      <c r="AS347" s="83" t="s">
        <v>7091</v>
      </c>
      <c r="AT347" s="83">
        <v>114</v>
      </c>
      <c r="AU347" s="83" t="s">
        <v>13204</v>
      </c>
      <c r="AV347" s="83" t="b">
        <v>0</v>
      </c>
      <c r="AW347" s="83" t="s">
        <v>14213</v>
      </c>
      <c r="AX347" s="83" t="s">
        <v>14558</v>
      </c>
      <c r="AY347" s="83" t="s">
        <v>66</v>
      </c>
      <c r="AZ347" s="2"/>
      <c r="BA347" s="3"/>
      <c r="BB347" s="3"/>
      <c r="BC347" s="3"/>
      <c r="BD347" s="3"/>
    </row>
    <row r="348" spans="1:56" x14ac:dyDescent="0.25">
      <c r="A348" s="69" t="s">
        <v>1453</v>
      </c>
      <c r="B348" s="70"/>
      <c r="C348" s="70"/>
      <c r="D348" s="71"/>
      <c r="E348" s="73"/>
      <c r="F348" s="70" t="s">
        <v>13776</v>
      </c>
      <c r="G348" s="70"/>
      <c r="H348" s="74"/>
      <c r="I348" s="75"/>
      <c r="J348" s="75"/>
      <c r="K348" s="74" t="s">
        <v>16073</v>
      </c>
      <c r="L348" s="78"/>
      <c r="M348" s="79"/>
      <c r="N348" s="79"/>
      <c r="O348" s="80"/>
      <c r="P348" s="81"/>
      <c r="Q348" s="81"/>
      <c r="R348" s="91"/>
      <c r="S348" s="91"/>
      <c r="T348" s="91"/>
      <c r="U348" s="91"/>
      <c r="V348" s="52"/>
      <c r="W348" s="52"/>
      <c r="X348" s="52"/>
      <c r="Y348" s="52"/>
      <c r="Z348" s="51"/>
      <c r="AA348" s="76"/>
      <c r="AB348" s="76"/>
      <c r="AC348" s="77"/>
      <c r="AD348" s="83" t="s">
        <v>7683</v>
      </c>
      <c r="AE348" s="83">
        <v>1423</v>
      </c>
      <c r="AF348" s="83">
        <v>1293</v>
      </c>
      <c r="AG348" s="83">
        <v>2866</v>
      </c>
      <c r="AH348" s="83">
        <v>918</v>
      </c>
      <c r="AI348" s="83">
        <v>-18000</v>
      </c>
      <c r="AJ348" s="83" t="s">
        <v>9140</v>
      </c>
      <c r="AK348" s="83" t="s">
        <v>10370</v>
      </c>
      <c r="AL348" s="83" t="s">
        <v>11109</v>
      </c>
      <c r="AM348" s="83" t="s">
        <v>11716</v>
      </c>
      <c r="AN348" s="85">
        <v>40218.850937499999</v>
      </c>
      <c r="AO348" s="83" t="s">
        <v>12088</v>
      </c>
      <c r="AP348" s="83" t="b">
        <v>0</v>
      </c>
      <c r="AQ348" s="83" t="b">
        <v>0</v>
      </c>
      <c r="AR348" s="83" t="b">
        <v>1</v>
      </c>
      <c r="AS348" s="83" t="s">
        <v>7091</v>
      </c>
      <c r="AT348" s="83">
        <v>38</v>
      </c>
      <c r="AU348" s="83" t="s">
        <v>13205</v>
      </c>
      <c r="AV348" s="83" t="b">
        <v>0</v>
      </c>
      <c r="AW348" s="83" t="s">
        <v>14213</v>
      </c>
      <c r="AX348" s="83" t="s">
        <v>14559</v>
      </c>
      <c r="AY348" s="83" t="s">
        <v>65</v>
      </c>
      <c r="AZ348" s="2"/>
      <c r="BA348" s="3"/>
      <c r="BB348" s="3"/>
      <c r="BC348" s="3"/>
      <c r="BD348" s="3"/>
    </row>
    <row r="349" spans="1:56" x14ac:dyDescent="0.25">
      <c r="A349" s="69" t="s">
        <v>393</v>
      </c>
      <c r="B349" s="70"/>
      <c r="C349" s="70"/>
      <c r="D349" s="71"/>
      <c r="E349" s="73"/>
      <c r="F349" s="70" t="s">
        <v>3778</v>
      </c>
      <c r="G349" s="70"/>
      <c r="H349" s="74"/>
      <c r="I349" s="75"/>
      <c r="J349" s="75"/>
      <c r="K349" s="74" t="s">
        <v>16074</v>
      </c>
      <c r="L349" s="78"/>
      <c r="M349" s="79"/>
      <c r="N349" s="79"/>
      <c r="O349" s="80"/>
      <c r="P349" s="81"/>
      <c r="Q349" s="81"/>
      <c r="R349" s="91"/>
      <c r="S349" s="91"/>
      <c r="T349" s="91"/>
      <c r="U349" s="91"/>
      <c r="V349" s="52"/>
      <c r="W349" s="52"/>
      <c r="X349" s="52"/>
      <c r="Y349" s="52"/>
      <c r="Z349" s="51"/>
      <c r="AA349" s="76"/>
      <c r="AB349" s="76"/>
      <c r="AC349" s="77"/>
      <c r="AD349" s="83" t="s">
        <v>7684</v>
      </c>
      <c r="AE349" s="83">
        <v>1078</v>
      </c>
      <c r="AF349" s="83">
        <v>620</v>
      </c>
      <c r="AG349" s="83">
        <v>6895</v>
      </c>
      <c r="AH349" s="83">
        <v>9713</v>
      </c>
      <c r="AI349" s="83">
        <v>-18000</v>
      </c>
      <c r="AJ349" s="83" t="s">
        <v>9141</v>
      </c>
      <c r="AK349" s="83" t="s">
        <v>10371</v>
      </c>
      <c r="AL349" s="83"/>
      <c r="AM349" s="83" t="s">
        <v>11716</v>
      </c>
      <c r="AN349" s="85">
        <v>40051.556759259256</v>
      </c>
      <c r="AO349" s="83" t="s">
        <v>12089</v>
      </c>
      <c r="AP349" s="83" t="b">
        <v>0</v>
      </c>
      <c r="AQ349" s="83" t="b">
        <v>0</v>
      </c>
      <c r="AR349" s="83" t="b">
        <v>1</v>
      </c>
      <c r="AS349" s="83" t="s">
        <v>7091</v>
      </c>
      <c r="AT349" s="83">
        <v>21</v>
      </c>
      <c r="AU349" s="83" t="s">
        <v>13206</v>
      </c>
      <c r="AV349" s="83" t="b">
        <v>0</v>
      </c>
      <c r="AW349" s="83" t="s">
        <v>14213</v>
      </c>
      <c r="AX349" s="83" t="s">
        <v>14560</v>
      </c>
      <c r="AY349" s="83" t="s">
        <v>66</v>
      </c>
      <c r="AZ349" s="2"/>
      <c r="BA349" s="3"/>
      <c r="BB349" s="3"/>
      <c r="BC349" s="3"/>
      <c r="BD349" s="3"/>
    </row>
    <row r="350" spans="1:56" x14ac:dyDescent="0.25">
      <c r="A350" s="69" t="s">
        <v>1454</v>
      </c>
      <c r="B350" s="70"/>
      <c r="C350" s="70"/>
      <c r="D350" s="71"/>
      <c r="E350" s="73"/>
      <c r="F350" s="70" t="s">
        <v>13777</v>
      </c>
      <c r="G350" s="70"/>
      <c r="H350" s="74"/>
      <c r="I350" s="75"/>
      <c r="J350" s="75"/>
      <c r="K350" s="74" t="s">
        <v>16075</v>
      </c>
      <c r="L350" s="78"/>
      <c r="M350" s="79"/>
      <c r="N350" s="79"/>
      <c r="O350" s="80"/>
      <c r="P350" s="81"/>
      <c r="Q350" s="81"/>
      <c r="R350" s="91"/>
      <c r="S350" s="91"/>
      <c r="T350" s="91"/>
      <c r="U350" s="91"/>
      <c r="V350" s="52"/>
      <c r="W350" s="52"/>
      <c r="X350" s="52"/>
      <c r="Y350" s="52"/>
      <c r="Z350" s="51"/>
      <c r="AA350" s="76"/>
      <c r="AB350" s="76"/>
      <c r="AC350" s="77"/>
      <c r="AD350" s="83" t="s">
        <v>7685</v>
      </c>
      <c r="AE350" s="83">
        <v>601</v>
      </c>
      <c r="AF350" s="83">
        <v>1483</v>
      </c>
      <c r="AG350" s="83">
        <v>4155</v>
      </c>
      <c r="AH350" s="83">
        <v>1675</v>
      </c>
      <c r="AI350" s="83">
        <v>-18000</v>
      </c>
      <c r="AJ350" s="83" t="s">
        <v>9142</v>
      </c>
      <c r="AK350" s="83" t="s">
        <v>10370</v>
      </c>
      <c r="AL350" s="83" t="s">
        <v>11110</v>
      </c>
      <c r="AM350" s="83" t="s">
        <v>11716</v>
      </c>
      <c r="AN350" s="85">
        <v>40336.807592592595</v>
      </c>
      <c r="AO350" s="83" t="s">
        <v>12090</v>
      </c>
      <c r="AP350" s="83" t="b">
        <v>0</v>
      </c>
      <c r="AQ350" s="83" t="b">
        <v>0</v>
      </c>
      <c r="AR350" s="83" t="b">
        <v>1</v>
      </c>
      <c r="AS350" s="83" t="s">
        <v>7091</v>
      </c>
      <c r="AT350" s="83">
        <v>46</v>
      </c>
      <c r="AU350" s="83" t="s">
        <v>13207</v>
      </c>
      <c r="AV350" s="83" t="b">
        <v>0</v>
      </c>
      <c r="AW350" s="83" t="s">
        <v>14213</v>
      </c>
      <c r="AX350" s="83" t="s">
        <v>14561</v>
      </c>
      <c r="AY350" s="83" t="s">
        <v>65</v>
      </c>
      <c r="AZ350" s="2"/>
      <c r="BA350" s="3"/>
      <c r="BB350" s="3"/>
      <c r="BC350" s="3"/>
      <c r="BD350" s="3"/>
    </row>
    <row r="351" spans="1:56" x14ac:dyDescent="0.25">
      <c r="A351" s="69" t="s">
        <v>394</v>
      </c>
      <c r="B351" s="70"/>
      <c r="C351" s="70"/>
      <c r="D351" s="71"/>
      <c r="E351" s="73"/>
      <c r="F351" s="70" t="s">
        <v>3779</v>
      </c>
      <c r="G351" s="70"/>
      <c r="H351" s="74"/>
      <c r="I351" s="75"/>
      <c r="J351" s="75"/>
      <c r="K351" s="74" t="s">
        <v>16076</v>
      </c>
      <c r="L351" s="78"/>
      <c r="M351" s="79"/>
      <c r="N351" s="79"/>
      <c r="O351" s="80"/>
      <c r="P351" s="81"/>
      <c r="Q351" s="81"/>
      <c r="R351" s="91"/>
      <c r="S351" s="91"/>
      <c r="T351" s="91"/>
      <c r="U351" s="91"/>
      <c r="V351" s="52"/>
      <c r="W351" s="52"/>
      <c r="X351" s="52"/>
      <c r="Y351" s="52"/>
      <c r="Z351" s="51"/>
      <c r="AA351" s="76"/>
      <c r="AB351" s="76"/>
      <c r="AC351" s="77"/>
      <c r="AD351" s="83" t="s">
        <v>7686</v>
      </c>
      <c r="AE351" s="83">
        <v>1806</v>
      </c>
      <c r="AF351" s="83">
        <v>12580</v>
      </c>
      <c r="AG351" s="83">
        <v>8616</v>
      </c>
      <c r="AH351" s="83">
        <v>1684</v>
      </c>
      <c r="AI351" s="83">
        <v>0</v>
      </c>
      <c r="AJ351" s="83" t="s">
        <v>9143</v>
      </c>
      <c r="AK351" s="83" t="s">
        <v>10372</v>
      </c>
      <c r="AL351" s="83" t="s">
        <v>11111</v>
      </c>
      <c r="AM351" s="83" t="s">
        <v>10186</v>
      </c>
      <c r="AN351" s="85">
        <v>40728.960682870369</v>
      </c>
      <c r="AO351" s="83" t="s">
        <v>12091</v>
      </c>
      <c r="AP351" s="83" t="b">
        <v>0</v>
      </c>
      <c r="AQ351" s="83" t="b">
        <v>0</v>
      </c>
      <c r="AR351" s="83" t="b">
        <v>1</v>
      </c>
      <c r="AS351" s="83" t="s">
        <v>7091</v>
      </c>
      <c r="AT351" s="83">
        <v>664</v>
      </c>
      <c r="AU351" s="83" t="s">
        <v>13208</v>
      </c>
      <c r="AV351" s="83" t="b">
        <v>0</v>
      </c>
      <c r="AW351" s="83" t="s">
        <v>14213</v>
      </c>
      <c r="AX351" s="83" t="s">
        <v>14562</v>
      </c>
      <c r="AY351" s="83" t="s">
        <v>66</v>
      </c>
      <c r="AZ351" s="2"/>
      <c r="BA351" s="3"/>
      <c r="BB351" s="3"/>
      <c r="BC351" s="3"/>
      <c r="BD351" s="3"/>
    </row>
    <row r="352" spans="1:56" x14ac:dyDescent="0.25">
      <c r="A352" s="69" t="s">
        <v>395</v>
      </c>
      <c r="B352" s="70"/>
      <c r="C352" s="70"/>
      <c r="D352" s="71"/>
      <c r="E352" s="73"/>
      <c r="F352" s="70" t="s">
        <v>3780</v>
      </c>
      <c r="G352" s="70"/>
      <c r="H352" s="74"/>
      <c r="I352" s="75"/>
      <c r="J352" s="75"/>
      <c r="K352" s="74" t="s">
        <v>16077</v>
      </c>
      <c r="L352" s="78"/>
      <c r="M352" s="79"/>
      <c r="N352" s="79"/>
      <c r="O352" s="80"/>
      <c r="P352" s="81"/>
      <c r="Q352" s="81"/>
      <c r="R352" s="91"/>
      <c r="S352" s="91"/>
      <c r="T352" s="91"/>
      <c r="U352" s="91"/>
      <c r="V352" s="52"/>
      <c r="W352" s="52"/>
      <c r="X352" s="52"/>
      <c r="Y352" s="52"/>
      <c r="Z352" s="51"/>
      <c r="AA352" s="76"/>
      <c r="AB352" s="76"/>
      <c r="AC352" s="77"/>
      <c r="AD352" s="83" t="s">
        <v>7687</v>
      </c>
      <c r="AE352" s="83">
        <v>426</v>
      </c>
      <c r="AF352" s="83">
        <v>462</v>
      </c>
      <c r="AG352" s="83">
        <v>59468</v>
      </c>
      <c r="AH352" s="83">
        <v>1006</v>
      </c>
      <c r="AI352" s="83"/>
      <c r="AJ352" s="83" t="s">
        <v>9144</v>
      </c>
      <c r="AK352" s="83"/>
      <c r="AL352" s="83" t="s">
        <v>11112</v>
      </c>
      <c r="AM352" s="83"/>
      <c r="AN352" s="85">
        <v>42703.586319444446</v>
      </c>
      <c r="AO352" s="83" t="s">
        <v>12092</v>
      </c>
      <c r="AP352" s="83" t="b">
        <v>1</v>
      </c>
      <c r="AQ352" s="83" t="b">
        <v>0</v>
      </c>
      <c r="AR352" s="83" t="b">
        <v>0</v>
      </c>
      <c r="AS352" s="83" t="s">
        <v>7096</v>
      </c>
      <c r="AT352" s="83">
        <v>1</v>
      </c>
      <c r="AU352" s="83"/>
      <c r="AV352" s="83" t="b">
        <v>0</v>
      </c>
      <c r="AW352" s="83" t="s">
        <v>14213</v>
      </c>
      <c r="AX352" s="83" t="s">
        <v>14563</v>
      </c>
      <c r="AY352" s="83" t="s">
        <v>66</v>
      </c>
      <c r="AZ352" s="2"/>
      <c r="BA352" s="3"/>
      <c r="BB352" s="3"/>
      <c r="BC352" s="3"/>
      <c r="BD352" s="3"/>
    </row>
    <row r="353" spans="1:56" x14ac:dyDescent="0.25">
      <c r="A353" s="69" t="s">
        <v>396</v>
      </c>
      <c r="B353" s="70"/>
      <c r="C353" s="70"/>
      <c r="D353" s="71"/>
      <c r="E353" s="73"/>
      <c r="F353" s="70" t="s">
        <v>3781</v>
      </c>
      <c r="G353" s="70"/>
      <c r="H353" s="74"/>
      <c r="I353" s="75"/>
      <c r="J353" s="75"/>
      <c r="K353" s="74" t="s">
        <v>16078</v>
      </c>
      <c r="L353" s="78"/>
      <c r="M353" s="79"/>
      <c r="N353" s="79"/>
      <c r="O353" s="80"/>
      <c r="P353" s="81"/>
      <c r="Q353" s="81"/>
      <c r="R353" s="91"/>
      <c r="S353" s="91"/>
      <c r="T353" s="91"/>
      <c r="U353" s="91"/>
      <c r="V353" s="52"/>
      <c r="W353" s="52"/>
      <c r="X353" s="52"/>
      <c r="Y353" s="52"/>
      <c r="Z353" s="51"/>
      <c r="AA353" s="76"/>
      <c r="AB353" s="76"/>
      <c r="AC353" s="77"/>
      <c r="AD353" s="83" t="s">
        <v>7688</v>
      </c>
      <c r="AE353" s="83">
        <v>916</v>
      </c>
      <c r="AF353" s="83">
        <v>180</v>
      </c>
      <c r="AG353" s="83">
        <v>8646</v>
      </c>
      <c r="AH353" s="83">
        <v>37885</v>
      </c>
      <c r="AI353" s="83"/>
      <c r="AJ353" s="83" t="s">
        <v>9145</v>
      </c>
      <c r="AK353" s="83" t="s">
        <v>10373</v>
      </c>
      <c r="AL353" s="83"/>
      <c r="AM353" s="83"/>
      <c r="AN353" s="85">
        <v>42472.740590277775</v>
      </c>
      <c r="AO353" s="83" t="s">
        <v>12093</v>
      </c>
      <c r="AP353" s="83" t="b">
        <v>1</v>
      </c>
      <c r="AQ353" s="83" t="b">
        <v>0</v>
      </c>
      <c r="AR353" s="83" t="b">
        <v>0</v>
      </c>
      <c r="AS353" s="83" t="s">
        <v>7091</v>
      </c>
      <c r="AT353" s="83">
        <v>0</v>
      </c>
      <c r="AU353" s="83"/>
      <c r="AV353" s="83" t="b">
        <v>0</v>
      </c>
      <c r="AW353" s="83" t="s">
        <v>14213</v>
      </c>
      <c r="AX353" s="83" t="s">
        <v>14564</v>
      </c>
      <c r="AY353" s="83" t="s">
        <v>66</v>
      </c>
      <c r="AZ353" s="2"/>
      <c r="BA353" s="3"/>
      <c r="BB353" s="3"/>
      <c r="BC353" s="3"/>
      <c r="BD353" s="3"/>
    </row>
    <row r="354" spans="1:56" x14ac:dyDescent="0.25">
      <c r="A354" s="69" t="s">
        <v>397</v>
      </c>
      <c r="B354" s="70"/>
      <c r="C354" s="70"/>
      <c r="D354" s="71"/>
      <c r="E354" s="73"/>
      <c r="F354" s="70" t="s">
        <v>3654</v>
      </c>
      <c r="G354" s="70"/>
      <c r="H354" s="74"/>
      <c r="I354" s="75"/>
      <c r="J354" s="75"/>
      <c r="K354" s="74" t="s">
        <v>16079</v>
      </c>
      <c r="L354" s="78"/>
      <c r="M354" s="79"/>
      <c r="N354" s="79"/>
      <c r="O354" s="80"/>
      <c r="P354" s="81"/>
      <c r="Q354" s="81"/>
      <c r="R354" s="91"/>
      <c r="S354" s="91"/>
      <c r="T354" s="91"/>
      <c r="U354" s="91"/>
      <c r="V354" s="52"/>
      <c r="W354" s="52"/>
      <c r="X354" s="52"/>
      <c r="Y354" s="52"/>
      <c r="Z354" s="51"/>
      <c r="AA354" s="76"/>
      <c r="AB354" s="76"/>
      <c r="AC354" s="77"/>
      <c r="AD354" s="83" t="s">
        <v>7689</v>
      </c>
      <c r="AE354" s="83">
        <v>48</v>
      </c>
      <c r="AF354" s="83">
        <v>1</v>
      </c>
      <c r="AG354" s="83">
        <v>274</v>
      </c>
      <c r="AH354" s="83">
        <v>0</v>
      </c>
      <c r="AI354" s="83">
        <v>-28800</v>
      </c>
      <c r="AJ354" s="83" t="s">
        <v>9146</v>
      </c>
      <c r="AK354" s="83"/>
      <c r="AL354" s="83"/>
      <c r="AM354" s="83" t="s">
        <v>11719</v>
      </c>
      <c r="AN354" s="85">
        <v>42960.784618055557</v>
      </c>
      <c r="AO354" s="83" t="s">
        <v>12094</v>
      </c>
      <c r="AP354" s="83" t="b">
        <v>1</v>
      </c>
      <c r="AQ354" s="83" t="b">
        <v>1</v>
      </c>
      <c r="AR354" s="83" t="b">
        <v>0</v>
      </c>
      <c r="AS354" s="83" t="s">
        <v>7091</v>
      </c>
      <c r="AT354" s="83">
        <v>0</v>
      </c>
      <c r="AU354" s="83"/>
      <c r="AV354" s="83" t="b">
        <v>0</v>
      </c>
      <c r="AW354" s="83" t="s">
        <v>14213</v>
      </c>
      <c r="AX354" s="83" t="s">
        <v>14565</v>
      </c>
      <c r="AY354" s="83" t="s">
        <v>66</v>
      </c>
      <c r="AZ354" s="2"/>
      <c r="BA354" s="3"/>
      <c r="BB354" s="3"/>
      <c r="BC354" s="3"/>
      <c r="BD354" s="3"/>
    </row>
    <row r="355" spans="1:56" x14ac:dyDescent="0.25">
      <c r="A355" s="69" t="s">
        <v>398</v>
      </c>
      <c r="B355" s="70"/>
      <c r="C355" s="70"/>
      <c r="D355" s="71"/>
      <c r="E355" s="73"/>
      <c r="F355" s="70" t="s">
        <v>3782</v>
      </c>
      <c r="G355" s="70"/>
      <c r="H355" s="74"/>
      <c r="I355" s="75"/>
      <c r="J355" s="75"/>
      <c r="K355" s="74" t="s">
        <v>16080</v>
      </c>
      <c r="L355" s="78"/>
      <c r="M355" s="79"/>
      <c r="N355" s="79"/>
      <c r="O355" s="80"/>
      <c r="P355" s="81"/>
      <c r="Q355" s="81"/>
      <c r="R355" s="91"/>
      <c r="S355" s="91"/>
      <c r="T355" s="91"/>
      <c r="U355" s="91"/>
      <c r="V355" s="52"/>
      <c r="W355" s="52"/>
      <c r="X355" s="52"/>
      <c r="Y355" s="52"/>
      <c r="Z355" s="51"/>
      <c r="AA355" s="76"/>
      <c r="AB355" s="76"/>
      <c r="AC355" s="77"/>
      <c r="AD355" s="83" t="s">
        <v>7690</v>
      </c>
      <c r="AE355" s="83">
        <v>428</v>
      </c>
      <c r="AF355" s="83">
        <v>49</v>
      </c>
      <c r="AG355" s="83">
        <v>19322</v>
      </c>
      <c r="AH355" s="83">
        <v>3056</v>
      </c>
      <c r="AI355" s="83">
        <v>25200</v>
      </c>
      <c r="AJ355" s="83" t="s">
        <v>9147</v>
      </c>
      <c r="AK355" s="83" t="s">
        <v>10374</v>
      </c>
      <c r="AL355" s="83"/>
      <c r="AM355" s="83" t="s">
        <v>10903</v>
      </c>
      <c r="AN355" s="85">
        <v>41899.461655092593</v>
      </c>
      <c r="AO355" s="83" t="s">
        <v>12095</v>
      </c>
      <c r="AP355" s="83" t="b">
        <v>0</v>
      </c>
      <c r="AQ355" s="83" t="b">
        <v>0</v>
      </c>
      <c r="AR355" s="83" t="b">
        <v>0</v>
      </c>
      <c r="AS355" s="83" t="s">
        <v>7096</v>
      </c>
      <c r="AT355" s="83">
        <v>5</v>
      </c>
      <c r="AU355" s="83" t="s">
        <v>13209</v>
      </c>
      <c r="AV355" s="83" t="b">
        <v>0</v>
      </c>
      <c r="AW355" s="83" t="s">
        <v>14213</v>
      </c>
      <c r="AX355" s="83" t="s">
        <v>14566</v>
      </c>
      <c r="AY355" s="83" t="s">
        <v>66</v>
      </c>
      <c r="AZ355" s="2"/>
      <c r="BA355" s="3"/>
      <c r="BB355" s="3"/>
      <c r="BC355" s="3"/>
      <c r="BD355" s="3"/>
    </row>
    <row r="356" spans="1:56" x14ac:dyDescent="0.25">
      <c r="A356" s="69" t="s">
        <v>399</v>
      </c>
      <c r="B356" s="70"/>
      <c r="C356" s="70"/>
      <c r="D356" s="71"/>
      <c r="E356" s="73"/>
      <c r="F356" s="70" t="s">
        <v>13778</v>
      </c>
      <c r="G356" s="70"/>
      <c r="H356" s="74"/>
      <c r="I356" s="75"/>
      <c r="J356" s="75"/>
      <c r="K356" s="74" t="s">
        <v>16081</v>
      </c>
      <c r="L356" s="78"/>
      <c r="M356" s="79"/>
      <c r="N356" s="79"/>
      <c r="O356" s="80"/>
      <c r="P356" s="81"/>
      <c r="Q356" s="81"/>
      <c r="R356" s="91"/>
      <c r="S356" s="91"/>
      <c r="T356" s="91"/>
      <c r="U356" s="91"/>
      <c r="V356" s="52"/>
      <c r="W356" s="52"/>
      <c r="X356" s="52"/>
      <c r="Y356" s="52"/>
      <c r="Z356" s="51"/>
      <c r="AA356" s="76"/>
      <c r="AB356" s="76"/>
      <c r="AC356" s="77"/>
      <c r="AD356" s="83" t="s">
        <v>7691</v>
      </c>
      <c r="AE356" s="83">
        <v>486</v>
      </c>
      <c r="AF356" s="83">
        <v>59699</v>
      </c>
      <c r="AG356" s="83">
        <v>95107</v>
      </c>
      <c r="AH356" s="83">
        <v>92375</v>
      </c>
      <c r="AI356" s="83">
        <v>-21600</v>
      </c>
      <c r="AJ356" s="83" t="s">
        <v>9148</v>
      </c>
      <c r="AK356" s="83"/>
      <c r="AL356" s="83" t="s">
        <v>11113</v>
      </c>
      <c r="AM356" s="83" t="s">
        <v>11717</v>
      </c>
      <c r="AN356" s="85">
        <v>39395.913449074076</v>
      </c>
      <c r="AO356" s="83" t="s">
        <v>12096</v>
      </c>
      <c r="AP356" s="83" t="b">
        <v>0</v>
      </c>
      <c r="AQ356" s="83" t="b">
        <v>0</v>
      </c>
      <c r="AR356" s="83" t="b">
        <v>0</v>
      </c>
      <c r="AS356" s="83" t="s">
        <v>7091</v>
      </c>
      <c r="AT356" s="83">
        <v>2411</v>
      </c>
      <c r="AU356" s="83" t="s">
        <v>13210</v>
      </c>
      <c r="AV356" s="83" t="b">
        <v>1</v>
      </c>
      <c r="AW356" s="83" t="s">
        <v>14213</v>
      </c>
      <c r="AX356" s="83" t="s">
        <v>14567</v>
      </c>
      <c r="AY356" s="83" t="s">
        <v>66</v>
      </c>
      <c r="AZ356" s="2"/>
      <c r="BA356" s="3"/>
      <c r="BB356" s="3"/>
      <c r="BC356" s="3"/>
      <c r="BD356" s="3"/>
    </row>
    <row r="357" spans="1:56" x14ac:dyDescent="0.25">
      <c r="A357" s="69" t="s">
        <v>1455</v>
      </c>
      <c r="B357" s="70"/>
      <c r="C357" s="70"/>
      <c r="D357" s="71"/>
      <c r="E357" s="73"/>
      <c r="F357" s="70" t="s">
        <v>13779</v>
      </c>
      <c r="G357" s="70"/>
      <c r="H357" s="74"/>
      <c r="I357" s="75"/>
      <c r="J357" s="75"/>
      <c r="K357" s="74" t="s">
        <v>16082</v>
      </c>
      <c r="L357" s="78"/>
      <c r="M357" s="79"/>
      <c r="N357" s="79"/>
      <c r="O357" s="80"/>
      <c r="P357" s="81"/>
      <c r="Q357" s="81"/>
      <c r="R357" s="91"/>
      <c r="S357" s="91"/>
      <c r="T357" s="91"/>
      <c r="U357" s="91"/>
      <c r="V357" s="52"/>
      <c r="W357" s="52"/>
      <c r="X357" s="52"/>
      <c r="Y357" s="52"/>
      <c r="Z357" s="51"/>
      <c r="AA357" s="76"/>
      <c r="AB357" s="76"/>
      <c r="AC357" s="77"/>
      <c r="AD357" s="83" t="s">
        <v>7692</v>
      </c>
      <c r="AE357" s="83">
        <v>545</v>
      </c>
      <c r="AF357" s="83">
        <v>6662</v>
      </c>
      <c r="AG357" s="83">
        <v>15852</v>
      </c>
      <c r="AH357" s="83">
        <v>11602</v>
      </c>
      <c r="AI357" s="83"/>
      <c r="AJ357" s="83" t="s">
        <v>9149</v>
      </c>
      <c r="AK357" s="83" t="s">
        <v>10220</v>
      </c>
      <c r="AL357" s="83" t="s">
        <v>11114</v>
      </c>
      <c r="AM357" s="83"/>
      <c r="AN357" s="85">
        <v>41508.96435185185</v>
      </c>
      <c r="AO357" s="83" t="s">
        <v>12097</v>
      </c>
      <c r="AP357" s="83" t="b">
        <v>1</v>
      </c>
      <c r="AQ357" s="83" t="b">
        <v>0</v>
      </c>
      <c r="AR357" s="83" t="b">
        <v>1</v>
      </c>
      <c r="AS357" s="83" t="s">
        <v>7091</v>
      </c>
      <c r="AT357" s="83">
        <v>111</v>
      </c>
      <c r="AU357" s="83" t="s">
        <v>13085</v>
      </c>
      <c r="AV357" s="83" t="b">
        <v>0</v>
      </c>
      <c r="AW357" s="83" t="s">
        <v>14213</v>
      </c>
      <c r="AX357" s="83" t="s">
        <v>14568</v>
      </c>
      <c r="AY357" s="83" t="s">
        <v>65</v>
      </c>
      <c r="AZ357" s="2"/>
      <c r="BA357" s="3"/>
      <c r="BB357" s="3"/>
      <c r="BC357" s="3"/>
      <c r="BD357" s="3"/>
    </row>
    <row r="358" spans="1:56" x14ac:dyDescent="0.25">
      <c r="A358" s="69" t="s">
        <v>401</v>
      </c>
      <c r="B358" s="70"/>
      <c r="C358" s="70"/>
      <c r="D358" s="71"/>
      <c r="E358" s="73"/>
      <c r="F358" s="70" t="s">
        <v>3784</v>
      </c>
      <c r="G358" s="70"/>
      <c r="H358" s="74"/>
      <c r="I358" s="75"/>
      <c r="J358" s="75"/>
      <c r="K358" s="74" t="s">
        <v>16083</v>
      </c>
      <c r="L358" s="78"/>
      <c r="M358" s="79"/>
      <c r="N358" s="79"/>
      <c r="O358" s="80"/>
      <c r="P358" s="81"/>
      <c r="Q358" s="81"/>
      <c r="R358" s="91"/>
      <c r="S358" s="91"/>
      <c r="T358" s="91"/>
      <c r="U358" s="91"/>
      <c r="V358" s="52"/>
      <c r="W358" s="52"/>
      <c r="X358" s="52"/>
      <c r="Y358" s="52"/>
      <c r="Z358" s="51"/>
      <c r="AA358" s="76"/>
      <c r="AB358" s="76"/>
      <c r="AC358" s="77"/>
      <c r="AD358" s="83" t="s">
        <v>7693</v>
      </c>
      <c r="AE358" s="83">
        <v>72</v>
      </c>
      <c r="AF358" s="83">
        <v>755</v>
      </c>
      <c r="AG358" s="83">
        <v>50338</v>
      </c>
      <c r="AH358" s="83">
        <v>43300</v>
      </c>
      <c r="AI358" s="83"/>
      <c r="AJ358" s="83" t="s">
        <v>9150</v>
      </c>
      <c r="AK358" s="83" t="s">
        <v>10375</v>
      </c>
      <c r="AL358" s="83" t="s">
        <v>11115</v>
      </c>
      <c r="AM358" s="83"/>
      <c r="AN358" s="85">
        <v>42316.93550925926</v>
      </c>
      <c r="AO358" s="83" t="s">
        <v>12098</v>
      </c>
      <c r="AP358" s="83" t="b">
        <v>1</v>
      </c>
      <c r="AQ358" s="83" t="b">
        <v>0</v>
      </c>
      <c r="AR358" s="83" t="b">
        <v>1</v>
      </c>
      <c r="AS358" s="83" t="s">
        <v>7091</v>
      </c>
      <c r="AT358" s="83">
        <v>135</v>
      </c>
      <c r="AU358" s="83" t="s">
        <v>13085</v>
      </c>
      <c r="AV358" s="83" t="b">
        <v>0</v>
      </c>
      <c r="AW358" s="83" t="s">
        <v>14213</v>
      </c>
      <c r="AX358" s="83" t="s">
        <v>14569</v>
      </c>
      <c r="AY358" s="83" t="s">
        <v>66</v>
      </c>
      <c r="AZ358" s="2"/>
      <c r="BA358" s="3"/>
      <c r="BB358" s="3"/>
      <c r="BC358" s="3"/>
      <c r="BD358" s="3"/>
    </row>
    <row r="359" spans="1:56" x14ac:dyDescent="0.25">
      <c r="A359" s="69" t="s">
        <v>402</v>
      </c>
      <c r="B359" s="70"/>
      <c r="C359" s="70"/>
      <c r="D359" s="71"/>
      <c r="E359" s="73"/>
      <c r="F359" s="70" t="s">
        <v>3785</v>
      </c>
      <c r="G359" s="70"/>
      <c r="H359" s="74"/>
      <c r="I359" s="75"/>
      <c r="J359" s="75"/>
      <c r="K359" s="74" t="s">
        <v>16084</v>
      </c>
      <c r="L359" s="78"/>
      <c r="M359" s="79"/>
      <c r="N359" s="79"/>
      <c r="O359" s="80"/>
      <c r="P359" s="81"/>
      <c r="Q359" s="81"/>
      <c r="R359" s="91"/>
      <c r="S359" s="91"/>
      <c r="T359" s="91"/>
      <c r="U359" s="91"/>
      <c r="V359" s="52"/>
      <c r="W359" s="52"/>
      <c r="X359" s="52"/>
      <c r="Y359" s="52"/>
      <c r="Z359" s="51"/>
      <c r="AA359" s="76"/>
      <c r="AB359" s="76"/>
      <c r="AC359" s="77"/>
      <c r="AD359" s="83" t="s">
        <v>7694</v>
      </c>
      <c r="AE359" s="83">
        <v>150</v>
      </c>
      <c r="AF359" s="83">
        <v>50</v>
      </c>
      <c r="AG359" s="83">
        <v>9485</v>
      </c>
      <c r="AH359" s="83">
        <v>11</v>
      </c>
      <c r="AI359" s="83">
        <v>7200</v>
      </c>
      <c r="AJ359" s="83"/>
      <c r="AK359" s="83"/>
      <c r="AL359" s="83" t="s">
        <v>11116</v>
      </c>
      <c r="AM359" s="83" t="s">
        <v>11731</v>
      </c>
      <c r="AN359" s="85">
        <v>40073.457569444443</v>
      </c>
      <c r="AO359" s="83" t="s">
        <v>12099</v>
      </c>
      <c r="AP359" s="83" t="b">
        <v>1</v>
      </c>
      <c r="AQ359" s="83" t="b">
        <v>0</v>
      </c>
      <c r="AR359" s="83" t="b">
        <v>0</v>
      </c>
      <c r="AS359" s="83" t="s">
        <v>7091</v>
      </c>
      <c r="AT359" s="83">
        <v>9</v>
      </c>
      <c r="AU359" s="83" t="s">
        <v>13085</v>
      </c>
      <c r="AV359" s="83" t="b">
        <v>0</v>
      </c>
      <c r="AW359" s="83" t="s">
        <v>14213</v>
      </c>
      <c r="AX359" s="83" t="s">
        <v>14570</v>
      </c>
      <c r="AY359" s="83" t="s">
        <v>66</v>
      </c>
      <c r="AZ359" s="2"/>
      <c r="BA359" s="3"/>
      <c r="BB359" s="3"/>
      <c r="BC359" s="3"/>
      <c r="BD359" s="3"/>
    </row>
    <row r="360" spans="1:56" x14ac:dyDescent="0.25">
      <c r="A360" s="69" t="s">
        <v>403</v>
      </c>
      <c r="B360" s="70"/>
      <c r="C360" s="70"/>
      <c r="D360" s="71"/>
      <c r="E360" s="73"/>
      <c r="F360" s="70" t="s">
        <v>3786</v>
      </c>
      <c r="G360" s="70"/>
      <c r="H360" s="74"/>
      <c r="I360" s="75"/>
      <c r="J360" s="75"/>
      <c r="K360" s="74" t="s">
        <v>16085</v>
      </c>
      <c r="L360" s="78"/>
      <c r="M360" s="79"/>
      <c r="N360" s="79"/>
      <c r="O360" s="80"/>
      <c r="P360" s="81"/>
      <c r="Q360" s="81"/>
      <c r="R360" s="91"/>
      <c r="S360" s="91"/>
      <c r="T360" s="91"/>
      <c r="U360" s="91"/>
      <c r="V360" s="52"/>
      <c r="W360" s="52"/>
      <c r="X360" s="52"/>
      <c r="Y360" s="52"/>
      <c r="Z360" s="51"/>
      <c r="AA360" s="76"/>
      <c r="AB360" s="76"/>
      <c r="AC360" s="77"/>
      <c r="AD360" s="83" t="s">
        <v>7695</v>
      </c>
      <c r="AE360" s="83">
        <v>6552</v>
      </c>
      <c r="AF360" s="83">
        <v>114080</v>
      </c>
      <c r="AG360" s="83">
        <v>35157</v>
      </c>
      <c r="AH360" s="83">
        <v>160</v>
      </c>
      <c r="AI360" s="83">
        <v>32400</v>
      </c>
      <c r="AJ360" s="83" t="s">
        <v>9151</v>
      </c>
      <c r="AK360" s="83" t="s">
        <v>10376</v>
      </c>
      <c r="AL360" s="83" t="s">
        <v>11117</v>
      </c>
      <c r="AM360" s="83" t="s">
        <v>11744</v>
      </c>
      <c r="AN360" s="85">
        <v>40786.586076388892</v>
      </c>
      <c r="AO360" s="83" t="s">
        <v>12100</v>
      </c>
      <c r="AP360" s="83" t="b">
        <v>0</v>
      </c>
      <c r="AQ360" s="83" t="b">
        <v>0</v>
      </c>
      <c r="AR360" s="83" t="b">
        <v>1</v>
      </c>
      <c r="AS360" s="83" t="s">
        <v>7102</v>
      </c>
      <c r="AT360" s="83">
        <v>1251</v>
      </c>
      <c r="AU360" s="83" t="s">
        <v>13211</v>
      </c>
      <c r="AV360" s="83" t="b">
        <v>1</v>
      </c>
      <c r="AW360" s="83" t="s">
        <v>14213</v>
      </c>
      <c r="AX360" s="83" t="s">
        <v>14571</v>
      </c>
      <c r="AY360" s="83" t="s">
        <v>66</v>
      </c>
      <c r="AZ360" s="2"/>
      <c r="BA360" s="3"/>
      <c r="BB360" s="3"/>
      <c r="BC360" s="3"/>
      <c r="BD360" s="3"/>
    </row>
    <row r="361" spans="1:56" x14ac:dyDescent="0.25">
      <c r="A361" s="69" t="s">
        <v>404</v>
      </c>
      <c r="B361" s="70"/>
      <c r="C361" s="70"/>
      <c r="D361" s="71"/>
      <c r="E361" s="73"/>
      <c r="F361" s="70" t="s">
        <v>3787</v>
      </c>
      <c r="G361" s="70"/>
      <c r="H361" s="74"/>
      <c r="I361" s="75"/>
      <c r="J361" s="75"/>
      <c r="K361" s="74" t="s">
        <v>16086</v>
      </c>
      <c r="L361" s="78"/>
      <c r="M361" s="79"/>
      <c r="N361" s="79"/>
      <c r="O361" s="80"/>
      <c r="P361" s="81"/>
      <c r="Q361" s="81"/>
      <c r="R361" s="91"/>
      <c r="S361" s="91"/>
      <c r="T361" s="91"/>
      <c r="U361" s="91"/>
      <c r="V361" s="52"/>
      <c r="W361" s="52"/>
      <c r="X361" s="52"/>
      <c r="Y361" s="52"/>
      <c r="Z361" s="51"/>
      <c r="AA361" s="76"/>
      <c r="AB361" s="76"/>
      <c r="AC361" s="77"/>
      <c r="AD361" s="83" t="s">
        <v>7696</v>
      </c>
      <c r="AE361" s="83">
        <v>41</v>
      </c>
      <c r="AF361" s="83">
        <v>75</v>
      </c>
      <c r="AG361" s="83">
        <v>26781</v>
      </c>
      <c r="AH361" s="83">
        <v>41200</v>
      </c>
      <c r="AI361" s="83">
        <v>32400</v>
      </c>
      <c r="AJ361" s="83"/>
      <c r="AK361" s="83"/>
      <c r="AL361" s="83"/>
      <c r="AM361" s="83" t="s">
        <v>11744</v>
      </c>
      <c r="AN361" s="85">
        <v>41082.366226851853</v>
      </c>
      <c r="AO361" s="83" t="s">
        <v>12101</v>
      </c>
      <c r="AP361" s="83" t="b">
        <v>1</v>
      </c>
      <c r="AQ361" s="83" t="b">
        <v>0</v>
      </c>
      <c r="AR361" s="83" t="b">
        <v>0</v>
      </c>
      <c r="AS361" s="83" t="s">
        <v>7102</v>
      </c>
      <c r="AT361" s="83">
        <v>16</v>
      </c>
      <c r="AU361" s="83" t="s">
        <v>13085</v>
      </c>
      <c r="AV361" s="83" t="b">
        <v>0</v>
      </c>
      <c r="AW361" s="83" t="s">
        <v>14213</v>
      </c>
      <c r="AX361" s="83" t="s">
        <v>14572</v>
      </c>
      <c r="AY361" s="83" t="s">
        <v>66</v>
      </c>
      <c r="AZ361" s="2"/>
      <c r="BA361" s="3"/>
      <c r="BB361" s="3"/>
      <c r="BC361" s="3"/>
      <c r="BD361" s="3"/>
    </row>
    <row r="362" spans="1:56" x14ac:dyDescent="0.25">
      <c r="A362" s="69" t="s">
        <v>406</v>
      </c>
      <c r="B362" s="70"/>
      <c r="C362" s="70"/>
      <c r="D362" s="71"/>
      <c r="E362" s="73"/>
      <c r="F362" s="70" t="s">
        <v>3789</v>
      </c>
      <c r="G362" s="70"/>
      <c r="H362" s="74"/>
      <c r="I362" s="75"/>
      <c r="J362" s="75"/>
      <c r="K362" s="74" t="s">
        <v>16087</v>
      </c>
      <c r="L362" s="78"/>
      <c r="M362" s="79"/>
      <c r="N362" s="79"/>
      <c r="O362" s="80"/>
      <c r="P362" s="81"/>
      <c r="Q362" s="81"/>
      <c r="R362" s="91"/>
      <c r="S362" s="91"/>
      <c r="T362" s="91"/>
      <c r="U362" s="91"/>
      <c r="V362" s="52"/>
      <c r="W362" s="52"/>
      <c r="X362" s="52"/>
      <c r="Y362" s="52"/>
      <c r="Z362" s="51"/>
      <c r="AA362" s="76"/>
      <c r="AB362" s="76"/>
      <c r="AC362" s="77"/>
      <c r="AD362" s="83" t="s">
        <v>7697</v>
      </c>
      <c r="AE362" s="83">
        <v>710</v>
      </c>
      <c r="AF362" s="83">
        <v>69</v>
      </c>
      <c r="AG362" s="83">
        <v>4938</v>
      </c>
      <c r="AH362" s="83">
        <v>5010</v>
      </c>
      <c r="AI362" s="83"/>
      <c r="AJ362" s="83" t="s">
        <v>9152</v>
      </c>
      <c r="AK362" s="83" t="s">
        <v>10377</v>
      </c>
      <c r="AL362" s="83"/>
      <c r="AM362" s="83"/>
      <c r="AN362" s="85">
        <v>42889.415729166663</v>
      </c>
      <c r="AO362" s="83" t="s">
        <v>12102</v>
      </c>
      <c r="AP362" s="83" t="b">
        <v>1</v>
      </c>
      <c r="AQ362" s="83" t="b">
        <v>0</v>
      </c>
      <c r="AR362" s="83" t="b">
        <v>0</v>
      </c>
      <c r="AS362" s="83" t="s">
        <v>7091</v>
      </c>
      <c r="AT362" s="83">
        <v>0</v>
      </c>
      <c r="AU362" s="83"/>
      <c r="AV362" s="83" t="b">
        <v>0</v>
      </c>
      <c r="AW362" s="83" t="s">
        <v>14213</v>
      </c>
      <c r="AX362" s="83" t="s">
        <v>14573</v>
      </c>
      <c r="AY362" s="83" t="s">
        <v>66</v>
      </c>
      <c r="AZ362" s="2"/>
      <c r="BA362" s="3"/>
      <c r="BB362" s="3"/>
      <c r="BC362" s="3"/>
      <c r="BD362" s="3"/>
    </row>
    <row r="363" spans="1:56" x14ac:dyDescent="0.25">
      <c r="A363" s="69" t="s">
        <v>407</v>
      </c>
      <c r="B363" s="70"/>
      <c r="C363" s="70"/>
      <c r="D363" s="71"/>
      <c r="E363" s="73"/>
      <c r="F363" s="70" t="s">
        <v>3790</v>
      </c>
      <c r="G363" s="70"/>
      <c r="H363" s="74"/>
      <c r="I363" s="75"/>
      <c r="J363" s="75"/>
      <c r="K363" s="74" t="s">
        <v>16088</v>
      </c>
      <c r="L363" s="78"/>
      <c r="M363" s="79"/>
      <c r="N363" s="79"/>
      <c r="O363" s="80"/>
      <c r="P363" s="81"/>
      <c r="Q363" s="81"/>
      <c r="R363" s="91"/>
      <c r="S363" s="91"/>
      <c r="T363" s="91"/>
      <c r="U363" s="91"/>
      <c r="V363" s="52"/>
      <c r="W363" s="52"/>
      <c r="X363" s="52"/>
      <c r="Y363" s="52"/>
      <c r="Z363" s="51"/>
      <c r="AA363" s="76"/>
      <c r="AB363" s="76"/>
      <c r="AC363" s="77"/>
      <c r="AD363" s="83" t="s">
        <v>7188</v>
      </c>
      <c r="AE363" s="83">
        <v>4</v>
      </c>
      <c r="AF363" s="83">
        <v>33990</v>
      </c>
      <c r="AG363" s="83">
        <v>425127</v>
      </c>
      <c r="AH363" s="83">
        <v>239</v>
      </c>
      <c r="AI363" s="83">
        <v>-32400</v>
      </c>
      <c r="AJ363" s="83" t="s">
        <v>9153</v>
      </c>
      <c r="AK363" s="83" t="s">
        <v>10378</v>
      </c>
      <c r="AL363" s="83" t="s">
        <v>11118</v>
      </c>
      <c r="AM363" s="83" t="s">
        <v>11746</v>
      </c>
      <c r="AN363" s="85">
        <v>40619.081388888888</v>
      </c>
      <c r="AO363" s="83"/>
      <c r="AP363" s="83" t="b">
        <v>1</v>
      </c>
      <c r="AQ363" s="83" t="b">
        <v>0</v>
      </c>
      <c r="AR363" s="83" t="b">
        <v>0</v>
      </c>
      <c r="AS363" s="83" t="s">
        <v>7091</v>
      </c>
      <c r="AT363" s="83">
        <v>476</v>
      </c>
      <c r="AU363" s="83" t="s">
        <v>13085</v>
      </c>
      <c r="AV363" s="83" t="b">
        <v>0</v>
      </c>
      <c r="AW363" s="83" t="s">
        <v>14213</v>
      </c>
      <c r="AX363" s="83" t="s">
        <v>14574</v>
      </c>
      <c r="AY363" s="83" t="s">
        <v>66</v>
      </c>
      <c r="AZ363" s="2"/>
      <c r="BA363" s="3"/>
      <c r="BB363" s="3"/>
      <c r="BC363" s="3"/>
      <c r="BD363" s="3"/>
    </row>
    <row r="364" spans="1:56" x14ac:dyDescent="0.25">
      <c r="A364" s="69" t="s">
        <v>408</v>
      </c>
      <c r="B364" s="70"/>
      <c r="C364" s="70"/>
      <c r="D364" s="71"/>
      <c r="E364" s="73"/>
      <c r="F364" s="70" t="s">
        <v>3791</v>
      </c>
      <c r="G364" s="70"/>
      <c r="H364" s="74"/>
      <c r="I364" s="75"/>
      <c r="J364" s="75"/>
      <c r="K364" s="74" t="s">
        <v>16089</v>
      </c>
      <c r="L364" s="78"/>
      <c r="M364" s="79"/>
      <c r="N364" s="79"/>
      <c r="O364" s="80"/>
      <c r="P364" s="81"/>
      <c r="Q364" s="81"/>
      <c r="R364" s="91"/>
      <c r="S364" s="91"/>
      <c r="T364" s="91"/>
      <c r="U364" s="91"/>
      <c r="V364" s="52"/>
      <c r="W364" s="52"/>
      <c r="X364" s="52"/>
      <c r="Y364" s="52"/>
      <c r="Z364" s="51"/>
      <c r="AA364" s="76"/>
      <c r="AB364" s="76"/>
      <c r="AC364" s="77"/>
      <c r="AD364" s="83" t="s">
        <v>7698</v>
      </c>
      <c r="AE364" s="83">
        <v>51</v>
      </c>
      <c r="AF364" s="83">
        <v>1</v>
      </c>
      <c r="AG364" s="83">
        <v>156</v>
      </c>
      <c r="AH364" s="83">
        <v>0</v>
      </c>
      <c r="AI364" s="83">
        <v>-28800</v>
      </c>
      <c r="AJ364" s="83" t="s">
        <v>9154</v>
      </c>
      <c r="AK364" s="83"/>
      <c r="AL364" s="83" t="s">
        <v>11119</v>
      </c>
      <c r="AM364" s="83" t="s">
        <v>11719</v>
      </c>
      <c r="AN364" s="85">
        <v>42970.069479166668</v>
      </c>
      <c r="AO364" s="83" t="s">
        <v>12103</v>
      </c>
      <c r="AP364" s="83" t="b">
        <v>1</v>
      </c>
      <c r="AQ364" s="83" t="b">
        <v>0</v>
      </c>
      <c r="AR364" s="83" t="b">
        <v>0</v>
      </c>
      <c r="AS364" s="83" t="s">
        <v>7091</v>
      </c>
      <c r="AT364" s="83">
        <v>0</v>
      </c>
      <c r="AU364" s="83"/>
      <c r="AV364" s="83" t="b">
        <v>0</v>
      </c>
      <c r="AW364" s="83" t="s">
        <v>14213</v>
      </c>
      <c r="AX364" s="83" t="s">
        <v>14575</v>
      </c>
      <c r="AY364" s="83" t="s">
        <v>66</v>
      </c>
      <c r="AZ364" s="2"/>
      <c r="BA364" s="3"/>
      <c r="BB364" s="3"/>
      <c r="BC364" s="3"/>
      <c r="BD364" s="3"/>
    </row>
    <row r="365" spans="1:56" x14ac:dyDescent="0.25">
      <c r="A365" s="69" t="s">
        <v>409</v>
      </c>
      <c r="B365" s="70"/>
      <c r="C365" s="70"/>
      <c r="D365" s="71"/>
      <c r="E365" s="73"/>
      <c r="F365" s="70" t="s">
        <v>3792</v>
      </c>
      <c r="G365" s="70"/>
      <c r="H365" s="74"/>
      <c r="I365" s="75"/>
      <c r="J365" s="75"/>
      <c r="K365" s="74" t="s">
        <v>16090</v>
      </c>
      <c r="L365" s="78"/>
      <c r="M365" s="79"/>
      <c r="N365" s="79"/>
      <c r="O365" s="80"/>
      <c r="P365" s="81"/>
      <c r="Q365" s="81"/>
      <c r="R365" s="91"/>
      <c r="S365" s="91"/>
      <c r="T365" s="91"/>
      <c r="U365" s="91"/>
      <c r="V365" s="52"/>
      <c r="W365" s="52"/>
      <c r="X365" s="52"/>
      <c r="Y365" s="52"/>
      <c r="Z365" s="51"/>
      <c r="AA365" s="76"/>
      <c r="AB365" s="76"/>
      <c r="AC365" s="77"/>
      <c r="AD365" s="83" t="s">
        <v>7699</v>
      </c>
      <c r="AE365" s="83">
        <v>750</v>
      </c>
      <c r="AF365" s="83">
        <v>60874</v>
      </c>
      <c r="AG365" s="83">
        <v>13296</v>
      </c>
      <c r="AH365" s="83">
        <v>3276</v>
      </c>
      <c r="AI365" s="83">
        <v>-18000</v>
      </c>
      <c r="AJ365" s="83" t="s">
        <v>9155</v>
      </c>
      <c r="AK365" s="83"/>
      <c r="AL365" s="83" t="s">
        <v>11120</v>
      </c>
      <c r="AM365" s="83" t="s">
        <v>11716</v>
      </c>
      <c r="AN365" s="85">
        <v>40111.159629629627</v>
      </c>
      <c r="AO365" s="83" t="s">
        <v>12104</v>
      </c>
      <c r="AP365" s="83" t="b">
        <v>0</v>
      </c>
      <c r="AQ365" s="83" t="b">
        <v>0</v>
      </c>
      <c r="AR365" s="83" t="b">
        <v>1</v>
      </c>
      <c r="AS365" s="83" t="s">
        <v>7091</v>
      </c>
      <c r="AT365" s="83">
        <v>873</v>
      </c>
      <c r="AU365" s="83" t="s">
        <v>13212</v>
      </c>
      <c r="AV365" s="83" t="b">
        <v>1</v>
      </c>
      <c r="AW365" s="83" t="s">
        <v>14213</v>
      </c>
      <c r="AX365" s="83" t="s">
        <v>14576</v>
      </c>
      <c r="AY365" s="83" t="s">
        <v>66</v>
      </c>
      <c r="AZ365" s="2"/>
      <c r="BA365" s="3"/>
      <c r="BB365" s="3"/>
      <c r="BC365" s="3"/>
      <c r="BD365" s="3"/>
    </row>
    <row r="366" spans="1:56" x14ac:dyDescent="0.25">
      <c r="A366" s="69" t="s">
        <v>410</v>
      </c>
      <c r="B366" s="70"/>
      <c r="C366" s="70"/>
      <c r="D366" s="71"/>
      <c r="E366" s="73"/>
      <c r="F366" s="70" t="s">
        <v>3793</v>
      </c>
      <c r="G366" s="70"/>
      <c r="H366" s="74"/>
      <c r="I366" s="75"/>
      <c r="J366" s="75"/>
      <c r="K366" s="74" t="s">
        <v>16091</v>
      </c>
      <c r="L366" s="78"/>
      <c r="M366" s="79"/>
      <c r="N366" s="79"/>
      <c r="O366" s="80"/>
      <c r="P366" s="81"/>
      <c r="Q366" s="81"/>
      <c r="R366" s="91"/>
      <c r="S366" s="91"/>
      <c r="T366" s="91"/>
      <c r="U366" s="91"/>
      <c r="V366" s="52"/>
      <c r="W366" s="52"/>
      <c r="X366" s="52"/>
      <c r="Y366" s="52"/>
      <c r="Z366" s="51"/>
      <c r="AA366" s="76"/>
      <c r="AB366" s="76"/>
      <c r="AC366" s="77"/>
      <c r="AD366" s="83" t="s">
        <v>7700</v>
      </c>
      <c r="AE366" s="83">
        <v>125</v>
      </c>
      <c r="AF366" s="83">
        <v>55</v>
      </c>
      <c r="AG366" s="83">
        <v>476</v>
      </c>
      <c r="AH366" s="83">
        <v>303</v>
      </c>
      <c r="AI366" s="83">
        <v>-21600</v>
      </c>
      <c r="AJ366" s="83"/>
      <c r="AK366" s="83" t="s">
        <v>10379</v>
      </c>
      <c r="AL366" s="83"/>
      <c r="AM366" s="83" t="s">
        <v>11717</v>
      </c>
      <c r="AN366" s="85">
        <v>40548.105358796296</v>
      </c>
      <c r="AO366" s="83"/>
      <c r="AP366" s="83" t="b">
        <v>0</v>
      </c>
      <c r="AQ366" s="83" t="b">
        <v>0</v>
      </c>
      <c r="AR366" s="83" t="b">
        <v>0</v>
      </c>
      <c r="AS366" s="83" t="s">
        <v>7091</v>
      </c>
      <c r="AT366" s="83">
        <v>0</v>
      </c>
      <c r="AU366" s="83" t="s">
        <v>13213</v>
      </c>
      <c r="AV366" s="83" t="b">
        <v>0</v>
      </c>
      <c r="AW366" s="83" t="s">
        <v>14213</v>
      </c>
      <c r="AX366" s="83" t="s">
        <v>14577</v>
      </c>
      <c r="AY366" s="83" t="s">
        <v>66</v>
      </c>
      <c r="AZ366" s="2"/>
      <c r="BA366" s="3"/>
      <c r="BB366" s="3"/>
      <c r="BC366" s="3"/>
      <c r="BD366" s="3"/>
    </row>
    <row r="367" spans="1:56" x14ac:dyDescent="0.25">
      <c r="A367" s="69" t="s">
        <v>411</v>
      </c>
      <c r="B367" s="70"/>
      <c r="C367" s="70"/>
      <c r="D367" s="71"/>
      <c r="E367" s="73"/>
      <c r="F367" s="70" t="s">
        <v>3794</v>
      </c>
      <c r="G367" s="70"/>
      <c r="H367" s="74"/>
      <c r="I367" s="75"/>
      <c r="J367" s="75"/>
      <c r="K367" s="74" t="s">
        <v>16092</v>
      </c>
      <c r="L367" s="78"/>
      <c r="M367" s="79"/>
      <c r="N367" s="79"/>
      <c r="O367" s="80"/>
      <c r="P367" s="81"/>
      <c r="Q367" s="81"/>
      <c r="R367" s="91"/>
      <c r="S367" s="91"/>
      <c r="T367" s="91"/>
      <c r="U367" s="91"/>
      <c r="V367" s="52"/>
      <c r="W367" s="52"/>
      <c r="X367" s="52"/>
      <c r="Y367" s="52"/>
      <c r="Z367" s="51"/>
      <c r="AA367" s="76"/>
      <c r="AB367" s="76"/>
      <c r="AC367" s="77"/>
      <c r="AD367" s="83" t="s">
        <v>7701</v>
      </c>
      <c r="AE367" s="83">
        <v>433</v>
      </c>
      <c r="AF367" s="83">
        <v>219</v>
      </c>
      <c r="AG367" s="83">
        <v>21095</v>
      </c>
      <c r="AH367" s="83">
        <v>10043</v>
      </c>
      <c r="AI367" s="83"/>
      <c r="AJ367" s="83" t="s">
        <v>9156</v>
      </c>
      <c r="AK367" s="83" t="s">
        <v>7243</v>
      </c>
      <c r="AL367" s="83"/>
      <c r="AM367" s="83"/>
      <c r="AN367" s="85">
        <v>40543.222395833334</v>
      </c>
      <c r="AO367" s="83"/>
      <c r="AP367" s="83" t="b">
        <v>1</v>
      </c>
      <c r="AQ367" s="83" t="b">
        <v>0</v>
      </c>
      <c r="AR367" s="83" t="b">
        <v>1</v>
      </c>
      <c r="AS367" s="83" t="s">
        <v>7091</v>
      </c>
      <c r="AT367" s="83">
        <v>5</v>
      </c>
      <c r="AU367" s="83" t="s">
        <v>13085</v>
      </c>
      <c r="AV367" s="83" t="b">
        <v>0</v>
      </c>
      <c r="AW367" s="83" t="s">
        <v>14213</v>
      </c>
      <c r="AX367" s="83" t="s">
        <v>14578</v>
      </c>
      <c r="AY367" s="83" t="s">
        <v>66</v>
      </c>
      <c r="AZ367" s="2"/>
      <c r="BA367" s="3"/>
      <c r="BB367" s="3"/>
      <c r="BC367" s="3"/>
      <c r="BD367" s="3"/>
    </row>
    <row r="368" spans="1:56" x14ac:dyDescent="0.25">
      <c r="A368" s="69" t="s">
        <v>1456</v>
      </c>
      <c r="B368" s="70"/>
      <c r="C368" s="70"/>
      <c r="D368" s="71"/>
      <c r="E368" s="73"/>
      <c r="F368" s="70" t="s">
        <v>13780</v>
      </c>
      <c r="G368" s="70"/>
      <c r="H368" s="74"/>
      <c r="I368" s="75"/>
      <c r="J368" s="75"/>
      <c r="K368" s="74" t="s">
        <v>16093</v>
      </c>
      <c r="L368" s="78"/>
      <c r="M368" s="79"/>
      <c r="N368" s="79"/>
      <c r="O368" s="80"/>
      <c r="P368" s="81"/>
      <c r="Q368" s="81"/>
      <c r="R368" s="91"/>
      <c r="S368" s="91"/>
      <c r="T368" s="91"/>
      <c r="U368" s="91"/>
      <c r="V368" s="52"/>
      <c r="W368" s="52"/>
      <c r="X368" s="52"/>
      <c r="Y368" s="52"/>
      <c r="Z368" s="51"/>
      <c r="AA368" s="76"/>
      <c r="AB368" s="76"/>
      <c r="AC368" s="77"/>
      <c r="AD368" s="83" t="s">
        <v>7702</v>
      </c>
      <c r="AE368" s="83">
        <v>257</v>
      </c>
      <c r="AF368" s="83">
        <v>83</v>
      </c>
      <c r="AG368" s="83">
        <v>1526</v>
      </c>
      <c r="AH368" s="83">
        <v>2617</v>
      </c>
      <c r="AI368" s="83">
        <v>-18000</v>
      </c>
      <c r="AJ368" s="83"/>
      <c r="AK368" s="83" t="s">
        <v>10380</v>
      </c>
      <c r="AL368" s="83" t="s">
        <v>11121</v>
      </c>
      <c r="AM368" s="83" t="s">
        <v>11741</v>
      </c>
      <c r="AN368" s="85">
        <v>39680.571099537039</v>
      </c>
      <c r="AO368" s="83" t="s">
        <v>12105</v>
      </c>
      <c r="AP368" s="83" t="b">
        <v>0</v>
      </c>
      <c r="AQ368" s="83" t="b">
        <v>0</v>
      </c>
      <c r="AR368" s="83" t="b">
        <v>0</v>
      </c>
      <c r="AS368" s="83" t="s">
        <v>7091</v>
      </c>
      <c r="AT368" s="83">
        <v>1</v>
      </c>
      <c r="AU368" s="83" t="s">
        <v>13138</v>
      </c>
      <c r="AV368" s="83" t="b">
        <v>0</v>
      </c>
      <c r="AW368" s="83" t="s">
        <v>14213</v>
      </c>
      <c r="AX368" s="83" t="s">
        <v>14579</v>
      </c>
      <c r="AY368" s="83" t="s">
        <v>65</v>
      </c>
      <c r="AZ368" s="2"/>
      <c r="BA368" s="3"/>
      <c r="BB368" s="3"/>
      <c r="BC368" s="3"/>
      <c r="BD368" s="3"/>
    </row>
    <row r="369" spans="1:56" x14ac:dyDescent="0.25">
      <c r="A369" s="69" t="s">
        <v>412</v>
      </c>
      <c r="B369" s="70"/>
      <c r="C369" s="70"/>
      <c r="D369" s="71"/>
      <c r="E369" s="73"/>
      <c r="F369" s="70" t="s">
        <v>3795</v>
      </c>
      <c r="G369" s="70"/>
      <c r="H369" s="74"/>
      <c r="I369" s="75"/>
      <c r="J369" s="75"/>
      <c r="K369" s="74" t="s">
        <v>16094</v>
      </c>
      <c r="L369" s="78"/>
      <c r="M369" s="79"/>
      <c r="N369" s="79"/>
      <c r="O369" s="80"/>
      <c r="P369" s="81"/>
      <c r="Q369" s="81"/>
      <c r="R369" s="91"/>
      <c r="S369" s="91"/>
      <c r="T369" s="91"/>
      <c r="U369" s="91"/>
      <c r="V369" s="52"/>
      <c r="W369" s="52"/>
      <c r="X369" s="52"/>
      <c r="Y369" s="52"/>
      <c r="Z369" s="51"/>
      <c r="AA369" s="76"/>
      <c r="AB369" s="76"/>
      <c r="AC369" s="77"/>
      <c r="AD369" s="83" t="s">
        <v>7703</v>
      </c>
      <c r="AE369" s="83">
        <v>819</v>
      </c>
      <c r="AF369" s="83">
        <v>980</v>
      </c>
      <c r="AG369" s="83">
        <v>1032</v>
      </c>
      <c r="AH369" s="83">
        <v>2756</v>
      </c>
      <c r="AI369" s="83">
        <v>-28800</v>
      </c>
      <c r="AJ369" s="83"/>
      <c r="AK369" s="83" t="s">
        <v>10381</v>
      </c>
      <c r="AL369" s="83" t="s">
        <v>11122</v>
      </c>
      <c r="AM369" s="83" t="s">
        <v>11719</v>
      </c>
      <c r="AN369" s="85">
        <v>39820.78334490741</v>
      </c>
      <c r="AO369" s="83" t="s">
        <v>12106</v>
      </c>
      <c r="AP369" s="83" t="b">
        <v>0</v>
      </c>
      <c r="AQ369" s="83" t="b">
        <v>0</v>
      </c>
      <c r="AR369" s="83" t="b">
        <v>1</v>
      </c>
      <c r="AS369" s="83" t="s">
        <v>7091</v>
      </c>
      <c r="AT369" s="83">
        <v>7</v>
      </c>
      <c r="AU369" s="83" t="s">
        <v>13138</v>
      </c>
      <c r="AV369" s="83" t="b">
        <v>0</v>
      </c>
      <c r="AW369" s="83" t="s">
        <v>14213</v>
      </c>
      <c r="AX369" s="83" t="s">
        <v>14580</v>
      </c>
      <c r="AY369" s="83" t="s">
        <v>66</v>
      </c>
      <c r="AZ369" s="2"/>
      <c r="BA369" s="3"/>
      <c r="BB369" s="3"/>
      <c r="BC369" s="3"/>
      <c r="BD369" s="3"/>
    </row>
    <row r="370" spans="1:56" x14ac:dyDescent="0.25">
      <c r="A370" s="69" t="s">
        <v>1457</v>
      </c>
      <c r="B370" s="70"/>
      <c r="C370" s="70"/>
      <c r="D370" s="71"/>
      <c r="E370" s="73"/>
      <c r="F370" s="70" t="s">
        <v>13781</v>
      </c>
      <c r="G370" s="70"/>
      <c r="H370" s="74"/>
      <c r="I370" s="75"/>
      <c r="J370" s="75"/>
      <c r="K370" s="74" t="s">
        <v>16095</v>
      </c>
      <c r="L370" s="78"/>
      <c r="M370" s="79"/>
      <c r="N370" s="79"/>
      <c r="O370" s="80"/>
      <c r="P370" s="81"/>
      <c r="Q370" s="81"/>
      <c r="R370" s="91"/>
      <c r="S370" s="91"/>
      <c r="T370" s="91"/>
      <c r="U370" s="91"/>
      <c r="V370" s="52"/>
      <c r="W370" s="52"/>
      <c r="X370" s="52"/>
      <c r="Y370" s="52"/>
      <c r="Z370" s="51"/>
      <c r="AA370" s="76"/>
      <c r="AB370" s="76"/>
      <c r="AC370" s="77"/>
      <c r="AD370" s="83" t="s">
        <v>7704</v>
      </c>
      <c r="AE370" s="83">
        <v>3559</v>
      </c>
      <c r="AF370" s="83">
        <v>13472</v>
      </c>
      <c r="AG370" s="83">
        <v>41337</v>
      </c>
      <c r="AH370" s="83">
        <v>2717</v>
      </c>
      <c r="AI370" s="83">
        <v>-28800</v>
      </c>
      <c r="AJ370" s="83" t="s">
        <v>9157</v>
      </c>
      <c r="AK370" s="83" t="s">
        <v>10382</v>
      </c>
      <c r="AL370" s="83"/>
      <c r="AM370" s="83" t="s">
        <v>11719</v>
      </c>
      <c r="AN370" s="85">
        <v>39924.574421296296</v>
      </c>
      <c r="AO370" s="83" t="s">
        <v>12107</v>
      </c>
      <c r="AP370" s="83" t="b">
        <v>0</v>
      </c>
      <c r="AQ370" s="83" t="b">
        <v>0</v>
      </c>
      <c r="AR370" s="83" t="b">
        <v>1</v>
      </c>
      <c r="AS370" s="83" t="s">
        <v>7091</v>
      </c>
      <c r="AT370" s="83">
        <v>534</v>
      </c>
      <c r="AU370" s="83" t="s">
        <v>13214</v>
      </c>
      <c r="AV370" s="83" t="b">
        <v>1</v>
      </c>
      <c r="AW370" s="83" t="s">
        <v>14213</v>
      </c>
      <c r="AX370" s="83" t="s">
        <v>14581</v>
      </c>
      <c r="AY370" s="83" t="s">
        <v>65</v>
      </c>
      <c r="AZ370" s="2"/>
      <c r="BA370" s="3"/>
      <c r="BB370" s="3"/>
      <c r="BC370" s="3"/>
      <c r="BD370" s="3"/>
    </row>
    <row r="371" spans="1:56" x14ac:dyDescent="0.25">
      <c r="A371" s="69" t="s">
        <v>413</v>
      </c>
      <c r="B371" s="70"/>
      <c r="C371" s="70"/>
      <c r="D371" s="71"/>
      <c r="E371" s="73"/>
      <c r="F371" s="70" t="s">
        <v>3796</v>
      </c>
      <c r="G371" s="70"/>
      <c r="H371" s="74"/>
      <c r="I371" s="75"/>
      <c r="J371" s="75"/>
      <c r="K371" s="74" t="s">
        <v>16096</v>
      </c>
      <c r="L371" s="78"/>
      <c r="M371" s="79"/>
      <c r="N371" s="79"/>
      <c r="O371" s="80"/>
      <c r="P371" s="81"/>
      <c r="Q371" s="81"/>
      <c r="R371" s="91"/>
      <c r="S371" s="91"/>
      <c r="T371" s="91"/>
      <c r="U371" s="91"/>
      <c r="V371" s="52"/>
      <c r="W371" s="52"/>
      <c r="X371" s="52"/>
      <c r="Y371" s="52"/>
      <c r="Z371" s="51"/>
      <c r="AA371" s="76"/>
      <c r="AB371" s="76"/>
      <c r="AC371" s="77"/>
      <c r="AD371" s="83" t="s">
        <v>7705</v>
      </c>
      <c r="AE371" s="83">
        <v>2457</v>
      </c>
      <c r="AF371" s="83">
        <v>1896</v>
      </c>
      <c r="AG371" s="83">
        <v>3370</v>
      </c>
      <c r="AH371" s="83">
        <v>527</v>
      </c>
      <c r="AI371" s="83">
        <v>-28800</v>
      </c>
      <c r="AJ371" s="83" t="s">
        <v>9158</v>
      </c>
      <c r="AK371" s="83" t="s">
        <v>7287</v>
      </c>
      <c r="AL371" s="83" t="s">
        <v>11123</v>
      </c>
      <c r="AM371" s="83" t="s">
        <v>11719</v>
      </c>
      <c r="AN371" s="85">
        <v>40716.115844907406</v>
      </c>
      <c r="AO371" s="83" t="s">
        <v>12108</v>
      </c>
      <c r="AP371" s="83" t="b">
        <v>0</v>
      </c>
      <c r="AQ371" s="83" t="b">
        <v>0</v>
      </c>
      <c r="AR371" s="83" t="b">
        <v>1</v>
      </c>
      <c r="AS371" s="83" t="s">
        <v>7091</v>
      </c>
      <c r="AT371" s="83">
        <v>85</v>
      </c>
      <c r="AU371" s="83" t="s">
        <v>13215</v>
      </c>
      <c r="AV371" s="83" t="b">
        <v>1</v>
      </c>
      <c r="AW371" s="83" t="s">
        <v>14213</v>
      </c>
      <c r="AX371" s="83" t="s">
        <v>14582</v>
      </c>
      <c r="AY371" s="83" t="s">
        <v>66</v>
      </c>
      <c r="AZ371" s="2"/>
      <c r="BA371" s="3"/>
      <c r="BB371" s="3"/>
      <c r="BC371" s="3"/>
      <c r="BD371" s="3"/>
    </row>
    <row r="372" spans="1:56" x14ac:dyDescent="0.25">
      <c r="A372" s="69" t="s">
        <v>414</v>
      </c>
      <c r="B372" s="70"/>
      <c r="C372" s="70"/>
      <c r="D372" s="71"/>
      <c r="E372" s="73"/>
      <c r="F372" s="70" t="s">
        <v>3797</v>
      </c>
      <c r="G372" s="70"/>
      <c r="H372" s="74"/>
      <c r="I372" s="75"/>
      <c r="J372" s="75"/>
      <c r="K372" s="74" t="s">
        <v>16097</v>
      </c>
      <c r="L372" s="78"/>
      <c r="M372" s="79"/>
      <c r="N372" s="79"/>
      <c r="O372" s="80"/>
      <c r="P372" s="81"/>
      <c r="Q372" s="81"/>
      <c r="R372" s="91"/>
      <c r="S372" s="91"/>
      <c r="T372" s="91"/>
      <c r="U372" s="91"/>
      <c r="V372" s="52"/>
      <c r="W372" s="52"/>
      <c r="X372" s="52"/>
      <c r="Y372" s="52"/>
      <c r="Z372" s="51"/>
      <c r="AA372" s="76"/>
      <c r="AB372" s="76"/>
      <c r="AC372" s="77"/>
      <c r="AD372" s="83" t="s">
        <v>7706</v>
      </c>
      <c r="AE372" s="83">
        <v>1534</v>
      </c>
      <c r="AF372" s="83">
        <v>869</v>
      </c>
      <c r="AG372" s="83">
        <v>1731</v>
      </c>
      <c r="AH372" s="83">
        <v>673</v>
      </c>
      <c r="AI372" s="83">
        <v>-18000</v>
      </c>
      <c r="AJ372" s="83" t="s">
        <v>9159</v>
      </c>
      <c r="AK372" s="83" t="s">
        <v>7257</v>
      </c>
      <c r="AL372" s="83" t="s">
        <v>11124</v>
      </c>
      <c r="AM372" s="83" t="s">
        <v>11720</v>
      </c>
      <c r="AN372" s="85">
        <v>40326.870347222219</v>
      </c>
      <c r="AO372" s="83" t="s">
        <v>12109</v>
      </c>
      <c r="AP372" s="83" t="b">
        <v>1</v>
      </c>
      <c r="AQ372" s="83" t="b">
        <v>0</v>
      </c>
      <c r="AR372" s="83" t="b">
        <v>1</v>
      </c>
      <c r="AS372" s="83" t="s">
        <v>7091</v>
      </c>
      <c r="AT372" s="83">
        <v>20</v>
      </c>
      <c r="AU372" s="83" t="s">
        <v>13085</v>
      </c>
      <c r="AV372" s="83" t="b">
        <v>0</v>
      </c>
      <c r="AW372" s="83" t="s">
        <v>14213</v>
      </c>
      <c r="AX372" s="83" t="s">
        <v>14583</v>
      </c>
      <c r="AY372" s="83" t="s">
        <v>66</v>
      </c>
      <c r="AZ372" s="2"/>
      <c r="BA372" s="3"/>
      <c r="BB372" s="3"/>
      <c r="BC372" s="3"/>
      <c r="BD372" s="3"/>
    </row>
    <row r="373" spans="1:56" x14ac:dyDescent="0.25">
      <c r="A373" s="69" t="s">
        <v>415</v>
      </c>
      <c r="B373" s="70"/>
      <c r="C373" s="70"/>
      <c r="D373" s="71"/>
      <c r="E373" s="73"/>
      <c r="F373" s="70" t="s">
        <v>13782</v>
      </c>
      <c r="G373" s="70"/>
      <c r="H373" s="74"/>
      <c r="I373" s="75"/>
      <c r="J373" s="75"/>
      <c r="K373" s="74" t="s">
        <v>16098</v>
      </c>
      <c r="L373" s="78"/>
      <c r="M373" s="79"/>
      <c r="N373" s="79"/>
      <c r="O373" s="80"/>
      <c r="P373" s="81"/>
      <c r="Q373" s="81"/>
      <c r="R373" s="91"/>
      <c r="S373" s="91"/>
      <c r="T373" s="91"/>
      <c r="U373" s="91"/>
      <c r="V373" s="52"/>
      <c r="W373" s="52"/>
      <c r="X373" s="52"/>
      <c r="Y373" s="52"/>
      <c r="Z373" s="51"/>
      <c r="AA373" s="76"/>
      <c r="AB373" s="76"/>
      <c r="AC373" s="77"/>
      <c r="AD373" s="83" t="s">
        <v>7707</v>
      </c>
      <c r="AE373" s="83">
        <v>627</v>
      </c>
      <c r="AF373" s="83">
        <v>1061</v>
      </c>
      <c r="AG373" s="83">
        <v>1039</v>
      </c>
      <c r="AH373" s="83">
        <v>5400</v>
      </c>
      <c r="AI373" s="83">
        <v>-28800</v>
      </c>
      <c r="AJ373" s="83" t="s">
        <v>9160</v>
      </c>
      <c r="AK373" s="83" t="s">
        <v>7256</v>
      </c>
      <c r="AL373" s="83" t="s">
        <v>11125</v>
      </c>
      <c r="AM373" s="83" t="s">
        <v>11719</v>
      </c>
      <c r="AN373" s="85">
        <v>41862.399861111109</v>
      </c>
      <c r="AO373" s="83" t="s">
        <v>12110</v>
      </c>
      <c r="AP373" s="83" t="b">
        <v>0</v>
      </c>
      <c r="AQ373" s="83" t="b">
        <v>0</v>
      </c>
      <c r="AR373" s="83" t="b">
        <v>1</v>
      </c>
      <c r="AS373" s="83" t="s">
        <v>7091</v>
      </c>
      <c r="AT373" s="83">
        <v>44</v>
      </c>
      <c r="AU373" s="83" t="s">
        <v>13085</v>
      </c>
      <c r="AV373" s="83" t="b">
        <v>0</v>
      </c>
      <c r="AW373" s="83" t="s">
        <v>14213</v>
      </c>
      <c r="AX373" s="83" t="s">
        <v>14584</v>
      </c>
      <c r="AY373" s="83" t="s">
        <v>66</v>
      </c>
      <c r="AZ373" s="2"/>
      <c r="BA373" s="3"/>
      <c r="BB373" s="3"/>
      <c r="BC373" s="3"/>
      <c r="BD373" s="3"/>
    </row>
    <row r="374" spans="1:56" x14ac:dyDescent="0.25">
      <c r="A374" s="69" t="s">
        <v>416</v>
      </c>
      <c r="B374" s="70"/>
      <c r="C374" s="70"/>
      <c r="D374" s="71"/>
      <c r="E374" s="73"/>
      <c r="F374" s="70" t="s">
        <v>3798</v>
      </c>
      <c r="G374" s="70"/>
      <c r="H374" s="74"/>
      <c r="I374" s="75"/>
      <c r="J374" s="75"/>
      <c r="K374" s="74" t="s">
        <v>16099</v>
      </c>
      <c r="L374" s="78"/>
      <c r="M374" s="79"/>
      <c r="N374" s="79"/>
      <c r="O374" s="80"/>
      <c r="P374" s="81"/>
      <c r="Q374" s="81"/>
      <c r="R374" s="91"/>
      <c r="S374" s="91"/>
      <c r="T374" s="91"/>
      <c r="U374" s="91"/>
      <c r="V374" s="52"/>
      <c r="W374" s="52"/>
      <c r="X374" s="52"/>
      <c r="Y374" s="52"/>
      <c r="Z374" s="51"/>
      <c r="AA374" s="76"/>
      <c r="AB374" s="76"/>
      <c r="AC374" s="77"/>
      <c r="AD374" s="83" t="s">
        <v>7708</v>
      </c>
      <c r="AE374" s="83">
        <v>388</v>
      </c>
      <c r="AF374" s="83">
        <v>578</v>
      </c>
      <c r="AG374" s="83">
        <v>46564</v>
      </c>
      <c r="AH374" s="83">
        <v>41561</v>
      </c>
      <c r="AI374" s="83"/>
      <c r="AJ374" s="83"/>
      <c r="AK374" s="83"/>
      <c r="AL374" s="83"/>
      <c r="AM374" s="83"/>
      <c r="AN374" s="85">
        <v>41706.209166666667</v>
      </c>
      <c r="AO374" s="83"/>
      <c r="AP374" s="83" t="b">
        <v>1</v>
      </c>
      <c r="AQ374" s="83" t="b">
        <v>0</v>
      </c>
      <c r="AR374" s="83" t="b">
        <v>0</v>
      </c>
      <c r="AS374" s="83" t="s">
        <v>7097</v>
      </c>
      <c r="AT374" s="83">
        <v>1</v>
      </c>
      <c r="AU374" s="83" t="s">
        <v>13085</v>
      </c>
      <c r="AV374" s="83" t="b">
        <v>0</v>
      </c>
      <c r="AW374" s="83" t="s">
        <v>14213</v>
      </c>
      <c r="AX374" s="83" t="s">
        <v>14585</v>
      </c>
      <c r="AY374" s="83" t="s">
        <v>66</v>
      </c>
      <c r="AZ374" s="2"/>
      <c r="BA374" s="3"/>
      <c r="BB374" s="3"/>
      <c r="BC374" s="3"/>
      <c r="BD374" s="3"/>
    </row>
    <row r="375" spans="1:56" x14ac:dyDescent="0.25">
      <c r="A375" s="69" t="s">
        <v>1303</v>
      </c>
      <c r="B375" s="70"/>
      <c r="C375" s="70"/>
      <c r="D375" s="71"/>
      <c r="E375" s="73"/>
      <c r="F375" s="70" t="s">
        <v>4488</v>
      </c>
      <c r="G375" s="70"/>
      <c r="H375" s="74"/>
      <c r="I375" s="75"/>
      <c r="J375" s="75"/>
      <c r="K375" s="74" t="s">
        <v>16100</v>
      </c>
      <c r="L375" s="78"/>
      <c r="M375" s="79"/>
      <c r="N375" s="79"/>
      <c r="O375" s="80"/>
      <c r="P375" s="81"/>
      <c r="Q375" s="81"/>
      <c r="R375" s="91"/>
      <c r="S375" s="91"/>
      <c r="T375" s="91"/>
      <c r="U375" s="91"/>
      <c r="V375" s="52"/>
      <c r="W375" s="52"/>
      <c r="X375" s="52"/>
      <c r="Y375" s="52"/>
      <c r="Z375" s="51"/>
      <c r="AA375" s="76"/>
      <c r="AB375" s="76"/>
      <c r="AC375" s="77"/>
      <c r="AD375" s="83" t="s">
        <v>7709</v>
      </c>
      <c r="AE375" s="83">
        <v>125046</v>
      </c>
      <c r="AF375" s="83">
        <v>890366</v>
      </c>
      <c r="AG375" s="83">
        <v>41384</v>
      </c>
      <c r="AH375" s="83">
        <v>2982</v>
      </c>
      <c r="AI375" s="83">
        <v>32400</v>
      </c>
      <c r="AJ375" s="83" t="s">
        <v>9161</v>
      </c>
      <c r="AK375" s="83" t="s">
        <v>10319</v>
      </c>
      <c r="AL375" s="83" t="s">
        <v>11126</v>
      </c>
      <c r="AM375" s="83" t="s">
        <v>11726</v>
      </c>
      <c r="AN375" s="85">
        <v>40070.116956018515</v>
      </c>
      <c r="AO375" s="83" t="s">
        <v>12111</v>
      </c>
      <c r="AP375" s="83" t="b">
        <v>0</v>
      </c>
      <c r="AQ375" s="83" t="b">
        <v>0</v>
      </c>
      <c r="AR375" s="83" t="b">
        <v>0</v>
      </c>
      <c r="AS375" s="83" t="s">
        <v>7097</v>
      </c>
      <c r="AT375" s="83">
        <v>3299</v>
      </c>
      <c r="AU375" s="83" t="s">
        <v>13194</v>
      </c>
      <c r="AV375" s="83" t="b">
        <v>1</v>
      </c>
      <c r="AW375" s="83" t="s">
        <v>14213</v>
      </c>
      <c r="AX375" s="83" t="s">
        <v>14586</v>
      </c>
      <c r="AY375" s="83" t="s">
        <v>66</v>
      </c>
      <c r="AZ375" s="2"/>
      <c r="BA375" s="3"/>
      <c r="BB375" s="3"/>
      <c r="BC375" s="3"/>
      <c r="BD375" s="3"/>
    </row>
    <row r="376" spans="1:56" x14ac:dyDescent="0.25">
      <c r="A376" s="69" t="s">
        <v>417</v>
      </c>
      <c r="B376" s="70"/>
      <c r="C376" s="70"/>
      <c r="D376" s="71"/>
      <c r="E376" s="73"/>
      <c r="F376" s="70" t="s">
        <v>3799</v>
      </c>
      <c r="G376" s="70"/>
      <c r="H376" s="74"/>
      <c r="I376" s="75"/>
      <c r="J376" s="75"/>
      <c r="K376" s="74" t="s">
        <v>16101</v>
      </c>
      <c r="L376" s="78"/>
      <c r="M376" s="79"/>
      <c r="N376" s="79"/>
      <c r="O376" s="80"/>
      <c r="P376" s="81"/>
      <c r="Q376" s="81"/>
      <c r="R376" s="91"/>
      <c r="S376" s="91"/>
      <c r="T376" s="91"/>
      <c r="U376" s="91"/>
      <c r="V376" s="52"/>
      <c r="W376" s="52"/>
      <c r="X376" s="52"/>
      <c r="Y376" s="52"/>
      <c r="Z376" s="51"/>
      <c r="AA376" s="76"/>
      <c r="AB376" s="76"/>
      <c r="AC376" s="77"/>
      <c r="AD376" s="83" t="s">
        <v>7710</v>
      </c>
      <c r="AE376" s="83">
        <v>601</v>
      </c>
      <c r="AF376" s="83">
        <v>400</v>
      </c>
      <c r="AG376" s="83">
        <v>12069</v>
      </c>
      <c r="AH376" s="83">
        <v>254</v>
      </c>
      <c r="AI376" s="83">
        <v>3600</v>
      </c>
      <c r="AJ376" s="83" t="s">
        <v>9162</v>
      </c>
      <c r="AK376" s="83" t="s">
        <v>10205</v>
      </c>
      <c r="AL376" s="83" t="s">
        <v>11127</v>
      </c>
      <c r="AM376" s="83" t="s">
        <v>10253</v>
      </c>
      <c r="AN376" s="85">
        <v>41420.548773148148</v>
      </c>
      <c r="AO376" s="83" t="s">
        <v>12112</v>
      </c>
      <c r="AP376" s="83" t="b">
        <v>0</v>
      </c>
      <c r="AQ376" s="83" t="b">
        <v>0</v>
      </c>
      <c r="AR376" s="83" t="b">
        <v>0</v>
      </c>
      <c r="AS376" s="83" t="s">
        <v>7094</v>
      </c>
      <c r="AT376" s="83">
        <v>16</v>
      </c>
      <c r="AU376" s="83" t="s">
        <v>13141</v>
      </c>
      <c r="AV376" s="83" t="b">
        <v>0</v>
      </c>
      <c r="AW376" s="83" t="s">
        <v>14213</v>
      </c>
      <c r="AX376" s="83" t="s">
        <v>14587</v>
      </c>
      <c r="AY376" s="83" t="s">
        <v>66</v>
      </c>
      <c r="AZ376" s="2"/>
      <c r="BA376" s="3"/>
      <c r="BB376" s="3"/>
      <c r="BC376" s="3"/>
      <c r="BD376" s="3"/>
    </row>
    <row r="377" spans="1:56" x14ac:dyDescent="0.25">
      <c r="A377" s="69" t="s">
        <v>1458</v>
      </c>
      <c r="B377" s="70"/>
      <c r="C377" s="70"/>
      <c r="D377" s="71"/>
      <c r="E377" s="73"/>
      <c r="F377" s="70" t="s">
        <v>13783</v>
      </c>
      <c r="G377" s="70"/>
      <c r="H377" s="74"/>
      <c r="I377" s="75"/>
      <c r="J377" s="75"/>
      <c r="K377" s="74" t="s">
        <v>16102</v>
      </c>
      <c r="L377" s="78"/>
      <c r="M377" s="79"/>
      <c r="N377" s="79"/>
      <c r="O377" s="80"/>
      <c r="P377" s="81"/>
      <c r="Q377" s="81"/>
      <c r="R377" s="91"/>
      <c r="S377" s="91"/>
      <c r="T377" s="91"/>
      <c r="U377" s="91"/>
      <c r="V377" s="52"/>
      <c r="W377" s="52"/>
      <c r="X377" s="52"/>
      <c r="Y377" s="52"/>
      <c r="Z377" s="51"/>
      <c r="AA377" s="76"/>
      <c r="AB377" s="76"/>
      <c r="AC377" s="77"/>
      <c r="AD377" s="83" t="s">
        <v>7711</v>
      </c>
      <c r="AE377" s="83">
        <v>1909</v>
      </c>
      <c r="AF377" s="83">
        <v>727423</v>
      </c>
      <c r="AG377" s="83">
        <v>81419</v>
      </c>
      <c r="AH377" s="83">
        <v>488</v>
      </c>
      <c r="AI377" s="83">
        <v>3600</v>
      </c>
      <c r="AJ377" s="83" t="s">
        <v>9163</v>
      </c>
      <c r="AK377" s="83" t="s">
        <v>10206</v>
      </c>
      <c r="AL377" s="83" t="s">
        <v>11128</v>
      </c>
      <c r="AM377" s="83" t="s">
        <v>10253</v>
      </c>
      <c r="AN377" s="85">
        <v>39850.388437499998</v>
      </c>
      <c r="AO377" s="83" t="s">
        <v>12113</v>
      </c>
      <c r="AP377" s="83" t="b">
        <v>0</v>
      </c>
      <c r="AQ377" s="83" t="b">
        <v>0</v>
      </c>
      <c r="AR377" s="83" t="b">
        <v>0</v>
      </c>
      <c r="AS377" s="83" t="s">
        <v>7094</v>
      </c>
      <c r="AT377" s="83">
        <v>6713</v>
      </c>
      <c r="AU377" s="83" t="s">
        <v>13216</v>
      </c>
      <c r="AV377" s="83" t="b">
        <v>1</v>
      </c>
      <c r="AW377" s="83" t="s">
        <v>14213</v>
      </c>
      <c r="AX377" s="83" t="s">
        <v>14588</v>
      </c>
      <c r="AY377" s="83" t="s">
        <v>65</v>
      </c>
      <c r="AZ377" s="2"/>
      <c r="BA377" s="3"/>
      <c r="BB377" s="3"/>
      <c r="BC377" s="3"/>
      <c r="BD377" s="3"/>
    </row>
    <row r="378" spans="1:56" x14ac:dyDescent="0.25">
      <c r="A378" s="69" t="s">
        <v>418</v>
      </c>
      <c r="B378" s="70"/>
      <c r="C378" s="70"/>
      <c r="D378" s="71"/>
      <c r="E378" s="73"/>
      <c r="F378" s="70" t="s">
        <v>3654</v>
      </c>
      <c r="G378" s="70"/>
      <c r="H378" s="74"/>
      <c r="I378" s="75"/>
      <c r="J378" s="75"/>
      <c r="K378" s="74" t="s">
        <v>16103</v>
      </c>
      <c r="L378" s="78"/>
      <c r="M378" s="79"/>
      <c r="N378" s="79"/>
      <c r="O378" s="80"/>
      <c r="P378" s="81"/>
      <c r="Q378" s="81"/>
      <c r="R378" s="91"/>
      <c r="S378" s="91"/>
      <c r="T378" s="91"/>
      <c r="U378" s="91"/>
      <c r="V378" s="52"/>
      <c r="W378" s="52"/>
      <c r="X378" s="52"/>
      <c r="Y378" s="52"/>
      <c r="Z378" s="51"/>
      <c r="AA378" s="76"/>
      <c r="AB378" s="76"/>
      <c r="AC378" s="77"/>
      <c r="AD378" s="83" t="s">
        <v>7712</v>
      </c>
      <c r="AE378" s="83">
        <v>149</v>
      </c>
      <c r="AF378" s="83">
        <v>34</v>
      </c>
      <c r="AG378" s="83">
        <v>15</v>
      </c>
      <c r="AH378" s="83">
        <v>8</v>
      </c>
      <c r="AI378" s="83"/>
      <c r="AJ378" s="83"/>
      <c r="AK378" s="83"/>
      <c r="AL378" s="83"/>
      <c r="AM378" s="83"/>
      <c r="AN378" s="85">
        <v>40490.746828703705</v>
      </c>
      <c r="AO378" s="83"/>
      <c r="AP378" s="83" t="b">
        <v>1</v>
      </c>
      <c r="AQ378" s="83" t="b">
        <v>1</v>
      </c>
      <c r="AR378" s="83" t="b">
        <v>0</v>
      </c>
      <c r="AS378" s="83" t="s">
        <v>7095</v>
      </c>
      <c r="AT378" s="83">
        <v>0</v>
      </c>
      <c r="AU378" s="83" t="s">
        <v>13085</v>
      </c>
      <c r="AV378" s="83" t="b">
        <v>0</v>
      </c>
      <c r="AW378" s="83" t="s">
        <v>14213</v>
      </c>
      <c r="AX378" s="83" t="s">
        <v>14589</v>
      </c>
      <c r="AY378" s="83" t="s">
        <v>66</v>
      </c>
      <c r="AZ378" s="2"/>
      <c r="BA378" s="3"/>
      <c r="BB378" s="3"/>
      <c r="BC378" s="3"/>
      <c r="BD378" s="3"/>
    </row>
    <row r="379" spans="1:56" x14ac:dyDescent="0.25">
      <c r="A379" s="69" t="s">
        <v>419</v>
      </c>
      <c r="B379" s="70"/>
      <c r="C379" s="70"/>
      <c r="D379" s="71"/>
      <c r="E379" s="73"/>
      <c r="F379" s="70" t="s">
        <v>3800</v>
      </c>
      <c r="G379" s="70"/>
      <c r="H379" s="74"/>
      <c r="I379" s="75"/>
      <c r="J379" s="75"/>
      <c r="K379" s="74" t="s">
        <v>16104</v>
      </c>
      <c r="L379" s="78"/>
      <c r="M379" s="79"/>
      <c r="N379" s="79"/>
      <c r="O379" s="80"/>
      <c r="P379" s="81"/>
      <c r="Q379" s="81"/>
      <c r="R379" s="91"/>
      <c r="S379" s="91"/>
      <c r="T379" s="91"/>
      <c r="U379" s="91"/>
      <c r="V379" s="52"/>
      <c r="W379" s="52"/>
      <c r="X379" s="52"/>
      <c r="Y379" s="52"/>
      <c r="Z379" s="51"/>
      <c r="AA379" s="76"/>
      <c r="AB379" s="76"/>
      <c r="AC379" s="77"/>
      <c r="AD379" s="83" t="s">
        <v>7713</v>
      </c>
      <c r="AE379" s="83">
        <v>893</v>
      </c>
      <c r="AF379" s="83">
        <v>39292</v>
      </c>
      <c r="AG379" s="83">
        <v>44888</v>
      </c>
      <c r="AH379" s="83">
        <v>12146</v>
      </c>
      <c r="AI379" s="83">
        <v>-18000</v>
      </c>
      <c r="AJ379" s="83" t="s">
        <v>9164</v>
      </c>
      <c r="AK379" s="83" t="s">
        <v>10383</v>
      </c>
      <c r="AL379" s="83" t="s">
        <v>11129</v>
      </c>
      <c r="AM379" s="83" t="s">
        <v>11716</v>
      </c>
      <c r="AN379" s="85">
        <v>40619.516793981478</v>
      </c>
      <c r="AO379" s="83" t="s">
        <v>12114</v>
      </c>
      <c r="AP379" s="83" t="b">
        <v>0</v>
      </c>
      <c r="AQ379" s="83" t="b">
        <v>0</v>
      </c>
      <c r="AR379" s="83" t="b">
        <v>0</v>
      </c>
      <c r="AS379" s="83" t="s">
        <v>7091</v>
      </c>
      <c r="AT379" s="83">
        <v>541</v>
      </c>
      <c r="AU379" s="83" t="s">
        <v>13217</v>
      </c>
      <c r="AV379" s="83" t="b">
        <v>1</v>
      </c>
      <c r="AW379" s="83" t="s">
        <v>14213</v>
      </c>
      <c r="AX379" s="83" t="s">
        <v>14590</v>
      </c>
      <c r="AY379" s="83" t="s">
        <v>66</v>
      </c>
      <c r="AZ379" s="2"/>
      <c r="BA379" s="3"/>
      <c r="BB379" s="3"/>
      <c r="BC379" s="3"/>
      <c r="BD379" s="3"/>
    </row>
    <row r="380" spans="1:56" x14ac:dyDescent="0.25">
      <c r="A380" s="69" t="s">
        <v>420</v>
      </c>
      <c r="B380" s="70"/>
      <c r="C380" s="70"/>
      <c r="D380" s="71"/>
      <c r="E380" s="73"/>
      <c r="F380" s="70" t="s">
        <v>3801</v>
      </c>
      <c r="G380" s="70"/>
      <c r="H380" s="74"/>
      <c r="I380" s="75"/>
      <c r="J380" s="75"/>
      <c r="K380" s="74" t="s">
        <v>16105</v>
      </c>
      <c r="L380" s="78"/>
      <c r="M380" s="79"/>
      <c r="N380" s="79"/>
      <c r="O380" s="80"/>
      <c r="P380" s="81"/>
      <c r="Q380" s="81"/>
      <c r="R380" s="91"/>
      <c r="S380" s="91"/>
      <c r="T380" s="91"/>
      <c r="U380" s="91"/>
      <c r="V380" s="52"/>
      <c r="W380" s="52"/>
      <c r="X380" s="52"/>
      <c r="Y380" s="52"/>
      <c r="Z380" s="51"/>
      <c r="AA380" s="76"/>
      <c r="AB380" s="76"/>
      <c r="AC380" s="77"/>
      <c r="AD380" s="83" t="s">
        <v>7714</v>
      </c>
      <c r="AE380" s="83">
        <v>7147</v>
      </c>
      <c r="AF380" s="83">
        <v>6514</v>
      </c>
      <c r="AG380" s="83">
        <v>161402</v>
      </c>
      <c r="AH380" s="83">
        <v>28735</v>
      </c>
      <c r="AI380" s="83">
        <v>-21600</v>
      </c>
      <c r="AJ380" s="83" t="s">
        <v>9165</v>
      </c>
      <c r="AK380" s="83"/>
      <c r="AL380" s="83"/>
      <c r="AM380" s="83" t="s">
        <v>11717</v>
      </c>
      <c r="AN380" s="85">
        <v>39882.715173611112</v>
      </c>
      <c r="AO380" s="83" t="s">
        <v>12115</v>
      </c>
      <c r="AP380" s="83" t="b">
        <v>0</v>
      </c>
      <c r="AQ380" s="83" t="b">
        <v>0</v>
      </c>
      <c r="AR380" s="83" t="b">
        <v>0</v>
      </c>
      <c r="AS380" s="83" t="s">
        <v>7091</v>
      </c>
      <c r="AT380" s="83">
        <v>231</v>
      </c>
      <c r="AU380" s="83" t="s">
        <v>13218</v>
      </c>
      <c r="AV380" s="83" t="b">
        <v>0</v>
      </c>
      <c r="AW380" s="83" t="s">
        <v>14213</v>
      </c>
      <c r="AX380" s="83" t="s">
        <v>14591</v>
      </c>
      <c r="AY380" s="83" t="s">
        <v>66</v>
      </c>
      <c r="AZ380" s="2"/>
      <c r="BA380" s="3"/>
      <c r="BB380" s="3"/>
      <c r="BC380" s="3"/>
      <c r="BD380" s="3"/>
    </row>
    <row r="381" spans="1:56" x14ac:dyDescent="0.25">
      <c r="A381" s="69" t="s">
        <v>421</v>
      </c>
      <c r="B381" s="70"/>
      <c r="C381" s="70"/>
      <c r="D381" s="71"/>
      <c r="E381" s="73"/>
      <c r="F381" s="70" t="s">
        <v>3654</v>
      </c>
      <c r="G381" s="70"/>
      <c r="H381" s="74"/>
      <c r="I381" s="75"/>
      <c r="J381" s="75"/>
      <c r="K381" s="74" t="s">
        <v>16106</v>
      </c>
      <c r="L381" s="78"/>
      <c r="M381" s="79"/>
      <c r="N381" s="79"/>
      <c r="O381" s="80"/>
      <c r="P381" s="81"/>
      <c r="Q381" s="81"/>
      <c r="R381" s="91"/>
      <c r="S381" s="91"/>
      <c r="T381" s="91"/>
      <c r="U381" s="91"/>
      <c r="V381" s="52"/>
      <c r="W381" s="52"/>
      <c r="X381" s="52"/>
      <c r="Y381" s="52"/>
      <c r="Z381" s="51"/>
      <c r="AA381" s="76"/>
      <c r="AB381" s="76"/>
      <c r="AC381" s="77"/>
      <c r="AD381" s="83" t="s">
        <v>7715</v>
      </c>
      <c r="AE381" s="83">
        <v>0</v>
      </c>
      <c r="AF381" s="83">
        <v>0</v>
      </c>
      <c r="AG381" s="83">
        <v>234</v>
      </c>
      <c r="AH381" s="83">
        <v>0</v>
      </c>
      <c r="AI381" s="83">
        <v>-28800</v>
      </c>
      <c r="AJ381" s="83" t="s">
        <v>9166</v>
      </c>
      <c r="AK381" s="83"/>
      <c r="AL381" s="83" t="s">
        <v>11130</v>
      </c>
      <c r="AM381" s="83" t="s">
        <v>11719</v>
      </c>
      <c r="AN381" s="85">
        <v>42969.989120370374</v>
      </c>
      <c r="AO381" s="83" t="s">
        <v>12116</v>
      </c>
      <c r="AP381" s="83" t="b">
        <v>1</v>
      </c>
      <c r="AQ381" s="83" t="b">
        <v>1</v>
      </c>
      <c r="AR381" s="83" t="b">
        <v>0</v>
      </c>
      <c r="AS381" s="83" t="s">
        <v>7091</v>
      </c>
      <c r="AT381" s="83">
        <v>0</v>
      </c>
      <c r="AU381" s="83"/>
      <c r="AV381" s="83" t="b">
        <v>0</v>
      </c>
      <c r="AW381" s="83" t="s">
        <v>14213</v>
      </c>
      <c r="AX381" s="83" t="s">
        <v>14592</v>
      </c>
      <c r="AY381" s="83" t="s">
        <v>66</v>
      </c>
      <c r="AZ381" s="2"/>
      <c r="BA381" s="3"/>
      <c r="BB381" s="3"/>
      <c r="BC381" s="3"/>
      <c r="BD381" s="3"/>
    </row>
    <row r="382" spans="1:56" x14ac:dyDescent="0.25">
      <c r="A382" s="69" t="s">
        <v>422</v>
      </c>
      <c r="B382" s="70"/>
      <c r="C382" s="70"/>
      <c r="D382" s="71"/>
      <c r="E382" s="73"/>
      <c r="F382" s="70" t="s">
        <v>3802</v>
      </c>
      <c r="G382" s="70"/>
      <c r="H382" s="74"/>
      <c r="I382" s="75"/>
      <c r="J382" s="75"/>
      <c r="K382" s="74" t="s">
        <v>16107</v>
      </c>
      <c r="L382" s="78"/>
      <c r="M382" s="79"/>
      <c r="N382" s="79"/>
      <c r="O382" s="80"/>
      <c r="P382" s="81"/>
      <c r="Q382" s="81"/>
      <c r="R382" s="91"/>
      <c r="S382" s="91"/>
      <c r="T382" s="91"/>
      <c r="U382" s="91"/>
      <c r="V382" s="52"/>
      <c r="W382" s="52"/>
      <c r="X382" s="52"/>
      <c r="Y382" s="52"/>
      <c r="Z382" s="51"/>
      <c r="AA382" s="76"/>
      <c r="AB382" s="76"/>
      <c r="AC382" s="77"/>
      <c r="AD382" s="83" t="s">
        <v>7716</v>
      </c>
      <c r="AE382" s="83">
        <v>37</v>
      </c>
      <c r="AF382" s="83">
        <v>1</v>
      </c>
      <c r="AG382" s="83">
        <v>105</v>
      </c>
      <c r="AH382" s="83">
        <v>0</v>
      </c>
      <c r="AI382" s="83"/>
      <c r="AJ382" s="83" t="s">
        <v>9167</v>
      </c>
      <c r="AK382" s="83"/>
      <c r="AL382" s="83" t="s">
        <v>11131</v>
      </c>
      <c r="AM382" s="83"/>
      <c r="AN382" s="85">
        <v>43060.370509259257</v>
      </c>
      <c r="AO382" s="83" t="s">
        <v>12117</v>
      </c>
      <c r="AP382" s="83" t="b">
        <v>1</v>
      </c>
      <c r="AQ382" s="83" t="b">
        <v>0</v>
      </c>
      <c r="AR382" s="83" t="b">
        <v>0</v>
      </c>
      <c r="AS382" s="83" t="s">
        <v>7091</v>
      </c>
      <c r="AT382" s="83">
        <v>0</v>
      </c>
      <c r="AU382" s="83"/>
      <c r="AV382" s="83" t="b">
        <v>0</v>
      </c>
      <c r="AW382" s="83" t="s">
        <v>14213</v>
      </c>
      <c r="AX382" s="83" t="s">
        <v>14593</v>
      </c>
      <c r="AY382" s="83" t="s">
        <v>66</v>
      </c>
      <c r="AZ382" s="2"/>
      <c r="BA382" s="3"/>
      <c r="BB382" s="3"/>
      <c r="BC382" s="3"/>
      <c r="BD382" s="3"/>
    </row>
    <row r="383" spans="1:56" x14ac:dyDescent="0.25">
      <c r="A383" s="69" t="s">
        <v>423</v>
      </c>
      <c r="B383" s="70"/>
      <c r="C383" s="70"/>
      <c r="D383" s="71"/>
      <c r="E383" s="73"/>
      <c r="F383" s="70" t="s">
        <v>13784</v>
      </c>
      <c r="G383" s="70"/>
      <c r="H383" s="74"/>
      <c r="I383" s="75"/>
      <c r="J383" s="75"/>
      <c r="K383" s="74" t="s">
        <v>16108</v>
      </c>
      <c r="L383" s="78"/>
      <c r="M383" s="79"/>
      <c r="N383" s="79"/>
      <c r="O383" s="80"/>
      <c r="P383" s="81"/>
      <c r="Q383" s="81"/>
      <c r="R383" s="91"/>
      <c r="S383" s="91"/>
      <c r="T383" s="91"/>
      <c r="U383" s="91"/>
      <c r="V383" s="52"/>
      <c r="W383" s="52"/>
      <c r="X383" s="52"/>
      <c r="Y383" s="52"/>
      <c r="Z383" s="51"/>
      <c r="AA383" s="76"/>
      <c r="AB383" s="76"/>
      <c r="AC383" s="77"/>
      <c r="AD383" s="83" t="s">
        <v>7717</v>
      </c>
      <c r="AE383" s="83">
        <v>6</v>
      </c>
      <c r="AF383" s="83">
        <v>64</v>
      </c>
      <c r="AG383" s="83">
        <v>889</v>
      </c>
      <c r="AH383" s="83">
        <v>0</v>
      </c>
      <c r="AI383" s="83">
        <v>-18000</v>
      </c>
      <c r="AJ383" s="83" t="s">
        <v>9168</v>
      </c>
      <c r="AK383" s="83" t="s">
        <v>10370</v>
      </c>
      <c r="AL383" s="83" t="s">
        <v>11132</v>
      </c>
      <c r="AM383" s="83" t="s">
        <v>11716</v>
      </c>
      <c r="AN383" s="85">
        <v>40716.109189814815</v>
      </c>
      <c r="AO383" s="83"/>
      <c r="AP383" s="83" t="b">
        <v>0</v>
      </c>
      <c r="AQ383" s="83" t="b">
        <v>0</v>
      </c>
      <c r="AR383" s="83" t="b">
        <v>0</v>
      </c>
      <c r="AS383" s="83" t="s">
        <v>7091</v>
      </c>
      <c r="AT383" s="83">
        <v>15</v>
      </c>
      <c r="AU383" s="83" t="s">
        <v>13085</v>
      </c>
      <c r="AV383" s="83" t="b">
        <v>0</v>
      </c>
      <c r="AW383" s="83" t="s">
        <v>14213</v>
      </c>
      <c r="AX383" s="83" t="s">
        <v>14594</v>
      </c>
      <c r="AY383" s="83" t="s">
        <v>66</v>
      </c>
      <c r="AZ383" s="2"/>
      <c r="BA383" s="3"/>
      <c r="BB383" s="3"/>
      <c r="BC383" s="3"/>
      <c r="BD383" s="3"/>
    </row>
    <row r="384" spans="1:56" x14ac:dyDescent="0.25">
      <c r="A384" s="69" t="s">
        <v>424</v>
      </c>
      <c r="B384" s="70"/>
      <c r="C384" s="70"/>
      <c r="D384" s="71"/>
      <c r="E384" s="73"/>
      <c r="F384" s="70" t="s">
        <v>3803</v>
      </c>
      <c r="G384" s="70"/>
      <c r="H384" s="74"/>
      <c r="I384" s="75"/>
      <c r="J384" s="75"/>
      <c r="K384" s="74" t="s">
        <v>16109</v>
      </c>
      <c r="L384" s="78"/>
      <c r="M384" s="79"/>
      <c r="N384" s="79"/>
      <c r="O384" s="80"/>
      <c r="P384" s="81"/>
      <c r="Q384" s="81"/>
      <c r="R384" s="91"/>
      <c r="S384" s="91"/>
      <c r="T384" s="91"/>
      <c r="U384" s="91"/>
      <c r="V384" s="52"/>
      <c r="W384" s="52"/>
      <c r="X384" s="52"/>
      <c r="Y384" s="52"/>
      <c r="Z384" s="51"/>
      <c r="AA384" s="76"/>
      <c r="AB384" s="76"/>
      <c r="AC384" s="77"/>
      <c r="AD384" s="83" t="s">
        <v>7718</v>
      </c>
      <c r="AE384" s="83">
        <v>32</v>
      </c>
      <c r="AF384" s="83">
        <v>2</v>
      </c>
      <c r="AG384" s="83">
        <v>120</v>
      </c>
      <c r="AH384" s="83">
        <v>0</v>
      </c>
      <c r="AI384" s="83">
        <v>-28800</v>
      </c>
      <c r="AJ384" s="83" t="s">
        <v>9169</v>
      </c>
      <c r="AK384" s="83"/>
      <c r="AL384" s="83" t="s">
        <v>11133</v>
      </c>
      <c r="AM384" s="83" t="s">
        <v>11719</v>
      </c>
      <c r="AN384" s="85">
        <v>42971.866620370369</v>
      </c>
      <c r="AO384" s="83" t="s">
        <v>12118</v>
      </c>
      <c r="AP384" s="83" t="b">
        <v>1</v>
      </c>
      <c r="AQ384" s="83" t="b">
        <v>0</v>
      </c>
      <c r="AR384" s="83" t="b">
        <v>0</v>
      </c>
      <c r="AS384" s="83" t="s">
        <v>7091</v>
      </c>
      <c r="AT384" s="83">
        <v>0</v>
      </c>
      <c r="AU384" s="83"/>
      <c r="AV384" s="83" t="b">
        <v>0</v>
      </c>
      <c r="AW384" s="83" t="s">
        <v>14213</v>
      </c>
      <c r="AX384" s="83" t="s">
        <v>14595</v>
      </c>
      <c r="AY384" s="83" t="s">
        <v>66</v>
      </c>
      <c r="AZ384" s="2"/>
      <c r="BA384" s="3"/>
      <c r="BB384" s="3"/>
      <c r="BC384" s="3"/>
      <c r="BD384" s="3"/>
    </row>
    <row r="385" spans="1:56" x14ac:dyDescent="0.25">
      <c r="A385" s="69" t="s">
        <v>425</v>
      </c>
      <c r="B385" s="70"/>
      <c r="C385" s="70"/>
      <c r="D385" s="71"/>
      <c r="E385" s="73"/>
      <c r="F385" s="70" t="s">
        <v>3804</v>
      </c>
      <c r="G385" s="70"/>
      <c r="H385" s="74"/>
      <c r="I385" s="75"/>
      <c r="J385" s="75"/>
      <c r="K385" s="74" t="s">
        <v>16110</v>
      </c>
      <c r="L385" s="78"/>
      <c r="M385" s="79"/>
      <c r="N385" s="79"/>
      <c r="O385" s="80"/>
      <c r="P385" s="81"/>
      <c r="Q385" s="81"/>
      <c r="R385" s="91"/>
      <c r="S385" s="91"/>
      <c r="T385" s="91"/>
      <c r="U385" s="91"/>
      <c r="V385" s="52"/>
      <c r="W385" s="52"/>
      <c r="X385" s="52"/>
      <c r="Y385" s="52"/>
      <c r="Z385" s="51"/>
      <c r="AA385" s="76"/>
      <c r="AB385" s="76"/>
      <c r="AC385" s="77"/>
      <c r="AD385" s="83" t="s">
        <v>7719</v>
      </c>
      <c r="AE385" s="83">
        <v>65</v>
      </c>
      <c r="AF385" s="83">
        <v>480</v>
      </c>
      <c r="AG385" s="83">
        <v>3445</v>
      </c>
      <c r="AH385" s="83">
        <v>23</v>
      </c>
      <c r="AI385" s="83"/>
      <c r="AJ385" s="83"/>
      <c r="AK385" s="83" t="s">
        <v>10384</v>
      </c>
      <c r="AL385" s="83" t="s">
        <v>11134</v>
      </c>
      <c r="AM385" s="83"/>
      <c r="AN385" s="85">
        <v>40760.667511574073</v>
      </c>
      <c r="AO385" s="83" t="s">
        <v>12119</v>
      </c>
      <c r="AP385" s="83" t="b">
        <v>0</v>
      </c>
      <c r="AQ385" s="83" t="b">
        <v>0</v>
      </c>
      <c r="AR385" s="83" t="b">
        <v>0</v>
      </c>
      <c r="AS385" s="83" t="s">
        <v>7091</v>
      </c>
      <c r="AT385" s="83">
        <v>19</v>
      </c>
      <c r="AU385" s="83" t="s">
        <v>13219</v>
      </c>
      <c r="AV385" s="83" t="b">
        <v>0</v>
      </c>
      <c r="AW385" s="83" t="s">
        <v>14213</v>
      </c>
      <c r="AX385" s="83" t="s">
        <v>14596</v>
      </c>
      <c r="AY385" s="83" t="s">
        <v>66</v>
      </c>
      <c r="AZ385" s="2"/>
      <c r="BA385" s="3"/>
      <c r="BB385" s="3"/>
      <c r="BC385" s="3"/>
      <c r="BD385" s="3"/>
    </row>
    <row r="386" spans="1:56" x14ac:dyDescent="0.25">
      <c r="A386" s="69" t="s">
        <v>426</v>
      </c>
      <c r="B386" s="70"/>
      <c r="C386" s="70"/>
      <c r="D386" s="71"/>
      <c r="E386" s="73"/>
      <c r="F386" s="70" t="s">
        <v>3805</v>
      </c>
      <c r="G386" s="70"/>
      <c r="H386" s="74"/>
      <c r="I386" s="75"/>
      <c r="J386" s="75"/>
      <c r="K386" s="74" t="s">
        <v>16111</v>
      </c>
      <c r="L386" s="78"/>
      <c r="M386" s="79"/>
      <c r="N386" s="79"/>
      <c r="O386" s="80"/>
      <c r="P386" s="81"/>
      <c r="Q386" s="81"/>
      <c r="R386" s="91"/>
      <c r="S386" s="91"/>
      <c r="T386" s="91"/>
      <c r="U386" s="91"/>
      <c r="V386" s="52"/>
      <c r="W386" s="52"/>
      <c r="X386" s="52"/>
      <c r="Y386" s="52"/>
      <c r="Z386" s="51"/>
      <c r="AA386" s="76"/>
      <c r="AB386" s="76"/>
      <c r="AC386" s="77"/>
      <c r="AD386" s="83" t="s">
        <v>7720</v>
      </c>
      <c r="AE386" s="83">
        <v>632</v>
      </c>
      <c r="AF386" s="83">
        <v>454</v>
      </c>
      <c r="AG386" s="83">
        <v>17239</v>
      </c>
      <c r="AH386" s="83">
        <v>48564</v>
      </c>
      <c r="AI386" s="83">
        <v>-21600</v>
      </c>
      <c r="AJ386" s="83" t="s">
        <v>9170</v>
      </c>
      <c r="AK386" s="83" t="s">
        <v>10385</v>
      </c>
      <c r="AL386" s="83" t="s">
        <v>11135</v>
      </c>
      <c r="AM386" s="83" t="s">
        <v>11717</v>
      </c>
      <c r="AN386" s="85">
        <v>39874.363171296296</v>
      </c>
      <c r="AO386" s="83" t="s">
        <v>12120</v>
      </c>
      <c r="AP386" s="83" t="b">
        <v>0</v>
      </c>
      <c r="AQ386" s="83" t="b">
        <v>0</v>
      </c>
      <c r="AR386" s="83" t="b">
        <v>0</v>
      </c>
      <c r="AS386" s="83" t="s">
        <v>7091</v>
      </c>
      <c r="AT386" s="83">
        <v>18</v>
      </c>
      <c r="AU386" s="83" t="s">
        <v>13220</v>
      </c>
      <c r="AV386" s="83" t="b">
        <v>0</v>
      </c>
      <c r="AW386" s="83" t="s">
        <v>14213</v>
      </c>
      <c r="AX386" s="83" t="s">
        <v>14597</v>
      </c>
      <c r="AY386" s="83" t="s">
        <v>66</v>
      </c>
      <c r="AZ386" s="2"/>
      <c r="BA386" s="3"/>
      <c r="BB386" s="3"/>
      <c r="BC386" s="3"/>
      <c r="BD386" s="3"/>
    </row>
    <row r="387" spans="1:56" x14ac:dyDescent="0.25">
      <c r="A387" s="69" t="s">
        <v>427</v>
      </c>
      <c r="B387" s="70"/>
      <c r="C387" s="70"/>
      <c r="D387" s="71"/>
      <c r="E387" s="73"/>
      <c r="F387" s="70" t="s">
        <v>3806</v>
      </c>
      <c r="G387" s="70"/>
      <c r="H387" s="74"/>
      <c r="I387" s="75"/>
      <c r="J387" s="75"/>
      <c r="K387" s="74" t="s">
        <v>16112</v>
      </c>
      <c r="L387" s="78"/>
      <c r="M387" s="79"/>
      <c r="N387" s="79"/>
      <c r="O387" s="80"/>
      <c r="P387" s="81"/>
      <c r="Q387" s="81"/>
      <c r="R387" s="91"/>
      <c r="S387" s="91"/>
      <c r="T387" s="91"/>
      <c r="U387" s="91"/>
      <c r="V387" s="52"/>
      <c r="W387" s="52"/>
      <c r="X387" s="52"/>
      <c r="Y387" s="52"/>
      <c r="Z387" s="51"/>
      <c r="AA387" s="76"/>
      <c r="AB387" s="76"/>
      <c r="AC387" s="77"/>
      <c r="AD387" s="83" t="s">
        <v>7721</v>
      </c>
      <c r="AE387" s="83">
        <v>25</v>
      </c>
      <c r="AF387" s="83">
        <v>1</v>
      </c>
      <c r="AG387" s="83">
        <v>175</v>
      </c>
      <c r="AH387" s="83">
        <v>0</v>
      </c>
      <c r="AI387" s="83">
        <v>-28800</v>
      </c>
      <c r="AJ387" s="83" t="s">
        <v>9171</v>
      </c>
      <c r="AK387" s="83"/>
      <c r="AL387" s="83" t="s">
        <v>11136</v>
      </c>
      <c r="AM387" s="83" t="s">
        <v>11719</v>
      </c>
      <c r="AN387" s="85">
        <v>42969.867164351854</v>
      </c>
      <c r="AO387" s="83" t="s">
        <v>12121</v>
      </c>
      <c r="AP387" s="83" t="b">
        <v>1</v>
      </c>
      <c r="AQ387" s="83" t="b">
        <v>0</v>
      </c>
      <c r="AR387" s="83" t="b">
        <v>0</v>
      </c>
      <c r="AS387" s="83" t="s">
        <v>7091</v>
      </c>
      <c r="AT387" s="83">
        <v>0</v>
      </c>
      <c r="AU387" s="83"/>
      <c r="AV387" s="83" t="b">
        <v>0</v>
      </c>
      <c r="AW387" s="83" t="s">
        <v>14213</v>
      </c>
      <c r="AX387" s="83" t="s">
        <v>14598</v>
      </c>
      <c r="AY387" s="83" t="s">
        <v>66</v>
      </c>
      <c r="AZ387" s="2"/>
      <c r="BA387" s="3"/>
      <c r="BB387" s="3"/>
      <c r="BC387" s="3"/>
      <c r="BD387" s="3"/>
    </row>
    <row r="388" spans="1:56" x14ac:dyDescent="0.25">
      <c r="A388" s="69" t="s">
        <v>428</v>
      </c>
      <c r="B388" s="70"/>
      <c r="C388" s="70"/>
      <c r="D388" s="71"/>
      <c r="E388" s="73"/>
      <c r="F388" s="70" t="s">
        <v>3807</v>
      </c>
      <c r="G388" s="70"/>
      <c r="H388" s="74"/>
      <c r="I388" s="75"/>
      <c r="J388" s="75"/>
      <c r="K388" s="74" t="s">
        <v>16113</v>
      </c>
      <c r="L388" s="78"/>
      <c r="M388" s="79"/>
      <c r="N388" s="79"/>
      <c r="O388" s="80"/>
      <c r="P388" s="81"/>
      <c r="Q388" s="81"/>
      <c r="R388" s="91"/>
      <c r="S388" s="91"/>
      <c r="T388" s="91"/>
      <c r="U388" s="91"/>
      <c r="V388" s="52"/>
      <c r="W388" s="52"/>
      <c r="X388" s="52"/>
      <c r="Y388" s="52"/>
      <c r="Z388" s="51"/>
      <c r="AA388" s="76"/>
      <c r="AB388" s="76"/>
      <c r="AC388" s="77"/>
      <c r="AD388" s="83" t="s">
        <v>7722</v>
      </c>
      <c r="AE388" s="83">
        <v>625</v>
      </c>
      <c r="AF388" s="83">
        <v>681</v>
      </c>
      <c r="AG388" s="83">
        <v>675</v>
      </c>
      <c r="AH388" s="83">
        <v>8033</v>
      </c>
      <c r="AI388" s="83">
        <v>-21600</v>
      </c>
      <c r="AJ388" s="83" t="s">
        <v>9172</v>
      </c>
      <c r="AK388" s="83" t="s">
        <v>10386</v>
      </c>
      <c r="AL388" s="83" t="s">
        <v>11137</v>
      </c>
      <c r="AM388" s="83" t="s">
        <v>11717</v>
      </c>
      <c r="AN388" s="85">
        <v>41652.059849537036</v>
      </c>
      <c r="AO388" s="83" t="s">
        <v>12122</v>
      </c>
      <c r="AP388" s="83" t="b">
        <v>1</v>
      </c>
      <c r="AQ388" s="83" t="b">
        <v>0</v>
      </c>
      <c r="AR388" s="83" t="b">
        <v>1</v>
      </c>
      <c r="AS388" s="83" t="s">
        <v>7091</v>
      </c>
      <c r="AT388" s="83">
        <v>7</v>
      </c>
      <c r="AU388" s="83" t="s">
        <v>13085</v>
      </c>
      <c r="AV388" s="83" t="b">
        <v>0</v>
      </c>
      <c r="AW388" s="83" t="s">
        <v>14213</v>
      </c>
      <c r="AX388" s="83" t="s">
        <v>14599</v>
      </c>
      <c r="AY388" s="83" t="s">
        <v>66</v>
      </c>
      <c r="AZ388" s="2"/>
      <c r="BA388" s="3"/>
      <c r="BB388" s="3"/>
      <c r="BC388" s="3"/>
      <c r="BD388" s="3"/>
    </row>
    <row r="389" spans="1:56" x14ac:dyDescent="0.25">
      <c r="A389" s="69" t="s">
        <v>429</v>
      </c>
      <c r="B389" s="70"/>
      <c r="C389" s="70"/>
      <c r="D389" s="71"/>
      <c r="E389" s="73"/>
      <c r="F389" s="70" t="s">
        <v>13785</v>
      </c>
      <c r="G389" s="70"/>
      <c r="H389" s="74"/>
      <c r="I389" s="75"/>
      <c r="J389" s="75"/>
      <c r="K389" s="74" t="s">
        <v>16114</v>
      </c>
      <c r="L389" s="78"/>
      <c r="M389" s="79"/>
      <c r="N389" s="79"/>
      <c r="O389" s="80"/>
      <c r="P389" s="81"/>
      <c r="Q389" s="81"/>
      <c r="R389" s="91"/>
      <c r="S389" s="91"/>
      <c r="T389" s="91"/>
      <c r="U389" s="91"/>
      <c r="V389" s="52"/>
      <c r="W389" s="52"/>
      <c r="X389" s="52"/>
      <c r="Y389" s="52"/>
      <c r="Z389" s="51"/>
      <c r="AA389" s="76"/>
      <c r="AB389" s="76"/>
      <c r="AC389" s="77"/>
      <c r="AD389" s="83" t="s">
        <v>7723</v>
      </c>
      <c r="AE389" s="83">
        <v>99</v>
      </c>
      <c r="AF389" s="83">
        <v>2417</v>
      </c>
      <c r="AG389" s="83">
        <v>6422</v>
      </c>
      <c r="AH389" s="83">
        <v>2925</v>
      </c>
      <c r="AI389" s="83"/>
      <c r="AJ389" s="83" t="s">
        <v>9173</v>
      </c>
      <c r="AK389" s="83" t="s">
        <v>10387</v>
      </c>
      <c r="AL389" s="83" t="s">
        <v>11138</v>
      </c>
      <c r="AM389" s="83"/>
      <c r="AN389" s="85">
        <v>40917.94494212963</v>
      </c>
      <c r="AO389" s="83" t="s">
        <v>12123</v>
      </c>
      <c r="AP389" s="83" t="b">
        <v>1</v>
      </c>
      <c r="AQ389" s="83" t="b">
        <v>0</v>
      </c>
      <c r="AR389" s="83" t="b">
        <v>0</v>
      </c>
      <c r="AS389" s="83" t="s">
        <v>7091</v>
      </c>
      <c r="AT389" s="83">
        <v>50</v>
      </c>
      <c r="AU389" s="83" t="s">
        <v>13085</v>
      </c>
      <c r="AV389" s="83" t="b">
        <v>1</v>
      </c>
      <c r="AW389" s="83" t="s">
        <v>14213</v>
      </c>
      <c r="AX389" s="83" t="s">
        <v>14600</v>
      </c>
      <c r="AY389" s="83" t="s">
        <v>66</v>
      </c>
      <c r="AZ389" s="2"/>
      <c r="BA389" s="3"/>
      <c r="BB389" s="3"/>
      <c r="BC389" s="3"/>
      <c r="BD389" s="3"/>
    </row>
    <row r="390" spans="1:56" x14ac:dyDescent="0.25">
      <c r="A390" s="69" t="s">
        <v>1459</v>
      </c>
      <c r="B390" s="70"/>
      <c r="C390" s="70"/>
      <c r="D390" s="71"/>
      <c r="E390" s="73"/>
      <c r="F390" s="70" t="s">
        <v>13786</v>
      </c>
      <c r="G390" s="70"/>
      <c r="H390" s="74"/>
      <c r="I390" s="75"/>
      <c r="J390" s="75"/>
      <c r="K390" s="74" t="s">
        <v>16115</v>
      </c>
      <c r="L390" s="78"/>
      <c r="M390" s="79"/>
      <c r="N390" s="79"/>
      <c r="O390" s="80"/>
      <c r="P390" s="81"/>
      <c r="Q390" s="81"/>
      <c r="R390" s="91"/>
      <c r="S390" s="91"/>
      <c r="T390" s="91"/>
      <c r="U390" s="91"/>
      <c r="V390" s="52"/>
      <c r="W390" s="52"/>
      <c r="X390" s="52"/>
      <c r="Y390" s="52"/>
      <c r="Z390" s="51"/>
      <c r="AA390" s="76"/>
      <c r="AB390" s="76"/>
      <c r="AC390" s="77"/>
      <c r="AD390" s="83" t="s">
        <v>7724</v>
      </c>
      <c r="AE390" s="83">
        <v>920</v>
      </c>
      <c r="AF390" s="83">
        <v>1173032</v>
      </c>
      <c r="AG390" s="83">
        <v>12134</v>
      </c>
      <c r="AH390" s="83">
        <v>1431</v>
      </c>
      <c r="AI390" s="83">
        <v>-18000</v>
      </c>
      <c r="AJ390" s="83" t="s">
        <v>9174</v>
      </c>
      <c r="AK390" s="83" t="s">
        <v>10192</v>
      </c>
      <c r="AL390" s="83" t="s">
        <v>11139</v>
      </c>
      <c r="AM390" s="83" t="s">
        <v>11716</v>
      </c>
      <c r="AN390" s="85">
        <v>39481.815706018519</v>
      </c>
      <c r="AO390" s="83" t="s">
        <v>12124</v>
      </c>
      <c r="AP390" s="83" t="b">
        <v>0</v>
      </c>
      <c r="AQ390" s="83" t="b">
        <v>0</v>
      </c>
      <c r="AR390" s="83" t="b">
        <v>1</v>
      </c>
      <c r="AS390" s="83" t="s">
        <v>7091</v>
      </c>
      <c r="AT390" s="83">
        <v>5462</v>
      </c>
      <c r="AU390" s="83" t="s">
        <v>13119</v>
      </c>
      <c r="AV390" s="83" t="b">
        <v>1</v>
      </c>
      <c r="AW390" s="83" t="s">
        <v>14213</v>
      </c>
      <c r="AX390" s="83" t="s">
        <v>14601</v>
      </c>
      <c r="AY390" s="83" t="s">
        <v>65</v>
      </c>
      <c r="AZ390" s="2"/>
      <c r="BA390" s="3"/>
      <c r="BB390" s="3"/>
      <c r="BC390" s="3"/>
      <c r="BD390" s="3"/>
    </row>
    <row r="391" spans="1:56" x14ac:dyDescent="0.25">
      <c r="A391" s="69" t="s">
        <v>430</v>
      </c>
      <c r="B391" s="70"/>
      <c r="C391" s="70"/>
      <c r="D391" s="71"/>
      <c r="E391" s="73"/>
      <c r="F391" s="70" t="s">
        <v>3808</v>
      </c>
      <c r="G391" s="70"/>
      <c r="H391" s="74"/>
      <c r="I391" s="75"/>
      <c r="J391" s="75"/>
      <c r="K391" s="74" t="s">
        <v>16116</v>
      </c>
      <c r="L391" s="78"/>
      <c r="M391" s="79"/>
      <c r="N391" s="79"/>
      <c r="O391" s="80"/>
      <c r="P391" s="81"/>
      <c r="Q391" s="81"/>
      <c r="R391" s="91"/>
      <c r="S391" s="91"/>
      <c r="T391" s="91"/>
      <c r="U391" s="91"/>
      <c r="V391" s="52"/>
      <c r="W391" s="52"/>
      <c r="X391" s="52"/>
      <c r="Y391" s="52"/>
      <c r="Z391" s="51"/>
      <c r="AA391" s="76"/>
      <c r="AB391" s="76"/>
      <c r="AC391" s="77"/>
      <c r="AD391" s="83" t="s">
        <v>7725</v>
      </c>
      <c r="AE391" s="83">
        <v>2015</v>
      </c>
      <c r="AF391" s="83">
        <v>1898</v>
      </c>
      <c r="AG391" s="83">
        <v>17955</v>
      </c>
      <c r="AH391" s="83">
        <v>1372</v>
      </c>
      <c r="AI391" s="83"/>
      <c r="AJ391" s="83" t="s">
        <v>9175</v>
      </c>
      <c r="AK391" s="83"/>
      <c r="AL391" s="83"/>
      <c r="AM391" s="83"/>
      <c r="AN391" s="85">
        <v>40868.004837962966</v>
      </c>
      <c r="AO391" s="83" t="s">
        <v>12125</v>
      </c>
      <c r="AP391" s="83" t="b">
        <v>0</v>
      </c>
      <c r="AQ391" s="83" t="b">
        <v>0</v>
      </c>
      <c r="AR391" s="83" t="b">
        <v>0</v>
      </c>
      <c r="AS391" s="83" t="s">
        <v>7097</v>
      </c>
      <c r="AT391" s="83">
        <v>6</v>
      </c>
      <c r="AU391" s="83" t="s">
        <v>13080</v>
      </c>
      <c r="AV391" s="83" t="b">
        <v>0</v>
      </c>
      <c r="AW391" s="83" t="s">
        <v>14213</v>
      </c>
      <c r="AX391" s="83" t="s">
        <v>14602</v>
      </c>
      <c r="AY391" s="83" t="s">
        <v>66</v>
      </c>
      <c r="AZ391" s="2"/>
      <c r="BA391" s="3"/>
      <c r="BB391" s="3"/>
      <c r="BC391" s="3"/>
      <c r="BD391" s="3"/>
    </row>
    <row r="392" spans="1:56" x14ac:dyDescent="0.25">
      <c r="A392" s="69" t="s">
        <v>431</v>
      </c>
      <c r="B392" s="70"/>
      <c r="C392" s="70"/>
      <c r="D392" s="71"/>
      <c r="E392" s="73"/>
      <c r="F392" s="70" t="s">
        <v>13787</v>
      </c>
      <c r="G392" s="70"/>
      <c r="H392" s="74"/>
      <c r="I392" s="75"/>
      <c r="J392" s="75"/>
      <c r="K392" s="74" t="s">
        <v>16117</v>
      </c>
      <c r="L392" s="78"/>
      <c r="M392" s="79"/>
      <c r="N392" s="79"/>
      <c r="O392" s="80"/>
      <c r="P392" s="81"/>
      <c r="Q392" s="81"/>
      <c r="R392" s="91"/>
      <c r="S392" s="91"/>
      <c r="T392" s="91"/>
      <c r="U392" s="91"/>
      <c r="V392" s="52"/>
      <c r="W392" s="52"/>
      <c r="X392" s="52"/>
      <c r="Y392" s="52"/>
      <c r="Z392" s="51"/>
      <c r="AA392" s="76"/>
      <c r="AB392" s="76"/>
      <c r="AC392" s="77"/>
      <c r="AD392" s="83" t="s">
        <v>7726</v>
      </c>
      <c r="AE392" s="83">
        <v>11522</v>
      </c>
      <c r="AF392" s="83">
        <v>1008727</v>
      </c>
      <c r="AG392" s="83">
        <v>37326</v>
      </c>
      <c r="AH392" s="83">
        <v>38</v>
      </c>
      <c r="AI392" s="83">
        <v>32400</v>
      </c>
      <c r="AJ392" s="83" t="s">
        <v>9176</v>
      </c>
      <c r="AK392" s="83" t="s">
        <v>10388</v>
      </c>
      <c r="AL392" s="83" t="s">
        <v>11140</v>
      </c>
      <c r="AM392" s="83" t="s">
        <v>11726</v>
      </c>
      <c r="AN392" s="85">
        <v>40192.070115740738</v>
      </c>
      <c r="AO392" s="83" t="s">
        <v>12126</v>
      </c>
      <c r="AP392" s="83" t="b">
        <v>0</v>
      </c>
      <c r="AQ392" s="83" t="b">
        <v>0</v>
      </c>
      <c r="AR392" s="83" t="b">
        <v>1</v>
      </c>
      <c r="AS392" s="83" t="s">
        <v>7097</v>
      </c>
      <c r="AT392" s="83">
        <v>4773</v>
      </c>
      <c r="AU392" s="83" t="s">
        <v>13221</v>
      </c>
      <c r="AV392" s="83" t="b">
        <v>1</v>
      </c>
      <c r="AW392" s="83" t="s">
        <v>14213</v>
      </c>
      <c r="AX392" s="83" t="s">
        <v>14603</v>
      </c>
      <c r="AY392" s="83" t="s">
        <v>66</v>
      </c>
      <c r="AZ392" s="2"/>
      <c r="BA392" s="3"/>
      <c r="BB392" s="3"/>
      <c r="BC392" s="3"/>
      <c r="BD392" s="3"/>
    </row>
    <row r="393" spans="1:56" x14ac:dyDescent="0.25">
      <c r="A393" s="69" t="s">
        <v>432</v>
      </c>
      <c r="B393" s="70"/>
      <c r="C393" s="70"/>
      <c r="D393" s="71"/>
      <c r="E393" s="73"/>
      <c r="F393" s="70" t="s">
        <v>3809</v>
      </c>
      <c r="G393" s="70"/>
      <c r="H393" s="74"/>
      <c r="I393" s="75"/>
      <c r="J393" s="75"/>
      <c r="K393" s="74" t="s">
        <v>16118</v>
      </c>
      <c r="L393" s="78"/>
      <c r="M393" s="79"/>
      <c r="N393" s="79"/>
      <c r="O393" s="80"/>
      <c r="P393" s="81"/>
      <c r="Q393" s="81"/>
      <c r="R393" s="91"/>
      <c r="S393" s="91"/>
      <c r="T393" s="91"/>
      <c r="U393" s="91"/>
      <c r="V393" s="52"/>
      <c r="W393" s="52"/>
      <c r="X393" s="52"/>
      <c r="Y393" s="52"/>
      <c r="Z393" s="51"/>
      <c r="AA393" s="76"/>
      <c r="AB393" s="76"/>
      <c r="AC393" s="77"/>
      <c r="AD393" s="83" t="s">
        <v>7727</v>
      </c>
      <c r="AE393" s="83">
        <v>188</v>
      </c>
      <c r="AF393" s="83">
        <v>39</v>
      </c>
      <c r="AG393" s="83">
        <v>8355</v>
      </c>
      <c r="AH393" s="83">
        <v>16943</v>
      </c>
      <c r="AI393" s="83">
        <v>32400</v>
      </c>
      <c r="AJ393" s="83" t="s">
        <v>9177</v>
      </c>
      <c r="AK393" s="83"/>
      <c r="AL393" s="83"/>
      <c r="AM393" s="83" t="s">
        <v>11726</v>
      </c>
      <c r="AN393" s="85">
        <v>40917.158576388887</v>
      </c>
      <c r="AO393" s="83" t="s">
        <v>12127</v>
      </c>
      <c r="AP393" s="83" t="b">
        <v>1</v>
      </c>
      <c r="AQ393" s="83" t="b">
        <v>0</v>
      </c>
      <c r="AR393" s="83" t="b">
        <v>0</v>
      </c>
      <c r="AS393" s="83" t="s">
        <v>7097</v>
      </c>
      <c r="AT393" s="83">
        <v>0</v>
      </c>
      <c r="AU393" s="83" t="s">
        <v>13085</v>
      </c>
      <c r="AV393" s="83" t="b">
        <v>0</v>
      </c>
      <c r="AW393" s="83" t="s">
        <v>14213</v>
      </c>
      <c r="AX393" s="83" t="s">
        <v>14604</v>
      </c>
      <c r="AY393" s="83" t="s">
        <v>66</v>
      </c>
      <c r="AZ393" s="2"/>
      <c r="BA393" s="3"/>
      <c r="BB393" s="3"/>
      <c r="BC393" s="3"/>
      <c r="BD393" s="3"/>
    </row>
    <row r="394" spans="1:56" x14ac:dyDescent="0.25">
      <c r="A394" s="69" t="s">
        <v>433</v>
      </c>
      <c r="B394" s="70"/>
      <c r="C394" s="70"/>
      <c r="D394" s="71"/>
      <c r="E394" s="73"/>
      <c r="F394" s="70" t="s">
        <v>3810</v>
      </c>
      <c r="G394" s="70"/>
      <c r="H394" s="74"/>
      <c r="I394" s="75"/>
      <c r="J394" s="75"/>
      <c r="K394" s="74" t="s">
        <v>16119</v>
      </c>
      <c r="L394" s="78"/>
      <c r="M394" s="79"/>
      <c r="N394" s="79"/>
      <c r="O394" s="80"/>
      <c r="P394" s="81"/>
      <c r="Q394" s="81"/>
      <c r="R394" s="91"/>
      <c r="S394" s="91"/>
      <c r="T394" s="91"/>
      <c r="U394" s="91"/>
      <c r="V394" s="52"/>
      <c r="W394" s="52"/>
      <c r="X394" s="52"/>
      <c r="Y394" s="52"/>
      <c r="Z394" s="51"/>
      <c r="AA394" s="76"/>
      <c r="AB394" s="76"/>
      <c r="AC394" s="77"/>
      <c r="AD394" s="83" t="s">
        <v>7728</v>
      </c>
      <c r="AE394" s="83">
        <v>700</v>
      </c>
      <c r="AF394" s="83">
        <v>368</v>
      </c>
      <c r="AG394" s="83">
        <v>39249</v>
      </c>
      <c r="AH394" s="83">
        <v>103145</v>
      </c>
      <c r="AI394" s="83"/>
      <c r="AJ394" s="83"/>
      <c r="AK394" s="83"/>
      <c r="AL394" s="83"/>
      <c r="AM394" s="83"/>
      <c r="AN394" s="85">
        <v>41834.523993055554</v>
      </c>
      <c r="AO394" s="83"/>
      <c r="AP394" s="83" t="b">
        <v>1</v>
      </c>
      <c r="AQ394" s="83" t="b">
        <v>0</v>
      </c>
      <c r="AR394" s="83" t="b">
        <v>1</v>
      </c>
      <c r="AS394" s="83" t="s">
        <v>7102</v>
      </c>
      <c r="AT394" s="83">
        <v>60</v>
      </c>
      <c r="AU394" s="83" t="s">
        <v>13085</v>
      </c>
      <c r="AV394" s="83" t="b">
        <v>0</v>
      </c>
      <c r="AW394" s="83" t="s">
        <v>14213</v>
      </c>
      <c r="AX394" s="83" t="s">
        <v>14605</v>
      </c>
      <c r="AY394" s="83" t="s">
        <v>66</v>
      </c>
      <c r="AZ394" s="2"/>
      <c r="BA394" s="3"/>
      <c r="BB394" s="3"/>
      <c r="BC394" s="3"/>
      <c r="BD394" s="3"/>
    </row>
    <row r="395" spans="1:56" x14ac:dyDescent="0.25">
      <c r="A395" s="69" t="s">
        <v>434</v>
      </c>
      <c r="B395" s="70"/>
      <c r="C395" s="70"/>
      <c r="D395" s="71"/>
      <c r="E395" s="73"/>
      <c r="F395" s="70" t="s">
        <v>3811</v>
      </c>
      <c r="G395" s="70"/>
      <c r="H395" s="74"/>
      <c r="I395" s="75"/>
      <c r="J395" s="75"/>
      <c r="K395" s="74" t="s">
        <v>16120</v>
      </c>
      <c r="L395" s="78"/>
      <c r="M395" s="79"/>
      <c r="N395" s="79"/>
      <c r="O395" s="80"/>
      <c r="P395" s="81"/>
      <c r="Q395" s="81"/>
      <c r="R395" s="91"/>
      <c r="S395" s="91"/>
      <c r="T395" s="91"/>
      <c r="U395" s="91"/>
      <c r="V395" s="52"/>
      <c r="W395" s="52"/>
      <c r="X395" s="52"/>
      <c r="Y395" s="52"/>
      <c r="Z395" s="51"/>
      <c r="AA395" s="76"/>
      <c r="AB395" s="76"/>
      <c r="AC395" s="77"/>
      <c r="AD395" s="83" t="s">
        <v>7729</v>
      </c>
      <c r="AE395" s="83">
        <v>421</v>
      </c>
      <c r="AF395" s="83">
        <v>83</v>
      </c>
      <c r="AG395" s="83">
        <v>3565</v>
      </c>
      <c r="AH395" s="83">
        <v>13588</v>
      </c>
      <c r="AI395" s="83">
        <v>-18000</v>
      </c>
      <c r="AJ395" s="83" t="s">
        <v>9178</v>
      </c>
      <c r="AK395" s="83" t="s">
        <v>10210</v>
      </c>
      <c r="AL395" s="83"/>
      <c r="AM395" s="83" t="s">
        <v>11716</v>
      </c>
      <c r="AN395" s="85">
        <v>41005.852442129632</v>
      </c>
      <c r="AO395" s="83" t="s">
        <v>12128</v>
      </c>
      <c r="AP395" s="83" t="b">
        <v>0</v>
      </c>
      <c r="AQ395" s="83" t="b">
        <v>0</v>
      </c>
      <c r="AR395" s="83" t="b">
        <v>1</v>
      </c>
      <c r="AS395" s="83" t="s">
        <v>7091</v>
      </c>
      <c r="AT395" s="83">
        <v>0</v>
      </c>
      <c r="AU395" s="83" t="s">
        <v>13222</v>
      </c>
      <c r="AV395" s="83" t="b">
        <v>0</v>
      </c>
      <c r="AW395" s="83" t="s">
        <v>14213</v>
      </c>
      <c r="AX395" s="83" t="s">
        <v>14606</v>
      </c>
      <c r="AY395" s="83" t="s">
        <v>66</v>
      </c>
      <c r="AZ395" s="2"/>
      <c r="BA395" s="3"/>
      <c r="BB395" s="3"/>
      <c r="BC395" s="3"/>
      <c r="BD395" s="3"/>
    </row>
    <row r="396" spans="1:56" x14ac:dyDescent="0.25">
      <c r="A396" s="69" t="s">
        <v>435</v>
      </c>
      <c r="B396" s="70"/>
      <c r="C396" s="70"/>
      <c r="D396" s="71"/>
      <c r="E396" s="73"/>
      <c r="F396" s="70" t="s">
        <v>3654</v>
      </c>
      <c r="G396" s="70"/>
      <c r="H396" s="74"/>
      <c r="I396" s="75"/>
      <c r="J396" s="75"/>
      <c r="K396" s="74" t="s">
        <v>16121</v>
      </c>
      <c r="L396" s="78"/>
      <c r="M396" s="79"/>
      <c r="N396" s="79"/>
      <c r="O396" s="80"/>
      <c r="P396" s="81"/>
      <c r="Q396" s="81"/>
      <c r="R396" s="91"/>
      <c r="S396" s="91"/>
      <c r="T396" s="91"/>
      <c r="U396" s="91"/>
      <c r="V396" s="52"/>
      <c r="W396" s="52"/>
      <c r="X396" s="52"/>
      <c r="Y396" s="52"/>
      <c r="Z396" s="51"/>
      <c r="AA396" s="76"/>
      <c r="AB396" s="76"/>
      <c r="AC396" s="77"/>
      <c r="AD396" s="83" t="s">
        <v>7730</v>
      </c>
      <c r="AE396" s="83">
        <v>1093</v>
      </c>
      <c r="AF396" s="83">
        <v>446</v>
      </c>
      <c r="AG396" s="83">
        <v>60373</v>
      </c>
      <c r="AH396" s="83">
        <v>65181</v>
      </c>
      <c r="AI396" s="83"/>
      <c r="AJ396" s="83" t="s">
        <v>9179</v>
      </c>
      <c r="AK396" s="83" t="s">
        <v>7264</v>
      </c>
      <c r="AL396" s="83"/>
      <c r="AM396" s="83"/>
      <c r="AN396" s="85">
        <v>42932.815254629626</v>
      </c>
      <c r="AO396" s="83"/>
      <c r="AP396" s="83" t="b">
        <v>1</v>
      </c>
      <c r="AQ396" s="83" t="b">
        <v>1</v>
      </c>
      <c r="AR396" s="83" t="b">
        <v>1</v>
      </c>
      <c r="AS396" s="83" t="s">
        <v>7091</v>
      </c>
      <c r="AT396" s="83">
        <v>3</v>
      </c>
      <c r="AU396" s="83"/>
      <c r="AV396" s="83" t="b">
        <v>0</v>
      </c>
      <c r="AW396" s="83" t="s">
        <v>14213</v>
      </c>
      <c r="AX396" s="83" t="s">
        <v>14607</v>
      </c>
      <c r="AY396" s="83" t="s">
        <v>66</v>
      </c>
      <c r="AZ396" s="2"/>
      <c r="BA396" s="3"/>
      <c r="BB396" s="3"/>
      <c r="BC396" s="3"/>
      <c r="BD396" s="3"/>
    </row>
    <row r="397" spans="1:56" x14ac:dyDescent="0.25">
      <c r="A397" s="69" t="s">
        <v>795</v>
      </c>
      <c r="B397" s="70"/>
      <c r="C397" s="70"/>
      <c r="D397" s="71"/>
      <c r="E397" s="73"/>
      <c r="F397" s="70" t="s">
        <v>4086</v>
      </c>
      <c r="G397" s="70"/>
      <c r="H397" s="74"/>
      <c r="I397" s="75"/>
      <c r="J397" s="75"/>
      <c r="K397" s="74" t="s">
        <v>16122</v>
      </c>
      <c r="L397" s="78"/>
      <c r="M397" s="79"/>
      <c r="N397" s="79"/>
      <c r="O397" s="80"/>
      <c r="P397" s="81"/>
      <c r="Q397" s="81"/>
      <c r="R397" s="91"/>
      <c r="S397" s="91"/>
      <c r="T397" s="91"/>
      <c r="U397" s="91"/>
      <c r="V397" s="52"/>
      <c r="W397" s="52"/>
      <c r="X397" s="52"/>
      <c r="Y397" s="52"/>
      <c r="Z397" s="51"/>
      <c r="AA397" s="76"/>
      <c r="AB397" s="76"/>
      <c r="AC397" s="77"/>
      <c r="AD397" s="83" t="s">
        <v>7731</v>
      </c>
      <c r="AE397" s="83">
        <v>3052</v>
      </c>
      <c r="AF397" s="83">
        <v>2994</v>
      </c>
      <c r="AG397" s="83">
        <v>8217</v>
      </c>
      <c r="AH397" s="83">
        <v>974</v>
      </c>
      <c r="AI397" s="83">
        <v>-18000</v>
      </c>
      <c r="AJ397" s="83" t="s">
        <v>9180</v>
      </c>
      <c r="AK397" s="83" t="s">
        <v>10230</v>
      </c>
      <c r="AL397" s="83" t="s">
        <v>11141</v>
      </c>
      <c r="AM397" s="83" t="s">
        <v>11716</v>
      </c>
      <c r="AN397" s="85">
        <v>40385.851770833331</v>
      </c>
      <c r="AO397" s="83" t="s">
        <v>12129</v>
      </c>
      <c r="AP397" s="83" t="b">
        <v>0</v>
      </c>
      <c r="AQ397" s="83" t="b">
        <v>0</v>
      </c>
      <c r="AR397" s="83" t="b">
        <v>1</v>
      </c>
      <c r="AS397" s="83" t="s">
        <v>7091</v>
      </c>
      <c r="AT397" s="83">
        <v>282</v>
      </c>
      <c r="AU397" s="83" t="s">
        <v>13223</v>
      </c>
      <c r="AV397" s="83" t="b">
        <v>0</v>
      </c>
      <c r="AW397" s="83" t="s">
        <v>14213</v>
      </c>
      <c r="AX397" s="83" t="s">
        <v>14608</v>
      </c>
      <c r="AY397" s="83" t="s">
        <v>66</v>
      </c>
      <c r="AZ397" s="2"/>
      <c r="BA397" s="3"/>
      <c r="BB397" s="3"/>
      <c r="BC397" s="3"/>
      <c r="BD397" s="3"/>
    </row>
    <row r="398" spans="1:56" x14ac:dyDescent="0.25">
      <c r="A398" s="69" t="s">
        <v>436</v>
      </c>
      <c r="B398" s="70"/>
      <c r="C398" s="70"/>
      <c r="D398" s="71"/>
      <c r="E398" s="73"/>
      <c r="F398" s="70" t="s">
        <v>3812</v>
      </c>
      <c r="G398" s="70"/>
      <c r="H398" s="74"/>
      <c r="I398" s="75"/>
      <c r="J398" s="75"/>
      <c r="K398" s="74" t="s">
        <v>16123</v>
      </c>
      <c r="L398" s="78"/>
      <c r="M398" s="79"/>
      <c r="N398" s="79"/>
      <c r="O398" s="80"/>
      <c r="P398" s="81"/>
      <c r="Q398" s="81"/>
      <c r="R398" s="91"/>
      <c r="S398" s="91"/>
      <c r="T398" s="91"/>
      <c r="U398" s="91"/>
      <c r="V398" s="52"/>
      <c r="W398" s="52"/>
      <c r="X398" s="52"/>
      <c r="Y398" s="52"/>
      <c r="Z398" s="51"/>
      <c r="AA398" s="76"/>
      <c r="AB398" s="76"/>
      <c r="AC398" s="77"/>
      <c r="AD398" s="83" t="s">
        <v>7732</v>
      </c>
      <c r="AE398" s="83">
        <v>223</v>
      </c>
      <c r="AF398" s="83">
        <v>56</v>
      </c>
      <c r="AG398" s="83">
        <v>1511</v>
      </c>
      <c r="AH398" s="83">
        <v>9326</v>
      </c>
      <c r="AI398" s="83">
        <v>3600</v>
      </c>
      <c r="AJ398" s="83" t="s">
        <v>9181</v>
      </c>
      <c r="AK398" s="83"/>
      <c r="AL398" s="83"/>
      <c r="AM398" s="83" t="s">
        <v>11759</v>
      </c>
      <c r="AN398" s="85">
        <v>41518.768055555556</v>
      </c>
      <c r="AO398" s="83" t="s">
        <v>12130</v>
      </c>
      <c r="AP398" s="83" t="b">
        <v>1</v>
      </c>
      <c r="AQ398" s="83" t="b">
        <v>0</v>
      </c>
      <c r="AR398" s="83" t="b">
        <v>1</v>
      </c>
      <c r="AS398" s="83" t="s">
        <v>7099</v>
      </c>
      <c r="AT398" s="83">
        <v>1</v>
      </c>
      <c r="AU398" s="83" t="s">
        <v>13085</v>
      </c>
      <c r="AV398" s="83" t="b">
        <v>0</v>
      </c>
      <c r="AW398" s="83" t="s">
        <v>14213</v>
      </c>
      <c r="AX398" s="83" t="s">
        <v>14609</v>
      </c>
      <c r="AY398" s="83" t="s">
        <v>66</v>
      </c>
      <c r="AZ398" s="2"/>
      <c r="BA398" s="3"/>
      <c r="BB398" s="3"/>
      <c r="BC398" s="3"/>
      <c r="BD398" s="3"/>
    </row>
    <row r="399" spans="1:56" x14ac:dyDescent="0.25">
      <c r="A399" s="69" t="s">
        <v>437</v>
      </c>
      <c r="B399" s="70"/>
      <c r="C399" s="70"/>
      <c r="D399" s="71"/>
      <c r="E399" s="73"/>
      <c r="F399" s="70" t="s">
        <v>3813</v>
      </c>
      <c r="G399" s="70"/>
      <c r="H399" s="74"/>
      <c r="I399" s="75"/>
      <c r="J399" s="75"/>
      <c r="K399" s="74" t="s">
        <v>16124</v>
      </c>
      <c r="L399" s="78"/>
      <c r="M399" s="79"/>
      <c r="N399" s="79"/>
      <c r="O399" s="80"/>
      <c r="P399" s="81"/>
      <c r="Q399" s="81"/>
      <c r="R399" s="91"/>
      <c r="S399" s="91"/>
      <c r="T399" s="91"/>
      <c r="U399" s="91"/>
      <c r="V399" s="52"/>
      <c r="W399" s="52"/>
      <c r="X399" s="52"/>
      <c r="Y399" s="52"/>
      <c r="Z399" s="51"/>
      <c r="AA399" s="76"/>
      <c r="AB399" s="76"/>
      <c r="AC399" s="77"/>
      <c r="AD399" s="83" t="s">
        <v>437</v>
      </c>
      <c r="AE399" s="83">
        <v>1883</v>
      </c>
      <c r="AF399" s="83">
        <v>896</v>
      </c>
      <c r="AG399" s="83">
        <v>18917</v>
      </c>
      <c r="AH399" s="83">
        <v>38615</v>
      </c>
      <c r="AI399" s="83"/>
      <c r="AJ399" s="83" t="s">
        <v>9182</v>
      </c>
      <c r="AK399" s="83" t="s">
        <v>10389</v>
      </c>
      <c r="AL399" s="83"/>
      <c r="AM399" s="83"/>
      <c r="AN399" s="85">
        <v>40319.140266203707</v>
      </c>
      <c r="AO399" s="83" t="s">
        <v>12131</v>
      </c>
      <c r="AP399" s="83" t="b">
        <v>1</v>
      </c>
      <c r="AQ399" s="83" t="b">
        <v>0</v>
      </c>
      <c r="AR399" s="83" t="b">
        <v>1</v>
      </c>
      <c r="AS399" s="83" t="s">
        <v>7091</v>
      </c>
      <c r="AT399" s="83">
        <v>12</v>
      </c>
      <c r="AU399" s="83" t="s">
        <v>13085</v>
      </c>
      <c r="AV399" s="83" t="b">
        <v>0</v>
      </c>
      <c r="AW399" s="83" t="s">
        <v>14213</v>
      </c>
      <c r="AX399" s="83" t="s">
        <v>14610</v>
      </c>
      <c r="AY399" s="83" t="s">
        <v>66</v>
      </c>
      <c r="AZ399" s="2"/>
      <c r="BA399" s="3"/>
      <c r="BB399" s="3"/>
      <c r="BC399" s="3"/>
      <c r="BD399" s="3"/>
    </row>
    <row r="400" spans="1:56" x14ac:dyDescent="0.25">
      <c r="A400" s="69" t="s">
        <v>438</v>
      </c>
      <c r="B400" s="70"/>
      <c r="C400" s="70"/>
      <c r="D400" s="71"/>
      <c r="E400" s="73"/>
      <c r="F400" s="70" t="s">
        <v>3814</v>
      </c>
      <c r="G400" s="70"/>
      <c r="H400" s="74"/>
      <c r="I400" s="75"/>
      <c r="J400" s="75"/>
      <c r="K400" s="74" t="s">
        <v>16125</v>
      </c>
      <c r="L400" s="78"/>
      <c r="M400" s="79"/>
      <c r="N400" s="79"/>
      <c r="O400" s="80"/>
      <c r="P400" s="81"/>
      <c r="Q400" s="81"/>
      <c r="R400" s="91"/>
      <c r="S400" s="91"/>
      <c r="T400" s="91"/>
      <c r="U400" s="91"/>
      <c r="V400" s="52"/>
      <c r="W400" s="52"/>
      <c r="X400" s="52"/>
      <c r="Y400" s="52"/>
      <c r="Z400" s="51"/>
      <c r="AA400" s="76"/>
      <c r="AB400" s="76"/>
      <c r="AC400" s="77"/>
      <c r="AD400" s="83" t="s">
        <v>7733</v>
      </c>
      <c r="AE400" s="83">
        <v>69</v>
      </c>
      <c r="AF400" s="83">
        <v>19</v>
      </c>
      <c r="AG400" s="83">
        <v>166</v>
      </c>
      <c r="AH400" s="83">
        <v>0</v>
      </c>
      <c r="AI400" s="83">
        <v>-10800</v>
      </c>
      <c r="AJ400" s="83" t="s">
        <v>9183</v>
      </c>
      <c r="AK400" s="83" t="s">
        <v>10390</v>
      </c>
      <c r="AL400" s="83"/>
      <c r="AM400" s="83" t="s">
        <v>11760</v>
      </c>
      <c r="AN400" s="85">
        <v>40464.845370370371</v>
      </c>
      <c r="AO400" s="83" t="s">
        <v>12132</v>
      </c>
      <c r="AP400" s="83" t="b">
        <v>0</v>
      </c>
      <c r="AQ400" s="83" t="b">
        <v>0</v>
      </c>
      <c r="AR400" s="83" t="b">
        <v>0</v>
      </c>
      <c r="AS400" s="83" t="s">
        <v>7091</v>
      </c>
      <c r="AT400" s="83">
        <v>0</v>
      </c>
      <c r="AU400" s="83" t="s">
        <v>13224</v>
      </c>
      <c r="AV400" s="83" t="b">
        <v>0</v>
      </c>
      <c r="AW400" s="83" t="s">
        <v>14213</v>
      </c>
      <c r="AX400" s="83" t="s">
        <v>14611</v>
      </c>
      <c r="AY400" s="83" t="s">
        <v>66</v>
      </c>
      <c r="AZ400" s="2"/>
      <c r="BA400" s="3"/>
      <c r="BB400" s="3"/>
      <c r="BC400" s="3"/>
      <c r="BD400" s="3"/>
    </row>
    <row r="401" spans="1:56" x14ac:dyDescent="0.25">
      <c r="A401" s="69" t="s">
        <v>1460</v>
      </c>
      <c r="B401" s="70"/>
      <c r="C401" s="70"/>
      <c r="D401" s="71"/>
      <c r="E401" s="73"/>
      <c r="F401" s="70" t="s">
        <v>13788</v>
      </c>
      <c r="G401" s="70"/>
      <c r="H401" s="74"/>
      <c r="I401" s="75"/>
      <c r="J401" s="75"/>
      <c r="K401" s="74" t="s">
        <v>16126</v>
      </c>
      <c r="L401" s="78"/>
      <c r="M401" s="79"/>
      <c r="N401" s="79"/>
      <c r="O401" s="80"/>
      <c r="P401" s="81"/>
      <c r="Q401" s="81"/>
      <c r="R401" s="91"/>
      <c r="S401" s="91"/>
      <c r="T401" s="91"/>
      <c r="U401" s="91"/>
      <c r="V401" s="52"/>
      <c r="W401" s="52"/>
      <c r="X401" s="52"/>
      <c r="Y401" s="52"/>
      <c r="Z401" s="51"/>
      <c r="AA401" s="76"/>
      <c r="AB401" s="76"/>
      <c r="AC401" s="77"/>
      <c r="AD401" s="83" t="s">
        <v>7734</v>
      </c>
      <c r="AE401" s="83">
        <v>1</v>
      </c>
      <c r="AF401" s="83">
        <v>63981</v>
      </c>
      <c r="AG401" s="83">
        <v>4</v>
      </c>
      <c r="AH401" s="83">
        <v>0</v>
      </c>
      <c r="AI401" s="83">
        <v>-28800</v>
      </c>
      <c r="AJ401" s="83"/>
      <c r="AK401" s="83"/>
      <c r="AL401" s="83"/>
      <c r="AM401" s="83" t="s">
        <v>11719</v>
      </c>
      <c r="AN401" s="85">
        <v>39177.917071759257</v>
      </c>
      <c r="AO401" s="83"/>
      <c r="AP401" s="83" t="b">
        <v>0</v>
      </c>
      <c r="AQ401" s="83" t="b">
        <v>0</v>
      </c>
      <c r="AR401" s="83" t="b">
        <v>0</v>
      </c>
      <c r="AS401" s="83" t="s">
        <v>7091</v>
      </c>
      <c r="AT401" s="83">
        <v>3443</v>
      </c>
      <c r="AU401" s="83" t="s">
        <v>13085</v>
      </c>
      <c r="AV401" s="83" t="b">
        <v>0</v>
      </c>
      <c r="AW401" s="83" t="s">
        <v>14213</v>
      </c>
      <c r="AX401" s="83" t="s">
        <v>14612</v>
      </c>
      <c r="AY401" s="83" t="s">
        <v>65</v>
      </c>
      <c r="AZ401" s="2"/>
      <c r="BA401" s="3"/>
      <c r="BB401" s="3"/>
      <c r="BC401" s="3"/>
      <c r="BD401" s="3"/>
    </row>
    <row r="402" spans="1:56" x14ac:dyDescent="0.25">
      <c r="A402" s="69" t="s">
        <v>439</v>
      </c>
      <c r="B402" s="70"/>
      <c r="C402" s="70"/>
      <c r="D402" s="71"/>
      <c r="E402" s="73"/>
      <c r="F402" s="70" t="s">
        <v>3815</v>
      </c>
      <c r="G402" s="70"/>
      <c r="H402" s="74"/>
      <c r="I402" s="75"/>
      <c r="J402" s="75"/>
      <c r="K402" s="74" t="s">
        <v>16127</v>
      </c>
      <c r="L402" s="78"/>
      <c r="M402" s="79"/>
      <c r="N402" s="79"/>
      <c r="O402" s="80"/>
      <c r="P402" s="81"/>
      <c r="Q402" s="81"/>
      <c r="R402" s="91"/>
      <c r="S402" s="91"/>
      <c r="T402" s="91"/>
      <c r="U402" s="91"/>
      <c r="V402" s="52"/>
      <c r="W402" s="52"/>
      <c r="X402" s="52"/>
      <c r="Y402" s="52"/>
      <c r="Z402" s="51"/>
      <c r="AA402" s="76"/>
      <c r="AB402" s="76"/>
      <c r="AC402" s="77"/>
      <c r="AD402" s="83" t="s">
        <v>7735</v>
      </c>
      <c r="AE402" s="83">
        <v>32532</v>
      </c>
      <c r="AF402" s="83">
        <v>81265</v>
      </c>
      <c r="AG402" s="83">
        <v>64814</v>
      </c>
      <c r="AH402" s="83">
        <v>21312</v>
      </c>
      <c r="AI402" s="83">
        <v>-21600</v>
      </c>
      <c r="AJ402" s="83" t="s">
        <v>9184</v>
      </c>
      <c r="AK402" s="83" t="s">
        <v>10391</v>
      </c>
      <c r="AL402" s="83" t="s">
        <v>11142</v>
      </c>
      <c r="AM402" s="83" t="s">
        <v>11717</v>
      </c>
      <c r="AN402" s="85">
        <v>39389.639548611114</v>
      </c>
      <c r="AO402" s="83" t="s">
        <v>12133</v>
      </c>
      <c r="AP402" s="83" t="b">
        <v>0</v>
      </c>
      <c r="AQ402" s="83" t="b">
        <v>0</v>
      </c>
      <c r="AR402" s="83" t="b">
        <v>1</v>
      </c>
      <c r="AS402" s="83" t="s">
        <v>7091</v>
      </c>
      <c r="AT402" s="83">
        <v>2414</v>
      </c>
      <c r="AU402" s="83" t="s">
        <v>13225</v>
      </c>
      <c r="AV402" s="83" t="b">
        <v>0</v>
      </c>
      <c r="AW402" s="83" t="s">
        <v>14213</v>
      </c>
      <c r="AX402" s="83" t="s">
        <v>14613</v>
      </c>
      <c r="AY402" s="83" t="s">
        <v>66</v>
      </c>
      <c r="AZ402" s="2"/>
      <c r="BA402" s="3"/>
      <c r="BB402" s="3"/>
      <c r="BC402" s="3"/>
      <c r="BD402" s="3"/>
    </row>
    <row r="403" spans="1:56" x14ac:dyDescent="0.25">
      <c r="A403" s="69" t="s">
        <v>440</v>
      </c>
      <c r="B403" s="70"/>
      <c r="C403" s="70"/>
      <c r="D403" s="71"/>
      <c r="E403" s="73"/>
      <c r="F403" s="70" t="s">
        <v>3816</v>
      </c>
      <c r="G403" s="70"/>
      <c r="H403" s="74"/>
      <c r="I403" s="75"/>
      <c r="J403" s="75"/>
      <c r="K403" s="74" t="s">
        <v>16128</v>
      </c>
      <c r="L403" s="78"/>
      <c r="M403" s="79"/>
      <c r="N403" s="79"/>
      <c r="O403" s="80"/>
      <c r="P403" s="81"/>
      <c r="Q403" s="81"/>
      <c r="R403" s="91"/>
      <c r="S403" s="91"/>
      <c r="T403" s="91"/>
      <c r="U403" s="91"/>
      <c r="V403" s="52"/>
      <c r="W403" s="52"/>
      <c r="X403" s="52"/>
      <c r="Y403" s="52"/>
      <c r="Z403" s="51"/>
      <c r="AA403" s="76"/>
      <c r="AB403" s="76"/>
      <c r="AC403" s="77"/>
      <c r="AD403" s="83" t="s">
        <v>7736</v>
      </c>
      <c r="AE403" s="83">
        <v>801</v>
      </c>
      <c r="AF403" s="83">
        <v>78</v>
      </c>
      <c r="AG403" s="83">
        <v>2179</v>
      </c>
      <c r="AH403" s="83">
        <v>1028</v>
      </c>
      <c r="AI403" s="83">
        <v>-18000</v>
      </c>
      <c r="AJ403" s="83" t="s">
        <v>9185</v>
      </c>
      <c r="AK403" s="83" t="s">
        <v>10392</v>
      </c>
      <c r="AL403" s="83" t="s">
        <v>11143</v>
      </c>
      <c r="AM403" s="83" t="s">
        <v>11716</v>
      </c>
      <c r="AN403" s="85">
        <v>41405.021597222221</v>
      </c>
      <c r="AO403" s="83" t="s">
        <v>12134</v>
      </c>
      <c r="AP403" s="83" t="b">
        <v>0</v>
      </c>
      <c r="AQ403" s="83" t="b">
        <v>0</v>
      </c>
      <c r="AR403" s="83" t="b">
        <v>0</v>
      </c>
      <c r="AS403" s="83" t="s">
        <v>7091</v>
      </c>
      <c r="AT403" s="83">
        <v>1</v>
      </c>
      <c r="AU403" s="83" t="s">
        <v>13085</v>
      </c>
      <c r="AV403" s="83" t="b">
        <v>0</v>
      </c>
      <c r="AW403" s="83" t="s">
        <v>14213</v>
      </c>
      <c r="AX403" s="83" t="s">
        <v>14614</v>
      </c>
      <c r="AY403" s="83" t="s">
        <v>66</v>
      </c>
      <c r="AZ403" s="2"/>
      <c r="BA403" s="3"/>
      <c r="BB403" s="3"/>
      <c r="BC403" s="3"/>
      <c r="BD403" s="3"/>
    </row>
    <row r="404" spans="1:56" x14ac:dyDescent="0.25">
      <c r="A404" s="69" t="s">
        <v>441</v>
      </c>
      <c r="B404" s="70"/>
      <c r="C404" s="70"/>
      <c r="D404" s="71"/>
      <c r="E404" s="73"/>
      <c r="F404" s="70" t="s">
        <v>3817</v>
      </c>
      <c r="G404" s="70"/>
      <c r="H404" s="74"/>
      <c r="I404" s="75"/>
      <c r="J404" s="75"/>
      <c r="K404" s="74" t="s">
        <v>16129</v>
      </c>
      <c r="L404" s="78"/>
      <c r="M404" s="79"/>
      <c r="N404" s="79"/>
      <c r="O404" s="80"/>
      <c r="P404" s="81"/>
      <c r="Q404" s="81"/>
      <c r="R404" s="91"/>
      <c r="S404" s="91"/>
      <c r="T404" s="91"/>
      <c r="U404" s="91"/>
      <c r="V404" s="52"/>
      <c r="W404" s="52"/>
      <c r="X404" s="52"/>
      <c r="Y404" s="52"/>
      <c r="Z404" s="51"/>
      <c r="AA404" s="76"/>
      <c r="AB404" s="76"/>
      <c r="AC404" s="77"/>
      <c r="AD404" s="83" t="s">
        <v>7737</v>
      </c>
      <c r="AE404" s="83">
        <v>371</v>
      </c>
      <c r="AF404" s="83">
        <v>286</v>
      </c>
      <c r="AG404" s="83">
        <v>98471</v>
      </c>
      <c r="AH404" s="83">
        <v>12486</v>
      </c>
      <c r="AI404" s="83">
        <v>25200</v>
      </c>
      <c r="AJ404" s="83" t="s">
        <v>9186</v>
      </c>
      <c r="AK404" s="83"/>
      <c r="AL404" s="83"/>
      <c r="AM404" s="83" t="s">
        <v>10903</v>
      </c>
      <c r="AN404" s="85">
        <v>40848.631840277776</v>
      </c>
      <c r="AO404" s="83" t="s">
        <v>12135</v>
      </c>
      <c r="AP404" s="83" t="b">
        <v>1</v>
      </c>
      <c r="AQ404" s="83" t="b">
        <v>0</v>
      </c>
      <c r="AR404" s="83" t="b">
        <v>1</v>
      </c>
      <c r="AS404" s="83" t="s">
        <v>7096</v>
      </c>
      <c r="AT404" s="83">
        <v>3</v>
      </c>
      <c r="AU404" s="83" t="s">
        <v>13085</v>
      </c>
      <c r="AV404" s="83" t="b">
        <v>0</v>
      </c>
      <c r="AW404" s="83" t="s">
        <v>14213</v>
      </c>
      <c r="AX404" s="83" t="s">
        <v>14615</v>
      </c>
      <c r="AY404" s="83" t="s">
        <v>66</v>
      </c>
      <c r="AZ404" s="2"/>
      <c r="BA404" s="3"/>
      <c r="BB404" s="3"/>
      <c r="BC404" s="3"/>
      <c r="BD404" s="3"/>
    </row>
    <row r="405" spans="1:56" x14ac:dyDescent="0.25">
      <c r="A405" s="69" t="s">
        <v>442</v>
      </c>
      <c r="B405" s="70"/>
      <c r="C405" s="70"/>
      <c r="D405" s="71"/>
      <c r="E405" s="73"/>
      <c r="F405" s="70" t="s">
        <v>3818</v>
      </c>
      <c r="G405" s="70"/>
      <c r="H405" s="74"/>
      <c r="I405" s="75"/>
      <c r="J405" s="75"/>
      <c r="K405" s="74" t="s">
        <v>16130</v>
      </c>
      <c r="L405" s="78"/>
      <c r="M405" s="79"/>
      <c r="N405" s="79"/>
      <c r="O405" s="80"/>
      <c r="P405" s="81"/>
      <c r="Q405" s="81"/>
      <c r="R405" s="91"/>
      <c r="S405" s="91"/>
      <c r="T405" s="91"/>
      <c r="U405" s="91"/>
      <c r="V405" s="52"/>
      <c r="W405" s="52"/>
      <c r="X405" s="52"/>
      <c r="Y405" s="52"/>
      <c r="Z405" s="51"/>
      <c r="AA405" s="76"/>
      <c r="AB405" s="76"/>
      <c r="AC405" s="77"/>
      <c r="AD405" s="83" t="s">
        <v>7738</v>
      </c>
      <c r="AE405" s="83">
        <v>395</v>
      </c>
      <c r="AF405" s="83">
        <v>1524</v>
      </c>
      <c r="AG405" s="83">
        <v>145110</v>
      </c>
      <c r="AH405" s="83">
        <v>959</v>
      </c>
      <c r="AI405" s="83">
        <v>-28800</v>
      </c>
      <c r="AJ405" s="83" t="s">
        <v>9187</v>
      </c>
      <c r="AK405" s="83" t="s">
        <v>10393</v>
      </c>
      <c r="AL405" s="83"/>
      <c r="AM405" s="83" t="s">
        <v>11719</v>
      </c>
      <c r="AN405" s="85">
        <v>40506.556030092594</v>
      </c>
      <c r="AO405" s="83" t="s">
        <v>12136</v>
      </c>
      <c r="AP405" s="83" t="b">
        <v>0</v>
      </c>
      <c r="AQ405" s="83" t="b">
        <v>0</v>
      </c>
      <c r="AR405" s="83" t="b">
        <v>1</v>
      </c>
      <c r="AS405" s="83" t="s">
        <v>7091</v>
      </c>
      <c r="AT405" s="83">
        <v>14</v>
      </c>
      <c r="AU405" s="83" t="s">
        <v>13226</v>
      </c>
      <c r="AV405" s="83" t="b">
        <v>0</v>
      </c>
      <c r="AW405" s="83" t="s">
        <v>14213</v>
      </c>
      <c r="AX405" s="83" t="s">
        <v>14616</v>
      </c>
      <c r="AY405" s="83" t="s">
        <v>66</v>
      </c>
      <c r="AZ405" s="2"/>
      <c r="BA405" s="3"/>
      <c r="BB405" s="3"/>
      <c r="BC405" s="3"/>
      <c r="BD405" s="3"/>
    </row>
    <row r="406" spans="1:56" x14ac:dyDescent="0.25">
      <c r="A406" s="69" t="s">
        <v>443</v>
      </c>
      <c r="B406" s="70"/>
      <c r="C406" s="70"/>
      <c r="D406" s="71"/>
      <c r="E406" s="73"/>
      <c r="F406" s="70" t="s">
        <v>3819</v>
      </c>
      <c r="G406" s="70"/>
      <c r="H406" s="74"/>
      <c r="I406" s="75"/>
      <c r="J406" s="75"/>
      <c r="K406" s="74" t="s">
        <v>16131</v>
      </c>
      <c r="L406" s="78"/>
      <c r="M406" s="79"/>
      <c r="N406" s="79"/>
      <c r="O406" s="80"/>
      <c r="P406" s="81"/>
      <c r="Q406" s="81"/>
      <c r="R406" s="91"/>
      <c r="S406" s="91"/>
      <c r="T406" s="91"/>
      <c r="U406" s="91"/>
      <c r="V406" s="52"/>
      <c r="W406" s="52"/>
      <c r="X406" s="52"/>
      <c r="Y406" s="52"/>
      <c r="Z406" s="51"/>
      <c r="AA406" s="76"/>
      <c r="AB406" s="76"/>
      <c r="AC406" s="77"/>
      <c r="AD406" s="83" t="s">
        <v>7739</v>
      </c>
      <c r="AE406" s="83">
        <v>70</v>
      </c>
      <c r="AF406" s="83">
        <v>23</v>
      </c>
      <c r="AG406" s="83">
        <v>264</v>
      </c>
      <c r="AH406" s="83">
        <v>0</v>
      </c>
      <c r="AI406" s="83">
        <v>-10800</v>
      </c>
      <c r="AJ406" s="83" t="s">
        <v>9188</v>
      </c>
      <c r="AK406" s="83"/>
      <c r="AL406" s="83"/>
      <c r="AM406" s="83" t="s">
        <v>11761</v>
      </c>
      <c r="AN406" s="85">
        <v>40728.618368055555</v>
      </c>
      <c r="AO406" s="83" t="s">
        <v>12137</v>
      </c>
      <c r="AP406" s="83" t="b">
        <v>0</v>
      </c>
      <c r="AQ406" s="83" t="b">
        <v>0</v>
      </c>
      <c r="AR406" s="83" t="b">
        <v>0</v>
      </c>
      <c r="AS406" s="83" t="s">
        <v>7091</v>
      </c>
      <c r="AT406" s="83">
        <v>0</v>
      </c>
      <c r="AU406" s="83" t="s">
        <v>13097</v>
      </c>
      <c r="AV406" s="83" t="b">
        <v>0</v>
      </c>
      <c r="AW406" s="83" t="s">
        <v>14213</v>
      </c>
      <c r="AX406" s="83" t="s">
        <v>14617</v>
      </c>
      <c r="AY406" s="83" t="s">
        <v>66</v>
      </c>
      <c r="AZ406" s="2"/>
      <c r="BA406" s="3"/>
      <c r="BB406" s="3"/>
      <c r="BC406" s="3"/>
      <c r="BD406" s="3"/>
    </row>
    <row r="407" spans="1:56" x14ac:dyDescent="0.25">
      <c r="A407" s="69" t="s">
        <v>444</v>
      </c>
      <c r="B407" s="70"/>
      <c r="C407" s="70"/>
      <c r="D407" s="71"/>
      <c r="E407" s="73"/>
      <c r="F407" s="70" t="s">
        <v>13789</v>
      </c>
      <c r="G407" s="70"/>
      <c r="H407" s="74"/>
      <c r="I407" s="75"/>
      <c r="J407" s="75"/>
      <c r="K407" s="74" t="s">
        <v>16132</v>
      </c>
      <c r="L407" s="78"/>
      <c r="M407" s="79"/>
      <c r="N407" s="79"/>
      <c r="O407" s="80"/>
      <c r="P407" s="81"/>
      <c r="Q407" s="81"/>
      <c r="R407" s="91"/>
      <c r="S407" s="91"/>
      <c r="T407" s="91"/>
      <c r="U407" s="91"/>
      <c r="V407" s="52"/>
      <c r="W407" s="52"/>
      <c r="X407" s="52"/>
      <c r="Y407" s="52"/>
      <c r="Z407" s="51"/>
      <c r="AA407" s="76"/>
      <c r="AB407" s="76"/>
      <c r="AC407" s="77"/>
      <c r="AD407" s="83" t="s">
        <v>7740</v>
      </c>
      <c r="AE407" s="83">
        <v>205</v>
      </c>
      <c r="AF407" s="83">
        <v>375</v>
      </c>
      <c r="AG407" s="83">
        <v>50096</v>
      </c>
      <c r="AH407" s="83">
        <v>3295</v>
      </c>
      <c r="AI407" s="83">
        <v>32400</v>
      </c>
      <c r="AJ407" s="83" t="s">
        <v>9189</v>
      </c>
      <c r="AK407" s="83" t="s">
        <v>10394</v>
      </c>
      <c r="AL407" s="83"/>
      <c r="AM407" s="83" t="s">
        <v>11726</v>
      </c>
      <c r="AN407" s="85">
        <v>40534.426377314812</v>
      </c>
      <c r="AO407" s="83" t="s">
        <v>12138</v>
      </c>
      <c r="AP407" s="83" t="b">
        <v>0</v>
      </c>
      <c r="AQ407" s="83" t="b">
        <v>0</v>
      </c>
      <c r="AR407" s="83" t="b">
        <v>1</v>
      </c>
      <c r="AS407" s="83" t="s">
        <v>7097</v>
      </c>
      <c r="AT407" s="83">
        <v>1</v>
      </c>
      <c r="AU407" s="83" t="s">
        <v>13140</v>
      </c>
      <c r="AV407" s="83" t="b">
        <v>0</v>
      </c>
      <c r="AW407" s="83" t="s">
        <v>14213</v>
      </c>
      <c r="AX407" s="83" t="s">
        <v>14618</v>
      </c>
      <c r="AY407" s="83" t="s">
        <v>66</v>
      </c>
      <c r="AZ407" s="2"/>
      <c r="BA407" s="3"/>
      <c r="BB407" s="3"/>
      <c r="BC407" s="3"/>
      <c r="BD407" s="3"/>
    </row>
    <row r="408" spans="1:56" x14ac:dyDescent="0.25">
      <c r="A408" s="69" t="s">
        <v>445</v>
      </c>
      <c r="B408" s="70"/>
      <c r="C408" s="70"/>
      <c r="D408" s="71"/>
      <c r="E408" s="73"/>
      <c r="F408" s="70" t="s">
        <v>3820</v>
      </c>
      <c r="G408" s="70"/>
      <c r="H408" s="74"/>
      <c r="I408" s="75"/>
      <c r="J408" s="75"/>
      <c r="K408" s="74" t="s">
        <v>16133</v>
      </c>
      <c r="L408" s="78"/>
      <c r="M408" s="79"/>
      <c r="N408" s="79"/>
      <c r="O408" s="80"/>
      <c r="P408" s="81"/>
      <c r="Q408" s="81"/>
      <c r="R408" s="91"/>
      <c r="S408" s="91"/>
      <c r="T408" s="91"/>
      <c r="U408" s="91"/>
      <c r="V408" s="52"/>
      <c r="W408" s="52"/>
      <c r="X408" s="52"/>
      <c r="Y408" s="52"/>
      <c r="Z408" s="51"/>
      <c r="AA408" s="76"/>
      <c r="AB408" s="76"/>
      <c r="AC408" s="77"/>
      <c r="AD408" s="83" t="s">
        <v>7741</v>
      </c>
      <c r="AE408" s="83">
        <v>14</v>
      </c>
      <c r="AF408" s="83">
        <v>539</v>
      </c>
      <c r="AG408" s="83">
        <v>11722</v>
      </c>
      <c r="AH408" s="83">
        <v>18</v>
      </c>
      <c r="AI408" s="83">
        <v>3600</v>
      </c>
      <c r="AJ408" s="83" t="s">
        <v>9190</v>
      </c>
      <c r="AK408" s="83" t="s">
        <v>10395</v>
      </c>
      <c r="AL408" s="83"/>
      <c r="AM408" s="83" t="s">
        <v>10909</v>
      </c>
      <c r="AN408" s="85">
        <v>42316.886203703703</v>
      </c>
      <c r="AO408" s="83" t="s">
        <v>12139</v>
      </c>
      <c r="AP408" s="83" t="b">
        <v>1</v>
      </c>
      <c r="AQ408" s="83" t="b">
        <v>0</v>
      </c>
      <c r="AR408" s="83" t="b">
        <v>0</v>
      </c>
      <c r="AS408" s="83" t="s">
        <v>7097</v>
      </c>
      <c r="AT408" s="83">
        <v>0</v>
      </c>
      <c r="AU408" s="83" t="s">
        <v>13085</v>
      </c>
      <c r="AV408" s="83" t="b">
        <v>0</v>
      </c>
      <c r="AW408" s="83" t="s">
        <v>14213</v>
      </c>
      <c r="AX408" s="83" t="s">
        <v>14619</v>
      </c>
      <c r="AY408" s="83" t="s">
        <v>66</v>
      </c>
      <c r="AZ408" s="2"/>
      <c r="BA408" s="3"/>
      <c r="BB408" s="3"/>
      <c r="BC408" s="3"/>
      <c r="BD408" s="3"/>
    </row>
    <row r="409" spans="1:56" x14ac:dyDescent="0.25">
      <c r="A409" s="69" t="s">
        <v>446</v>
      </c>
      <c r="B409" s="70"/>
      <c r="C409" s="70"/>
      <c r="D409" s="71"/>
      <c r="E409" s="73"/>
      <c r="F409" s="70" t="s">
        <v>3821</v>
      </c>
      <c r="G409" s="70"/>
      <c r="H409" s="74"/>
      <c r="I409" s="75"/>
      <c r="J409" s="75"/>
      <c r="K409" s="74" t="s">
        <v>16134</v>
      </c>
      <c r="L409" s="78"/>
      <c r="M409" s="79"/>
      <c r="N409" s="79"/>
      <c r="O409" s="80"/>
      <c r="P409" s="81"/>
      <c r="Q409" s="81"/>
      <c r="R409" s="91"/>
      <c r="S409" s="91"/>
      <c r="T409" s="91"/>
      <c r="U409" s="91"/>
      <c r="V409" s="52"/>
      <c r="W409" s="52"/>
      <c r="X409" s="52"/>
      <c r="Y409" s="52"/>
      <c r="Z409" s="51"/>
      <c r="AA409" s="76"/>
      <c r="AB409" s="76"/>
      <c r="AC409" s="77"/>
      <c r="AD409" s="83" t="s">
        <v>7742</v>
      </c>
      <c r="AE409" s="83">
        <v>101</v>
      </c>
      <c r="AF409" s="83">
        <v>102</v>
      </c>
      <c r="AG409" s="83">
        <v>1338</v>
      </c>
      <c r="AH409" s="83">
        <v>299</v>
      </c>
      <c r="AI409" s="83">
        <v>-25200</v>
      </c>
      <c r="AJ409" s="83"/>
      <c r="AK409" s="83"/>
      <c r="AL409" s="83"/>
      <c r="AM409" s="83" t="s">
        <v>11728</v>
      </c>
      <c r="AN409" s="85">
        <v>40712.846574074072</v>
      </c>
      <c r="AO409" s="83" t="s">
        <v>12140</v>
      </c>
      <c r="AP409" s="83" t="b">
        <v>0</v>
      </c>
      <c r="AQ409" s="83" t="b">
        <v>0</v>
      </c>
      <c r="AR409" s="83" t="b">
        <v>0</v>
      </c>
      <c r="AS409" s="83" t="s">
        <v>7091</v>
      </c>
      <c r="AT409" s="83">
        <v>0</v>
      </c>
      <c r="AU409" s="83" t="s">
        <v>13227</v>
      </c>
      <c r="AV409" s="83" t="b">
        <v>0</v>
      </c>
      <c r="AW409" s="83" t="s">
        <v>14213</v>
      </c>
      <c r="AX409" s="83" t="s">
        <v>14620</v>
      </c>
      <c r="AY409" s="83" t="s">
        <v>66</v>
      </c>
      <c r="AZ409" s="2"/>
      <c r="BA409" s="3"/>
      <c r="BB409" s="3"/>
      <c r="BC409" s="3"/>
      <c r="BD409" s="3"/>
    </row>
    <row r="410" spans="1:56" x14ac:dyDescent="0.25">
      <c r="A410" s="69" t="s">
        <v>447</v>
      </c>
      <c r="B410" s="70"/>
      <c r="C410" s="70"/>
      <c r="D410" s="71"/>
      <c r="E410" s="73"/>
      <c r="F410" s="70" t="s">
        <v>3822</v>
      </c>
      <c r="G410" s="70"/>
      <c r="H410" s="74"/>
      <c r="I410" s="75"/>
      <c r="J410" s="75"/>
      <c r="K410" s="74" t="s">
        <v>16135</v>
      </c>
      <c r="L410" s="78"/>
      <c r="M410" s="79"/>
      <c r="N410" s="79"/>
      <c r="O410" s="80"/>
      <c r="P410" s="81"/>
      <c r="Q410" s="81"/>
      <c r="R410" s="91"/>
      <c r="S410" s="91"/>
      <c r="T410" s="91"/>
      <c r="U410" s="91"/>
      <c r="V410" s="52"/>
      <c r="W410" s="52"/>
      <c r="X410" s="52"/>
      <c r="Y410" s="52"/>
      <c r="Z410" s="51"/>
      <c r="AA410" s="76"/>
      <c r="AB410" s="76"/>
      <c r="AC410" s="77"/>
      <c r="AD410" s="83" t="s">
        <v>7743</v>
      </c>
      <c r="AE410" s="83">
        <v>21</v>
      </c>
      <c r="AF410" s="83">
        <v>2</v>
      </c>
      <c r="AG410" s="83">
        <v>1</v>
      </c>
      <c r="AH410" s="83">
        <v>5</v>
      </c>
      <c r="AI410" s="83"/>
      <c r="AJ410" s="83" t="s">
        <v>9191</v>
      </c>
      <c r="AK410" s="83" t="s">
        <v>10396</v>
      </c>
      <c r="AL410" s="83"/>
      <c r="AM410" s="83"/>
      <c r="AN410" s="85">
        <v>43154.731249999997</v>
      </c>
      <c r="AO410" s="83" t="s">
        <v>12141</v>
      </c>
      <c r="AP410" s="83" t="b">
        <v>0</v>
      </c>
      <c r="AQ410" s="83" t="b">
        <v>0</v>
      </c>
      <c r="AR410" s="83" t="b">
        <v>0</v>
      </c>
      <c r="AS410" s="83" t="s">
        <v>7093</v>
      </c>
      <c r="AT410" s="83">
        <v>0</v>
      </c>
      <c r="AU410" s="83" t="s">
        <v>13085</v>
      </c>
      <c r="AV410" s="83" t="b">
        <v>0</v>
      </c>
      <c r="AW410" s="83" t="s">
        <v>14213</v>
      </c>
      <c r="AX410" s="83" t="s">
        <v>14621</v>
      </c>
      <c r="AY410" s="83" t="s">
        <v>66</v>
      </c>
      <c r="AZ410" s="2"/>
      <c r="BA410" s="3"/>
      <c r="BB410" s="3"/>
      <c r="BC410" s="3"/>
      <c r="BD410" s="3"/>
    </row>
    <row r="411" spans="1:56" x14ac:dyDescent="0.25">
      <c r="A411" s="69" t="s">
        <v>448</v>
      </c>
      <c r="B411" s="70"/>
      <c r="C411" s="70"/>
      <c r="D411" s="71"/>
      <c r="E411" s="73"/>
      <c r="F411" s="70" t="s">
        <v>3823</v>
      </c>
      <c r="G411" s="70"/>
      <c r="H411" s="74"/>
      <c r="I411" s="75"/>
      <c r="J411" s="75"/>
      <c r="K411" s="74" t="s">
        <v>16136</v>
      </c>
      <c r="L411" s="78"/>
      <c r="M411" s="79"/>
      <c r="N411" s="79"/>
      <c r="O411" s="80"/>
      <c r="P411" s="81"/>
      <c r="Q411" s="81"/>
      <c r="R411" s="91"/>
      <c r="S411" s="91"/>
      <c r="T411" s="91"/>
      <c r="U411" s="91"/>
      <c r="V411" s="52"/>
      <c r="W411" s="52"/>
      <c r="X411" s="52"/>
      <c r="Y411" s="52"/>
      <c r="Z411" s="51"/>
      <c r="AA411" s="76"/>
      <c r="AB411" s="76"/>
      <c r="AC411" s="77"/>
      <c r="AD411" s="83" t="s">
        <v>7744</v>
      </c>
      <c r="AE411" s="83">
        <v>32</v>
      </c>
      <c r="AF411" s="83">
        <v>1</v>
      </c>
      <c r="AG411" s="83">
        <v>252</v>
      </c>
      <c r="AH411" s="83">
        <v>0</v>
      </c>
      <c r="AI411" s="83">
        <v>-28800</v>
      </c>
      <c r="AJ411" s="83" t="s">
        <v>9192</v>
      </c>
      <c r="AK411" s="83"/>
      <c r="AL411" s="83" t="s">
        <v>11144</v>
      </c>
      <c r="AM411" s="83" t="s">
        <v>11719</v>
      </c>
      <c r="AN411" s="85">
        <v>42973.484548611108</v>
      </c>
      <c r="AO411" s="83" t="s">
        <v>12142</v>
      </c>
      <c r="AP411" s="83" t="b">
        <v>1</v>
      </c>
      <c r="AQ411" s="83" t="b">
        <v>0</v>
      </c>
      <c r="AR411" s="83" t="b">
        <v>0</v>
      </c>
      <c r="AS411" s="83" t="s">
        <v>7091</v>
      </c>
      <c r="AT411" s="83">
        <v>0</v>
      </c>
      <c r="AU411" s="83"/>
      <c r="AV411" s="83" t="b">
        <v>0</v>
      </c>
      <c r="AW411" s="83" t="s">
        <v>14213</v>
      </c>
      <c r="AX411" s="83" t="s">
        <v>14622</v>
      </c>
      <c r="AY411" s="83" t="s">
        <v>66</v>
      </c>
      <c r="AZ411" s="2"/>
      <c r="BA411" s="3"/>
      <c r="BB411" s="3"/>
      <c r="BC411" s="3"/>
      <c r="BD411" s="3"/>
    </row>
    <row r="412" spans="1:56" x14ac:dyDescent="0.25">
      <c r="A412" s="69" t="s">
        <v>449</v>
      </c>
      <c r="B412" s="70"/>
      <c r="C412" s="70"/>
      <c r="D412" s="71"/>
      <c r="E412" s="73"/>
      <c r="F412" s="70" t="s">
        <v>3654</v>
      </c>
      <c r="G412" s="70"/>
      <c r="H412" s="74"/>
      <c r="I412" s="75"/>
      <c r="J412" s="75"/>
      <c r="K412" s="74" t="s">
        <v>16137</v>
      </c>
      <c r="L412" s="78"/>
      <c r="M412" s="79"/>
      <c r="N412" s="79"/>
      <c r="O412" s="80"/>
      <c r="P412" s="81"/>
      <c r="Q412" s="81"/>
      <c r="R412" s="91"/>
      <c r="S412" s="91"/>
      <c r="T412" s="91"/>
      <c r="U412" s="91"/>
      <c r="V412" s="52"/>
      <c r="W412" s="52"/>
      <c r="X412" s="52"/>
      <c r="Y412" s="52"/>
      <c r="Z412" s="51"/>
      <c r="AA412" s="76"/>
      <c r="AB412" s="76"/>
      <c r="AC412" s="77"/>
      <c r="AD412" s="83" t="s">
        <v>7745</v>
      </c>
      <c r="AE412" s="83">
        <v>44</v>
      </c>
      <c r="AF412" s="83">
        <v>0</v>
      </c>
      <c r="AG412" s="83">
        <v>59</v>
      </c>
      <c r="AH412" s="83">
        <v>0</v>
      </c>
      <c r="AI412" s="83">
        <v>-28800</v>
      </c>
      <c r="AJ412" s="83" t="s">
        <v>9193</v>
      </c>
      <c r="AK412" s="83"/>
      <c r="AL412" s="83" t="s">
        <v>11145</v>
      </c>
      <c r="AM412" s="83" t="s">
        <v>11719</v>
      </c>
      <c r="AN412" s="85">
        <v>42969.777604166666</v>
      </c>
      <c r="AO412" s="83" t="s">
        <v>12143</v>
      </c>
      <c r="AP412" s="83" t="b">
        <v>1</v>
      </c>
      <c r="AQ412" s="83" t="b">
        <v>1</v>
      </c>
      <c r="AR412" s="83" t="b">
        <v>0</v>
      </c>
      <c r="AS412" s="83" t="s">
        <v>7091</v>
      </c>
      <c r="AT412" s="83">
        <v>0</v>
      </c>
      <c r="AU412" s="83"/>
      <c r="AV412" s="83" t="b">
        <v>0</v>
      </c>
      <c r="AW412" s="83" t="s">
        <v>14213</v>
      </c>
      <c r="AX412" s="83" t="s">
        <v>14623</v>
      </c>
      <c r="AY412" s="83" t="s">
        <v>66</v>
      </c>
      <c r="AZ412" s="2"/>
      <c r="BA412" s="3"/>
      <c r="BB412" s="3"/>
      <c r="BC412" s="3"/>
      <c r="BD412" s="3"/>
    </row>
    <row r="413" spans="1:56" x14ac:dyDescent="0.25">
      <c r="A413" s="69" t="s">
        <v>450</v>
      </c>
      <c r="B413" s="70"/>
      <c r="C413" s="70"/>
      <c r="D413" s="71"/>
      <c r="E413" s="73"/>
      <c r="F413" s="70" t="s">
        <v>13790</v>
      </c>
      <c r="G413" s="70"/>
      <c r="H413" s="74"/>
      <c r="I413" s="75"/>
      <c r="J413" s="75"/>
      <c r="K413" s="74" t="s">
        <v>16138</v>
      </c>
      <c r="L413" s="78"/>
      <c r="M413" s="79"/>
      <c r="N413" s="79"/>
      <c r="O413" s="80"/>
      <c r="P413" s="81"/>
      <c r="Q413" s="81"/>
      <c r="R413" s="91"/>
      <c r="S413" s="91"/>
      <c r="T413" s="91"/>
      <c r="U413" s="91"/>
      <c r="V413" s="52"/>
      <c r="W413" s="52"/>
      <c r="X413" s="52"/>
      <c r="Y413" s="52"/>
      <c r="Z413" s="51"/>
      <c r="AA413" s="76"/>
      <c r="AB413" s="76"/>
      <c r="AC413" s="77"/>
      <c r="AD413" s="83" t="s">
        <v>7746</v>
      </c>
      <c r="AE413" s="83">
        <v>5363</v>
      </c>
      <c r="AF413" s="83">
        <v>12525</v>
      </c>
      <c r="AG413" s="83">
        <v>3139</v>
      </c>
      <c r="AH413" s="83">
        <v>416</v>
      </c>
      <c r="AI413" s="83">
        <v>-21600</v>
      </c>
      <c r="AJ413" s="83" t="s">
        <v>9194</v>
      </c>
      <c r="AK413" s="83" t="s">
        <v>10397</v>
      </c>
      <c r="AL413" s="83" t="s">
        <v>11146</v>
      </c>
      <c r="AM413" s="83" t="s">
        <v>11717</v>
      </c>
      <c r="AN413" s="85">
        <v>40379.818229166667</v>
      </c>
      <c r="AO413" s="83" t="s">
        <v>12144</v>
      </c>
      <c r="AP413" s="83" t="b">
        <v>0</v>
      </c>
      <c r="AQ413" s="83" t="b">
        <v>0</v>
      </c>
      <c r="AR413" s="83" t="b">
        <v>1</v>
      </c>
      <c r="AS413" s="83" t="s">
        <v>7091</v>
      </c>
      <c r="AT413" s="83">
        <v>119</v>
      </c>
      <c r="AU413" s="83" t="s">
        <v>13228</v>
      </c>
      <c r="AV413" s="83" t="b">
        <v>0</v>
      </c>
      <c r="AW413" s="83" t="s">
        <v>14213</v>
      </c>
      <c r="AX413" s="83" t="s">
        <v>14624</v>
      </c>
      <c r="AY413" s="83" t="s">
        <v>66</v>
      </c>
      <c r="AZ413" s="2"/>
      <c r="BA413" s="3"/>
      <c r="BB413" s="3"/>
      <c r="BC413" s="3"/>
      <c r="BD413" s="3"/>
    </row>
    <row r="414" spans="1:56" x14ac:dyDescent="0.25">
      <c r="A414" s="69" t="s">
        <v>1461</v>
      </c>
      <c r="B414" s="70"/>
      <c r="C414" s="70"/>
      <c r="D414" s="71"/>
      <c r="E414" s="73"/>
      <c r="F414" s="70" t="s">
        <v>13791</v>
      </c>
      <c r="G414" s="70"/>
      <c r="H414" s="74"/>
      <c r="I414" s="75"/>
      <c r="J414" s="75"/>
      <c r="K414" s="74" t="s">
        <v>16139</v>
      </c>
      <c r="L414" s="78"/>
      <c r="M414" s="79"/>
      <c r="N414" s="79"/>
      <c r="O414" s="80"/>
      <c r="P414" s="81"/>
      <c r="Q414" s="81"/>
      <c r="R414" s="91"/>
      <c r="S414" s="91"/>
      <c r="T414" s="91"/>
      <c r="U414" s="91"/>
      <c r="V414" s="52"/>
      <c r="W414" s="52"/>
      <c r="X414" s="52"/>
      <c r="Y414" s="52"/>
      <c r="Z414" s="51"/>
      <c r="AA414" s="76"/>
      <c r="AB414" s="76"/>
      <c r="AC414" s="77"/>
      <c r="AD414" s="83" t="s">
        <v>7747</v>
      </c>
      <c r="AE414" s="83">
        <v>5112</v>
      </c>
      <c r="AF414" s="83">
        <v>7004</v>
      </c>
      <c r="AG414" s="83">
        <v>2482</v>
      </c>
      <c r="AH414" s="83">
        <v>8080</v>
      </c>
      <c r="AI414" s="83">
        <v>-28800</v>
      </c>
      <c r="AJ414" s="83" t="s">
        <v>9195</v>
      </c>
      <c r="AK414" s="83" t="s">
        <v>10221</v>
      </c>
      <c r="AL414" s="83" t="s">
        <v>11147</v>
      </c>
      <c r="AM414" s="83" t="s">
        <v>11719</v>
      </c>
      <c r="AN414" s="85">
        <v>39574.582175925927</v>
      </c>
      <c r="AO414" s="83" t="s">
        <v>12145</v>
      </c>
      <c r="AP414" s="83" t="b">
        <v>0</v>
      </c>
      <c r="AQ414" s="83" t="b">
        <v>0</v>
      </c>
      <c r="AR414" s="83" t="b">
        <v>1</v>
      </c>
      <c r="AS414" s="83" t="s">
        <v>7091</v>
      </c>
      <c r="AT414" s="83">
        <v>130</v>
      </c>
      <c r="AU414" s="83" t="s">
        <v>13100</v>
      </c>
      <c r="AV414" s="83" t="b">
        <v>0</v>
      </c>
      <c r="AW414" s="83" t="s">
        <v>14213</v>
      </c>
      <c r="AX414" s="83" t="s">
        <v>14625</v>
      </c>
      <c r="AY414" s="83" t="s">
        <v>65</v>
      </c>
      <c r="AZ414" s="2"/>
      <c r="BA414" s="3"/>
      <c r="BB414" s="3"/>
      <c r="BC414" s="3"/>
      <c r="BD414" s="3"/>
    </row>
    <row r="415" spans="1:56" x14ac:dyDescent="0.25">
      <c r="A415" s="69" t="s">
        <v>1462</v>
      </c>
      <c r="B415" s="70"/>
      <c r="C415" s="70"/>
      <c r="D415" s="71"/>
      <c r="E415" s="73"/>
      <c r="F415" s="70" t="s">
        <v>13792</v>
      </c>
      <c r="G415" s="70"/>
      <c r="H415" s="74"/>
      <c r="I415" s="75"/>
      <c r="J415" s="75"/>
      <c r="K415" s="74" t="s">
        <v>16140</v>
      </c>
      <c r="L415" s="78"/>
      <c r="M415" s="79"/>
      <c r="N415" s="79"/>
      <c r="O415" s="80"/>
      <c r="P415" s="81"/>
      <c r="Q415" s="81"/>
      <c r="R415" s="91"/>
      <c r="S415" s="91"/>
      <c r="T415" s="91"/>
      <c r="U415" s="91"/>
      <c r="V415" s="52"/>
      <c r="W415" s="52"/>
      <c r="X415" s="52"/>
      <c r="Y415" s="52"/>
      <c r="Z415" s="51"/>
      <c r="AA415" s="76"/>
      <c r="AB415" s="76"/>
      <c r="AC415" s="77"/>
      <c r="AD415" s="83" t="s">
        <v>7748</v>
      </c>
      <c r="AE415" s="83">
        <v>19133</v>
      </c>
      <c r="AF415" s="83">
        <v>23750</v>
      </c>
      <c r="AG415" s="83">
        <v>6842</v>
      </c>
      <c r="AH415" s="83">
        <v>2554</v>
      </c>
      <c r="AI415" s="83"/>
      <c r="AJ415" s="83" t="s">
        <v>9196</v>
      </c>
      <c r="AK415" s="83" t="s">
        <v>10192</v>
      </c>
      <c r="AL415" s="83" t="s">
        <v>11146</v>
      </c>
      <c r="AM415" s="83"/>
      <c r="AN415" s="85">
        <v>39841.918645833335</v>
      </c>
      <c r="AO415" s="83" t="s">
        <v>12146</v>
      </c>
      <c r="AP415" s="83" t="b">
        <v>1</v>
      </c>
      <c r="AQ415" s="83" t="b">
        <v>0</v>
      </c>
      <c r="AR415" s="83" t="b">
        <v>1</v>
      </c>
      <c r="AS415" s="83" t="s">
        <v>7091</v>
      </c>
      <c r="AT415" s="83">
        <v>542</v>
      </c>
      <c r="AU415" s="83" t="s">
        <v>13085</v>
      </c>
      <c r="AV415" s="83" t="b">
        <v>0</v>
      </c>
      <c r="AW415" s="83" t="s">
        <v>14213</v>
      </c>
      <c r="AX415" s="83" t="s">
        <v>14626</v>
      </c>
      <c r="AY415" s="83" t="s">
        <v>65</v>
      </c>
      <c r="AZ415" s="2"/>
      <c r="BA415" s="3"/>
      <c r="BB415" s="3"/>
      <c r="BC415" s="3"/>
      <c r="BD415" s="3"/>
    </row>
    <row r="416" spans="1:56" x14ac:dyDescent="0.25">
      <c r="A416" s="69" t="s">
        <v>1463</v>
      </c>
      <c r="B416" s="70"/>
      <c r="C416" s="70"/>
      <c r="D416" s="71"/>
      <c r="E416" s="73"/>
      <c r="F416" s="70" t="s">
        <v>13793</v>
      </c>
      <c r="G416" s="70"/>
      <c r="H416" s="74"/>
      <c r="I416" s="75"/>
      <c r="J416" s="75"/>
      <c r="K416" s="74" t="s">
        <v>16141</v>
      </c>
      <c r="L416" s="78"/>
      <c r="M416" s="79"/>
      <c r="N416" s="79"/>
      <c r="O416" s="80"/>
      <c r="P416" s="81"/>
      <c r="Q416" s="81"/>
      <c r="R416" s="91"/>
      <c r="S416" s="91"/>
      <c r="T416" s="91"/>
      <c r="U416" s="91"/>
      <c r="V416" s="52"/>
      <c r="W416" s="52"/>
      <c r="X416" s="52"/>
      <c r="Y416" s="52"/>
      <c r="Z416" s="51"/>
      <c r="AA416" s="76"/>
      <c r="AB416" s="76"/>
      <c r="AC416" s="77"/>
      <c r="AD416" s="83" t="s">
        <v>7749</v>
      </c>
      <c r="AE416" s="83">
        <v>624</v>
      </c>
      <c r="AF416" s="83">
        <v>1541</v>
      </c>
      <c r="AG416" s="83">
        <v>1753</v>
      </c>
      <c r="AH416" s="83">
        <v>307</v>
      </c>
      <c r="AI416" s="83">
        <v>-18000</v>
      </c>
      <c r="AJ416" s="83" t="s">
        <v>9197</v>
      </c>
      <c r="AK416" s="83" t="s">
        <v>10398</v>
      </c>
      <c r="AL416" s="83"/>
      <c r="AM416" s="83" t="s">
        <v>11716</v>
      </c>
      <c r="AN416" s="85">
        <v>39583.581134259257</v>
      </c>
      <c r="AO416" s="83" t="s">
        <v>12147</v>
      </c>
      <c r="AP416" s="83" t="b">
        <v>0</v>
      </c>
      <c r="AQ416" s="83" t="b">
        <v>0</v>
      </c>
      <c r="AR416" s="83" t="b">
        <v>1</v>
      </c>
      <c r="AS416" s="83" t="s">
        <v>7091</v>
      </c>
      <c r="AT416" s="83">
        <v>53</v>
      </c>
      <c r="AU416" s="83" t="s">
        <v>13092</v>
      </c>
      <c r="AV416" s="83" t="b">
        <v>0</v>
      </c>
      <c r="AW416" s="83" t="s">
        <v>14213</v>
      </c>
      <c r="AX416" s="83" t="s">
        <v>14627</v>
      </c>
      <c r="AY416" s="83" t="s">
        <v>65</v>
      </c>
      <c r="AZ416" s="2"/>
      <c r="BA416" s="3"/>
      <c r="BB416" s="3"/>
      <c r="BC416" s="3"/>
      <c r="BD416" s="3"/>
    </row>
    <row r="417" spans="1:56" x14ac:dyDescent="0.25">
      <c r="A417" s="69" t="s">
        <v>1464</v>
      </c>
      <c r="B417" s="70"/>
      <c r="C417" s="70"/>
      <c r="D417" s="71"/>
      <c r="E417" s="73"/>
      <c r="F417" s="70" t="s">
        <v>13794</v>
      </c>
      <c r="G417" s="70"/>
      <c r="H417" s="74"/>
      <c r="I417" s="75"/>
      <c r="J417" s="75"/>
      <c r="K417" s="74" t="s">
        <v>16142</v>
      </c>
      <c r="L417" s="78"/>
      <c r="M417" s="79"/>
      <c r="N417" s="79"/>
      <c r="O417" s="80"/>
      <c r="P417" s="81"/>
      <c r="Q417" s="81"/>
      <c r="R417" s="91"/>
      <c r="S417" s="91"/>
      <c r="T417" s="91"/>
      <c r="U417" s="91"/>
      <c r="V417" s="52"/>
      <c r="W417" s="52"/>
      <c r="X417" s="52"/>
      <c r="Y417" s="52"/>
      <c r="Z417" s="51"/>
      <c r="AA417" s="76"/>
      <c r="AB417" s="76"/>
      <c r="AC417" s="77"/>
      <c r="AD417" s="83" t="s">
        <v>7750</v>
      </c>
      <c r="AE417" s="83">
        <v>106</v>
      </c>
      <c r="AF417" s="83">
        <v>914</v>
      </c>
      <c r="AG417" s="83">
        <v>145</v>
      </c>
      <c r="AH417" s="83">
        <v>49</v>
      </c>
      <c r="AI417" s="83">
        <v>-18000</v>
      </c>
      <c r="AJ417" s="83" t="s">
        <v>9198</v>
      </c>
      <c r="AK417" s="83" t="s">
        <v>10399</v>
      </c>
      <c r="AL417" s="83" t="s">
        <v>11148</v>
      </c>
      <c r="AM417" s="83" t="s">
        <v>11716</v>
      </c>
      <c r="AN417" s="85">
        <v>41469.69358796296</v>
      </c>
      <c r="AO417" s="83" t="s">
        <v>12148</v>
      </c>
      <c r="AP417" s="83" t="b">
        <v>0</v>
      </c>
      <c r="AQ417" s="83" t="b">
        <v>0</v>
      </c>
      <c r="AR417" s="83" t="b">
        <v>0</v>
      </c>
      <c r="AS417" s="83" t="s">
        <v>7091</v>
      </c>
      <c r="AT417" s="83">
        <v>10</v>
      </c>
      <c r="AU417" s="83" t="s">
        <v>13229</v>
      </c>
      <c r="AV417" s="83" t="b">
        <v>0</v>
      </c>
      <c r="AW417" s="83" t="s">
        <v>14213</v>
      </c>
      <c r="AX417" s="83" t="s">
        <v>14628</v>
      </c>
      <c r="AY417" s="83" t="s">
        <v>65</v>
      </c>
      <c r="AZ417" s="2"/>
      <c r="BA417" s="3"/>
      <c r="BB417" s="3"/>
      <c r="BC417" s="3"/>
      <c r="BD417" s="3"/>
    </row>
    <row r="418" spans="1:56" x14ac:dyDescent="0.25">
      <c r="A418" s="69" t="s">
        <v>451</v>
      </c>
      <c r="B418" s="70"/>
      <c r="C418" s="70"/>
      <c r="D418" s="71"/>
      <c r="E418" s="73"/>
      <c r="F418" s="70" t="s">
        <v>3824</v>
      </c>
      <c r="G418" s="70"/>
      <c r="H418" s="74"/>
      <c r="I418" s="75"/>
      <c r="J418" s="75"/>
      <c r="K418" s="74" t="s">
        <v>16143</v>
      </c>
      <c r="L418" s="78"/>
      <c r="M418" s="79"/>
      <c r="N418" s="79"/>
      <c r="O418" s="80"/>
      <c r="P418" s="81"/>
      <c r="Q418" s="81"/>
      <c r="R418" s="91"/>
      <c r="S418" s="91"/>
      <c r="T418" s="91"/>
      <c r="U418" s="91"/>
      <c r="V418" s="52"/>
      <c r="W418" s="52"/>
      <c r="X418" s="52"/>
      <c r="Y418" s="52"/>
      <c r="Z418" s="51"/>
      <c r="AA418" s="76"/>
      <c r="AB418" s="76"/>
      <c r="AC418" s="77"/>
      <c r="AD418" s="83" t="s">
        <v>7751</v>
      </c>
      <c r="AE418" s="83">
        <v>406</v>
      </c>
      <c r="AF418" s="83">
        <v>489</v>
      </c>
      <c r="AG418" s="83">
        <v>2726</v>
      </c>
      <c r="AH418" s="83">
        <v>3483</v>
      </c>
      <c r="AI418" s="83">
        <v>-28800</v>
      </c>
      <c r="AJ418" s="83" t="s">
        <v>9199</v>
      </c>
      <c r="AK418" s="83" t="s">
        <v>10400</v>
      </c>
      <c r="AL418" s="83"/>
      <c r="AM418" s="83" t="s">
        <v>11762</v>
      </c>
      <c r="AN418" s="85">
        <v>41751.754560185182</v>
      </c>
      <c r="AO418" s="83" t="s">
        <v>12149</v>
      </c>
      <c r="AP418" s="83" t="b">
        <v>0</v>
      </c>
      <c r="AQ418" s="83" t="b">
        <v>0</v>
      </c>
      <c r="AR418" s="83" t="b">
        <v>1</v>
      </c>
      <c r="AS418" s="83" t="s">
        <v>7091</v>
      </c>
      <c r="AT418" s="83">
        <v>6</v>
      </c>
      <c r="AU418" s="83" t="s">
        <v>13085</v>
      </c>
      <c r="AV418" s="83" t="b">
        <v>0</v>
      </c>
      <c r="AW418" s="83" t="s">
        <v>14213</v>
      </c>
      <c r="AX418" s="83" t="s">
        <v>14629</v>
      </c>
      <c r="AY418" s="83" t="s">
        <v>66</v>
      </c>
      <c r="AZ418" s="2"/>
      <c r="BA418" s="3"/>
      <c r="BB418" s="3"/>
      <c r="BC418" s="3"/>
      <c r="BD418" s="3"/>
    </row>
    <row r="419" spans="1:56" x14ac:dyDescent="0.25">
      <c r="A419" s="69" t="s">
        <v>452</v>
      </c>
      <c r="B419" s="70"/>
      <c r="C419" s="70"/>
      <c r="D419" s="71"/>
      <c r="E419" s="73"/>
      <c r="F419" s="70" t="s">
        <v>3825</v>
      </c>
      <c r="G419" s="70"/>
      <c r="H419" s="74"/>
      <c r="I419" s="75"/>
      <c r="J419" s="75"/>
      <c r="K419" s="74" t="s">
        <v>16144</v>
      </c>
      <c r="L419" s="78"/>
      <c r="M419" s="79"/>
      <c r="N419" s="79"/>
      <c r="O419" s="80"/>
      <c r="P419" s="81"/>
      <c r="Q419" s="81"/>
      <c r="R419" s="91"/>
      <c r="S419" s="91"/>
      <c r="T419" s="91"/>
      <c r="U419" s="91"/>
      <c r="V419" s="52"/>
      <c r="W419" s="52"/>
      <c r="X419" s="52"/>
      <c r="Y419" s="52"/>
      <c r="Z419" s="51"/>
      <c r="AA419" s="76"/>
      <c r="AB419" s="76"/>
      <c r="AC419" s="77"/>
      <c r="AD419" s="83" t="s">
        <v>7752</v>
      </c>
      <c r="AE419" s="83">
        <v>1717</v>
      </c>
      <c r="AF419" s="83">
        <v>358</v>
      </c>
      <c r="AG419" s="83">
        <v>4875</v>
      </c>
      <c r="AH419" s="83">
        <v>10113</v>
      </c>
      <c r="AI419" s="83"/>
      <c r="AJ419" s="83"/>
      <c r="AK419" s="83"/>
      <c r="AL419" s="83"/>
      <c r="AM419" s="83"/>
      <c r="AN419" s="85">
        <v>41801.364664351851</v>
      </c>
      <c r="AO419" s="83"/>
      <c r="AP419" s="83" t="b">
        <v>1</v>
      </c>
      <c r="AQ419" s="83" t="b">
        <v>0</v>
      </c>
      <c r="AR419" s="83" t="b">
        <v>0</v>
      </c>
      <c r="AS419" s="83" t="s">
        <v>7094</v>
      </c>
      <c r="AT419" s="83">
        <v>0</v>
      </c>
      <c r="AU419" s="83" t="s">
        <v>13085</v>
      </c>
      <c r="AV419" s="83" t="b">
        <v>0</v>
      </c>
      <c r="AW419" s="83" t="s">
        <v>14213</v>
      </c>
      <c r="AX419" s="83" t="s">
        <v>14630</v>
      </c>
      <c r="AY419" s="83" t="s">
        <v>66</v>
      </c>
      <c r="AZ419" s="2"/>
      <c r="BA419" s="3"/>
      <c r="BB419" s="3"/>
      <c r="BC419" s="3"/>
      <c r="BD419" s="3"/>
    </row>
    <row r="420" spans="1:56" x14ac:dyDescent="0.25">
      <c r="A420" s="69" t="s">
        <v>453</v>
      </c>
      <c r="B420" s="70"/>
      <c r="C420" s="70"/>
      <c r="D420" s="71"/>
      <c r="E420" s="73"/>
      <c r="F420" s="70" t="s">
        <v>3826</v>
      </c>
      <c r="G420" s="70"/>
      <c r="H420" s="74"/>
      <c r="I420" s="75"/>
      <c r="J420" s="75"/>
      <c r="K420" s="74" t="s">
        <v>16145</v>
      </c>
      <c r="L420" s="78"/>
      <c r="M420" s="79"/>
      <c r="N420" s="79"/>
      <c r="O420" s="80"/>
      <c r="P420" s="81"/>
      <c r="Q420" s="81"/>
      <c r="R420" s="91"/>
      <c r="S420" s="91"/>
      <c r="T420" s="91"/>
      <c r="U420" s="91"/>
      <c r="V420" s="52"/>
      <c r="W420" s="52"/>
      <c r="X420" s="52"/>
      <c r="Y420" s="52"/>
      <c r="Z420" s="51"/>
      <c r="AA420" s="76"/>
      <c r="AB420" s="76"/>
      <c r="AC420" s="77"/>
      <c r="AD420" s="83" t="s">
        <v>7753</v>
      </c>
      <c r="AE420" s="83">
        <v>1948</v>
      </c>
      <c r="AF420" s="83">
        <v>4387</v>
      </c>
      <c r="AG420" s="83">
        <v>49989</v>
      </c>
      <c r="AH420" s="83">
        <v>5404</v>
      </c>
      <c r="AI420" s="83">
        <v>-28800</v>
      </c>
      <c r="AJ420" s="83" t="s">
        <v>9200</v>
      </c>
      <c r="AK420" s="83" t="s">
        <v>10401</v>
      </c>
      <c r="AL420" s="83" t="s">
        <v>11149</v>
      </c>
      <c r="AM420" s="83" t="s">
        <v>11719</v>
      </c>
      <c r="AN420" s="85">
        <v>40022.967812499999</v>
      </c>
      <c r="AO420" s="83" t="s">
        <v>12150</v>
      </c>
      <c r="AP420" s="83" t="b">
        <v>0</v>
      </c>
      <c r="AQ420" s="83" t="b">
        <v>0</v>
      </c>
      <c r="AR420" s="83" t="b">
        <v>1</v>
      </c>
      <c r="AS420" s="83" t="s">
        <v>7091</v>
      </c>
      <c r="AT420" s="83">
        <v>238</v>
      </c>
      <c r="AU420" s="83" t="s">
        <v>13230</v>
      </c>
      <c r="AV420" s="83" t="b">
        <v>0</v>
      </c>
      <c r="AW420" s="83" t="s">
        <v>14213</v>
      </c>
      <c r="AX420" s="83" t="s">
        <v>14631</v>
      </c>
      <c r="AY420" s="83" t="s">
        <v>66</v>
      </c>
      <c r="AZ420" s="2"/>
      <c r="BA420" s="3"/>
      <c r="BB420" s="3"/>
      <c r="BC420" s="3"/>
      <c r="BD420" s="3"/>
    </row>
    <row r="421" spans="1:56" x14ac:dyDescent="0.25">
      <c r="A421" s="69" t="s">
        <v>454</v>
      </c>
      <c r="B421" s="70"/>
      <c r="C421" s="70"/>
      <c r="D421" s="71"/>
      <c r="E421" s="73"/>
      <c r="F421" s="70" t="s">
        <v>3827</v>
      </c>
      <c r="G421" s="70"/>
      <c r="H421" s="74"/>
      <c r="I421" s="75"/>
      <c r="J421" s="75"/>
      <c r="K421" s="74" t="s">
        <v>16146</v>
      </c>
      <c r="L421" s="78"/>
      <c r="M421" s="79"/>
      <c r="N421" s="79"/>
      <c r="O421" s="80"/>
      <c r="P421" s="81"/>
      <c r="Q421" s="81"/>
      <c r="R421" s="91"/>
      <c r="S421" s="91"/>
      <c r="T421" s="91"/>
      <c r="U421" s="91"/>
      <c r="V421" s="52"/>
      <c r="W421" s="52"/>
      <c r="X421" s="52"/>
      <c r="Y421" s="52"/>
      <c r="Z421" s="51"/>
      <c r="AA421" s="76"/>
      <c r="AB421" s="76"/>
      <c r="AC421" s="77"/>
      <c r="AD421" s="83" t="s">
        <v>7754</v>
      </c>
      <c r="AE421" s="83">
        <v>397</v>
      </c>
      <c r="AF421" s="83">
        <v>370</v>
      </c>
      <c r="AG421" s="83">
        <v>4595</v>
      </c>
      <c r="AH421" s="83">
        <v>598</v>
      </c>
      <c r="AI421" s="83">
        <v>-18000</v>
      </c>
      <c r="AJ421" s="83" t="s">
        <v>9201</v>
      </c>
      <c r="AK421" s="83" t="s">
        <v>10398</v>
      </c>
      <c r="AL421" s="83" t="s">
        <v>11150</v>
      </c>
      <c r="AM421" s="83" t="s">
        <v>11716</v>
      </c>
      <c r="AN421" s="85">
        <v>39598.714189814818</v>
      </c>
      <c r="AO421" s="83" t="s">
        <v>12151</v>
      </c>
      <c r="AP421" s="83" t="b">
        <v>0</v>
      </c>
      <c r="AQ421" s="83" t="b">
        <v>0</v>
      </c>
      <c r="AR421" s="83" t="b">
        <v>0</v>
      </c>
      <c r="AS421" s="83" t="s">
        <v>7091</v>
      </c>
      <c r="AT421" s="83">
        <v>15</v>
      </c>
      <c r="AU421" s="83" t="s">
        <v>13231</v>
      </c>
      <c r="AV421" s="83" t="b">
        <v>0</v>
      </c>
      <c r="AW421" s="83" t="s">
        <v>14213</v>
      </c>
      <c r="AX421" s="83" t="s">
        <v>14632</v>
      </c>
      <c r="AY421" s="83" t="s">
        <v>66</v>
      </c>
      <c r="AZ421" s="2"/>
      <c r="BA421" s="3"/>
      <c r="BB421" s="3"/>
      <c r="BC421" s="3"/>
      <c r="BD421" s="3"/>
    </row>
    <row r="422" spans="1:56" x14ac:dyDescent="0.25">
      <c r="A422" s="69" t="s">
        <v>455</v>
      </c>
      <c r="B422" s="70"/>
      <c r="C422" s="70"/>
      <c r="D422" s="71"/>
      <c r="E422" s="73"/>
      <c r="F422" s="70" t="s">
        <v>3828</v>
      </c>
      <c r="G422" s="70"/>
      <c r="H422" s="74"/>
      <c r="I422" s="75"/>
      <c r="J422" s="75"/>
      <c r="K422" s="74" t="s">
        <v>16147</v>
      </c>
      <c r="L422" s="78"/>
      <c r="M422" s="79"/>
      <c r="N422" s="79"/>
      <c r="O422" s="80"/>
      <c r="P422" s="81"/>
      <c r="Q422" s="81"/>
      <c r="R422" s="91"/>
      <c r="S422" s="91"/>
      <c r="T422" s="91"/>
      <c r="U422" s="91"/>
      <c r="V422" s="52"/>
      <c r="W422" s="52"/>
      <c r="X422" s="52"/>
      <c r="Y422" s="52"/>
      <c r="Z422" s="51"/>
      <c r="AA422" s="76"/>
      <c r="AB422" s="76"/>
      <c r="AC422" s="77"/>
      <c r="AD422" s="83" t="s">
        <v>7755</v>
      </c>
      <c r="AE422" s="83">
        <v>1162</v>
      </c>
      <c r="AF422" s="83">
        <v>1160</v>
      </c>
      <c r="AG422" s="83">
        <v>13377</v>
      </c>
      <c r="AH422" s="83">
        <v>34566</v>
      </c>
      <c r="AI422" s="83">
        <v>-18000</v>
      </c>
      <c r="AJ422" s="83" t="s">
        <v>9202</v>
      </c>
      <c r="AK422" s="83" t="s">
        <v>10402</v>
      </c>
      <c r="AL422" s="83" t="s">
        <v>11151</v>
      </c>
      <c r="AM422" s="83" t="s">
        <v>11716</v>
      </c>
      <c r="AN422" s="85">
        <v>40693.558576388888</v>
      </c>
      <c r="AO422" s="83" t="s">
        <v>12152</v>
      </c>
      <c r="AP422" s="83" t="b">
        <v>0</v>
      </c>
      <c r="AQ422" s="83" t="b">
        <v>0</v>
      </c>
      <c r="AR422" s="83" t="b">
        <v>1</v>
      </c>
      <c r="AS422" s="83" t="s">
        <v>7091</v>
      </c>
      <c r="AT422" s="83">
        <v>15</v>
      </c>
      <c r="AU422" s="83" t="s">
        <v>13232</v>
      </c>
      <c r="AV422" s="83" t="b">
        <v>0</v>
      </c>
      <c r="AW422" s="83" t="s">
        <v>14213</v>
      </c>
      <c r="AX422" s="83" t="s">
        <v>14633</v>
      </c>
      <c r="AY422" s="83" t="s">
        <v>66</v>
      </c>
      <c r="AZ422" s="2"/>
      <c r="BA422" s="3"/>
      <c r="BB422" s="3"/>
      <c r="BC422" s="3"/>
      <c r="BD422" s="3"/>
    </row>
    <row r="423" spans="1:56" x14ac:dyDescent="0.25">
      <c r="A423" s="69" t="s">
        <v>456</v>
      </c>
      <c r="B423" s="70"/>
      <c r="C423" s="70"/>
      <c r="D423" s="71"/>
      <c r="E423" s="73"/>
      <c r="F423" s="70" t="s">
        <v>3829</v>
      </c>
      <c r="G423" s="70"/>
      <c r="H423" s="74"/>
      <c r="I423" s="75"/>
      <c r="J423" s="75"/>
      <c r="K423" s="74" t="s">
        <v>16148</v>
      </c>
      <c r="L423" s="78"/>
      <c r="M423" s="79"/>
      <c r="N423" s="79"/>
      <c r="O423" s="80"/>
      <c r="P423" s="81"/>
      <c r="Q423" s="81"/>
      <c r="R423" s="91"/>
      <c r="S423" s="91"/>
      <c r="T423" s="91"/>
      <c r="U423" s="91"/>
      <c r="V423" s="52"/>
      <c r="W423" s="52"/>
      <c r="X423" s="52"/>
      <c r="Y423" s="52"/>
      <c r="Z423" s="51"/>
      <c r="AA423" s="76"/>
      <c r="AB423" s="76"/>
      <c r="AC423" s="77"/>
      <c r="AD423" s="83" t="s">
        <v>7756</v>
      </c>
      <c r="AE423" s="83">
        <v>562</v>
      </c>
      <c r="AF423" s="83">
        <v>10733</v>
      </c>
      <c r="AG423" s="83">
        <v>11669</v>
      </c>
      <c r="AH423" s="83">
        <v>257</v>
      </c>
      <c r="AI423" s="83">
        <v>-18000</v>
      </c>
      <c r="AJ423" s="83" t="s">
        <v>9203</v>
      </c>
      <c r="AK423" s="83" t="s">
        <v>10402</v>
      </c>
      <c r="AL423" s="83" t="s">
        <v>11152</v>
      </c>
      <c r="AM423" s="83" t="s">
        <v>11716</v>
      </c>
      <c r="AN423" s="85">
        <v>39679.751145833332</v>
      </c>
      <c r="AO423" s="83" t="s">
        <v>12153</v>
      </c>
      <c r="AP423" s="83" t="b">
        <v>0</v>
      </c>
      <c r="AQ423" s="83" t="b">
        <v>0</v>
      </c>
      <c r="AR423" s="83" t="b">
        <v>1</v>
      </c>
      <c r="AS423" s="83" t="s">
        <v>7091</v>
      </c>
      <c r="AT423" s="83">
        <v>294</v>
      </c>
      <c r="AU423" s="83" t="s">
        <v>13233</v>
      </c>
      <c r="AV423" s="83" t="b">
        <v>1</v>
      </c>
      <c r="AW423" s="83" t="s">
        <v>14213</v>
      </c>
      <c r="AX423" s="83" t="s">
        <v>14634</v>
      </c>
      <c r="AY423" s="83" t="s">
        <v>66</v>
      </c>
      <c r="AZ423" s="2"/>
      <c r="BA423" s="3"/>
      <c r="BB423" s="3"/>
      <c r="BC423" s="3"/>
      <c r="BD423" s="3"/>
    </row>
    <row r="424" spans="1:56" x14ac:dyDescent="0.25">
      <c r="A424" s="69" t="s">
        <v>457</v>
      </c>
      <c r="B424" s="70"/>
      <c r="C424" s="70"/>
      <c r="D424" s="71"/>
      <c r="E424" s="73"/>
      <c r="F424" s="70" t="s">
        <v>13795</v>
      </c>
      <c r="G424" s="70"/>
      <c r="H424" s="74"/>
      <c r="I424" s="75"/>
      <c r="J424" s="75"/>
      <c r="K424" s="74" t="s">
        <v>16149</v>
      </c>
      <c r="L424" s="78"/>
      <c r="M424" s="79"/>
      <c r="N424" s="79"/>
      <c r="O424" s="80"/>
      <c r="P424" s="81"/>
      <c r="Q424" s="81"/>
      <c r="R424" s="91"/>
      <c r="S424" s="91"/>
      <c r="T424" s="91"/>
      <c r="U424" s="91"/>
      <c r="V424" s="52"/>
      <c r="W424" s="52"/>
      <c r="X424" s="52"/>
      <c r="Y424" s="52"/>
      <c r="Z424" s="51"/>
      <c r="AA424" s="76"/>
      <c r="AB424" s="76"/>
      <c r="AC424" s="77"/>
      <c r="AD424" s="83" t="s">
        <v>7757</v>
      </c>
      <c r="AE424" s="83">
        <v>14</v>
      </c>
      <c r="AF424" s="83">
        <v>13151</v>
      </c>
      <c r="AG424" s="83">
        <v>43592</v>
      </c>
      <c r="AH424" s="83">
        <v>11782</v>
      </c>
      <c r="AI424" s="83">
        <v>19800</v>
      </c>
      <c r="AJ424" s="83" t="s">
        <v>9204</v>
      </c>
      <c r="AK424" s="83" t="s">
        <v>10403</v>
      </c>
      <c r="AL424" s="83" t="s">
        <v>11153</v>
      </c>
      <c r="AM424" s="83" t="s">
        <v>11763</v>
      </c>
      <c r="AN424" s="85">
        <v>40231.234907407408</v>
      </c>
      <c r="AO424" s="83" t="s">
        <v>12154</v>
      </c>
      <c r="AP424" s="83" t="b">
        <v>0</v>
      </c>
      <c r="AQ424" s="83" t="b">
        <v>0</v>
      </c>
      <c r="AR424" s="83" t="b">
        <v>1</v>
      </c>
      <c r="AS424" s="83" t="s">
        <v>7091</v>
      </c>
      <c r="AT424" s="83">
        <v>19</v>
      </c>
      <c r="AU424" s="83" t="s">
        <v>13234</v>
      </c>
      <c r="AV424" s="83" t="b">
        <v>0</v>
      </c>
      <c r="AW424" s="83" t="s">
        <v>14213</v>
      </c>
      <c r="AX424" s="83" t="s">
        <v>14635</v>
      </c>
      <c r="AY424" s="83" t="s">
        <v>66</v>
      </c>
      <c r="AZ424" s="2"/>
      <c r="BA424" s="3"/>
      <c r="BB424" s="3"/>
      <c r="BC424" s="3"/>
      <c r="BD424" s="3"/>
    </row>
    <row r="425" spans="1:56" x14ac:dyDescent="0.25">
      <c r="A425" s="69" t="s">
        <v>458</v>
      </c>
      <c r="B425" s="70"/>
      <c r="C425" s="70"/>
      <c r="D425" s="71"/>
      <c r="E425" s="73"/>
      <c r="F425" s="70" t="s">
        <v>3830</v>
      </c>
      <c r="G425" s="70"/>
      <c r="H425" s="74"/>
      <c r="I425" s="75"/>
      <c r="J425" s="75"/>
      <c r="K425" s="74" t="s">
        <v>16150</v>
      </c>
      <c r="L425" s="78"/>
      <c r="M425" s="79"/>
      <c r="N425" s="79"/>
      <c r="O425" s="80"/>
      <c r="P425" s="81"/>
      <c r="Q425" s="81"/>
      <c r="R425" s="91"/>
      <c r="S425" s="91"/>
      <c r="T425" s="91"/>
      <c r="U425" s="91"/>
      <c r="V425" s="52"/>
      <c r="W425" s="52"/>
      <c r="X425" s="52"/>
      <c r="Y425" s="52"/>
      <c r="Z425" s="51"/>
      <c r="AA425" s="76"/>
      <c r="AB425" s="76"/>
      <c r="AC425" s="77"/>
      <c r="AD425" s="83" t="s">
        <v>7758</v>
      </c>
      <c r="AE425" s="83">
        <v>28</v>
      </c>
      <c r="AF425" s="83">
        <v>1</v>
      </c>
      <c r="AG425" s="83">
        <v>492</v>
      </c>
      <c r="AH425" s="83">
        <v>658</v>
      </c>
      <c r="AI425" s="83"/>
      <c r="AJ425" s="83" t="s">
        <v>9205</v>
      </c>
      <c r="AK425" s="83"/>
      <c r="AL425" s="83"/>
      <c r="AM425" s="83"/>
      <c r="AN425" s="85">
        <v>43148.361504629633</v>
      </c>
      <c r="AO425" s="83" t="s">
        <v>12155</v>
      </c>
      <c r="AP425" s="83" t="b">
        <v>1</v>
      </c>
      <c r="AQ425" s="83" t="b">
        <v>0</v>
      </c>
      <c r="AR425" s="83" t="b">
        <v>0</v>
      </c>
      <c r="AS425" s="83" t="s">
        <v>7091</v>
      </c>
      <c r="AT425" s="83">
        <v>0</v>
      </c>
      <c r="AU425" s="83"/>
      <c r="AV425" s="83" t="b">
        <v>0</v>
      </c>
      <c r="AW425" s="83" t="s">
        <v>14213</v>
      </c>
      <c r="AX425" s="83" t="s">
        <v>14636</v>
      </c>
      <c r="AY425" s="83" t="s">
        <v>66</v>
      </c>
      <c r="AZ425" s="2"/>
      <c r="BA425" s="3"/>
      <c r="BB425" s="3"/>
      <c r="BC425" s="3"/>
      <c r="BD425" s="3"/>
    </row>
    <row r="426" spans="1:56" x14ac:dyDescent="0.25">
      <c r="A426" s="69" t="s">
        <v>1465</v>
      </c>
      <c r="B426" s="70"/>
      <c r="C426" s="70"/>
      <c r="D426" s="71"/>
      <c r="E426" s="73"/>
      <c r="F426" s="70" t="s">
        <v>13796</v>
      </c>
      <c r="G426" s="70"/>
      <c r="H426" s="74"/>
      <c r="I426" s="75"/>
      <c r="J426" s="75"/>
      <c r="K426" s="74" t="s">
        <v>16151</v>
      </c>
      <c r="L426" s="78"/>
      <c r="M426" s="79"/>
      <c r="N426" s="79"/>
      <c r="O426" s="80"/>
      <c r="P426" s="81"/>
      <c r="Q426" s="81"/>
      <c r="R426" s="91"/>
      <c r="S426" s="91"/>
      <c r="T426" s="91"/>
      <c r="U426" s="91"/>
      <c r="V426" s="52"/>
      <c r="W426" s="52"/>
      <c r="X426" s="52"/>
      <c r="Y426" s="52"/>
      <c r="Z426" s="51"/>
      <c r="AA426" s="76"/>
      <c r="AB426" s="76"/>
      <c r="AC426" s="77"/>
      <c r="AD426" s="83" t="s">
        <v>7759</v>
      </c>
      <c r="AE426" s="83">
        <v>23</v>
      </c>
      <c r="AF426" s="83">
        <v>60026</v>
      </c>
      <c r="AG426" s="83">
        <v>1923</v>
      </c>
      <c r="AH426" s="83">
        <v>12</v>
      </c>
      <c r="AI426" s="83"/>
      <c r="AJ426" s="83" t="s">
        <v>9206</v>
      </c>
      <c r="AK426" s="83" t="s">
        <v>7298</v>
      </c>
      <c r="AL426" s="83" t="s">
        <v>11154</v>
      </c>
      <c r="AM426" s="83"/>
      <c r="AN426" s="85">
        <v>41529.71025462963</v>
      </c>
      <c r="AO426" s="83" t="s">
        <v>12156</v>
      </c>
      <c r="AP426" s="83" t="b">
        <v>1</v>
      </c>
      <c r="AQ426" s="83" t="b">
        <v>0</v>
      </c>
      <c r="AR426" s="83" t="b">
        <v>1</v>
      </c>
      <c r="AS426" s="83" t="s">
        <v>7091</v>
      </c>
      <c r="AT426" s="83">
        <v>49</v>
      </c>
      <c r="AU426" s="83" t="s">
        <v>13085</v>
      </c>
      <c r="AV426" s="83" t="b">
        <v>1</v>
      </c>
      <c r="AW426" s="83" t="s">
        <v>14213</v>
      </c>
      <c r="AX426" s="83" t="s">
        <v>14637</v>
      </c>
      <c r="AY426" s="83" t="s">
        <v>65</v>
      </c>
      <c r="AZ426" s="2"/>
      <c r="BA426" s="3"/>
      <c r="BB426" s="3"/>
      <c r="BC426" s="3"/>
      <c r="BD426" s="3"/>
    </row>
    <row r="427" spans="1:56" x14ac:dyDescent="0.25">
      <c r="A427" s="69" t="s">
        <v>1178</v>
      </c>
      <c r="B427" s="70"/>
      <c r="C427" s="70"/>
      <c r="D427" s="71"/>
      <c r="E427" s="73"/>
      <c r="F427" s="70" t="s">
        <v>13797</v>
      </c>
      <c r="G427" s="70"/>
      <c r="H427" s="74"/>
      <c r="I427" s="75"/>
      <c r="J427" s="75"/>
      <c r="K427" s="74" t="s">
        <v>16152</v>
      </c>
      <c r="L427" s="78"/>
      <c r="M427" s="79"/>
      <c r="N427" s="79"/>
      <c r="O427" s="80"/>
      <c r="P427" s="81"/>
      <c r="Q427" s="81"/>
      <c r="R427" s="91"/>
      <c r="S427" s="91"/>
      <c r="T427" s="91"/>
      <c r="U427" s="91"/>
      <c r="V427" s="52"/>
      <c r="W427" s="52"/>
      <c r="X427" s="52"/>
      <c r="Y427" s="52"/>
      <c r="Z427" s="51"/>
      <c r="AA427" s="76"/>
      <c r="AB427" s="76"/>
      <c r="AC427" s="77"/>
      <c r="AD427" s="83" t="s">
        <v>7760</v>
      </c>
      <c r="AE427" s="83">
        <v>74</v>
      </c>
      <c r="AF427" s="83">
        <v>3470</v>
      </c>
      <c r="AG427" s="83">
        <v>61339</v>
      </c>
      <c r="AH427" s="83">
        <v>33015</v>
      </c>
      <c r="AI427" s="83">
        <v>19800</v>
      </c>
      <c r="AJ427" s="83" t="s">
        <v>9207</v>
      </c>
      <c r="AK427" s="83" t="s">
        <v>10404</v>
      </c>
      <c r="AL427" s="83" t="s">
        <v>11155</v>
      </c>
      <c r="AM427" s="83" t="s">
        <v>11764</v>
      </c>
      <c r="AN427" s="85">
        <v>40954.33556712963</v>
      </c>
      <c r="AO427" s="83" t="s">
        <v>12157</v>
      </c>
      <c r="AP427" s="83" t="b">
        <v>0</v>
      </c>
      <c r="AQ427" s="83" t="b">
        <v>0</v>
      </c>
      <c r="AR427" s="83" t="b">
        <v>1</v>
      </c>
      <c r="AS427" s="83" t="s">
        <v>7091</v>
      </c>
      <c r="AT427" s="83">
        <v>15</v>
      </c>
      <c r="AU427" s="83" t="s">
        <v>13235</v>
      </c>
      <c r="AV427" s="83" t="b">
        <v>0</v>
      </c>
      <c r="AW427" s="83" t="s">
        <v>14213</v>
      </c>
      <c r="AX427" s="83" t="s">
        <v>14638</v>
      </c>
      <c r="AY427" s="83" t="s">
        <v>66</v>
      </c>
      <c r="AZ427" s="2"/>
      <c r="BA427" s="3"/>
      <c r="BB427" s="3"/>
      <c r="BC427" s="3"/>
      <c r="BD427" s="3"/>
    </row>
    <row r="428" spans="1:56" x14ac:dyDescent="0.25">
      <c r="A428" s="69" t="s">
        <v>459</v>
      </c>
      <c r="B428" s="70"/>
      <c r="C428" s="70"/>
      <c r="D428" s="71"/>
      <c r="E428" s="73"/>
      <c r="F428" s="70" t="s">
        <v>3831</v>
      </c>
      <c r="G428" s="70"/>
      <c r="H428" s="74"/>
      <c r="I428" s="75"/>
      <c r="J428" s="75"/>
      <c r="K428" s="74" t="s">
        <v>16153</v>
      </c>
      <c r="L428" s="78"/>
      <c r="M428" s="79"/>
      <c r="N428" s="79"/>
      <c r="O428" s="80"/>
      <c r="P428" s="81"/>
      <c r="Q428" s="81"/>
      <c r="R428" s="91"/>
      <c r="S428" s="91"/>
      <c r="T428" s="91"/>
      <c r="U428" s="91"/>
      <c r="V428" s="52"/>
      <c r="W428" s="52"/>
      <c r="X428" s="52"/>
      <c r="Y428" s="52"/>
      <c r="Z428" s="51"/>
      <c r="AA428" s="76"/>
      <c r="AB428" s="76"/>
      <c r="AC428" s="77"/>
      <c r="AD428" s="83" t="s">
        <v>7761</v>
      </c>
      <c r="AE428" s="83">
        <v>161</v>
      </c>
      <c r="AF428" s="83">
        <v>316</v>
      </c>
      <c r="AG428" s="83">
        <v>28489</v>
      </c>
      <c r="AH428" s="83">
        <v>53588</v>
      </c>
      <c r="AI428" s="83">
        <v>-28800</v>
      </c>
      <c r="AJ428" s="83"/>
      <c r="AK428" s="83"/>
      <c r="AL428" s="83"/>
      <c r="AM428" s="83" t="s">
        <v>11719</v>
      </c>
      <c r="AN428" s="85">
        <v>39933.047708333332</v>
      </c>
      <c r="AO428" s="83" t="s">
        <v>12158</v>
      </c>
      <c r="AP428" s="83" t="b">
        <v>1</v>
      </c>
      <c r="AQ428" s="83" t="b">
        <v>0</v>
      </c>
      <c r="AR428" s="83" t="b">
        <v>0</v>
      </c>
      <c r="AS428" s="83" t="s">
        <v>7091</v>
      </c>
      <c r="AT428" s="83">
        <v>6</v>
      </c>
      <c r="AU428" s="83" t="s">
        <v>13085</v>
      </c>
      <c r="AV428" s="83" t="b">
        <v>0</v>
      </c>
      <c r="AW428" s="83" t="s">
        <v>14213</v>
      </c>
      <c r="AX428" s="83" t="s">
        <v>14639</v>
      </c>
      <c r="AY428" s="83" t="s">
        <v>66</v>
      </c>
      <c r="AZ428" s="2"/>
      <c r="BA428" s="3"/>
      <c r="BB428" s="3"/>
      <c r="BC428" s="3"/>
      <c r="BD428" s="3"/>
    </row>
    <row r="429" spans="1:56" x14ac:dyDescent="0.25">
      <c r="A429" s="69" t="s">
        <v>460</v>
      </c>
      <c r="B429" s="70"/>
      <c r="C429" s="70"/>
      <c r="D429" s="71"/>
      <c r="E429" s="73"/>
      <c r="F429" s="70" t="s">
        <v>3832</v>
      </c>
      <c r="G429" s="70"/>
      <c r="H429" s="74"/>
      <c r="I429" s="75"/>
      <c r="J429" s="75"/>
      <c r="K429" s="74" t="s">
        <v>16154</v>
      </c>
      <c r="L429" s="78"/>
      <c r="M429" s="79"/>
      <c r="N429" s="79"/>
      <c r="O429" s="80"/>
      <c r="P429" s="81"/>
      <c r="Q429" s="81"/>
      <c r="R429" s="91"/>
      <c r="S429" s="91"/>
      <c r="T429" s="91"/>
      <c r="U429" s="91"/>
      <c r="V429" s="52"/>
      <c r="W429" s="52"/>
      <c r="X429" s="52"/>
      <c r="Y429" s="52"/>
      <c r="Z429" s="51"/>
      <c r="AA429" s="76"/>
      <c r="AB429" s="76"/>
      <c r="AC429" s="77"/>
      <c r="AD429" s="83" t="s">
        <v>7762</v>
      </c>
      <c r="AE429" s="83">
        <v>417</v>
      </c>
      <c r="AF429" s="83">
        <v>841</v>
      </c>
      <c r="AG429" s="83">
        <v>28368</v>
      </c>
      <c r="AH429" s="83">
        <v>10007</v>
      </c>
      <c r="AI429" s="83">
        <v>-21600</v>
      </c>
      <c r="AJ429" s="83" t="s">
        <v>9208</v>
      </c>
      <c r="AK429" s="83" t="s">
        <v>10405</v>
      </c>
      <c r="AL429" s="83" t="s">
        <v>11156</v>
      </c>
      <c r="AM429" s="83" t="s">
        <v>11717</v>
      </c>
      <c r="AN429" s="85">
        <v>41077.332951388889</v>
      </c>
      <c r="AO429" s="83" t="s">
        <v>12159</v>
      </c>
      <c r="AP429" s="83" t="b">
        <v>0</v>
      </c>
      <c r="AQ429" s="83" t="b">
        <v>0</v>
      </c>
      <c r="AR429" s="83" t="b">
        <v>0</v>
      </c>
      <c r="AS429" s="83" t="s">
        <v>7091</v>
      </c>
      <c r="AT429" s="83">
        <v>23</v>
      </c>
      <c r="AU429" s="83" t="s">
        <v>13236</v>
      </c>
      <c r="AV429" s="83" t="b">
        <v>0</v>
      </c>
      <c r="AW429" s="83" t="s">
        <v>14213</v>
      </c>
      <c r="AX429" s="83" t="s">
        <v>14640</v>
      </c>
      <c r="AY429" s="83" t="s">
        <v>66</v>
      </c>
      <c r="AZ429" s="2"/>
      <c r="BA429" s="3"/>
      <c r="BB429" s="3"/>
      <c r="BC429" s="3"/>
      <c r="BD429" s="3"/>
    </row>
    <row r="430" spans="1:56" x14ac:dyDescent="0.25">
      <c r="A430" s="69" t="s">
        <v>461</v>
      </c>
      <c r="B430" s="70"/>
      <c r="C430" s="70"/>
      <c r="D430" s="71"/>
      <c r="E430" s="73"/>
      <c r="F430" s="70" t="s">
        <v>3833</v>
      </c>
      <c r="G430" s="70"/>
      <c r="H430" s="74"/>
      <c r="I430" s="75"/>
      <c r="J430" s="75"/>
      <c r="K430" s="74" t="s">
        <v>16155</v>
      </c>
      <c r="L430" s="78"/>
      <c r="M430" s="79"/>
      <c r="N430" s="79"/>
      <c r="O430" s="80"/>
      <c r="P430" s="81"/>
      <c r="Q430" s="81"/>
      <c r="R430" s="91"/>
      <c r="S430" s="91"/>
      <c r="T430" s="91"/>
      <c r="U430" s="91"/>
      <c r="V430" s="52"/>
      <c r="W430" s="52"/>
      <c r="X430" s="52"/>
      <c r="Y430" s="52"/>
      <c r="Z430" s="51"/>
      <c r="AA430" s="76"/>
      <c r="AB430" s="76"/>
      <c r="AC430" s="77"/>
      <c r="AD430" s="83" t="s">
        <v>7763</v>
      </c>
      <c r="AE430" s="83">
        <v>3505</v>
      </c>
      <c r="AF430" s="83">
        <v>2573</v>
      </c>
      <c r="AG430" s="83">
        <v>655</v>
      </c>
      <c r="AH430" s="83">
        <v>373</v>
      </c>
      <c r="AI430" s="83">
        <v>-28800</v>
      </c>
      <c r="AJ430" s="83" t="s">
        <v>9209</v>
      </c>
      <c r="AK430" s="83" t="s">
        <v>7256</v>
      </c>
      <c r="AL430" s="83"/>
      <c r="AM430" s="83" t="s">
        <v>11719</v>
      </c>
      <c r="AN430" s="85">
        <v>39771.066747685189</v>
      </c>
      <c r="AO430" s="83" t="s">
        <v>12160</v>
      </c>
      <c r="AP430" s="83" t="b">
        <v>0</v>
      </c>
      <c r="AQ430" s="83" t="b">
        <v>0</v>
      </c>
      <c r="AR430" s="83" t="b">
        <v>0</v>
      </c>
      <c r="AS430" s="83" t="s">
        <v>7091</v>
      </c>
      <c r="AT430" s="83">
        <v>21</v>
      </c>
      <c r="AU430" s="83" t="s">
        <v>13237</v>
      </c>
      <c r="AV430" s="83" t="b">
        <v>0</v>
      </c>
      <c r="AW430" s="83" t="s">
        <v>14213</v>
      </c>
      <c r="AX430" s="83" t="s">
        <v>14641</v>
      </c>
      <c r="AY430" s="83" t="s">
        <v>66</v>
      </c>
      <c r="AZ430" s="2"/>
      <c r="BA430" s="3"/>
      <c r="BB430" s="3"/>
      <c r="BC430" s="3"/>
      <c r="BD430" s="3"/>
    </row>
    <row r="431" spans="1:56" x14ac:dyDescent="0.25">
      <c r="A431" s="69" t="s">
        <v>1466</v>
      </c>
      <c r="B431" s="70"/>
      <c r="C431" s="70"/>
      <c r="D431" s="71"/>
      <c r="E431" s="73"/>
      <c r="F431" s="70" t="s">
        <v>13798</v>
      </c>
      <c r="G431" s="70"/>
      <c r="H431" s="74"/>
      <c r="I431" s="75"/>
      <c r="J431" s="75"/>
      <c r="K431" s="74" t="s">
        <v>16156</v>
      </c>
      <c r="L431" s="78"/>
      <c r="M431" s="79"/>
      <c r="N431" s="79"/>
      <c r="O431" s="80"/>
      <c r="P431" s="81"/>
      <c r="Q431" s="81"/>
      <c r="R431" s="91"/>
      <c r="S431" s="91"/>
      <c r="T431" s="91"/>
      <c r="U431" s="91"/>
      <c r="V431" s="52"/>
      <c r="W431" s="52"/>
      <c r="X431" s="52"/>
      <c r="Y431" s="52"/>
      <c r="Z431" s="51"/>
      <c r="AA431" s="76"/>
      <c r="AB431" s="76"/>
      <c r="AC431" s="77"/>
      <c r="AD431" s="83" t="s">
        <v>7764</v>
      </c>
      <c r="AE431" s="83">
        <v>40916</v>
      </c>
      <c r="AF431" s="83">
        <v>227275</v>
      </c>
      <c r="AG431" s="83">
        <v>58163</v>
      </c>
      <c r="AH431" s="83">
        <v>124148</v>
      </c>
      <c r="AI431" s="83">
        <v>-28800</v>
      </c>
      <c r="AJ431" s="83" t="s">
        <v>9210</v>
      </c>
      <c r="AK431" s="83" t="s">
        <v>10406</v>
      </c>
      <c r="AL431" s="83" t="s">
        <v>11157</v>
      </c>
      <c r="AM431" s="83" t="s">
        <v>11719</v>
      </c>
      <c r="AN431" s="85">
        <v>41220.224386574075</v>
      </c>
      <c r="AO431" s="83" t="s">
        <v>12161</v>
      </c>
      <c r="AP431" s="83" t="b">
        <v>0</v>
      </c>
      <c r="AQ431" s="83" t="b">
        <v>0</v>
      </c>
      <c r="AR431" s="83" t="b">
        <v>1</v>
      </c>
      <c r="AS431" s="83" t="s">
        <v>7091</v>
      </c>
      <c r="AT431" s="83">
        <v>1589</v>
      </c>
      <c r="AU431" s="83" t="s">
        <v>13085</v>
      </c>
      <c r="AV431" s="83" t="b">
        <v>1</v>
      </c>
      <c r="AW431" s="83" t="s">
        <v>14213</v>
      </c>
      <c r="AX431" s="83" t="s">
        <v>14642</v>
      </c>
      <c r="AY431" s="83" t="s">
        <v>65</v>
      </c>
      <c r="AZ431" s="2"/>
      <c r="BA431" s="3"/>
      <c r="BB431" s="3"/>
      <c r="BC431" s="3"/>
      <c r="BD431" s="3"/>
    </row>
    <row r="432" spans="1:56" x14ac:dyDescent="0.25">
      <c r="A432" s="69" t="s">
        <v>903</v>
      </c>
      <c r="B432" s="70"/>
      <c r="C432" s="70"/>
      <c r="D432" s="71"/>
      <c r="E432" s="73"/>
      <c r="F432" s="70" t="s">
        <v>13799</v>
      </c>
      <c r="G432" s="70"/>
      <c r="H432" s="74"/>
      <c r="I432" s="75"/>
      <c r="J432" s="75"/>
      <c r="K432" s="74" t="s">
        <v>16157</v>
      </c>
      <c r="L432" s="78"/>
      <c r="M432" s="79"/>
      <c r="N432" s="79"/>
      <c r="O432" s="80"/>
      <c r="P432" s="81"/>
      <c r="Q432" s="81"/>
      <c r="R432" s="91"/>
      <c r="S432" s="91"/>
      <c r="T432" s="91"/>
      <c r="U432" s="91"/>
      <c r="V432" s="52"/>
      <c r="W432" s="52"/>
      <c r="X432" s="52"/>
      <c r="Y432" s="52"/>
      <c r="Z432" s="51"/>
      <c r="AA432" s="76"/>
      <c r="AB432" s="76"/>
      <c r="AC432" s="77"/>
      <c r="AD432" s="83" t="s">
        <v>7765</v>
      </c>
      <c r="AE432" s="83">
        <v>2772</v>
      </c>
      <c r="AF432" s="83">
        <v>3643</v>
      </c>
      <c r="AG432" s="83">
        <v>12531</v>
      </c>
      <c r="AH432" s="83">
        <v>16362</v>
      </c>
      <c r="AI432" s="83">
        <v>-14400</v>
      </c>
      <c r="AJ432" s="83" t="s">
        <v>9211</v>
      </c>
      <c r="AK432" s="83" t="s">
        <v>10407</v>
      </c>
      <c r="AL432" s="83"/>
      <c r="AM432" s="83" t="s">
        <v>11725</v>
      </c>
      <c r="AN432" s="85">
        <v>41162.841678240744</v>
      </c>
      <c r="AO432" s="83" t="s">
        <v>12162</v>
      </c>
      <c r="AP432" s="83" t="b">
        <v>0</v>
      </c>
      <c r="AQ432" s="83" t="b">
        <v>0</v>
      </c>
      <c r="AR432" s="83" t="b">
        <v>0</v>
      </c>
      <c r="AS432" s="83" t="s">
        <v>7091</v>
      </c>
      <c r="AT432" s="83">
        <v>35</v>
      </c>
      <c r="AU432" s="83" t="s">
        <v>13238</v>
      </c>
      <c r="AV432" s="83" t="b">
        <v>0</v>
      </c>
      <c r="AW432" s="83" t="s">
        <v>14213</v>
      </c>
      <c r="AX432" s="83" t="s">
        <v>14643</v>
      </c>
      <c r="AY432" s="83" t="s">
        <v>66</v>
      </c>
      <c r="AZ432" s="2"/>
      <c r="BA432" s="3"/>
      <c r="BB432" s="3"/>
      <c r="BC432" s="3"/>
      <c r="BD432" s="3"/>
    </row>
    <row r="433" spans="1:56" x14ac:dyDescent="0.25">
      <c r="A433" s="69" t="s">
        <v>462</v>
      </c>
      <c r="B433" s="70"/>
      <c r="C433" s="70"/>
      <c r="D433" s="71"/>
      <c r="E433" s="73"/>
      <c r="F433" s="70" t="s">
        <v>3834</v>
      </c>
      <c r="G433" s="70"/>
      <c r="H433" s="74"/>
      <c r="I433" s="75"/>
      <c r="J433" s="75"/>
      <c r="K433" s="74" t="s">
        <v>16158</v>
      </c>
      <c r="L433" s="78"/>
      <c r="M433" s="79"/>
      <c r="N433" s="79"/>
      <c r="O433" s="80"/>
      <c r="P433" s="81"/>
      <c r="Q433" s="81"/>
      <c r="R433" s="91"/>
      <c r="S433" s="91"/>
      <c r="T433" s="91"/>
      <c r="U433" s="91"/>
      <c r="V433" s="52"/>
      <c r="W433" s="52"/>
      <c r="X433" s="52"/>
      <c r="Y433" s="52"/>
      <c r="Z433" s="51"/>
      <c r="AA433" s="76"/>
      <c r="AB433" s="76"/>
      <c r="AC433" s="77"/>
      <c r="AD433" s="83" t="s">
        <v>7766</v>
      </c>
      <c r="AE433" s="83">
        <v>187</v>
      </c>
      <c r="AF433" s="83">
        <v>49</v>
      </c>
      <c r="AG433" s="83">
        <v>2021</v>
      </c>
      <c r="AH433" s="83">
        <v>29</v>
      </c>
      <c r="AI433" s="83">
        <v>-28800</v>
      </c>
      <c r="AJ433" s="83" t="s">
        <v>9212</v>
      </c>
      <c r="AK433" s="83" t="s">
        <v>10408</v>
      </c>
      <c r="AL433" s="83"/>
      <c r="AM433" s="83" t="s">
        <v>11719</v>
      </c>
      <c r="AN433" s="85">
        <v>42580.13177083333</v>
      </c>
      <c r="AO433" s="83" t="s">
        <v>12163</v>
      </c>
      <c r="AP433" s="83" t="b">
        <v>1</v>
      </c>
      <c r="AQ433" s="83" t="b">
        <v>0</v>
      </c>
      <c r="AR433" s="83" t="b">
        <v>1</v>
      </c>
      <c r="AS433" s="83" t="s">
        <v>7091</v>
      </c>
      <c r="AT433" s="83">
        <v>5</v>
      </c>
      <c r="AU433" s="83"/>
      <c r="AV433" s="83" t="b">
        <v>0</v>
      </c>
      <c r="AW433" s="83" t="s">
        <v>14213</v>
      </c>
      <c r="AX433" s="83" t="s">
        <v>14644</v>
      </c>
      <c r="AY433" s="83" t="s">
        <v>66</v>
      </c>
      <c r="AZ433" s="2"/>
      <c r="BA433" s="3"/>
      <c r="BB433" s="3"/>
      <c r="BC433" s="3"/>
      <c r="BD433" s="3"/>
    </row>
    <row r="434" spans="1:56" x14ac:dyDescent="0.25">
      <c r="A434" s="69" t="s">
        <v>463</v>
      </c>
      <c r="B434" s="70"/>
      <c r="C434" s="70"/>
      <c r="D434" s="71"/>
      <c r="E434" s="73"/>
      <c r="F434" s="70" t="s">
        <v>13800</v>
      </c>
      <c r="G434" s="70"/>
      <c r="H434" s="74"/>
      <c r="I434" s="75"/>
      <c r="J434" s="75"/>
      <c r="K434" s="74" t="s">
        <v>16159</v>
      </c>
      <c r="L434" s="78"/>
      <c r="M434" s="79"/>
      <c r="N434" s="79"/>
      <c r="O434" s="80"/>
      <c r="P434" s="81"/>
      <c r="Q434" s="81"/>
      <c r="R434" s="91"/>
      <c r="S434" s="91"/>
      <c r="T434" s="91"/>
      <c r="U434" s="91"/>
      <c r="V434" s="52"/>
      <c r="W434" s="52"/>
      <c r="X434" s="52"/>
      <c r="Y434" s="52"/>
      <c r="Z434" s="51"/>
      <c r="AA434" s="76"/>
      <c r="AB434" s="76"/>
      <c r="AC434" s="77"/>
      <c r="AD434" s="83" t="s">
        <v>7767</v>
      </c>
      <c r="AE434" s="83">
        <v>5213</v>
      </c>
      <c r="AF434" s="83">
        <v>5085</v>
      </c>
      <c r="AG434" s="83">
        <v>8081</v>
      </c>
      <c r="AH434" s="83">
        <v>207</v>
      </c>
      <c r="AI434" s="83">
        <v>-18000</v>
      </c>
      <c r="AJ434" s="83" t="s">
        <v>9213</v>
      </c>
      <c r="AK434" s="83" t="s">
        <v>10409</v>
      </c>
      <c r="AL434" s="83" t="s">
        <v>11158</v>
      </c>
      <c r="AM434" s="83" t="s">
        <v>11716</v>
      </c>
      <c r="AN434" s="85">
        <v>43033.834467592591</v>
      </c>
      <c r="AO434" s="83" t="s">
        <v>12164</v>
      </c>
      <c r="AP434" s="83" t="b">
        <v>0</v>
      </c>
      <c r="AQ434" s="83" t="b">
        <v>0</v>
      </c>
      <c r="AR434" s="83" t="b">
        <v>0</v>
      </c>
      <c r="AS434" s="83" t="s">
        <v>7091</v>
      </c>
      <c r="AT434" s="83">
        <v>13</v>
      </c>
      <c r="AU434" s="83" t="s">
        <v>13085</v>
      </c>
      <c r="AV434" s="83" t="b">
        <v>0</v>
      </c>
      <c r="AW434" s="83" t="s">
        <v>14213</v>
      </c>
      <c r="AX434" s="83" t="s">
        <v>14645</v>
      </c>
      <c r="AY434" s="83" t="s">
        <v>66</v>
      </c>
      <c r="AZ434" s="2"/>
      <c r="BA434" s="3"/>
      <c r="BB434" s="3"/>
      <c r="BC434" s="3"/>
      <c r="BD434" s="3"/>
    </row>
    <row r="435" spans="1:56" x14ac:dyDescent="0.25">
      <c r="A435" s="69" t="s">
        <v>464</v>
      </c>
      <c r="B435" s="70"/>
      <c r="C435" s="70"/>
      <c r="D435" s="71"/>
      <c r="E435" s="73"/>
      <c r="F435" s="70" t="s">
        <v>3835</v>
      </c>
      <c r="G435" s="70"/>
      <c r="H435" s="74"/>
      <c r="I435" s="75"/>
      <c r="J435" s="75"/>
      <c r="K435" s="74" t="s">
        <v>16160</v>
      </c>
      <c r="L435" s="78"/>
      <c r="M435" s="79"/>
      <c r="N435" s="79"/>
      <c r="O435" s="80"/>
      <c r="P435" s="81"/>
      <c r="Q435" s="81"/>
      <c r="R435" s="91"/>
      <c r="S435" s="91"/>
      <c r="T435" s="91"/>
      <c r="U435" s="91"/>
      <c r="V435" s="52"/>
      <c r="W435" s="52"/>
      <c r="X435" s="52"/>
      <c r="Y435" s="52"/>
      <c r="Z435" s="51"/>
      <c r="AA435" s="76"/>
      <c r="AB435" s="76"/>
      <c r="AC435" s="77"/>
      <c r="AD435" s="83" t="s">
        <v>7768</v>
      </c>
      <c r="AE435" s="83">
        <v>29</v>
      </c>
      <c r="AF435" s="83">
        <v>242</v>
      </c>
      <c r="AG435" s="83">
        <v>5041</v>
      </c>
      <c r="AH435" s="83">
        <v>104</v>
      </c>
      <c r="AI435" s="83"/>
      <c r="AJ435" s="83" t="s">
        <v>9214</v>
      </c>
      <c r="AK435" s="83" t="s">
        <v>7243</v>
      </c>
      <c r="AL435" s="83"/>
      <c r="AM435" s="83"/>
      <c r="AN435" s="85">
        <v>42844.544050925928</v>
      </c>
      <c r="AO435" s="83" t="s">
        <v>12165</v>
      </c>
      <c r="AP435" s="83" t="b">
        <v>1</v>
      </c>
      <c r="AQ435" s="83" t="b">
        <v>0</v>
      </c>
      <c r="AR435" s="83" t="b">
        <v>0</v>
      </c>
      <c r="AS435" s="83" t="s">
        <v>7091</v>
      </c>
      <c r="AT435" s="83">
        <v>2</v>
      </c>
      <c r="AU435" s="83"/>
      <c r="AV435" s="83" t="b">
        <v>0</v>
      </c>
      <c r="AW435" s="83" t="s">
        <v>14213</v>
      </c>
      <c r="AX435" s="83" t="s">
        <v>14646</v>
      </c>
      <c r="AY435" s="83" t="s">
        <v>66</v>
      </c>
      <c r="AZ435" s="2"/>
      <c r="BA435" s="3"/>
      <c r="BB435" s="3"/>
      <c r="BC435" s="3"/>
      <c r="BD435" s="3"/>
    </row>
    <row r="436" spans="1:56" x14ac:dyDescent="0.25">
      <c r="A436" s="69" t="s">
        <v>465</v>
      </c>
      <c r="B436" s="70"/>
      <c r="C436" s="70"/>
      <c r="D436" s="71"/>
      <c r="E436" s="73"/>
      <c r="F436" s="70" t="s">
        <v>13801</v>
      </c>
      <c r="G436" s="70"/>
      <c r="H436" s="74"/>
      <c r="I436" s="75"/>
      <c r="J436" s="75"/>
      <c r="K436" s="74" t="s">
        <v>16161</v>
      </c>
      <c r="L436" s="78"/>
      <c r="M436" s="79"/>
      <c r="N436" s="79"/>
      <c r="O436" s="80"/>
      <c r="P436" s="81"/>
      <c r="Q436" s="81"/>
      <c r="R436" s="91"/>
      <c r="S436" s="91"/>
      <c r="T436" s="91"/>
      <c r="U436" s="91"/>
      <c r="V436" s="52"/>
      <c r="W436" s="52"/>
      <c r="X436" s="52"/>
      <c r="Y436" s="52"/>
      <c r="Z436" s="51"/>
      <c r="AA436" s="76"/>
      <c r="AB436" s="76"/>
      <c r="AC436" s="77"/>
      <c r="AD436" s="83" t="s">
        <v>7769</v>
      </c>
      <c r="AE436" s="83">
        <v>161</v>
      </c>
      <c r="AF436" s="83">
        <v>160</v>
      </c>
      <c r="AG436" s="83">
        <v>1605</v>
      </c>
      <c r="AH436" s="83">
        <v>2273</v>
      </c>
      <c r="AI436" s="83"/>
      <c r="AJ436" s="83" t="s">
        <v>9215</v>
      </c>
      <c r="AK436" s="83" t="s">
        <v>10192</v>
      </c>
      <c r="AL436" s="83" t="s">
        <v>11159</v>
      </c>
      <c r="AM436" s="83"/>
      <c r="AN436" s="85">
        <v>42712.768622685187</v>
      </c>
      <c r="AO436" s="83"/>
      <c r="AP436" s="83" t="b">
        <v>1</v>
      </c>
      <c r="AQ436" s="83" t="b">
        <v>0</v>
      </c>
      <c r="AR436" s="83" t="b">
        <v>0</v>
      </c>
      <c r="AS436" s="83" t="s">
        <v>7107</v>
      </c>
      <c r="AT436" s="83">
        <v>2</v>
      </c>
      <c r="AU436" s="83"/>
      <c r="AV436" s="83" t="b">
        <v>0</v>
      </c>
      <c r="AW436" s="83" t="s">
        <v>14213</v>
      </c>
      <c r="AX436" s="83" t="s">
        <v>14647</v>
      </c>
      <c r="AY436" s="83" t="s">
        <v>66</v>
      </c>
      <c r="AZ436" s="2"/>
      <c r="BA436" s="3"/>
      <c r="BB436" s="3"/>
      <c r="BC436" s="3"/>
      <c r="BD436" s="3"/>
    </row>
    <row r="437" spans="1:56" x14ac:dyDescent="0.25">
      <c r="A437" s="69" t="s">
        <v>1467</v>
      </c>
      <c r="B437" s="70"/>
      <c r="C437" s="70"/>
      <c r="D437" s="71"/>
      <c r="E437" s="73"/>
      <c r="F437" s="70" t="s">
        <v>13802</v>
      </c>
      <c r="G437" s="70"/>
      <c r="H437" s="74"/>
      <c r="I437" s="75"/>
      <c r="J437" s="75"/>
      <c r="K437" s="74" t="s">
        <v>16162</v>
      </c>
      <c r="L437" s="78"/>
      <c r="M437" s="79"/>
      <c r="N437" s="79"/>
      <c r="O437" s="80"/>
      <c r="P437" s="81"/>
      <c r="Q437" s="81"/>
      <c r="R437" s="91"/>
      <c r="S437" s="91"/>
      <c r="T437" s="91"/>
      <c r="U437" s="91"/>
      <c r="V437" s="52"/>
      <c r="W437" s="52"/>
      <c r="X437" s="52"/>
      <c r="Y437" s="52"/>
      <c r="Z437" s="51"/>
      <c r="AA437" s="76"/>
      <c r="AB437" s="76"/>
      <c r="AC437" s="77"/>
      <c r="AD437" s="83" t="s">
        <v>7770</v>
      </c>
      <c r="AE437" s="83">
        <v>1202</v>
      </c>
      <c r="AF437" s="83">
        <v>51613</v>
      </c>
      <c r="AG437" s="83">
        <v>27271</v>
      </c>
      <c r="AH437" s="83">
        <v>26559</v>
      </c>
      <c r="AI437" s="83">
        <v>-18000</v>
      </c>
      <c r="AJ437" s="83" t="s">
        <v>9216</v>
      </c>
      <c r="AK437" s="83" t="s">
        <v>10410</v>
      </c>
      <c r="AL437" s="83" t="s">
        <v>11160</v>
      </c>
      <c r="AM437" s="83" t="s">
        <v>11716</v>
      </c>
      <c r="AN437" s="85">
        <v>40406.289201388892</v>
      </c>
      <c r="AO437" s="83" t="s">
        <v>12166</v>
      </c>
      <c r="AP437" s="83" t="b">
        <v>0</v>
      </c>
      <c r="AQ437" s="83" t="b">
        <v>0</v>
      </c>
      <c r="AR437" s="83" t="b">
        <v>1</v>
      </c>
      <c r="AS437" s="83" t="s">
        <v>7091</v>
      </c>
      <c r="AT437" s="83">
        <v>538</v>
      </c>
      <c r="AU437" s="83" t="s">
        <v>13239</v>
      </c>
      <c r="AV437" s="83" t="b">
        <v>1</v>
      </c>
      <c r="AW437" s="83" t="s">
        <v>14213</v>
      </c>
      <c r="AX437" s="83" t="s">
        <v>14648</v>
      </c>
      <c r="AY437" s="83" t="s">
        <v>65</v>
      </c>
      <c r="AZ437" s="2"/>
      <c r="BA437" s="3"/>
      <c r="BB437" s="3"/>
      <c r="BC437" s="3"/>
      <c r="BD437" s="3"/>
    </row>
    <row r="438" spans="1:56" x14ac:dyDescent="0.25">
      <c r="A438" s="69" t="s">
        <v>466</v>
      </c>
      <c r="B438" s="70"/>
      <c r="C438" s="70"/>
      <c r="D438" s="71"/>
      <c r="E438" s="73"/>
      <c r="F438" s="70" t="s">
        <v>13803</v>
      </c>
      <c r="G438" s="70"/>
      <c r="H438" s="74"/>
      <c r="I438" s="75"/>
      <c r="J438" s="75"/>
      <c r="K438" s="74" t="s">
        <v>16163</v>
      </c>
      <c r="L438" s="78"/>
      <c r="M438" s="79"/>
      <c r="N438" s="79"/>
      <c r="O438" s="80"/>
      <c r="P438" s="81"/>
      <c r="Q438" s="81"/>
      <c r="R438" s="91"/>
      <c r="S438" s="91"/>
      <c r="T438" s="91"/>
      <c r="U438" s="91"/>
      <c r="V438" s="52"/>
      <c r="W438" s="52"/>
      <c r="X438" s="52"/>
      <c r="Y438" s="52"/>
      <c r="Z438" s="51"/>
      <c r="AA438" s="76"/>
      <c r="AB438" s="76"/>
      <c r="AC438" s="77"/>
      <c r="AD438" s="83" t="s">
        <v>7771</v>
      </c>
      <c r="AE438" s="83">
        <v>192</v>
      </c>
      <c r="AF438" s="83">
        <v>906807</v>
      </c>
      <c r="AG438" s="83">
        <v>216140</v>
      </c>
      <c r="AH438" s="83">
        <v>36904</v>
      </c>
      <c r="AI438" s="83">
        <v>-21600</v>
      </c>
      <c r="AJ438" s="83" t="s">
        <v>9217</v>
      </c>
      <c r="AK438" s="83" t="s">
        <v>10411</v>
      </c>
      <c r="AL438" s="83" t="s">
        <v>11161</v>
      </c>
      <c r="AM438" s="83" t="s">
        <v>11765</v>
      </c>
      <c r="AN438" s="85">
        <v>39965.873981481483</v>
      </c>
      <c r="AO438" s="83" t="s">
        <v>12167</v>
      </c>
      <c r="AP438" s="83" t="b">
        <v>0</v>
      </c>
      <c r="AQ438" s="83" t="b">
        <v>0</v>
      </c>
      <c r="AR438" s="83" t="b">
        <v>1</v>
      </c>
      <c r="AS438" s="83" t="s">
        <v>7095</v>
      </c>
      <c r="AT438" s="83">
        <v>1679</v>
      </c>
      <c r="AU438" s="83" t="s">
        <v>13240</v>
      </c>
      <c r="AV438" s="83" t="b">
        <v>0</v>
      </c>
      <c r="AW438" s="83" t="s">
        <v>14213</v>
      </c>
      <c r="AX438" s="83" t="s">
        <v>14649</v>
      </c>
      <c r="AY438" s="83" t="s">
        <v>66</v>
      </c>
      <c r="AZ438" s="2"/>
      <c r="BA438" s="3"/>
      <c r="BB438" s="3"/>
      <c r="BC438" s="3"/>
      <c r="BD438" s="3"/>
    </row>
    <row r="439" spans="1:56" x14ac:dyDescent="0.25">
      <c r="A439" s="69" t="s">
        <v>467</v>
      </c>
      <c r="B439" s="70"/>
      <c r="C439" s="70"/>
      <c r="D439" s="71"/>
      <c r="E439" s="73"/>
      <c r="F439" s="70" t="s">
        <v>13804</v>
      </c>
      <c r="G439" s="70"/>
      <c r="H439" s="74"/>
      <c r="I439" s="75"/>
      <c r="J439" s="75"/>
      <c r="K439" s="74" t="s">
        <v>16164</v>
      </c>
      <c r="L439" s="78"/>
      <c r="M439" s="79"/>
      <c r="N439" s="79"/>
      <c r="O439" s="80"/>
      <c r="P439" s="81"/>
      <c r="Q439" s="81"/>
      <c r="R439" s="91"/>
      <c r="S439" s="91"/>
      <c r="T439" s="91"/>
      <c r="U439" s="91"/>
      <c r="V439" s="52"/>
      <c r="W439" s="52"/>
      <c r="X439" s="52"/>
      <c r="Y439" s="52"/>
      <c r="Z439" s="51"/>
      <c r="AA439" s="76"/>
      <c r="AB439" s="76"/>
      <c r="AC439" s="77"/>
      <c r="AD439" s="83" t="s">
        <v>7772</v>
      </c>
      <c r="AE439" s="83">
        <v>698</v>
      </c>
      <c r="AF439" s="83">
        <v>33681</v>
      </c>
      <c r="AG439" s="83">
        <v>9496</v>
      </c>
      <c r="AH439" s="83">
        <v>478</v>
      </c>
      <c r="AI439" s="83">
        <v>10800</v>
      </c>
      <c r="AJ439" s="83" t="s">
        <v>9218</v>
      </c>
      <c r="AK439" s="83" t="s">
        <v>10412</v>
      </c>
      <c r="AL439" s="83" t="s">
        <v>11162</v>
      </c>
      <c r="AM439" s="83" t="s">
        <v>11758</v>
      </c>
      <c r="AN439" s="85">
        <v>40087.400011574071</v>
      </c>
      <c r="AO439" s="83" t="s">
        <v>12168</v>
      </c>
      <c r="AP439" s="83" t="b">
        <v>1</v>
      </c>
      <c r="AQ439" s="83" t="b">
        <v>0</v>
      </c>
      <c r="AR439" s="83" t="b">
        <v>1</v>
      </c>
      <c r="AS439" s="83" t="s">
        <v>7091</v>
      </c>
      <c r="AT439" s="83">
        <v>70</v>
      </c>
      <c r="AU439" s="83" t="s">
        <v>13085</v>
      </c>
      <c r="AV439" s="83" t="b">
        <v>1</v>
      </c>
      <c r="AW439" s="83" t="s">
        <v>14213</v>
      </c>
      <c r="AX439" s="83" t="s">
        <v>14650</v>
      </c>
      <c r="AY439" s="83" t="s">
        <v>66</v>
      </c>
      <c r="AZ439" s="2"/>
      <c r="BA439" s="3"/>
      <c r="BB439" s="3"/>
      <c r="BC439" s="3"/>
      <c r="BD439" s="3"/>
    </row>
    <row r="440" spans="1:56" x14ac:dyDescent="0.25">
      <c r="A440" s="69" t="s">
        <v>468</v>
      </c>
      <c r="B440" s="70"/>
      <c r="C440" s="70"/>
      <c r="D440" s="71"/>
      <c r="E440" s="73"/>
      <c r="F440" s="70" t="s">
        <v>13805</v>
      </c>
      <c r="G440" s="70"/>
      <c r="H440" s="74"/>
      <c r="I440" s="75"/>
      <c r="J440" s="75"/>
      <c r="K440" s="74" t="s">
        <v>16165</v>
      </c>
      <c r="L440" s="78"/>
      <c r="M440" s="79"/>
      <c r="N440" s="79"/>
      <c r="O440" s="80"/>
      <c r="P440" s="81"/>
      <c r="Q440" s="81"/>
      <c r="R440" s="91"/>
      <c r="S440" s="91"/>
      <c r="T440" s="91"/>
      <c r="U440" s="91"/>
      <c r="V440" s="52"/>
      <c r="W440" s="52"/>
      <c r="X440" s="52"/>
      <c r="Y440" s="52"/>
      <c r="Z440" s="51"/>
      <c r="AA440" s="76"/>
      <c r="AB440" s="76"/>
      <c r="AC440" s="77"/>
      <c r="AD440" s="83" t="s">
        <v>7773</v>
      </c>
      <c r="AE440" s="83">
        <v>257</v>
      </c>
      <c r="AF440" s="83">
        <v>1248</v>
      </c>
      <c r="AG440" s="83">
        <v>65873</v>
      </c>
      <c r="AH440" s="83">
        <v>9323</v>
      </c>
      <c r="AI440" s="83">
        <v>-28800</v>
      </c>
      <c r="AJ440" s="83" t="s">
        <v>9219</v>
      </c>
      <c r="AK440" s="83" t="s">
        <v>10413</v>
      </c>
      <c r="AL440" s="83"/>
      <c r="AM440" s="83" t="s">
        <v>11719</v>
      </c>
      <c r="AN440" s="85">
        <v>41186.665370370371</v>
      </c>
      <c r="AO440" s="83"/>
      <c r="AP440" s="83" t="b">
        <v>0</v>
      </c>
      <c r="AQ440" s="83" t="b">
        <v>0</v>
      </c>
      <c r="AR440" s="83" t="b">
        <v>1</v>
      </c>
      <c r="AS440" s="83" t="s">
        <v>7091</v>
      </c>
      <c r="AT440" s="83">
        <v>31</v>
      </c>
      <c r="AU440" s="83" t="s">
        <v>13085</v>
      </c>
      <c r="AV440" s="83" t="b">
        <v>0</v>
      </c>
      <c r="AW440" s="83" t="s">
        <v>14213</v>
      </c>
      <c r="AX440" s="83" t="s">
        <v>14651</v>
      </c>
      <c r="AY440" s="83" t="s">
        <v>66</v>
      </c>
      <c r="AZ440" s="2"/>
      <c r="BA440" s="3"/>
      <c r="BB440" s="3"/>
      <c r="BC440" s="3"/>
      <c r="BD440" s="3"/>
    </row>
    <row r="441" spans="1:56" x14ac:dyDescent="0.25">
      <c r="A441" s="69" t="s">
        <v>470</v>
      </c>
      <c r="B441" s="70"/>
      <c r="C441" s="70"/>
      <c r="D441" s="71"/>
      <c r="E441" s="73"/>
      <c r="F441" s="70" t="s">
        <v>13806</v>
      </c>
      <c r="G441" s="70"/>
      <c r="H441" s="74"/>
      <c r="I441" s="75"/>
      <c r="J441" s="75"/>
      <c r="K441" s="74" t="s">
        <v>16166</v>
      </c>
      <c r="L441" s="78"/>
      <c r="M441" s="79"/>
      <c r="N441" s="79"/>
      <c r="O441" s="80"/>
      <c r="P441" s="81"/>
      <c r="Q441" s="81"/>
      <c r="R441" s="91"/>
      <c r="S441" s="91"/>
      <c r="T441" s="91"/>
      <c r="U441" s="91"/>
      <c r="V441" s="52"/>
      <c r="W441" s="52"/>
      <c r="X441" s="52"/>
      <c r="Y441" s="52"/>
      <c r="Z441" s="51"/>
      <c r="AA441" s="76"/>
      <c r="AB441" s="76"/>
      <c r="AC441" s="77"/>
      <c r="AD441" s="83" t="s">
        <v>7774</v>
      </c>
      <c r="AE441" s="83">
        <v>89</v>
      </c>
      <c r="AF441" s="83">
        <v>16</v>
      </c>
      <c r="AG441" s="83">
        <v>1252</v>
      </c>
      <c r="AH441" s="83">
        <v>3275</v>
      </c>
      <c r="AI441" s="83"/>
      <c r="AJ441" s="83" t="s">
        <v>9220</v>
      </c>
      <c r="AK441" s="83" t="s">
        <v>10414</v>
      </c>
      <c r="AL441" s="83"/>
      <c r="AM441" s="83"/>
      <c r="AN441" s="85">
        <v>41916.594733796293</v>
      </c>
      <c r="AO441" s="83"/>
      <c r="AP441" s="83" t="b">
        <v>0</v>
      </c>
      <c r="AQ441" s="83" t="b">
        <v>0</v>
      </c>
      <c r="AR441" s="83" t="b">
        <v>0</v>
      </c>
      <c r="AS441" s="83" t="s">
        <v>7091</v>
      </c>
      <c r="AT441" s="83">
        <v>0</v>
      </c>
      <c r="AU441" s="83" t="s">
        <v>13085</v>
      </c>
      <c r="AV441" s="83" t="b">
        <v>0</v>
      </c>
      <c r="AW441" s="83" t="s">
        <v>14213</v>
      </c>
      <c r="AX441" s="83" t="s">
        <v>14652</v>
      </c>
      <c r="AY441" s="83" t="s">
        <v>66</v>
      </c>
      <c r="AZ441" s="2"/>
      <c r="BA441" s="3"/>
      <c r="BB441" s="3"/>
      <c r="BC441" s="3"/>
      <c r="BD441" s="3"/>
    </row>
    <row r="442" spans="1:56" x14ac:dyDescent="0.25">
      <c r="A442" s="69" t="s">
        <v>471</v>
      </c>
      <c r="B442" s="70"/>
      <c r="C442" s="70"/>
      <c r="D442" s="71"/>
      <c r="E442" s="73"/>
      <c r="F442" s="70" t="s">
        <v>3836</v>
      </c>
      <c r="G442" s="70"/>
      <c r="H442" s="74"/>
      <c r="I442" s="75"/>
      <c r="J442" s="75"/>
      <c r="K442" s="74" t="s">
        <v>16167</v>
      </c>
      <c r="L442" s="78"/>
      <c r="M442" s="79"/>
      <c r="N442" s="79"/>
      <c r="O442" s="80"/>
      <c r="P442" s="81"/>
      <c r="Q442" s="81"/>
      <c r="R442" s="91"/>
      <c r="S442" s="91"/>
      <c r="T442" s="91"/>
      <c r="U442" s="91"/>
      <c r="V442" s="52"/>
      <c r="W442" s="52"/>
      <c r="X442" s="52"/>
      <c r="Y442" s="52"/>
      <c r="Z442" s="51"/>
      <c r="AA442" s="76"/>
      <c r="AB442" s="76"/>
      <c r="AC442" s="77"/>
      <c r="AD442" s="83" t="s">
        <v>7775</v>
      </c>
      <c r="AE442" s="83">
        <v>4393</v>
      </c>
      <c r="AF442" s="83">
        <v>7110</v>
      </c>
      <c r="AG442" s="83">
        <v>108926</v>
      </c>
      <c r="AH442" s="83">
        <v>15890</v>
      </c>
      <c r="AI442" s="83">
        <v>-18000</v>
      </c>
      <c r="AJ442" s="83" t="s">
        <v>9221</v>
      </c>
      <c r="AK442" s="83" t="s">
        <v>10415</v>
      </c>
      <c r="AL442" s="83" t="s">
        <v>11163</v>
      </c>
      <c r="AM442" s="83" t="s">
        <v>11716</v>
      </c>
      <c r="AN442" s="85">
        <v>40217.60465277778</v>
      </c>
      <c r="AO442" s="83" t="s">
        <v>12169</v>
      </c>
      <c r="AP442" s="83" t="b">
        <v>0</v>
      </c>
      <c r="AQ442" s="83" t="b">
        <v>0</v>
      </c>
      <c r="AR442" s="83" t="b">
        <v>0</v>
      </c>
      <c r="AS442" s="83" t="s">
        <v>7091</v>
      </c>
      <c r="AT442" s="83">
        <v>1556</v>
      </c>
      <c r="AU442" s="83" t="s">
        <v>13241</v>
      </c>
      <c r="AV442" s="83" t="b">
        <v>0</v>
      </c>
      <c r="AW442" s="83" t="s">
        <v>14213</v>
      </c>
      <c r="AX442" s="83" t="s">
        <v>14653</v>
      </c>
      <c r="AY442" s="83" t="s">
        <v>66</v>
      </c>
      <c r="AZ442" s="2"/>
      <c r="BA442" s="3"/>
      <c r="BB442" s="3"/>
      <c r="BC442" s="3"/>
      <c r="BD442" s="3"/>
    </row>
    <row r="443" spans="1:56" x14ac:dyDescent="0.25">
      <c r="A443" s="69" t="s">
        <v>1089</v>
      </c>
      <c r="B443" s="70"/>
      <c r="C443" s="70"/>
      <c r="D443" s="71"/>
      <c r="E443" s="73"/>
      <c r="F443" s="70" t="s">
        <v>13807</v>
      </c>
      <c r="G443" s="70"/>
      <c r="H443" s="74"/>
      <c r="I443" s="75"/>
      <c r="J443" s="75"/>
      <c r="K443" s="74" t="s">
        <v>16168</v>
      </c>
      <c r="L443" s="78"/>
      <c r="M443" s="79"/>
      <c r="N443" s="79"/>
      <c r="O443" s="80"/>
      <c r="P443" s="81"/>
      <c r="Q443" s="81"/>
      <c r="R443" s="91"/>
      <c r="S443" s="91"/>
      <c r="T443" s="91"/>
      <c r="U443" s="91"/>
      <c r="V443" s="52"/>
      <c r="W443" s="52"/>
      <c r="X443" s="52"/>
      <c r="Y443" s="52"/>
      <c r="Z443" s="51"/>
      <c r="AA443" s="76"/>
      <c r="AB443" s="76"/>
      <c r="AC443" s="77"/>
      <c r="AD443" s="83" t="s">
        <v>7776</v>
      </c>
      <c r="AE443" s="83">
        <v>10</v>
      </c>
      <c r="AF443" s="83">
        <v>458921</v>
      </c>
      <c r="AG443" s="83">
        <v>1131</v>
      </c>
      <c r="AH443" s="83">
        <v>0</v>
      </c>
      <c r="AI443" s="83">
        <v>-18000</v>
      </c>
      <c r="AJ443" s="83" t="s">
        <v>9222</v>
      </c>
      <c r="AK443" s="83" t="s">
        <v>7257</v>
      </c>
      <c r="AL443" s="83" t="s">
        <v>11164</v>
      </c>
      <c r="AM443" s="83" t="s">
        <v>11720</v>
      </c>
      <c r="AN443" s="85">
        <v>40688.402858796297</v>
      </c>
      <c r="AO443" s="83" t="s">
        <v>12170</v>
      </c>
      <c r="AP443" s="83" t="b">
        <v>0</v>
      </c>
      <c r="AQ443" s="83" t="b">
        <v>0</v>
      </c>
      <c r="AR443" s="83" t="b">
        <v>0</v>
      </c>
      <c r="AS443" s="83" t="s">
        <v>7091</v>
      </c>
      <c r="AT443" s="83">
        <v>5902</v>
      </c>
      <c r="AU443" s="83" t="s">
        <v>13242</v>
      </c>
      <c r="AV443" s="83" t="b">
        <v>1</v>
      </c>
      <c r="AW443" s="83" t="s">
        <v>14213</v>
      </c>
      <c r="AX443" s="83" t="s">
        <v>14654</v>
      </c>
      <c r="AY443" s="83" t="s">
        <v>66</v>
      </c>
      <c r="AZ443" s="2"/>
      <c r="BA443" s="3"/>
      <c r="BB443" s="3"/>
      <c r="BC443" s="3"/>
      <c r="BD443" s="3"/>
    </row>
    <row r="444" spans="1:56" x14ac:dyDescent="0.25">
      <c r="A444" s="69" t="s">
        <v>472</v>
      </c>
      <c r="B444" s="70"/>
      <c r="C444" s="70"/>
      <c r="D444" s="71"/>
      <c r="E444" s="73"/>
      <c r="F444" s="70" t="s">
        <v>3837</v>
      </c>
      <c r="G444" s="70"/>
      <c r="H444" s="74"/>
      <c r="I444" s="75"/>
      <c r="J444" s="75"/>
      <c r="K444" s="74" t="s">
        <v>16169</v>
      </c>
      <c r="L444" s="78"/>
      <c r="M444" s="79"/>
      <c r="N444" s="79"/>
      <c r="O444" s="80"/>
      <c r="P444" s="81"/>
      <c r="Q444" s="81"/>
      <c r="R444" s="91"/>
      <c r="S444" s="91"/>
      <c r="T444" s="91"/>
      <c r="U444" s="91"/>
      <c r="V444" s="52"/>
      <c r="W444" s="52"/>
      <c r="X444" s="52"/>
      <c r="Y444" s="52"/>
      <c r="Z444" s="51"/>
      <c r="AA444" s="76"/>
      <c r="AB444" s="76"/>
      <c r="AC444" s="77"/>
      <c r="AD444" s="83" t="s">
        <v>7777</v>
      </c>
      <c r="AE444" s="83">
        <v>4857</v>
      </c>
      <c r="AF444" s="83">
        <v>2723</v>
      </c>
      <c r="AG444" s="83">
        <v>256028</v>
      </c>
      <c r="AH444" s="83">
        <v>122066</v>
      </c>
      <c r="AI444" s="83">
        <v>-21600</v>
      </c>
      <c r="AJ444" s="83" t="s">
        <v>9223</v>
      </c>
      <c r="AK444" s="83" t="s">
        <v>10416</v>
      </c>
      <c r="AL444" s="83" t="s">
        <v>11165</v>
      </c>
      <c r="AM444" s="83" t="s">
        <v>11717</v>
      </c>
      <c r="AN444" s="85">
        <v>39396.197430555556</v>
      </c>
      <c r="AO444" s="83" t="s">
        <v>12171</v>
      </c>
      <c r="AP444" s="83" t="b">
        <v>0</v>
      </c>
      <c r="AQ444" s="83" t="b">
        <v>0</v>
      </c>
      <c r="AR444" s="83" t="b">
        <v>0</v>
      </c>
      <c r="AS444" s="83" t="s">
        <v>7091</v>
      </c>
      <c r="AT444" s="83">
        <v>505</v>
      </c>
      <c r="AU444" s="83" t="s">
        <v>13209</v>
      </c>
      <c r="AV444" s="83" t="b">
        <v>0</v>
      </c>
      <c r="AW444" s="83" t="s">
        <v>14213</v>
      </c>
      <c r="AX444" s="83" t="s">
        <v>14655</v>
      </c>
      <c r="AY444" s="83" t="s">
        <v>66</v>
      </c>
      <c r="AZ444" s="2"/>
      <c r="BA444" s="3"/>
      <c r="BB444" s="3"/>
      <c r="BC444" s="3"/>
      <c r="BD444" s="3"/>
    </row>
    <row r="445" spans="1:56" x14ac:dyDescent="0.25">
      <c r="A445" s="69" t="s">
        <v>473</v>
      </c>
      <c r="B445" s="70"/>
      <c r="C445" s="70"/>
      <c r="D445" s="71"/>
      <c r="E445" s="73"/>
      <c r="F445" s="70" t="s">
        <v>3654</v>
      </c>
      <c r="G445" s="70"/>
      <c r="H445" s="74"/>
      <c r="I445" s="75"/>
      <c r="J445" s="75"/>
      <c r="K445" s="74" t="s">
        <v>16170</v>
      </c>
      <c r="L445" s="78"/>
      <c r="M445" s="79"/>
      <c r="N445" s="79"/>
      <c r="O445" s="80"/>
      <c r="P445" s="81"/>
      <c r="Q445" s="81"/>
      <c r="R445" s="91"/>
      <c r="S445" s="91"/>
      <c r="T445" s="91"/>
      <c r="U445" s="91"/>
      <c r="V445" s="52"/>
      <c r="W445" s="52"/>
      <c r="X445" s="52"/>
      <c r="Y445" s="52"/>
      <c r="Z445" s="51"/>
      <c r="AA445" s="76"/>
      <c r="AB445" s="76"/>
      <c r="AC445" s="77"/>
      <c r="AD445" s="83" t="s">
        <v>7778</v>
      </c>
      <c r="AE445" s="83">
        <v>0</v>
      </c>
      <c r="AF445" s="83">
        <v>0</v>
      </c>
      <c r="AG445" s="83">
        <v>63</v>
      </c>
      <c r="AH445" s="83">
        <v>0</v>
      </c>
      <c r="AI445" s="83"/>
      <c r="AJ445" s="83"/>
      <c r="AK445" s="83"/>
      <c r="AL445" s="83"/>
      <c r="AM445" s="83"/>
      <c r="AN445" s="85">
        <v>43165.653564814813</v>
      </c>
      <c r="AO445" s="83"/>
      <c r="AP445" s="83" t="b">
        <v>1</v>
      </c>
      <c r="AQ445" s="83" t="b">
        <v>1</v>
      </c>
      <c r="AR445" s="83" t="b">
        <v>0</v>
      </c>
      <c r="AS445" s="83" t="s">
        <v>7113</v>
      </c>
      <c r="AT445" s="83">
        <v>0</v>
      </c>
      <c r="AU445" s="83"/>
      <c r="AV445" s="83" t="b">
        <v>0</v>
      </c>
      <c r="AW445" s="83" t="s">
        <v>14213</v>
      </c>
      <c r="AX445" s="83" t="s">
        <v>14656</v>
      </c>
      <c r="AY445" s="83" t="s">
        <v>66</v>
      </c>
      <c r="AZ445" s="2"/>
      <c r="BA445" s="3"/>
      <c r="BB445" s="3"/>
      <c r="BC445" s="3"/>
      <c r="BD445" s="3"/>
    </row>
    <row r="446" spans="1:56" x14ac:dyDescent="0.25">
      <c r="A446" s="69" t="s">
        <v>474</v>
      </c>
      <c r="B446" s="70"/>
      <c r="C446" s="70"/>
      <c r="D446" s="71"/>
      <c r="E446" s="73"/>
      <c r="F446" s="70" t="s">
        <v>3838</v>
      </c>
      <c r="G446" s="70"/>
      <c r="H446" s="74"/>
      <c r="I446" s="75"/>
      <c r="J446" s="75"/>
      <c r="K446" s="74" t="s">
        <v>16171</v>
      </c>
      <c r="L446" s="78"/>
      <c r="M446" s="79"/>
      <c r="N446" s="79"/>
      <c r="O446" s="80"/>
      <c r="P446" s="81"/>
      <c r="Q446" s="81"/>
      <c r="R446" s="91"/>
      <c r="S446" s="91"/>
      <c r="T446" s="91"/>
      <c r="U446" s="91"/>
      <c r="V446" s="52"/>
      <c r="W446" s="52"/>
      <c r="X446" s="52"/>
      <c r="Y446" s="52"/>
      <c r="Z446" s="51"/>
      <c r="AA446" s="76"/>
      <c r="AB446" s="76"/>
      <c r="AC446" s="77"/>
      <c r="AD446" s="83" t="s">
        <v>7779</v>
      </c>
      <c r="AE446" s="83">
        <v>3781</v>
      </c>
      <c r="AF446" s="83">
        <v>2270</v>
      </c>
      <c r="AG446" s="83">
        <v>53786</v>
      </c>
      <c r="AH446" s="83">
        <v>35016</v>
      </c>
      <c r="AI446" s="83">
        <v>-18000</v>
      </c>
      <c r="AJ446" s="83" t="s">
        <v>9224</v>
      </c>
      <c r="AK446" s="83" t="s">
        <v>10417</v>
      </c>
      <c r="AL446" s="83"/>
      <c r="AM446" s="83" t="s">
        <v>11716</v>
      </c>
      <c r="AN446" s="85">
        <v>40586.774571759262</v>
      </c>
      <c r="AO446" s="83" t="s">
        <v>12172</v>
      </c>
      <c r="AP446" s="83" t="b">
        <v>0</v>
      </c>
      <c r="AQ446" s="83" t="b">
        <v>0</v>
      </c>
      <c r="AR446" s="83" t="b">
        <v>0</v>
      </c>
      <c r="AS446" s="83" t="s">
        <v>7091</v>
      </c>
      <c r="AT446" s="83">
        <v>109</v>
      </c>
      <c r="AU446" s="83" t="s">
        <v>13141</v>
      </c>
      <c r="AV446" s="83" t="b">
        <v>0</v>
      </c>
      <c r="AW446" s="83" t="s">
        <v>14213</v>
      </c>
      <c r="AX446" s="83" t="s">
        <v>14657</v>
      </c>
      <c r="AY446" s="83" t="s">
        <v>66</v>
      </c>
      <c r="AZ446" s="2"/>
      <c r="BA446" s="3"/>
      <c r="BB446" s="3"/>
      <c r="BC446" s="3"/>
      <c r="BD446" s="3"/>
    </row>
    <row r="447" spans="1:56" x14ac:dyDescent="0.25">
      <c r="A447" s="69" t="s">
        <v>475</v>
      </c>
      <c r="B447" s="70"/>
      <c r="C447" s="70"/>
      <c r="D447" s="71"/>
      <c r="E447" s="73"/>
      <c r="F447" s="70" t="s">
        <v>3839</v>
      </c>
      <c r="G447" s="70"/>
      <c r="H447" s="74"/>
      <c r="I447" s="75"/>
      <c r="J447" s="75"/>
      <c r="K447" s="74" t="s">
        <v>16172</v>
      </c>
      <c r="L447" s="78"/>
      <c r="M447" s="79"/>
      <c r="N447" s="79"/>
      <c r="O447" s="80"/>
      <c r="P447" s="81"/>
      <c r="Q447" s="81"/>
      <c r="R447" s="91"/>
      <c r="S447" s="91"/>
      <c r="T447" s="91"/>
      <c r="U447" s="91"/>
      <c r="V447" s="52"/>
      <c r="W447" s="52"/>
      <c r="X447" s="52"/>
      <c r="Y447" s="52"/>
      <c r="Z447" s="51"/>
      <c r="AA447" s="76"/>
      <c r="AB447" s="76"/>
      <c r="AC447" s="77"/>
      <c r="AD447" s="83" t="s">
        <v>7780</v>
      </c>
      <c r="AE447" s="83">
        <v>299</v>
      </c>
      <c r="AF447" s="83">
        <v>3</v>
      </c>
      <c r="AG447" s="83">
        <v>38210</v>
      </c>
      <c r="AH447" s="83">
        <v>1070</v>
      </c>
      <c r="AI447" s="83">
        <v>-28800</v>
      </c>
      <c r="AJ447" s="83" t="s">
        <v>9225</v>
      </c>
      <c r="AK447" s="83"/>
      <c r="AL447" s="83"/>
      <c r="AM447" s="83" t="s">
        <v>11719</v>
      </c>
      <c r="AN447" s="85">
        <v>41024.495405092595</v>
      </c>
      <c r="AO447" s="83" t="s">
        <v>12173</v>
      </c>
      <c r="AP447" s="83" t="b">
        <v>0</v>
      </c>
      <c r="AQ447" s="83" t="b">
        <v>0</v>
      </c>
      <c r="AR447" s="83" t="b">
        <v>0</v>
      </c>
      <c r="AS447" s="83" t="s">
        <v>7097</v>
      </c>
      <c r="AT447" s="83">
        <v>0</v>
      </c>
      <c r="AU447" s="83" t="s">
        <v>13085</v>
      </c>
      <c r="AV447" s="83" t="b">
        <v>0</v>
      </c>
      <c r="AW447" s="83" t="s">
        <v>14213</v>
      </c>
      <c r="AX447" s="83" t="s">
        <v>14658</v>
      </c>
      <c r="AY447" s="83" t="s">
        <v>66</v>
      </c>
      <c r="AZ447" s="2"/>
      <c r="BA447" s="3"/>
      <c r="BB447" s="3"/>
      <c r="BC447" s="3"/>
      <c r="BD447" s="3"/>
    </row>
    <row r="448" spans="1:56" x14ac:dyDescent="0.25">
      <c r="A448" s="69" t="s">
        <v>476</v>
      </c>
      <c r="B448" s="70"/>
      <c r="C448" s="70"/>
      <c r="D448" s="71"/>
      <c r="E448" s="73"/>
      <c r="F448" s="70" t="s">
        <v>13808</v>
      </c>
      <c r="G448" s="70"/>
      <c r="H448" s="74"/>
      <c r="I448" s="75"/>
      <c r="J448" s="75"/>
      <c r="K448" s="74" t="s">
        <v>16173</v>
      </c>
      <c r="L448" s="78"/>
      <c r="M448" s="79"/>
      <c r="N448" s="79"/>
      <c r="O448" s="80"/>
      <c r="P448" s="81"/>
      <c r="Q448" s="81"/>
      <c r="R448" s="91"/>
      <c r="S448" s="91"/>
      <c r="T448" s="91"/>
      <c r="U448" s="91"/>
      <c r="V448" s="52"/>
      <c r="W448" s="52"/>
      <c r="X448" s="52"/>
      <c r="Y448" s="52"/>
      <c r="Z448" s="51"/>
      <c r="AA448" s="76"/>
      <c r="AB448" s="76"/>
      <c r="AC448" s="77"/>
      <c r="AD448" s="83" t="s">
        <v>476</v>
      </c>
      <c r="AE448" s="83">
        <v>1046</v>
      </c>
      <c r="AF448" s="83">
        <v>108886</v>
      </c>
      <c r="AG448" s="83">
        <v>23779</v>
      </c>
      <c r="AH448" s="83">
        <v>10582</v>
      </c>
      <c r="AI448" s="83">
        <v>3600</v>
      </c>
      <c r="AJ448" s="83" t="s">
        <v>9226</v>
      </c>
      <c r="AK448" s="83" t="s">
        <v>10418</v>
      </c>
      <c r="AL448" s="83" t="s">
        <v>11166</v>
      </c>
      <c r="AM448" s="83" t="s">
        <v>10909</v>
      </c>
      <c r="AN448" s="85">
        <v>39819.446550925924</v>
      </c>
      <c r="AO448" s="83" t="s">
        <v>12174</v>
      </c>
      <c r="AP448" s="83" t="b">
        <v>0</v>
      </c>
      <c r="AQ448" s="83" t="b">
        <v>0</v>
      </c>
      <c r="AR448" s="83" t="b">
        <v>1</v>
      </c>
      <c r="AS448" s="83" t="s">
        <v>7099</v>
      </c>
      <c r="AT448" s="83">
        <v>797</v>
      </c>
      <c r="AU448" s="83" t="s">
        <v>13243</v>
      </c>
      <c r="AV448" s="83" t="b">
        <v>0</v>
      </c>
      <c r="AW448" s="83" t="s">
        <v>14213</v>
      </c>
      <c r="AX448" s="83" t="s">
        <v>14659</v>
      </c>
      <c r="AY448" s="83" t="s">
        <v>66</v>
      </c>
      <c r="AZ448" s="2"/>
      <c r="BA448" s="3"/>
      <c r="BB448" s="3"/>
      <c r="BC448" s="3"/>
      <c r="BD448" s="3"/>
    </row>
    <row r="449" spans="1:56" x14ac:dyDescent="0.25">
      <c r="A449" s="69" t="s">
        <v>477</v>
      </c>
      <c r="B449" s="70"/>
      <c r="C449" s="70"/>
      <c r="D449" s="71"/>
      <c r="E449" s="73"/>
      <c r="F449" s="70" t="s">
        <v>3840</v>
      </c>
      <c r="G449" s="70"/>
      <c r="H449" s="74"/>
      <c r="I449" s="75"/>
      <c r="J449" s="75"/>
      <c r="K449" s="74" t="s">
        <v>16174</v>
      </c>
      <c r="L449" s="78"/>
      <c r="M449" s="79"/>
      <c r="N449" s="79"/>
      <c r="O449" s="80"/>
      <c r="P449" s="81"/>
      <c r="Q449" s="81"/>
      <c r="R449" s="91"/>
      <c r="S449" s="91"/>
      <c r="T449" s="91"/>
      <c r="U449" s="91"/>
      <c r="V449" s="52"/>
      <c r="W449" s="52"/>
      <c r="X449" s="52"/>
      <c r="Y449" s="52"/>
      <c r="Z449" s="51"/>
      <c r="AA449" s="76"/>
      <c r="AB449" s="76"/>
      <c r="AC449" s="77"/>
      <c r="AD449" s="83" t="s">
        <v>7781</v>
      </c>
      <c r="AE449" s="83">
        <v>249</v>
      </c>
      <c r="AF449" s="83">
        <v>655</v>
      </c>
      <c r="AG449" s="83">
        <v>1108</v>
      </c>
      <c r="AH449" s="83">
        <v>335</v>
      </c>
      <c r="AI449" s="83"/>
      <c r="AJ449" s="83" t="s">
        <v>9227</v>
      </c>
      <c r="AK449" s="83" t="s">
        <v>10419</v>
      </c>
      <c r="AL449" s="83" t="s">
        <v>11167</v>
      </c>
      <c r="AM449" s="83"/>
      <c r="AN449" s="85">
        <v>41394.432291666664</v>
      </c>
      <c r="AO449" s="83" t="s">
        <v>12175</v>
      </c>
      <c r="AP449" s="83" t="b">
        <v>0</v>
      </c>
      <c r="AQ449" s="83" t="b">
        <v>0</v>
      </c>
      <c r="AR449" s="83" t="b">
        <v>0</v>
      </c>
      <c r="AS449" s="83" t="s">
        <v>7099</v>
      </c>
      <c r="AT449" s="83">
        <v>39</v>
      </c>
      <c r="AU449" s="83" t="s">
        <v>13244</v>
      </c>
      <c r="AV449" s="83" t="b">
        <v>0</v>
      </c>
      <c r="AW449" s="83" t="s">
        <v>14213</v>
      </c>
      <c r="AX449" s="83" t="s">
        <v>14660</v>
      </c>
      <c r="AY449" s="83" t="s">
        <v>66</v>
      </c>
      <c r="AZ449" s="2"/>
      <c r="BA449" s="3"/>
      <c r="BB449" s="3"/>
      <c r="BC449" s="3"/>
      <c r="BD449" s="3"/>
    </row>
    <row r="450" spans="1:56" x14ac:dyDescent="0.25">
      <c r="A450" s="69" t="s">
        <v>478</v>
      </c>
      <c r="B450" s="70"/>
      <c r="C450" s="70"/>
      <c r="D450" s="71"/>
      <c r="E450" s="73"/>
      <c r="F450" s="70" t="s">
        <v>3841</v>
      </c>
      <c r="G450" s="70"/>
      <c r="H450" s="74"/>
      <c r="I450" s="75"/>
      <c r="J450" s="75"/>
      <c r="K450" s="74" t="s">
        <v>16175</v>
      </c>
      <c r="L450" s="78"/>
      <c r="M450" s="79"/>
      <c r="N450" s="79"/>
      <c r="O450" s="80"/>
      <c r="P450" s="81"/>
      <c r="Q450" s="81"/>
      <c r="R450" s="91"/>
      <c r="S450" s="91"/>
      <c r="T450" s="91"/>
      <c r="U450" s="91"/>
      <c r="V450" s="52"/>
      <c r="W450" s="52"/>
      <c r="X450" s="52"/>
      <c r="Y450" s="52"/>
      <c r="Z450" s="51"/>
      <c r="AA450" s="76"/>
      <c r="AB450" s="76"/>
      <c r="AC450" s="77"/>
      <c r="AD450" s="83" t="s">
        <v>7782</v>
      </c>
      <c r="AE450" s="83">
        <v>976</v>
      </c>
      <c r="AF450" s="83">
        <v>2846</v>
      </c>
      <c r="AG450" s="83">
        <v>369098</v>
      </c>
      <c r="AH450" s="83">
        <v>150599</v>
      </c>
      <c r="AI450" s="83">
        <v>32400</v>
      </c>
      <c r="AJ450" s="83" t="s">
        <v>9228</v>
      </c>
      <c r="AK450" s="83"/>
      <c r="AL450" s="83"/>
      <c r="AM450" s="83" t="s">
        <v>11726</v>
      </c>
      <c r="AN450" s="85">
        <v>40232.198958333334</v>
      </c>
      <c r="AO450" s="83" t="s">
        <v>12176</v>
      </c>
      <c r="AP450" s="83" t="b">
        <v>1</v>
      </c>
      <c r="AQ450" s="83" t="b">
        <v>0</v>
      </c>
      <c r="AR450" s="83" t="b">
        <v>1</v>
      </c>
      <c r="AS450" s="83" t="s">
        <v>7097</v>
      </c>
      <c r="AT450" s="83">
        <v>15</v>
      </c>
      <c r="AU450" s="83" t="s">
        <v>13085</v>
      </c>
      <c r="AV450" s="83" t="b">
        <v>0</v>
      </c>
      <c r="AW450" s="83" t="s">
        <v>14213</v>
      </c>
      <c r="AX450" s="83" t="s">
        <v>14661</v>
      </c>
      <c r="AY450" s="83" t="s">
        <v>66</v>
      </c>
      <c r="AZ450" s="2"/>
      <c r="BA450" s="3"/>
      <c r="BB450" s="3"/>
      <c r="BC450" s="3"/>
      <c r="BD450" s="3"/>
    </row>
    <row r="451" spans="1:56" x14ac:dyDescent="0.25">
      <c r="A451" s="69" t="s">
        <v>479</v>
      </c>
      <c r="B451" s="70"/>
      <c r="C451" s="70"/>
      <c r="D451" s="71"/>
      <c r="E451" s="73"/>
      <c r="F451" s="70" t="s">
        <v>3842</v>
      </c>
      <c r="G451" s="70"/>
      <c r="H451" s="74"/>
      <c r="I451" s="75"/>
      <c r="J451" s="75"/>
      <c r="K451" s="74" t="s">
        <v>16176</v>
      </c>
      <c r="L451" s="78"/>
      <c r="M451" s="79"/>
      <c r="N451" s="79"/>
      <c r="O451" s="80"/>
      <c r="P451" s="81"/>
      <c r="Q451" s="81"/>
      <c r="R451" s="91"/>
      <c r="S451" s="91"/>
      <c r="T451" s="91"/>
      <c r="U451" s="91"/>
      <c r="V451" s="52"/>
      <c r="W451" s="52"/>
      <c r="X451" s="52"/>
      <c r="Y451" s="52"/>
      <c r="Z451" s="51"/>
      <c r="AA451" s="76"/>
      <c r="AB451" s="76"/>
      <c r="AC451" s="77"/>
      <c r="AD451" s="83" t="s">
        <v>7783</v>
      </c>
      <c r="AE451" s="83">
        <v>98</v>
      </c>
      <c r="AF451" s="83">
        <v>33</v>
      </c>
      <c r="AG451" s="83">
        <v>23809</v>
      </c>
      <c r="AH451" s="83">
        <v>2951</v>
      </c>
      <c r="AI451" s="83">
        <v>25200</v>
      </c>
      <c r="AJ451" s="83" t="s">
        <v>9229</v>
      </c>
      <c r="AK451" s="83"/>
      <c r="AL451" s="83" t="s">
        <v>11168</v>
      </c>
      <c r="AM451" s="83" t="s">
        <v>10903</v>
      </c>
      <c r="AN451" s="85">
        <v>42025.358946759261</v>
      </c>
      <c r="AO451" s="83" t="s">
        <v>12177</v>
      </c>
      <c r="AP451" s="83" t="b">
        <v>0</v>
      </c>
      <c r="AQ451" s="83" t="b">
        <v>0</v>
      </c>
      <c r="AR451" s="83" t="b">
        <v>1</v>
      </c>
      <c r="AS451" s="83" t="s">
        <v>7091</v>
      </c>
      <c r="AT451" s="83">
        <v>0</v>
      </c>
      <c r="AU451" s="83" t="s">
        <v>13085</v>
      </c>
      <c r="AV451" s="83" t="b">
        <v>0</v>
      </c>
      <c r="AW451" s="83" t="s">
        <v>14213</v>
      </c>
      <c r="AX451" s="83" t="s">
        <v>14662</v>
      </c>
      <c r="AY451" s="83" t="s">
        <v>66</v>
      </c>
      <c r="AZ451" s="2"/>
      <c r="BA451" s="3"/>
      <c r="BB451" s="3"/>
      <c r="BC451" s="3"/>
      <c r="BD451" s="3"/>
    </row>
    <row r="452" spans="1:56" x14ac:dyDescent="0.25">
      <c r="A452" s="69" t="s">
        <v>480</v>
      </c>
      <c r="B452" s="70"/>
      <c r="C452" s="70"/>
      <c r="D452" s="71"/>
      <c r="E452" s="73"/>
      <c r="F452" s="70" t="s">
        <v>3843</v>
      </c>
      <c r="G452" s="70"/>
      <c r="H452" s="74"/>
      <c r="I452" s="75"/>
      <c r="J452" s="75"/>
      <c r="K452" s="74" t="s">
        <v>16177</v>
      </c>
      <c r="L452" s="78"/>
      <c r="M452" s="79"/>
      <c r="N452" s="79"/>
      <c r="O452" s="80"/>
      <c r="P452" s="81"/>
      <c r="Q452" s="81"/>
      <c r="R452" s="91"/>
      <c r="S452" s="91"/>
      <c r="T452" s="91"/>
      <c r="U452" s="91"/>
      <c r="V452" s="52"/>
      <c r="W452" s="52"/>
      <c r="X452" s="52"/>
      <c r="Y452" s="52"/>
      <c r="Z452" s="51"/>
      <c r="AA452" s="76"/>
      <c r="AB452" s="76"/>
      <c r="AC452" s="77"/>
      <c r="AD452" s="83" t="s">
        <v>7784</v>
      </c>
      <c r="AE452" s="83">
        <v>2443</v>
      </c>
      <c r="AF452" s="83">
        <v>1251</v>
      </c>
      <c r="AG452" s="83">
        <v>55801</v>
      </c>
      <c r="AH452" s="83">
        <v>12161</v>
      </c>
      <c r="AI452" s="83"/>
      <c r="AJ452" s="83" t="s">
        <v>9230</v>
      </c>
      <c r="AK452" s="83" t="s">
        <v>10420</v>
      </c>
      <c r="AL452" s="83" t="s">
        <v>11169</v>
      </c>
      <c r="AM452" s="83"/>
      <c r="AN452" s="85">
        <v>39887.985115740739</v>
      </c>
      <c r="AO452" s="83"/>
      <c r="AP452" s="83" t="b">
        <v>0</v>
      </c>
      <c r="AQ452" s="83" t="b">
        <v>0</v>
      </c>
      <c r="AR452" s="83" t="b">
        <v>1</v>
      </c>
      <c r="AS452" s="83" t="s">
        <v>7091</v>
      </c>
      <c r="AT452" s="83">
        <v>85</v>
      </c>
      <c r="AU452" s="83" t="s">
        <v>13245</v>
      </c>
      <c r="AV452" s="83" t="b">
        <v>0</v>
      </c>
      <c r="AW452" s="83" t="s">
        <v>14213</v>
      </c>
      <c r="AX452" s="83" t="s">
        <v>14663</v>
      </c>
      <c r="AY452" s="83" t="s">
        <v>66</v>
      </c>
      <c r="AZ452" s="2"/>
      <c r="BA452" s="3"/>
      <c r="BB452" s="3"/>
      <c r="BC452" s="3"/>
      <c r="BD452" s="3"/>
    </row>
    <row r="453" spans="1:56" x14ac:dyDescent="0.25">
      <c r="A453" s="69" t="s">
        <v>481</v>
      </c>
      <c r="B453" s="70"/>
      <c r="C453" s="70"/>
      <c r="D453" s="71"/>
      <c r="E453" s="73"/>
      <c r="F453" s="70" t="s">
        <v>3844</v>
      </c>
      <c r="G453" s="70"/>
      <c r="H453" s="74"/>
      <c r="I453" s="75"/>
      <c r="J453" s="75"/>
      <c r="K453" s="74" t="s">
        <v>16178</v>
      </c>
      <c r="L453" s="78"/>
      <c r="M453" s="79"/>
      <c r="N453" s="79"/>
      <c r="O453" s="80"/>
      <c r="P453" s="81"/>
      <c r="Q453" s="81"/>
      <c r="R453" s="91"/>
      <c r="S453" s="91"/>
      <c r="T453" s="91"/>
      <c r="U453" s="91"/>
      <c r="V453" s="52"/>
      <c r="W453" s="52"/>
      <c r="X453" s="52"/>
      <c r="Y453" s="52"/>
      <c r="Z453" s="51"/>
      <c r="AA453" s="76"/>
      <c r="AB453" s="76"/>
      <c r="AC453" s="77"/>
      <c r="AD453" s="83" t="s">
        <v>7785</v>
      </c>
      <c r="AE453" s="83">
        <v>236</v>
      </c>
      <c r="AF453" s="83">
        <v>169</v>
      </c>
      <c r="AG453" s="83">
        <v>53843</v>
      </c>
      <c r="AH453" s="83">
        <v>9115</v>
      </c>
      <c r="AI453" s="83">
        <v>-28800</v>
      </c>
      <c r="AJ453" s="83" t="s">
        <v>9231</v>
      </c>
      <c r="AK453" s="83"/>
      <c r="AL453" s="83"/>
      <c r="AM453" s="83" t="s">
        <v>11719</v>
      </c>
      <c r="AN453" s="85">
        <v>40415.476111111115</v>
      </c>
      <c r="AO453" s="83" t="s">
        <v>12178</v>
      </c>
      <c r="AP453" s="83" t="b">
        <v>0</v>
      </c>
      <c r="AQ453" s="83" t="b">
        <v>0</v>
      </c>
      <c r="AR453" s="83" t="b">
        <v>1</v>
      </c>
      <c r="AS453" s="83" t="s">
        <v>7091</v>
      </c>
      <c r="AT453" s="83">
        <v>2</v>
      </c>
      <c r="AU453" s="83" t="s">
        <v>13101</v>
      </c>
      <c r="AV453" s="83" t="b">
        <v>0</v>
      </c>
      <c r="AW453" s="83" t="s">
        <v>14213</v>
      </c>
      <c r="AX453" s="83" t="s">
        <v>14664</v>
      </c>
      <c r="AY453" s="83" t="s">
        <v>66</v>
      </c>
      <c r="AZ453" s="2"/>
      <c r="BA453" s="3"/>
      <c r="BB453" s="3"/>
      <c r="BC453" s="3"/>
      <c r="BD453" s="3"/>
    </row>
    <row r="454" spans="1:56" x14ac:dyDescent="0.25">
      <c r="A454" s="69" t="s">
        <v>482</v>
      </c>
      <c r="B454" s="70"/>
      <c r="C454" s="70"/>
      <c r="D454" s="71"/>
      <c r="E454" s="73"/>
      <c r="F454" s="70" t="s">
        <v>13809</v>
      </c>
      <c r="G454" s="70"/>
      <c r="H454" s="74"/>
      <c r="I454" s="75"/>
      <c r="J454" s="75"/>
      <c r="K454" s="74" t="s">
        <v>16179</v>
      </c>
      <c r="L454" s="78"/>
      <c r="M454" s="79"/>
      <c r="N454" s="79"/>
      <c r="O454" s="80"/>
      <c r="P454" s="81"/>
      <c r="Q454" s="81"/>
      <c r="R454" s="91"/>
      <c r="S454" s="91"/>
      <c r="T454" s="91"/>
      <c r="U454" s="91"/>
      <c r="V454" s="52"/>
      <c r="W454" s="52"/>
      <c r="X454" s="52"/>
      <c r="Y454" s="52"/>
      <c r="Z454" s="51"/>
      <c r="AA454" s="76"/>
      <c r="AB454" s="76"/>
      <c r="AC454" s="77"/>
      <c r="AD454" s="83" t="s">
        <v>7786</v>
      </c>
      <c r="AE454" s="83">
        <v>332</v>
      </c>
      <c r="AF454" s="83">
        <v>171</v>
      </c>
      <c r="AG454" s="83">
        <v>2833</v>
      </c>
      <c r="AH454" s="83">
        <v>7082</v>
      </c>
      <c r="AI454" s="83"/>
      <c r="AJ454" s="83" t="s">
        <v>9232</v>
      </c>
      <c r="AK454" s="83" t="s">
        <v>10421</v>
      </c>
      <c r="AL454" s="83" t="s">
        <v>11170</v>
      </c>
      <c r="AM454" s="83"/>
      <c r="AN454" s="85">
        <v>41938.488912037035</v>
      </c>
      <c r="AO454" s="83" t="s">
        <v>12179</v>
      </c>
      <c r="AP454" s="83" t="b">
        <v>0</v>
      </c>
      <c r="AQ454" s="83" t="b">
        <v>0</v>
      </c>
      <c r="AR454" s="83" t="b">
        <v>1</v>
      </c>
      <c r="AS454" s="83" t="s">
        <v>7091</v>
      </c>
      <c r="AT454" s="83">
        <v>12</v>
      </c>
      <c r="AU454" s="83" t="s">
        <v>13085</v>
      </c>
      <c r="AV454" s="83" t="b">
        <v>0</v>
      </c>
      <c r="AW454" s="83" t="s">
        <v>14213</v>
      </c>
      <c r="AX454" s="83" t="s">
        <v>14665</v>
      </c>
      <c r="AY454" s="83" t="s">
        <v>66</v>
      </c>
      <c r="AZ454" s="2"/>
      <c r="BA454" s="3"/>
      <c r="BB454" s="3"/>
      <c r="BC454" s="3"/>
      <c r="BD454" s="3"/>
    </row>
    <row r="455" spans="1:56" x14ac:dyDescent="0.25">
      <c r="A455" s="69" t="s">
        <v>483</v>
      </c>
      <c r="B455" s="70"/>
      <c r="C455" s="70"/>
      <c r="D455" s="71"/>
      <c r="E455" s="73"/>
      <c r="F455" s="70" t="s">
        <v>3845</v>
      </c>
      <c r="G455" s="70"/>
      <c r="H455" s="74"/>
      <c r="I455" s="75"/>
      <c r="J455" s="75"/>
      <c r="K455" s="74" t="s">
        <v>16180</v>
      </c>
      <c r="L455" s="78"/>
      <c r="M455" s="79"/>
      <c r="N455" s="79"/>
      <c r="O455" s="80"/>
      <c r="P455" s="81"/>
      <c r="Q455" s="81"/>
      <c r="R455" s="91"/>
      <c r="S455" s="91"/>
      <c r="T455" s="91"/>
      <c r="U455" s="91"/>
      <c r="V455" s="52"/>
      <c r="W455" s="52"/>
      <c r="X455" s="52"/>
      <c r="Y455" s="52"/>
      <c r="Z455" s="51"/>
      <c r="AA455" s="76"/>
      <c r="AB455" s="76"/>
      <c r="AC455" s="77"/>
      <c r="AD455" s="83" t="s">
        <v>7787</v>
      </c>
      <c r="AE455" s="83">
        <v>272</v>
      </c>
      <c r="AF455" s="83">
        <v>1038</v>
      </c>
      <c r="AG455" s="83">
        <v>29183</v>
      </c>
      <c r="AH455" s="83">
        <v>9895</v>
      </c>
      <c r="AI455" s="83">
        <v>-10800</v>
      </c>
      <c r="AJ455" s="83" t="s">
        <v>9233</v>
      </c>
      <c r="AK455" s="83" t="s">
        <v>10422</v>
      </c>
      <c r="AL455" s="83" t="s">
        <v>11171</v>
      </c>
      <c r="AM455" s="83" t="s">
        <v>11723</v>
      </c>
      <c r="AN455" s="85">
        <v>40018.081087962964</v>
      </c>
      <c r="AO455" s="83" t="s">
        <v>12180</v>
      </c>
      <c r="AP455" s="83" t="b">
        <v>0</v>
      </c>
      <c r="AQ455" s="83" t="b">
        <v>0</v>
      </c>
      <c r="AR455" s="83" t="b">
        <v>0</v>
      </c>
      <c r="AS455" s="83" t="s">
        <v>7099</v>
      </c>
      <c r="AT455" s="83">
        <v>76</v>
      </c>
      <c r="AU455" s="83" t="s">
        <v>13246</v>
      </c>
      <c r="AV455" s="83" t="b">
        <v>0</v>
      </c>
      <c r="AW455" s="83" t="s">
        <v>14213</v>
      </c>
      <c r="AX455" s="83" t="s">
        <v>14666</v>
      </c>
      <c r="AY455" s="83" t="s">
        <v>66</v>
      </c>
      <c r="AZ455" s="2"/>
      <c r="BA455" s="3"/>
      <c r="BB455" s="3"/>
      <c r="BC455" s="3"/>
      <c r="BD455" s="3"/>
    </row>
    <row r="456" spans="1:56" x14ac:dyDescent="0.25">
      <c r="A456" s="69" t="s">
        <v>484</v>
      </c>
      <c r="B456" s="70"/>
      <c r="C456" s="70"/>
      <c r="D456" s="71"/>
      <c r="E456" s="73"/>
      <c r="F456" s="70" t="s">
        <v>3846</v>
      </c>
      <c r="G456" s="70"/>
      <c r="H456" s="74"/>
      <c r="I456" s="75"/>
      <c r="J456" s="75"/>
      <c r="K456" s="74" t="s">
        <v>16181</v>
      </c>
      <c r="L456" s="78"/>
      <c r="M456" s="79"/>
      <c r="N456" s="79"/>
      <c r="O456" s="80"/>
      <c r="P456" s="81"/>
      <c r="Q456" s="81"/>
      <c r="R456" s="91"/>
      <c r="S456" s="91"/>
      <c r="T456" s="91"/>
      <c r="U456" s="91"/>
      <c r="V456" s="52"/>
      <c r="W456" s="52"/>
      <c r="X456" s="52"/>
      <c r="Y456" s="52"/>
      <c r="Z456" s="51"/>
      <c r="AA456" s="76"/>
      <c r="AB456" s="76"/>
      <c r="AC456" s="77"/>
      <c r="AD456" s="83" t="s">
        <v>7788</v>
      </c>
      <c r="AE456" s="83">
        <v>4083</v>
      </c>
      <c r="AF456" s="83">
        <v>2149</v>
      </c>
      <c r="AG456" s="83">
        <v>23830</v>
      </c>
      <c r="AH456" s="83">
        <v>12100</v>
      </c>
      <c r="AI456" s="83"/>
      <c r="AJ456" s="83" t="s">
        <v>9234</v>
      </c>
      <c r="AK456" s="83" t="s">
        <v>10423</v>
      </c>
      <c r="AL456" s="83" t="s">
        <v>11172</v>
      </c>
      <c r="AM456" s="83"/>
      <c r="AN456" s="85">
        <v>43092.503564814811</v>
      </c>
      <c r="AO456" s="83" t="s">
        <v>12181</v>
      </c>
      <c r="AP456" s="83" t="b">
        <v>1</v>
      </c>
      <c r="AQ456" s="83" t="b">
        <v>0</v>
      </c>
      <c r="AR456" s="83" t="b">
        <v>1</v>
      </c>
      <c r="AS456" s="83" t="s">
        <v>7097</v>
      </c>
      <c r="AT456" s="83">
        <v>1</v>
      </c>
      <c r="AU456" s="83"/>
      <c r="AV456" s="83" t="b">
        <v>0</v>
      </c>
      <c r="AW456" s="83" t="s">
        <v>14213</v>
      </c>
      <c r="AX456" s="83" t="s">
        <v>14667</v>
      </c>
      <c r="AY456" s="83" t="s">
        <v>66</v>
      </c>
      <c r="AZ456" s="2"/>
      <c r="BA456" s="3"/>
      <c r="BB456" s="3"/>
      <c r="BC456" s="3"/>
      <c r="BD456" s="3"/>
    </row>
    <row r="457" spans="1:56" x14ac:dyDescent="0.25">
      <c r="A457" s="69" t="s">
        <v>485</v>
      </c>
      <c r="B457" s="70"/>
      <c r="C457" s="70"/>
      <c r="D457" s="71"/>
      <c r="E457" s="73"/>
      <c r="F457" s="70" t="s">
        <v>3847</v>
      </c>
      <c r="G457" s="70"/>
      <c r="H457" s="74"/>
      <c r="I457" s="75"/>
      <c r="J457" s="75"/>
      <c r="K457" s="74" t="s">
        <v>16182</v>
      </c>
      <c r="L457" s="78"/>
      <c r="M457" s="79"/>
      <c r="N457" s="79"/>
      <c r="O457" s="80"/>
      <c r="P457" s="81"/>
      <c r="Q457" s="81"/>
      <c r="R457" s="91"/>
      <c r="S457" s="91"/>
      <c r="T457" s="91"/>
      <c r="U457" s="91"/>
      <c r="V457" s="52"/>
      <c r="W457" s="52"/>
      <c r="X457" s="52"/>
      <c r="Y457" s="52"/>
      <c r="Z457" s="51"/>
      <c r="AA457" s="76"/>
      <c r="AB457" s="76"/>
      <c r="AC457" s="77"/>
      <c r="AD457" s="83" t="s">
        <v>7789</v>
      </c>
      <c r="AE457" s="83">
        <v>3802</v>
      </c>
      <c r="AF457" s="83">
        <v>1622</v>
      </c>
      <c r="AG457" s="83">
        <v>95036</v>
      </c>
      <c r="AH457" s="83">
        <v>26522</v>
      </c>
      <c r="AI457" s="83">
        <v>-25200</v>
      </c>
      <c r="AJ457" s="83" t="s">
        <v>9235</v>
      </c>
      <c r="AK457" s="83" t="s">
        <v>10424</v>
      </c>
      <c r="AL457" s="83" t="s">
        <v>11173</v>
      </c>
      <c r="AM457" s="83" t="s">
        <v>11730</v>
      </c>
      <c r="AN457" s="85">
        <v>40884.2503125</v>
      </c>
      <c r="AO457" s="83" t="s">
        <v>12182</v>
      </c>
      <c r="AP457" s="83" t="b">
        <v>0</v>
      </c>
      <c r="AQ457" s="83" t="b">
        <v>0</v>
      </c>
      <c r="AR457" s="83" t="b">
        <v>0</v>
      </c>
      <c r="AS457" s="83" t="s">
        <v>7091</v>
      </c>
      <c r="AT457" s="83">
        <v>147</v>
      </c>
      <c r="AU457" s="83" t="s">
        <v>13247</v>
      </c>
      <c r="AV457" s="83" t="b">
        <v>0</v>
      </c>
      <c r="AW457" s="83" t="s">
        <v>14213</v>
      </c>
      <c r="AX457" s="83" t="s">
        <v>14668</v>
      </c>
      <c r="AY457" s="83" t="s">
        <v>66</v>
      </c>
      <c r="AZ457" s="2"/>
      <c r="BA457" s="3"/>
      <c r="BB457" s="3"/>
      <c r="BC457" s="3"/>
      <c r="BD457" s="3"/>
    </row>
    <row r="458" spans="1:56" x14ac:dyDescent="0.25">
      <c r="A458" s="69" t="s">
        <v>1468</v>
      </c>
      <c r="B458" s="70"/>
      <c r="C458" s="70"/>
      <c r="D458" s="71"/>
      <c r="E458" s="73"/>
      <c r="F458" s="70" t="s">
        <v>13810</v>
      </c>
      <c r="G458" s="70"/>
      <c r="H458" s="74"/>
      <c r="I458" s="75"/>
      <c r="J458" s="75"/>
      <c r="K458" s="74" t="s">
        <v>16183</v>
      </c>
      <c r="L458" s="78"/>
      <c r="M458" s="79"/>
      <c r="N458" s="79"/>
      <c r="O458" s="80"/>
      <c r="P458" s="81"/>
      <c r="Q458" s="81"/>
      <c r="R458" s="91"/>
      <c r="S458" s="91"/>
      <c r="T458" s="91"/>
      <c r="U458" s="91"/>
      <c r="V458" s="52"/>
      <c r="W458" s="52"/>
      <c r="X458" s="52"/>
      <c r="Y458" s="52"/>
      <c r="Z458" s="51"/>
      <c r="AA458" s="76"/>
      <c r="AB458" s="76"/>
      <c r="AC458" s="77"/>
      <c r="AD458" s="83" t="s">
        <v>7790</v>
      </c>
      <c r="AE458" s="83">
        <v>622</v>
      </c>
      <c r="AF458" s="83">
        <v>1797559</v>
      </c>
      <c r="AG458" s="83">
        <v>319905</v>
      </c>
      <c r="AH458" s="83">
        <v>3911</v>
      </c>
      <c r="AI458" s="83">
        <v>-18000</v>
      </c>
      <c r="AJ458" s="83" t="s">
        <v>9236</v>
      </c>
      <c r="AK458" s="83"/>
      <c r="AL458" s="83" t="s">
        <v>11174</v>
      </c>
      <c r="AM458" s="83" t="s">
        <v>11716</v>
      </c>
      <c r="AN458" s="85">
        <v>39618.04755787037</v>
      </c>
      <c r="AO458" s="83" t="s">
        <v>12183</v>
      </c>
      <c r="AP458" s="83" t="b">
        <v>0</v>
      </c>
      <c r="AQ458" s="83" t="b">
        <v>0</v>
      </c>
      <c r="AR458" s="83" t="b">
        <v>0</v>
      </c>
      <c r="AS458" s="83" t="s">
        <v>7091</v>
      </c>
      <c r="AT458" s="83">
        <v>33084</v>
      </c>
      <c r="AU458" s="83" t="s">
        <v>13248</v>
      </c>
      <c r="AV458" s="83" t="b">
        <v>1</v>
      </c>
      <c r="AW458" s="83" t="s">
        <v>14213</v>
      </c>
      <c r="AX458" s="83" t="s">
        <v>14669</v>
      </c>
      <c r="AY458" s="83" t="s">
        <v>65</v>
      </c>
      <c r="AZ458" s="2"/>
      <c r="BA458" s="3"/>
      <c r="BB458" s="3"/>
      <c r="BC458" s="3"/>
      <c r="BD458" s="3"/>
    </row>
    <row r="459" spans="1:56" x14ac:dyDescent="0.25">
      <c r="A459" s="69" t="s">
        <v>486</v>
      </c>
      <c r="B459" s="70"/>
      <c r="C459" s="70"/>
      <c r="D459" s="71"/>
      <c r="E459" s="73"/>
      <c r="F459" s="70" t="s">
        <v>13811</v>
      </c>
      <c r="G459" s="70"/>
      <c r="H459" s="74"/>
      <c r="I459" s="75"/>
      <c r="J459" s="75"/>
      <c r="K459" s="74" t="s">
        <v>16184</v>
      </c>
      <c r="L459" s="78"/>
      <c r="M459" s="79"/>
      <c r="N459" s="79"/>
      <c r="O459" s="80"/>
      <c r="P459" s="81"/>
      <c r="Q459" s="81"/>
      <c r="R459" s="91"/>
      <c r="S459" s="91"/>
      <c r="T459" s="91"/>
      <c r="U459" s="91"/>
      <c r="V459" s="52"/>
      <c r="W459" s="52"/>
      <c r="X459" s="52"/>
      <c r="Y459" s="52"/>
      <c r="Z459" s="51"/>
      <c r="AA459" s="76"/>
      <c r="AB459" s="76"/>
      <c r="AC459" s="77"/>
      <c r="AD459" s="83" t="s">
        <v>7791</v>
      </c>
      <c r="AE459" s="83">
        <v>1800</v>
      </c>
      <c r="AF459" s="83">
        <v>10729</v>
      </c>
      <c r="AG459" s="83">
        <v>11709</v>
      </c>
      <c r="AH459" s="83">
        <v>5539</v>
      </c>
      <c r="AI459" s="83">
        <v>-28800</v>
      </c>
      <c r="AJ459" s="83" t="s">
        <v>9237</v>
      </c>
      <c r="AK459" s="83" t="s">
        <v>10188</v>
      </c>
      <c r="AL459" s="83" t="s">
        <v>11175</v>
      </c>
      <c r="AM459" s="83" t="s">
        <v>11719</v>
      </c>
      <c r="AN459" s="85">
        <v>41274.747187499997</v>
      </c>
      <c r="AO459" s="83" t="s">
        <v>12184</v>
      </c>
      <c r="AP459" s="83" t="b">
        <v>0</v>
      </c>
      <c r="AQ459" s="83" t="b">
        <v>0</v>
      </c>
      <c r="AR459" s="83" t="b">
        <v>0</v>
      </c>
      <c r="AS459" s="83" t="s">
        <v>7091</v>
      </c>
      <c r="AT459" s="83">
        <v>64</v>
      </c>
      <c r="AU459" s="83" t="s">
        <v>13249</v>
      </c>
      <c r="AV459" s="83" t="b">
        <v>0</v>
      </c>
      <c r="AW459" s="83" t="s">
        <v>14213</v>
      </c>
      <c r="AX459" s="83" t="s">
        <v>14670</v>
      </c>
      <c r="AY459" s="83" t="s">
        <v>66</v>
      </c>
      <c r="AZ459" s="2"/>
      <c r="BA459" s="3"/>
      <c r="BB459" s="3"/>
      <c r="BC459" s="3"/>
      <c r="BD459" s="3"/>
    </row>
    <row r="460" spans="1:56" x14ac:dyDescent="0.25">
      <c r="A460" s="69" t="s">
        <v>487</v>
      </c>
      <c r="B460" s="70"/>
      <c r="C460" s="70"/>
      <c r="D460" s="71"/>
      <c r="E460" s="73"/>
      <c r="F460" s="70" t="s">
        <v>13812</v>
      </c>
      <c r="G460" s="70"/>
      <c r="H460" s="74"/>
      <c r="I460" s="75"/>
      <c r="J460" s="75"/>
      <c r="K460" s="74" t="s">
        <v>16185</v>
      </c>
      <c r="L460" s="78"/>
      <c r="M460" s="79"/>
      <c r="N460" s="79"/>
      <c r="O460" s="80"/>
      <c r="P460" s="81"/>
      <c r="Q460" s="81"/>
      <c r="R460" s="91"/>
      <c r="S460" s="91"/>
      <c r="T460" s="91"/>
      <c r="U460" s="91"/>
      <c r="V460" s="52"/>
      <c r="W460" s="52"/>
      <c r="X460" s="52"/>
      <c r="Y460" s="52"/>
      <c r="Z460" s="51"/>
      <c r="AA460" s="76"/>
      <c r="AB460" s="76"/>
      <c r="AC460" s="77"/>
      <c r="AD460" s="83" t="s">
        <v>7792</v>
      </c>
      <c r="AE460" s="83">
        <v>536</v>
      </c>
      <c r="AF460" s="83">
        <v>219</v>
      </c>
      <c r="AG460" s="83">
        <v>5133</v>
      </c>
      <c r="AH460" s="83">
        <v>2337</v>
      </c>
      <c r="AI460" s="83"/>
      <c r="AJ460" s="83" t="s">
        <v>9238</v>
      </c>
      <c r="AK460" s="83" t="s">
        <v>10425</v>
      </c>
      <c r="AL460" s="83"/>
      <c r="AM460" s="83"/>
      <c r="AN460" s="85">
        <v>42904.626087962963</v>
      </c>
      <c r="AO460" s="83" t="s">
        <v>12185</v>
      </c>
      <c r="AP460" s="83" t="b">
        <v>1</v>
      </c>
      <c r="AQ460" s="83" t="b">
        <v>0</v>
      </c>
      <c r="AR460" s="83" t="b">
        <v>0</v>
      </c>
      <c r="AS460" s="83" t="s">
        <v>7091</v>
      </c>
      <c r="AT460" s="83">
        <v>2</v>
      </c>
      <c r="AU460" s="83"/>
      <c r="AV460" s="83" t="b">
        <v>0</v>
      </c>
      <c r="AW460" s="83" t="s">
        <v>14213</v>
      </c>
      <c r="AX460" s="83" t="s">
        <v>14671</v>
      </c>
      <c r="AY460" s="83" t="s">
        <v>66</v>
      </c>
      <c r="AZ460" s="2"/>
      <c r="BA460" s="3"/>
      <c r="BB460" s="3"/>
      <c r="BC460" s="3"/>
      <c r="BD460" s="3"/>
    </row>
    <row r="461" spans="1:56" x14ac:dyDescent="0.25">
      <c r="A461" s="69" t="s">
        <v>488</v>
      </c>
      <c r="B461" s="70"/>
      <c r="C461" s="70"/>
      <c r="D461" s="71"/>
      <c r="E461" s="73"/>
      <c r="F461" s="70" t="s">
        <v>3848</v>
      </c>
      <c r="G461" s="70"/>
      <c r="H461" s="74"/>
      <c r="I461" s="75"/>
      <c r="J461" s="75"/>
      <c r="K461" s="74" t="s">
        <v>16186</v>
      </c>
      <c r="L461" s="78"/>
      <c r="M461" s="79"/>
      <c r="N461" s="79"/>
      <c r="O461" s="80"/>
      <c r="P461" s="81"/>
      <c r="Q461" s="81"/>
      <c r="R461" s="91"/>
      <c r="S461" s="91"/>
      <c r="T461" s="91"/>
      <c r="U461" s="91"/>
      <c r="V461" s="52"/>
      <c r="W461" s="52"/>
      <c r="X461" s="52"/>
      <c r="Y461" s="52"/>
      <c r="Z461" s="51"/>
      <c r="AA461" s="76"/>
      <c r="AB461" s="76"/>
      <c r="AC461" s="77"/>
      <c r="AD461" s="83" t="s">
        <v>7793</v>
      </c>
      <c r="AE461" s="83">
        <v>60</v>
      </c>
      <c r="AF461" s="83">
        <v>1789</v>
      </c>
      <c r="AG461" s="83">
        <v>808</v>
      </c>
      <c r="AH461" s="83">
        <v>317</v>
      </c>
      <c r="AI461" s="83">
        <v>-28800</v>
      </c>
      <c r="AJ461" s="83" t="s">
        <v>9239</v>
      </c>
      <c r="AK461" s="83" t="s">
        <v>10426</v>
      </c>
      <c r="AL461" s="83" t="s">
        <v>11176</v>
      </c>
      <c r="AM461" s="83" t="s">
        <v>11719</v>
      </c>
      <c r="AN461" s="85">
        <v>42759.459282407406</v>
      </c>
      <c r="AO461" s="83" t="s">
        <v>12186</v>
      </c>
      <c r="AP461" s="83" t="b">
        <v>0</v>
      </c>
      <c r="AQ461" s="83" t="b">
        <v>0</v>
      </c>
      <c r="AR461" s="83" t="b">
        <v>0</v>
      </c>
      <c r="AS461" s="83" t="s">
        <v>13070</v>
      </c>
      <c r="AT461" s="83">
        <v>29</v>
      </c>
      <c r="AU461" s="83" t="s">
        <v>13085</v>
      </c>
      <c r="AV461" s="83" t="b">
        <v>1</v>
      </c>
      <c r="AW461" s="83" t="s">
        <v>14213</v>
      </c>
      <c r="AX461" s="83" t="s">
        <v>14672</v>
      </c>
      <c r="AY461" s="83" t="s">
        <v>66</v>
      </c>
      <c r="AZ461" s="2"/>
      <c r="BA461" s="3"/>
      <c r="BB461" s="3"/>
      <c r="BC461" s="3"/>
      <c r="BD461" s="3"/>
    </row>
    <row r="462" spans="1:56" x14ac:dyDescent="0.25">
      <c r="A462" s="69" t="s">
        <v>489</v>
      </c>
      <c r="B462" s="70"/>
      <c r="C462" s="70"/>
      <c r="D462" s="71"/>
      <c r="E462" s="73"/>
      <c r="F462" s="70" t="s">
        <v>13813</v>
      </c>
      <c r="G462" s="70"/>
      <c r="H462" s="74"/>
      <c r="I462" s="75"/>
      <c r="J462" s="75"/>
      <c r="K462" s="74" t="s">
        <v>16187</v>
      </c>
      <c r="L462" s="78"/>
      <c r="M462" s="79"/>
      <c r="N462" s="79"/>
      <c r="O462" s="80"/>
      <c r="P462" s="81"/>
      <c r="Q462" s="81"/>
      <c r="R462" s="91"/>
      <c r="S462" s="91"/>
      <c r="T462" s="91"/>
      <c r="U462" s="91"/>
      <c r="V462" s="52"/>
      <c r="W462" s="52"/>
      <c r="X462" s="52"/>
      <c r="Y462" s="52"/>
      <c r="Z462" s="51"/>
      <c r="AA462" s="76"/>
      <c r="AB462" s="76"/>
      <c r="AC462" s="77"/>
      <c r="AD462" s="83" t="s">
        <v>7794</v>
      </c>
      <c r="AE462" s="83">
        <v>101</v>
      </c>
      <c r="AF462" s="83">
        <v>29</v>
      </c>
      <c r="AG462" s="83">
        <v>1352</v>
      </c>
      <c r="AH462" s="83">
        <v>4133</v>
      </c>
      <c r="AI462" s="83"/>
      <c r="AJ462" s="83" t="s">
        <v>9240</v>
      </c>
      <c r="AK462" s="83" t="s">
        <v>10427</v>
      </c>
      <c r="AL462" s="83"/>
      <c r="AM462" s="83"/>
      <c r="AN462" s="85">
        <v>41364.543692129628</v>
      </c>
      <c r="AO462" s="83"/>
      <c r="AP462" s="83" t="b">
        <v>1</v>
      </c>
      <c r="AQ462" s="83" t="b">
        <v>0</v>
      </c>
      <c r="AR462" s="83" t="b">
        <v>0</v>
      </c>
      <c r="AS462" s="83" t="s">
        <v>7091</v>
      </c>
      <c r="AT462" s="83">
        <v>0</v>
      </c>
      <c r="AU462" s="83" t="s">
        <v>13085</v>
      </c>
      <c r="AV462" s="83" t="b">
        <v>0</v>
      </c>
      <c r="AW462" s="83" t="s">
        <v>14213</v>
      </c>
      <c r="AX462" s="83" t="s">
        <v>14673</v>
      </c>
      <c r="AY462" s="83" t="s">
        <v>66</v>
      </c>
      <c r="AZ462" s="2"/>
      <c r="BA462" s="3"/>
      <c r="BB462" s="3"/>
      <c r="BC462" s="3"/>
      <c r="BD462" s="3"/>
    </row>
    <row r="463" spans="1:56" x14ac:dyDescent="0.25">
      <c r="A463" s="69" t="s">
        <v>490</v>
      </c>
      <c r="B463" s="70"/>
      <c r="C463" s="70"/>
      <c r="D463" s="71"/>
      <c r="E463" s="73"/>
      <c r="F463" s="70" t="s">
        <v>3849</v>
      </c>
      <c r="G463" s="70"/>
      <c r="H463" s="74"/>
      <c r="I463" s="75"/>
      <c r="J463" s="75"/>
      <c r="K463" s="74" t="s">
        <v>16188</v>
      </c>
      <c r="L463" s="78"/>
      <c r="M463" s="79"/>
      <c r="N463" s="79"/>
      <c r="O463" s="80"/>
      <c r="P463" s="81"/>
      <c r="Q463" s="81"/>
      <c r="R463" s="91"/>
      <c r="S463" s="91"/>
      <c r="T463" s="91"/>
      <c r="U463" s="91"/>
      <c r="V463" s="52"/>
      <c r="W463" s="52"/>
      <c r="X463" s="52"/>
      <c r="Y463" s="52"/>
      <c r="Z463" s="51"/>
      <c r="AA463" s="76"/>
      <c r="AB463" s="76"/>
      <c r="AC463" s="77"/>
      <c r="AD463" s="83" t="s">
        <v>7795</v>
      </c>
      <c r="AE463" s="83">
        <v>298</v>
      </c>
      <c r="AF463" s="83">
        <v>39</v>
      </c>
      <c r="AG463" s="83">
        <v>431</v>
      </c>
      <c r="AH463" s="83">
        <v>515</v>
      </c>
      <c r="AI463" s="83">
        <v>19800</v>
      </c>
      <c r="AJ463" s="83" t="s">
        <v>9241</v>
      </c>
      <c r="AK463" s="83" t="s">
        <v>10428</v>
      </c>
      <c r="AL463" s="83"/>
      <c r="AM463" s="83" t="s">
        <v>11764</v>
      </c>
      <c r="AN463" s="85">
        <v>40336.311956018515</v>
      </c>
      <c r="AO463" s="83" t="s">
        <v>12187</v>
      </c>
      <c r="AP463" s="83" t="b">
        <v>1</v>
      </c>
      <c r="AQ463" s="83" t="b">
        <v>0</v>
      </c>
      <c r="AR463" s="83" t="b">
        <v>0</v>
      </c>
      <c r="AS463" s="83" t="s">
        <v>7091</v>
      </c>
      <c r="AT463" s="83">
        <v>0</v>
      </c>
      <c r="AU463" s="83" t="s">
        <v>13085</v>
      </c>
      <c r="AV463" s="83" t="b">
        <v>0</v>
      </c>
      <c r="AW463" s="83" t="s">
        <v>14213</v>
      </c>
      <c r="AX463" s="83" t="s">
        <v>14674</v>
      </c>
      <c r="AY463" s="83" t="s">
        <v>66</v>
      </c>
      <c r="AZ463" s="2"/>
      <c r="BA463" s="3"/>
      <c r="BB463" s="3"/>
      <c r="BC463" s="3"/>
      <c r="BD463" s="3"/>
    </row>
    <row r="464" spans="1:56" x14ac:dyDescent="0.25">
      <c r="A464" s="69" t="s">
        <v>491</v>
      </c>
      <c r="B464" s="70"/>
      <c r="C464" s="70"/>
      <c r="D464" s="71"/>
      <c r="E464" s="73"/>
      <c r="F464" s="70" t="s">
        <v>13814</v>
      </c>
      <c r="G464" s="70"/>
      <c r="H464" s="74"/>
      <c r="I464" s="75"/>
      <c r="J464" s="75"/>
      <c r="K464" s="74" t="s">
        <v>16189</v>
      </c>
      <c r="L464" s="78"/>
      <c r="M464" s="79"/>
      <c r="N464" s="79"/>
      <c r="O464" s="80"/>
      <c r="P464" s="81"/>
      <c r="Q464" s="81"/>
      <c r="R464" s="91"/>
      <c r="S464" s="91"/>
      <c r="T464" s="91"/>
      <c r="U464" s="91"/>
      <c r="V464" s="52"/>
      <c r="W464" s="52"/>
      <c r="X464" s="52"/>
      <c r="Y464" s="52"/>
      <c r="Z464" s="51"/>
      <c r="AA464" s="76"/>
      <c r="AB464" s="76"/>
      <c r="AC464" s="77"/>
      <c r="AD464" s="83" t="s">
        <v>7796</v>
      </c>
      <c r="AE464" s="83">
        <v>8021</v>
      </c>
      <c r="AF464" s="83">
        <v>438756</v>
      </c>
      <c r="AG464" s="83">
        <v>98753</v>
      </c>
      <c r="AH464" s="83">
        <v>594</v>
      </c>
      <c r="AI464" s="83">
        <v>0</v>
      </c>
      <c r="AJ464" s="83" t="s">
        <v>9242</v>
      </c>
      <c r="AK464" s="83"/>
      <c r="AL464" s="83" t="s">
        <v>11177</v>
      </c>
      <c r="AM464" s="83" t="s">
        <v>10186</v>
      </c>
      <c r="AN464" s="85">
        <v>39686.494120370371</v>
      </c>
      <c r="AO464" s="83" t="s">
        <v>12188</v>
      </c>
      <c r="AP464" s="83" t="b">
        <v>0</v>
      </c>
      <c r="AQ464" s="83" t="b">
        <v>0</v>
      </c>
      <c r="AR464" s="83" t="b">
        <v>1</v>
      </c>
      <c r="AS464" s="83" t="s">
        <v>7091</v>
      </c>
      <c r="AT464" s="83">
        <v>3531</v>
      </c>
      <c r="AU464" s="83" t="s">
        <v>13250</v>
      </c>
      <c r="AV464" s="83" t="b">
        <v>1</v>
      </c>
      <c r="AW464" s="83" t="s">
        <v>14213</v>
      </c>
      <c r="AX464" s="83" t="s">
        <v>14675</v>
      </c>
      <c r="AY464" s="83" t="s">
        <v>66</v>
      </c>
      <c r="AZ464" s="2"/>
      <c r="BA464" s="3"/>
      <c r="BB464" s="3"/>
      <c r="BC464" s="3"/>
      <c r="BD464" s="3"/>
    </row>
    <row r="465" spans="1:56" x14ac:dyDescent="0.25">
      <c r="A465" s="69" t="s">
        <v>492</v>
      </c>
      <c r="B465" s="70"/>
      <c r="C465" s="70"/>
      <c r="D465" s="71"/>
      <c r="E465" s="73"/>
      <c r="F465" s="70" t="s">
        <v>13815</v>
      </c>
      <c r="G465" s="70"/>
      <c r="H465" s="74"/>
      <c r="I465" s="75"/>
      <c r="J465" s="75"/>
      <c r="K465" s="74" t="s">
        <v>16190</v>
      </c>
      <c r="L465" s="78"/>
      <c r="M465" s="79"/>
      <c r="N465" s="79"/>
      <c r="O465" s="80"/>
      <c r="P465" s="81"/>
      <c r="Q465" s="81"/>
      <c r="R465" s="91"/>
      <c r="S465" s="91"/>
      <c r="T465" s="91"/>
      <c r="U465" s="91"/>
      <c r="V465" s="52"/>
      <c r="W465" s="52"/>
      <c r="X465" s="52"/>
      <c r="Y465" s="52"/>
      <c r="Z465" s="51"/>
      <c r="AA465" s="76"/>
      <c r="AB465" s="76"/>
      <c r="AC465" s="77"/>
      <c r="AD465" s="83" t="s">
        <v>7797</v>
      </c>
      <c r="AE465" s="83">
        <v>6009</v>
      </c>
      <c r="AF465" s="83">
        <v>5549</v>
      </c>
      <c r="AG465" s="83">
        <v>192682</v>
      </c>
      <c r="AH465" s="83">
        <v>57027</v>
      </c>
      <c r="AI465" s="83"/>
      <c r="AJ465" s="83" t="s">
        <v>9243</v>
      </c>
      <c r="AK465" s="83" t="s">
        <v>10429</v>
      </c>
      <c r="AL465" s="83"/>
      <c r="AM465" s="83"/>
      <c r="AN465" s="85">
        <v>39937.57508101852</v>
      </c>
      <c r="AO465" s="83"/>
      <c r="AP465" s="83" t="b">
        <v>1</v>
      </c>
      <c r="AQ465" s="83" t="b">
        <v>0</v>
      </c>
      <c r="AR465" s="83" t="b">
        <v>1</v>
      </c>
      <c r="AS465" s="83" t="s">
        <v>7091</v>
      </c>
      <c r="AT465" s="83">
        <v>163</v>
      </c>
      <c r="AU465" s="83" t="s">
        <v>13085</v>
      </c>
      <c r="AV465" s="83" t="b">
        <v>0</v>
      </c>
      <c r="AW465" s="83" t="s">
        <v>14213</v>
      </c>
      <c r="AX465" s="83" t="s">
        <v>14676</v>
      </c>
      <c r="AY465" s="83" t="s">
        <v>66</v>
      </c>
      <c r="AZ465" s="2"/>
      <c r="BA465" s="3"/>
      <c r="BB465" s="3"/>
      <c r="BC465" s="3"/>
      <c r="BD465" s="3"/>
    </row>
    <row r="466" spans="1:56" x14ac:dyDescent="0.25">
      <c r="A466" s="69" t="s">
        <v>493</v>
      </c>
      <c r="B466" s="70"/>
      <c r="C466" s="70"/>
      <c r="D466" s="71"/>
      <c r="E466" s="73"/>
      <c r="F466" s="70" t="s">
        <v>3850</v>
      </c>
      <c r="G466" s="70"/>
      <c r="H466" s="74"/>
      <c r="I466" s="75"/>
      <c r="J466" s="75"/>
      <c r="K466" s="74" t="s">
        <v>16191</v>
      </c>
      <c r="L466" s="78"/>
      <c r="M466" s="79"/>
      <c r="N466" s="79"/>
      <c r="O466" s="80"/>
      <c r="P466" s="81"/>
      <c r="Q466" s="81"/>
      <c r="R466" s="91"/>
      <c r="S466" s="91"/>
      <c r="T466" s="91"/>
      <c r="U466" s="91"/>
      <c r="V466" s="52"/>
      <c r="W466" s="52"/>
      <c r="X466" s="52"/>
      <c r="Y466" s="52"/>
      <c r="Z466" s="51"/>
      <c r="AA466" s="76"/>
      <c r="AB466" s="76"/>
      <c r="AC466" s="77"/>
      <c r="AD466" s="83" t="s">
        <v>7798</v>
      </c>
      <c r="AE466" s="83">
        <v>259</v>
      </c>
      <c r="AF466" s="83">
        <v>265</v>
      </c>
      <c r="AG466" s="83">
        <v>51311</v>
      </c>
      <c r="AH466" s="83">
        <v>3337</v>
      </c>
      <c r="AI466" s="83">
        <v>-28800</v>
      </c>
      <c r="AJ466" s="83" t="s">
        <v>9244</v>
      </c>
      <c r="AK466" s="83" t="s">
        <v>10430</v>
      </c>
      <c r="AL466" s="83"/>
      <c r="AM466" s="83" t="s">
        <v>11719</v>
      </c>
      <c r="AN466" s="85">
        <v>40113.080868055556</v>
      </c>
      <c r="AO466" s="83" t="s">
        <v>12189</v>
      </c>
      <c r="AP466" s="83" t="b">
        <v>0</v>
      </c>
      <c r="AQ466" s="83" t="b">
        <v>0</v>
      </c>
      <c r="AR466" s="83" t="b">
        <v>1</v>
      </c>
      <c r="AS466" s="83" t="s">
        <v>7091</v>
      </c>
      <c r="AT466" s="83">
        <v>3</v>
      </c>
      <c r="AU466" s="83" t="s">
        <v>13251</v>
      </c>
      <c r="AV466" s="83" t="b">
        <v>0</v>
      </c>
      <c r="AW466" s="83" t="s">
        <v>14213</v>
      </c>
      <c r="AX466" s="83" t="s">
        <v>14677</v>
      </c>
      <c r="AY466" s="83" t="s">
        <v>66</v>
      </c>
      <c r="AZ466" s="2"/>
      <c r="BA466" s="3"/>
      <c r="BB466" s="3"/>
      <c r="BC466" s="3"/>
      <c r="BD466" s="3"/>
    </row>
    <row r="467" spans="1:56" x14ac:dyDescent="0.25">
      <c r="A467" s="69" t="s">
        <v>494</v>
      </c>
      <c r="B467" s="70"/>
      <c r="C467" s="70"/>
      <c r="D467" s="71"/>
      <c r="E467" s="73"/>
      <c r="F467" s="70" t="s">
        <v>3851</v>
      </c>
      <c r="G467" s="70"/>
      <c r="H467" s="74"/>
      <c r="I467" s="75"/>
      <c r="J467" s="75"/>
      <c r="K467" s="74" t="s">
        <v>16192</v>
      </c>
      <c r="L467" s="78"/>
      <c r="M467" s="79"/>
      <c r="N467" s="79"/>
      <c r="O467" s="80"/>
      <c r="P467" s="81"/>
      <c r="Q467" s="81"/>
      <c r="R467" s="91"/>
      <c r="S467" s="91"/>
      <c r="T467" s="91"/>
      <c r="U467" s="91"/>
      <c r="V467" s="52"/>
      <c r="W467" s="52"/>
      <c r="X467" s="52"/>
      <c r="Y467" s="52"/>
      <c r="Z467" s="51"/>
      <c r="AA467" s="76"/>
      <c r="AB467" s="76"/>
      <c r="AC467" s="77"/>
      <c r="AD467" s="83" t="s">
        <v>7799</v>
      </c>
      <c r="AE467" s="83">
        <v>53</v>
      </c>
      <c r="AF467" s="83">
        <v>98</v>
      </c>
      <c r="AG467" s="83">
        <v>55</v>
      </c>
      <c r="AH467" s="83">
        <v>32</v>
      </c>
      <c r="AI467" s="83"/>
      <c r="AJ467" s="83" t="s">
        <v>9245</v>
      </c>
      <c r="AK467" s="83" t="s">
        <v>10188</v>
      </c>
      <c r="AL467" s="83"/>
      <c r="AM467" s="83"/>
      <c r="AN467" s="85">
        <v>41065.967129629629</v>
      </c>
      <c r="AO467" s="83" t="s">
        <v>12190</v>
      </c>
      <c r="AP467" s="83" t="b">
        <v>1</v>
      </c>
      <c r="AQ467" s="83" t="b">
        <v>0</v>
      </c>
      <c r="AR467" s="83" t="b">
        <v>0</v>
      </c>
      <c r="AS467" s="83" t="s">
        <v>7091</v>
      </c>
      <c r="AT467" s="83">
        <v>4</v>
      </c>
      <c r="AU467" s="83" t="s">
        <v>13085</v>
      </c>
      <c r="AV467" s="83" t="b">
        <v>0</v>
      </c>
      <c r="AW467" s="83" t="s">
        <v>14213</v>
      </c>
      <c r="AX467" s="83" t="s">
        <v>14678</v>
      </c>
      <c r="AY467" s="83" t="s">
        <v>66</v>
      </c>
      <c r="AZ467" s="2"/>
      <c r="BA467" s="3"/>
      <c r="BB467" s="3"/>
      <c r="BC467" s="3"/>
      <c r="BD467" s="3"/>
    </row>
    <row r="468" spans="1:56" x14ac:dyDescent="0.25">
      <c r="A468" s="69" t="s">
        <v>495</v>
      </c>
      <c r="B468" s="70"/>
      <c r="C468" s="70"/>
      <c r="D468" s="71"/>
      <c r="E468" s="73"/>
      <c r="F468" s="70" t="s">
        <v>3852</v>
      </c>
      <c r="G468" s="70"/>
      <c r="H468" s="74"/>
      <c r="I468" s="75"/>
      <c r="J468" s="75"/>
      <c r="K468" s="74" t="s">
        <v>16193</v>
      </c>
      <c r="L468" s="78"/>
      <c r="M468" s="79"/>
      <c r="N468" s="79"/>
      <c r="O468" s="80"/>
      <c r="P468" s="81"/>
      <c r="Q468" s="81"/>
      <c r="R468" s="91"/>
      <c r="S468" s="91"/>
      <c r="T468" s="91"/>
      <c r="U468" s="91"/>
      <c r="V468" s="52"/>
      <c r="W468" s="52"/>
      <c r="X468" s="52"/>
      <c r="Y468" s="52"/>
      <c r="Z468" s="51"/>
      <c r="AA468" s="76"/>
      <c r="AB468" s="76"/>
      <c r="AC468" s="77"/>
      <c r="AD468" s="83" t="s">
        <v>7800</v>
      </c>
      <c r="AE468" s="83">
        <v>4107</v>
      </c>
      <c r="AF468" s="83">
        <v>3152</v>
      </c>
      <c r="AG468" s="83">
        <v>42959</v>
      </c>
      <c r="AH468" s="83">
        <v>38817</v>
      </c>
      <c r="AI468" s="83">
        <v>-28800</v>
      </c>
      <c r="AJ468" s="83" t="s">
        <v>9246</v>
      </c>
      <c r="AK468" s="83"/>
      <c r="AL468" s="83" t="s">
        <v>11178</v>
      </c>
      <c r="AM468" s="83" t="s">
        <v>11719</v>
      </c>
      <c r="AN468" s="85">
        <v>40746.21638888889</v>
      </c>
      <c r="AO468" s="83"/>
      <c r="AP468" s="83" t="b">
        <v>1</v>
      </c>
      <c r="AQ468" s="83" t="b">
        <v>0</v>
      </c>
      <c r="AR468" s="83" t="b">
        <v>0</v>
      </c>
      <c r="AS468" s="83" t="s">
        <v>7091</v>
      </c>
      <c r="AT468" s="83">
        <v>12</v>
      </c>
      <c r="AU468" s="83" t="s">
        <v>13085</v>
      </c>
      <c r="AV468" s="83" t="b">
        <v>0</v>
      </c>
      <c r="AW468" s="83" t="s">
        <v>14213</v>
      </c>
      <c r="AX468" s="83" t="s">
        <v>14679</v>
      </c>
      <c r="AY468" s="83" t="s">
        <v>66</v>
      </c>
      <c r="AZ468" s="2"/>
      <c r="BA468" s="3"/>
      <c r="BB468" s="3"/>
      <c r="BC468" s="3"/>
      <c r="BD468" s="3"/>
    </row>
    <row r="469" spans="1:56" x14ac:dyDescent="0.25">
      <c r="A469" s="69" t="s">
        <v>1469</v>
      </c>
      <c r="B469" s="70"/>
      <c r="C469" s="70"/>
      <c r="D469" s="71"/>
      <c r="E469" s="73"/>
      <c r="F469" s="70" t="s">
        <v>13816</v>
      </c>
      <c r="G469" s="70"/>
      <c r="H469" s="74"/>
      <c r="I469" s="75"/>
      <c r="J469" s="75"/>
      <c r="K469" s="74" t="s">
        <v>16194</v>
      </c>
      <c r="L469" s="78"/>
      <c r="M469" s="79"/>
      <c r="N469" s="79"/>
      <c r="O469" s="80"/>
      <c r="P469" s="81"/>
      <c r="Q469" s="81"/>
      <c r="R469" s="91"/>
      <c r="S469" s="91"/>
      <c r="T469" s="91"/>
      <c r="U469" s="91"/>
      <c r="V469" s="52"/>
      <c r="W469" s="52"/>
      <c r="X469" s="52"/>
      <c r="Y469" s="52"/>
      <c r="Z469" s="51"/>
      <c r="AA469" s="76"/>
      <c r="AB469" s="76"/>
      <c r="AC469" s="77"/>
      <c r="AD469" s="83" t="s">
        <v>7801</v>
      </c>
      <c r="AE469" s="83">
        <v>7864</v>
      </c>
      <c r="AF469" s="83">
        <v>17130</v>
      </c>
      <c r="AG469" s="83">
        <v>19327</v>
      </c>
      <c r="AH469" s="83">
        <v>50129</v>
      </c>
      <c r="AI469" s="83">
        <v>-28800</v>
      </c>
      <c r="AJ469" s="83" t="s">
        <v>9247</v>
      </c>
      <c r="AK469" s="83"/>
      <c r="AL469" s="83"/>
      <c r="AM469" s="83" t="s">
        <v>11719</v>
      </c>
      <c r="AN469" s="85">
        <v>42576.880879629629</v>
      </c>
      <c r="AO469" s="83" t="s">
        <v>12191</v>
      </c>
      <c r="AP469" s="83" t="b">
        <v>0</v>
      </c>
      <c r="AQ469" s="83" t="b">
        <v>0</v>
      </c>
      <c r="AR469" s="83" t="b">
        <v>1</v>
      </c>
      <c r="AS469" s="83" t="s">
        <v>7091</v>
      </c>
      <c r="AT469" s="83">
        <v>20</v>
      </c>
      <c r="AU469" s="83" t="s">
        <v>13085</v>
      </c>
      <c r="AV469" s="83" t="b">
        <v>0</v>
      </c>
      <c r="AW469" s="83" t="s">
        <v>14213</v>
      </c>
      <c r="AX469" s="83" t="s">
        <v>14680</v>
      </c>
      <c r="AY469" s="83" t="s">
        <v>65</v>
      </c>
      <c r="AZ469" s="2"/>
      <c r="BA469" s="3"/>
      <c r="BB469" s="3"/>
      <c r="BC469" s="3"/>
      <c r="BD469" s="3"/>
    </row>
    <row r="470" spans="1:56" x14ac:dyDescent="0.25">
      <c r="A470" s="69" t="s">
        <v>496</v>
      </c>
      <c r="B470" s="70"/>
      <c r="C470" s="70"/>
      <c r="D470" s="71"/>
      <c r="E470" s="73"/>
      <c r="F470" s="70" t="s">
        <v>3853</v>
      </c>
      <c r="G470" s="70"/>
      <c r="H470" s="74"/>
      <c r="I470" s="75"/>
      <c r="J470" s="75"/>
      <c r="K470" s="74" t="s">
        <v>16195</v>
      </c>
      <c r="L470" s="78"/>
      <c r="M470" s="79"/>
      <c r="N470" s="79"/>
      <c r="O470" s="80"/>
      <c r="P470" s="81"/>
      <c r="Q470" s="81"/>
      <c r="R470" s="91"/>
      <c r="S470" s="91"/>
      <c r="T470" s="91"/>
      <c r="U470" s="91"/>
      <c r="V470" s="52"/>
      <c r="W470" s="52"/>
      <c r="X470" s="52"/>
      <c r="Y470" s="52"/>
      <c r="Z470" s="51"/>
      <c r="AA470" s="76"/>
      <c r="AB470" s="76"/>
      <c r="AC470" s="77"/>
      <c r="AD470" s="83" t="s">
        <v>7802</v>
      </c>
      <c r="AE470" s="83">
        <v>34</v>
      </c>
      <c r="AF470" s="83">
        <v>555</v>
      </c>
      <c r="AG470" s="83">
        <v>2952</v>
      </c>
      <c r="AH470" s="83">
        <v>1603</v>
      </c>
      <c r="AI470" s="83">
        <v>-28800</v>
      </c>
      <c r="AJ470" s="83" t="s">
        <v>9248</v>
      </c>
      <c r="AK470" s="83"/>
      <c r="AL470" s="83"/>
      <c r="AM470" s="83" t="s">
        <v>11719</v>
      </c>
      <c r="AN470" s="85">
        <v>43138.648587962962</v>
      </c>
      <c r="AO470" s="83" t="s">
        <v>12192</v>
      </c>
      <c r="AP470" s="83" t="b">
        <v>1</v>
      </c>
      <c r="AQ470" s="83" t="b">
        <v>0</v>
      </c>
      <c r="AR470" s="83" t="b">
        <v>0</v>
      </c>
      <c r="AS470" s="83" t="s">
        <v>7097</v>
      </c>
      <c r="AT470" s="83">
        <v>4</v>
      </c>
      <c r="AU470" s="83"/>
      <c r="AV470" s="83" t="b">
        <v>0</v>
      </c>
      <c r="AW470" s="83" t="s">
        <v>14213</v>
      </c>
      <c r="AX470" s="83" t="s">
        <v>14681</v>
      </c>
      <c r="AY470" s="83" t="s">
        <v>66</v>
      </c>
      <c r="AZ470" s="2"/>
      <c r="BA470" s="3"/>
      <c r="BB470" s="3"/>
      <c r="BC470" s="3"/>
      <c r="BD470" s="3"/>
    </row>
    <row r="471" spans="1:56" x14ac:dyDescent="0.25">
      <c r="A471" s="69" t="s">
        <v>497</v>
      </c>
      <c r="B471" s="70"/>
      <c r="C471" s="70"/>
      <c r="D471" s="71"/>
      <c r="E471" s="73"/>
      <c r="F471" s="70" t="s">
        <v>3854</v>
      </c>
      <c r="G471" s="70"/>
      <c r="H471" s="74"/>
      <c r="I471" s="75"/>
      <c r="J471" s="75"/>
      <c r="K471" s="74" t="s">
        <v>16196</v>
      </c>
      <c r="L471" s="78"/>
      <c r="M471" s="79"/>
      <c r="N471" s="79"/>
      <c r="O471" s="80"/>
      <c r="P471" s="81"/>
      <c r="Q471" s="81"/>
      <c r="R471" s="91"/>
      <c r="S471" s="91"/>
      <c r="T471" s="91"/>
      <c r="U471" s="91"/>
      <c r="V471" s="52"/>
      <c r="W471" s="52"/>
      <c r="X471" s="52"/>
      <c r="Y471" s="52"/>
      <c r="Z471" s="51"/>
      <c r="AA471" s="76"/>
      <c r="AB471" s="76"/>
      <c r="AC471" s="77"/>
      <c r="AD471" s="83" t="s">
        <v>7803</v>
      </c>
      <c r="AE471" s="83">
        <v>1555</v>
      </c>
      <c r="AF471" s="83">
        <v>292</v>
      </c>
      <c r="AG471" s="83">
        <v>25750</v>
      </c>
      <c r="AH471" s="83">
        <v>22675</v>
      </c>
      <c r="AI471" s="83"/>
      <c r="AJ471" s="83"/>
      <c r="AK471" s="83"/>
      <c r="AL471" s="83"/>
      <c r="AM471" s="83"/>
      <c r="AN471" s="85">
        <v>42918.501828703702</v>
      </c>
      <c r="AO471" s="83"/>
      <c r="AP471" s="83" t="b">
        <v>1</v>
      </c>
      <c r="AQ471" s="83" t="b">
        <v>0</v>
      </c>
      <c r="AR471" s="83" t="b">
        <v>0</v>
      </c>
      <c r="AS471" s="83" t="s">
        <v>7097</v>
      </c>
      <c r="AT471" s="83">
        <v>0</v>
      </c>
      <c r="AU471" s="83"/>
      <c r="AV471" s="83" t="b">
        <v>0</v>
      </c>
      <c r="AW471" s="83" t="s">
        <v>14213</v>
      </c>
      <c r="AX471" s="83" t="s">
        <v>14682</v>
      </c>
      <c r="AY471" s="83" t="s">
        <v>66</v>
      </c>
      <c r="AZ471" s="2"/>
      <c r="BA471" s="3"/>
      <c r="BB471" s="3"/>
      <c r="BC471" s="3"/>
      <c r="BD471" s="3"/>
    </row>
    <row r="472" spans="1:56" x14ac:dyDescent="0.25">
      <c r="A472" s="69" t="s">
        <v>498</v>
      </c>
      <c r="B472" s="70"/>
      <c r="C472" s="70"/>
      <c r="D472" s="71"/>
      <c r="E472" s="73"/>
      <c r="F472" s="70" t="s">
        <v>3654</v>
      </c>
      <c r="G472" s="70"/>
      <c r="H472" s="74"/>
      <c r="I472" s="75"/>
      <c r="J472" s="75"/>
      <c r="K472" s="74" t="s">
        <v>16197</v>
      </c>
      <c r="L472" s="78"/>
      <c r="M472" s="79"/>
      <c r="N472" s="79"/>
      <c r="O472" s="80"/>
      <c r="P472" s="81"/>
      <c r="Q472" s="81"/>
      <c r="R472" s="91"/>
      <c r="S472" s="91"/>
      <c r="T472" s="91"/>
      <c r="U472" s="91"/>
      <c r="V472" s="52"/>
      <c r="W472" s="52"/>
      <c r="X472" s="52"/>
      <c r="Y472" s="52"/>
      <c r="Z472" s="51"/>
      <c r="AA472" s="76"/>
      <c r="AB472" s="76"/>
      <c r="AC472" s="77"/>
      <c r="AD472" s="83" t="s">
        <v>7804</v>
      </c>
      <c r="AE472" s="83">
        <v>27</v>
      </c>
      <c r="AF472" s="83">
        <v>0</v>
      </c>
      <c r="AG472" s="83">
        <v>42</v>
      </c>
      <c r="AH472" s="83">
        <v>0</v>
      </c>
      <c r="AI472" s="83"/>
      <c r="AJ472" s="83"/>
      <c r="AK472" s="83"/>
      <c r="AL472" s="83"/>
      <c r="AM472" s="83"/>
      <c r="AN472" s="85">
        <v>43165.649050925924</v>
      </c>
      <c r="AO472" s="83"/>
      <c r="AP472" s="83" t="b">
        <v>1</v>
      </c>
      <c r="AQ472" s="83" t="b">
        <v>1</v>
      </c>
      <c r="AR472" s="83" t="b">
        <v>0</v>
      </c>
      <c r="AS472" s="83" t="s">
        <v>7095</v>
      </c>
      <c r="AT472" s="83">
        <v>0</v>
      </c>
      <c r="AU472" s="83"/>
      <c r="AV472" s="83" t="b">
        <v>0</v>
      </c>
      <c r="AW472" s="83" t="s">
        <v>14213</v>
      </c>
      <c r="AX472" s="83" t="s">
        <v>14683</v>
      </c>
      <c r="AY472" s="83" t="s">
        <v>66</v>
      </c>
      <c r="AZ472" s="2"/>
      <c r="BA472" s="3"/>
      <c r="BB472" s="3"/>
      <c r="BC472" s="3"/>
      <c r="BD472" s="3"/>
    </row>
    <row r="473" spans="1:56" x14ac:dyDescent="0.25">
      <c r="A473" s="69" t="s">
        <v>499</v>
      </c>
      <c r="B473" s="70"/>
      <c r="C473" s="70"/>
      <c r="D473" s="71"/>
      <c r="E473" s="73"/>
      <c r="F473" s="70" t="s">
        <v>3855</v>
      </c>
      <c r="G473" s="70"/>
      <c r="H473" s="74"/>
      <c r="I473" s="75"/>
      <c r="J473" s="75"/>
      <c r="K473" s="74" t="s">
        <v>16198</v>
      </c>
      <c r="L473" s="78"/>
      <c r="M473" s="79"/>
      <c r="N473" s="79"/>
      <c r="O473" s="80"/>
      <c r="P473" s="81"/>
      <c r="Q473" s="81"/>
      <c r="R473" s="91"/>
      <c r="S473" s="91"/>
      <c r="T473" s="91"/>
      <c r="U473" s="91"/>
      <c r="V473" s="52"/>
      <c r="W473" s="52"/>
      <c r="X473" s="52"/>
      <c r="Y473" s="52"/>
      <c r="Z473" s="51"/>
      <c r="AA473" s="76"/>
      <c r="AB473" s="76"/>
      <c r="AC473" s="77"/>
      <c r="AD473" s="83" t="s">
        <v>7805</v>
      </c>
      <c r="AE473" s="83">
        <v>336</v>
      </c>
      <c r="AF473" s="83">
        <v>450</v>
      </c>
      <c r="AG473" s="83">
        <v>122636</v>
      </c>
      <c r="AH473" s="83">
        <v>4727</v>
      </c>
      <c r="AI473" s="83">
        <v>-28800</v>
      </c>
      <c r="AJ473" s="83" t="s">
        <v>9249</v>
      </c>
      <c r="AK473" s="83" t="s">
        <v>10431</v>
      </c>
      <c r="AL473" s="83" t="s">
        <v>11179</v>
      </c>
      <c r="AM473" s="83" t="s">
        <v>11719</v>
      </c>
      <c r="AN473" s="85">
        <v>41562.996805555558</v>
      </c>
      <c r="AO473" s="83" t="s">
        <v>12193</v>
      </c>
      <c r="AP473" s="83" t="b">
        <v>0</v>
      </c>
      <c r="AQ473" s="83" t="b">
        <v>0</v>
      </c>
      <c r="AR473" s="83" t="b">
        <v>0</v>
      </c>
      <c r="AS473" s="83" t="s">
        <v>7096</v>
      </c>
      <c r="AT473" s="83">
        <v>7</v>
      </c>
      <c r="AU473" s="83" t="s">
        <v>13252</v>
      </c>
      <c r="AV473" s="83" t="b">
        <v>0</v>
      </c>
      <c r="AW473" s="83" t="s">
        <v>14213</v>
      </c>
      <c r="AX473" s="83" t="s">
        <v>14684</v>
      </c>
      <c r="AY473" s="83" t="s">
        <v>66</v>
      </c>
      <c r="AZ473" s="2"/>
      <c r="BA473" s="3"/>
      <c r="BB473" s="3"/>
      <c r="BC473" s="3"/>
      <c r="BD473" s="3"/>
    </row>
    <row r="474" spans="1:56" x14ac:dyDescent="0.25">
      <c r="A474" s="69" t="s">
        <v>500</v>
      </c>
      <c r="B474" s="70"/>
      <c r="C474" s="70"/>
      <c r="D474" s="71"/>
      <c r="E474" s="73"/>
      <c r="F474" s="70" t="s">
        <v>3856</v>
      </c>
      <c r="G474" s="70"/>
      <c r="H474" s="74"/>
      <c r="I474" s="75"/>
      <c r="J474" s="75"/>
      <c r="K474" s="74" t="s">
        <v>16199</v>
      </c>
      <c r="L474" s="78"/>
      <c r="M474" s="79"/>
      <c r="N474" s="79"/>
      <c r="O474" s="80"/>
      <c r="P474" s="81"/>
      <c r="Q474" s="81"/>
      <c r="R474" s="91"/>
      <c r="S474" s="91"/>
      <c r="T474" s="91"/>
      <c r="U474" s="91"/>
      <c r="V474" s="52"/>
      <c r="W474" s="52"/>
      <c r="X474" s="52"/>
      <c r="Y474" s="52"/>
      <c r="Z474" s="51"/>
      <c r="AA474" s="76"/>
      <c r="AB474" s="76"/>
      <c r="AC474" s="77"/>
      <c r="AD474" s="83" t="s">
        <v>7806</v>
      </c>
      <c r="AE474" s="83">
        <v>2242</v>
      </c>
      <c r="AF474" s="83">
        <v>1786</v>
      </c>
      <c r="AG474" s="83">
        <v>99882</v>
      </c>
      <c r="AH474" s="83">
        <v>149</v>
      </c>
      <c r="AI474" s="83">
        <v>-36000</v>
      </c>
      <c r="AJ474" s="83"/>
      <c r="AK474" s="83"/>
      <c r="AL474" s="83" t="s">
        <v>11180</v>
      </c>
      <c r="AM474" s="83" t="s">
        <v>11734</v>
      </c>
      <c r="AN474" s="85">
        <v>40442.360914351855</v>
      </c>
      <c r="AO474" s="83"/>
      <c r="AP474" s="83" t="b">
        <v>1</v>
      </c>
      <c r="AQ474" s="83" t="b">
        <v>0</v>
      </c>
      <c r="AR474" s="83" t="b">
        <v>1</v>
      </c>
      <c r="AS474" s="83" t="s">
        <v>7097</v>
      </c>
      <c r="AT474" s="83">
        <v>5</v>
      </c>
      <c r="AU474" s="83" t="s">
        <v>13085</v>
      </c>
      <c r="AV474" s="83" t="b">
        <v>0</v>
      </c>
      <c r="AW474" s="83" t="s">
        <v>14213</v>
      </c>
      <c r="AX474" s="83" t="s">
        <v>14685</v>
      </c>
      <c r="AY474" s="83" t="s">
        <v>66</v>
      </c>
      <c r="AZ474" s="2"/>
      <c r="BA474" s="3"/>
      <c r="BB474" s="3"/>
      <c r="BC474" s="3"/>
      <c r="BD474" s="3"/>
    </row>
    <row r="475" spans="1:56" x14ac:dyDescent="0.25">
      <c r="A475" s="69" t="s">
        <v>501</v>
      </c>
      <c r="B475" s="70"/>
      <c r="C475" s="70"/>
      <c r="D475" s="71"/>
      <c r="E475" s="73"/>
      <c r="F475" s="70" t="s">
        <v>13817</v>
      </c>
      <c r="G475" s="70"/>
      <c r="H475" s="74"/>
      <c r="I475" s="75"/>
      <c r="J475" s="75"/>
      <c r="K475" s="74" t="s">
        <v>16200</v>
      </c>
      <c r="L475" s="78"/>
      <c r="M475" s="79"/>
      <c r="N475" s="79"/>
      <c r="O475" s="80"/>
      <c r="P475" s="81"/>
      <c r="Q475" s="81"/>
      <c r="R475" s="91"/>
      <c r="S475" s="91"/>
      <c r="T475" s="91"/>
      <c r="U475" s="91"/>
      <c r="V475" s="52"/>
      <c r="W475" s="52"/>
      <c r="X475" s="52"/>
      <c r="Y475" s="52"/>
      <c r="Z475" s="51"/>
      <c r="AA475" s="76"/>
      <c r="AB475" s="76"/>
      <c r="AC475" s="77"/>
      <c r="AD475" s="83" t="s">
        <v>7807</v>
      </c>
      <c r="AE475" s="83">
        <v>515</v>
      </c>
      <c r="AF475" s="83">
        <v>246</v>
      </c>
      <c r="AG475" s="83">
        <v>1025</v>
      </c>
      <c r="AH475" s="83">
        <v>4589</v>
      </c>
      <c r="AI475" s="83">
        <v>3600</v>
      </c>
      <c r="AJ475" s="83" t="s">
        <v>9250</v>
      </c>
      <c r="AK475" s="83" t="s">
        <v>10432</v>
      </c>
      <c r="AL475" s="83"/>
      <c r="AM475" s="83" t="s">
        <v>11766</v>
      </c>
      <c r="AN475" s="85">
        <v>40062.657939814817</v>
      </c>
      <c r="AO475" s="83" t="s">
        <v>12194</v>
      </c>
      <c r="AP475" s="83" t="b">
        <v>0</v>
      </c>
      <c r="AQ475" s="83" t="b">
        <v>0</v>
      </c>
      <c r="AR475" s="83" t="b">
        <v>0</v>
      </c>
      <c r="AS475" s="83" t="s">
        <v>13073</v>
      </c>
      <c r="AT475" s="83">
        <v>2</v>
      </c>
      <c r="AU475" s="83" t="s">
        <v>13253</v>
      </c>
      <c r="AV475" s="83" t="b">
        <v>0</v>
      </c>
      <c r="AW475" s="83" t="s">
        <v>14213</v>
      </c>
      <c r="AX475" s="83" t="s">
        <v>14686</v>
      </c>
      <c r="AY475" s="83" t="s">
        <v>66</v>
      </c>
      <c r="AZ475" s="2"/>
      <c r="BA475" s="3"/>
      <c r="BB475" s="3"/>
      <c r="BC475" s="3"/>
      <c r="BD475" s="3"/>
    </row>
    <row r="476" spans="1:56" x14ac:dyDescent="0.25">
      <c r="A476" s="69" t="s">
        <v>502</v>
      </c>
      <c r="B476" s="70"/>
      <c r="C476" s="70"/>
      <c r="D476" s="71"/>
      <c r="E476" s="73"/>
      <c r="F476" s="70" t="s">
        <v>3857</v>
      </c>
      <c r="G476" s="70"/>
      <c r="H476" s="74"/>
      <c r="I476" s="75"/>
      <c r="J476" s="75"/>
      <c r="K476" s="74" t="s">
        <v>16201</v>
      </c>
      <c r="L476" s="78"/>
      <c r="M476" s="79"/>
      <c r="N476" s="79"/>
      <c r="O476" s="80"/>
      <c r="P476" s="81"/>
      <c r="Q476" s="81"/>
      <c r="R476" s="91"/>
      <c r="S476" s="91"/>
      <c r="T476" s="91"/>
      <c r="U476" s="91"/>
      <c r="V476" s="52"/>
      <c r="W476" s="52"/>
      <c r="X476" s="52"/>
      <c r="Y476" s="52"/>
      <c r="Z476" s="51"/>
      <c r="AA476" s="76"/>
      <c r="AB476" s="76"/>
      <c r="AC476" s="77"/>
      <c r="AD476" s="83" t="s">
        <v>7808</v>
      </c>
      <c r="AE476" s="83">
        <v>16966</v>
      </c>
      <c r="AF476" s="83">
        <v>19163</v>
      </c>
      <c r="AG476" s="83">
        <v>256274</v>
      </c>
      <c r="AH476" s="83">
        <v>46379</v>
      </c>
      <c r="AI476" s="83">
        <v>-21600</v>
      </c>
      <c r="AJ476" s="83" t="s">
        <v>9251</v>
      </c>
      <c r="AK476" s="83" t="s">
        <v>10211</v>
      </c>
      <c r="AL476" s="83"/>
      <c r="AM476" s="83" t="s">
        <v>11717</v>
      </c>
      <c r="AN476" s="85">
        <v>40016.609166666669</v>
      </c>
      <c r="AO476" s="83" t="s">
        <v>12195</v>
      </c>
      <c r="AP476" s="83" t="b">
        <v>0</v>
      </c>
      <c r="AQ476" s="83" t="b">
        <v>0</v>
      </c>
      <c r="AR476" s="83" t="b">
        <v>0</v>
      </c>
      <c r="AS476" s="83" t="s">
        <v>7091</v>
      </c>
      <c r="AT476" s="83">
        <v>1411</v>
      </c>
      <c r="AU476" s="83" t="s">
        <v>13141</v>
      </c>
      <c r="AV476" s="83" t="b">
        <v>0</v>
      </c>
      <c r="AW476" s="83" t="s">
        <v>14213</v>
      </c>
      <c r="AX476" s="83" t="s">
        <v>14687</v>
      </c>
      <c r="AY476" s="83" t="s">
        <v>66</v>
      </c>
      <c r="AZ476" s="2"/>
      <c r="BA476" s="3"/>
      <c r="BB476" s="3"/>
      <c r="BC476" s="3"/>
      <c r="BD476" s="3"/>
    </row>
    <row r="477" spans="1:56" x14ac:dyDescent="0.25">
      <c r="A477" s="69" t="s">
        <v>929</v>
      </c>
      <c r="B477" s="70"/>
      <c r="C477" s="70"/>
      <c r="D477" s="71"/>
      <c r="E477" s="73"/>
      <c r="F477" s="70" t="s">
        <v>4194</v>
      </c>
      <c r="G477" s="70"/>
      <c r="H477" s="74"/>
      <c r="I477" s="75"/>
      <c r="J477" s="75"/>
      <c r="K477" s="74" t="s">
        <v>16202</v>
      </c>
      <c r="L477" s="78"/>
      <c r="M477" s="79"/>
      <c r="N477" s="79"/>
      <c r="O477" s="80"/>
      <c r="P477" s="81"/>
      <c r="Q477" s="81"/>
      <c r="R477" s="91"/>
      <c r="S477" s="91"/>
      <c r="T477" s="91"/>
      <c r="U477" s="91"/>
      <c r="V477" s="52"/>
      <c r="W477" s="52"/>
      <c r="X477" s="52"/>
      <c r="Y477" s="52"/>
      <c r="Z477" s="51"/>
      <c r="AA477" s="76"/>
      <c r="AB477" s="76"/>
      <c r="AC477" s="77"/>
      <c r="AD477" s="83" t="s">
        <v>7809</v>
      </c>
      <c r="AE477" s="83">
        <v>1677</v>
      </c>
      <c r="AF477" s="83">
        <v>122055</v>
      </c>
      <c r="AG477" s="83">
        <v>242029</v>
      </c>
      <c r="AH477" s="83">
        <v>31</v>
      </c>
      <c r="AI477" s="83">
        <v>-18000</v>
      </c>
      <c r="AJ477" s="83" t="s">
        <v>9252</v>
      </c>
      <c r="AK477" s="83" t="s">
        <v>10433</v>
      </c>
      <c r="AL477" s="83" t="s">
        <v>11181</v>
      </c>
      <c r="AM477" s="83" t="s">
        <v>11716</v>
      </c>
      <c r="AN477" s="85">
        <v>40834.657604166663</v>
      </c>
      <c r="AO477" s="83" t="s">
        <v>12196</v>
      </c>
      <c r="AP477" s="83" t="b">
        <v>0</v>
      </c>
      <c r="AQ477" s="83" t="b">
        <v>0</v>
      </c>
      <c r="AR477" s="83" t="b">
        <v>0</v>
      </c>
      <c r="AS477" s="83" t="s">
        <v>7091</v>
      </c>
      <c r="AT477" s="83">
        <v>2194</v>
      </c>
      <c r="AU477" s="83" t="s">
        <v>13254</v>
      </c>
      <c r="AV477" s="83" t="b">
        <v>1</v>
      </c>
      <c r="AW477" s="83" t="s">
        <v>14213</v>
      </c>
      <c r="AX477" s="83" t="s">
        <v>14688</v>
      </c>
      <c r="AY477" s="83" t="s">
        <v>66</v>
      </c>
      <c r="AZ477" s="2"/>
      <c r="BA477" s="3"/>
      <c r="BB477" s="3"/>
      <c r="BC477" s="3"/>
      <c r="BD477" s="3"/>
    </row>
    <row r="478" spans="1:56" x14ac:dyDescent="0.25">
      <c r="A478" s="69" t="s">
        <v>503</v>
      </c>
      <c r="B478" s="70"/>
      <c r="C478" s="70"/>
      <c r="D478" s="71"/>
      <c r="E478" s="73"/>
      <c r="F478" s="70" t="s">
        <v>3858</v>
      </c>
      <c r="G478" s="70"/>
      <c r="H478" s="74"/>
      <c r="I478" s="75"/>
      <c r="J478" s="75"/>
      <c r="K478" s="74" t="s">
        <v>16203</v>
      </c>
      <c r="L478" s="78"/>
      <c r="M478" s="79"/>
      <c r="N478" s="79"/>
      <c r="O478" s="80"/>
      <c r="P478" s="81"/>
      <c r="Q478" s="81"/>
      <c r="R478" s="91"/>
      <c r="S478" s="91"/>
      <c r="T478" s="91"/>
      <c r="U478" s="91"/>
      <c r="V478" s="52"/>
      <c r="W478" s="52"/>
      <c r="X478" s="52"/>
      <c r="Y478" s="52"/>
      <c r="Z478" s="51"/>
      <c r="AA478" s="76"/>
      <c r="AB478" s="76"/>
      <c r="AC478" s="77"/>
      <c r="AD478" s="83" t="s">
        <v>7810</v>
      </c>
      <c r="AE478" s="83">
        <v>258</v>
      </c>
      <c r="AF478" s="83">
        <v>41</v>
      </c>
      <c r="AG478" s="83">
        <v>10075</v>
      </c>
      <c r="AH478" s="83">
        <v>10494</v>
      </c>
      <c r="AI478" s="83"/>
      <c r="AJ478" s="83"/>
      <c r="AK478" s="83"/>
      <c r="AL478" s="83"/>
      <c r="AM478" s="83"/>
      <c r="AN478" s="85">
        <v>40470.651921296296</v>
      </c>
      <c r="AO478" s="83"/>
      <c r="AP478" s="83" t="b">
        <v>1</v>
      </c>
      <c r="AQ478" s="83" t="b">
        <v>0</v>
      </c>
      <c r="AR478" s="83" t="b">
        <v>0</v>
      </c>
      <c r="AS478" s="83" t="s">
        <v>7091</v>
      </c>
      <c r="AT478" s="83">
        <v>0</v>
      </c>
      <c r="AU478" s="83" t="s">
        <v>13085</v>
      </c>
      <c r="AV478" s="83" t="b">
        <v>0</v>
      </c>
      <c r="AW478" s="83" t="s">
        <v>14213</v>
      </c>
      <c r="AX478" s="83" t="s">
        <v>14689</v>
      </c>
      <c r="AY478" s="83" t="s">
        <v>66</v>
      </c>
      <c r="AZ478" s="2"/>
      <c r="BA478" s="3"/>
      <c r="BB478" s="3"/>
      <c r="BC478" s="3"/>
      <c r="BD478" s="3"/>
    </row>
    <row r="479" spans="1:56" x14ac:dyDescent="0.25">
      <c r="A479" s="69" t="s">
        <v>1470</v>
      </c>
      <c r="B479" s="70"/>
      <c r="C479" s="70"/>
      <c r="D479" s="71"/>
      <c r="E479" s="73"/>
      <c r="F479" s="70" t="s">
        <v>13818</v>
      </c>
      <c r="G479" s="70"/>
      <c r="H479" s="74"/>
      <c r="I479" s="75"/>
      <c r="J479" s="75"/>
      <c r="K479" s="74" t="s">
        <v>16204</v>
      </c>
      <c r="L479" s="78"/>
      <c r="M479" s="79"/>
      <c r="N479" s="79"/>
      <c r="O479" s="80"/>
      <c r="P479" s="81"/>
      <c r="Q479" s="81"/>
      <c r="R479" s="91"/>
      <c r="S479" s="91"/>
      <c r="T479" s="91"/>
      <c r="U479" s="91"/>
      <c r="V479" s="52"/>
      <c r="W479" s="52"/>
      <c r="X479" s="52"/>
      <c r="Y479" s="52"/>
      <c r="Z479" s="51"/>
      <c r="AA479" s="76"/>
      <c r="AB479" s="76"/>
      <c r="AC479" s="77"/>
      <c r="AD479" s="83" t="s">
        <v>7811</v>
      </c>
      <c r="AE479" s="83">
        <v>18984</v>
      </c>
      <c r="AF479" s="83">
        <v>248458</v>
      </c>
      <c r="AG479" s="83">
        <v>79581</v>
      </c>
      <c r="AH479" s="83">
        <v>39133</v>
      </c>
      <c r="AI479" s="83">
        <v>-28800</v>
      </c>
      <c r="AJ479" s="83" t="s">
        <v>9253</v>
      </c>
      <c r="AK479" s="83" t="s">
        <v>10192</v>
      </c>
      <c r="AL479" s="83" t="s">
        <v>11182</v>
      </c>
      <c r="AM479" s="83" t="s">
        <v>11719</v>
      </c>
      <c r="AN479" s="85">
        <v>39449.288645833331</v>
      </c>
      <c r="AO479" s="83" t="s">
        <v>12197</v>
      </c>
      <c r="AP479" s="83" t="b">
        <v>0</v>
      </c>
      <c r="AQ479" s="83" t="b">
        <v>0</v>
      </c>
      <c r="AR479" s="83" t="b">
        <v>0</v>
      </c>
      <c r="AS479" s="83" t="s">
        <v>7091</v>
      </c>
      <c r="AT479" s="83">
        <v>3586</v>
      </c>
      <c r="AU479" s="83" t="s">
        <v>13255</v>
      </c>
      <c r="AV479" s="83" t="b">
        <v>1</v>
      </c>
      <c r="AW479" s="83" t="s">
        <v>14213</v>
      </c>
      <c r="AX479" s="83" t="s">
        <v>14690</v>
      </c>
      <c r="AY479" s="83" t="s">
        <v>65</v>
      </c>
      <c r="AZ479" s="2"/>
      <c r="BA479" s="3"/>
      <c r="BB479" s="3"/>
      <c r="BC479" s="3"/>
      <c r="BD479" s="3"/>
    </row>
    <row r="480" spans="1:56" x14ac:dyDescent="0.25">
      <c r="A480" s="69" t="s">
        <v>504</v>
      </c>
      <c r="B480" s="70"/>
      <c r="C480" s="70"/>
      <c r="D480" s="71"/>
      <c r="E480" s="73"/>
      <c r="F480" s="70" t="s">
        <v>3859</v>
      </c>
      <c r="G480" s="70"/>
      <c r="H480" s="74"/>
      <c r="I480" s="75"/>
      <c r="J480" s="75"/>
      <c r="K480" s="74" t="s">
        <v>16205</v>
      </c>
      <c r="L480" s="78"/>
      <c r="M480" s="79"/>
      <c r="N480" s="79"/>
      <c r="O480" s="80"/>
      <c r="P480" s="81"/>
      <c r="Q480" s="81"/>
      <c r="R480" s="91"/>
      <c r="S480" s="91"/>
      <c r="T480" s="91"/>
      <c r="U480" s="91"/>
      <c r="V480" s="52"/>
      <c r="W480" s="52"/>
      <c r="X480" s="52"/>
      <c r="Y480" s="52"/>
      <c r="Z480" s="51"/>
      <c r="AA480" s="76"/>
      <c r="AB480" s="76"/>
      <c r="AC480" s="77"/>
      <c r="AD480" s="83" t="s">
        <v>7812</v>
      </c>
      <c r="AE480" s="83">
        <v>992</v>
      </c>
      <c r="AF480" s="83">
        <v>1059</v>
      </c>
      <c r="AG480" s="83">
        <v>39747</v>
      </c>
      <c r="AH480" s="83">
        <v>320</v>
      </c>
      <c r="AI480" s="83">
        <v>0</v>
      </c>
      <c r="AJ480" s="83" t="s">
        <v>9254</v>
      </c>
      <c r="AK480" s="83" t="s">
        <v>10434</v>
      </c>
      <c r="AL480" s="83" t="s">
        <v>11183</v>
      </c>
      <c r="AM480" s="83" t="s">
        <v>10186</v>
      </c>
      <c r="AN480" s="85">
        <v>41095.724976851852</v>
      </c>
      <c r="AO480" s="83" t="s">
        <v>12198</v>
      </c>
      <c r="AP480" s="83" t="b">
        <v>0</v>
      </c>
      <c r="AQ480" s="83" t="b">
        <v>0</v>
      </c>
      <c r="AR480" s="83" t="b">
        <v>1</v>
      </c>
      <c r="AS480" s="83" t="s">
        <v>7091</v>
      </c>
      <c r="AT480" s="83">
        <v>9</v>
      </c>
      <c r="AU480" s="83" t="s">
        <v>13256</v>
      </c>
      <c r="AV480" s="83" t="b">
        <v>0</v>
      </c>
      <c r="AW480" s="83" t="s">
        <v>14213</v>
      </c>
      <c r="AX480" s="83" t="s">
        <v>14691</v>
      </c>
      <c r="AY480" s="83" t="s">
        <v>66</v>
      </c>
      <c r="AZ480" s="2"/>
      <c r="BA480" s="3"/>
      <c r="BB480" s="3"/>
      <c r="BC480" s="3"/>
      <c r="BD480" s="3"/>
    </row>
    <row r="481" spans="1:56" x14ac:dyDescent="0.25">
      <c r="A481" s="69" t="s">
        <v>505</v>
      </c>
      <c r="B481" s="70"/>
      <c r="C481" s="70"/>
      <c r="D481" s="71"/>
      <c r="E481" s="73"/>
      <c r="F481" s="70" t="s">
        <v>13819</v>
      </c>
      <c r="G481" s="70"/>
      <c r="H481" s="74"/>
      <c r="I481" s="75"/>
      <c r="J481" s="75"/>
      <c r="K481" s="74" t="s">
        <v>16206</v>
      </c>
      <c r="L481" s="78"/>
      <c r="M481" s="79"/>
      <c r="N481" s="79"/>
      <c r="O481" s="80"/>
      <c r="P481" s="81"/>
      <c r="Q481" s="81"/>
      <c r="R481" s="91"/>
      <c r="S481" s="91"/>
      <c r="T481" s="91"/>
      <c r="U481" s="91"/>
      <c r="V481" s="52"/>
      <c r="W481" s="52"/>
      <c r="X481" s="52"/>
      <c r="Y481" s="52"/>
      <c r="Z481" s="51"/>
      <c r="AA481" s="76"/>
      <c r="AB481" s="76"/>
      <c r="AC481" s="77"/>
      <c r="AD481" s="83" t="s">
        <v>7813</v>
      </c>
      <c r="AE481" s="83">
        <v>1651</v>
      </c>
      <c r="AF481" s="83">
        <v>3968</v>
      </c>
      <c r="AG481" s="83">
        <v>7823</v>
      </c>
      <c r="AH481" s="83">
        <v>3597</v>
      </c>
      <c r="AI481" s="83">
        <v>0</v>
      </c>
      <c r="AJ481" s="83" t="s">
        <v>9255</v>
      </c>
      <c r="AK481" s="83" t="s">
        <v>10435</v>
      </c>
      <c r="AL481" s="83" t="s">
        <v>11184</v>
      </c>
      <c r="AM481" s="83" t="s">
        <v>11718</v>
      </c>
      <c r="AN481" s="85">
        <v>41311.591296296298</v>
      </c>
      <c r="AO481" s="83" t="s">
        <v>12199</v>
      </c>
      <c r="AP481" s="83" t="b">
        <v>0</v>
      </c>
      <c r="AQ481" s="83" t="b">
        <v>0</v>
      </c>
      <c r="AR481" s="83" t="b">
        <v>1</v>
      </c>
      <c r="AS481" s="83" t="s">
        <v>7091</v>
      </c>
      <c r="AT481" s="83">
        <v>132</v>
      </c>
      <c r="AU481" s="83" t="s">
        <v>13257</v>
      </c>
      <c r="AV481" s="83" t="b">
        <v>1</v>
      </c>
      <c r="AW481" s="83" t="s">
        <v>14213</v>
      </c>
      <c r="AX481" s="83" t="s">
        <v>14692</v>
      </c>
      <c r="AY481" s="83" t="s">
        <v>66</v>
      </c>
      <c r="AZ481" s="2"/>
      <c r="BA481" s="3"/>
      <c r="BB481" s="3"/>
      <c r="BC481" s="3"/>
      <c r="BD481" s="3"/>
    </row>
    <row r="482" spans="1:56" x14ac:dyDescent="0.25">
      <c r="A482" s="69" t="s">
        <v>506</v>
      </c>
      <c r="B482" s="70"/>
      <c r="C482" s="70"/>
      <c r="D482" s="71"/>
      <c r="E482" s="73"/>
      <c r="F482" s="70" t="s">
        <v>3860</v>
      </c>
      <c r="G482" s="70"/>
      <c r="H482" s="74"/>
      <c r="I482" s="75"/>
      <c r="J482" s="75"/>
      <c r="K482" s="74" t="s">
        <v>16207</v>
      </c>
      <c r="L482" s="78"/>
      <c r="M482" s="79"/>
      <c r="N482" s="79"/>
      <c r="O482" s="80"/>
      <c r="P482" s="81"/>
      <c r="Q482" s="81"/>
      <c r="R482" s="91"/>
      <c r="S482" s="91"/>
      <c r="T482" s="91"/>
      <c r="U482" s="91"/>
      <c r="V482" s="52"/>
      <c r="W482" s="52"/>
      <c r="X482" s="52"/>
      <c r="Y482" s="52"/>
      <c r="Z482" s="51"/>
      <c r="AA482" s="76"/>
      <c r="AB482" s="76"/>
      <c r="AC482" s="77"/>
      <c r="AD482" s="83" t="s">
        <v>7814</v>
      </c>
      <c r="AE482" s="83">
        <v>1537</v>
      </c>
      <c r="AF482" s="83">
        <v>963</v>
      </c>
      <c r="AG482" s="83">
        <v>1327</v>
      </c>
      <c r="AH482" s="83">
        <v>180</v>
      </c>
      <c r="AI482" s="83"/>
      <c r="AJ482" s="83" t="s">
        <v>9256</v>
      </c>
      <c r="AK482" s="83"/>
      <c r="AL482" s="83" t="s">
        <v>11185</v>
      </c>
      <c r="AM482" s="83"/>
      <c r="AN482" s="85">
        <v>42444.284421296295</v>
      </c>
      <c r="AO482" s="83" t="s">
        <v>12200</v>
      </c>
      <c r="AP482" s="83" t="b">
        <v>1</v>
      </c>
      <c r="AQ482" s="83" t="b">
        <v>0</v>
      </c>
      <c r="AR482" s="83" t="b">
        <v>0</v>
      </c>
      <c r="AS482" s="83" t="s">
        <v>13075</v>
      </c>
      <c r="AT482" s="83">
        <v>4</v>
      </c>
      <c r="AU482" s="83"/>
      <c r="AV482" s="83" t="b">
        <v>0</v>
      </c>
      <c r="AW482" s="83" t="s">
        <v>14213</v>
      </c>
      <c r="AX482" s="83" t="s">
        <v>14693</v>
      </c>
      <c r="AY482" s="83" t="s">
        <v>66</v>
      </c>
      <c r="AZ482" s="2"/>
      <c r="BA482" s="3"/>
      <c r="BB482" s="3"/>
      <c r="BC482" s="3"/>
      <c r="BD482" s="3"/>
    </row>
    <row r="483" spans="1:56" x14ac:dyDescent="0.25">
      <c r="A483" s="69" t="s">
        <v>507</v>
      </c>
      <c r="B483" s="70"/>
      <c r="C483" s="70"/>
      <c r="D483" s="71"/>
      <c r="E483" s="73"/>
      <c r="F483" s="70" t="s">
        <v>13820</v>
      </c>
      <c r="G483" s="70"/>
      <c r="H483" s="74"/>
      <c r="I483" s="75"/>
      <c r="J483" s="75"/>
      <c r="K483" s="74" t="s">
        <v>16208</v>
      </c>
      <c r="L483" s="78"/>
      <c r="M483" s="79"/>
      <c r="N483" s="79"/>
      <c r="O483" s="80"/>
      <c r="P483" s="81"/>
      <c r="Q483" s="81"/>
      <c r="R483" s="91"/>
      <c r="S483" s="91"/>
      <c r="T483" s="91"/>
      <c r="U483" s="91"/>
      <c r="V483" s="52"/>
      <c r="W483" s="52"/>
      <c r="X483" s="52"/>
      <c r="Y483" s="52"/>
      <c r="Z483" s="51"/>
      <c r="AA483" s="76"/>
      <c r="AB483" s="76"/>
      <c r="AC483" s="77"/>
      <c r="AD483" s="83" t="s">
        <v>7815</v>
      </c>
      <c r="AE483" s="83">
        <v>463</v>
      </c>
      <c r="AF483" s="83">
        <v>945</v>
      </c>
      <c r="AG483" s="83">
        <v>48334</v>
      </c>
      <c r="AH483" s="83">
        <v>47857</v>
      </c>
      <c r="AI483" s="83"/>
      <c r="AJ483" s="83"/>
      <c r="AK483" s="83"/>
      <c r="AL483" s="83"/>
      <c r="AM483" s="83"/>
      <c r="AN483" s="85">
        <v>42470.091145833336</v>
      </c>
      <c r="AO483" s="83"/>
      <c r="AP483" s="83" t="b">
        <v>1</v>
      </c>
      <c r="AQ483" s="83" t="b">
        <v>0</v>
      </c>
      <c r="AR483" s="83" t="b">
        <v>0</v>
      </c>
      <c r="AS483" s="83" t="s">
        <v>7091</v>
      </c>
      <c r="AT483" s="83">
        <v>22</v>
      </c>
      <c r="AU483" s="83"/>
      <c r="AV483" s="83" t="b">
        <v>0</v>
      </c>
      <c r="AW483" s="83" t="s">
        <v>14213</v>
      </c>
      <c r="AX483" s="83" t="s">
        <v>14694</v>
      </c>
      <c r="AY483" s="83" t="s">
        <v>66</v>
      </c>
      <c r="AZ483" s="2"/>
      <c r="BA483" s="3"/>
      <c r="BB483" s="3"/>
      <c r="BC483" s="3"/>
      <c r="BD483" s="3"/>
    </row>
    <row r="484" spans="1:56" x14ac:dyDescent="0.25">
      <c r="A484" s="69" t="s">
        <v>1092</v>
      </c>
      <c r="B484" s="70"/>
      <c r="C484" s="70"/>
      <c r="D484" s="71"/>
      <c r="E484" s="73"/>
      <c r="F484" s="70" t="s">
        <v>13821</v>
      </c>
      <c r="G484" s="70"/>
      <c r="H484" s="74"/>
      <c r="I484" s="75"/>
      <c r="J484" s="75"/>
      <c r="K484" s="74" t="s">
        <v>16209</v>
      </c>
      <c r="L484" s="78"/>
      <c r="M484" s="79"/>
      <c r="N484" s="79"/>
      <c r="O484" s="80"/>
      <c r="P484" s="81"/>
      <c r="Q484" s="81"/>
      <c r="R484" s="91"/>
      <c r="S484" s="91"/>
      <c r="T484" s="91"/>
      <c r="U484" s="91"/>
      <c r="V484" s="52"/>
      <c r="W484" s="52"/>
      <c r="X484" s="52"/>
      <c r="Y484" s="52"/>
      <c r="Z484" s="51"/>
      <c r="AA484" s="76"/>
      <c r="AB484" s="76"/>
      <c r="AC484" s="77"/>
      <c r="AD484" s="83" t="s">
        <v>7816</v>
      </c>
      <c r="AE484" s="83">
        <v>65886</v>
      </c>
      <c r="AF484" s="83">
        <v>106677</v>
      </c>
      <c r="AG484" s="83">
        <v>635973</v>
      </c>
      <c r="AH484" s="83">
        <v>33172</v>
      </c>
      <c r="AI484" s="83">
        <v>-21600</v>
      </c>
      <c r="AJ484" s="83" t="s">
        <v>9257</v>
      </c>
      <c r="AK484" s="83" t="s">
        <v>10436</v>
      </c>
      <c r="AL484" s="83" t="s">
        <v>11186</v>
      </c>
      <c r="AM484" s="83" t="s">
        <v>11717</v>
      </c>
      <c r="AN484" s="85">
        <v>40068.619259259256</v>
      </c>
      <c r="AO484" s="83" t="s">
        <v>12201</v>
      </c>
      <c r="AP484" s="83" t="b">
        <v>0</v>
      </c>
      <c r="AQ484" s="83" t="b">
        <v>0</v>
      </c>
      <c r="AR484" s="83" t="b">
        <v>1</v>
      </c>
      <c r="AS484" s="83" t="s">
        <v>7091</v>
      </c>
      <c r="AT484" s="83">
        <v>1168</v>
      </c>
      <c r="AU484" s="83" t="s">
        <v>13258</v>
      </c>
      <c r="AV484" s="83" t="b">
        <v>0</v>
      </c>
      <c r="AW484" s="83" t="s">
        <v>14213</v>
      </c>
      <c r="AX484" s="83" t="s">
        <v>14695</v>
      </c>
      <c r="AY484" s="83" t="s">
        <v>66</v>
      </c>
      <c r="AZ484" s="2"/>
      <c r="BA484" s="3"/>
      <c r="BB484" s="3"/>
      <c r="BC484" s="3"/>
      <c r="BD484" s="3"/>
    </row>
    <row r="485" spans="1:56" x14ac:dyDescent="0.25">
      <c r="A485" s="69" t="s">
        <v>508</v>
      </c>
      <c r="B485" s="70"/>
      <c r="C485" s="70"/>
      <c r="D485" s="71"/>
      <c r="E485" s="73"/>
      <c r="F485" s="70" t="s">
        <v>3861</v>
      </c>
      <c r="G485" s="70"/>
      <c r="H485" s="74"/>
      <c r="I485" s="75"/>
      <c r="J485" s="75"/>
      <c r="K485" s="74" t="s">
        <v>16210</v>
      </c>
      <c r="L485" s="78"/>
      <c r="M485" s="79"/>
      <c r="N485" s="79"/>
      <c r="O485" s="80"/>
      <c r="P485" s="81"/>
      <c r="Q485" s="81"/>
      <c r="R485" s="91"/>
      <c r="S485" s="91"/>
      <c r="T485" s="91"/>
      <c r="U485" s="91"/>
      <c r="V485" s="52"/>
      <c r="W485" s="52"/>
      <c r="X485" s="52"/>
      <c r="Y485" s="52"/>
      <c r="Z485" s="51"/>
      <c r="AA485" s="76"/>
      <c r="AB485" s="76"/>
      <c r="AC485" s="77"/>
      <c r="AD485" s="83" t="s">
        <v>7817</v>
      </c>
      <c r="AE485" s="83">
        <v>666</v>
      </c>
      <c r="AF485" s="83">
        <v>618</v>
      </c>
      <c r="AG485" s="83">
        <v>97129</v>
      </c>
      <c r="AH485" s="83">
        <v>273</v>
      </c>
      <c r="AI485" s="83">
        <v>-21600</v>
      </c>
      <c r="AJ485" s="83" t="s">
        <v>9258</v>
      </c>
      <c r="AK485" s="83" t="s">
        <v>10437</v>
      </c>
      <c r="AL485" s="83"/>
      <c r="AM485" s="83" t="s">
        <v>11717</v>
      </c>
      <c r="AN485" s="85">
        <v>40196.885347222225</v>
      </c>
      <c r="AO485" s="83"/>
      <c r="AP485" s="83" t="b">
        <v>1</v>
      </c>
      <c r="AQ485" s="83" t="b">
        <v>0</v>
      </c>
      <c r="AR485" s="83" t="b">
        <v>0</v>
      </c>
      <c r="AS485" s="83" t="s">
        <v>7091</v>
      </c>
      <c r="AT485" s="83">
        <v>77</v>
      </c>
      <c r="AU485" s="83" t="s">
        <v>13085</v>
      </c>
      <c r="AV485" s="83" t="b">
        <v>0</v>
      </c>
      <c r="AW485" s="83" t="s">
        <v>14213</v>
      </c>
      <c r="AX485" s="83" t="s">
        <v>14696</v>
      </c>
      <c r="AY485" s="83" t="s">
        <v>66</v>
      </c>
      <c r="AZ485" s="2"/>
      <c r="BA485" s="3"/>
      <c r="BB485" s="3"/>
      <c r="BC485" s="3"/>
      <c r="BD485" s="3"/>
    </row>
    <row r="486" spans="1:56" x14ac:dyDescent="0.25">
      <c r="A486" s="69" t="s">
        <v>1471</v>
      </c>
      <c r="B486" s="70"/>
      <c r="C486" s="70"/>
      <c r="D486" s="71"/>
      <c r="E486" s="73"/>
      <c r="F486" s="70" t="s">
        <v>13822</v>
      </c>
      <c r="G486" s="70"/>
      <c r="H486" s="74"/>
      <c r="I486" s="75"/>
      <c r="J486" s="75"/>
      <c r="K486" s="74" t="s">
        <v>16211</v>
      </c>
      <c r="L486" s="78"/>
      <c r="M486" s="79"/>
      <c r="N486" s="79"/>
      <c r="O486" s="80"/>
      <c r="P486" s="81"/>
      <c r="Q486" s="81"/>
      <c r="R486" s="91"/>
      <c r="S486" s="91"/>
      <c r="T486" s="91"/>
      <c r="U486" s="91"/>
      <c r="V486" s="52"/>
      <c r="W486" s="52"/>
      <c r="X486" s="52"/>
      <c r="Y486" s="52"/>
      <c r="Z486" s="51"/>
      <c r="AA486" s="76"/>
      <c r="AB486" s="76"/>
      <c r="AC486" s="77"/>
      <c r="AD486" s="83" t="s">
        <v>7818</v>
      </c>
      <c r="AE486" s="83">
        <v>1249</v>
      </c>
      <c r="AF486" s="83">
        <v>1035</v>
      </c>
      <c r="AG486" s="83">
        <v>1077</v>
      </c>
      <c r="AH486" s="83">
        <v>3478</v>
      </c>
      <c r="AI486" s="83"/>
      <c r="AJ486" s="83" t="s">
        <v>9259</v>
      </c>
      <c r="AK486" s="83" t="s">
        <v>7257</v>
      </c>
      <c r="AL486" s="83" t="s">
        <v>11187</v>
      </c>
      <c r="AM486" s="83"/>
      <c r="AN486" s="85">
        <v>42483.68072916667</v>
      </c>
      <c r="AO486" s="83" t="s">
        <v>12202</v>
      </c>
      <c r="AP486" s="83" t="b">
        <v>1</v>
      </c>
      <c r="AQ486" s="83" t="b">
        <v>0</v>
      </c>
      <c r="AR486" s="83" t="b">
        <v>1</v>
      </c>
      <c r="AS486" s="83" t="s">
        <v>7091</v>
      </c>
      <c r="AT486" s="83">
        <v>15</v>
      </c>
      <c r="AU486" s="83"/>
      <c r="AV486" s="83" t="b">
        <v>0</v>
      </c>
      <c r="AW486" s="83" t="s">
        <v>14213</v>
      </c>
      <c r="AX486" s="83" t="s">
        <v>14697</v>
      </c>
      <c r="AY486" s="83" t="s">
        <v>65</v>
      </c>
      <c r="AZ486" s="2"/>
      <c r="BA486" s="3"/>
      <c r="BB486" s="3"/>
      <c r="BC486" s="3"/>
      <c r="BD486" s="3"/>
    </row>
    <row r="487" spans="1:56" x14ac:dyDescent="0.25">
      <c r="A487" s="69" t="s">
        <v>702</v>
      </c>
      <c r="B487" s="70"/>
      <c r="C487" s="70"/>
      <c r="D487" s="71"/>
      <c r="E487" s="73"/>
      <c r="F487" s="70" t="s">
        <v>4013</v>
      </c>
      <c r="G487" s="70"/>
      <c r="H487" s="74"/>
      <c r="I487" s="75"/>
      <c r="J487" s="75"/>
      <c r="K487" s="74" t="s">
        <v>16212</v>
      </c>
      <c r="L487" s="78"/>
      <c r="M487" s="79"/>
      <c r="N487" s="79"/>
      <c r="O487" s="80"/>
      <c r="P487" s="81"/>
      <c r="Q487" s="81"/>
      <c r="R487" s="91"/>
      <c r="S487" s="91"/>
      <c r="T487" s="91"/>
      <c r="U487" s="91"/>
      <c r="V487" s="52"/>
      <c r="W487" s="52"/>
      <c r="X487" s="52"/>
      <c r="Y487" s="52"/>
      <c r="Z487" s="51"/>
      <c r="AA487" s="76"/>
      <c r="AB487" s="76"/>
      <c r="AC487" s="77"/>
      <c r="AD487" s="83" t="s">
        <v>7819</v>
      </c>
      <c r="AE487" s="83">
        <v>1056</v>
      </c>
      <c r="AF487" s="83">
        <v>8633</v>
      </c>
      <c r="AG487" s="83">
        <v>8844</v>
      </c>
      <c r="AH487" s="83">
        <v>5052</v>
      </c>
      <c r="AI487" s="83">
        <v>-21600</v>
      </c>
      <c r="AJ487" s="83" t="s">
        <v>9260</v>
      </c>
      <c r="AK487" s="83" t="s">
        <v>10438</v>
      </c>
      <c r="AL487" s="83" t="s">
        <v>11188</v>
      </c>
      <c r="AM487" s="83" t="s">
        <v>11717</v>
      </c>
      <c r="AN487" s="85">
        <v>39904.998032407406</v>
      </c>
      <c r="AO487" s="83" t="s">
        <v>12203</v>
      </c>
      <c r="AP487" s="83" t="b">
        <v>0</v>
      </c>
      <c r="AQ487" s="83" t="b">
        <v>0</v>
      </c>
      <c r="AR487" s="83" t="b">
        <v>1</v>
      </c>
      <c r="AS487" s="83" t="s">
        <v>7091</v>
      </c>
      <c r="AT487" s="83">
        <v>132</v>
      </c>
      <c r="AU487" s="83" t="s">
        <v>13259</v>
      </c>
      <c r="AV487" s="83" t="b">
        <v>1</v>
      </c>
      <c r="AW487" s="83" t="s">
        <v>14213</v>
      </c>
      <c r="AX487" s="83" t="s">
        <v>14698</v>
      </c>
      <c r="AY487" s="83" t="s">
        <v>66</v>
      </c>
      <c r="AZ487" s="2"/>
      <c r="BA487" s="3"/>
      <c r="BB487" s="3"/>
      <c r="BC487" s="3"/>
      <c r="BD487" s="3"/>
    </row>
    <row r="488" spans="1:56" x14ac:dyDescent="0.25">
      <c r="A488" s="69" t="s">
        <v>509</v>
      </c>
      <c r="B488" s="70"/>
      <c r="C488" s="70"/>
      <c r="D488" s="71"/>
      <c r="E488" s="73"/>
      <c r="F488" s="70" t="s">
        <v>3862</v>
      </c>
      <c r="G488" s="70"/>
      <c r="H488" s="74"/>
      <c r="I488" s="75"/>
      <c r="J488" s="75"/>
      <c r="K488" s="74" t="s">
        <v>16213</v>
      </c>
      <c r="L488" s="78"/>
      <c r="M488" s="79"/>
      <c r="N488" s="79"/>
      <c r="O488" s="80"/>
      <c r="P488" s="81"/>
      <c r="Q488" s="81"/>
      <c r="R488" s="91"/>
      <c r="S488" s="91"/>
      <c r="T488" s="91"/>
      <c r="U488" s="91"/>
      <c r="V488" s="52"/>
      <c r="W488" s="52"/>
      <c r="X488" s="52"/>
      <c r="Y488" s="52"/>
      <c r="Z488" s="51"/>
      <c r="AA488" s="76"/>
      <c r="AB488" s="76"/>
      <c r="AC488" s="77"/>
      <c r="AD488" s="83" t="s">
        <v>7820</v>
      </c>
      <c r="AE488" s="83">
        <v>170</v>
      </c>
      <c r="AF488" s="83">
        <v>312</v>
      </c>
      <c r="AG488" s="83">
        <v>2984</v>
      </c>
      <c r="AH488" s="83">
        <v>3612</v>
      </c>
      <c r="AI488" s="83">
        <v>32400</v>
      </c>
      <c r="AJ488" s="83" t="s">
        <v>9261</v>
      </c>
      <c r="AK488" s="83" t="s">
        <v>10439</v>
      </c>
      <c r="AL488" s="83" t="s">
        <v>11189</v>
      </c>
      <c r="AM488" s="83" t="s">
        <v>11744</v>
      </c>
      <c r="AN488" s="85">
        <v>41024.368946759256</v>
      </c>
      <c r="AO488" s="83" t="s">
        <v>12204</v>
      </c>
      <c r="AP488" s="83" t="b">
        <v>1</v>
      </c>
      <c r="AQ488" s="83" t="b">
        <v>0</v>
      </c>
      <c r="AR488" s="83" t="b">
        <v>0</v>
      </c>
      <c r="AS488" s="83" t="s">
        <v>7102</v>
      </c>
      <c r="AT488" s="83">
        <v>11</v>
      </c>
      <c r="AU488" s="83" t="s">
        <v>13085</v>
      </c>
      <c r="AV488" s="83" t="b">
        <v>0</v>
      </c>
      <c r="AW488" s="83" t="s">
        <v>14213</v>
      </c>
      <c r="AX488" s="83" t="s">
        <v>14699</v>
      </c>
      <c r="AY488" s="83" t="s">
        <v>66</v>
      </c>
      <c r="AZ488" s="2"/>
      <c r="BA488" s="3"/>
      <c r="BB488" s="3"/>
      <c r="BC488" s="3"/>
      <c r="BD488" s="3"/>
    </row>
    <row r="489" spans="1:56" x14ac:dyDescent="0.25">
      <c r="A489" s="69" t="s">
        <v>510</v>
      </c>
      <c r="B489" s="70"/>
      <c r="C489" s="70"/>
      <c r="D489" s="71"/>
      <c r="E489" s="73"/>
      <c r="F489" s="70" t="s">
        <v>3863</v>
      </c>
      <c r="G489" s="70"/>
      <c r="H489" s="74"/>
      <c r="I489" s="75"/>
      <c r="J489" s="75"/>
      <c r="K489" s="74" t="s">
        <v>16214</v>
      </c>
      <c r="L489" s="78"/>
      <c r="M489" s="79"/>
      <c r="N489" s="79"/>
      <c r="O489" s="80"/>
      <c r="P489" s="81"/>
      <c r="Q489" s="81"/>
      <c r="R489" s="91"/>
      <c r="S489" s="91"/>
      <c r="T489" s="91"/>
      <c r="U489" s="91"/>
      <c r="V489" s="52"/>
      <c r="W489" s="52"/>
      <c r="X489" s="52"/>
      <c r="Y489" s="52"/>
      <c r="Z489" s="51"/>
      <c r="AA489" s="76"/>
      <c r="AB489" s="76"/>
      <c r="AC489" s="77"/>
      <c r="AD489" s="83" t="s">
        <v>7821</v>
      </c>
      <c r="AE489" s="83">
        <v>15648</v>
      </c>
      <c r="AF489" s="83">
        <v>250485</v>
      </c>
      <c r="AG489" s="83">
        <v>198101</v>
      </c>
      <c r="AH489" s="83">
        <v>74863</v>
      </c>
      <c r="AI489" s="83">
        <v>-28800</v>
      </c>
      <c r="AJ489" s="83" t="s">
        <v>9262</v>
      </c>
      <c r="AK489" s="83" t="s">
        <v>10440</v>
      </c>
      <c r="AL489" s="83" t="s">
        <v>11190</v>
      </c>
      <c r="AM489" s="83" t="s">
        <v>11719</v>
      </c>
      <c r="AN489" s="85">
        <v>40248.485254629632</v>
      </c>
      <c r="AO489" s="83" t="s">
        <v>12205</v>
      </c>
      <c r="AP489" s="83" t="b">
        <v>0</v>
      </c>
      <c r="AQ489" s="83" t="b">
        <v>0</v>
      </c>
      <c r="AR489" s="83" t="b">
        <v>0</v>
      </c>
      <c r="AS489" s="83" t="s">
        <v>7091</v>
      </c>
      <c r="AT489" s="83">
        <v>508</v>
      </c>
      <c r="AU489" s="83" t="s">
        <v>13260</v>
      </c>
      <c r="AV489" s="83" t="b">
        <v>0</v>
      </c>
      <c r="AW489" s="83" t="s">
        <v>14213</v>
      </c>
      <c r="AX489" s="83" t="s">
        <v>14700</v>
      </c>
      <c r="AY489" s="83" t="s">
        <v>66</v>
      </c>
      <c r="AZ489" s="2"/>
      <c r="BA489" s="3"/>
      <c r="BB489" s="3"/>
      <c r="BC489" s="3"/>
      <c r="BD489" s="3"/>
    </row>
    <row r="490" spans="1:56" x14ac:dyDescent="0.25">
      <c r="A490" s="69" t="s">
        <v>511</v>
      </c>
      <c r="B490" s="70"/>
      <c r="C490" s="70"/>
      <c r="D490" s="71"/>
      <c r="E490" s="73"/>
      <c r="F490" s="70" t="s">
        <v>3864</v>
      </c>
      <c r="G490" s="70"/>
      <c r="H490" s="74"/>
      <c r="I490" s="75"/>
      <c r="J490" s="75"/>
      <c r="K490" s="74" t="s">
        <v>16215</v>
      </c>
      <c r="L490" s="78"/>
      <c r="M490" s="79"/>
      <c r="N490" s="79"/>
      <c r="O490" s="80"/>
      <c r="P490" s="81"/>
      <c r="Q490" s="81"/>
      <c r="R490" s="91"/>
      <c r="S490" s="91"/>
      <c r="T490" s="91"/>
      <c r="U490" s="91"/>
      <c r="V490" s="52"/>
      <c r="W490" s="52"/>
      <c r="X490" s="52"/>
      <c r="Y490" s="52"/>
      <c r="Z490" s="51"/>
      <c r="AA490" s="76"/>
      <c r="AB490" s="76"/>
      <c r="AC490" s="77"/>
      <c r="AD490" s="83" t="s">
        <v>7822</v>
      </c>
      <c r="AE490" s="83">
        <v>1140</v>
      </c>
      <c r="AF490" s="83">
        <v>1191</v>
      </c>
      <c r="AG490" s="83">
        <v>34161</v>
      </c>
      <c r="AH490" s="83">
        <v>65746</v>
      </c>
      <c r="AI490" s="83">
        <v>-28800</v>
      </c>
      <c r="AJ490" s="83" t="s">
        <v>9263</v>
      </c>
      <c r="AK490" s="83" t="s">
        <v>7287</v>
      </c>
      <c r="AL490" s="83"/>
      <c r="AM490" s="83" t="s">
        <v>11719</v>
      </c>
      <c r="AN490" s="85">
        <v>40555.222569444442</v>
      </c>
      <c r="AO490" s="83" t="s">
        <v>12206</v>
      </c>
      <c r="AP490" s="83" t="b">
        <v>1</v>
      </c>
      <c r="AQ490" s="83" t="b">
        <v>0</v>
      </c>
      <c r="AR490" s="83" t="b">
        <v>0</v>
      </c>
      <c r="AS490" s="83" t="s">
        <v>7091</v>
      </c>
      <c r="AT490" s="83">
        <v>42</v>
      </c>
      <c r="AU490" s="83" t="s">
        <v>13085</v>
      </c>
      <c r="AV490" s="83" t="b">
        <v>0</v>
      </c>
      <c r="AW490" s="83" t="s">
        <v>14213</v>
      </c>
      <c r="AX490" s="83" t="s">
        <v>14701</v>
      </c>
      <c r="AY490" s="83" t="s">
        <v>66</v>
      </c>
      <c r="AZ490" s="2"/>
      <c r="BA490" s="3"/>
      <c r="BB490" s="3"/>
      <c r="BC490" s="3"/>
      <c r="BD490" s="3"/>
    </row>
    <row r="491" spans="1:56" x14ac:dyDescent="0.25">
      <c r="A491" s="69" t="s">
        <v>512</v>
      </c>
      <c r="B491" s="70"/>
      <c r="C491" s="70"/>
      <c r="D491" s="71"/>
      <c r="E491" s="73"/>
      <c r="F491" s="70" t="s">
        <v>3865</v>
      </c>
      <c r="G491" s="70"/>
      <c r="H491" s="74"/>
      <c r="I491" s="75"/>
      <c r="J491" s="75"/>
      <c r="K491" s="74" t="s">
        <v>16216</v>
      </c>
      <c r="L491" s="78"/>
      <c r="M491" s="79"/>
      <c r="N491" s="79"/>
      <c r="O491" s="80"/>
      <c r="P491" s="81"/>
      <c r="Q491" s="81"/>
      <c r="R491" s="91"/>
      <c r="S491" s="91"/>
      <c r="T491" s="91"/>
      <c r="U491" s="91"/>
      <c r="V491" s="52"/>
      <c r="W491" s="52"/>
      <c r="X491" s="52"/>
      <c r="Y491" s="52"/>
      <c r="Z491" s="51"/>
      <c r="AA491" s="76"/>
      <c r="AB491" s="76"/>
      <c r="AC491" s="77"/>
      <c r="AD491" s="83" t="s">
        <v>7823</v>
      </c>
      <c r="AE491" s="83">
        <v>227</v>
      </c>
      <c r="AF491" s="83">
        <v>129</v>
      </c>
      <c r="AG491" s="83">
        <v>1029</v>
      </c>
      <c r="AH491" s="83">
        <v>151</v>
      </c>
      <c r="AI491" s="83">
        <v>-28800</v>
      </c>
      <c r="AJ491" s="83" t="s">
        <v>9264</v>
      </c>
      <c r="AK491" s="83"/>
      <c r="AL491" s="83" t="s">
        <v>11191</v>
      </c>
      <c r="AM491" s="83" t="s">
        <v>11719</v>
      </c>
      <c r="AN491" s="85">
        <v>42928.718402777777</v>
      </c>
      <c r="AO491" s="83" t="s">
        <v>12207</v>
      </c>
      <c r="AP491" s="83" t="b">
        <v>0</v>
      </c>
      <c r="AQ491" s="83" t="b">
        <v>0</v>
      </c>
      <c r="AR491" s="83" t="b">
        <v>0</v>
      </c>
      <c r="AS491" s="83" t="s">
        <v>7095</v>
      </c>
      <c r="AT491" s="83">
        <v>1</v>
      </c>
      <c r="AU491" s="83" t="s">
        <v>13085</v>
      </c>
      <c r="AV491" s="83" t="b">
        <v>0</v>
      </c>
      <c r="AW491" s="83" t="s">
        <v>14213</v>
      </c>
      <c r="AX491" s="83" t="s">
        <v>14702</v>
      </c>
      <c r="AY491" s="83" t="s">
        <v>66</v>
      </c>
      <c r="AZ491" s="2"/>
      <c r="BA491" s="3"/>
      <c r="BB491" s="3"/>
      <c r="BC491" s="3"/>
      <c r="BD491" s="3"/>
    </row>
    <row r="492" spans="1:56" x14ac:dyDescent="0.25">
      <c r="A492" s="69" t="s">
        <v>513</v>
      </c>
      <c r="B492" s="70"/>
      <c r="C492" s="70"/>
      <c r="D492" s="71"/>
      <c r="E492" s="73"/>
      <c r="F492" s="70" t="s">
        <v>3866</v>
      </c>
      <c r="G492" s="70"/>
      <c r="H492" s="74"/>
      <c r="I492" s="75"/>
      <c r="J492" s="75"/>
      <c r="K492" s="74" t="s">
        <v>16217</v>
      </c>
      <c r="L492" s="78"/>
      <c r="M492" s="79"/>
      <c r="N492" s="79"/>
      <c r="O492" s="80"/>
      <c r="P492" s="81"/>
      <c r="Q492" s="81"/>
      <c r="R492" s="91"/>
      <c r="S492" s="91"/>
      <c r="T492" s="91"/>
      <c r="U492" s="91"/>
      <c r="V492" s="52"/>
      <c r="W492" s="52"/>
      <c r="X492" s="52"/>
      <c r="Y492" s="52"/>
      <c r="Z492" s="51"/>
      <c r="AA492" s="76"/>
      <c r="AB492" s="76"/>
      <c r="AC492" s="77"/>
      <c r="AD492" s="83" t="s">
        <v>7824</v>
      </c>
      <c r="AE492" s="83">
        <v>886</v>
      </c>
      <c r="AF492" s="83">
        <v>394</v>
      </c>
      <c r="AG492" s="83">
        <v>31594</v>
      </c>
      <c r="AH492" s="83">
        <v>34967</v>
      </c>
      <c r="AI492" s="83">
        <v>3600</v>
      </c>
      <c r="AJ492" s="83" t="s">
        <v>9265</v>
      </c>
      <c r="AK492" s="83" t="s">
        <v>10441</v>
      </c>
      <c r="AL492" s="83" t="s">
        <v>11192</v>
      </c>
      <c r="AM492" s="83" t="s">
        <v>11722</v>
      </c>
      <c r="AN492" s="85">
        <v>41336.860659722224</v>
      </c>
      <c r="AO492" s="83" t="s">
        <v>12208</v>
      </c>
      <c r="AP492" s="83" t="b">
        <v>0</v>
      </c>
      <c r="AQ492" s="83" t="b">
        <v>0</v>
      </c>
      <c r="AR492" s="83" t="b">
        <v>1</v>
      </c>
      <c r="AS492" s="83" t="s">
        <v>7091</v>
      </c>
      <c r="AT492" s="83">
        <v>12</v>
      </c>
      <c r="AU492" s="83" t="s">
        <v>13085</v>
      </c>
      <c r="AV492" s="83" t="b">
        <v>0</v>
      </c>
      <c r="AW492" s="83" t="s">
        <v>14213</v>
      </c>
      <c r="AX492" s="83" t="s">
        <v>14703</v>
      </c>
      <c r="AY492" s="83" t="s">
        <v>66</v>
      </c>
      <c r="AZ492" s="2"/>
      <c r="BA492" s="3"/>
      <c r="BB492" s="3"/>
      <c r="BC492" s="3"/>
      <c r="BD492" s="3"/>
    </row>
    <row r="493" spans="1:56" x14ac:dyDescent="0.25">
      <c r="A493" s="69" t="s">
        <v>514</v>
      </c>
      <c r="B493" s="70"/>
      <c r="C493" s="70"/>
      <c r="D493" s="71"/>
      <c r="E493" s="73"/>
      <c r="F493" s="70" t="s">
        <v>3654</v>
      </c>
      <c r="G493" s="70"/>
      <c r="H493" s="74"/>
      <c r="I493" s="75"/>
      <c r="J493" s="75"/>
      <c r="K493" s="74" t="s">
        <v>16218</v>
      </c>
      <c r="L493" s="78"/>
      <c r="M493" s="79"/>
      <c r="N493" s="79"/>
      <c r="O493" s="80"/>
      <c r="P493" s="81"/>
      <c r="Q493" s="81"/>
      <c r="R493" s="91"/>
      <c r="S493" s="91"/>
      <c r="T493" s="91"/>
      <c r="U493" s="91"/>
      <c r="V493" s="52"/>
      <c r="W493" s="52"/>
      <c r="X493" s="52"/>
      <c r="Y493" s="52"/>
      <c r="Z493" s="51"/>
      <c r="AA493" s="76"/>
      <c r="AB493" s="76"/>
      <c r="AC493" s="77"/>
      <c r="AD493" s="83" t="s">
        <v>7825</v>
      </c>
      <c r="AE493" s="83">
        <v>0</v>
      </c>
      <c r="AF493" s="83">
        <v>0</v>
      </c>
      <c r="AG493" s="83">
        <v>32</v>
      </c>
      <c r="AH493" s="83">
        <v>0</v>
      </c>
      <c r="AI493" s="83"/>
      <c r="AJ493" s="83"/>
      <c r="AK493" s="83"/>
      <c r="AL493" s="83"/>
      <c r="AM493" s="83"/>
      <c r="AN493" s="85">
        <v>43165.659421296295</v>
      </c>
      <c r="AO493" s="83"/>
      <c r="AP493" s="83" t="b">
        <v>1</v>
      </c>
      <c r="AQ493" s="83" t="b">
        <v>1</v>
      </c>
      <c r="AR493" s="83" t="b">
        <v>0</v>
      </c>
      <c r="AS493" s="83" t="s">
        <v>7095</v>
      </c>
      <c r="AT493" s="83">
        <v>0</v>
      </c>
      <c r="AU493" s="83"/>
      <c r="AV493" s="83" t="b">
        <v>0</v>
      </c>
      <c r="AW493" s="83" t="s">
        <v>14213</v>
      </c>
      <c r="AX493" s="83" t="s">
        <v>14704</v>
      </c>
      <c r="AY493" s="83" t="s">
        <v>66</v>
      </c>
      <c r="AZ493" s="2"/>
      <c r="BA493" s="3"/>
      <c r="BB493" s="3"/>
      <c r="BC493" s="3"/>
      <c r="BD493" s="3"/>
    </row>
    <row r="494" spans="1:56" x14ac:dyDescent="0.25">
      <c r="A494" s="69" t="s">
        <v>515</v>
      </c>
      <c r="B494" s="70"/>
      <c r="C494" s="70"/>
      <c r="D494" s="71"/>
      <c r="E494" s="73"/>
      <c r="F494" s="70" t="s">
        <v>3867</v>
      </c>
      <c r="G494" s="70"/>
      <c r="H494" s="74"/>
      <c r="I494" s="75"/>
      <c r="J494" s="75"/>
      <c r="K494" s="74" t="s">
        <v>16219</v>
      </c>
      <c r="L494" s="78"/>
      <c r="M494" s="79"/>
      <c r="N494" s="79"/>
      <c r="O494" s="80"/>
      <c r="P494" s="81"/>
      <c r="Q494" s="81"/>
      <c r="R494" s="91"/>
      <c r="S494" s="91"/>
      <c r="T494" s="91"/>
      <c r="U494" s="91"/>
      <c r="V494" s="52"/>
      <c r="W494" s="52"/>
      <c r="X494" s="52"/>
      <c r="Y494" s="52"/>
      <c r="Z494" s="51"/>
      <c r="AA494" s="76"/>
      <c r="AB494" s="76"/>
      <c r="AC494" s="77"/>
      <c r="AD494" s="83" t="s">
        <v>7816</v>
      </c>
      <c r="AE494" s="83">
        <v>52651</v>
      </c>
      <c r="AF494" s="83">
        <v>85190</v>
      </c>
      <c r="AG494" s="83">
        <v>600679</v>
      </c>
      <c r="AH494" s="83">
        <v>1523</v>
      </c>
      <c r="AI494" s="83">
        <v>-21600</v>
      </c>
      <c r="AJ494" s="83" t="s">
        <v>9266</v>
      </c>
      <c r="AK494" s="83"/>
      <c r="AL494" s="83" t="s">
        <v>11193</v>
      </c>
      <c r="AM494" s="83" t="s">
        <v>11717</v>
      </c>
      <c r="AN494" s="85">
        <v>40180.706747685188</v>
      </c>
      <c r="AO494" s="83" t="s">
        <v>12209</v>
      </c>
      <c r="AP494" s="83" t="b">
        <v>0</v>
      </c>
      <c r="AQ494" s="83" t="b">
        <v>0</v>
      </c>
      <c r="AR494" s="83" t="b">
        <v>0</v>
      </c>
      <c r="AS494" s="83" t="s">
        <v>7091</v>
      </c>
      <c r="AT494" s="83">
        <v>930</v>
      </c>
      <c r="AU494" s="83" t="s">
        <v>13261</v>
      </c>
      <c r="AV494" s="83" t="b">
        <v>0</v>
      </c>
      <c r="AW494" s="83" t="s">
        <v>14213</v>
      </c>
      <c r="AX494" s="83" t="s">
        <v>14705</v>
      </c>
      <c r="AY494" s="83" t="s">
        <v>66</v>
      </c>
      <c r="AZ494" s="2"/>
      <c r="BA494" s="3"/>
      <c r="BB494" s="3"/>
      <c r="BC494" s="3"/>
      <c r="BD494" s="3"/>
    </row>
    <row r="495" spans="1:56" x14ac:dyDescent="0.25">
      <c r="A495" s="69" t="s">
        <v>1472</v>
      </c>
      <c r="B495" s="70"/>
      <c r="C495" s="70"/>
      <c r="D495" s="71"/>
      <c r="E495" s="73"/>
      <c r="F495" s="70" t="s">
        <v>13823</v>
      </c>
      <c r="G495" s="70"/>
      <c r="H495" s="74"/>
      <c r="I495" s="75"/>
      <c r="J495" s="75"/>
      <c r="K495" s="74" t="s">
        <v>16220</v>
      </c>
      <c r="L495" s="78"/>
      <c r="M495" s="79"/>
      <c r="N495" s="79"/>
      <c r="O495" s="80"/>
      <c r="P495" s="81"/>
      <c r="Q495" s="81"/>
      <c r="R495" s="91"/>
      <c r="S495" s="91"/>
      <c r="T495" s="91"/>
      <c r="U495" s="91"/>
      <c r="V495" s="52"/>
      <c r="W495" s="52"/>
      <c r="X495" s="52"/>
      <c r="Y495" s="52"/>
      <c r="Z495" s="51"/>
      <c r="AA495" s="76"/>
      <c r="AB495" s="76"/>
      <c r="AC495" s="77"/>
      <c r="AD495" s="83" t="s">
        <v>7196</v>
      </c>
      <c r="AE495" s="83">
        <v>1723</v>
      </c>
      <c r="AF495" s="83">
        <v>104685</v>
      </c>
      <c r="AG495" s="83">
        <v>14616</v>
      </c>
      <c r="AH495" s="83">
        <v>605</v>
      </c>
      <c r="AI495" s="83"/>
      <c r="AJ495" s="83" t="s">
        <v>9267</v>
      </c>
      <c r="AK495" s="83" t="s">
        <v>7287</v>
      </c>
      <c r="AL495" s="83" t="s">
        <v>11194</v>
      </c>
      <c r="AM495" s="83"/>
      <c r="AN495" s="85">
        <v>40480.357060185182</v>
      </c>
      <c r="AO495" s="83" t="s">
        <v>12210</v>
      </c>
      <c r="AP495" s="83" t="b">
        <v>0</v>
      </c>
      <c r="AQ495" s="83" t="b">
        <v>0</v>
      </c>
      <c r="AR495" s="83" t="b">
        <v>0</v>
      </c>
      <c r="AS495" s="83" t="s">
        <v>7091</v>
      </c>
      <c r="AT495" s="83">
        <v>3989</v>
      </c>
      <c r="AU495" s="83" t="s">
        <v>13262</v>
      </c>
      <c r="AV495" s="83" t="b">
        <v>0</v>
      </c>
      <c r="AW495" s="83" t="s">
        <v>14213</v>
      </c>
      <c r="AX495" s="83" t="s">
        <v>14706</v>
      </c>
      <c r="AY495" s="83" t="s">
        <v>65</v>
      </c>
      <c r="AZ495" s="2"/>
      <c r="BA495" s="3"/>
      <c r="BB495" s="3"/>
      <c r="BC495" s="3"/>
      <c r="BD495" s="3"/>
    </row>
    <row r="496" spans="1:56" x14ac:dyDescent="0.25">
      <c r="A496" s="69" t="s">
        <v>516</v>
      </c>
      <c r="B496" s="70"/>
      <c r="C496" s="70"/>
      <c r="D496" s="71"/>
      <c r="E496" s="73"/>
      <c r="F496" s="70" t="s">
        <v>3868</v>
      </c>
      <c r="G496" s="70"/>
      <c r="H496" s="74"/>
      <c r="I496" s="75"/>
      <c r="J496" s="75"/>
      <c r="K496" s="74" t="s">
        <v>16221</v>
      </c>
      <c r="L496" s="78"/>
      <c r="M496" s="79"/>
      <c r="N496" s="79"/>
      <c r="O496" s="80"/>
      <c r="P496" s="81"/>
      <c r="Q496" s="81"/>
      <c r="R496" s="91"/>
      <c r="S496" s="91"/>
      <c r="T496" s="91"/>
      <c r="U496" s="91"/>
      <c r="V496" s="52"/>
      <c r="W496" s="52"/>
      <c r="X496" s="52"/>
      <c r="Y496" s="52"/>
      <c r="Z496" s="51"/>
      <c r="AA496" s="76"/>
      <c r="AB496" s="76"/>
      <c r="AC496" s="77"/>
      <c r="AD496" s="83" t="s">
        <v>7826</v>
      </c>
      <c r="AE496" s="83">
        <v>238</v>
      </c>
      <c r="AF496" s="83">
        <v>93</v>
      </c>
      <c r="AG496" s="83">
        <v>7387</v>
      </c>
      <c r="AH496" s="83">
        <v>14237</v>
      </c>
      <c r="AI496" s="83"/>
      <c r="AJ496" s="83" t="s">
        <v>9268</v>
      </c>
      <c r="AK496" s="83" t="s">
        <v>10442</v>
      </c>
      <c r="AL496" s="83"/>
      <c r="AM496" s="83"/>
      <c r="AN496" s="85">
        <v>43043.556574074071</v>
      </c>
      <c r="AO496" s="83"/>
      <c r="AP496" s="83" t="b">
        <v>1</v>
      </c>
      <c r="AQ496" s="83" t="b">
        <v>0</v>
      </c>
      <c r="AR496" s="83" t="b">
        <v>0</v>
      </c>
      <c r="AS496" s="83" t="s">
        <v>7102</v>
      </c>
      <c r="AT496" s="83">
        <v>0</v>
      </c>
      <c r="AU496" s="83"/>
      <c r="AV496" s="83" t="b">
        <v>0</v>
      </c>
      <c r="AW496" s="83" t="s">
        <v>14213</v>
      </c>
      <c r="AX496" s="83" t="s">
        <v>14707</v>
      </c>
      <c r="AY496" s="83" t="s">
        <v>66</v>
      </c>
      <c r="AZ496" s="2"/>
      <c r="BA496" s="3"/>
      <c r="BB496" s="3"/>
      <c r="BC496" s="3"/>
      <c r="BD496" s="3"/>
    </row>
    <row r="497" spans="1:56" x14ac:dyDescent="0.25">
      <c r="A497" s="69" t="s">
        <v>517</v>
      </c>
      <c r="B497" s="70"/>
      <c r="C497" s="70"/>
      <c r="D497" s="71"/>
      <c r="E497" s="73"/>
      <c r="F497" s="70" t="s">
        <v>3869</v>
      </c>
      <c r="G497" s="70"/>
      <c r="H497" s="74"/>
      <c r="I497" s="75"/>
      <c r="J497" s="75"/>
      <c r="K497" s="74" t="s">
        <v>16222</v>
      </c>
      <c r="L497" s="78"/>
      <c r="M497" s="79"/>
      <c r="N497" s="79"/>
      <c r="O497" s="80"/>
      <c r="P497" s="81"/>
      <c r="Q497" s="81"/>
      <c r="R497" s="91"/>
      <c r="S497" s="91"/>
      <c r="T497" s="91"/>
      <c r="U497" s="91"/>
      <c r="V497" s="52"/>
      <c r="W497" s="52"/>
      <c r="X497" s="52"/>
      <c r="Y497" s="52"/>
      <c r="Z497" s="51"/>
      <c r="AA497" s="76"/>
      <c r="AB497" s="76"/>
      <c r="AC497" s="77"/>
      <c r="AD497" s="83" t="s">
        <v>7827</v>
      </c>
      <c r="AE497" s="83">
        <v>202</v>
      </c>
      <c r="AF497" s="83">
        <v>6</v>
      </c>
      <c r="AG497" s="83">
        <v>12</v>
      </c>
      <c r="AH497" s="83">
        <v>13</v>
      </c>
      <c r="AI497" s="83">
        <v>-28800</v>
      </c>
      <c r="AJ497" s="83" t="s">
        <v>9269</v>
      </c>
      <c r="AK497" s="83"/>
      <c r="AL497" s="83" t="s">
        <v>11195</v>
      </c>
      <c r="AM497" s="83" t="s">
        <v>11719</v>
      </c>
      <c r="AN497" s="85">
        <v>43165.117280092592</v>
      </c>
      <c r="AO497" s="83"/>
      <c r="AP497" s="83" t="b">
        <v>1</v>
      </c>
      <c r="AQ497" s="83" t="b">
        <v>0</v>
      </c>
      <c r="AR497" s="83" t="b">
        <v>0</v>
      </c>
      <c r="AS497" s="83" t="s">
        <v>7102</v>
      </c>
      <c r="AT497" s="83">
        <v>0</v>
      </c>
      <c r="AU497" s="83"/>
      <c r="AV497" s="83" t="b">
        <v>0</v>
      </c>
      <c r="AW497" s="83" t="s">
        <v>14213</v>
      </c>
      <c r="AX497" s="83" t="s">
        <v>14708</v>
      </c>
      <c r="AY497" s="83" t="s">
        <v>66</v>
      </c>
      <c r="AZ497" s="2"/>
      <c r="BA497" s="3"/>
      <c r="BB497" s="3"/>
      <c r="BC497" s="3"/>
      <c r="BD497" s="3"/>
    </row>
    <row r="498" spans="1:56" x14ac:dyDescent="0.25">
      <c r="A498" s="69" t="s">
        <v>518</v>
      </c>
      <c r="B498" s="70"/>
      <c r="C498" s="70"/>
      <c r="D498" s="71"/>
      <c r="E498" s="73"/>
      <c r="F498" s="70" t="s">
        <v>3870</v>
      </c>
      <c r="G498" s="70"/>
      <c r="H498" s="74"/>
      <c r="I498" s="75"/>
      <c r="J498" s="75"/>
      <c r="K498" s="74" t="s">
        <v>16223</v>
      </c>
      <c r="L498" s="78"/>
      <c r="M498" s="79"/>
      <c r="N498" s="79"/>
      <c r="O498" s="80"/>
      <c r="P498" s="81"/>
      <c r="Q498" s="81"/>
      <c r="R498" s="91"/>
      <c r="S498" s="91"/>
      <c r="T498" s="91"/>
      <c r="U498" s="91"/>
      <c r="V498" s="52"/>
      <c r="W498" s="52"/>
      <c r="X498" s="52"/>
      <c r="Y498" s="52"/>
      <c r="Z498" s="51"/>
      <c r="AA498" s="76"/>
      <c r="AB498" s="76"/>
      <c r="AC498" s="77"/>
      <c r="AD498" s="83" t="s">
        <v>7828</v>
      </c>
      <c r="AE498" s="83">
        <v>350</v>
      </c>
      <c r="AF498" s="83">
        <v>59</v>
      </c>
      <c r="AG498" s="83">
        <v>7940</v>
      </c>
      <c r="AH498" s="83">
        <v>3</v>
      </c>
      <c r="AI498" s="83"/>
      <c r="AJ498" s="83" t="s">
        <v>9270</v>
      </c>
      <c r="AK498" s="83" t="s">
        <v>10443</v>
      </c>
      <c r="AL498" s="83" t="s">
        <v>11196</v>
      </c>
      <c r="AM498" s="83"/>
      <c r="AN498" s="85">
        <v>41932.714317129627</v>
      </c>
      <c r="AO498" s="83" t="s">
        <v>12211</v>
      </c>
      <c r="AP498" s="83" t="b">
        <v>0</v>
      </c>
      <c r="AQ498" s="83" t="b">
        <v>0</v>
      </c>
      <c r="AR498" s="83" t="b">
        <v>0</v>
      </c>
      <c r="AS498" s="83" t="s">
        <v>13070</v>
      </c>
      <c r="AT498" s="83">
        <v>0</v>
      </c>
      <c r="AU498" s="83" t="s">
        <v>13085</v>
      </c>
      <c r="AV498" s="83" t="b">
        <v>0</v>
      </c>
      <c r="AW498" s="83" t="s">
        <v>14213</v>
      </c>
      <c r="AX498" s="83" t="s">
        <v>14709</v>
      </c>
      <c r="AY498" s="83" t="s">
        <v>66</v>
      </c>
      <c r="AZ498" s="2"/>
      <c r="BA498" s="3"/>
      <c r="BB498" s="3"/>
      <c r="BC498" s="3"/>
      <c r="BD498" s="3"/>
    </row>
    <row r="499" spans="1:56" x14ac:dyDescent="0.25">
      <c r="A499" s="69" t="s">
        <v>519</v>
      </c>
      <c r="B499" s="70"/>
      <c r="C499" s="70"/>
      <c r="D499" s="71"/>
      <c r="E499" s="73"/>
      <c r="F499" s="70" t="s">
        <v>13824</v>
      </c>
      <c r="G499" s="70"/>
      <c r="H499" s="74"/>
      <c r="I499" s="75"/>
      <c r="J499" s="75"/>
      <c r="K499" s="74" t="s">
        <v>16224</v>
      </c>
      <c r="L499" s="78"/>
      <c r="M499" s="79"/>
      <c r="N499" s="79"/>
      <c r="O499" s="80"/>
      <c r="P499" s="81"/>
      <c r="Q499" s="81"/>
      <c r="R499" s="91"/>
      <c r="S499" s="91"/>
      <c r="T499" s="91"/>
      <c r="U499" s="91"/>
      <c r="V499" s="52"/>
      <c r="W499" s="52"/>
      <c r="X499" s="52"/>
      <c r="Y499" s="52"/>
      <c r="Z499" s="51"/>
      <c r="AA499" s="76"/>
      <c r="AB499" s="76"/>
      <c r="AC499" s="77"/>
      <c r="AD499" s="83" t="s">
        <v>7829</v>
      </c>
      <c r="AE499" s="83">
        <v>160</v>
      </c>
      <c r="AF499" s="83">
        <v>678</v>
      </c>
      <c r="AG499" s="83">
        <v>47543</v>
      </c>
      <c r="AH499" s="83">
        <v>8931</v>
      </c>
      <c r="AI499" s="83"/>
      <c r="AJ499" s="83" t="s">
        <v>9271</v>
      </c>
      <c r="AK499" s="83"/>
      <c r="AL499" s="83"/>
      <c r="AM499" s="83"/>
      <c r="AN499" s="85">
        <v>42003.299155092594</v>
      </c>
      <c r="AO499" s="83" t="s">
        <v>12212</v>
      </c>
      <c r="AP499" s="83" t="b">
        <v>0</v>
      </c>
      <c r="AQ499" s="83" t="b">
        <v>0</v>
      </c>
      <c r="AR499" s="83" t="b">
        <v>0</v>
      </c>
      <c r="AS499" s="83" t="s">
        <v>7091</v>
      </c>
      <c r="AT499" s="83">
        <v>5</v>
      </c>
      <c r="AU499" s="83" t="s">
        <v>13085</v>
      </c>
      <c r="AV499" s="83" t="b">
        <v>0</v>
      </c>
      <c r="AW499" s="83" t="s">
        <v>14213</v>
      </c>
      <c r="AX499" s="83" t="s">
        <v>14710</v>
      </c>
      <c r="AY499" s="83" t="s">
        <v>66</v>
      </c>
      <c r="AZ499" s="2"/>
      <c r="BA499" s="3"/>
      <c r="BB499" s="3"/>
      <c r="BC499" s="3"/>
      <c r="BD499" s="3"/>
    </row>
    <row r="500" spans="1:56" x14ac:dyDescent="0.25">
      <c r="A500" s="69" t="s">
        <v>1308</v>
      </c>
      <c r="B500" s="70"/>
      <c r="C500" s="70"/>
      <c r="D500" s="71"/>
      <c r="E500" s="73"/>
      <c r="F500" s="70" t="s">
        <v>13825</v>
      </c>
      <c r="G500" s="70"/>
      <c r="H500" s="74"/>
      <c r="I500" s="75"/>
      <c r="J500" s="75"/>
      <c r="K500" s="74" t="s">
        <v>16225</v>
      </c>
      <c r="L500" s="78"/>
      <c r="M500" s="79"/>
      <c r="N500" s="79"/>
      <c r="O500" s="80"/>
      <c r="P500" s="81"/>
      <c r="Q500" s="81"/>
      <c r="R500" s="91"/>
      <c r="S500" s="91"/>
      <c r="T500" s="91"/>
      <c r="U500" s="91"/>
      <c r="V500" s="52"/>
      <c r="W500" s="52"/>
      <c r="X500" s="52"/>
      <c r="Y500" s="52"/>
      <c r="Z500" s="51"/>
      <c r="AA500" s="76"/>
      <c r="AB500" s="76"/>
      <c r="AC500" s="77"/>
      <c r="AD500" s="83" t="s">
        <v>7830</v>
      </c>
      <c r="AE500" s="83">
        <v>0</v>
      </c>
      <c r="AF500" s="83">
        <v>134313</v>
      </c>
      <c r="AG500" s="83">
        <v>17614</v>
      </c>
      <c r="AH500" s="83">
        <v>1</v>
      </c>
      <c r="AI500" s="83">
        <v>-18000</v>
      </c>
      <c r="AJ500" s="83" t="s">
        <v>9272</v>
      </c>
      <c r="AK500" s="83" t="s">
        <v>10444</v>
      </c>
      <c r="AL500" s="83" t="s">
        <v>11197</v>
      </c>
      <c r="AM500" s="83" t="s">
        <v>11720</v>
      </c>
      <c r="AN500" s="85">
        <v>40811.345393518517</v>
      </c>
      <c r="AO500" s="83"/>
      <c r="AP500" s="83" t="b">
        <v>0</v>
      </c>
      <c r="AQ500" s="83" t="b">
        <v>0</v>
      </c>
      <c r="AR500" s="83" t="b">
        <v>0</v>
      </c>
      <c r="AS500" s="83" t="s">
        <v>7091</v>
      </c>
      <c r="AT500" s="83">
        <v>1031</v>
      </c>
      <c r="AU500" s="83" t="s">
        <v>13085</v>
      </c>
      <c r="AV500" s="83" t="b">
        <v>0</v>
      </c>
      <c r="AW500" s="83" t="s">
        <v>14213</v>
      </c>
      <c r="AX500" s="83" t="s">
        <v>14711</v>
      </c>
      <c r="AY500" s="83" t="s">
        <v>66</v>
      </c>
      <c r="AZ500" s="2"/>
      <c r="BA500" s="3"/>
      <c r="BB500" s="3"/>
      <c r="BC500" s="3"/>
      <c r="BD500" s="3"/>
    </row>
    <row r="501" spans="1:56" x14ac:dyDescent="0.25">
      <c r="A501" s="69" t="s">
        <v>520</v>
      </c>
      <c r="B501" s="70"/>
      <c r="C501" s="70"/>
      <c r="D501" s="71"/>
      <c r="E501" s="73"/>
      <c r="F501" s="70" t="s">
        <v>3871</v>
      </c>
      <c r="G501" s="70"/>
      <c r="H501" s="74"/>
      <c r="I501" s="75"/>
      <c r="J501" s="75"/>
      <c r="K501" s="74" t="s">
        <v>16226</v>
      </c>
      <c r="L501" s="78"/>
      <c r="M501" s="79"/>
      <c r="N501" s="79"/>
      <c r="O501" s="80"/>
      <c r="P501" s="81"/>
      <c r="Q501" s="81"/>
      <c r="R501" s="91"/>
      <c r="S501" s="91"/>
      <c r="T501" s="91"/>
      <c r="U501" s="91"/>
      <c r="V501" s="52"/>
      <c r="W501" s="52"/>
      <c r="X501" s="52"/>
      <c r="Y501" s="52"/>
      <c r="Z501" s="51"/>
      <c r="AA501" s="76"/>
      <c r="AB501" s="76"/>
      <c r="AC501" s="77"/>
      <c r="AD501" s="83" t="s">
        <v>7831</v>
      </c>
      <c r="AE501" s="83">
        <v>377</v>
      </c>
      <c r="AF501" s="83">
        <v>154</v>
      </c>
      <c r="AG501" s="83">
        <v>2444</v>
      </c>
      <c r="AH501" s="83">
        <v>1165</v>
      </c>
      <c r="AI501" s="83">
        <v>-21600</v>
      </c>
      <c r="AJ501" s="83" t="s">
        <v>9273</v>
      </c>
      <c r="AK501" s="83"/>
      <c r="AL501" s="83" t="s">
        <v>11198</v>
      </c>
      <c r="AM501" s="83" t="s">
        <v>11717</v>
      </c>
      <c r="AN501" s="85">
        <v>40286.318414351852</v>
      </c>
      <c r="AO501" s="83" t="s">
        <v>12213</v>
      </c>
      <c r="AP501" s="83" t="b">
        <v>0</v>
      </c>
      <c r="AQ501" s="83" t="b">
        <v>0</v>
      </c>
      <c r="AR501" s="83" t="b">
        <v>0</v>
      </c>
      <c r="AS501" s="83" t="s">
        <v>7095</v>
      </c>
      <c r="AT501" s="83">
        <v>0</v>
      </c>
      <c r="AU501" s="83" t="s">
        <v>13263</v>
      </c>
      <c r="AV501" s="83" t="b">
        <v>0</v>
      </c>
      <c r="AW501" s="83" t="s">
        <v>14213</v>
      </c>
      <c r="AX501" s="83" t="s">
        <v>14712</v>
      </c>
      <c r="AY501" s="83" t="s">
        <v>66</v>
      </c>
      <c r="AZ501" s="2"/>
      <c r="BA501" s="3"/>
      <c r="BB501" s="3"/>
      <c r="BC501" s="3"/>
      <c r="BD501" s="3"/>
    </row>
    <row r="502" spans="1:56" x14ac:dyDescent="0.25">
      <c r="A502" s="69" t="s">
        <v>521</v>
      </c>
      <c r="B502" s="70"/>
      <c r="C502" s="70"/>
      <c r="D502" s="71"/>
      <c r="E502" s="73"/>
      <c r="F502" s="70" t="s">
        <v>3872</v>
      </c>
      <c r="G502" s="70"/>
      <c r="H502" s="74"/>
      <c r="I502" s="75"/>
      <c r="J502" s="75"/>
      <c r="K502" s="74" t="s">
        <v>16227</v>
      </c>
      <c r="L502" s="78"/>
      <c r="M502" s="79"/>
      <c r="N502" s="79"/>
      <c r="O502" s="80"/>
      <c r="P502" s="81"/>
      <c r="Q502" s="81"/>
      <c r="R502" s="91"/>
      <c r="S502" s="91"/>
      <c r="T502" s="91"/>
      <c r="U502" s="91"/>
      <c r="V502" s="52"/>
      <c r="W502" s="52"/>
      <c r="X502" s="52"/>
      <c r="Y502" s="52"/>
      <c r="Z502" s="51"/>
      <c r="AA502" s="76"/>
      <c r="AB502" s="76"/>
      <c r="AC502" s="77"/>
      <c r="AD502" s="83" t="s">
        <v>7832</v>
      </c>
      <c r="AE502" s="83">
        <v>1755</v>
      </c>
      <c r="AF502" s="83">
        <v>14293</v>
      </c>
      <c r="AG502" s="83">
        <v>147686</v>
      </c>
      <c r="AH502" s="83">
        <v>1255</v>
      </c>
      <c r="AI502" s="83">
        <v>-14400</v>
      </c>
      <c r="AJ502" s="83" t="s">
        <v>9274</v>
      </c>
      <c r="AK502" s="83" t="s">
        <v>10445</v>
      </c>
      <c r="AL502" s="83" t="s">
        <v>11199</v>
      </c>
      <c r="AM502" s="83" t="s">
        <v>11725</v>
      </c>
      <c r="AN502" s="85">
        <v>40818.622534722221</v>
      </c>
      <c r="AO502" s="83" t="s">
        <v>12214</v>
      </c>
      <c r="AP502" s="83" t="b">
        <v>0</v>
      </c>
      <c r="AQ502" s="83" t="b">
        <v>0</v>
      </c>
      <c r="AR502" s="83" t="b">
        <v>1</v>
      </c>
      <c r="AS502" s="83" t="s">
        <v>7091</v>
      </c>
      <c r="AT502" s="83">
        <v>201</v>
      </c>
      <c r="AU502" s="83" t="s">
        <v>13264</v>
      </c>
      <c r="AV502" s="83" t="b">
        <v>1</v>
      </c>
      <c r="AW502" s="83" t="s">
        <v>14213</v>
      </c>
      <c r="AX502" s="83" t="s">
        <v>14713</v>
      </c>
      <c r="AY502" s="83" t="s">
        <v>66</v>
      </c>
      <c r="AZ502" s="2"/>
      <c r="BA502" s="3"/>
      <c r="BB502" s="3"/>
      <c r="BC502" s="3"/>
      <c r="BD502" s="3"/>
    </row>
    <row r="503" spans="1:56" x14ac:dyDescent="0.25">
      <c r="A503" s="69" t="s">
        <v>1473</v>
      </c>
      <c r="B503" s="70"/>
      <c r="C503" s="70"/>
      <c r="D503" s="71"/>
      <c r="E503" s="73"/>
      <c r="F503" s="70" t="s">
        <v>13826</v>
      </c>
      <c r="G503" s="70"/>
      <c r="H503" s="74"/>
      <c r="I503" s="75"/>
      <c r="J503" s="75"/>
      <c r="K503" s="74" t="s">
        <v>16228</v>
      </c>
      <c r="L503" s="78"/>
      <c r="M503" s="79"/>
      <c r="N503" s="79"/>
      <c r="O503" s="80"/>
      <c r="P503" s="81"/>
      <c r="Q503" s="81"/>
      <c r="R503" s="91"/>
      <c r="S503" s="91"/>
      <c r="T503" s="91"/>
      <c r="U503" s="91"/>
      <c r="V503" s="52"/>
      <c r="W503" s="52"/>
      <c r="X503" s="52"/>
      <c r="Y503" s="52"/>
      <c r="Z503" s="51"/>
      <c r="AA503" s="76"/>
      <c r="AB503" s="76"/>
      <c r="AC503" s="77"/>
      <c r="AD503" s="83" t="s">
        <v>7833</v>
      </c>
      <c r="AE503" s="83">
        <v>664</v>
      </c>
      <c r="AF503" s="83">
        <v>21716</v>
      </c>
      <c r="AG503" s="83">
        <v>2112</v>
      </c>
      <c r="AH503" s="83">
        <v>52</v>
      </c>
      <c r="AI503" s="83">
        <v>-21600</v>
      </c>
      <c r="AJ503" s="83" t="s">
        <v>9275</v>
      </c>
      <c r="AK503" s="83" t="s">
        <v>10446</v>
      </c>
      <c r="AL503" s="83" t="s">
        <v>11200</v>
      </c>
      <c r="AM503" s="83" t="s">
        <v>11717</v>
      </c>
      <c r="AN503" s="85">
        <v>40576.685324074075</v>
      </c>
      <c r="AO503" s="83" t="s">
        <v>12215</v>
      </c>
      <c r="AP503" s="83" t="b">
        <v>0</v>
      </c>
      <c r="AQ503" s="83" t="b">
        <v>0</v>
      </c>
      <c r="AR503" s="83" t="b">
        <v>1</v>
      </c>
      <c r="AS503" s="83" t="s">
        <v>7091</v>
      </c>
      <c r="AT503" s="83">
        <v>994</v>
      </c>
      <c r="AU503" s="83" t="s">
        <v>13265</v>
      </c>
      <c r="AV503" s="83" t="b">
        <v>1</v>
      </c>
      <c r="AW503" s="83" t="s">
        <v>14213</v>
      </c>
      <c r="AX503" s="83" t="s">
        <v>14714</v>
      </c>
      <c r="AY503" s="83" t="s">
        <v>65</v>
      </c>
      <c r="AZ503" s="2"/>
      <c r="BA503" s="3"/>
      <c r="BB503" s="3"/>
      <c r="BC503" s="3"/>
      <c r="BD503" s="3"/>
    </row>
    <row r="504" spans="1:56" x14ac:dyDescent="0.25">
      <c r="A504" s="69" t="s">
        <v>522</v>
      </c>
      <c r="B504" s="70"/>
      <c r="C504" s="70"/>
      <c r="D504" s="71"/>
      <c r="E504" s="73"/>
      <c r="F504" s="70" t="s">
        <v>3873</v>
      </c>
      <c r="G504" s="70"/>
      <c r="H504" s="74"/>
      <c r="I504" s="75"/>
      <c r="J504" s="75"/>
      <c r="K504" s="74" t="s">
        <v>16229</v>
      </c>
      <c r="L504" s="78"/>
      <c r="M504" s="79"/>
      <c r="N504" s="79"/>
      <c r="O504" s="80"/>
      <c r="P504" s="81"/>
      <c r="Q504" s="81"/>
      <c r="R504" s="91"/>
      <c r="S504" s="91"/>
      <c r="T504" s="91"/>
      <c r="U504" s="91"/>
      <c r="V504" s="52"/>
      <c r="W504" s="52"/>
      <c r="X504" s="52"/>
      <c r="Y504" s="52"/>
      <c r="Z504" s="51"/>
      <c r="AA504" s="76"/>
      <c r="AB504" s="76"/>
      <c r="AC504" s="77"/>
      <c r="AD504" s="83" t="s">
        <v>7834</v>
      </c>
      <c r="AE504" s="83">
        <v>447</v>
      </c>
      <c r="AF504" s="83">
        <v>344</v>
      </c>
      <c r="AG504" s="83">
        <v>13440</v>
      </c>
      <c r="AH504" s="83">
        <v>9627</v>
      </c>
      <c r="AI504" s="83">
        <v>-14400</v>
      </c>
      <c r="AJ504" s="83" t="s">
        <v>9276</v>
      </c>
      <c r="AK504" s="83" t="s">
        <v>10447</v>
      </c>
      <c r="AL504" s="83" t="s">
        <v>11201</v>
      </c>
      <c r="AM504" s="83" t="s">
        <v>11725</v>
      </c>
      <c r="AN504" s="85">
        <v>41324.050023148149</v>
      </c>
      <c r="AO504" s="83" t="s">
        <v>12216</v>
      </c>
      <c r="AP504" s="83" t="b">
        <v>1</v>
      </c>
      <c r="AQ504" s="83" t="b">
        <v>0</v>
      </c>
      <c r="AR504" s="83" t="b">
        <v>0</v>
      </c>
      <c r="AS504" s="83" t="s">
        <v>7091</v>
      </c>
      <c r="AT504" s="83">
        <v>1</v>
      </c>
      <c r="AU504" s="83" t="s">
        <v>13085</v>
      </c>
      <c r="AV504" s="83" t="b">
        <v>0</v>
      </c>
      <c r="AW504" s="83" t="s">
        <v>14213</v>
      </c>
      <c r="AX504" s="83" t="s">
        <v>14715</v>
      </c>
      <c r="AY504" s="83" t="s">
        <v>66</v>
      </c>
      <c r="AZ504" s="2"/>
      <c r="BA504" s="3"/>
      <c r="BB504" s="3"/>
      <c r="BC504" s="3"/>
      <c r="BD504" s="3"/>
    </row>
    <row r="505" spans="1:56" x14ac:dyDescent="0.25">
      <c r="A505" s="69" t="s">
        <v>1474</v>
      </c>
      <c r="B505" s="70"/>
      <c r="C505" s="70"/>
      <c r="D505" s="71"/>
      <c r="E505" s="73"/>
      <c r="F505" s="70" t="s">
        <v>13827</v>
      </c>
      <c r="G505" s="70"/>
      <c r="H505" s="74"/>
      <c r="I505" s="75"/>
      <c r="J505" s="75"/>
      <c r="K505" s="74" t="s">
        <v>16230</v>
      </c>
      <c r="L505" s="78"/>
      <c r="M505" s="79"/>
      <c r="N505" s="79"/>
      <c r="O505" s="80"/>
      <c r="P505" s="81"/>
      <c r="Q505" s="81"/>
      <c r="R505" s="91"/>
      <c r="S505" s="91"/>
      <c r="T505" s="91"/>
      <c r="U505" s="91"/>
      <c r="V505" s="52"/>
      <c r="W505" s="52"/>
      <c r="X505" s="52"/>
      <c r="Y505" s="52"/>
      <c r="Z505" s="51"/>
      <c r="AA505" s="76"/>
      <c r="AB505" s="76"/>
      <c r="AC505" s="77"/>
      <c r="AD505" s="83" t="s">
        <v>7835</v>
      </c>
      <c r="AE505" s="83">
        <v>286</v>
      </c>
      <c r="AF505" s="83">
        <v>7006</v>
      </c>
      <c r="AG505" s="83">
        <v>201894</v>
      </c>
      <c r="AH505" s="83">
        <v>725</v>
      </c>
      <c r="AI505" s="83">
        <v>-18000</v>
      </c>
      <c r="AJ505" s="83" t="s">
        <v>9277</v>
      </c>
      <c r="AK505" s="83" t="s">
        <v>10448</v>
      </c>
      <c r="AL505" s="83" t="s">
        <v>11202</v>
      </c>
      <c r="AM505" s="83" t="s">
        <v>11720</v>
      </c>
      <c r="AN505" s="85">
        <v>40676.824606481481</v>
      </c>
      <c r="AO505" s="83" t="s">
        <v>12217</v>
      </c>
      <c r="AP505" s="83" t="b">
        <v>0</v>
      </c>
      <c r="AQ505" s="83" t="b">
        <v>0</v>
      </c>
      <c r="AR505" s="83" t="b">
        <v>0</v>
      </c>
      <c r="AS505" s="83" t="s">
        <v>7091</v>
      </c>
      <c r="AT505" s="83">
        <v>198</v>
      </c>
      <c r="AU505" s="83" t="s">
        <v>13266</v>
      </c>
      <c r="AV505" s="83" t="b">
        <v>0</v>
      </c>
      <c r="AW505" s="83" t="s">
        <v>14213</v>
      </c>
      <c r="AX505" s="83" t="s">
        <v>14716</v>
      </c>
      <c r="AY505" s="83" t="s">
        <v>65</v>
      </c>
      <c r="AZ505" s="2"/>
      <c r="BA505" s="3"/>
      <c r="BB505" s="3"/>
      <c r="BC505" s="3"/>
      <c r="BD505" s="3"/>
    </row>
    <row r="506" spans="1:56" x14ac:dyDescent="0.25">
      <c r="A506" s="69" t="s">
        <v>1475</v>
      </c>
      <c r="B506" s="70"/>
      <c r="C506" s="70"/>
      <c r="D506" s="71"/>
      <c r="E506" s="73"/>
      <c r="F506" s="70" t="s">
        <v>13828</v>
      </c>
      <c r="G506" s="70"/>
      <c r="H506" s="74"/>
      <c r="I506" s="75"/>
      <c r="J506" s="75"/>
      <c r="K506" s="74" t="s">
        <v>16231</v>
      </c>
      <c r="L506" s="78"/>
      <c r="M506" s="79"/>
      <c r="N506" s="79"/>
      <c r="O506" s="80"/>
      <c r="P506" s="81"/>
      <c r="Q506" s="81"/>
      <c r="R506" s="91"/>
      <c r="S506" s="91"/>
      <c r="T506" s="91"/>
      <c r="U506" s="91"/>
      <c r="V506" s="52"/>
      <c r="W506" s="52"/>
      <c r="X506" s="52"/>
      <c r="Y506" s="52"/>
      <c r="Z506" s="51"/>
      <c r="AA506" s="76"/>
      <c r="AB506" s="76"/>
      <c r="AC506" s="77"/>
      <c r="AD506" s="83" t="s">
        <v>7836</v>
      </c>
      <c r="AE506" s="83">
        <v>2023</v>
      </c>
      <c r="AF506" s="83">
        <v>20350</v>
      </c>
      <c r="AG506" s="83">
        <v>25198</v>
      </c>
      <c r="AH506" s="83">
        <v>5994</v>
      </c>
      <c r="AI506" s="83">
        <v>-18000</v>
      </c>
      <c r="AJ506" s="83" t="s">
        <v>9278</v>
      </c>
      <c r="AK506" s="83" t="s">
        <v>10449</v>
      </c>
      <c r="AL506" s="83" t="s">
        <v>11203</v>
      </c>
      <c r="AM506" s="83" t="s">
        <v>11716</v>
      </c>
      <c r="AN506" s="85">
        <v>39752.812974537039</v>
      </c>
      <c r="AO506" s="83"/>
      <c r="AP506" s="83" t="b">
        <v>0</v>
      </c>
      <c r="AQ506" s="83" t="b">
        <v>0</v>
      </c>
      <c r="AR506" s="83" t="b">
        <v>1</v>
      </c>
      <c r="AS506" s="83" t="s">
        <v>7091</v>
      </c>
      <c r="AT506" s="83">
        <v>502</v>
      </c>
      <c r="AU506" s="83" t="s">
        <v>13267</v>
      </c>
      <c r="AV506" s="83" t="b">
        <v>1</v>
      </c>
      <c r="AW506" s="83" t="s">
        <v>14213</v>
      </c>
      <c r="AX506" s="83" t="s">
        <v>14717</v>
      </c>
      <c r="AY506" s="83" t="s">
        <v>65</v>
      </c>
      <c r="AZ506" s="2"/>
      <c r="BA506" s="3"/>
      <c r="BB506" s="3"/>
      <c r="BC506" s="3"/>
      <c r="BD506" s="3"/>
    </row>
    <row r="507" spans="1:56" x14ac:dyDescent="0.25">
      <c r="A507" s="69" t="s">
        <v>523</v>
      </c>
      <c r="B507" s="70"/>
      <c r="C507" s="70"/>
      <c r="D507" s="71"/>
      <c r="E507" s="73"/>
      <c r="F507" s="70" t="s">
        <v>3874</v>
      </c>
      <c r="G507" s="70"/>
      <c r="H507" s="74"/>
      <c r="I507" s="75"/>
      <c r="J507" s="75"/>
      <c r="K507" s="74" t="s">
        <v>16232</v>
      </c>
      <c r="L507" s="78"/>
      <c r="M507" s="79"/>
      <c r="N507" s="79"/>
      <c r="O507" s="80"/>
      <c r="P507" s="81"/>
      <c r="Q507" s="81"/>
      <c r="R507" s="91"/>
      <c r="S507" s="91"/>
      <c r="T507" s="91"/>
      <c r="U507" s="91"/>
      <c r="V507" s="52"/>
      <c r="W507" s="52"/>
      <c r="X507" s="52"/>
      <c r="Y507" s="52"/>
      <c r="Z507" s="51"/>
      <c r="AA507" s="76"/>
      <c r="AB507" s="76"/>
      <c r="AC507" s="77"/>
      <c r="AD507" s="83" t="s">
        <v>7837</v>
      </c>
      <c r="AE507" s="83">
        <v>345</v>
      </c>
      <c r="AF507" s="83">
        <v>166</v>
      </c>
      <c r="AG507" s="83">
        <v>37610</v>
      </c>
      <c r="AH507" s="83">
        <v>7716</v>
      </c>
      <c r="AI507" s="83">
        <v>-28800</v>
      </c>
      <c r="AJ507" s="83"/>
      <c r="AK507" s="83"/>
      <c r="AL507" s="83"/>
      <c r="AM507" s="83" t="s">
        <v>11719</v>
      </c>
      <c r="AN507" s="85">
        <v>40797.226226851853</v>
      </c>
      <c r="AO507" s="83" t="s">
        <v>12218</v>
      </c>
      <c r="AP507" s="83" t="b">
        <v>1</v>
      </c>
      <c r="AQ507" s="83" t="b">
        <v>0</v>
      </c>
      <c r="AR507" s="83" t="b">
        <v>1</v>
      </c>
      <c r="AS507" s="83" t="s">
        <v>7097</v>
      </c>
      <c r="AT507" s="83">
        <v>0</v>
      </c>
      <c r="AU507" s="83" t="s">
        <v>13085</v>
      </c>
      <c r="AV507" s="83" t="b">
        <v>0</v>
      </c>
      <c r="AW507" s="83" t="s">
        <v>14213</v>
      </c>
      <c r="AX507" s="83" t="s">
        <v>14718</v>
      </c>
      <c r="AY507" s="83" t="s">
        <v>66</v>
      </c>
      <c r="AZ507" s="2"/>
      <c r="BA507" s="3"/>
      <c r="BB507" s="3"/>
      <c r="BC507" s="3"/>
      <c r="BD507" s="3"/>
    </row>
    <row r="508" spans="1:56" x14ac:dyDescent="0.25">
      <c r="A508" s="69" t="s">
        <v>524</v>
      </c>
      <c r="B508" s="70"/>
      <c r="C508" s="70"/>
      <c r="D508" s="71"/>
      <c r="E508" s="73"/>
      <c r="F508" s="70" t="s">
        <v>3875</v>
      </c>
      <c r="G508" s="70"/>
      <c r="H508" s="74"/>
      <c r="I508" s="75"/>
      <c r="J508" s="75"/>
      <c r="K508" s="74" t="s">
        <v>16233</v>
      </c>
      <c r="L508" s="78"/>
      <c r="M508" s="79"/>
      <c r="N508" s="79"/>
      <c r="O508" s="80"/>
      <c r="P508" s="81"/>
      <c r="Q508" s="81"/>
      <c r="R508" s="91"/>
      <c r="S508" s="91"/>
      <c r="T508" s="91"/>
      <c r="U508" s="91"/>
      <c r="V508" s="52"/>
      <c r="W508" s="52"/>
      <c r="X508" s="52"/>
      <c r="Y508" s="52"/>
      <c r="Z508" s="51"/>
      <c r="AA508" s="76"/>
      <c r="AB508" s="76"/>
      <c r="AC508" s="77"/>
      <c r="AD508" s="83" t="s">
        <v>7838</v>
      </c>
      <c r="AE508" s="83">
        <v>1883</v>
      </c>
      <c r="AF508" s="83">
        <v>1590</v>
      </c>
      <c r="AG508" s="83">
        <v>17816</v>
      </c>
      <c r="AH508" s="83">
        <v>4791</v>
      </c>
      <c r="AI508" s="83"/>
      <c r="AJ508" s="83" t="s">
        <v>9279</v>
      </c>
      <c r="AK508" s="83" t="s">
        <v>10450</v>
      </c>
      <c r="AL508" s="83" t="s">
        <v>11204</v>
      </c>
      <c r="AM508" s="83"/>
      <c r="AN508" s="85">
        <v>40610.736539351848</v>
      </c>
      <c r="AO508" s="83" t="s">
        <v>12219</v>
      </c>
      <c r="AP508" s="83" t="b">
        <v>0</v>
      </c>
      <c r="AQ508" s="83" t="b">
        <v>0</v>
      </c>
      <c r="AR508" s="83" t="b">
        <v>1</v>
      </c>
      <c r="AS508" s="83" t="s">
        <v>7091</v>
      </c>
      <c r="AT508" s="83">
        <v>85</v>
      </c>
      <c r="AU508" s="83" t="s">
        <v>13119</v>
      </c>
      <c r="AV508" s="83" t="b">
        <v>0</v>
      </c>
      <c r="AW508" s="83" t="s">
        <v>14213</v>
      </c>
      <c r="AX508" s="83" t="s">
        <v>14719</v>
      </c>
      <c r="AY508" s="83" t="s">
        <v>66</v>
      </c>
      <c r="AZ508" s="2"/>
      <c r="BA508" s="3"/>
      <c r="BB508" s="3"/>
      <c r="BC508" s="3"/>
      <c r="BD508" s="3"/>
    </row>
    <row r="509" spans="1:56" x14ac:dyDescent="0.25">
      <c r="A509" s="69" t="s">
        <v>1476</v>
      </c>
      <c r="B509" s="70"/>
      <c r="C509" s="70"/>
      <c r="D509" s="71"/>
      <c r="E509" s="73"/>
      <c r="F509" s="70" t="s">
        <v>13829</v>
      </c>
      <c r="G509" s="70"/>
      <c r="H509" s="74"/>
      <c r="I509" s="75"/>
      <c r="J509" s="75"/>
      <c r="K509" s="74" t="s">
        <v>16234</v>
      </c>
      <c r="L509" s="78"/>
      <c r="M509" s="79"/>
      <c r="N509" s="79"/>
      <c r="O509" s="80"/>
      <c r="P509" s="81"/>
      <c r="Q509" s="81"/>
      <c r="R509" s="91"/>
      <c r="S509" s="91"/>
      <c r="T509" s="91"/>
      <c r="U509" s="91"/>
      <c r="V509" s="52"/>
      <c r="W509" s="52"/>
      <c r="X509" s="52"/>
      <c r="Y509" s="52"/>
      <c r="Z509" s="51"/>
      <c r="AA509" s="76"/>
      <c r="AB509" s="76"/>
      <c r="AC509" s="77"/>
      <c r="AD509" s="83" t="s">
        <v>7839</v>
      </c>
      <c r="AE509" s="83">
        <v>275</v>
      </c>
      <c r="AF509" s="83">
        <v>3917</v>
      </c>
      <c r="AG509" s="83">
        <v>3211</v>
      </c>
      <c r="AH509" s="83">
        <v>1448</v>
      </c>
      <c r="AI509" s="83">
        <v>-28800</v>
      </c>
      <c r="AJ509" s="83" t="s">
        <v>9280</v>
      </c>
      <c r="AK509" s="83" t="s">
        <v>10241</v>
      </c>
      <c r="AL509" s="83" t="s">
        <v>11205</v>
      </c>
      <c r="AM509" s="83" t="s">
        <v>11719</v>
      </c>
      <c r="AN509" s="85">
        <v>41631.885405092595</v>
      </c>
      <c r="AO509" s="83" t="s">
        <v>12220</v>
      </c>
      <c r="AP509" s="83" t="b">
        <v>1</v>
      </c>
      <c r="AQ509" s="83" t="b">
        <v>0</v>
      </c>
      <c r="AR509" s="83" t="b">
        <v>0</v>
      </c>
      <c r="AS509" s="83" t="s">
        <v>7091</v>
      </c>
      <c r="AT509" s="83">
        <v>85</v>
      </c>
      <c r="AU509" s="83" t="s">
        <v>13085</v>
      </c>
      <c r="AV509" s="83" t="b">
        <v>0</v>
      </c>
      <c r="AW509" s="83" t="s">
        <v>14213</v>
      </c>
      <c r="AX509" s="83" t="s">
        <v>14720</v>
      </c>
      <c r="AY509" s="83" t="s">
        <v>65</v>
      </c>
      <c r="AZ509" s="2"/>
      <c r="BA509" s="3"/>
      <c r="BB509" s="3"/>
      <c r="BC509" s="3"/>
      <c r="BD509" s="3"/>
    </row>
    <row r="510" spans="1:56" x14ac:dyDescent="0.25">
      <c r="A510" s="69" t="s">
        <v>525</v>
      </c>
      <c r="B510" s="70"/>
      <c r="C510" s="70"/>
      <c r="D510" s="71"/>
      <c r="E510" s="73"/>
      <c r="F510" s="70" t="s">
        <v>3876</v>
      </c>
      <c r="G510" s="70"/>
      <c r="H510" s="74"/>
      <c r="I510" s="75"/>
      <c r="J510" s="75"/>
      <c r="K510" s="74" t="s">
        <v>16235</v>
      </c>
      <c r="L510" s="78"/>
      <c r="M510" s="79"/>
      <c r="N510" s="79"/>
      <c r="O510" s="80"/>
      <c r="P510" s="81"/>
      <c r="Q510" s="81"/>
      <c r="R510" s="91"/>
      <c r="S510" s="91"/>
      <c r="T510" s="91"/>
      <c r="U510" s="91"/>
      <c r="V510" s="52"/>
      <c r="W510" s="52"/>
      <c r="X510" s="52"/>
      <c r="Y510" s="52"/>
      <c r="Z510" s="51"/>
      <c r="AA510" s="76"/>
      <c r="AB510" s="76"/>
      <c r="AC510" s="77"/>
      <c r="AD510" s="83" t="s">
        <v>7840</v>
      </c>
      <c r="AE510" s="83">
        <v>6353</v>
      </c>
      <c r="AF510" s="83">
        <v>5761</v>
      </c>
      <c r="AG510" s="83">
        <v>414078</v>
      </c>
      <c r="AH510" s="83">
        <v>127341</v>
      </c>
      <c r="AI510" s="83">
        <v>-18000</v>
      </c>
      <c r="AJ510" s="83" t="s">
        <v>9281</v>
      </c>
      <c r="AK510" s="83" t="s">
        <v>10451</v>
      </c>
      <c r="AL510" s="83" t="s">
        <v>11206</v>
      </c>
      <c r="AM510" s="83" t="s">
        <v>11716</v>
      </c>
      <c r="AN510" s="85">
        <v>41164.800162037034</v>
      </c>
      <c r="AO510" s="83" t="s">
        <v>12221</v>
      </c>
      <c r="AP510" s="83" t="b">
        <v>0</v>
      </c>
      <c r="AQ510" s="83" t="b">
        <v>0</v>
      </c>
      <c r="AR510" s="83" t="b">
        <v>0</v>
      </c>
      <c r="AS510" s="83" t="s">
        <v>7091</v>
      </c>
      <c r="AT510" s="83">
        <v>386</v>
      </c>
      <c r="AU510" s="83" t="s">
        <v>13268</v>
      </c>
      <c r="AV510" s="83" t="b">
        <v>0</v>
      </c>
      <c r="AW510" s="83" t="s">
        <v>14213</v>
      </c>
      <c r="AX510" s="83" t="s">
        <v>14721</v>
      </c>
      <c r="AY510" s="83" t="s">
        <v>66</v>
      </c>
      <c r="AZ510" s="2"/>
      <c r="BA510" s="3"/>
      <c r="BB510" s="3"/>
      <c r="BC510" s="3"/>
      <c r="BD510" s="3"/>
    </row>
    <row r="511" spans="1:56" x14ac:dyDescent="0.25">
      <c r="A511" s="69" t="s">
        <v>1477</v>
      </c>
      <c r="B511" s="70"/>
      <c r="C511" s="70"/>
      <c r="D511" s="71"/>
      <c r="E511" s="73"/>
      <c r="F511" s="70" t="s">
        <v>13830</v>
      </c>
      <c r="G511" s="70"/>
      <c r="H511" s="74"/>
      <c r="I511" s="75"/>
      <c r="J511" s="75"/>
      <c r="K511" s="74" t="s">
        <v>16236</v>
      </c>
      <c r="L511" s="78"/>
      <c r="M511" s="79"/>
      <c r="N511" s="79"/>
      <c r="O511" s="80"/>
      <c r="P511" s="81"/>
      <c r="Q511" s="81"/>
      <c r="R511" s="91"/>
      <c r="S511" s="91"/>
      <c r="T511" s="91"/>
      <c r="U511" s="91"/>
      <c r="V511" s="52"/>
      <c r="W511" s="52"/>
      <c r="X511" s="52"/>
      <c r="Y511" s="52"/>
      <c r="Z511" s="51"/>
      <c r="AA511" s="76"/>
      <c r="AB511" s="76"/>
      <c r="AC511" s="77"/>
      <c r="AD511" s="83" t="s">
        <v>7206</v>
      </c>
      <c r="AE511" s="83">
        <v>12043</v>
      </c>
      <c r="AF511" s="83">
        <v>1781268</v>
      </c>
      <c r="AG511" s="83">
        <v>37947</v>
      </c>
      <c r="AH511" s="83">
        <v>2835</v>
      </c>
      <c r="AI511" s="83">
        <v>-28800</v>
      </c>
      <c r="AJ511" s="83" t="s">
        <v>9282</v>
      </c>
      <c r="AK511" s="83" t="s">
        <v>10452</v>
      </c>
      <c r="AL511" s="83" t="s">
        <v>11207</v>
      </c>
      <c r="AM511" s="83" t="s">
        <v>11719</v>
      </c>
      <c r="AN511" s="85">
        <v>39150.117777777778</v>
      </c>
      <c r="AO511" s="83"/>
      <c r="AP511" s="83" t="b">
        <v>0</v>
      </c>
      <c r="AQ511" s="83" t="b">
        <v>0</v>
      </c>
      <c r="AR511" s="83" t="b">
        <v>1</v>
      </c>
      <c r="AS511" s="83" t="s">
        <v>7091</v>
      </c>
      <c r="AT511" s="83">
        <v>12063</v>
      </c>
      <c r="AU511" s="83" t="s">
        <v>13269</v>
      </c>
      <c r="AV511" s="83" t="b">
        <v>1</v>
      </c>
      <c r="AW511" s="83" t="s">
        <v>14213</v>
      </c>
      <c r="AX511" s="83" t="s">
        <v>14722</v>
      </c>
      <c r="AY511" s="83" t="s">
        <v>65</v>
      </c>
      <c r="AZ511" s="2"/>
      <c r="BA511" s="3"/>
      <c r="BB511" s="3"/>
      <c r="BC511" s="3"/>
      <c r="BD511" s="3"/>
    </row>
    <row r="512" spans="1:56" x14ac:dyDescent="0.25">
      <c r="A512" s="69" t="s">
        <v>526</v>
      </c>
      <c r="B512" s="70"/>
      <c r="C512" s="70"/>
      <c r="D512" s="71"/>
      <c r="E512" s="73"/>
      <c r="F512" s="70" t="s">
        <v>13831</v>
      </c>
      <c r="G512" s="70"/>
      <c r="H512" s="74"/>
      <c r="I512" s="75"/>
      <c r="J512" s="75"/>
      <c r="K512" s="74" t="s">
        <v>16237</v>
      </c>
      <c r="L512" s="78"/>
      <c r="M512" s="79"/>
      <c r="N512" s="79"/>
      <c r="O512" s="80"/>
      <c r="P512" s="81"/>
      <c r="Q512" s="81"/>
      <c r="R512" s="91"/>
      <c r="S512" s="91"/>
      <c r="T512" s="91"/>
      <c r="U512" s="91"/>
      <c r="V512" s="52"/>
      <c r="W512" s="52"/>
      <c r="X512" s="52"/>
      <c r="Y512" s="52"/>
      <c r="Z512" s="51"/>
      <c r="AA512" s="76"/>
      <c r="AB512" s="76"/>
      <c r="AC512" s="77"/>
      <c r="AD512" s="83" t="s">
        <v>7841</v>
      </c>
      <c r="AE512" s="83">
        <v>1242</v>
      </c>
      <c r="AF512" s="83">
        <v>114</v>
      </c>
      <c r="AG512" s="83">
        <v>73820</v>
      </c>
      <c r="AH512" s="83">
        <v>10446</v>
      </c>
      <c r="AI512" s="83"/>
      <c r="AJ512" s="83" t="s">
        <v>9283</v>
      </c>
      <c r="AK512" s="83"/>
      <c r="AL512" s="83"/>
      <c r="AM512" s="83"/>
      <c r="AN512" s="85">
        <v>42694.238703703704</v>
      </c>
      <c r="AO512" s="83" t="s">
        <v>12222</v>
      </c>
      <c r="AP512" s="83" t="b">
        <v>0</v>
      </c>
      <c r="AQ512" s="83" t="b">
        <v>0</v>
      </c>
      <c r="AR512" s="83" t="b">
        <v>0</v>
      </c>
      <c r="AS512" s="83" t="s">
        <v>7096</v>
      </c>
      <c r="AT512" s="83">
        <v>6</v>
      </c>
      <c r="AU512" s="83" t="s">
        <v>13085</v>
      </c>
      <c r="AV512" s="83" t="b">
        <v>0</v>
      </c>
      <c r="AW512" s="83" t="s">
        <v>14213</v>
      </c>
      <c r="AX512" s="83" t="s">
        <v>14723</v>
      </c>
      <c r="AY512" s="83" t="s">
        <v>66</v>
      </c>
      <c r="AZ512" s="2"/>
      <c r="BA512" s="3"/>
      <c r="BB512" s="3"/>
      <c r="BC512" s="3"/>
      <c r="BD512" s="3"/>
    </row>
    <row r="513" spans="1:56" x14ac:dyDescent="0.25">
      <c r="A513" s="69" t="s">
        <v>527</v>
      </c>
      <c r="B513" s="70"/>
      <c r="C513" s="70"/>
      <c r="D513" s="71"/>
      <c r="E513" s="73"/>
      <c r="F513" s="70" t="s">
        <v>13832</v>
      </c>
      <c r="G513" s="70"/>
      <c r="H513" s="74"/>
      <c r="I513" s="75"/>
      <c r="J513" s="75"/>
      <c r="K513" s="74" t="s">
        <v>16238</v>
      </c>
      <c r="L513" s="78"/>
      <c r="M513" s="79"/>
      <c r="N513" s="79"/>
      <c r="O513" s="80"/>
      <c r="P513" s="81"/>
      <c r="Q513" s="81"/>
      <c r="R513" s="91"/>
      <c r="S513" s="91"/>
      <c r="T513" s="91"/>
      <c r="U513" s="91"/>
      <c r="V513" s="52"/>
      <c r="W513" s="52"/>
      <c r="X513" s="52"/>
      <c r="Y513" s="52"/>
      <c r="Z513" s="51"/>
      <c r="AA513" s="76"/>
      <c r="AB513" s="76"/>
      <c r="AC513" s="77"/>
      <c r="AD513" s="83" t="s">
        <v>7842</v>
      </c>
      <c r="AE513" s="83">
        <v>553</v>
      </c>
      <c r="AF513" s="83">
        <v>793</v>
      </c>
      <c r="AG513" s="83">
        <v>571452</v>
      </c>
      <c r="AH513" s="83">
        <v>2176</v>
      </c>
      <c r="AI513" s="83">
        <v>25200</v>
      </c>
      <c r="AJ513" s="83" t="s">
        <v>9284</v>
      </c>
      <c r="AK513" s="83" t="s">
        <v>10453</v>
      </c>
      <c r="AL513" s="83" t="s">
        <v>11208</v>
      </c>
      <c r="AM513" s="83" t="s">
        <v>10903</v>
      </c>
      <c r="AN513" s="85">
        <v>40860.111631944441</v>
      </c>
      <c r="AO513" s="83" t="s">
        <v>12223</v>
      </c>
      <c r="AP513" s="83" t="b">
        <v>0</v>
      </c>
      <c r="AQ513" s="83" t="b">
        <v>0</v>
      </c>
      <c r="AR513" s="83" t="b">
        <v>1</v>
      </c>
      <c r="AS513" s="83" t="s">
        <v>7096</v>
      </c>
      <c r="AT513" s="83">
        <v>10</v>
      </c>
      <c r="AU513" s="83" t="s">
        <v>13270</v>
      </c>
      <c r="AV513" s="83" t="b">
        <v>0</v>
      </c>
      <c r="AW513" s="83" t="s">
        <v>14213</v>
      </c>
      <c r="AX513" s="83" t="s">
        <v>14724</v>
      </c>
      <c r="AY513" s="83" t="s">
        <v>66</v>
      </c>
      <c r="AZ513" s="2"/>
      <c r="BA513" s="3"/>
      <c r="BB513" s="3"/>
      <c r="BC513" s="3"/>
      <c r="BD513" s="3"/>
    </row>
    <row r="514" spans="1:56" x14ac:dyDescent="0.25">
      <c r="A514" s="69" t="s">
        <v>528</v>
      </c>
      <c r="B514" s="70"/>
      <c r="C514" s="70"/>
      <c r="D514" s="71"/>
      <c r="E514" s="73"/>
      <c r="F514" s="70" t="s">
        <v>3877</v>
      </c>
      <c r="G514" s="70"/>
      <c r="H514" s="74"/>
      <c r="I514" s="75"/>
      <c r="J514" s="75"/>
      <c r="K514" s="74" t="s">
        <v>16239</v>
      </c>
      <c r="L514" s="78"/>
      <c r="M514" s="79"/>
      <c r="N514" s="79"/>
      <c r="O514" s="80"/>
      <c r="P514" s="81"/>
      <c r="Q514" s="81"/>
      <c r="R514" s="91"/>
      <c r="S514" s="91"/>
      <c r="T514" s="91"/>
      <c r="U514" s="91"/>
      <c r="V514" s="52"/>
      <c r="W514" s="52"/>
      <c r="X514" s="52"/>
      <c r="Y514" s="52"/>
      <c r="Z514" s="51"/>
      <c r="AA514" s="76"/>
      <c r="AB514" s="76"/>
      <c r="AC514" s="77"/>
      <c r="AD514" s="83" t="s">
        <v>7843</v>
      </c>
      <c r="AE514" s="83">
        <v>957</v>
      </c>
      <c r="AF514" s="83">
        <v>1253</v>
      </c>
      <c r="AG514" s="83">
        <v>3839</v>
      </c>
      <c r="AH514" s="83">
        <v>2712</v>
      </c>
      <c r="AI514" s="83"/>
      <c r="AJ514" s="83" t="s">
        <v>9285</v>
      </c>
      <c r="AK514" s="83"/>
      <c r="AL514" s="83"/>
      <c r="AM514" s="83"/>
      <c r="AN514" s="85">
        <v>42089.31050925926</v>
      </c>
      <c r="AO514" s="83"/>
      <c r="AP514" s="83" t="b">
        <v>1</v>
      </c>
      <c r="AQ514" s="83" t="b">
        <v>0</v>
      </c>
      <c r="AR514" s="83" t="b">
        <v>0</v>
      </c>
      <c r="AS514" s="83" t="s">
        <v>7092</v>
      </c>
      <c r="AT514" s="83">
        <v>23</v>
      </c>
      <c r="AU514" s="83" t="s">
        <v>13085</v>
      </c>
      <c r="AV514" s="83" t="b">
        <v>0</v>
      </c>
      <c r="AW514" s="83" t="s">
        <v>14213</v>
      </c>
      <c r="AX514" s="83" t="s">
        <v>14725</v>
      </c>
      <c r="AY514" s="83" t="s">
        <v>66</v>
      </c>
      <c r="AZ514" s="2"/>
      <c r="BA514" s="3"/>
      <c r="BB514" s="3"/>
      <c r="BC514" s="3"/>
      <c r="BD514" s="3"/>
    </row>
    <row r="515" spans="1:56" x14ac:dyDescent="0.25">
      <c r="A515" s="69" t="s">
        <v>1478</v>
      </c>
      <c r="B515" s="70"/>
      <c r="C515" s="70"/>
      <c r="D515" s="71"/>
      <c r="E515" s="73"/>
      <c r="F515" s="70" t="s">
        <v>13833</v>
      </c>
      <c r="G515" s="70"/>
      <c r="H515" s="74"/>
      <c r="I515" s="75"/>
      <c r="J515" s="75"/>
      <c r="K515" s="74" t="s">
        <v>16240</v>
      </c>
      <c r="L515" s="78"/>
      <c r="M515" s="79"/>
      <c r="N515" s="79"/>
      <c r="O515" s="80"/>
      <c r="P515" s="81"/>
      <c r="Q515" s="81"/>
      <c r="R515" s="91"/>
      <c r="S515" s="91"/>
      <c r="T515" s="91"/>
      <c r="U515" s="91"/>
      <c r="V515" s="52"/>
      <c r="W515" s="52"/>
      <c r="X515" s="52"/>
      <c r="Y515" s="52"/>
      <c r="Z515" s="51"/>
      <c r="AA515" s="76"/>
      <c r="AB515" s="76"/>
      <c r="AC515" s="77"/>
      <c r="AD515" s="83" t="s">
        <v>7844</v>
      </c>
      <c r="AE515" s="83">
        <v>2126</v>
      </c>
      <c r="AF515" s="83">
        <v>7885</v>
      </c>
      <c r="AG515" s="83">
        <v>5190</v>
      </c>
      <c r="AH515" s="83">
        <v>344</v>
      </c>
      <c r="AI515" s="83"/>
      <c r="AJ515" s="83" t="s">
        <v>9286</v>
      </c>
      <c r="AK515" s="83"/>
      <c r="AL515" s="83" t="s">
        <v>11209</v>
      </c>
      <c r="AM515" s="83"/>
      <c r="AN515" s="85">
        <v>42075.63789351852</v>
      </c>
      <c r="AO515" s="83" t="s">
        <v>12224</v>
      </c>
      <c r="AP515" s="83" t="b">
        <v>1</v>
      </c>
      <c r="AQ515" s="83" t="b">
        <v>0</v>
      </c>
      <c r="AR515" s="83" t="b">
        <v>1</v>
      </c>
      <c r="AS515" s="83" t="s">
        <v>7092</v>
      </c>
      <c r="AT515" s="83">
        <v>84</v>
      </c>
      <c r="AU515" s="83" t="s">
        <v>13085</v>
      </c>
      <c r="AV515" s="83" t="b">
        <v>1</v>
      </c>
      <c r="AW515" s="83" t="s">
        <v>14213</v>
      </c>
      <c r="AX515" s="83" t="s">
        <v>14726</v>
      </c>
      <c r="AY515" s="83" t="s">
        <v>65</v>
      </c>
      <c r="AZ515" s="2"/>
      <c r="BA515" s="3"/>
      <c r="BB515" s="3"/>
      <c r="BC515" s="3"/>
      <c r="BD515" s="3"/>
    </row>
    <row r="516" spans="1:56" x14ac:dyDescent="0.25">
      <c r="A516" s="69" t="s">
        <v>655</v>
      </c>
      <c r="B516" s="70"/>
      <c r="C516" s="70"/>
      <c r="D516" s="71"/>
      <c r="E516" s="73"/>
      <c r="F516" s="70" t="s">
        <v>13834</v>
      </c>
      <c r="G516" s="70"/>
      <c r="H516" s="74"/>
      <c r="I516" s="75"/>
      <c r="J516" s="75"/>
      <c r="K516" s="74" t="s">
        <v>16241</v>
      </c>
      <c r="L516" s="78"/>
      <c r="M516" s="79"/>
      <c r="N516" s="79"/>
      <c r="O516" s="80"/>
      <c r="P516" s="81"/>
      <c r="Q516" s="81"/>
      <c r="R516" s="91"/>
      <c r="S516" s="91"/>
      <c r="T516" s="91"/>
      <c r="U516" s="91"/>
      <c r="V516" s="52"/>
      <c r="W516" s="52"/>
      <c r="X516" s="52"/>
      <c r="Y516" s="52"/>
      <c r="Z516" s="51"/>
      <c r="AA516" s="76"/>
      <c r="AB516" s="76"/>
      <c r="AC516" s="77"/>
      <c r="AD516" s="83" t="s">
        <v>7845</v>
      </c>
      <c r="AE516" s="83">
        <v>2122</v>
      </c>
      <c r="AF516" s="83">
        <v>3086</v>
      </c>
      <c r="AG516" s="83">
        <v>3823</v>
      </c>
      <c r="AH516" s="83">
        <v>2946</v>
      </c>
      <c r="AI516" s="83">
        <v>3600</v>
      </c>
      <c r="AJ516" s="83" t="s">
        <v>9287</v>
      </c>
      <c r="AK516" s="83" t="s">
        <v>10195</v>
      </c>
      <c r="AL516" s="83" t="s">
        <v>11210</v>
      </c>
      <c r="AM516" s="83" t="s">
        <v>10361</v>
      </c>
      <c r="AN516" s="85">
        <v>41040.546041666668</v>
      </c>
      <c r="AO516" s="83" t="s">
        <v>12225</v>
      </c>
      <c r="AP516" s="83" t="b">
        <v>0</v>
      </c>
      <c r="AQ516" s="83" t="b">
        <v>0</v>
      </c>
      <c r="AR516" s="83" t="b">
        <v>1</v>
      </c>
      <c r="AS516" s="83" t="s">
        <v>7091</v>
      </c>
      <c r="AT516" s="83">
        <v>21</v>
      </c>
      <c r="AU516" s="83" t="s">
        <v>13085</v>
      </c>
      <c r="AV516" s="83" t="b">
        <v>0</v>
      </c>
      <c r="AW516" s="83" t="s">
        <v>14213</v>
      </c>
      <c r="AX516" s="83" t="s">
        <v>14727</v>
      </c>
      <c r="AY516" s="83" t="s">
        <v>66</v>
      </c>
      <c r="AZ516" s="2"/>
      <c r="BA516" s="3"/>
      <c r="BB516" s="3"/>
      <c r="BC516" s="3"/>
      <c r="BD516" s="3"/>
    </row>
    <row r="517" spans="1:56" x14ac:dyDescent="0.25">
      <c r="A517" s="69" t="s">
        <v>529</v>
      </c>
      <c r="B517" s="70"/>
      <c r="C517" s="70"/>
      <c r="D517" s="71"/>
      <c r="E517" s="73"/>
      <c r="F517" s="70" t="s">
        <v>3878</v>
      </c>
      <c r="G517" s="70"/>
      <c r="H517" s="74"/>
      <c r="I517" s="75"/>
      <c r="J517" s="75"/>
      <c r="K517" s="74" t="s">
        <v>16242</v>
      </c>
      <c r="L517" s="78"/>
      <c r="M517" s="79"/>
      <c r="N517" s="79"/>
      <c r="O517" s="80"/>
      <c r="P517" s="81"/>
      <c r="Q517" s="81"/>
      <c r="R517" s="91"/>
      <c r="S517" s="91"/>
      <c r="T517" s="91"/>
      <c r="U517" s="91"/>
      <c r="V517" s="52"/>
      <c r="W517" s="52"/>
      <c r="X517" s="52"/>
      <c r="Y517" s="52"/>
      <c r="Z517" s="51"/>
      <c r="AA517" s="76"/>
      <c r="AB517" s="76"/>
      <c r="AC517" s="77"/>
      <c r="AD517" s="83" t="s">
        <v>7846</v>
      </c>
      <c r="AE517" s="83">
        <v>2820</v>
      </c>
      <c r="AF517" s="83">
        <v>1531</v>
      </c>
      <c r="AG517" s="83">
        <v>2471</v>
      </c>
      <c r="AH517" s="83">
        <v>29787</v>
      </c>
      <c r="AI517" s="83">
        <v>-25200</v>
      </c>
      <c r="AJ517" s="83" t="s">
        <v>9288</v>
      </c>
      <c r="AK517" s="83" t="s">
        <v>10454</v>
      </c>
      <c r="AL517" s="83"/>
      <c r="AM517" s="83" t="s">
        <v>11730</v>
      </c>
      <c r="AN517" s="85">
        <v>40091.967453703706</v>
      </c>
      <c r="AO517" s="83"/>
      <c r="AP517" s="83" t="b">
        <v>0</v>
      </c>
      <c r="AQ517" s="83" t="b">
        <v>0</v>
      </c>
      <c r="AR517" s="83" t="b">
        <v>1</v>
      </c>
      <c r="AS517" s="83" t="s">
        <v>7091</v>
      </c>
      <c r="AT517" s="83">
        <v>5</v>
      </c>
      <c r="AU517" s="83" t="s">
        <v>13194</v>
      </c>
      <c r="AV517" s="83" t="b">
        <v>0</v>
      </c>
      <c r="AW517" s="83" t="s">
        <v>14213</v>
      </c>
      <c r="AX517" s="83" t="s">
        <v>14728</v>
      </c>
      <c r="AY517" s="83" t="s">
        <v>66</v>
      </c>
      <c r="AZ517" s="2"/>
      <c r="BA517" s="3"/>
      <c r="BB517" s="3"/>
      <c r="BC517" s="3"/>
      <c r="BD517" s="3"/>
    </row>
    <row r="518" spans="1:56" x14ac:dyDescent="0.25">
      <c r="A518" s="69" t="s">
        <v>530</v>
      </c>
      <c r="B518" s="70"/>
      <c r="C518" s="70"/>
      <c r="D518" s="71"/>
      <c r="E518" s="73"/>
      <c r="F518" s="70" t="s">
        <v>3879</v>
      </c>
      <c r="G518" s="70"/>
      <c r="H518" s="74"/>
      <c r="I518" s="75"/>
      <c r="J518" s="75"/>
      <c r="K518" s="74" t="s">
        <v>16243</v>
      </c>
      <c r="L518" s="78"/>
      <c r="M518" s="79"/>
      <c r="N518" s="79"/>
      <c r="O518" s="80"/>
      <c r="P518" s="81"/>
      <c r="Q518" s="81"/>
      <c r="R518" s="91"/>
      <c r="S518" s="91"/>
      <c r="T518" s="91"/>
      <c r="U518" s="91"/>
      <c r="V518" s="52"/>
      <c r="W518" s="52"/>
      <c r="X518" s="52"/>
      <c r="Y518" s="52"/>
      <c r="Z518" s="51"/>
      <c r="AA518" s="76"/>
      <c r="AB518" s="76"/>
      <c r="AC518" s="77"/>
      <c r="AD518" s="83" t="s">
        <v>7847</v>
      </c>
      <c r="AE518" s="83">
        <v>716</v>
      </c>
      <c r="AF518" s="83">
        <v>473</v>
      </c>
      <c r="AG518" s="83">
        <v>71894</v>
      </c>
      <c r="AH518" s="83">
        <v>206</v>
      </c>
      <c r="AI518" s="83">
        <v>-18000</v>
      </c>
      <c r="AJ518" s="83" t="s">
        <v>9289</v>
      </c>
      <c r="AK518" s="83"/>
      <c r="AL518" s="83" t="s">
        <v>11211</v>
      </c>
      <c r="AM518" s="83" t="s">
        <v>11716</v>
      </c>
      <c r="AN518" s="85">
        <v>41798.692106481481</v>
      </c>
      <c r="AO518" s="83" t="s">
        <v>12226</v>
      </c>
      <c r="AP518" s="83" t="b">
        <v>0</v>
      </c>
      <c r="AQ518" s="83" t="b">
        <v>0</v>
      </c>
      <c r="AR518" s="83" t="b">
        <v>0</v>
      </c>
      <c r="AS518" s="83" t="s">
        <v>7091</v>
      </c>
      <c r="AT518" s="83">
        <v>128</v>
      </c>
      <c r="AU518" s="83" t="s">
        <v>13085</v>
      </c>
      <c r="AV518" s="83" t="b">
        <v>0</v>
      </c>
      <c r="AW518" s="83" t="s">
        <v>14213</v>
      </c>
      <c r="AX518" s="83" t="s">
        <v>14729</v>
      </c>
      <c r="AY518" s="83" t="s">
        <v>66</v>
      </c>
      <c r="AZ518" s="2"/>
      <c r="BA518" s="3"/>
      <c r="BB518" s="3"/>
      <c r="BC518" s="3"/>
      <c r="BD518" s="3"/>
    </row>
    <row r="519" spans="1:56" x14ac:dyDescent="0.25">
      <c r="A519" s="69" t="s">
        <v>531</v>
      </c>
      <c r="B519" s="70"/>
      <c r="C519" s="70"/>
      <c r="D519" s="71"/>
      <c r="E519" s="73"/>
      <c r="F519" s="70" t="s">
        <v>13835</v>
      </c>
      <c r="G519" s="70"/>
      <c r="H519" s="74"/>
      <c r="I519" s="75"/>
      <c r="J519" s="75"/>
      <c r="K519" s="74" t="s">
        <v>16244</v>
      </c>
      <c r="L519" s="78"/>
      <c r="M519" s="79"/>
      <c r="N519" s="79"/>
      <c r="O519" s="80"/>
      <c r="P519" s="81"/>
      <c r="Q519" s="81"/>
      <c r="R519" s="91"/>
      <c r="S519" s="91"/>
      <c r="T519" s="91"/>
      <c r="U519" s="91"/>
      <c r="V519" s="52"/>
      <c r="W519" s="52"/>
      <c r="X519" s="52"/>
      <c r="Y519" s="52"/>
      <c r="Z519" s="51"/>
      <c r="AA519" s="76"/>
      <c r="AB519" s="76"/>
      <c r="AC519" s="77"/>
      <c r="AD519" s="83" t="s">
        <v>7848</v>
      </c>
      <c r="AE519" s="83">
        <v>70</v>
      </c>
      <c r="AF519" s="83">
        <v>153</v>
      </c>
      <c r="AG519" s="83">
        <v>12323</v>
      </c>
      <c r="AH519" s="83">
        <v>11361</v>
      </c>
      <c r="AI519" s="83"/>
      <c r="AJ519" s="83" t="s">
        <v>9290</v>
      </c>
      <c r="AK519" s="83" t="s">
        <v>10455</v>
      </c>
      <c r="AL519" s="83"/>
      <c r="AM519" s="83"/>
      <c r="AN519" s="85">
        <v>42742.189409722225</v>
      </c>
      <c r="AO519" s="83"/>
      <c r="AP519" s="83" t="b">
        <v>1</v>
      </c>
      <c r="AQ519" s="83" t="b">
        <v>0</v>
      </c>
      <c r="AR519" s="83" t="b">
        <v>0</v>
      </c>
      <c r="AS519" s="83" t="s">
        <v>7091</v>
      </c>
      <c r="AT519" s="83">
        <v>11</v>
      </c>
      <c r="AU519" s="83"/>
      <c r="AV519" s="83" t="b">
        <v>0</v>
      </c>
      <c r="AW519" s="83" t="s">
        <v>14213</v>
      </c>
      <c r="AX519" s="83" t="s">
        <v>14730</v>
      </c>
      <c r="AY519" s="83" t="s">
        <v>66</v>
      </c>
      <c r="AZ519" s="2"/>
      <c r="BA519" s="3"/>
      <c r="BB519" s="3"/>
      <c r="BC519" s="3"/>
      <c r="BD519" s="3"/>
    </row>
    <row r="520" spans="1:56" x14ac:dyDescent="0.25">
      <c r="A520" s="69" t="s">
        <v>1479</v>
      </c>
      <c r="B520" s="70"/>
      <c r="C520" s="70"/>
      <c r="D520" s="71"/>
      <c r="E520" s="73"/>
      <c r="F520" s="70" t="s">
        <v>13836</v>
      </c>
      <c r="G520" s="70"/>
      <c r="H520" s="74"/>
      <c r="I520" s="75"/>
      <c r="J520" s="75"/>
      <c r="K520" s="74" t="s">
        <v>16245</v>
      </c>
      <c r="L520" s="78"/>
      <c r="M520" s="79"/>
      <c r="N520" s="79"/>
      <c r="O520" s="80"/>
      <c r="P520" s="81"/>
      <c r="Q520" s="81"/>
      <c r="R520" s="91"/>
      <c r="S520" s="91"/>
      <c r="T520" s="91"/>
      <c r="U520" s="91"/>
      <c r="V520" s="52"/>
      <c r="W520" s="52"/>
      <c r="X520" s="52"/>
      <c r="Y520" s="52"/>
      <c r="Z520" s="51"/>
      <c r="AA520" s="76"/>
      <c r="AB520" s="76"/>
      <c r="AC520" s="77"/>
      <c r="AD520" s="83" t="s">
        <v>7849</v>
      </c>
      <c r="AE520" s="83">
        <v>850</v>
      </c>
      <c r="AF520" s="83">
        <v>15757</v>
      </c>
      <c r="AG520" s="83">
        <v>936</v>
      </c>
      <c r="AH520" s="83">
        <v>421</v>
      </c>
      <c r="AI520" s="83">
        <v>-21600</v>
      </c>
      <c r="AJ520" s="83" t="s">
        <v>9291</v>
      </c>
      <c r="AK520" s="83"/>
      <c r="AL520" s="83" t="s">
        <v>11212</v>
      </c>
      <c r="AM520" s="83" t="s">
        <v>11717</v>
      </c>
      <c r="AN520" s="85">
        <v>40050.618009259262</v>
      </c>
      <c r="AO520" s="83" t="s">
        <v>12227</v>
      </c>
      <c r="AP520" s="83" t="b">
        <v>1</v>
      </c>
      <c r="AQ520" s="83" t="b">
        <v>0</v>
      </c>
      <c r="AR520" s="83" t="b">
        <v>0</v>
      </c>
      <c r="AS520" s="83" t="s">
        <v>7091</v>
      </c>
      <c r="AT520" s="83">
        <v>99</v>
      </c>
      <c r="AU520" s="83" t="s">
        <v>13085</v>
      </c>
      <c r="AV520" s="83" t="b">
        <v>1</v>
      </c>
      <c r="AW520" s="83" t="s">
        <v>14213</v>
      </c>
      <c r="AX520" s="83" t="s">
        <v>14731</v>
      </c>
      <c r="AY520" s="83" t="s">
        <v>65</v>
      </c>
      <c r="AZ520" s="2"/>
      <c r="BA520" s="3"/>
      <c r="BB520" s="3"/>
      <c r="BC520" s="3"/>
      <c r="BD520" s="3"/>
    </row>
    <row r="521" spans="1:56" x14ac:dyDescent="0.25">
      <c r="A521" s="69" t="s">
        <v>1480</v>
      </c>
      <c r="B521" s="70"/>
      <c r="C521" s="70"/>
      <c r="D521" s="71"/>
      <c r="E521" s="73"/>
      <c r="F521" s="70" t="s">
        <v>13837</v>
      </c>
      <c r="G521" s="70"/>
      <c r="H521" s="74"/>
      <c r="I521" s="75"/>
      <c r="J521" s="75"/>
      <c r="K521" s="74" t="s">
        <v>16246</v>
      </c>
      <c r="L521" s="78"/>
      <c r="M521" s="79"/>
      <c r="N521" s="79"/>
      <c r="O521" s="80"/>
      <c r="P521" s="81"/>
      <c r="Q521" s="81"/>
      <c r="R521" s="91"/>
      <c r="S521" s="91"/>
      <c r="T521" s="91"/>
      <c r="U521" s="91"/>
      <c r="V521" s="52"/>
      <c r="W521" s="52"/>
      <c r="X521" s="52"/>
      <c r="Y521" s="52"/>
      <c r="Z521" s="51"/>
      <c r="AA521" s="76"/>
      <c r="AB521" s="76"/>
      <c r="AC521" s="77"/>
      <c r="AD521" s="83" t="s">
        <v>7850</v>
      </c>
      <c r="AE521" s="83">
        <v>556</v>
      </c>
      <c r="AF521" s="83">
        <v>1702390</v>
      </c>
      <c r="AG521" s="83">
        <v>415875</v>
      </c>
      <c r="AH521" s="83">
        <v>766</v>
      </c>
      <c r="AI521" s="83">
        <v>-18000</v>
      </c>
      <c r="AJ521" s="83" t="s">
        <v>9292</v>
      </c>
      <c r="AK521" s="83" t="s">
        <v>10235</v>
      </c>
      <c r="AL521" s="83" t="s">
        <v>11213</v>
      </c>
      <c r="AM521" s="83" t="s">
        <v>11716</v>
      </c>
      <c r="AN521" s="85">
        <v>39333.032465277778</v>
      </c>
      <c r="AO521" s="83" t="s">
        <v>12228</v>
      </c>
      <c r="AP521" s="83" t="b">
        <v>0</v>
      </c>
      <c r="AQ521" s="83" t="b">
        <v>0</v>
      </c>
      <c r="AR521" s="83" t="b">
        <v>1</v>
      </c>
      <c r="AS521" s="83" t="s">
        <v>7091</v>
      </c>
      <c r="AT521" s="83">
        <v>14020</v>
      </c>
      <c r="AU521" s="83" t="s">
        <v>13271</v>
      </c>
      <c r="AV521" s="83" t="b">
        <v>1</v>
      </c>
      <c r="AW521" s="83" t="s">
        <v>14213</v>
      </c>
      <c r="AX521" s="83" t="s">
        <v>14732</v>
      </c>
      <c r="AY521" s="83" t="s">
        <v>65</v>
      </c>
      <c r="AZ521" s="2"/>
      <c r="BA521" s="3"/>
      <c r="BB521" s="3"/>
      <c r="BC521" s="3"/>
      <c r="BD521" s="3"/>
    </row>
    <row r="522" spans="1:56" x14ac:dyDescent="0.25">
      <c r="A522" s="69" t="s">
        <v>1481</v>
      </c>
      <c r="B522" s="70"/>
      <c r="C522" s="70"/>
      <c r="D522" s="71"/>
      <c r="E522" s="73"/>
      <c r="F522" s="70" t="s">
        <v>13838</v>
      </c>
      <c r="G522" s="70"/>
      <c r="H522" s="74"/>
      <c r="I522" s="75"/>
      <c r="J522" s="75"/>
      <c r="K522" s="74" t="s">
        <v>16247</v>
      </c>
      <c r="L522" s="78"/>
      <c r="M522" s="79"/>
      <c r="N522" s="79"/>
      <c r="O522" s="80"/>
      <c r="P522" s="81"/>
      <c r="Q522" s="81"/>
      <c r="R522" s="91"/>
      <c r="S522" s="91"/>
      <c r="T522" s="91"/>
      <c r="U522" s="91"/>
      <c r="V522" s="52"/>
      <c r="W522" s="52"/>
      <c r="X522" s="52"/>
      <c r="Y522" s="52"/>
      <c r="Z522" s="51"/>
      <c r="AA522" s="76"/>
      <c r="AB522" s="76"/>
      <c r="AC522" s="77"/>
      <c r="AD522" s="83" t="s">
        <v>7851</v>
      </c>
      <c r="AE522" s="83">
        <v>830</v>
      </c>
      <c r="AF522" s="83">
        <v>7578</v>
      </c>
      <c r="AG522" s="83">
        <v>11439</v>
      </c>
      <c r="AH522" s="83">
        <v>50</v>
      </c>
      <c r="AI522" s="83">
        <v>-18000</v>
      </c>
      <c r="AJ522" s="83" t="s">
        <v>9293</v>
      </c>
      <c r="AK522" s="83"/>
      <c r="AL522" s="83" t="s">
        <v>11214</v>
      </c>
      <c r="AM522" s="83" t="s">
        <v>11720</v>
      </c>
      <c r="AN522" s="85">
        <v>40801.821030092593</v>
      </c>
      <c r="AO522" s="83" t="s">
        <v>12229</v>
      </c>
      <c r="AP522" s="83" t="b">
        <v>1</v>
      </c>
      <c r="AQ522" s="83" t="b">
        <v>0</v>
      </c>
      <c r="AR522" s="83" t="b">
        <v>1</v>
      </c>
      <c r="AS522" s="83" t="s">
        <v>7091</v>
      </c>
      <c r="AT522" s="83">
        <v>184</v>
      </c>
      <c r="AU522" s="83" t="s">
        <v>13085</v>
      </c>
      <c r="AV522" s="83" t="b">
        <v>0</v>
      </c>
      <c r="AW522" s="83" t="s">
        <v>14213</v>
      </c>
      <c r="AX522" s="83" t="s">
        <v>14733</v>
      </c>
      <c r="AY522" s="83" t="s">
        <v>65</v>
      </c>
      <c r="AZ522" s="2"/>
      <c r="BA522" s="3"/>
      <c r="BB522" s="3"/>
      <c r="BC522" s="3"/>
      <c r="BD522" s="3"/>
    </row>
    <row r="523" spans="1:56" x14ac:dyDescent="0.25">
      <c r="A523" s="69" t="s">
        <v>1482</v>
      </c>
      <c r="B523" s="70"/>
      <c r="C523" s="70"/>
      <c r="D523" s="71"/>
      <c r="E523" s="73"/>
      <c r="F523" s="70" t="s">
        <v>3654</v>
      </c>
      <c r="G523" s="70"/>
      <c r="H523" s="74"/>
      <c r="I523" s="75"/>
      <c r="J523" s="75"/>
      <c r="K523" s="74" t="s">
        <v>16248</v>
      </c>
      <c r="L523" s="78"/>
      <c r="M523" s="79"/>
      <c r="N523" s="79"/>
      <c r="O523" s="80"/>
      <c r="P523" s="81"/>
      <c r="Q523" s="81"/>
      <c r="R523" s="91"/>
      <c r="S523" s="91"/>
      <c r="T523" s="91"/>
      <c r="U523" s="91"/>
      <c r="V523" s="52"/>
      <c r="W523" s="52"/>
      <c r="X523" s="52"/>
      <c r="Y523" s="52"/>
      <c r="Z523" s="51"/>
      <c r="AA523" s="76"/>
      <c r="AB523" s="76"/>
      <c r="AC523" s="77"/>
      <c r="AD523" s="83" t="s">
        <v>7852</v>
      </c>
      <c r="AE523" s="83">
        <v>88</v>
      </c>
      <c r="AF523" s="83">
        <v>5</v>
      </c>
      <c r="AG523" s="83">
        <v>415</v>
      </c>
      <c r="AH523" s="83">
        <v>296</v>
      </c>
      <c r="AI523" s="83">
        <v>-18000</v>
      </c>
      <c r="AJ523" s="83"/>
      <c r="AK523" s="83" t="s">
        <v>10456</v>
      </c>
      <c r="AL523" s="83"/>
      <c r="AM523" s="83" t="s">
        <v>11716</v>
      </c>
      <c r="AN523" s="85">
        <v>40553.57607638889</v>
      </c>
      <c r="AO523" s="83"/>
      <c r="AP523" s="83" t="b">
        <v>1</v>
      </c>
      <c r="AQ523" s="83" t="b">
        <v>1</v>
      </c>
      <c r="AR523" s="83" t="b">
        <v>1</v>
      </c>
      <c r="AS523" s="83" t="s">
        <v>7091</v>
      </c>
      <c r="AT523" s="83">
        <v>1</v>
      </c>
      <c r="AU523" s="83" t="s">
        <v>13085</v>
      </c>
      <c r="AV523" s="83" t="b">
        <v>0</v>
      </c>
      <c r="AW523" s="83" t="s">
        <v>14213</v>
      </c>
      <c r="AX523" s="83" t="s">
        <v>14734</v>
      </c>
      <c r="AY523" s="83" t="s">
        <v>65</v>
      </c>
      <c r="AZ523" s="2"/>
      <c r="BA523" s="3"/>
      <c r="BB523" s="3"/>
      <c r="BC523" s="3"/>
      <c r="BD523" s="3"/>
    </row>
    <row r="524" spans="1:56" x14ac:dyDescent="0.25">
      <c r="A524" s="69" t="s">
        <v>532</v>
      </c>
      <c r="B524" s="70"/>
      <c r="C524" s="70"/>
      <c r="D524" s="71"/>
      <c r="E524" s="73"/>
      <c r="F524" s="70" t="s">
        <v>3880</v>
      </c>
      <c r="G524" s="70"/>
      <c r="H524" s="74"/>
      <c r="I524" s="75"/>
      <c r="J524" s="75"/>
      <c r="K524" s="74" t="s">
        <v>16249</v>
      </c>
      <c r="L524" s="78"/>
      <c r="M524" s="79"/>
      <c r="N524" s="79"/>
      <c r="O524" s="80"/>
      <c r="P524" s="81"/>
      <c r="Q524" s="81"/>
      <c r="R524" s="91"/>
      <c r="S524" s="91"/>
      <c r="T524" s="91"/>
      <c r="U524" s="91"/>
      <c r="V524" s="52"/>
      <c r="W524" s="52"/>
      <c r="X524" s="52"/>
      <c r="Y524" s="52"/>
      <c r="Z524" s="51"/>
      <c r="AA524" s="76"/>
      <c r="AB524" s="76"/>
      <c r="AC524" s="77"/>
      <c r="AD524" s="83" t="s">
        <v>7853</v>
      </c>
      <c r="AE524" s="83">
        <v>276</v>
      </c>
      <c r="AF524" s="83">
        <v>360</v>
      </c>
      <c r="AG524" s="83">
        <v>43640</v>
      </c>
      <c r="AH524" s="83">
        <v>16606</v>
      </c>
      <c r="AI524" s="83">
        <v>3600</v>
      </c>
      <c r="AJ524" s="83" t="s">
        <v>9294</v>
      </c>
      <c r="AK524" s="83" t="s">
        <v>10457</v>
      </c>
      <c r="AL524" s="83"/>
      <c r="AM524" s="83" t="s">
        <v>11722</v>
      </c>
      <c r="AN524" s="85">
        <v>40517.356481481482</v>
      </c>
      <c r="AO524" s="83" t="s">
        <v>12230</v>
      </c>
      <c r="AP524" s="83" t="b">
        <v>0</v>
      </c>
      <c r="AQ524" s="83" t="b">
        <v>0</v>
      </c>
      <c r="AR524" s="83" t="b">
        <v>1</v>
      </c>
      <c r="AS524" s="83" t="s">
        <v>7091</v>
      </c>
      <c r="AT524" s="83">
        <v>35</v>
      </c>
      <c r="AU524" s="83" t="s">
        <v>13272</v>
      </c>
      <c r="AV524" s="83" t="b">
        <v>0</v>
      </c>
      <c r="AW524" s="83" t="s">
        <v>14213</v>
      </c>
      <c r="AX524" s="83" t="s">
        <v>14735</v>
      </c>
      <c r="AY524" s="83" t="s">
        <v>66</v>
      </c>
      <c r="AZ524" s="2"/>
      <c r="BA524" s="3"/>
      <c r="BB524" s="3"/>
      <c r="BC524" s="3"/>
      <c r="BD524" s="3"/>
    </row>
    <row r="525" spans="1:56" x14ac:dyDescent="0.25">
      <c r="A525" s="69" t="s">
        <v>533</v>
      </c>
      <c r="B525" s="70"/>
      <c r="C525" s="70"/>
      <c r="D525" s="71"/>
      <c r="E525" s="73"/>
      <c r="F525" s="70" t="s">
        <v>3881</v>
      </c>
      <c r="G525" s="70"/>
      <c r="H525" s="74"/>
      <c r="I525" s="75"/>
      <c r="J525" s="75"/>
      <c r="K525" s="74" t="s">
        <v>16250</v>
      </c>
      <c r="L525" s="78"/>
      <c r="M525" s="79"/>
      <c r="N525" s="79"/>
      <c r="O525" s="80"/>
      <c r="P525" s="81"/>
      <c r="Q525" s="81"/>
      <c r="R525" s="91"/>
      <c r="S525" s="91"/>
      <c r="T525" s="91"/>
      <c r="U525" s="91"/>
      <c r="V525" s="52"/>
      <c r="W525" s="52"/>
      <c r="X525" s="52"/>
      <c r="Y525" s="52"/>
      <c r="Z525" s="51"/>
      <c r="AA525" s="76"/>
      <c r="AB525" s="76"/>
      <c r="AC525" s="77"/>
      <c r="AD525" s="83" t="s">
        <v>7854</v>
      </c>
      <c r="AE525" s="83">
        <v>253</v>
      </c>
      <c r="AF525" s="83">
        <v>239</v>
      </c>
      <c r="AG525" s="83">
        <v>409310</v>
      </c>
      <c r="AH525" s="83">
        <v>160665</v>
      </c>
      <c r="AI525" s="83">
        <v>32400</v>
      </c>
      <c r="AJ525" s="83" t="s">
        <v>9295</v>
      </c>
      <c r="AK525" s="83"/>
      <c r="AL525" s="83"/>
      <c r="AM525" s="83" t="s">
        <v>11726</v>
      </c>
      <c r="AN525" s="85">
        <v>42124.025358796294</v>
      </c>
      <c r="AO525" s="83" t="s">
        <v>12231</v>
      </c>
      <c r="AP525" s="83" t="b">
        <v>0</v>
      </c>
      <c r="AQ525" s="83" t="b">
        <v>0</v>
      </c>
      <c r="AR525" s="83" t="b">
        <v>0</v>
      </c>
      <c r="AS525" s="83" t="s">
        <v>7097</v>
      </c>
      <c r="AT525" s="83">
        <v>4</v>
      </c>
      <c r="AU525" s="83" t="s">
        <v>13086</v>
      </c>
      <c r="AV525" s="83" t="b">
        <v>0</v>
      </c>
      <c r="AW525" s="83" t="s">
        <v>14213</v>
      </c>
      <c r="AX525" s="83" t="s">
        <v>14736</v>
      </c>
      <c r="AY525" s="83" t="s">
        <v>66</v>
      </c>
      <c r="AZ525" s="2"/>
      <c r="BA525" s="3"/>
      <c r="BB525" s="3"/>
      <c r="BC525" s="3"/>
      <c r="BD525" s="3"/>
    </row>
    <row r="526" spans="1:56" x14ac:dyDescent="0.25">
      <c r="A526" s="69" t="s">
        <v>534</v>
      </c>
      <c r="B526" s="70"/>
      <c r="C526" s="70"/>
      <c r="D526" s="71"/>
      <c r="E526" s="73"/>
      <c r="F526" s="70" t="s">
        <v>3882</v>
      </c>
      <c r="G526" s="70"/>
      <c r="H526" s="74"/>
      <c r="I526" s="75"/>
      <c r="J526" s="75"/>
      <c r="K526" s="74" t="s">
        <v>16251</v>
      </c>
      <c r="L526" s="78"/>
      <c r="M526" s="79"/>
      <c r="N526" s="79"/>
      <c r="O526" s="80"/>
      <c r="P526" s="81"/>
      <c r="Q526" s="81"/>
      <c r="R526" s="91"/>
      <c r="S526" s="91"/>
      <c r="T526" s="91"/>
      <c r="U526" s="91"/>
      <c r="V526" s="52"/>
      <c r="W526" s="52"/>
      <c r="X526" s="52"/>
      <c r="Y526" s="52"/>
      <c r="Z526" s="51"/>
      <c r="AA526" s="76"/>
      <c r="AB526" s="76"/>
      <c r="AC526" s="77"/>
      <c r="AD526" s="83" t="s">
        <v>7855</v>
      </c>
      <c r="AE526" s="83">
        <v>112</v>
      </c>
      <c r="AF526" s="83">
        <v>1</v>
      </c>
      <c r="AG526" s="83">
        <v>102</v>
      </c>
      <c r="AH526" s="83">
        <v>20</v>
      </c>
      <c r="AI526" s="83">
        <v>-28800</v>
      </c>
      <c r="AJ526" s="83" t="s">
        <v>9296</v>
      </c>
      <c r="AK526" s="83" t="s">
        <v>10458</v>
      </c>
      <c r="AL526" s="83"/>
      <c r="AM526" s="83" t="s">
        <v>11719</v>
      </c>
      <c r="AN526" s="85">
        <v>42958.601458333331</v>
      </c>
      <c r="AO526" s="83" t="s">
        <v>12232</v>
      </c>
      <c r="AP526" s="83" t="b">
        <v>1</v>
      </c>
      <c r="AQ526" s="83" t="b">
        <v>0</v>
      </c>
      <c r="AR526" s="83" t="b">
        <v>0</v>
      </c>
      <c r="AS526" s="83" t="s">
        <v>13070</v>
      </c>
      <c r="AT526" s="83">
        <v>0</v>
      </c>
      <c r="AU526" s="83"/>
      <c r="AV526" s="83" t="b">
        <v>0</v>
      </c>
      <c r="AW526" s="83" t="s">
        <v>14213</v>
      </c>
      <c r="AX526" s="83" t="s">
        <v>14737</v>
      </c>
      <c r="AY526" s="83" t="s">
        <v>66</v>
      </c>
      <c r="AZ526" s="2"/>
      <c r="BA526" s="3"/>
      <c r="BB526" s="3"/>
      <c r="BC526" s="3"/>
      <c r="BD526" s="3"/>
    </row>
    <row r="527" spans="1:56" x14ac:dyDescent="0.25">
      <c r="A527" s="69" t="s">
        <v>535</v>
      </c>
      <c r="B527" s="70"/>
      <c r="C527" s="70"/>
      <c r="D527" s="71"/>
      <c r="E527" s="73"/>
      <c r="F527" s="70" t="s">
        <v>3883</v>
      </c>
      <c r="G527" s="70"/>
      <c r="H527" s="74"/>
      <c r="I527" s="75"/>
      <c r="J527" s="75"/>
      <c r="K527" s="74" t="s">
        <v>16252</v>
      </c>
      <c r="L527" s="78"/>
      <c r="M527" s="79"/>
      <c r="N527" s="79"/>
      <c r="O527" s="80"/>
      <c r="P527" s="81"/>
      <c r="Q527" s="81"/>
      <c r="R527" s="91"/>
      <c r="S527" s="91"/>
      <c r="T527" s="91"/>
      <c r="U527" s="91"/>
      <c r="V527" s="52"/>
      <c r="W527" s="52"/>
      <c r="X527" s="52"/>
      <c r="Y527" s="52"/>
      <c r="Z527" s="51"/>
      <c r="AA527" s="76"/>
      <c r="AB527" s="76"/>
      <c r="AC527" s="77"/>
      <c r="AD527" s="83" t="s">
        <v>7856</v>
      </c>
      <c r="AE527" s="83">
        <v>31606</v>
      </c>
      <c r="AF527" s="83">
        <v>35783</v>
      </c>
      <c r="AG527" s="83">
        <v>134652</v>
      </c>
      <c r="AH527" s="83">
        <v>7568</v>
      </c>
      <c r="AI527" s="83">
        <v>-28800</v>
      </c>
      <c r="AJ527" s="83" t="s">
        <v>9297</v>
      </c>
      <c r="AK527" s="83" t="s">
        <v>10459</v>
      </c>
      <c r="AL527" s="83" t="s">
        <v>11215</v>
      </c>
      <c r="AM527" s="83" t="s">
        <v>11719</v>
      </c>
      <c r="AN527" s="85">
        <v>40564.37703703704</v>
      </c>
      <c r="AO527" s="83" t="s">
        <v>12233</v>
      </c>
      <c r="AP527" s="83" t="b">
        <v>0</v>
      </c>
      <c r="AQ527" s="83" t="b">
        <v>0</v>
      </c>
      <c r="AR527" s="83" t="b">
        <v>0</v>
      </c>
      <c r="AS527" s="83" t="s">
        <v>7091</v>
      </c>
      <c r="AT527" s="83">
        <v>864</v>
      </c>
      <c r="AU527" s="83" t="s">
        <v>13273</v>
      </c>
      <c r="AV527" s="83" t="b">
        <v>0</v>
      </c>
      <c r="AW527" s="83" t="s">
        <v>14213</v>
      </c>
      <c r="AX527" s="83" t="s">
        <v>14738</v>
      </c>
      <c r="AY527" s="83" t="s">
        <v>66</v>
      </c>
      <c r="AZ527" s="2"/>
      <c r="BA527" s="3"/>
      <c r="BB527" s="3"/>
      <c r="BC527" s="3"/>
      <c r="BD527" s="3"/>
    </row>
    <row r="528" spans="1:56" x14ac:dyDescent="0.25">
      <c r="A528" s="69" t="s">
        <v>536</v>
      </c>
      <c r="B528" s="70"/>
      <c r="C528" s="70"/>
      <c r="D528" s="71"/>
      <c r="E528" s="73"/>
      <c r="F528" s="70" t="s">
        <v>3654</v>
      </c>
      <c r="G528" s="70"/>
      <c r="H528" s="74"/>
      <c r="I528" s="75"/>
      <c r="J528" s="75"/>
      <c r="K528" s="74" t="s">
        <v>16253</v>
      </c>
      <c r="L528" s="78"/>
      <c r="M528" s="79"/>
      <c r="N528" s="79"/>
      <c r="O528" s="80"/>
      <c r="P528" s="81"/>
      <c r="Q528" s="81"/>
      <c r="R528" s="91"/>
      <c r="S528" s="91"/>
      <c r="T528" s="91"/>
      <c r="U528" s="91"/>
      <c r="V528" s="52"/>
      <c r="W528" s="52"/>
      <c r="X528" s="52"/>
      <c r="Y528" s="52"/>
      <c r="Z528" s="51"/>
      <c r="AA528" s="76"/>
      <c r="AB528" s="76"/>
      <c r="AC528" s="77"/>
      <c r="AD528" s="83" t="s">
        <v>7857</v>
      </c>
      <c r="AE528" s="83">
        <v>48</v>
      </c>
      <c r="AF528" s="83">
        <v>1</v>
      </c>
      <c r="AG528" s="83">
        <v>68</v>
      </c>
      <c r="AH528" s="83">
        <v>0</v>
      </c>
      <c r="AI528" s="83">
        <v>-28800</v>
      </c>
      <c r="AJ528" s="83" t="s">
        <v>9298</v>
      </c>
      <c r="AK528" s="83"/>
      <c r="AL528" s="83" t="s">
        <v>11216</v>
      </c>
      <c r="AM528" s="83" t="s">
        <v>11719</v>
      </c>
      <c r="AN528" s="85">
        <v>42960.836122685185</v>
      </c>
      <c r="AO528" s="83" t="s">
        <v>12234</v>
      </c>
      <c r="AP528" s="83" t="b">
        <v>1</v>
      </c>
      <c r="AQ528" s="83" t="b">
        <v>1</v>
      </c>
      <c r="AR528" s="83" t="b">
        <v>0</v>
      </c>
      <c r="AS528" s="83" t="s">
        <v>7091</v>
      </c>
      <c r="AT528" s="83">
        <v>0</v>
      </c>
      <c r="AU528" s="83"/>
      <c r="AV528" s="83" t="b">
        <v>0</v>
      </c>
      <c r="AW528" s="83" t="s">
        <v>14213</v>
      </c>
      <c r="AX528" s="83" t="s">
        <v>14739</v>
      </c>
      <c r="AY528" s="83" t="s">
        <v>66</v>
      </c>
      <c r="AZ528" s="2"/>
      <c r="BA528" s="3"/>
      <c r="BB528" s="3"/>
      <c r="BC528" s="3"/>
      <c r="BD528" s="3"/>
    </row>
    <row r="529" spans="1:56" x14ac:dyDescent="0.25">
      <c r="A529" s="69" t="s">
        <v>537</v>
      </c>
      <c r="B529" s="70"/>
      <c r="C529" s="70"/>
      <c r="D529" s="71"/>
      <c r="E529" s="73"/>
      <c r="F529" s="70" t="s">
        <v>3884</v>
      </c>
      <c r="G529" s="70"/>
      <c r="H529" s="74"/>
      <c r="I529" s="75"/>
      <c r="J529" s="75"/>
      <c r="K529" s="74" t="s">
        <v>16254</v>
      </c>
      <c r="L529" s="78"/>
      <c r="M529" s="79"/>
      <c r="N529" s="79"/>
      <c r="O529" s="80"/>
      <c r="P529" s="81"/>
      <c r="Q529" s="81"/>
      <c r="R529" s="91"/>
      <c r="S529" s="91"/>
      <c r="T529" s="91"/>
      <c r="U529" s="91"/>
      <c r="V529" s="52"/>
      <c r="W529" s="52"/>
      <c r="X529" s="52"/>
      <c r="Y529" s="52"/>
      <c r="Z529" s="51"/>
      <c r="AA529" s="76"/>
      <c r="AB529" s="76"/>
      <c r="AC529" s="77"/>
      <c r="AD529" s="83" t="s">
        <v>7858</v>
      </c>
      <c r="AE529" s="83">
        <v>660</v>
      </c>
      <c r="AF529" s="83">
        <v>565</v>
      </c>
      <c r="AG529" s="83">
        <v>13013</v>
      </c>
      <c r="AH529" s="83">
        <v>44780</v>
      </c>
      <c r="AI529" s="83">
        <v>-28800</v>
      </c>
      <c r="AJ529" s="83" t="s">
        <v>9299</v>
      </c>
      <c r="AK529" s="83" t="s">
        <v>10460</v>
      </c>
      <c r="AL529" s="83"/>
      <c r="AM529" s="83" t="s">
        <v>11719</v>
      </c>
      <c r="AN529" s="85">
        <v>39830.912268518521</v>
      </c>
      <c r="AO529" s="83" t="s">
        <v>12235</v>
      </c>
      <c r="AP529" s="83" t="b">
        <v>0</v>
      </c>
      <c r="AQ529" s="83" t="b">
        <v>0</v>
      </c>
      <c r="AR529" s="83" t="b">
        <v>1</v>
      </c>
      <c r="AS529" s="83" t="s">
        <v>13076</v>
      </c>
      <c r="AT529" s="83">
        <v>12</v>
      </c>
      <c r="AU529" s="83" t="s">
        <v>13094</v>
      </c>
      <c r="AV529" s="83" t="b">
        <v>0</v>
      </c>
      <c r="AW529" s="83" t="s">
        <v>14213</v>
      </c>
      <c r="AX529" s="83" t="s">
        <v>14740</v>
      </c>
      <c r="AY529" s="83" t="s">
        <v>66</v>
      </c>
      <c r="AZ529" s="2"/>
      <c r="BA529" s="3"/>
      <c r="BB529" s="3"/>
      <c r="BC529" s="3"/>
      <c r="BD529" s="3"/>
    </row>
    <row r="530" spans="1:56" x14ac:dyDescent="0.25">
      <c r="A530" s="69" t="s">
        <v>1483</v>
      </c>
      <c r="B530" s="70"/>
      <c r="C530" s="70"/>
      <c r="D530" s="71"/>
      <c r="E530" s="73"/>
      <c r="F530" s="70" t="s">
        <v>13839</v>
      </c>
      <c r="G530" s="70"/>
      <c r="H530" s="74"/>
      <c r="I530" s="75"/>
      <c r="J530" s="75"/>
      <c r="K530" s="74" t="s">
        <v>16255</v>
      </c>
      <c r="L530" s="78"/>
      <c r="M530" s="79"/>
      <c r="N530" s="79"/>
      <c r="O530" s="80"/>
      <c r="P530" s="81"/>
      <c r="Q530" s="81"/>
      <c r="R530" s="91"/>
      <c r="S530" s="91"/>
      <c r="T530" s="91"/>
      <c r="U530" s="91"/>
      <c r="V530" s="52"/>
      <c r="W530" s="52"/>
      <c r="X530" s="52"/>
      <c r="Y530" s="52"/>
      <c r="Z530" s="51"/>
      <c r="AA530" s="76"/>
      <c r="AB530" s="76"/>
      <c r="AC530" s="77"/>
      <c r="AD530" s="83" t="s">
        <v>7859</v>
      </c>
      <c r="AE530" s="83">
        <v>199</v>
      </c>
      <c r="AF530" s="83">
        <v>149</v>
      </c>
      <c r="AG530" s="83">
        <v>2268</v>
      </c>
      <c r="AH530" s="83">
        <v>3882</v>
      </c>
      <c r="AI530" s="83">
        <v>-21600</v>
      </c>
      <c r="AJ530" s="83" t="s">
        <v>9300</v>
      </c>
      <c r="AK530" s="83" t="s">
        <v>10461</v>
      </c>
      <c r="AL530" s="83"/>
      <c r="AM530" s="83" t="s">
        <v>11717</v>
      </c>
      <c r="AN530" s="85">
        <v>41194.005428240744</v>
      </c>
      <c r="AO530" s="83" t="s">
        <v>12236</v>
      </c>
      <c r="AP530" s="83" t="b">
        <v>0</v>
      </c>
      <c r="AQ530" s="83" t="b">
        <v>0</v>
      </c>
      <c r="AR530" s="83" t="b">
        <v>0</v>
      </c>
      <c r="AS530" s="83" t="s">
        <v>7091</v>
      </c>
      <c r="AT530" s="83">
        <v>0</v>
      </c>
      <c r="AU530" s="83" t="s">
        <v>13274</v>
      </c>
      <c r="AV530" s="83" t="b">
        <v>0</v>
      </c>
      <c r="AW530" s="83" t="s">
        <v>14213</v>
      </c>
      <c r="AX530" s="83" t="s">
        <v>14741</v>
      </c>
      <c r="AY530" s="83" t="s">
        <v>65</v>
      </c>
      <c r="AZ530" s="2"/>
      <c r="BA530" s="3"/>
      <c r="BB530" s="3"/>
      <c r="BC530" s="3"/>
      <c r="BD530" s="3"/>
    </row>
    <row r="531" spans="1:56" x14ac:dyDescent="0.25">
      <c r="A531" s="69" t="s">
        <v>538</v>
      </c>
      <c r="B531" s="70"/>
      <c r="C531" s="70"/>
      <c r="D531" s="71"/>
      <c r="E531" s="73"/>
      <c r="F531" s="70" t="s">
        <v>13840</v>
      </c>
      <c r="G531" s="70"/>
      <c r="H531" s="74"/>
      <c r="I531" s="75"/>
      <c r="J531" s="75"/>
      <c r="K531" s="74" t="s">
        <v>16256</v>
      </c>
      <c r="L531" s="78"/>
      <c r="M531" s="79"/>
      <c r="N531" s="79"/>
      <c r="O531" s="80"/>
      <c r="P531" s="81"/>
      <c r="Q531" s="81"/>
      <c r="R531" s="91"/>
      <c r="S531" s="91"/>
      <c r="T531" s="91"/>
      <c r="U531" s="91"/>
      <c r="V531" s="52"/>
      <c r="W531" s="52"/>
      <c r="X531" s="52"/>
      <c r="Y531" s="52"/>
      <c r="Z531" s="51"/>
      <c r="AA531" s="76"/>
      <c r="AB531" s="76"/>
      <c r="AC531" s="77"/>
      <c r="AD531" s="83" t="s">
        <v>7860</v>
      </c>
      <c r="AE531" s="83">
        <v>91</v>
      </c>
      <c r="AF531" s="83">
        <v>45</v>
      </c>
      <c r="AG531" s="83">
        <v>12349</v>
      </c>
      <c r="AH531" s="83">
        <v>449</v>
      </c>
      <c r="AI531" s="83">
        <v>-28800</v>
      </c>
      <c r="AJ531" s="83" t="s">
        <v>9301</v>
      </c>
      <c r="AK531" s="83" t="s">
        <v>10462</v>
      </c>
      <c r="AL531" s="83"/>
      <c r="AM531" s="83" t="s">
        <v>11719</v>
      </c>
      <c r="AN531" s="85">
        <v>43030.313067129631</v>
      </c>
      <c r="AO531" s="83" t="s">
        <v>12237</v>
      </c>
      <c r="AP531" s="83" t="b">
        <v>1</v>
      </c>
      <c r="AQ531" s="83" t="b">
        <v>0</v>
      </c>
      <c r="AR531" s="83" t="b">
        <v>0</v>
      </c>
      <c r="AS531" s="83" t="s">
        <v>7091</v>
      </c>
      <c r="AT531" s="83">
        <v>0</v>
      </c>
      <c r="AU531" s="83"/>
      <c r="AV531" s="83" t="b">
        <v>0</v>
      </c>
      <c r="AW531" s="83" t="s">
        <v>14213</v>
      </c>
      <c r="AX531" s="83" t="s">
        <v>14742</v>
      </c>
      <c r="AY531" s="83" t="s">
        <v>66</v>
      </c>
      <c r="AZ531" s="2"/>
      <c r="BA531" s="3"/>
      <c r="BB531" s="3"/>
      <c r="BC531" s="3"/>
      <c r="BD531" s="3"/>
    </row>
    <row r="532" spans="1:56" x14ac:dyDescent="0.25">
      <c r="A532" s="69" t="s">
        <v>539</v>
      </c>
      <c r="B532" s="70"/>
      <c r="C532" s="70"/>
      <c r="D532" s="71"/>
      <c r="E532" s="73"/>
      <c r="F532" s="70" t="s">
        <v>3885</v>
      </c>
      <c r="G532" s="70"/>
      <c r="H532" s="74"/>
      <c r="I532" s="75"/>
      <c r="J532" s="75"/>
      <c r="K532" s="74" t="s">
        <v>16257</v>
      </c>
      <c r="L532" s="78"/>
      <c r="M532" s="79"/>
      <c r="N532" s="79"/>
      <c r="O532" s="80"/>
      <c r="P532" s="81"/>
      <c r="Q532" s="81"/>
      <c r="R532" s="91"/>
      <c r="S532" s="91"/>
      <c r="T532" s="91"/>
      <c r="U532" s="91"/>
      <c r="V532" s="52"/>
      <c r="W532" s="52"/>
      <c r="X532" s="52"/>
      <c r="Y532" s="52"/>
      <c r="Z532" s="51"/>
      <c r="AA532" s="76"/>
      <c r="AB532" s="76"/>
      <c r="AC532" s="77"/>
      <c r="AD532" s="83" t="s">
        <v>7861</v>
      </c>
      <c r="AE532" s="83">
        <v>344</v>
      </c>
      <c r="AF532" s="83">
        <v>120</v>
      </c>
      <c r="AG532" s="83">
        <v>5840</v>
      </c>
      <c r="AH532" s="83">
        <v>8459</v>
      </c>
      <c r="AI532" s="83"/>
      <c r="AJ532" s="83" t="s">
        <v>9302</v>
      </c>
      <c r="AK532" s="83" t="s">
        <v>10460</v>
      </c>
      <c r="AL532" s="83"/>
      <c r="AM532" s="83"/>
      <c r="AN532" s="85">
        <v>41817.24428240741</v>
      </c>
      <c r="AO532" s="83" t="s">
        <v>12238</v>
      </c>
      <c r="AP532" s="83" t="b">
        <v>1</v>
      </c>
      <c r="AQ532" s="83" t="b">
        <v>0</v>
      </c>
      <c r="AR532" s="83" t="b">
        <v>0</v>
      </c>
      <c r="AS532" s="83" t="s">
        <v>7091</v>
      </c>
      <c r="AT532" s="83">
        <v>4</v>
      </c>
      <c r="AU532" s="83" t="s">
        <v>13085</v>
      </c>
      <c r="AV532" s="83" t="b">
        <v>0</v>
      </c>
      <c r="AW532" s="83" t="s">
        <v>14213</v>
      </c>
      <c r="AX532" s="83" t="s">
        <v>14743</v>
      </c>
      <c r="AY532" s="83" t="s">
        <v>66</v>
      </c>
      <c r="AZ532" s="2"/>
      <c r="BA532" s="3"/>
      <c r="BB532" s="3"/>
      <c r="BC532" s="3"/>
      <c r="BD532" s="3"/>
    </row>
    <row r="533" spans="1:56" x14ac:dyDescent="0.25">
      <c r="A533" s="69" t="s">
        <v>1484</v>
      </c>
      <c r="B533" s="70"/>
      <c r="C533" s="70"/>
      <c r="D533" s="71"/>
      <c r="E533" s="73"/>
      <c r="F533" s="70" t="s">
        <v>13841</v>
      </c>
      <c r="G533" s="70"/>
      <c r="H533" s="74"/>
      <c r="I533" s="75"/>
      <c r="J533" s="75"/>
      <c r="K533" s="74" t="s">
        <v>16258</v>
      </c>
      <c r="L533" s="78"/>
      <c r="M533" s="79"/>
      <c r="N533" s="79"/>
      <c r="O533" s="80"/>
      <c r="P533" s="81"/>
      <c r="Q533" s="81"/>
      <c r="R533" s="91"/>
      <c r="S533" s="91"/>
      <c r="T533" s="91"/>
      <c r="U533" s="91"/>
      <c r="V533" s="52"/>
      <c r="W533" s="52"/>
      <c r="X533" s="52"/>
      <c r="Y533" s="52"/>
      <c r="Z533" s="51"/>
      <c r="AA533" s="76"/>
      <c r="AB533" s="76"/>
      <c r="AC533" s="77"/>
      <c r="AD533" s="83" t="s">
        <v>1484</v>
      </c>
      <c r="AE533" s="83">
        <v>718</v>
      </c>
      <c r="AF533" s="83">
        <v>485645</v>
      </c>
      <c r="AG533" s="83">
        <v>317797</v>
      </c>
      <c r="AH533" s="83">
        <v>2</v>
      </c>
      <c r="AI533" s="83">
        <v>-21600</v>
      </c>
      <c r="AJ533" s="83"/>
      <c r="AK533" s="83"/>
      <c r="AL533" s="83" t="s">
        <v>11217</v>
      </c>
      <c r="AM533" s="83" t="s">
        <v>11717</v>
      </c>
      <c r="AN533" s="85">
        <v>39824.172893518517</v>
      </c>
      <c r="AO533" s="83"/>
      <c r="AP533" s="83" t="b">
        <v>1</v>
      </c>
      <c r="AQ533" s="83" t="b">
        <v>0</v>
      </c>
      <c r="AR533" s="83" t="b">
        <v>0</v>
      </c>
      <c r="AS533" s="83" t="s">
        <v>7091</v>
      </c>
      <c r="AT533" s="83">
        <v>14800</v>
      </c>
      <c r="AU533" s="83" t="s">
        <v>13085</v>
      </c>
      <c r="AV533" s="83" t="b">
        <v>0</v>
      </c>
      <c r="AW533" s="83" t="s">
        <v>14213</v>
      </c>
      <c r="AX533" s="83" t="s">
        <v>14744</v>
      </c>
      <c r="AY533" s="83" t="s">
        <v>65</v>
      </c>
      <c r="AZ533" s="2"/>
      <c r="BA533" s="3"/>
      <c r="BB533" s="3"/>
      <c r="BC533" s="3"/>
      <c r="BD533" s="3"/>
    </row>
    <row r="534" spans="1:56" x14ac:dyDescent="0.25">
      <c r="A534" s="69" t="s">
        <v>540</v>
      </c>
      <c r="B534" s="70"/>
      <c r="C534" s="70"/>
      <c r="D534" s="71"/>
      <c r="E534" s="73"/>
      <c r="F534" s="70" t="s">
        <v>3886</v>
      </c>
      <c r="G534" s="70"/>
      <c r="H534" s="74"/>
      <c r="I534" s="75"/>
      <c r="J534" s="75"/>
      <c r="K534" s="74" t="s">
        <v>16259</v>
      </c>
      <c r="L534" s="78"/>
      <c r="M534" s="79"/>
      <c r="N534" s="79"/>
      <c r="O534" s="80"/>
      <c r="P534" s="81"/>
      <c r="Q534" s="81"/>
      <c r="R534" s="91"/>
      <c r="S534" s="91"/>
      <c r="T534" s="91"/>
      <c r="U534" s="91"/>
      <c r="V534" s="52"/>
      <c r="W534" s="52"/>
      <c r="X534" s="52"/>
      <c r="Y534" s="52"/>
      <c r="Z534" s="51"/>
      <c r="AA534" s="76"/>
      <c r="AB534" s="76"/>
      <c r="AC534" s="77"/>
      <c r="AD534" s="83" t="s">
        <v>7862</v>
      </c>
      <c r="AE534" s="83">
        <v>39</v>
      </c>
      <c r="AF534" s="83">
        <v>20</v>
      </c>
      <c r="AG534" s="83">
        <v>3526</v>
      </c>
      <c r="AH534" s="83">
        <v>4010</v>
      </c>
      <c r="AI534" s="83">
        <v>-28800</v>
      </c>
      <c r="AJ534" s="83"/>
      <c r="AK534" s="83" t="s">
        <v>10463</v>
      </c>
      <c r="AL534" s="83"/>
      <c r="AM534" s="83" t="s">
        <v>11719</v>
      </c>
      <c r="AN534" s="85">
        <v>43099.316365740742</v>
      </c>
      <c r="AO534" s="83" t="s">
        <v>12239</v>
      </c>
      <c r="AP534" s="83" t="b">
        <v>0</v>
      </c>
      <c r="AQ534" s="83" t="b">
        <v>0</v>
      </c>
      <c r="AR534" s="83" t="b">
        <v>0</v>
      </c>
      <c r="AS534" s="83" t="s">
        <v>7091</v>
      </c>
      <c r="AT534" s="83">
        <v>0</v>
      </c>
      <c r="AU534" s="83" t="s">
        <v>13085</v>
      </c>
      <c r="AV534" s="83" t="b">
        <v>0</v>
      </c>
      <c r="AW534" s="83" t="s">
        <v>14213</v>
      </c>
      <c r="AX534" s="83" t="s">
        <v>14745</v>
      </c>
      <c r="AY534" s="83" t="s">
        <v>66</v>
      </c>
      <c r="AZ534" s="2"/>
      <c r="BA534" s="3"/>
      <c r="BB534" s="3"/>
      <c r="BC534" s="3"/>
      <c r="BD534" s="3"/>
    </row>
    <row r="535" spans="1:56" x14ac:dyDescent="0.25">
      <c r="A535" s="69" t="s">
        <v>541</v>
      </c>
      <c r="B535" s="70"/>
      <c r="C535" s="70"/>
      <c r="D535" s="71"/>
      <c r="E535" s="73"/>
      <c r="F535" s="70" t="s">
        <v>13842</v>
      </c>
      <c r="G535" s="70"/>
      <c r="H535" s="74"/>
      <c r="I535" s="75"/>
      <c r="J535" s="75"/>
      <c r="K535" s="74" t="s">
        <v>16260</v>
      </c>
      <c r="L535" s="78"/>
      <c r="M535" s="79"/>
      <c r="N535" s="79"/>
      <c r="O535" s="80"/>
      <c r="P535" s="81"/>
      <c r="Q535" s="81"/>
      <c r="R535" s="91"/>
      <c r="S535" s="91"/>
      <c r="T535" s="91"/>
      <c r="U535" s="91"/>
      <c r="V535" s="52"/>
      <c r="W535" s="52"/>
      <c r="X535" s="52"/>
      <c r="Y535" s="52"/>
      <c r="Z535" s="51"/>
      <c r="AA535" s="76"/>
      <c r="AB535" s="76"/>
      <c r="AC535" s="77"/>
      <c r="AD535" s="83" t="s">
        <v>7863</v>
      </c>
      <c r="AE535" s="83">
        <v>449</v>
      </c>
      <c r="AF535" s="83">
        <v>151</v>
      </c>
      <c r="AG535" s="83">
        <v>77387</v>
      </c>
      <c r="AH535" s="83">
        <v>15847</v>
      </c>
      <c r="AI535" s="83">
        <v>25200</v>
      </c>
      <c r="AJ535" s="83" t="s">
        <v>9303</v>
      </c>
      <c r="AK535" s="83"/>
      <c r="AL535" s="83"/>
      <c r="AM535" s="83" t="s">
        <v>11740</v>
      </c>
      <c r="AN535" s="85">
        <v>41145.52416666667</v>
      </c>
      <c r="AO535" s="83" t="s">
        <v>12240</v>
      </c>
      <c r="AP535" s="83" t="b">
        <v>0</v>
      </c>
      <c r="AQ535" s="83" t="b">
        <v>0</v>
      </c>
      <c r="AR535" s="83" t="b">
        <v>1</v>
      </c>
      <c r="AS535" s="83" t="s">
        <v>7096</v>
      </c>
      <c r="AT535" s="83">
        <v>3</v>
      </c>
      <c r="AU535" s="83" t="s">
        <v>13275</v>
      </c>
      <c r="AV535" s="83" t="b">
        <v>0</v>
      </c>
      <c r="AW535" s="83" t="s">
        <v>14213</v>
      </c>
      <c r="AX535" s="83" t="s">
        <v>14746</v>
      </c>
      <c r="AY535" s="83" t="s">
        <v>66</v>
      </c>
      <c r="AZ535" s="2"/>
      <c r="BA535" s="3"/>
      <c r="BB535" s="3"/>
      <c r="BC535" s="3"/>
      <c r="BD535" s="3"/>
    </row>
    <row r="536" spans="1:56" x14ac:dyDescent="0.25">
      <c r="A536" s="69" t="s">
        <v>542</v>
      </c>
      <c r="B536" s="70"/>
      <c r="C536" s="70"/>
      <c r="D536" s="71"/>
      <c r="E536" s="73"/>
      <c r="F536" s="70" t="s">
        <v>3887</v>
      </c>
      <c r="G536" s="70"/>
      <c r="H536" s="74"/>
      <c r="I536" s="75"/>
      <c r="J536" s="75"/>
      <c r="K536" s="74" t="s">
        <v>16261</v>
      </c>
      <c r="L536" s="78"/>
      <c r="M536" s="79"/>
      <c r="N536" s="79"/>
      <c r="O536" s="80"/>
      <c r="P536" s="81"/>
      <c r="Q536" s="81"/>
      <c r="R536" s="91"/>
      <c r="S536" s="91"/>
      <c r="T536" s="91"/>
      <c r="U536" s="91"/>
      <c r="V536" s="52"/>
      <c r="W536" s="52"/>
      <c r="X536" s="52"/>
      <c r="Y536" s="52"/>
      <c r="Z536" s="51"/>
      <c r="AA536" s="76"/>
      <c r="AB536" s="76"/>
      <c r="AC536" s="77"/>
      <c r="AD536" s="83" t="s">
        <v>7864</v>
      </c>
      <c r="AE536" s="83">
        <v>208</v>
      </c>
      <c r="AF536" s="83">
        <v>479</v>
      </c>
      <c r="AG536" s="83">
        <v>7169</v>
      </c>
      <c r="AH536" s="83">
        <v>17048</v>
      </c>
      <c r="AI536" s="83">
        <v>-28800</v>
      </c>
      <c r="AJ536" s="83" t="s">
        <v>9304</v>
      </c>
      <c r="AK536" s="83" t="s">
        <v>10464</v>
      </c>
      <c r="AL536" s="83" t="s">
        <v>11218</v>
      </c>
      <c r="AM536" s="83" t="s">
        <v>11719</v>
      </c>
      <c r="AN536" s="85">
        <v>42224.840787037036</v>
      </c>
      <c r="AO536" s="83" t="s">
        <v>12241</v>
      </c>
      <c r="AP536" s="83" t="b">
        <v>0</v>
      </c>
      <c r="AQ536" s="83" t="b">
        <v>0</v>
      </c>
      <c r="AR536" s="83" t="b">
        <v>1</v>
      </c>
      <c r="AS536" s="83" t="s">
        <v>7094</v>
      </c>
      <c r="AT536" s="83">
        <v>7</v>
      </c>
      <c r="AU536" s="83" t="s">
        <v>13085</v>
      </c>
      <c r="AV536" s="83" t="b">
        <v>0</v>
      </c>
      <c r="AW536" s="83" t="s">
        <v>14213</v>
      </c>
      <c r="AX536" s="83" t="s">
        <v>14747</v>
      </c>
      <c r="AY536" s="83" t="s">
        <v>66</v>
      </c>
      <c r="AZ536" s="2"/>
      <c r="BA536" s="3"/>
      <c r="BB536" s="3"/>
      <c r="BC536" s="3"/>
      <c r="BD536" s="3"/>
    </row>
    <row r="537" spans="1:56" x14ac:dyDescent="0.25">
      <c r="A537" s="69" t="s">
        <v>1485</v>
      </c>
      <c r="B537" s="70"/>
      <c r="C537" s="70"/>
      <c r="D537" s="71"/>
      <c r="E537" s="73"/>
      <c r="F537" s="70" t="s">
        <v>13843</v>
      </c>
      <c r="G537" s="70"/>
      <c r="H537" s="74"/>
      <c r="I537" s="75"/>
      <c r="J537" s="75"/>
      <c r="K537" s="74" t="s">
        <v>16262</v>
      </c>
      <c r="L537" s="78"/>
      <c r="M537" s="79"/>
      <c r="N537" s="79"/>
      <c r="O537" s="80"/>
      <c r="P537" s="81"/>
      <c r="Q537" s="81"/>
      <c r="R537" s="91"/>
      <c r="S537" s="91"/>
      <c r="T537" s="91"/>
      <c r="U537" s="91"/>
      <c r="V537" s="52"/>
      <c r="W537" s="52"/>
      <c r="X537" s="52"/>
      <c r="Y537" s="52"/>
      <c r="Z537" s="51"/>
      <c r="AA537" s="76"/>
      <c r="AB537" s="76"/>
      <c r="AC537" s="77"/>
      <c r="AD537" s="83" t="s">
        <v>7865</v>
      </c>
      <c r="AE537" s="83">
        <v>133</v>
      </c>
      <c r="AF537" s="83">
        <v>156</v>
      </c>
      <c r="AG537" s="83">
        <v>13128</v>
      </c>
      <c r="AH537" s="83">
        <v>7805</v>
      </c>
      <c r="AI537" s="83">
        <v>-28800</v>
      </c>
      <c r="AJ537" s="83" t="s">
        <v>9305</v>
      </c>
      <c r="AK537" s="83" t="s">
        <v>10465</v>
      </c>
      <c r="AL537" s="83" t="s">
        <v>11219</v>
      </c>
      <c r="AM537" s="83" t="s">
        <v>11719</v>
      </c>
      <c r="AN537" s="85">
        <v>41948.850231481483</v>
      </c>
      <c r="AO537" s="83" t="s">
        <v>12242</v>
      </c>
      <c r="AP537" s="83" t="b">
        <v>0</v>
      </c>
      <c r="AQ537" s="83" t="b">
        <v>0</v>
      </c>
      <c r="AR537" s="83" t="b">
        <v>0</v>
      </c>
      <c r="AS537" s="83" t="s">
        <v>7094</v>
      </c>
      <c r="AT537" s="83">
        <v>5</v>
      </c>
      <c r="AU537" s="83" t="s">
        <v>13085</v>
      </c>
      <c r="AV537" s="83" t="b">
        <v>0</v>
      </c>
      <c r="AW537" s="83" t="s">
        <v>14213</v>
      </c>
      <c r="AX537" s="83" t="s">
        <v>14748</v>
      </c>
      <c r="AY537" s="83" t="s">
        <v>65</v>
      </c>
      <c r="AZ537" s="2"/>
      <c r="BA537" s="3"/>
      <c r="BB537" s="3"/>
      <c r="BC537" s="3"/>
      <c r="BD537" s="3"/>
    </row>
    <row r="538" spans="1:56" x14ac:dyDescent="0.25">
      <c r="A538" s="69" t="s">
        <v>543</v>
      </c>
      <c r="B538" s="70"/>
      <c r="C538" s="70"/>
      <c r="D538" s="71"/>
      <c r="E538" s="73"/>
      <c r="F538" s="70" t="s">
        <v>3888</v>
      </c>
      <c r="G538" s="70"/>
      <c r="H538" s="74"/>
      <c r="I538" s="75"/>
      <c r="J538" s="75"/>
      <c r="K538" s="74" t="s">
        <v>16263</v>
      </c>
      <c r="L538" s="78"/>
      <c r="M538" s="79"/>
      <c r="N538" s="79"/>
      <c r="O538" s="80"/>
      <c r="P538" s="81"/>
      <c r="Q538" s="81"/>
      <c r="R538" s="91"/>
      <c r="S538" s="91"/>
      <c r="T538" s="91"/>
      <c r="U538" s="91"/>
      <c r="V538" s="52"/>
      <c r="W538" s="52"/>
      <c r="X538" s="52"/>
      <c r="Y538" s="52"/>
      <c r="Z538" s="51"/>
      <c r="AA538" s="76"/>
      <c r="AB538" s="76"/>
      <c r="AC538" s="77"/>
      <c r="AD538" s="83" t="s">
        <v>7866</v>
      </c>
      <c r="AE538" s="83">
        <v>86</v>
      </c>
      <c r="AF538" s="83">
        <v>195</v>
      </c>
      <c r="AG538" s="83">
        <v>79</v>
      </c>
      <c r="AH538" s="83">
        <v>150</v>
      </c>
      <c r="AI538" s="83"/>
      <c r="AJ538" s="83" t="s">
        <v>9306</v>
      </c>
      <c r="AK538" s="83"/>
      <c r="AL538" s="83"/>
      <c r="AM538" s="83"/>
      <c r="AN538" s="85">
        <v>42037.17696759259</v>
      </c>
      <c r="AO538" s="83" t="s">
        <v>12243</v>
      </c>
      <c r="AP538" s="83" t="b">
        <v>1</v>
      </c>
      <c r="AQ538" s="83" t="b">
        <v>0</v>
      </c>
      <c r="AR538" s="83" t="b">
        <v>1</v>
      </c>
      <c r="AS538" s="83" t="s">
        <v>7091</v>
      </c>
      <c r="AT538" s="83">
        <v>6</v>
      </c>
      <c r="AU538" s="83" t="s">
        <v>13085</v>
      </c>
      <c r="AV538" s="83" t="b">
        <v>0</v>
      </c>
      <c r="AW538" s="83" t="s">
        <v>14213</v>
      </c>
      <c r="AX538" s="83" t="s">
        <v>14749</v>
      </c>
      <c r="AY538" s="83" t="s">
        <v>66</v>
      </c>
      <c r="AZ538" s="2"/>
      <c r="BA538" s="3"/>
      <c r="BB538" s="3"/>
      <c r="BC538" s="3"/>
      <c r="BD538" s="3"/>
    </row>
    <row r="539" spans="1:56" x14ac:dyDescent="0.25">
      <c r="A539" s="69" t="s">
        <v>544</v>
      </c>
      <c r="B539" s="70"/>
      <c r="C539" s="70"/>
      <c r="D539" s="71"/>
      <c r="E539" s="73"/>
      <c r="F539" s="70" t="s">
        <v>3889</v>
      </c>
      <c r="G539" s="70"/>
      <c r="H539" s="74"/>
      <c r="I539" s="75"/>
      <c r="J539" s="75"/>
      <c r="K539" s="74" t="s">
        <v>16264</v>
      </c>
      <c r="L539" s="78"/>
      <c r="M539" s="79"/>
      <c r="N539" s="79"/>
      <c r="O539" s="80"/>
      <c r="P539" s="81"/>
      <c r="Q539" s="81"/>
      <c r="R539" s="91"/>
      <c r="S539" s="91"/>
      <c r="T539" s="91"/>
      <c r="U539" s="91"/>
      <c r="V539" s="52"/>
      <c r="W539" s="52"/>
      <c r="X539" s="52"/>
      <c r="Y539" s="52"/>
      <c r="Z539" s="51"/>
      <c r="AA539" s="76"/>
      <c r="AB539" s="76"/>
      <c r="AC539" s="77"/>
      <c r="AD539" s="83" t="s">
        <v>7867</v>
      </c>
      <c r="AE539" s="83">
        <v>818</v>
      </c>
      <c r="AF539" s="83">
        <v>608</v>
      </c>
      <c r="AG539" s="83">
        <v>6535</v>
      </c>
      <c r="AH539" s="83">
        <v>9895</v>
      </c>
      <c r="AI539" s="83">
        <v>3600</v>
      </c>
      <c r="AJ539" s="83" t="s">
        <v>9307</v>
      </c>
      <c r="AK539" s="83" t="s">
        <v>10466</v>
      </c>
      <c r="AL539" s="83"/>
      <c r="AM539" s="83" t="s">
        <v>11732</v>
      </c>
      <c r="AN539" s="85">
        <v>39956.471539351849</v>
      </c>
      <c r="AO539" s="83" t="s">
        <v>12244</v>
      </c>
      <c r="AP539" s="83" t="b">
        <v>0</v>
      </c>
      <c r="AQ539" s="83" t="b">
        <v>0</v>
      </c>
      <c r="AR539" s="83" t="b">
        <v>0</v>
      </c>
      <c r="AS539" s="83" t="s">
        <v>7099</v>
      </c>
      <c r="AT539" s="83">
        <v>18</v>
      </c>
      <c r="AU539" s="83" t="s">
        <v>13194</v>
      </c>
      <c r="AV539" s="83" t="b">
        <v>0</v>
      </c>
      <c r="AW539" s="83" t="s">
        <v>14213</v>
      </c>
      <c r="AX539" s="83" t="s">
        <v>14750</v>
      </c>
      <c r="AY539" s="83" t="s">
        <v>66</v>
      </c>
      <c r="AZ539" s="2"/>
      <c r="BA539" s="3"/>
      <c r="BB539" s="3"/>
      <c r="BC539" s="3"/>
      <c r="BD539" s="3"/>
    </row>
    <row r="540" spans="1:56" x14ac:dyDescent="0.25">
      <c r="A540" s="69" t="s">
        <v>545</v>
      </c>
      <c r="B540" s="70"/>
      <c r="C540" s="70"/>
      <c r="D540" s="71"/>
      <c r="E540" s="73"/>
      <c r="F540" s="70" t="s">
        <v>13844</v>
      </c>
      <c r="G540" s="70"/>
      <c r="H540" s="74"/>
      <c r="I540" s="75"/>
      <c r="J540" s="75"/>
      <c r="K540" s="74" t="s">
        <v>16265</v>
      </c>
      <c r="L540" s="78"/>
      <c r="M540" s="79"/>
      <c r="N540" s="79"/>
      <c r="O540" s="80"/>
      <c r="P540" s="81"/>
      <c r="Q540" s="81"/>
      <c r="R540" s="91"/>
      <c r="S540" s="91"/>
      <c r="T540" s="91"/>
      <c r="U540" s="91"/>
      <c r="V540" s="52"/>
      <c r="W540" s="52"/>
      <c r="X540" s="52"/>
      <c r="Y540" s="52"/>
      <c r="Z540" s="51"/>
      <c r="AA540" s="76"/>
      <c r="AB540" s="76"/>
      <c r="AC540" s="77"/>
      <c r="AD540" s="83" t="s">
        <v>7868</v>
      </c>
      <c r="AE540" s="83">
        <v>1829</v>
      </c>
      <c r="AF540" s="83">
        <v>502</v>
      </c>
      <c r="AG540" s="83">
        <v>142045</v>
      </c>
      <c r="AH540" s="83">
        <v>38612</v>
      </c>
      <c r="AI540" s="83">
        <v>-28800</v>
      </c>
      <c r="AJ540" s="83" t="s">
        <v>9308</v>
      </c>
      <c r="AK540" s="83" t="s">
        <v>10467</v>
      </c>
      <c r="AL540" s="83" t="s">
        <v>11220</v>
      </c>
      <c r="AM540" s="83" t="s">
        <v>11719</v>
      </c>
      <c r="AN540" s="85">
        <v>40652.220578703702</v>
      </c>
      <c r="AO540" s="83" t="s">
        <v>12245</v>
      </c>
      <c r="AP540" s="83" t="b">
        <v>0</v>
      </c>
      <c r="AQ540" s="83" t="b">
        <v>0</v>
      </c>
      <c r="AR540" s="83" t="b">
        <v>1</v>
      </c>
      <c r="AS540" s="83" t="s">
        <v>7091</v>
      </c>
      <c r="AT540" s="83">
        <v>9</v>
      </c>
      <c r="AU540" s="83" t="s">
        <v>13276</v>
      </c>
      <c r="AV540" s="83" t="b">
        <v>0</v>
      </c>
      <c r="AW540" s="83" t="s">
        <v>14213</v>
      </c>
      <c r="AX540" s="83" t="s">
        <v>14751</v>
      </c>
      <c r="AY540" s="83" t="s">
        <v>66</v>
      </c>
      <c r="AZ540" s="2"/>
      <c r="BA540" s="3"/>
      <c r="BB540" s="3"/>
      <c r="BC540" s="3"/>
      <c r="BD540" s="3"/>
    </row>
    <row r="541" spans="1:56" x14ac:dyDescent="0.25">
      <c r="A541" s="69" t="s">
        <v>546</v>
      </c>
      <c r="B541" s="70"/>
      <c r="C541" s="70"/>
      <c r="D541" s="71"/>
      <c r="E541" s="73"/>
      <c r="F541" s="70" t="s">
        <v>3890</v>
      </c>
      <c r="G541" s="70"/>
      <c r="H541" s="74"/>
      <c r="I541" s="75"/>
      <c r="J541" s="75"/>
      <c r="K541" s="74" t="s">
        <v>16266</v>
      </c>
      <c r="L541" s="78"/>
      <c r="M541" s="79"/>
      <c r="N541" s="79"/>
      <c r="O541" s="80"/>
      <c r="P541" s="81"/>
      <c r="Q541" s="81"/>
      <c r="R541" s="91"/>
      <c r="S541" s="91"/>
      <c r="T541" s="91"/>
      <c r="U541" s="91"/>
      <c r="V541" s="52"/>
      <c r="W541" s="52"/>
      <c r="X541" s="52"/>
      <c r="Y541" s="52"/>
      <c r="Z541" s="51"/>
      <c r="AA541" s="76"/>
      <c r="AB541" s="76"/>
      <c r="AC541" s="77"/>
      <c r="AD541" s="83" t="s">
        <v>7869</v>
      </c>
      <c r="AE541" s="83">
        <v>36982</v>
      </c>
      <c r="AF541" s="83">
        <v>36336</v>
      </c>
      <c r="AG541" s="83">
        <v>57400</v>
      </c>
      <c r="AH541" s="83">
        <v>7851</v>
      </c>
      <c r="AI541" s="83">
        <v>-18000</v>
      </c>
      <c r="AJ541" s="83" t="s">
        <v>9309</v>
      </c>
      <c r="AK541" s="83" t="s">
        <v>10468</v>
      </c>
      <c r="AL541" s="83" t="s">
        <v>11221</v>
      </c>
      <c r="AM541" s="83" t="s">
        <v>11716</v>
      </c>
      <c r="AN541" s="85">
        <v>40094.721608796295</v>
      </c>
      <c r="AO541" s="83" t="s">
        <v>12246</v>
      </c>
      <c r="AP541" s="83" t="b">
        <v>0</v>
      </c>
      <c r="AQ541" s="83" t="b">
        <v>0</v>
      </c>
      <c r="AR541" s="83" t="b">
        <v>1</v>
      </c>
      <c r="AS541" s="83" t="s">
        <v>7091</v>
      </c>
      <c r="AT541" s="83">
        <v>1073</v>
      </c>
      <c r="AU541" s="83" t="s">
        <v>13277</v>
      </c>
      <c r="AV541" s="83" t="b">
        <v>0</v>
      </c>
      <c r="AW541" s="83" t="s">
        <v>14213</v>
      </c>
      <c r="AX541" s="83" t="s">
        <v>14752</v>
      </c>
      <c r="AY541" s="83" t="s">
        <v>66</v>
      </c>
      <c r="AZ541" s="2"/>
      <c r="BA541" s="3"/>
      <c r="BB541" s="3"/>
      <c r="BC541" s="3"/>
      <c r="BD541" s="3"/>
    </row>
    <row r="542" spans="1:56" x14ac:dyDescent="0.25">
      <c r="A542" s="69" t="s">
        <v>547</v>
      </c>
      <c r="B542" s="70"/>
      <c r="C542" s="70"/>
      <c r="D542" s="71"/>
      <c r="E542" s="73"/>
      <c r="F542" s="70" t="s">
        <v>3891</v>
      </c>
      <c r="G542" s="70"/>
      <c r="H542" s="74"/>
      <c r="I542" s="75"/>
      <c r="J542" s="75"/>
      <c r="K542" s="74" t="s">
        <v>16267</v>
      </c>
      <c r="L542" s="78"/>
      <c r="M542" s="79"/>
      <c r="N542" s="79"/>
      <c r="O542" s="80"/>
      <c r="P542" s="81"/>
      <c r="Q542" s="81"/>
      <c r="R542" s="91"/>
      <c r="S542" s="91"/>
      <c r="T542" s="91"/>
      <c r="U542" s="91"/>
      <c r="V542" s="52"/>
      <c r="W542" s="52"/>
      <c r="X542" s="52"/>
      <c r="Y542" s="52"/>
      <c r="Z542" s="51"/>
      <c r="AA542" s="76"/>
      <c r="AB542" s="76"/>
      <c r="AC542" s="77"/>
      <c r="AD542" s="83" t="s">
        <v>7870</v>
      </c>
      <c r="AE542" s="83">
        <v>1441</v>
      </c>
      <c r="AF542" s="83">
        <v>2777</v>
      </c>
      <c r="AG542" s="83">
        <v>3603</v>
      </c>
      <c r="AH542" s="83">
        <v>1608</v>
      </c>
      <c r="AI542" s="83">
        <v>-18000</v>
      </c>
      <c r="AJ542" s="83" t="s">
        <v>9310</v>
      </c>
      <c r="AK542" s="83" t="s">
        <v>7243</v>
      </c>
      <c r="AL542" s="83" t="s">
        <v>11222</v>
      </c>
      <c r="AM542" s="83" t="s">
        <v>11716</v>
      </c>
      <c r="AN542" s="85">
        <v>41953.943530092591</v>
      </c>
      <c r="AO542" s="83" t="s">
        <v>12247</v>
      </c>
      <c r="AP542" s="83" t="b">
        <v>0</v>
      </c>
      <c r="AQ542" s="83" t="b">
        <v>0</v>
      </c>
      <c r="AR542" s="83" t="b">
        <v>0</v>
      </c>
      <c r="AS542" s="83" t="s">
        <v>7091</v>
      </c>
      <c r="AT542" s="83">
        <v>25</v>
      </c>
      <c r="AU542" s="83" t="s">
        <v>13085</v>
      </c>
      <c r="AV542" s="83" t="b">
        <v>0</v>
      </c>
      <c r="AW542" s="83" t="s">
        <v>14213</v>
      </c>
      <c r="AX542" s="83" t="s">
        <v>14753</v>
      </c>
      <c r="AY542" s="83" t="s">
        <v>66</v>
      </c>
      <c r="AZ542" s="2"/>
      <c r="BA542" s="3"/>
      <c r="BB542" s="3"/>
      <c r="BC542" s="3"/>
      <c r="BD542" s="3"/>
    </row>
    <row r="543" spans="1:56" x14ac:dyDescent="0.25">
      <c r="A543" s="69" t="s">
        <v>1486</v>
      </c>
      <c r="B543" s="70"/>
      <c r="C543" s="70"/>
      <c r="D543" s="71"/>
      <c r="E543" s="73"/>
      <c r="F543" s="70" t="s">
        <v>13845</v>
      </c>
      <c r="G543" s="70"/>
      <c r="H543" s="74"/>
      <c r="I543" s="75"/>
      <c r="J543" s="75"/>
      <c r="K543" s="74" t="s">
        <v>16268</v>
      </c>
      <c r="L543" s="78"/>
      <c r="M543" s="79"/>
      <c r="N543" s="79"/>
      <c r="O543" s="80"/>
      <c r="P543" s="81"/>
      <c r="Q543" s="81"/>
      <c r="R543" s="91"/>
      <c r="S543" s="91"/>
      <c r="T543" s="91"/>
      <c r="U543" s="91"/>
      <c r="V543" s="52"/>
      <c r="W543" s="52"/>
      <c r="X543" s="52"/>
      <c r="Y543" s="52"/>
      <c r="Z543" s="51"/>
      <c r="AA543" s="76"/>
      <c r="AB543" s="76"/>
      <c r="AC543" s="77"/>
      <c r="AD543" s="83" t="s">
        <v>7871</v>
      </c>
      <c r="AE543" s="83">
        <v>7149</v>
      </c>
      <c r="AF543" s="83">
        <v>450115</v>
      </c>
      <c r="AG543" s="83">
        <v>6991</v>
      </c>
      <c r="AH543" s="83">
        <v>187026</v>
      </c>
      <c r="AI543" s="83">
        <v>-36000</v>
      </c>
      <c r="AJ543" s="83" t="s">
        <v>9311</v>
      </c>
      <c r="AK543" s="83" t="s">
        <v>10469</v>
      </c>
      <c r="AL543" s="83" t="s">
        <v>11223</v>
      </c>
      <c r="AM543" s="83" t="s">
        <v>11734</v>
      </c>
      <c r="AN543" s="85">
        <v>40630.747916666667</v>
      </c>
      <c r="AO543" s="83" t="s">
        <v>12248</v>
      </c>
      <c r="AP543" s="83" t="b">
        <v>0</v>
      </c>
      <c r="AQ543" s="83" t="b">
        <v>0</v>
      </c>
      <c r="AR543" s="83" t="b">
        <v>0</v>
      </c>
      <c r="AS543" s="83" t="s">
        <v>7091</v>
      </c>
      <c r="AT543" s="83">
        <v>4373</v>
      </c>
      <c r="AU543" s="83" t="s">
        <v>13278</v>
      </c>
      <c r="AV543" s="83" t="b">
        <v>1</v>
      </c>
      <c r="AW543" s="83" t="s">
        <v>14213</v>
      </c>
      <c r="AX543" s="83" t="s">
        <v>14754</v>
      </c>
      <c r="AY543" s="83" t="s">
        <v>65</v>
      </c>
      <c r="AZ543" s="2"/>
      <c r="BA543" s="3"/>
      <c r="BB543" s="3"/>
      <c r="BC543" s="3"/>
      <c r="BD543" s="3"/>
    </row>
    <row r="544" spans="1:56" x14ac:dyDescent="0.25">
      <c r="A544" s="69" t="s">
        <v>1487</v>
      </c>
      <c r="B544" s="70"/>
      <c r="C544" s="70"/>
      <c r="D544" s="71"/>
      <c r="E544" s="73"/>
      <c r="F544" s="70" t="s">
        <v>13846</v>
      </c>
      <c r="G544" s="70"/>
      <c r="H544" s="74"/>
      <c r="I544" s="75"/>
      <c r="J544" s="75"/>
      <c r="K544" s="74" t="s">
        <v>16269</v>
      </c>
      <c r="L544" s="78"/>
      <c r="M544" s="79"/>
      <c r="N544" s="79"/>
      <c r="O544" s="80"/>
      <c r="P544" s="81"/>
      <c r="Q544" s="81"/>
      <c r="R544" s="91"/>
      <c r="S544" s="91"/>
      <c r="T544" s="91"/>
      <c r="U544" s="91"/>
      <c r="V544" s="52"/>
      <c r="W544" s="52"/>
      <c r="X544" s="52"/>
      <c r="Y544" s="52"/>
      <c r="Z544" s="51"/>
      <c r="AA544" s="76"/>
      <c r="AB544" s="76"/>
      <c r="AC544" s="77"/>
      <c r="AD544" s="83" t="s">
        <v>7872</v>
      </c>
      <c r="AE544" s="83">
        <v>2545</v>
      </c>
      <c r="AF544" s="83">
        <v>24495855</v>
      </c>
      <c r="AG544" s="83">
        <v>164400</v>
      </c>
      <c r="AH544" s="83">
        <v>1261</v>
      </c>
      <c r="AI544" s="83">
        <v>-18000</v>
      </c>
      <c r="AJ544" s="83" t="s">
        <v>9312</v>
      </c>
      <c r="AK544" s="83"/>
      <c r="AL544" s="83" t="s">
        <v>11224</v>
      </c>
      <c r="AM544" s="83" t="s">
        <v>11716</v>
      </c>
      <c r="AN544" s="85">
        <v>39837.061180555553</v>
      </c>
      <c r="AO544" s="83" t="s">
        <v>12249</v>
      </c>
      <c r="AP544" s="83" t="b">
        <v>0</v>
      </c>
      <c r="AQ544" s="83" t="b">
        <v>0</v>
      </c>
      <c r="AR544" s="83" t="b">
        <v>1</v>
      </c>
      <c r="AS544" s="83" t="s">
        <v>7091</v>
      </c>
      <c r="AT544" s="83">
        <v>48127</v>
      </c>
      <c r="AU544" s="83" t="s">
        <v>13279</v>
      </c>
      <c r="AV544" s="83" t="b">
        <v>1</v>
      </c>
      <c r="AW544" s="83" t="s">
        <v>14213</v>
      </c>
      <c r="AX544" s="83" t="s">
        <v>14755</v>
      </c>
      <c r="AY544" s="83" t="s">
        <v>65</v>
      </c>
      <c r="AZ544" s="2"/>
      <c r="BA544" s="3"/>
      <c r="BB544" s="3"/>
      <c r="BC544" s="3"/>
      <c r="BD544" s="3"/>
    </row>
    <row r="545" spans="1:56" x14ac:dyDescent="0.25">
      <c r="A545" s="69" t="s">
        <v>548</v>
      </c>
      <c r="B545" s="70"/>
      <c r="C545" s="70"/>
      <c r="D545" s="71"/>
      <c r="E545" s="73"/>
      <c r="F545" s="70" t="s">
        <v>3892</v>
      </c>
      <c r="G545" s="70"/>
      <c r="H545" s="74"/>
      <c r="I545" s="75"/>
      <c r="J545" s="75"/>
      <c r="K545" s="74" t="s">
        <v>16270</v>
      </c>
      <c r="L545" s="78"/>
      <c r="M545" s="79"/>
      <c r="N545" s="79"/>
      <c r="O545" s="80"/>
      <c r="P545" s="81"/>
      <c r="Q545" s="81"/>
      <c r="R545" s="91"/>
      <c r="S545" s="91"/>
      <c r="T545" s="91"/>
      <c r="U545" s="91"/>
      <c r="V545" s="52"/>
      <c r="W545" s="52"/>
      <c r="X545" s="52"/>
      <c r="Y545" s="52"/>
      <c r="Z545" s="51"/>
      <c r="AA545" s="76"/>
      <c r="AB545" s="76"/>
      <c r="AC545" s="77"/>
      <c r="AD545" s="83" t="s">
        <v>7873</v>
      </c>
      <c r="AE545" s="83">
        <v>1198</v>
      </c>
      <c r="AF545" s="83">
        <v>6302</v>
      </c>
      <c r="AG545" s="83">
        <v>13505</v>
      </c>
      <c r="AH545" s="83">
        <v>4830</v>
      </c>
      <c r="AI545" s="83">
        <v>10800</v>
      </c>
      <c r="AJ545" s="83" t="s">
        <v>9313</v>
      </c>
      <c r="AK545" s="83" t="s">
        <v>10372</v>
      </c>
      <c r="AL545" s="83" t="s">
        <v>11225</v>
      </c>
      <c r="AM545" s="83" t="s">
        <v>11767</v>
      </c>
      <c r="AN545" s="85">
        <v>39925.731064814812</v>
      </c>
      <c r="AO545" s="83" t="s">
        <v>12250</v>
      </c>
      <c r="AP545" s="83" t="b">
        <v>0</v>
      </c>
      <c r="AQ545" s="83" t="b">
        <v>0</v>
      </c>
      <c r="AR545" s="83" t="b">
        <v>1</v>
      </c>
      <c r="AS545" s="83" t="s">
        <v>7091</v>
      </c>
      <c r="AT545" s="83">
        <v>286</v>
      </c>
      <c r="AU545" s="83" t="s">
        <v>13119</v>
      </c>
      <c r="AV545" s="83" t="b">
        <v>1</v>
      </c>
      <c r="AW545" s="83" t="s">
        <v>14213</v>
      </c>
      <c r="AX545" s="83" t="s">
        <v>14756</v>
      </c>
      <c r="AY545" s="83" t="s">
        <v>66</v>
      </c>
      <c r="AZ545" s="2"/>
      <c r="BA545" s="3"/>
      <c r="BB545" s="3"/>
      <c r="BC545" s="3"/>
      <c r="BD545" s="3"/>
    </row>
    <row r="546" spans="1:56" x14ac:dyDescent="0.25">
      <c r="A546" s="69" t="s">
        <v>549</v>
      </c>
      <c r="B546" s="70"/>
      <c r="C546" s="70"/>
      <c r="D546" s="71"/>
      <c r="E546" s="73"/>
      <c r="F546" s="70" t="s">
        <v>3893</v>
      </c>
      <c r="G546" s="70"/>
      <c r="H546" s="74"/>
      <c r="I546" s="75"/>
      <c r="J546" s="75"/>
      <c r="K546" s="74" t="s">
        <v>16271</v>
      </c>
      <c r="L546" s="78"/>
      <c r="M546" s="79"/>
      <c r="N546" s="79"/>
      <c r="O546" s="80"/>
      <c r="P546" s="81"/>
      <c r="Q546" s="81"/>
      <c r="R546" s="91"/>
      <c r="S546" s="91"/>
      <c r="T546" s="91"/>
      <c r="U546" s="91"/>
      <c r="V546" s="52"/>
      <c r="W546" s="52"/>
      <c r="X546" s="52"/>
      <c r="Y546" s="52"/>
      <c r="Z546" s="51"/>
      <c r="AA546" s="76"/>
      <c r="AB546" s="76"/>
      <c r="AC546" s="77"/>
      <c r="AD546" s="83" t="s">
        <v>7874</v>
      </c>
      <c r="AE546" s="83">
        <v>341</v>
      </c>
      <c r="AF546" s="83">
        <v>252</v>
      </c>
      <c r="AG546" s="83">
        <v>7960</v>
      </c>
      <c r="AH546" s="83">
        <v>38699</v>
      </c>
      <c r="AI546" s="83">
        <v>-18000</v>
      </c>
      <c r="AJ546" s="83" t="s">
        <v>9314</v>
      </c>
      <c r="AK546" s="83" t="s">
        <v>10185</v>
      </c>
      <c r="AL546" s="83"/>
      <c r="AM546" s="83" t="s">
        <v>11716</v>
      </c>
      <c r="AN546" s="85">
        <v>41398.783576388887</v>
      </c>
      <c r="AO546" s="83" t="s">
        <v>12251</v>
      </c>
      <c r="AP546" s="83" t="b">
        <v>1</v>
      </c>
      <c r="AQ546" s="83" t="b">
        <v>0</v>
      </c>
      <c r="AR546" s="83" t="b">
        <v>1</v>
      </c>
      <c r="AS546" s="83" t="s">
        <v>7091</v>
      </c>
      <c r="AT546" s="83">
        <v>33</v>
      </c>
      <c r="AU546" s="83" t="s">
        <v>13085</v>
      </c>
      <c r="AV546" s="83" t="b">
        <v>0</v>
      </c>
      <c r="AW546" s="83" t="s">
        <v>14213</v>
      </c>
      <c r="AX546" s="83" t="s">
        <v>14757</v>
      </c>
      <c r="AY546" s="83" t="s">
        <v>66</v>
      </c>
      <c r="AZ546" s="2"/>
      <c r="BA546" s="3"/>
      <c r="BB546" s="3"/>
      <c r="BC546" s="3"/>
      <c r="BD546" s="3"/>
    </row>
    <row r="547" spans="1:56" x14ac:dyDescent="0.25">
      <c r="A547" s="69" t="s">
        <v>1488</v>
      </c>
      <c r="B547" s="70"/>
      <c r="C547" s="70"/>
      <c r="D547" s="71"/>
      <c r="E547" s="73"/>
      <c r="F547" s="70" t="s">
        <v>13847</v>
      </c>
      <c r="G547" s="70"/>
      <c r="H547" s="74"/>
      <c r="I547" s="75"/>
      <c r="J547" s="75"/>
      <c r="K547" s="74" t="s">
        <v>16272</v>
      </c>
      <c r="L547" s="78"/>
      <c r="M547" s="79"/>
      <c r="N547" s="79"/>
      <c r="O547" s="80"/>
      <c r="P547" s="81"/>
      <c r="Q547" s="81"/>
      <c r="R547" s="91"/>
      <c r="S547" s="91"/>
      <c r="T547" s="91"/>
      <c r="U547" s="91"/>
      <c r="V547" s="52"/>
      <c r="W547" s="52"/>
      <c r="X547" s="52"/>
      <c r="Y547" s="52"/>
      <c r="Z547" s="51"/>
      <c r="AA547" s="76"/>
      <c r="AB547" s="76"/>
      <c r="AC547" s="77"/>
      <c r="AD547" s="83" t="s">
        <v>7875</v>
      </c>
      <c r="AE547" s="83">
        <v>4465</v>
      </c>
      <c r="AF547" s="83">
        <v>1430964</v>
      </c>
      <c r="AG547" s="83">
        <v>116069</v>
      </c>
      <c r="AH547" s="83">
        <v>4832</v>
      </c>
      <c r="AI547" s="83">
        <v>-18000</v>
      </c>
      <c r="AJ547" s="83" t="s">
        <v>9315</v>
      </c>
      <c r="AK547" s="83" t="s">
        <v>10192</v>
      </c>
      <c r="AL547" s="83" t="s">
        <v>11226</v>
      </c>
      <c r="AM547" s="83" t="s">
        <v>11716</v>
      </c>
      <c r="AN547" s="85">
        <v>39846.800706018519</v>
      </c>
      <c r="AO547" s="83" t="s">
        <v>12252</v>
      </c>
      <c r="AP547" s="83" t="b">
        <v>0</v>
      </c>
      <c r="AQ547" s="83" t="b">
        <v>0</v>
      </c>
      <c r="AR547" s="83" t="b">
        <v>0</v>
      </c>
      <c r="AS547" s="83" t="s">
        <v>7091</v>
      </c>
      <c r="AT547" s="83">
        <v>10686</v>
      </c>
      <c r="AU547" s="83" t="s">
        <v>13280</v>
      </c>
      <c r="AV547" s="83" t="b">
        <v>1</v>
      </c>
      <c r="AW547" s="83" t="s">
        <v>14213</v>
      </c>
      <c r="AX547" s="83" t="s">
        <v>14758</v>
      </c>
      <c r="AY547" s="83" t="s">
        <v>65</v>
      </c>
      <c r="AZ547" s="2"/>
      <c r="BA547" s="3"/>
      <c r="BB547" s="3"/>
      <c r="BC547" s="3"/>
      <c r="BD547" s="3"/>
    </row>
    <row r="548" spans="1:56" x14ac:dyDescent="0.25">
      <c r="A548" s="69" t="s">
        <v>1489</v>
      </c>
      <c r="B548" s="70"/>
      <c r="C548" s="70"/>
      <c r="D548" s="71"/>
      <c r="E548" s="73"/>
      <c r="F548" s="70" t="s">
        <v>13848</v>
      </c>
      <c r="G548" s="70"/>
      <c r="H548" s="74"/>
      <c r="I548" s="75"/>
      <c r="J548" s="75"/>
      <c r="K548" s="74" t="s">
        <v>16273</v>
      </c>
      <c r="L548" s="78"/>
      <c r="M548" s="79"/>
      <c r="N548" s="79"/>
      <c r="O548" s="80"/>
      <c r="P548" s="81"/>
      <c r="Q548" s="81"/>
      <c r="R548" s="91"/>
      <c r="S548" s="91"/>
      <c r="T548" s="91"/>
      <c r="U548" s="91"/>
      <c r="V548" s="52"/>
      <c r="W548" s="52"/>
      <c r="X548" s="52"/>
      <c r="Y548" s="52"/>
      <c r="Z548" s="51"/>
      <c r="AA548" s="76"/>
      <c r="AB548" s="76"/>
      <c r="AC548" s="77"/>
      <c r="AD548" s="83" t="s">
        <v>7876</v>
      </c>
      <c r="AE548" s="83">
        <v>1416</v>
      </c>
      <c r="AF548" s="83">
        <v>66631</v>
      </c>
      <c r="AG548" s="83">
        <v>3114</v>
      </c>
      <c r="AH548" s="83">
        <v>10263</v>
      </c>
      <c r="AI548" s="83">
        <v>-18000</v>
      </c>
      <c r="AJ548" s="83" t="s">
        <v>9316</v>
      </c>
      <c r="AK548" s="83" t="s">
        <v>10371</v>
      </c>
      <c r="AL548" s="83" t="s">
        <v>11227</v>
      </c>
      <c r="AM548" s="83" t="s">
        <v>11716</v>
      </c>
      <c r="AN548" s="85">
        <v>39828.767071759263</v>
      </c>
      <c r="AO548" s="83" t="s">
        <v>12253</v>
      </c>
      <c r="AP548" s="83" t="b">
        <v>0</v>
      </c>
      <c r="AQ548" s="83" t="b">
        <v>0</v>
      </c>
      <c r="AR548" s="83" t="b">
        <v>1</v>
      </c>
      <c r="AS548" s="83" t="s">
        <v>7091</v>
      </c>
      <c r="AT548" s="83">
        <v>2649</v>
      </c>
      <c r="AU548" s="83" t="s">
        <v>13281</v>
      </c>
      <c r="AV548" s="83" t="b">
        <v>1</v>
      </c>
      <c r="AW548" s="83" t="s">
        <v>14213</v>
      </c>
      <c r="AX548" s="83" t="s">
        <v>14759</v>
      </c>
      <c r="AY548" s="83" t="s">
        <v>65</v>
      </c>
      <c r="AZ548" s="2"/>
      <c r="BA548" s="3"/>
      <c r="BB548" s="3"/>
      <c r="BC548" s="3"/>
      <c r="BD548" s="3"/>
    </row>
    <row r="549" spans="1:56" x14ac:dyDescent="0.25">
      <c r="A549" s="69" t="s">
        <v>1490</v>
      </c>
      <c r="B549" s="70"/>
      <c r="C549" s="70"/>
      <c r="D549" s="71"/>
      <c r="E549" s="73"/>
      <c r="F549" s="70" t="s">
        <v>13849</v>
      </c>
      <c r="G549" s="70"/>
      <c r="H549" s="74"/>
      <c r="I549" s="75"/>
      <c r="J549" s="75"/>
      <c r="K549" s="74" t="s">
        <v>16274</v>
      </c>
      <c r="L549" s="78"/>
      <c r="M549" s="79"/>
      <c r="N549" s="79"/>
      <c r="O549" s="80"/>
      <c r="P549" s="81"/>
      <c r="Q549" s="81"/>
      <c r="R549" s="91"/>
      <c r="S549" s="91"/>
      <c r="T549" s="91"/>
      <c r="U549" s="91"/>
      <c r="V549" s="52"/>
      <c r="W549" s="52"/>
      <c r="X549" s="52"/>
      <c r="Y549" s="52"/>
      <c r="Z549" s="51"/>
      <c r="AA549" s="76"/>
      <c r="AB549" s="76"/>
      <c r="AC549" s="77"/>
      <c r="AD549" s="83" t="s">
        <v>7877</v>
      </c>
      <c r="AE549" s="83">
        <v>2243</v>
      </c>
      <c r="AF549" s="83">
        <v>195832</v>
      </c>
      <c r="AG549" s="83">
        <v>11857</v>
      </c>
      <c r="AH549" s="83">
        <v>535</v>
      </c>
      <c r="AI549" s="83">
        <v>-18000</v>
      </c>
      <c r="AJ549" s="83" t="s">
        <v>9317</v>
      </c>
      <c r="AK549" s="83" t="s">
        <v>10398</v>
      </c>
      <c r="AL549" s="83" t="s">
        <v>11228</v>
      </c>
      <c r="AM549" s="83" t="s">
        <v>11720</v>
      </c>
      <c r="AN549" s="85">
        <v>40260.170277777775</v>
      </c>
      <c r="AO549" s="83"/>
      <c r="AP549" s="83" t="b">
        <v>0</v>
      </c>
      <c r="AQ549" s="83" t="b">
        <v>0</v>
      </c>
      <c r="AR549" s="83" t="b">
        <v>0</v>
      </c>
      <c r="AS549" s="83" t="s">
        <v>7091</v>
      </c>
      <c r="AT549" s="83">
        <v>3973</v>
      </c>
      <c r="AU549" s="83" t="s">
        <v>13085</v>
      </c>
      <c r="AV549" s="83" t="b">
        <v>0</v>
      </c>
      <c r="AW549" s="83" t="s">
        <v>14213</v>
      </c>
      <c r="AX549" s="83" t="s">
        <v>14760</v>
      </c>
      <c r="AY549" s="83" t="s">
        <v>65</v>
      </c>
      <c r="AZ549" s="2"/>
      <c r="BA549" s="3"/>
      <c r="BB549" s="3"/>
      <c r="BC549" s="3"/>
      <c r="BD549" s="3"/>
    </row>
    <row r="550" spans="1:56" x14ac:dyDescent="0.25">
      <c r="A550" s="69" t="s">
        <v>550</v>
      </c>
      <c r="B550" s="70"/>
      <c r="C550" s="70"/>
      <c r="D550" s="71"/>
      <c r="E550" s="73"/>
      <c r="F550" s="70" t="s">
        <v>3894</v>
      </c>
      <c r="G550" s="70"/>
      <c r="H550" s="74"/>
      <c r="I550" s="75"/>
      <c r="J550" s="75"/>
      <c r="K550" s="74" t="s">
        <v>16275</v>
      </c>
      <c r="L550" s="78"/>
      <c r="M550" s="79"/>
      <c r="N550" s="79"/>
      <c r="O550" s="80"/>
      <c r="P550" s="81"/>
      <c r="Q550" s="81"/>
      <c r="R550" s="91"/>
      <c r="S550" s="91"/>
      <c r="T550" s="91"/>
      <c r="U550" s="91"/>
      <c r="V550" s="52"/>
      <c r="W550" s="52"/>
      <c r="X550" s="52"/>
      <c r="Y550" s="52"/>
      <c r="Z550" s="51"/>
      <c r="AA550" s="76"/>
      <c r="AB550" s="76"/>
      <c r="AC550" s="77"/>
      <c r="AD550" s="83" t="s">
        <v>7878</v>
      </c>
      <c r="AE550" s="83">
        <v>256</v>
      </c>
      <c r="AF550" s="83">
        <v>35</v>
      </c>
      <c r="AG550" s="83">
        <v>1449</v>
      </c>
      <c r="AH550" s="83">
        <v>5</v>
      </c>
      <c r="AI550" s="83"/>
      <c r="AJ550" s="83" t="s">
        <v>9318</v>
      </c>
      <c r="AK550" s="83" t="s">
        <v>10470</v>
      </c>
      <c r="AL550" s="83"/>
      <c r="AM550" s="83"/>
      <c r="AN550" s="85">
        <v>42584.272476851853</v>
      </c>
      <c r="AO550" s="83" t="s">
        <v>12254</v>
      </c>
      <c r="AP550" s="83" t="b">
        <v>1</v>
      </c>
      <c r="AQ550" s="83" t="b">
        <v>0</v>
      </c>
      <c r="AR550" s="83" t="b">
        <v>0</v>
      </c>
      <c r="AS550" s="83" t="s">
        <v>13077</v>
      </c>
      <c r="AT550" s="83">
        <v>0</v>
      </c>
      <c r="AU550" s="83"/>
      <c r="AV550" s="83" t="b">
        <v>0</v>
      </c>
      <c r="AW550" s="83" t="s">
        <v>14213</v>
      </c>
      <c r="AX550" s="83" t="s">
        <v>14761</v>
      </c>
      <c r="AY550" s="83" t="s">
        <v>66</v>
      </c>
      <c r="AZ550" s="2"/>
      <c r="BA550" s="3"/>
      <c r="BB550" s="3"/>
      <c r="BC550" s="3"/>
      <c r="BD550" s="3"/>
    </row>
    <row r="551" spans="1:56" x14ac:dyDescent="0.25">
      <c r="A551" s="69" t="s">
        <v>1491</v>
      </c>
      <c r="B551" s="70"/>
      <c r="C551" s="70"/>
      <c r="D551" s="71"/>
      <c r="E551" s="73"/>
      <c r="F551" s="70" t="s">
        <v>13850</v>
      </c>
      <c r="G551" s="70"/>
      <c r="H551" s="74"/>
      <c r="I551" s="75"/>
      <c r="J551" s="75"/>
      <c r="K551" s="74" t="s">
        <v>16276</v>
      </c>
      <c r="L551" s="78"/>
      <c r="M551" s="79"/>
      <c r="N551" s="79"/>
      <c r="O551" s="80"/>
      <c r="P551" s="81"/>
      <c r="Q551" s="81"/>
      <c r="R551" s="91"/>
      <c r="S551" s="91"/>
      <c r="T551" s="91"/>
      <c r="U551" s="91"/>
      <c r="V551" s="52"/>
      <c r="W551" s="52"/>
      <c r="X551" s="52"/>
      <c r="Y551" s="52"/>
      <c r="Z551" s="51"/>
      <c r="AA551" s="76"/>
      <c r="AB551" s="76"/>
      <c r="AC551" s="77"/>
      <c r="AD551" s="83" t="s">
        <v>7879</v>
      </c>
      <c r="AE551" s="83">
        <v>1034</v>
      </c>
      <c r="AF551" s="83">
        <v>71239668</v>
      </c>
      <c r="AG551" s="83">
        <v>22081</v>
      </c>
      <c r="AH551" s="83">
        <v>2045</v>
      </c>
      <c r="AI551" s="83">
        <v>-28800</v>
      </c>
      <c r="AJ551" s="83" t="s">
        <v>9319</v>
      </c>
      <c r="AK551" s="83" t="s">
        <v>10471</v>
      </c>
      <c r="AL551" s="83" t="s">
        <v>11229</v>
      </c>
      <c r="AM551" s="83" t="s">
        <v>11719</v>
      </c>
      <c r="AN551" s="85">
        <v>39399.905393518522</v>
      </c>
      <c r="AO551" s="83" t="s">
        <v>12255</v>
      </c>
      <c r="AP551" s="83" t="b">
        <v>0</v>
      </c>
      <c r="AQ551" s="83" t="b">
        <v>0</v>
      </c>
      <c r="AR551" s="83" t="b">
        <v>1</v>
      </c>
      <c r="AS551" s="83" t="s">
        <v>7091</v>
      </c>
      <c r="AT551" s="83">
        <v>82630</v>
      </c>
      <c r="AU551" s="83" t="s">
        <v>13282</v>
      </c>
      <c r="AV551" s="83" t="b">
        <v>1</v>
      </c>
      <c r="AW551" s="83" t="s">
        <v>14213</v>
      </c>
      <c r="AX551" s="83" t="s">
        <v>14762</v>
      </c>
      <c r="AY551" s="83" t="s">
        <v>65</v>
      </c>
      <c r="AZ551" s="2"/>
      <c r="BA551" s="3"/>
      <c r="BB551" s="3"/>
      <c r="BC551" s="3"/>
      <c r="BD551" s="3"/>
    </row>
    <row r="552" spans="1:56" x14ac:dyDescent="0.25">
      <c r="A552" s="69" t="s">
        <v>551</v>
      </c>
      <c r="B552" s="70"/>
      <c r="C552" s="70"/>
      <c r="D552" s="71"/>
      <c r="E552" s="73"/>
      <c r="F552" s="70" t="s">
        <v>3895</v>
      </c>
      <c r="G552" s="70"/>
      <c r="H552" s="74"/>
      <c r="I552" s="75"/>
      <c r="J552" s="75"/>
      <c r="K552" s="74" t="s">
        <v>16277</v>
      </c>
      <c r="L552" s="78"/>
      <c r="M552" s="79"/>
      <c r="N552" s="79"/>
      <c r="O552" s="80"/>
      <c r="P552" s="81"/>
      <c r="Q552" s="81"/>
      <c r="R552" s="91"/>
      <c r="S552" s="91"/>
      <c r="T552" s="91"/>
      <c r="U552" s="91"/>
      <c r="V552" s="52"/>
      <c r="W552" s="52"/>
      <c r="X552" s="52"/>
      <c r="Y552" s="52"/>
      <c r="Z552" s="51"/>
      <c r="AA552" s="76"/>
      <c r="AB552" s="76"/>
      <c r="AC552" s="77"/>
      <c r="AD552" s="83" t="s">
        <v>7880</v>
      </c>
      <c r="AE552" s="83">
        <v>222</v>
      </c>
      <c r="AF552" s="83">
        <v>183</v>
      </c>
      <c r="AG552" s="83">
        <v>8058</v>
      </c>
      <c r="AH552" s="83">
        <v>153</v>
      </c>
      <c r="AI552" s="83"/>
      <c r="AJ552" s="83" t="s">
        <v>9320</v>
      </c>
      <c r="AK552" s="83"/>
      <c r="AL552" s="83" t="s">
        <v>11230</v>
      </c>
      <c r="AM552" s="83"/>
      <c r="AN552" s="85">
        <v>42564.503437500003</v>
      </c>
      <c r="AO552" s="83" t="s">
        <v>12256</v>
      </c>
      <c r="AP552" s="83" t="b">
        <v>0</v>
      </c>
      <c r="AQ552" s="83" t="b">
        <v>0</v>
      </c>
      <c r="AR552" s="83" t="b">
        <v>0</v>
      </c>
      <c r="AS552" s="83" t="s">
        <v>7091</v>
      </c>
      <c r="AT552" s="83">
        <v>6</v>
      </c>
      <c r="AU552" s="83" t="s">
        <v>13085</v>
      </c>
      <c r="AV552" s="83" t="b">
        <v>0</v>
      </c>
      <c r="AW552" s="83" t="s">
        <v>14213</v>
      </c>
      <c r="AX552" s="83" t="s">
        <v>14763</v>
      </c>
      <c r="AY552" s="83" t="s">
        <v>66</v>
      </c>
      <c r="AZ552" s="2"/>
      <c r="BA552" s="3"/>
      <c r="BB552" s="3"/>
      <c r="BC552" s="3"/>
      <c r="BD552" s="3"/>
    </row>
    <row r="553" spans="1:56" x14ac:dyDescent="0.25">
      <c r="A553" s="69" t="s">
        <v>552</v>
      </c>
      <c r="B553" s="70"/>
      <c r="C553" s="70"/>
      <c r="D553" s="71"/>
      <c r="E553" s="73"/>
      <c r="F553" s="70" t="s">
        <v>3896</v>
      </c>
      <c r="G553" s="70"/>
      <c r="H553" s="74"/>
      <c r="I553" s="75"/>
      <c r="J553" s="75"/>
      <c r="K553" s="74" t="s">
        <v>16278</v>
      </c>
      <c r="L553" s="78"/>
      <c r="M553" s="79"/>
      <c r="N553" s="79"/>
      <c r="O553" s="80"/>
      <c r="P553" s="81"/>
      <c r="Q553" s="81"/>
      <c r="R553" s="91"/>
      <c r="S553" s="91"/>
      <c r="T553" s="91"/>
      <c r="U553" s="91"/>
      <c r="V553" s="52"/>
      <c r="W553" s="52"/>
      <c r="X553" s="52"/>
      <c r="Y553" s="52"/>
      <c r="Z553" s="51"/>
      <c r="AA553" s="76"/>
      <c r="AB553" s="76"/>
      <c r="AC553" s="77"/>
      <c r="AD553" s="83" t="s">
        <v>7881</v>
      </c>
      <c r="AE553" s="83">
        <v>190</v>
      </c>
      <c r="AF553" s="83">
        <v>346</v>
      </c>
      <c r="AG553" s="83">
        <v>17847</v>
      </c>
      <c r="AH553" s="83">
        <v>22309</v>
      </c>
      <c r="AI553" s="83">
        <v>-28800</v>
      </c>
      <c r="AJ553" s="83" t="s">
        <v>9321</v>
      </c>
      <c r="AK553" s="83"/>
      <c r="AL553" s="83"/>
      <c r="AM553" s="83" t="s">
        <v>11719</v>
      </c>
      <c r="AN553" s="85">
        <v>42002.044895833336</v>
      </c>
      <c r="AO553" s="83" t="s">
        <v>12257</v>
      </c>
      <c r="AP553" s="83" t="b">
        <v>1</v>
      </c>
      <c r="AQ553" s="83" t="b">
        <v>0</v>
      </c>
      <c r="AR553" s="83" t="b">
        <v>0</v>
      </c>
      <c r="AS553" s="83" t="s">
        <v>7095</v>
      </c>
      <c r="AT553" s="83">
        <v>14</v>
      </c>
      <c r="AU553" s="83" t="s">
        <v>13085</v>
      </c>
      <c r="AV553" s="83" t="b">
        <v>0</v>
      </c>
      <c r="AW553" s="83" t="s">
        <v>14213</v>
      </c>
      <c r="AX553" s="83" t="s">
        <v>14764</v>
      </c>
      <c r="AY553" s="83" t="s">
        <v>66</v>
      </c>
      <c r="AZ553" s="2"/>
      <c r="BA553" s="3"/>
      <c r="BB553" s="3"/>
      <c r="BC553" s="3"/>
      <c r="BD553" s="3"/>
    </row>
    <row r="554" spans="1:56" x14ac:dyDescent="0.25">
      <c r="A554" s="69" t="s">
        <v>553</v>
      </c>
      <c r="B554" s="70"/>
      <c r="C554" s="70"/>
      <c r="D554" s="71"/>
      <c r="E554" s="73"/>
      <c r="F554" s="70" t="s">
        <v>3897</v>
      </c>
      <c r="G554" s="70"/>
      <c r="H554" s="74"/>
      <c r="I554" s="75"/>
      <c r="J554" s="75"/>
      <c r="K554" s="74" t="s">
        <v>16279</v>
      </c>
      <c r="L554" s="78"/>
      <c r="M554" s="79"/>
      <c r="N554" s="79"/>
      <c r="O554" s="80"/>
      <c r="P554" s="81"/>
      <c r="Q554" s="81"/>
      <c r="R554" s="91"/>
      <c r="S554" s="91"/>
      <c r="T554" s="91"/>
      <c r="U554" s="91"/>
      <c r="V554" s="52"/>
      <c r="W554" s="52"/>
      <c r="X554" s="52"/>
      <c r="Y554" s="52"/>
      <c r="Z554" s="51"/>
      <c r="AA554" s="76"/>
      <c r="AB554" s="76"/>
      <c r="AC554" s="77"/>
      <c r="AD554" s="83" t="s">
        <v>7882</v>
      </c>
      <c r="AE554" s="83">
        <v>709</v>
      </c>
      <c r="AF554" s="83">
        <v>571</v>
      </c>
      <c r="AG554" s="83">
        <v>193811</v>
      </c>
      <c r="AH554" s="83">
        <v>6445</v>
      </c>
      <c r="AI554" s="83">
        <v>25200</v>
      </c>
      <c r="AJ554" s="83" t="s">
        <v>9322</v>
      </c>
      <c r="AK554" s="83" t="s">
        <v>10472</v>
      </c>
      <c r="AL554" s="83"/>
      <c r="AM554" s="83" t="s">
        <v>11740</v>
      </c>
      <c r="AN554" s="85">
        <v>40712.502488425926</v>
      </c>
      <c r="AO554" s="83" t="s">
        <v>12258</v>
      </c>
      <c r="AP554" s="83" t="b">
        <v>0</v>
      </c>
      <c r="AQ554" s="83" t="b">
        <v>0</v>
      </c>
      <c r="AR554" s="83" t="b">
        <v>0</v>
      </c>
      <c r="AS554" s="83" t="s">
        <v>7091</v>
      </c>
      <c r="AT554" s="83">
        <v>23</v>
      </c>
      <c r="AU554" s="83" t="s">
        <v>13283</v>
      </c>
      <c r="AV554" s="83" t="b">
        <v>0</v>
      </c>
      <c r="AW554" s="83" t="s">
        <v>14213</v>
      </c>
      <c r="AX554" s="83" t="s">
        <v>14765</v>
      </c>
      <c r="AY554" s="83" t="s">
        <v>66</v>
      </c>
      <c r="AZ554" s="2"/>
      <c r="BA554" s="3"/>
      <c r="BB554" s="3"/>
      <c r="BC554" s="3"/>
      <c r="BD554" s="3"/>
    </row>
    <row r="555" spans="1:56" x14ac:dyDescent="0.25">
      <c r="A555" s="69" t="s">
        <v>554</v>
      </c>
      <c r="B555" s="70"/>
      <c r="C555" s="70"/>
      <c r="D555" s="71"/>
      <c r="E555" s="73"/>
      <c r="F555" s="70" t="s">
        <v>3898</v>
      </c>
      <c r="G555" s="70"/>
      <c r="H555" s="74"/>
      <c r="I555" s="75"/>
      <c r="J555" s="75"/>
      <c r="K555" s="74" t="s">
        <v>16280</v>
      </c>
      <c r="L555" s="78"/>
      <c r="M555" s="79"/>
      <c r="N555" s="79"/>
      <c r="O555" s="80"/>
      <c r="P555" s="81"/>
      <c r="Q555" s="81"/>
      <c r="R555" s="91"/>
      <c r="S555" s="91"/>
      <c r="T555" s="91"/>
      <c r="U555" s="91"/>
      <c r="V555" s="52"/>
      <c r="W555" s="52"/>
      <c r="X555" s="52"/>
      <c r="Y555" s="52"/>
      <c r="Z555" s="51"/>
      <c r="AA555" s="76"/>
      <c r="AB555" s="76"/>
      <c r="AC555" s="77"/>
      <c r="AD555" s="83" t="s">
        <v>7883</v>
      </c>
      <c r="AE555" s="83">
        <v>2528</v>
      </c>
      <c r="AF555" s="83">
        <v>24172</v>
      </c>
      <c r="AG555" s="83">
        <v>38288</v>
      </c>
      <c r="AH555" s="83">
        <v>5858</v>
      </c>
      <c r="AI555" s="83">
        <v>0</v>
      </c>
      <c r="AJ555" s="83" t="s">
        <v>9323</v>
      </c>
      <c r="AK555" s="83" t="s">
        <v>10473</v>
      </c>
      <c r="AL555" s="83" t="s">
        <v>11231</v>
      </c>
      <c r="AM555" s="83" t="s">
        <v>11735</v>
      </c>
      <c r="AN555" s="85">
        <v>40288.814131944448</v>
      </c>
      <c r="AO555" s="83" t="s">
        <v>12259</v>
      </c>
      <c r="AP555" s="83" t="b">
        <v>0</v>
      </c>
      <c r="AQ555" s="83" t="b">
        <v>0</v>
      </c>
      <c r="AR555" s="83" t="b">
        <v>1</v>
      </c>
      <c r="AS555" s="83" t="s">
        <v>7091</v>
      </c>
      <c r="AT555" s="83">
        <v>472</v>
      </c>
      <c r="AU555" s="83" t="s">
        <v>13284</v>
      </c>
      <c r="AV555" s="83" t="b">
        <v>1</v>
      </c>
      <c r="AW555" s="83" t="s">
        <v>14213</v>
      </c>
      <c r="AX555" s="83" t="s">
        <v>14766</v>
      </c>
      <c r="AY555" s="83" t="s">
        <v>66</v>
      </c>
      <c r="AZ555" s="2"/>
      <c r="BA555" s="3"/>
      <c r="BB555" s="3"/>
      <c r="BC555" s="3"/>
      <c r="BD555" s="3"/>
    </row>
    <row r="556" spans="1:56" x14ac:dyDescent="0.25">
      <c r="A556" s="69" t="s">
        <v>555</v>
      </c>
      <c r="B556" s="70"/>
      <c r="C556" s="70"/>
      <c r="D556" s="71"/>
      <c r="E556" s="73"/>
      <c r="F556" s="70" t="s">
        <v>3899</v>
      </c>
      <c r="G556" s="70"/>
      <c r="H556" s="74"/>
      <c r="I556" s="75"/>
      <c r="J556" s="75"/>
      <c r="K556" s="74" t="s">
        <v>16281</v>
      </c>
      <c r="L556" s="78"/>
      <c r="M556" s="79"/>
      <c r="N556" s="79"/>
      <c r="O556" s="80"/>
      <c r="P556" s="81"/>
      <c r="Q556" s="81"/>
      <c r="R556" s="91"/>
      <c r="S556" s="91"/>
      <c r="T556" s="91"/>
      <c r="U556" s="91"/>
      <c r="V556" s="52"/>
      <c r="W556" s="52"/>
      <c r="X556" s="52"/>
      <c r="Y556" s="52"/>
      <c r="Z556" s="51"/>
      <c r="AA556" s="76"/>
      <c r="AB556" s="76"/>
      <c r="AC556" s="77"/>
      <c r="AD556" s="83" t="s">
        <v>7884</v>
      </c>
      <c r="AE556" s="83">
        <v>953</v>
      </c>
      <c r="AF556" s="83">
        <v>686</v>
      </c>
      <c r="AG556" s="83">
        <v>6176</v>
      </c>
      <c r="AH556" s="83">
        <v>5330</v>
      </c>
      <c r="AI556" s="83"/>
      <c r="AJ556" s="83" t="s">
        <v>9324</v>
      </c>
      <c r="AK556" s="83"/>
      <c r="AL556" s="83"/>
      <c r="AM556" s="83"/>
      <c r="AN556" s="85">
        <v>42038.546539351853</v>
      </c>
      <c r="AO556" s="83" t="s">
        <v>12260</v>
      </c>
      <c r="AP556" s="83" t="b">
        <v>0</v>
      </c>
      <c r="AQ556" s="83" t="b">
        <v>0</v>
      </c>
      <c r="AR556" s="83" t="b">
        <v>0</v>
      </c>
      <c r="AS556" s="83" t="s">
        <v>7091</v>
      </c>
      <c r="AT556" s="83">
        <v>26</v>
      </c>
      <c r="AU556" s="83" t="s">
        <v>13085</v>
      </c>
      <c r="AV556" s="83" t="b">
        <v>0</v>
      </c>
      <c r="AW556" s="83" t="s">
        <v>14213</v>
      </c>
      <c r="AX556" s="83" t="s">
        <v>14767</v>
      </c>
      <c r="AY556" s="83" t="s">
        <v>66</v>
      </c>
      <c r="AZ556" s="2"/>
      <c r="BA556" s="3"/>
      <c r="BB556" s="3"/>
      <c r="BC556" s="3"/>
      <c r="BD556" s="3"/>
    </row>
    <row r="557" spans="1:56" x14ac:dyDescent="0.25">
      <c r="A557" s="69" t="s">
        <v>556</v>
      </c>
      <c r="B557" s="70"/>
      <c r="C557" s="70"/>
      <c r="D557" s="71"/>
      <c r="E557" s="73"/>
      <c r="F557" s="70" t="s">
        <v>3900</v>
      </c>
      <c r="G557" s="70"/>
      <c r="H557" s="74"/>
      <c r="I557" s="75"/>
      <c r="J557" s="75"/>
      <c r="K557" s="74" t="s">
        <v>16282</v>
      </c>
      <c r="L557" s="78"/>
      <c r="M557" s="79"/>
      <c r="N557" s="79"/>
      <c r="O557" s="80"/>
      <c r="P557" s="81"/>
      <c r="Q557" s="81"/>
      <c r="R557" s="91"/>
      <c r="S557" s="91"/>
      <c r="T557" s="91"/>
      <c r="U557" s="91"/>
      <c r="V557" s="52"/>
      <c r="W557" s="52"/>
      <c r="X557" s="52"/>
      <c r="Y557" s="52"/>
      <c r="Z557" s="51"/>
      <c r="AA557" s="76"/>
      <c r="AB557" s="76"/>
      <c r="AC557" s="77"/>
      <c r="AD557" s="83" t="s">
        <v>7885</v>
      </c>
      <c r="AE557" s="83">
        <v>79</v>
      </c>
      <c r="AF557" s="83">
        <v>284</v>
      </c>
      <c r="AG557" s="83">
        <v>3124</v>
      </c>
      <c r="AH557" s="83">
        <v>9651</v>
      </c>
      <c r="AI557" s="83"/>
      <c r="AJ557" s="83" t="s">
        <v>9325</v>
      </c>
      <c r="AK557" s="83" t="s">
        <v>10474</v>
      </c>
      <c r="AL557" s="83"/>
      <c r="AM557" s="83"/>
      <c r="AN557" s="85">
        <v>40951.044814814813</v>
      </c>
      <c r="AO557" s="83"/>
      <c r="AP557" s="83" t="b">
        <v>1</v>
      </c>
      <c r="AQ557" s="83" t="b">
        <v>0</v>
      </c>
      <c r="AR557" s="83" t="b">
        <v>0</v>
      </c>
      <c r="AS557" s="83" t="s">
        <v>7091</v>
      </c>
      <c r="AT557" s="83">
        <v>3</v>
      </c>
      <c r="AU557" s="83" t="s">
        <v>13085</v>
      </c>
      <c r="AV557" s="83" t="b">
        <v>0</v>
      </c>
      <c r="AW557" s="83" t="s">
        <v>14213</v>
      </c>
      <c r="AX557" s="83" t="s">
        <v>14768</v>
      </c>
      <c r="AY557" s="83" t="s">
        <v>66</v>
      </c>
      <c r="AZ557" s="2"/>
      <c r="BA557" s="3"/>
      <c r="BB557" s="3"/>
      <c r="BC557" s="3"/>
      <c r="BD557" s="3"/>
    </row>
    <row r="558" spans="1:56" x14ac:dyDescent="0.25">
      <c r="A558" s="69" t="s">
        <v>557</v>
      </c>
      <c r="B558" s="70"/>
      <c r="C558" s="70"/>
      <c r="D558" s="71"/>
      <c r="E558" s="73"/>
      <c r="F558" s="70" t="s">
        <v>3901</v>
      </c>
      <c r="G558" s="70"/>
      <c r="H558" s="74"/>
      <c r="I558" s="75"/>
      <c r="J558" s="75"/>
      <c r="K558" s="74" t="s">
        <v>16283</v>
      </c>
      <c r="L558" s="78"/>
      <c r="M558" s="79"/>
      <c r="N558" s="79"/>
      <c r="O558" s="80"/>
      <c r="P558" s="81"/>
      <c r="Q558" s="81"/>
      <c r="R558" s="91"/>
      <c r="S558" s="91"/>
      <c r="T558" s="91"/>
      <c r="U558" s="91"/>
      <c r="V558" s="52"/>
      <c r="W558" s="52"/>
      <c r="X558" s="52"/>
      <c r="Y558" s="52"/>
      <c r="Z558" s="51"/>
      <c r="AA558" s="76"/>
      <c r="AB558" s="76"/>
      <c r="AC558" s="77"/>
      <c r="AD558" s="83" t="s">
        <v>7886</v>
      </c>
      <c r="AE558" s="83">
        <v>1120</v>
      </c>
      <c r="AF558" s="83">
        <v>136</v>
      </c>
      <c r="AG558" s="83">
        <v>123093</v>
      </c>
      <c r="AH558" s="83">
        <v>3231</v>
      </c>
      <c r="AI558" s="83">
        <v>-28800</v>
      </c>
      <c r="AJ558" s="83" t="s">
        <v>9326</v>
      </c>
      <c r="AK558" s="83" t="s">
        <v>10475</v>
      </c>
      <c r="AL558" s="83"/>
      <c r="AM558" s="83" t="s">
        <v>11719</v>
      </c>
      <c r="AN558" s="85">
        <v>41101.180659722224</v>
      </c>
      <c r="AO558" s="83" t="s">
        <v>12261</v>
      </c>
      <c r="AP558" s="83" t="b">
        <v>0</v>
      </c>
      <c r="AQ558" s="83" t="b">
        <v>0</v>
      </c>
      <c r="AR558" s="83" t="b">
        <v>1</v>
      </c>
      <c r="AS558" s="83" t="s">
        <v>7091</v>
      </c>
      <c r="AT558" s="83">
        <v>8</v>
      </c>
      <c r="AU558" s="83" t="s">
        <v>13285</v>
      </c>
      <c r="AV558" s="83" t="b">
        <v>0</v>
      </c>
      <c r="AW558" s="83" t="s">
        <v>14213</v>
      </c>
      <c r="AX558" s="83" t="s">
        <v>14769</v>
      </c>
      <c r="AY558" s="83" t="s">
        <v>66</v>
      </c>
      <c r="AZ558" s="2"/>
      <c r="BA558" s="3"/>
      <c r="BB558" s="3"/>
      <c r="BC558" s="3"/>
      <c r="BD558" s="3"/>
    </row>
    <row r="559" spans="1:56" x14ac:dyDescent="0.25">
      <c r="A559" s="69" t="s">
        <v>558</v>
      </c>
      <c r="B559" s="70"/>
      <c r="C559" s="70"/>
      <c r="D559" s="71"/>
      <c r="E559" s="73"/>
      <c r="F559" s="70" t="s">
        <v>3902</v>
      </c>
      <c r="G559" s="70"/>
      <c r="H559" s="74"/>
      <c r="I559" s="75"/>
      <c r="J559" s="75"/>
      <c r="K559" s="74" t="s">
        <v>16284</v>
      </c>
      <c r="L559" s="78"/>
      <c r="M559" s="79"/>
      <c r="N559" s="79"/>
      <c r="O559" s="80"/>
      <c r="P559" s="81"/>
      <c r="Q559" s="81"/>
      <c r="R559" s="91"/>
      <c r="S559" s="91"/>
      <c r="T559" s="91"/>
      <c r="U559" s="91"/>
      <c r="V559" s="52"/>
      <c r="W559" s="52"/>
      <c r="X559" s="52"/>
      <c r="Y559" s="52"/>
      <c r="Z559" s="51"/>
      <c r="AA559" s="76"/>
      <c r="AB559" s="76"/>
      <c r="AC559" s="77"/>
      <c r="AD559" s="83" t="s">
        <v>7887</v>
      </c>
      <c r="AE559" s="83">
        <v>470</v>
      </c>
      <c r="AF559" s="83">
        <v>4747</v>
      </c>
      <c r="AG559" s="83">
        <v>80696</v>
      </c>
      <c r="AH559" s="83">
        <v>6</v>
      </c>
      <c r="AI559" s="83"/>
      <c r="AJ559" s="83" t="s">
        <v>9327</v>
      </c>
      <c r="AK559" s="83" t="s">
        <v>10476</v>
      </c>
      <c r="AL559" s="83" t="s">
        <v>11232</v>
      </c>
      <c r="AM559" s="83"/>
      <c r="AN559" s="85">
        <v>40277.123194444444</v>
      </c>
      <c r="AO559" s="83" t="s">
        <v>12262</v>
      </c>
      <c r="AP559" s="83" t="b">
        <v>0</v>
      </c>
      <c r="AQ559" s="83" t="b">
        <v>0</v>
      </c>
      <c r="AR559" s="83" t="b">
        <v>0</v>
      </c>
      <c r="AS559" s="83" t="s">
        <v>7091</v>
      </c>
      <c r="AT559" s="83">
        <v>155</v>
      </c>
      <c r="AU559" s="83" t="s">
        <v>13286</v>
      </c>
      <c r="AV559" s="83" t="b">
        <v>0</v>
      </c>
      <c r="AW559" s="83" t="s">
        <v>14213</v>
      </c>
      <c r="AX559" s="83" t="s">
        <v>14770</v>
      </c>
      <c r="AY559" s="83" t="s">
        <v>66</v>
      </c>
      <c r="AZ559" s="2"/>
      <c r="BA559" s="3"/>
      <c r="BB559" s="3"/>
      <c r="BC559" s="3"/>
      <c r="BD559" s="3"/>
    </row>
    <row r="560" spans="1:56" x14ac:dyDescent="0.25">
      <c r="A560" s="69" t="s">
        <v>559</v>
      </c>
      <c r="B560" s="70"/>
      <c r="C560" s="70"/>
      <c r="D560" s="71"/>
      <c r="E560" s="73"/>
      <c r="F560" s="70" t="s">
        <v>3903</v>
      </c>
      <c r="G560" s="70"/>
      <c r="H560" s="74"/>
      <c r="I560" s="75"/>
      <c r="J560" s="75"/>
      <c r="K560" s="74" t="s">
        <v>16285</v>
      </c>
      <c r="L560" s="78"/>
      <c r="M560" s="79"/>
      <c r="N560" s="79"/>
      <c r="O560" s="80"/>
      <c r="P560" s="81"/>
      <c r="Q560" s="81"/>
      <c r="R560" s="91"/>
      <c r="S560" s="91"/>
      <c r="T560" s="91"/>
      <c r="U560" s="91"/>
      <c r="V560" s="52"/>
      <c r="W560" s="52"/>
      <c r="X560" s="52"/>
      <c r="Y560" s="52"/>
      <c r="Z560" s="51"/>
      <c r="AA560" s="76"/>
      <c r="AB560" s="76"/>
      <c r="AC560" s="77"/>
      <c r="AD560" s="83" t="s">
        <v>7888</v>
      </c>
      <c r="AE560" s="83">
        <v>267</v>
      </c>
      <c r="AF560" s="83">
        <v>254</v>
      </c>
      <c r="AG560" s="83">
        <v>2142</v>
      </c>
      <c r="AH560" s="83">
        <v>827</v>
      </c>
      <c r="AI560" s="83"/>
      <c r="AJ560" s="83" t="s">
        <v>9328</v>
      </c>
      <c r="AK560" s="83"/>
      <c r="AL560" s="83"/>
      <c r="AM560" s="83"/>
      <c r="AN560" s="85">
        <v>43070.592199074075</v>
      </c>
      <c r="AO560" s="83" t="s">
        <v>12263</v>
      </c>
      <c r="AP560" s="83" t="b">
        <v>1</v>
      </c>
      <c r="AQ560" s="83" t="b">
        <v>0</v>
      </c>
      <c r="AR560" s="83" t="b">
        <v>0</v>
      </c>
      <c r="AS560" s="83" t="s">
        <v>7091</v>
      </c>
      <c r="AT560" s="83">
        <v>3</v>
      </c>
      <c r="AU560" s="83"/>
      <c r="AV560" s="83" t="b">
        <v>0</v>
      </c>
      <c r="AW560" s="83" t="s">
        <v>14213</v>
      </c>
      <c r="AX560" s="83" t="s">
        <v>14771</v>
      </c>
      <c r="AY560" s="83" t="s">
        <v>66</v>
      </c>
      <c r="AZ560" s="2"/>
      <c r="BA560" s="3"/>
      <c r="BB560" s="3"/>
      <c r="BC560" s="3"/>
      <c r="BD560" s="3"/>
    </row>
    <row r="561" spans="1:56" x14ac:dyDescent="0.25">
      <c r="A561" s="69" t="s">
        <v>1492</v>
      </c>
      <c r="B561" s="70"/>
      <c r="C561" s="70"/>
      <c r="D561" s="71"/>
      <c r="E561" s="73"/>
      <c r="F561" s="70" t="s">
        <v>13851</v>
      </c>
      <c r="G561" s="70"/>
      <c r="H561" s="74"/>
      <c r="I561" s="75"/>
      <c r="J561" s="75"/>
      <c r="K561" s="74" t="s">
        <v>16286</v>
      </c>
      <c r="L561" s="78"/>
      <c r="M561" s="79"/>
      <c r="N561" s="79"/>
      <c r="O561" s="80"/>
      <c r="P561" s="81"/>
      <c r="Q561" s="81"/>
      <c r="R561" s="91"/>
      <c r="S561" s="91"/>
      <c r="T561" s="91"/>
      <c r="U561" s="91"/>
      <c r="V561" s="52"/>
      <c r="W561" s="52"/>
      <c r="X561" s="52"/>
      <c r="Y561" s="52"/>
      <c r="Z561" s="51"/>
      <c r="AA561" s="76"/>
      <c r="AB561" s="76"/>
      <c r="AC561" s="77"/>
      <c r="AD561" s="83" t="s">
        <v>7889</v>
      </c>
      <c r="AE561" s="83">
        <v>1115</v>
      </c>
      <c r="AF561" s="83">
        <v>39622414</v>
      </c>
      <c r="AG561" s="83">
        <v>172828</v>
      </c>
      <c r="AH561" s="83">
        <v>1468</v>
      </c>
      <c r="AI561" s="83">
        <v>-18000</v>
      </c>
      <c r="AJ561" s="83" t="s">
        <v>9329</v>
      </c>
      <c r="AK561" s="83"/>
      <c r="AL561" s="83" t="s">
        <v>11233</v>
      </c>
      <c r="AM561" s="83" t="s">
        <v>11716</v>
      </c>
      <c r="AN561" s="85">
        <v>39122.024328703701</v>
      </c>
      <c r="AO561" s="83" t="s">
        <v>12264</v>
      </c>
      <c r="AP561" s="83" t="b">
        <v>0</v>
      </c>
      <c r="AQ561" s="83" t="b">
        <v>0</v>
      </c>
      <c r="AR561" s="83" t="b">
        <v>1</v>
      </c>
      <c r="AS561" s="83" t="s">
        <v>7091</v>
      </c>
      <c r="AT561" s="83">
        <v>131994</v>
      </c>
      <c r="AU561" s="83" t="s">
        <v>13287</v>
      </c>
      <c r="AV561" s="83" t="b">
        <v>1</v>
      </c>
      <c r="AW561" s="83" t="s">
        <v>14213</v>
      </c>
      <c r="AX561" s="83" t="s">
        <v>14772</v>
      </c>
      <c r="AY561" s="83" t="s">
        <v>65</v>
      </c>
      <c r="AZ561" s="2"/>
      <c r="BA561" s="3"/>
      <c r="BB561" s="3"/>
      <c r="BC561" s="3"/>
      <c r="BD561" s="3"/>
    </row>
    <row r="562" spans="1:56" x14ac:dyDescent="0.25">
      <c r="A562" s="69" t="s">
        <v>560</v>
      </c>
      <c r="B562" s="70"/>
      <c r="C562" s="70"/>
      <c r="D562" s="71"/>
      <c r="E562" s="73"/>
      <c r="F562" s="70" t="s">
        <v>13852</v>
      </c>
      <c r="G562" s="70"/>
      <c r="H562" s="74"/>
      <c r="I562" s="75"/>
      <c r="J562" s="75"/>
      <c r="K562" s="74" t="s">
        <v>16287</v>
      </c>
      <c r="L562" s="78"/>
      <c r="M562" s="79"/>
      <c r="N562" s="79"/>
      <c r="O562" s="80"/>
      <c r="P562" s="81"/>
      <c r="Q562" s="81"/>
      <c r="R562" s="91"/>
      <c r="S562" s="91"/>
      <c r="T562" s="91"/>
      <c r="U562" s="91"/>
      <c r="V562" s="52"/>
      <c r="W562" s="52"/>
      <c r="X562" s="52"/>
      <c r="Y562" s="52"/>
      <c r="Z562" s="51"/>
      <c r="AA562" s="76"/>
      <c r="AB562" s="76"/>
      <c r="AC562" s="77"/>
      <c r="AD562" s="83" t="s">
        <v>7890</v>
      </c>
      <c r="AE562" s="83">
        <v>0</v>
      </c>
      <c r="AF562" s="83">
        <v>67</v>
      </c>
      <c r="AG562" s="83">
        <v>10129</v>
      </c>
      <c r="AH562" s="83">
        <v>5</v>
      </c>
      <c r="AI562" s="83"/>
      <c r="AJ562" s="83" t="s">
        <v>9330</v>
      </c>
      <c r="AK562" s="83" t="s">
        <v>10477</v>
      </c>
      <c r="AL562" s="83" t="s">
        <v>11234</v>
      </c>
      <c r="AM562" s="83"/>
      <c r="AN562" s="85">
        <v>42908.400081018517</v>
      </c>
      <c r="AO562" s="83" t="s">
        <v>12265</v>
      </c>
      <c r="AP562" s="83" t="b">
        <v>0</v>
      </c>
      <c r="AQ562" s="83" t="b">
        <v>0</v>
      </c>
      <c r="AR562" s="83" t="b">
        <v>0</v>
      </c>
      <c r="AS562" s="83" t="s">
        <v>7091</v>
      </c>
      <c r="AT562" s="83">
        <v>0</v>
      </c>
      <c r="AU562" s="83" t="s">
        <v>13085</v>
      </c>
      <c r="AV562" s="83" t="b">
        <v>0</v>
      </c>
      <c r="AW562" s="83" t="s">
        <v>14213</v>
      </c>
      <c r="AX562" s="83" t="s">
        <v>14773</v>
      </c>
      <c r="AY562" s="83" t="s">
        <v>66</v>
      </c>
      <c r="AZ562" s="2"/>
      <c r="BA562" s="3"/>
      <c r="BB562" s="3"/>
      <c r="BC562" s="3"/>
      <c r="BD562" s="3"/>
    </row>
    <row r="563" spans="1:56" x14ac:dyDescent="0.25">
      <c r="A563" s="69" t="s">
        <v>561</v>
      </c>
      <c r="B563" s="70"/>
      <c r="C563" s="70"/>
      <c r="D563" s="71"/>
      <c r="E563" s="73"/>
      <c r="F563" s="70" t="s">
        <v>3904</v>
      </c>
      <c r="G563" s="70"/>
      <c r="H563" s="74"/>
      <c r="I563" s="75"/>
      <c r="J563" s="75"/>
      <c r="K563" s="74" t="s">
        <v>16288</v>
      </c>
      <c r="L563" s="78"/>
      <c r="M563" s="79"/>
      <c r="N563" s="79"/>
      <c r="O563" s="80"/>
      <c r="P563" s="81"/>
      <c r="Q563" s="81"/>
      <c r="R563" s="91"/>
      <c r="S563" s="91"/>
      <c r="T563" s="91"/>
      <c r="U563" s="91"/>
      <c r="V563" s="52"/>
      <c r="W563" s="52"/>
      <c r="X563" s="52"/>
      <c r="Y563" s="52"/>
      <c r="Z563" s="51"/>
      <c r="AA563" s="76"/>
      <c r="AB563" s="76"/>
      <c r="AC563" s="77"/>
      <c r="AD563" s="83" t="s">
        <v>7891</v>
      </c>
      <c r="AE563" s="83">
        <v>379</v>
      </c>
      <c r="AF563" s="83">
        <v>221</v>
      </c>
      <c r="AG563" s="83">
        <v>2387</v>
      </c>
      <c r="AH563" s="83">
        <v>141</v>
      </c>
      <c r="AI563" s="83">
        <v>-18000</v>
      </c>
      <c r="AJ563" s="83" t="s">
        <v>9331</v>
      </c>
      <c r="AK563" s="83" t="s">
        <v>10478</v>
      </c>
      <c r="AL563" s="83"/>
      <c r="AM563" s="83" t="s">
        <v>11716</v>
      </c>
      <c r="AN563" s="85">
        <v>41272.941712962966</v>
      </c>
      <c r="AO563" s="83" t="s">
        <v>12266</v>
      </c>
      <c r="AP563" s="83" t="b">
        <v>0</v>
      </c>
      <c r="AQ563" s="83" t="b">
        <v>0</v>
      </c>
      <c r="AR563" s="83" t="b">
        <v>1</v>
      </c>
      <c r="AS563" s="83" t="s">
        <v>7091</v>
      </c>
      <c r="AT563" s="83">
        <v>26</v>
      </c>
      <c r="AU563" s="83" t="s">
        <v>13140</v>
      </c>
      <c r="AV563" s="83" t="b">
        <v>0</v>
      </c>
      <c r="AW563" s="83" t="s">
        <v>14213</v>
      </c>
      <c r="AX563" s="83" t="s">
        <v>14774</v>
      </c>
      <c r="AY563" s="83" t="s">
        <v>66</v>
      </c>
      <c r="AZ563" s="2"/>
      <c r="BA563" s="3"/>
      <c r="BB563" s="3"/>
      <c r="BC563" s="3"/>
      <c r="BD563" s="3"/>
    </row>
    <row r="564" spans="1:56" x14ac:dyDescent="0.25">
      <c r="A564" s="69" t="s">
        <v>562</v>
      </c>
      <c r="B564" s="70"/>
      <c r="C564" s="70"/>
      <c r="D564" s="71"/>
      <c r="E564" s="73"/>
      <c r="F564" s="70" t="s">
        <v>3905</v>
      </c>
      <c r="G564" s="70"/>
      <c r="H564" s="74"/>
      <c r="I564" s="75"/>
      <c r="J564" s="75"/>
      <c r="K564" s="74" t="s">
        <v>16289</v>
      </c>
      <c r="L564" s="78"/>
      <c r="M564" s="79"/>
      <c r="N564" s="79"/>
      <c r="O564" s="80"/>
      <c r="P564" s="81"/>
      <c r="Q564" s="81"/>
      <c r="R564" s="91"/>
      <c r="S564" s="91"/>
      <c r="T564" s="91"/>
      <c r="U564" s="91"/>
      <c r="V564" s="52"/>
      <c r="W564" s="52"/>
      <c r="X564" s="52"/>
      <c r="Y564" s="52"/>
      <c r="Z564" s="51"/>
      <c r="AA564" s="76"/>
      <c r="AB564" s="76"/>
      <c r="AC564" s="77"/>
      <c r="AD564" s="83" t="s">
        <v>7892</v>
      </c>
      <c r="AE564" s="83">
        <v>414</v>
      </c>
      <c r="AF564" s="83">
        <v>228</v>
      </c>
      <c r="AG564" s="83">
        <v>4166</v>
      </c>
      <c r="AH564" s="83">
        <v>40</v>
      </c>
      <c r="AI564" s="83"/>
      <c r="AJ564" s="83" t="s">
        <v>9332</v>
      </c>
      <c r="AK564" s="83"/>
      <c r="AL564" s="83"/>
      <c r="AM564" s="83"/>
      <c r="AN564" s="85">
        <v>40756.965497685182</v>
      </c>
      <c r="AO564" s="83" t="s">
        <v>12267</v>
      </c>
      <c r="AP564" s="83" t="b">
        <v>0</v>
      </c>
      <c r="AQ564" s="83" t="b">
        <v>0</v>
      </c>
      <c r="AR564" s="83" t="b">
        <v>0</v>
      </c>
      <c r="AS564" s="83" t="s">
        <v>7095</v>
      </c>
      <c r="AT564" s="83">
        <v>6</v>
      </c>
      <c r="AU564" s="83" t="s">
        <v>13119</v>
      </c>
      <c r="AV564" s="83" t="b">
        <v>0</v>
      </c>
      <c r="AW564" s="83" t="s">
        <v>14213</v>
      </c>
      <c r="AX564" s="83" t="s">
        <v>14775</v>
      </c>
      <c r="AY564" s="83" t="s">
        <v>66</v>
      </c>
      <c r="AZ564" s="2"/>
      <c r="BA564" s="3"/>
      <c r="BB564" s="3"/>
      <c r="BC564" s="3"/>
      <c r="BD564" s="3"/>
    </row>
    <row r="565" spans="1:56" x14ac:dyDescent="0.25">
      <c r="A565" s="69" t="s">
        <v>563</v>
      </c>
      <c r="B565" s="70"/>
      <c r="C565" s="70"/>
      <c r="D565" s="71"/>
      <c r="E565" s="73"/>
      <c r="F565" s="70" t="s">
        <v>3906</v>
      </c>
      <c r="G565" s="70"/>
      <c r="H565" s="74"/>
      <c r="I565" s="75"/>
      <c r="J565" s="75"/>
      <c r="K565" s="74" t="s">
        <v>16290</v>
      </c>
      <c r="L565" s="78"/>
      <c r="M565" s="79"/>
      <c r="N565" s="79"/>
      <c r="O565" s="80"/>
      <c r="P565" s="81"/>
      <c r="Q565" s="81"/>
      <c r="R565" s="91"/>
      <c r="S565" s="91"/>
      <c r="T565" s="91"/>
      <c r="U565" s="91"/>
      <c r="V565" s="52"/>
      <c r="W565" s="52"/>
      <c r="X565" s="52"/>
      <c r="Y565" s="52"/>
      <c r="Z565" s="51"/>
      <c r="AA565" s="76"/>
      <c r="AB565" s="76"/>
      <c r="AC565" s="77"/>
      <c r="AD565" s="83" t="s">
        <v>7893</v>
      </c>
      <c r="AE565" s="83">
        <v>1175</v>
      </c>
      <c r="AF565" s="83">
        <v>3183</v>
      </c>
      <c r="AG565" s="83">
        <v>7814</v>
      </c>
      <c r="AH565" s="83">
        <v>4551</v>
      </c>
      <c r="AI565" s="83">
        <v>-14400</v>
      </c>
      <c r="AJ565" s="83" t="s">
        <v>9333</v>
      </c>
      <c r="AK565" s="83" t="s">
        <v>7257</v>
      </c>
      <c r="AL565" s="83"/>
      <c r="AM565" s="83" t="s">
        <v>11725</v>
      </c>
      <c r="AN565" s="85">
        <v>41056.708784722221</v>
      </c>
      <c r="AO565" s="83" t="s">
        <v>12268</v>
      </c>
      <c r="AP565" s="83" t="b">
        <v>0</v>
      </c>
      <c r="AQ565" s="83" t="b">
        <v>0</v>
      </c>
      <c r="AR565" s="83" t="b">
        <v>1</v>
      </c>
      <c r="AS565" s="83" t="s">
        <v>7091</v>
      </c>
      <c r="AT565" s="83">
        <v>83</v>
      </c>
      <c r="AU565" s="83" t="s">
        <v>13085</v>
      </c>
      <c r="AV565" s="83" t="b">
        <v>1</v>
      </c>
      <c r="AW565" s="83" t="s">
        <v>14213</v>
      </c>
      <c r="AX565" s="83" t="s">
        <v>14776</v>
      </c>
      <c r="AY565" s="83" t="s">
        <v>66</v>
      </c>
      <c r="AZ565" s="2"/>
      <c r="BA565" s="3"/>
      <c r="BB565" s="3"/>
      <c r="BC565" s="3"/>
      <c r="BD565" s="3"/>
    </row>
    <row r="566" spans="1:56" x14ac:dyDescent="0.25">
      <c r="A566" s="69" t="s">
        <v>564</v>
      </c>
      <c r="B566" s="70"/>
      <c r="C566" s="70"/>
      <c r="D566" s="71"/>
      <c r="E566" s="73"/>
      <c r="F566" s="70" t="s">
        <v>3907</v>
      </c>
      <c r="G566" s="70"/>
      <c r="H566" s="74"/>
      <c r="I566" s="75"/>
      <c r="J566" s="75"/>
      <c r="K566" s="74" t="s">
        <v>16291</v>
      </c>
      <c r="L566" s="78"/>
      <c r="M566" s="79"/>
      <c r="N566" s="79"/>
      <c r="O566" s="80"/>
      <c r="P566" s="81"/>
      <c r="Q566" s="81"/>
      <c r="R566" s="91"/>
      <c r="S566" s="91"/>
      <c r="T566" s="91"/>
      <c r="U566" s="91"/>
      <c r="V566" s="52"/>
      <c r="W566" s="52"/>
      <c r="X566" s="52"/>
      <c r="Y566" s="52"/>
      <c r="Z566" s="51"/>
      <c r="AA566" s="76"/>
      <c r="AB566" s="76"/>
      <c r="AC566" s="77"/>
      <c r="AD566" s="83" t="s">
        <v>7894</v>
      </c>
      <c r="AE566" s="83">
        <v>2603</v>
      </c>
      <c r="AF566" s="83">
        <v>893</v>
      </c>
      <c r="AG566" s="83">
        <v>2783</v>
      </c>
      <c r="AH566" s="83">
        <v>3</v>
      </c>
      <c r="AI566" s="83">
        <v>-18000</v>
      </c>
      <c r="AJ566" s="83"/>
      <c r="AK566" s="83" t="s">
        <v>10479</v>
      </c>
      <c r="AL566" s="83" t="s">
        <v>11235</v>
      </c>
      <c r="AM566" s="83" t="s">
        <v>11716</v>
      </c>
      <c r="AN566" s="85">
        <v>39897.711770833332</v>
      </c>
      <c r="AO566" s="83"/>
      <c r="AP566" s="83" t="b">
        <v>0</v>
      </c>
      <c r="AQ566" s="83" t="b">
        <v>0</v>
      </c>
      <c r="AR566" s="83" t="b">
        <v>1</v>
      </c>
      <c r="AS566" s="83" t="s">
        <v>7091</v>
      </c>
      <c r="AT566" s="83">
        <v>19</v>
      </c>
      <c r="AU566" s="83" t="s">
        <v>13194</v>
      </c>
      <c r="AV566" s="83" t="b">
        <v>0</v>
      </c>
      <c r="AW566" s="83" t="s">
        <v>14213</v>
      </c>
      <c r="AX566" s="83" t="s">
        <v>14777</v>
      </c>
      <c r="AY566" s="83" t="s">
        <v>66</v>
      </c>
      <c r="AZ566" s="2"/>
      <c r="BA566" s="3"/>
      <c r="BB566" s="3"/>
      <c r="BC566" s="3"/>
      <c r="BD566" s="3"/>
    </row>
    <row r="567" spans="1:56" x14ac:dyDescent="0.25">
      <c r="A567" s="69" t="s">
        <v>565</v>
      </c>
      <c r="B567" s="70"/>
      <c r="C567" s="70"/>
      <c r="D567" s="71"/>
      <c r="E567" s="73"/>
      <c r="F567" s="70" t="s">
        <v>3908</v>
      </c>
      <c r="G567" s="70"/>
      <c r="H567" s="74"/>
      <c r="I567" s="75"/>
      <c r="J567" s="75"/>
      <c r="K567" s="74" t="s">
        <v>16292</v>
      </c>
      <c r="L567" s="78"/>
      <c r="M567" s="79"/>
      <c r="N567" s="79"/>
      <c r="O567" s="80"/>
      <c r="P567" s="81"/>
      <c r="Q567" s="81"/>
      <c r="R567" s="91"/>
      <c r="S567" s="91"/>
      <c r="T567" s="91"/>
      <c r="U567" s="91"/>
      <c r="V567" s="52"/>
      <c r="W567" s="52"/>
      <c r="X567" s="52"/>
      <c r="Y567" s="52"/>
      <c r="Z567" s="51"/>
      <c r="AA567" s="76"/>
      <c r="AB567" s="76"/>
      <c r="AC567" s="77"/>
      <c r="AD567" s="83" t="s">
        <v>7895</v>
      </c>
      <c r="AE567" s="83">
        <v>936</v>
      </c>
      <c r="AF567" s="83">
        <v>1014</v>
      </c>
      <c r="AG567" s="83">
        <v>9202</v>
      </c>
      <c r="AH567" s="83">
        <v>22424</v>
      </c>
      <c r="AI567" s="83">
        <v>-21600</v>
      </c>
      <c r="AJ567" s="83" t="s">
        <v>9334</v>
      </c>
      <c r="AK567" s="83" t="s">
        <v>7257</v>
      </c>
      <c r="AL567" s="83" t="s">
        <v>11236</v>
      </c>
      <c r="AM567" s="83" t="s">
        <v>11717</v>
      </c>
      <c r="AN567" s="85">
        <v>41046.867743055554</v>
      </c>
      <c r="AO567" s="83" t="s">
        <v>12269</v>
      </c>
      <c r="AP567" s="83" t="b">
        <v>1</v>
      </c>
      <c r="AQ567" s="83" t="b">
        <v>0</v>
      </c>
      <c r="AR567" s="83" t="b">
        <v>1</v>
      </c>
      <c r="AS567" s="83" t="s">
        <v>7091</v>
      </c>
      <c r="AT567" s="83">
        <v>21</v>
      </c>
      <c r="AU567" s="83" t="s">
        <v>13085</v>
      </c>
      <c r="AV567" s="83" t="b">
        <v>0</v>
      </c>
      <c r="AW567" s="83" t="s">
        <v>14213</v>
      </c>
      <c r="AX567" s="83" t="s">
        <v>14778</v>
      </c>
      <c r="AY567" s="83" t="s">
        <v>66</v>
      </c>
      <c r="AZ567" s="2"/>
      <c r="BA567" s="3"/>
      <c r="BB567" s="3"/>
      <c r="BC567" s="3"/>
      <c r="BD567" s="3"/>
    </row>
    <row r="568" spans="1:56" x14ac:dyDescent="0.25">
      <c r="A568" s="69" t="s">
        <v>566</v>
      </c>
      <c r="B568" s="70"/>
      <c r="C568" s="70"/>
      <c r="D568" s="71"/>
      <c r="E568" s="73"/>
      <c r="F568" s="70" t="s">
        <v>3909</v>
      </c>
      <c r="G568" s="70"/>
      <c r="H568" s="74"/>
      <c r="I568" s="75"/>
      <c r="J568" s="75"/>
      <c r="K568" s="74" t="s">
        <v>16293</v>
      </c>
      <c r="L568" s="78"/>
      <c r="M568" s="79"/>
      <c r="N568" s="79"/>
      <c r="O568" s="80"/>
      <c r="P568" s="81"/>
      <c r="Q568" s="81"/>
      <c r="R568" s="91"/>
      <c r="S568" s="91"/>
      <c r="T568" s="91"/>
      <c r="U568" s="91"/>
      <c r="V568" s="52"/>
      <c r="W568" s="52"/>
      <c r="X568" s="52"/>
      <c r="Y568" s="52"/>
      <c r="Z568" s="51"/>
      <c r="AA568" s="76"/>
      <c r="AB568" s="76"/>
      <c r="AC568" s="77"/>
      <c r="AD568" s="83" t="s">
        <v>7896</v>
      </c>
      <c r="AE568" s="83">
        <v>1074</v>
      </c>
      <c r="AF568" s="83">
        <v>1926</v>
      </c>
      <c r="AG568" s="83">
        <v>148907</v>
      </c>
      <c r="AH568" s="83">
        <v>54303</v>
      </c>
      <c r="AI568" s="83">
        <v>-28800</v>
      </c>
      <c r="AJ568" s="83"/>
      <c r="AK568" s="83" t="s">
        <v>10480</v>
      </c>
      <c r="AL568" s="83"/>
      <c r="AM568" s="83" t="s">
        <v>11719</v>
      </c>
      <c r="AN568" s="85">
        <v>41492.959699074076</v>
      </c>
      <c r="AO568" s="83" t="s">
        <v>12270</v>
      </c>
      <c r="AP568" s="83" t="b">
        <v>0</v>
      </c>
      <c r="AQ568" s="83" t="b">
        <v>0</v>
      </c>
      <c r="AR568" s="83" t="b">
        <v>0</v>
      </c>
      <c r="AS568" s="83" t="s">
        <v>7092</v>
      </c>
      <c r="AT568" s="83">
        <v>29</v>
      </c>
      <c r="AU568" s="83" t="s">
        <v>13085</v>
      </c>
      <c r="AV568" s="83" t="b">
        <v>0</v>
      </c>
      <c r="AW568" s="83" t="s">
        <v>14213</v>
      </c>
      <c r="AX568" s="83" t="s">
        <v>14779</v>
      </c>
      <c r="AY568" s="83" t="s">
        <v>66</v>
      </c>
      <c r="AZ568" s="2"/>
      <c r="BA568" s="3"/>
      <c r="BB568" s="3"/>
      <c r="BC568" s="3"/>
      <c r="BD568" s="3"/>
    </row>
    <row r="569" spans="1:56" x14ac:dyDescent="0.25">
      <c r="A569" s="69" t="s">
        <v>1493</v>
      </c>
      <c r="B569" s="70"/>
      <c r="C569" s="70"/>
      <c r="D569" s="71"/>
      <c r="E569" s="73"/>
      <c r="F569" s="70" t="s">
        <v>13853</v>
      </c>
      <c r="G569" s="70"/>
      <c r="H569" s="74"/>
      <c r="I569" s="75"/>
      <c r="J569" s="75"/>
      <c r="K569" s="74" t="s">
        <v>16294</v>
      </c>
      <c r="L569" s="78"/>
      <c r="M569" s="79"/>
      <c r="N569" s="79"/>
      <c r="O569" s="80"/>
      <c r="P569" s="81"/>
      <c r="Q569" s="81"/>
      <c r="R569" s="91"/>
      <c r="S569" s="91"/>
      <c r="T569" s="91"/>
      <c r="U569" s="91"/>
      <c r="V569" s="52"/>
      <c r="W569" s="52"/>
      <c r="X569" s="52"/>
      <c r="Y569" s="52"/>
      <c r="Z569" s="51"/>
      <c r="AA569" s="76"/>
      <c r="AB569" s="76"/>
      <c r="AC569" s="77"/>
      <c r="AD569" s="83" t="s">
        <v>7897</v>
      </c>
      <c r="AE569" s="83">
        <v>3511</v>
      </c>
      <c r="AF569" s="83">
        <v>17256</v>
      </c>
      <c r="AG569" s="83">
        <v>20102</v>
      </c>
      <c r="AH569" s="83">
        <v>6162</v>
      </c>
      <c r="AI569" s="83">
        <v>3600</v>
      </c>
      <c r="AJ569" s="83" t="s">
        <v>9335</v>
      </c>
      <c r="AK569" s="83" t="s">
        <v>10361</v>
      </c>
      <c r="AL569" s="83" t="s">
        <v>11237</v>
      </c>
      <c r="AM569" s="83" t="s">
        <v>10361</v>
      </c>
      <c r="AN569" s="85">
        <v>40031.367083333331</v>
      </c>
      <c r="AO569" s="83" t="s">
        <v>12271</v>
      </c>
      <c r="AP569" s="83" t="b">
        <v>0</v>
      </c>
      <c r="AQ569" s="83" t="b">
        <v>0</v>
      </c>
      <c r="AR569" s="83" t="b">
        <v>1</v>
      </c>
      <c r="AS569" s="83" t="s">
        <v>7092</v>
      </c>
      <c r="AT569" s="83">
        <v>189</v>
      </c>
      <c r="AU569" s="83" t="s">
        <v>13288</v>
      </c>
      <c r="AV569" s="83" t="b">
        <v>1</v>
      </c>
      <c r="AW569" s="83" t="s">
        <v>14213</v>
      </c>
      <c r="AX569" s="83" t="s">
        <v>14780</v>
      </c>
      <c r="AY569" s="83" t="s">
        <v>65</v>
      </c>
      <c r="AZ569" s="2"/>
      <c r="BA569" s="3"/>
      <c r="BB569" s="3"/>
      <c r="BC569" s="3"/>
      <c r="BD569" s="3"/>
    </row>
    <row r="570" spans="1:56" x14ac:dyDescent="0.25">
      <c r="A570" s="69" t="s">
        <v>1494</v>
      </c>
      <c r="B570" s="70"/>
      <c r="C570" s="70"/>
      <c r="D570" s="71"/>
      <c r="E570" s="73"/>
      <c r="F570" s="70" t="s">
        <v>13854</v>
      </c>
      <c r="G570" s="70"/>
      <c r="H570" s="74"/>
      <c r="I570" s="75"/>
      <c r="J570" s="75"/>
      <c r="K570" s="74" t="s">
        <v>16295</v>
      </c>
      <c r="L570" s="78"/>
      <c r="M570" s="79"/>
      <c r="N570" s="79"/>
      <c r="O570" s="80"/>
      <c r="P570" s="81"/>
      <c r="Q570" s="81"/>
      <c r="R570" s="91"/>
      <c r="S570" s="91"/>
      <c r="T570" s="91"/>
      <c r="U570" s="91"/>
      <c r="V570" s="52"/>
      <c r="W570" s="52"/>
      <c r="X570" s="52"/>
      <c r="Y570" s="52"/>
      <c r="Z570" s="51"/>
      <c r="AA570" s="76"/>
      <c r="AB570" s="76"/>
      <c r="AC570" s="77"/>
      <c r="AD570" s="83" t="s">
        <v>7898</v>
      </c>
      <c r="AE570" s="83">
        <v>1691</v>
      </c>
      <c r="AF570" s="83">
        <v>37284</v>
      </c>
      <c r="AG570" s="83">
        <v>18813</v>
      </c>
      <c r="AH570" s="83">
        <v>7554</v>
      </c>
      <c r="AI570" s="83">
        <v>-28800</v>
      </c>
      <c r="AJ570" s="83" t="s">
        <v>9336</v>
      </c>
      <c r="AK570" s="83"/>
      <c r="AL570" s="83" t="s">
        <v>11238</v>
      </c>
      <c r="AM570" s="83" t="s">
        <v>11719</v>
      </c>
      <c r="AN570" s="85">
        <v>39823.306018518517</v>
      </c>
      <c r="AO570" s="83" t="s">
        <v>12272</v>
      </c>
      <c r="AP570" s="83" t="b">
        <v>1</v>
      </c>
      <c r="AQ570" s="83" t="b">
        <v>0</v>
      </c>
      <c r="AR570" s="83" t="b">
        <v>1</v>
      </c>
      <c r="AS570" s="83" t="s">
        <v>7091</v>
      </c>
      <c r="AT570" s="83">
        <v>318</v>
      </c>
      <c r="AU570" s="83" t="s">
        <v>13085</v>
      </c>
      <c r="AV570" s="83" t="b">
        <v>0</v>
      </c>
      <c r="AW570" s="83" t="s">
        <v>14213</v>
      </c>
      <c r="AX570" s="83" t="s">
        <v>14781</v>
      </c>
      <c r="AY570" s="83" t="s">
        <v>65</v>
      </c>
      <c r="AZ570" s="2"/>
      <c r="BA570" s="3"/>
      <c r="BB570" s="3"/>
      <c r="BC570" s="3"/>
      <c r="BD570" s="3"/>
    </row>
    <row r="571" spans="1:56" x14ac:dyDescent="0.25">
      <c r="A571" s="69" t="s">
        <v>567</v>
      </c>
      <c r="B571" s="70"/>
      <c r="C571" s="70"/>
      <c r="D571" s="71"/>
      <c r="E571" s="73"/>
      <c r="F571" s="70" t="s">
        <v>3910</v>
      </c>
      <c r="G571" s="70"/>
      <c r="H571" s="74"/>
      <c r="I571" s="75"/>
      <c r="J571" s="75"/>
      <c r="K571" s="74" t="s">
        <v>16296</v>
      </c>
      <c r="L571" s="78"/>
      <c r="M571" s="79"/>
      <c r="N571" s="79"/>
      <c r="O571" s="80"/>
      <c r="P571" s="81"/>
      <c r="Q571" s="81"/>
      <c r="R571" s="91"/>
      <c r="S571" s="91"/>
      <c r="T571" s="91"/>
      <c r="U571" s="91"/>
      <c r="V571" s="52"/>
      <c r="W571" s="52"/>
      <c r="X571" s="52"/>
      <c r="Y571" s="52"/>
      <c r="Z571" s="51"/>
      <c r="AA571" s="76"/>
      <c r="AB571" s="76"/>
      <c r="AC571" s="77"/>
      <c r="AD571" s="83" t="s">
        <v>7899</v>
      </c>
      <c r="AE571" s="83">
        <v>1212</v>
      </c>
      <c r="AF571" s="83">
        <v>1742</v>
      </c>
      <c r="AG571" s="83">
        <v>88093</v>
      </c>
      <c r="AH571" s="83">
        <v>6669</v>
      </c>
      <c r="AI571" s="83"/>
      <c r="AJ571" s="83" t="s">
        <v>9337</v>
      </c>
      <c r="AK571" s="83" t="s">
        <v>10481</v>
      </c>
      <c r="AL571" s="83"/>
      <c r="AM571" s="83"/>
      <c r="AN571" s="85">
        <v>41002.065196759257</v>
      </c>
      <c r="AO571" s="83" t="s">
        <v>12273</v>
      </c>
      <c r="AP571" s="83" t="b">
        <v>1</v>
      </c>
      <c r="AQ571" s="83" t="b">
        <v>0</v>
      </c>
      <c r="AR571" s="83" t="b">
        <v>1</v>
      </c>
      <c r="AS571" s="83" t="s">
        <v>7091</v>
      </c>
      <c r="AT571" s="83">
        <v>3</v>
      </c>
      <c r="AU571" s="83" t="s">
        <v>13085</v>
      </c>
      <c r="AV571" s="83" t="b">
        <v>0</v>
      </c>
      <c r="AW571" s="83" t="s">
        <v>14213</v>
      </c>
      <c r="AX571" s="83" t="s">
        <v>14782</v>
      </c>
      <c r="AY571" s="83" t="s">
        <v>66</v>
      </c>
      <c r="AZ571" s="2"/>
      <c r="BA571" s="3"/>
      <c r="BB571" s="3"/>
      <c r="BC571" s="3"/>
      <c r="BD571" s="3"/>
    </row>
    <row r="572" spans="1:56" x14ac:dyDescent="0.25">
      <c r="A572" s="69" t="s">
        <v>568</v>
      </c>
      <c r="B572" s="70"/>
      <c r="C572" s="70"/>
      <c r="D572" s="71"/>
      <c r="E572" s="73"/>
      <c r="F572" s="70" t="s">
        <v>13855</v>
      </c>
      <c r="G572" s="70"/>
      <c r="H572" s="74"/>
      <c r="I572" s="75"/>
      <c r="J572" s="75"/>
      <c r="K572" s="74" t="s">
        <v>16297</v>
      </c>
      <c r="L572" s="78"/>
      <c r="M572" s="79"/>
      <c r="N572" s="79"/>
      <c r="O572" s="80"/>
      <c r="P572" s="81"/>
      <c r="Q572" s="81"/>
      <c r="R572" s="91"/>
      <c r="S572" s="91"/>
      <c r="T572" s="91"/>
      <c r="U572" s="91"/>
      <c r="V572" s="52"/>
      <c r="W572" s="52"/>
      <c r="X572" s="52"/>
      <c r="Y572" s="52"/>
      <c r="Z572" s="51"/>
      <c r="AA572" s="76"/>
      <c r="AB572" s="76"/>
      <c r="AC572" s="77"/>
      <c r="AD572" s="83" t="s">
        <v>7900</v>
      </c>
      <c r="AE572" s="83">
        <v>364</v>
      </c>
      <c r="AF572" s="83">
        <v>83</v>
      </c>
      <c r="AG572" s="83">
        <v>4261</v>
      </c>
      <c r="AH572" s="83">
        <v>48161</v>
      </c>
      <c r="AI572" s="83"/>
      <c r="AJ572" s="83" t="s">
        <v>9338</v>
      </c>
      <c r="AK572" s="83"/>
      <c r="AL572" s="83" t="s">
        <v>11239</v>
      </c>
      <c r="AM572" s="83"/>
      <c r="AN572" s="85">
        <v>42359.942939814813</v>
      </c>
      <c r="AO572" s="83" t="s">
        <v>12274</v>
      </c>
      <c r="AP572" s="83" t="b">
        <v>1</v>
      </c>
      <c r="AQ572" s="83" t="b">
        <v>0</v>
      </c>
      <c r="AR572" s="83" t="b">
        <v>0</v>
      </c>
      <c r="AS572" s="83" t="s">
        <v>7091</v>
      </c>
      <c r="AT572" s="83">
        <v>1</v>
      </c>
      <c r="AU572" s="83"/>
      <c r="AV572" s="83" t="b">
        <v>0</v>
      </c>
      <c r="AW572" s="83" t="s">
        <v>14213</v>
      </c>
      <c r="AX572" s="83" t="s">
        <v>14783</v>
      </c>
      <c r="AY572" s="83" t="s">
        <v>66</v>
      </c>
      <c r="AZ572" s="2"/>
      <c r="BA572" s="3"/>
      <c r="BB572" s="3"/>
      <c r="BC572" s="3"/>
      <c r="BD572" s="3"/>
    </row>
    <row r="573" spans="1:56" x14ac:dyDescent="0.25">
      <c r="A573" s="69" t="s">
        <v>569</v>
      </c>
      <c r="B573" s="70"/>
      <c r="C573" s="70"/>
      <c r="D573" s="71"/>
      <c r="E573" s="73"/>
      <c r="F573" s="70" t="s">
        <v>3911</v>
      </c>
      <c r="G573" s="70"/>
      <c r="H573" s="74"/>
      <c r="I573" s="75"/>
      <c r="J573" s="75"/>
      <c r="K573" s="74" t="s">
        <v>16298</v>
      </c>
      <c r="L573" s="78"/>
      <c r="M573" s="79"/>
      <c r="N573" s="79"/>
      <c r="O573" s="80"/>
      <c r="P573" s="81"/>
      <c r="Q573" s="81"/>
      <c r="R573" s="91"/>
      <c r="S573" s="91"/>
      <c r="T573" s="91"/>
      <c r="U573" s="91"/>
      <c r="V573" s="52"/>
      <c r="W573" s="52"/>
      <c r="X573" s="52"/>
      <c r="Y573" s="52"/>
      <c r="Z573" s="51"/>
      <c r="AA573" s="76"/>
      <c r="AB573" s="76"/>
      <c r="AC573" s="77"/>
      <c r="AD573" s="83" t="s">
        <v>7901</v>
      </c>
      <c r="AE573" s="83">
        <v>234</v>
      </c>
      <c r="AF573" s="83">
        <v>542</v>
      </c>
      <c r="AG573" s="83">
        <v>38874</v>
      </c>
      <c r="AH573" s="83">
        <v>4937</v>
      </c>
      <c r="AI573" s="83"/>
      <c r="AJ573" s="83" t="s">
        <v>9339</v>
      </c>
      <c r="AK573" s="83" t="s">
        <v>10482</v>
      </c>
      <c r="AL573" s="83"/>
      <c r="AM573" s="83"/>
      <c r="AN573" s="85">
        <v>42637.154918981483</v>
      </c>
      <c r="AO573" s="83" t="s">
        <v>12275</v>
      </c>
      <c r="AP573" s="83" t="b">
        <v>1</v>
      </c>
      <c r="AQ573" s="83" t="b">
        <v>0</v>
      </c>
      <c r="AR573" s="83" t="b">
        <v>0</v>
      </c>
      <c r="AS573" s="83" t="s">
        <v>7095</v>
      </c>
      <c r="AT573" s="83">
        <v>732</v>
      </c>
      <c r="AU573" s="83"/>
      <c r="AV573" s="83" t="b">
        <v>0</v>
      </c>
      <c r="AW573" s="83" t="s">
        <v>14213</v>
      </c>
      <c r="AX573" s="83" t="s">
        <v>14784</v>
      </c>
      <c r="AY573" s="83" t="s">
        <v>66</v>
      </c>
      <c r="AZ573" s="2"/>
      <c r="BA573" s="3"/>
      <c r="BB573" s="3"/>
      <c r="BC573" s="3"/>
      <c r="BD573" s="3"/>
    </row>
    <row r="574" spans="1:56" x14ac:dyDescent="0.25">
      <c r="A574" s="69" t="s">
        <v>570</v>
      </c>
      <c r="B574" s="70"/>
      <c r="C574" s="70"/>
      <c r="D574" s="71"/>
      <c r="E574" s="73"/>
      <c r="F574" s="70" t="s">
        <v>3912</v>
      </c>
      <c r="G574" s="70"/>
      <c r="H574" s="74"/>
      <c r="I574" s="75"/>
      <c r="J574" s="75"/>
      <c r="K574" s="74" t="s">
        <v>16299</v>
      </c>
      <c r="L574" s="78"/>
      <c r="M574" s="79"/>
      <c r="N574" s="79"/>
      <c r="O574" s="80"/>
      <c r="P574" s="81"/>
      <c r="Q574" s="81"/>
      <c r="R574" s="91"/>
      <c r="S574" s="91"/>
      <c r="T574" s="91"/>
      <c r="U574" s="91"/>
      <c r="V574" s="52"/>
      <c r="W574" s="52"/>
      <c r="X574" s="52"/>
      <c r="Y574" s="52"/>
      <c r="Z574" s="51"/>
      <c r="AA574" s="76"/>
      <c r="AB574" s="76"/>
      <c r="AC574" s="77"/>
      <c r="AD574" s="83" t="s">
        <v>7902</v>
      </c>
      <c r="AE574" s="83">
        <v>582</v>
      </c>
      <c r="AF574" s="83">
        <v>351</v>
      </c>
      <c r="AG574" s="83">
        <v>149131</v>
      </c>
      <c r="AH574" s="83">
        <v>8838</v>
      </c>
      <c r="AI574" s="83"/>
      <c r="AJ574" s="83" t="s">
        <v>9340</v>
      </c>
      <c r="AK574" s="83" t="s">
        <v>10321</v>
      </c>
      <c r="AL574" s="83"/>
      <c r="AM574" s="83"/>
      <c r="AN574" s="85">
        <v>40212.658796296295</v>
      </c>
      <c r="AO574" s="83"/>
      <c r="AP574" s="83" t="b">
        <v>1</v>
      </c>
      <c r="AQ574" s="83" t="b">
        <v>0</v>
      </c>
      <c r="AR574" s="83" t="b">
        <v>0</v>
      </c>
      <c r="AS574" s="83" t="s">
        <v>7091</v>
      </c>
      <c r="AT574" s="83">
        <v>18</v>
      </c>
      <c r="AU574" s="83" t="s">
        <v>13085</v>
      </c>
      <c r="AV574" s="83" t="b">
        <v>0</v>
      </c>
      <c r="AW574" s="83" t="s">
        <v>14213</v>
      </c>
      <c r="AX574" s="83" t="s">
        <v>14785</v>
      </c>
      <c r="AY574" s="83" t="s">
        <v>66</v>
      </c>
      <c r="AZ574" s="2"/>
      <c r="BA574" s="3"/>
      <c r="BB574" s="3"/>
      <c r="BC574" s="3"/>
      <c r="BD574" s="3"/>
    </row>
    <row r="575" spans="1:56" x14ac:dyDescent="0.25">
      <c r="A575" s="69" t="s">
        <v>1211</v>
      </c>
      <c r="B575" s="70"/>
      <c r="C575" s="70"/>
      <c r="D575" s="71"/>
      <c r="E575" s="73"/>
      <c r="F575" s="70" t="s">
        <v>4417</v>
      </c>
      <c r="G575" s="70"/>
      <c r="H575" s="74"/>
      <c r="I575" s="75"/>
      <c r="J575" s="75"/>
      <c r="K575" s="74" t="s">
        <v>16300</v>
      </c>
      <c r="L575" s="78"/>
      <c r="M575" s="79"/>
      <c r="N575" s="79"/>
      <c r="O575" s="80"/>
      <c r="P575" s="81"/>
      <c r="Q575" s="81"/>
      <c r="R575" s="91"/>
      <c r="S575" s="91"/>
      <c r="T575" s="91"/>
      <c r="U575" s="91"/>
      <c r="V575" s="52"/>
      <c r="W575" s="52"/>
      <c r="X575" s="52"/>
      <c r="Y575" s="52"/>
      <c r="Z575" s="51"/>
      <c r="AA575" s="76"/>
      <c r="AB575" s="76"/>
      <c r="AC575" s="77"/>
      <c r="AD575" s="83" t="s">
        <v>7903</v>
      </c>
      <c r="AE575" s="83">
        <v>8</v>
      </c>
      <c r="AF575" s="83">
        <v>482</v>
      </c>
      <c r="AG575" s="83">
        <v>583</v>
      </c>
      <c r="AH575" s="83">
        <v>26</v>
      </c>
      <c r="AI575" s="83"/>
      <c r="AJ575" s="83" t="s">
        <v>9341</v>
      </c>
      <c r="AK575" s="83"/>
      <c r="AL575" s="83"/>
      <c r="AM575" s="83"/>
      <c r="AN575" s="85">
        <v>42955.544722222221</v>
      </c>
      <c r="AO575" s="83" t="s">
        <v>12276</v>
      </c>
      <c r="AP575" s="83" t="b">
        <v>1</v>
      </c>
      <c r="AQ575" s="83" t="b">
        <v>0</v>
      </c>
      <c r="AR575" s="83" t="b">
        <v>1</v>
      </c>
      <c r="AS575" s="83" t="s">
        <v>7097</v>
      </c>
      <c r="AT575" s="83">
        <v>5</v>
      </c>
      <c r="AU575" s="83"/>
      <c r="AV575" s="83" t="b">
        <v>0</v>
      </c>
      <c r="AW575" s="83" t="s">
        <v>14213</v>
      </c>
      <c r="AX575" s="83" t="s">
        <v>14786</v>
      </c>
      <c r="AY575" s="83" t="s">
        <v>66</v>
      </c>
      <c r="AZ575" s="2"/>
      <c r="BA575" s="3"/>
      <c r="BB575" s="3"/>
      <c r="BC575" s="3"/>
      <c r="BD575" s="3"/>
    </row>
    <row r="576" spans="1:56" x14ac:dyDescent="0.25">
      <c r="A576" s="69" t="s">
        <v>571</v>
      </c>
      <c r="B576" s="70"/>
      <c r="C576" s="70"/>
      <c r="D576" s="71"/>
      <c r="E576" s="73"/>
      <c r="F576" s="70" t="s">
        <v>3913</v>
      </c>
      <c r="G576" s="70"/>
      <c r="H576" s="74"/>
      <c r="I576" s="75"/>
      <c r="J576" s="75"/>
      <c r="K576" s="74" t="s">
        <v>16301</v>
      </c>
      <c r="L576" s="78"/>
      <c r="M576" s="79"/>
      <c r="N576" s="79"/>
      <c r="O576" s="80"/>
      <c r="P576" s="81"/>
      <c r="Q576" s="81"/>
      <c r="R576" s="91"/>
      <c r="S576" s="91"/>
      <c r="T576" s="91"/>
      <c r="U576" s="91"/>
      <c r="V576" s="52"/>
      <c r="W576" s="52"/>
      <c r="X576" s="52"/>
      <c r="Y576" s="52"/>
      <c r="Z576" s="51"/>
      <c r="AA576" s="76"/>
      <c r="AB576" s="76"/>
      <c r="AC576" s="77"/>
      <c r="AD576" s="83" t="s">
        <v>7904</v>
      </c>
      <c r="AE576" s="83">
        <v>950</v>
      </c>
      <c r="AF576" s="83">
        <v>283</v>
      </c>
      <c r="AG576" s="83">
        <v>3166</v>
      </c>
      <c r="AH576" s="83">
        <v>82</v>
      </c>
      <c r="AI576" s="83">
        <v>0</v>
      </c>
      <c r="AJ576" s="83" t="s">
        <v>9342</v>
      </c>
      <c r="AK576" s="83" t="s">
        <v>10483</v>
      </c>
      <c r="AL576" s="83" t="s">
        <v>11240</v>
      </c>
      <c r="AM576" s="83" t="s">
        <v>11768</v>
      </c>
      <c r="AN576" s="85">
        <v>39900.713495370372</v>
      </c>
      <c r="AO576" s="83" t="s">
        <v>12277</v>
      </c>
      <c r="AP576" s="83" t="b">
        <v>0</v>
      </c>
      <c r="AQ576" s="83" t="b">
        <v>0</v>
      </c>
      <c r="AR576" s="83" t="b">
        <v>1</v>
      </c>
      <c r="AS576" s="83" t="s">
        <v>7091</v>
      </c>
      <c r="AT576" s="83">
        <v>14</v>
      </c>
      <c r="AU576" s="83" t="s">
        <v>13194</v>
      </c>
      <c r="AV576" s="83" t="b">
        <v>0</v>
      </c>
      <c r="AW576" s="83" t="s">
        <v>14213</v>
      </c>
      <c r="AX576" s="83" t="s">
        <v>14787</v>
      </c>
      <c r="AY576" s="83" t="s">
        <v>66</v>
      </c>
      <c r="AZ576" s="2"/>
      <c r="BA576" s="3"/>
      <c r="BB576" s="3"/>
      <c r="BC576" s="3"/>
      <c r="BD576" s="3"/>
    </row>
    <row r="577" spans="1:56" x14ac:dyDescent="0.25">
      <c r="A577" s="69" t="s">
        <v>572</v>
      </c>
      <c r="B577" s="70"/>
      <c r="C577" s="70"/>
      <c r="D577" s="71"/>
      <c r="E577" s="73"/>
      <c r="F577" s="70" t="s">
        <v>3914</v>
      </c>
      <c r="G577" s="70"/>
      <c r="H577" s="74"/>
      <c r="I577" s="75"/>
      <c r="J577" s="75"/>
      <c r="K577" s="74" t="s">
        <v>16302</v>
      </c>
      <c r="L577" s="78"/>
      <c r="M577" s="79"/>
      <c r="N577" s="79"/>
      <c r="O577" s="80"/>
      <c r="P577" s="81"/>
      <c r="Q577" s="81"/>
      <c r="R577" s="91"/>
      <c r="S577" s="91"/>
      <c r="T577" s="91"/>
      <c r="U577" s="91"/>
      <c r="V577" s="52"/>
      <c r="W577" s="52"/>
      <c r="X577" s="52"/>
      <c r="Y577" s="52"/>
      <c r="Z577" s="51"/>
      <c r="AA577" s="76"/>
      <c r="AB577" s="76"/>
      <c r="AC577" s="77"/>
      <c r="AD577" s="83" t="s">
        <v>7905</v>
      </c>
      <c r="AE577" s="83">
        <v>2411</v>
      </c>
      <c r="AF577" s="83">
        <v>540</v>
      </c>
      <c r="AG577" s="83">
        <v>4628</v>
      </c>
      <c r="AH577" s="83">
        <v>11521</v>
      </c>
      <c r="AI577" s="83">
        <v>-18000</v>
      </c>
      <c r="AJ577" s="83" t="s">
        <v>9343</v>
      </c>
      <c r="AK577" s="83" t="s">
        <v>10484</v>
      </c>
      <c r="AL577" s="83" t="s">
        <v>11241</v>
      </c>
      <c r="AM577" s="83" t="s">
        <v>11716</v>
      </c>
      <c r="AN577" s="85">
        <v>40301.156724537039</v>
      </c>
      <c r="AO577" s="83" t="s">
        <v>12278</v>
      </c>
      <c r="AP577" s="83" t="b">
        <v>0</v>
      </c>
      <c r="AQ577" s="83" t="b">
        <v>0</v>
      </c>
      <c r="AR577" s="83" t="b">
        <v>1</v>
      </c>
      <c r="AS577" s="83" t="s">
        <v>7091</v>
      </c>
      <c r="AT577" s="83">
        <v>5</v>
      </c>
      <c r="AU577" s="83" t="s">
        <v>13289</v>
      </c>
      <c r="AV577" s="83" t="b">
        <v>0</v>
      </c>
      <c r="AW577" s="83" t="s">
        <v>14213</v>
      </c>
      <c r="AX577" s="83" t="s">
        <v>14788</v>
      </c>
      <c r="AY577" s="83" t="s">
        <v>66</v>
      </c>
      <c r="AZ577" s="2"/>
      <c r="BA577" s="3"/>
      <c r="BB577" s="3"/>
      <c r="BC577" s="3"/>
      <c r="BD577" s="3"/>
    </row>
    <row r="578" spans="1:56" x14ac:dyDescent="0.25">
      <c r="A578" s="69" t="s">
        <v>573</v>
      </c>
      <c r="B578" s="70"/>
      <c r="C578" s="70"/>
      <c r="D578" s="71"/>
      <c r="E578" s="73"/>
      <c r="F578" s="70" t="s">
        <v>13856</v>
      </c>
      <c r="G578" s="70"/>
      <c r="H578" s="74"/>
      <c r="I578" s="75"/>
      <c r="J578" s="75"/>
      <c r="K578" s="74" t="s">
        <v>16303</v>
      </c>
      <c r="L578" s="78"/>
      <c r="M578" s="79"/>
      <c r="N578" s="79"/>
      <c r="O578" s="80"/>
      <c r="P578" s="81"/>
      <c r="Q578" s="81"/>
      <c r="R578" s="91"/>
      <c r="S578" s="91"/>
      <c r="T578" s="91"/>
      <c r="U578" s="91"/>
      <c r="V578" s="52"/>
      <c r="W578" s="52"/>
      <c r="X578" s="52"/>
      <c r="Y578" s="52"/>
      <c r="Z578" s="51"/>
      <c r="AA578" s="76"/>
      <c r="AB578" s="76"/>
      <c r="AC578" s="77"/>
      <c r="AD578" s="83" t="s">
        <v>7906</v>
      </c>
      <c r="AE578" s="83">
        <v>255</v>
      </c>
      <c r="AF578" s="83">
        <v>17</v>
      </c>
      <c r="AG578" s="83">
        <v>34927</v>
      </c>
      <c r="AH578" s="83">
        <v>877</v>
      </c>
      <c r="AI578" s="83">
        <v>-28800</v>
      </c>
      <c r="AJ578" s="83" t="s">
        <v>9344</v>
      </c>
      <c r="AK578" s="83"/>
      <c r="AL578" s="83"/>
      <c r="AM578" s="83" t="s">
        <v>11719</v>
      </c>
      <c r="AN578" s="85">
        <v>42370.741157407407</v>
      </c>
      <c r="AO578" s="83" t="s">
        <v>12279</v>
      </c>
      <c r="AP578" s="83" t="b">
        <v>0</v>
      </c>
      <c r="AQ578" s="83" t="b">
        <v>0</v>
      </c>
      <c r="AR578" s="83" t="b">
        <v>1</v>
      </c>
      <c r="AS578" s="83" t="s">
        <v>7096</v>
      </c>
      <c r="AT578" s="83">
        <v>0</v>
      </c>
      <c r="AU578" s="83" t="s">
        <v>13085</v>
      </c>
      <c r="AV578" s="83" t="b">
        <v>0</v>
      </c>
      <c r="AW578" s="83" t="s">
        <v>14213</v>
      </c>
      <c r="AX578" s="83" t="s">
        <v>14789</v>
      </c>
      <c r="AY578" s="83" t="s">
        <v>66</v>
      </c>
      <c r="AZ578" s="2"/>
      <c r="BA578" s="3"/>
      <c r="BB578" s="3"/>
      <c r="BC578" s="3"/>
      <c r="BD578" s="3"/>
    </row>
    <row r="579" spans="1:56" x14ac:dyDescent="0.25">
      <c r="A579" s="69" t="s">
        <v>574</v>
      </c>
      <c r="B579" s="70"/>
      <c r="C579" s="70"/>
      <c r="D579" s="71"/>
      <c r="E579" s="73"/>
      <c r="F579" s="70" t="s">
        <v>3915</v>
      </c>
      <c r="G579" s="70"/>
      <c r="H579" s="74"/>
      <c r="I579" s="75"/>
      <c r="J579" s="75"/>
      <c r="K579" s="74" t="s">
        <v>16304</v>
      </c>
      <c r="L579" s="78"/>
      <c r="M579" s="79"/>
      <c r="N579" s="79"/>
      <c r="O579" s="80"/>
      <c r="P579" s="81"/>
      <c r="Q579" s="81"/>
      <c r="R579" s="91"/>
      <c r="S579" s="91"/>
      <c r="T579" s="91"/>
      <c r="U579" s="91"/>
      <c r="V579" s="52"/>
      <c r="W579" s="52"/>
      <c r="X579" s="52"/>
      <c r="Y579" s="52"/>
      <c r="Z579" s="51"/>
      <c r="AA579" s="76"/>
      <c r="AB579" s="76"/>
      <c r="AC579" s="77"/>
      <c r="AD579" s="83" t="s">
        <v>7907</v>
      </c>
      <c r="AE579" s="83">
        <v>1101</v>
      </c>
      <c r="AF579" s="83">
        <v>2344</v>
      </c>
      <c r="AG579" s="83">
        <v>3882</v>
      </c>
      <c r="AH579" s="83">
        <v>142</v>
      </c>
      <c r="AI579" s="83">
        <v>32400</v>
      </c>
      <c r="AJ579" s="83" t="s">
        <v>9345</v>
      </c>
      <c r="AK579" s="83" t="s">
        <v>10450</v>
      </c>
      <c r="AL579" s="83"/>
      <c r="AM579" s="83" t="s">
        <v>11726</v>
      </c>
      <c r="AN579" s="85">
        <v>40606.657731481479</v>
      </c>
      <c r="AO579" s="83" t="s">
        <v>12280</v>
      </c>
      <c r="AP579" s="83" t="b">
        <v>0</v>
      </c>
      <c r="AQ579" s="83" t="b">
        <v>0</v>
      </c>
      <c r="AR579" s="83" t="b">
        <v>1</v>
      </c>
      <c r="AS579" s="83" t="s">
        <v>7091</v>
      </c>
      <c r="AT579" s="83">
        <v>12</v>
      </c>
      <c r="AU579" s="83" t="s">
        <v>13290</v>
      </c>
      <c r="AV579" s="83" t="b">
        <v>0</v>
      </c>
      <c r="AW579" s="83" t="s">
        <v>14213</v>
      </c>
      <c r="AX579" s="83" t="s">
        <v>14790</v>
      </c>
      <c r="AY579" s="83" t="s">
        <v>66</v>
      </c>
      <c r="AZ579" s="2"/>
      <c r="BA579" s="3"/>
      <c r="BB579" s="3"/>
      <c r="BC579" s="3"/>
      <c r="BD579" s="3"/>
    </row>
    <row r="580" spans="1:56" x14ac:dyDescent="0.25">
      <c r="A580" s="69" t="s">
        <v>575</v>
      </c>
      <c r="B580" s="70"/>
      <c r="C580" s="70"/>
      <c r="D580" s="71"/>
      <c r="E580" s="73"/>
      <c r="F580" s="70" t="s">
        <v>3916</v>
      </c>
      <c r="G580" s="70"/>
      <c r="H580" s="74"/>
      <c r="I580" s="75"/>
      <c r="J580" s="75"/>
      <c r="K580" s="74" t="s">
        <v>16305</v>
      </c>
      <c r="L580" s="78"/>
      <c r="M580" s="79"/>
      <c r="N580" s="79"/>
      <c r="O580" s="80"/>
      <c r="P580" s="81"/>
      <c r="Q580" s="81"/>
      <c r="R580" s="91"/>
      <c r="S580" s="91"/>
      <c r="T580" s="91"/>
      <c r="U580" s="91"/>
      <c r="V580" s="52"/>
      <c r="W580" s="52"/>
      <c r="X580" s="52"/>
      <c r="Y580" s="52"/>
      <c r="Z580" s="51"/>
      <c r="AA580" s="76"/>
      <c r="AB580" s="76"/>
      <c r="AC580" s="77"/>
      <c r="AD580" s="83" t="s">
        <v>7908</v>
      </c>
      <c r="AE580" s="83">
        <v>1966</v>
      </c>
      <c r="AF580" s="83">
        <v>8418</v>
      </c>
      <c r="AG580" s="83">
        <v>79152</v>
      </c>
      <c r="AH580" s="83">
        <v>1012</v>
      </c>
      <c r="AI580" s="83">
        <v>-18000</v>
      </c>
      <c r="AJ580" s="83" t="s">
        <v>9346</v>
      </c>
      <c r="AK580" s="83" t="s">
        <v>10485</v>
      </c>
      <c r="AL580" s="83" t="s">
        <v>11242</v>
      </c>
      <c r="AM580" s="83" t="s">
        <v>11716</v>
      </c>
      <c r="AN580" s="85">
        <v>39984.62128472222</v>
      </c>
      <c r="AO580" s="83" t="s">
        <v>12281</v>
      </c>
      <c r="AP580" s="83" t="b">
        <v>0</v>
      </c>
      <c r="AQ580" s="83" t="b">
        <v>0</v>
      </c>
      <c r="AR580" s="83" t="b">
        <v>1</v>
      </c>
      <c r="AS580" s="83" t="s">
        <v>7091</v>
      </c>
      <c r="AT580" s="83">
        <v>200</v>
      </c>
      <c r="AU580" s="83" t="s">
        <v>13080</v>
      </c>
      <c r="AV580" s="83" t="b">
        <v>0</v>
      </c>
      <c r="AW580" s="83" t="s">
        <v>14213</v>
      </c>
      <c r="AX580" s="83" t="s">
        <v>14791</v>
      </c>
      <c r="AY580" s="83" t="s">
        <v>66</v>
      </c>
      <c r="AZ580" s="2"/>
      <c r="BA580" s="3"/>
      <c r="BB580" s="3"/>
      <c r="BC580" s="3"/>
      <c r="BD580" s="3"/>
    </row>
    <row r="581" spans="1:56" x14ac:dyDescent="0.25">
      <c r="A581" s="69" t="s">
        <v>576</v>
      </c>
      <c r="B581" s="70"/>
      <c r="C581" s="70"/>
      <c r="D581" s="71"/>
      <c r="E581" s="73"/>
      <c r="F581" s="70" t="s">
        <v>3917</v>
      </c>
      <c r="G581" s="70"/>
      <c r="H581" s="74"/>
      <c r="I581" s="75"/>
      <c r="J581" s="75"/>
      <c r="K581" s="74" t="s">
        <v>16306</v>
      </c>
      <c r="L581" s="78"/>
      <c r="M581" s="79"/>
      <c r="N581" s="79"/>
      <c r="O581" s="80"/>
      <c r="P581" s="81"/>
      <c r="Q581" s="81"/>
      <c r="R581" s="91"/>
      <c r="S581" s="91"/>
      <c r="T581" s="91"/>
      <c r="U581" s="91"/>
      <c r="V581" s="52"/>
      <c r="W581" s="52"/>
      <c r="X581" s="52"/>
      <c r="Y581" s="52"/>
      <c r="Z581" s="51"/>
      <c r="AA581" s="76"/>
      <c r="AB581" s="76"/>
      <c r="AC581" s="77"/>
      <c r="AD581" s="83" t="s">
        <v>7909</v>
      </c>
      <c r="AE581" s="83">
        <v>244</v>
      </c>
      <c r="AF581" s="83">
        <v>31</v>
      </c>
      <c r="AG581" s="83">
        <v>106</v>
      </c>
      <c r="AH581" s="83">
        <v>208</v>
      </c>
      <c r="AI581" s="83"/>
      <c r="AJ581" s="83" t="s">
        <v>9347</v>
      </c>
      <c r="AK581" s="83"/>
      <c r="AL581" s="83"/>
      <c r="AM581" s="83"/>
      <c r="AN581" s="85">
        <v>42911.342939814815</v>
      </c>
      <c r="AO581" s="83" t="s">
        <v>12282</v>
      </c>
      <c r="AP581" s="83" t="b">
        <v>1</v>
      </c>
      <c r="AQ581" s="83" t="b">
        <v>0</v>
      </c>
      <c r="AR581" s="83" t="b">
        <v>0</v>
      </c>
      <c r="AS581" s="83" t="s">
        <v>7091</v>
      </c>
      <c r="AT581" s="83">
        <v>0</v>
      </c>
      <c r="AU581" s="83"/>
      <c r="AV581" s="83" t="b">
        <v>0</v>
      </c>
      <c r="AW581" s="83" t="s">
        <v>14213</v>
      </c>
      <c r="AX581" s="83" t="s">
        <v>14792</v>
      </c>
      <c r="AY581" s="83" t="s">
        <v>66</v>
      </c>
      <c r="AZ581" s="2"/>
      <c r="BA581" s="3"/>
      <c r="BB581" s="3"/>
      <c r="BC581" s="3"/>
      <c r="BD581" s="3"/>
    </row>
    <row r="582" spans="1:56" x14ac:dyDescent="0.25">
      <c r="A582" s="69" t="s">
        <v>1495</v>
      </c>
      <c r="B582" s="70"/>
      <c r="C582" s="70"/>
      <c r="D582" s="71"/>
      <c r="E582" s="73"/>
      <c r="F582" s="70" t="s">
        <v>13857</v>
      </c>
      <c r="G582" s="70"/>
      <c r="H582" s="74"/>
      <c r="I582" s="75"/>
      <c r="J582" s="75"/>
      <c r="K582" s="74" t="s">
        <v>16307</v>
      </c>
      <c r="L582" s="78"/>
      <c r="M582" s="79"/>
      <c r="N582" s="79"/>
      <c r="O582" s="80"/>
      <c r="P582" s="81"/>
      <c r="Q582" s="81"/>
      <c r="R582" s="91"/>
      <c r="S582" s="91"/>
      <c r="T582" s="91"/>
      <c r="U582" s="91"/>
      <c r="V582" s="52"/>
      <c r="W582" s="52"/>
      <c r="X582" s="52"/>
      <c r="Y582" s="52"/>
      <c r="Z582" s="51"/>
      <c r="AA582" s="76"/>
      <c r="AB582" s="76"/>
      <c r="AC582" s="77"/>
      <c r="AD582" s="83" t="s">
        <v>7910</v>
      </c>
      <c r="AE582" s="83">
        <v>522</v>
      </c>
      <c r="AF582" s="83">
        <v>317880</v>
      </c>
      <c r="AG582" s="83">
        <v>7424</v>
      </c>
      <c r="AH582" s="83">
        <v>10198</v>
      </c>
      <c r="AI582" s="83">
        <v>-28800</v>
      </c>
      <c r="AJ582" s="83" t="s">
        <v>9348</v>
      </c>
      <c r="AK582" s="83" t="s">
        <v>10241</v>
      </c>
      <c r="AL582" s="83"/>
      <c r="AM582" s="83" t="s">
        <v>11719</v>
      </c>
      <c r="AN582" s="85">
        <v>40395.700659722221</v>
      </c>
      <c r="AO582" s="83" t="s">
        <v>12283</v>
      </c>
      <c r="AP582" s="83" t="b">
        <v>1</v>
      </c>
      <c r="AQ582" s="83" t="b">
        <v>0</v>
      </c>
      <c r="AR582" s="83" t="b">
        <v>0</v>
      </c>
      <c r="AS582" s="83" t="s">
        <v>7091</v>
      </c>
      <c r="AT582" s="83">
        <v>1796</v>
      </c>
      <c r="AU582" s="83" t="s">
        <v>13085</v>
      </c>
      <c r="AV582" s="83" t="b">
        <v>1</v>
      </c>
      <c r="AW582" s="83" t="s">
        <v>14213</v>
      </c>
      <c r="AX582" s="83" t="s">
        <v>14793</v>
      </c>
      <c r="AY582" s="83" t="s">
        <v>65</v>
      </c>
      <c r="AZ582" s="2"/>
      <c r="BA582" s="3"/>
      <c r="BB582" s="3"/>
      <c r="BC582" s="3"/>
      <c r="BD582" s="3"/>
    </row>
    <row r="583" spans="1:56" x14ac:dyDescent="0.25">
      <c r="A583" s="69" t="s">
        <v>577</v>
      </c>
      <c r="B583" s="70"/>
      <c r="C583" s="70"/>
      <c r="D583" s="71"/>
      <c r="E583" s="73"/>
      <c r="F583" s="70" t="s">
        <v>3918</v>
      </c>
      <c r="G583" s="70"/>
      <c r="H583" s="74"/>
      <c r="I583" s="75"/>
      <c r="J583" s="75"/>
      <c r="K583" s="74" t="s">
        <v>16308</v>
      </c>
      <c r="L583" s="78"/>
      <c r="M583" s="79"/>
      <c r="N583" s="79"/>
      <c r="O583" s="80"/>
      <c r="P583" s="81"/>
      <c r="Q583" s="81"/>
      <c r="R583" s="91"/>
      <c r="S583" s="91"/>
      <c r="T583" s="91"/>
      <c r="U583" s="91"/>
      <c r="V583" s="52"/>
      <c r="W583" s="52"/>
      <c r="X583" s="52"/>
      <c r="Y583" s="52"/>
      <c r="Z583" s="51"/>
      <c r="AA583" s="76"/>
      <c r="AB583" s="76"/>
      <c r="AC583" s="77"/>
      <c r="AD583" s="83" t="s">
        <v>7911</v>
      </c>
      <c r="AE583" s="83">
        <v>606</v>
      </c>
      <c r="AF583" s="83">
        <v>287</v>
      </c>
      <c r="AG583" s="83">
        <v>9465</v>
      </c>
      <c r="AH583" s="83">
        <v>30359</v>
      </c>
      <c r="AI583" s="83"/>
      <c r="AJ583" s="83" t="s">
        <v>9349</v>
      </c>
      <c r="AK583" s="83"/>
      <c r="AL583" s="83"/>
      <c r="AM583" s="83"/>
      <c r="AN583" s="85">
        <v>41207.528217592589</v>
      </c>
      <c r="AO583" s="83" t="s">
        <v>12284</v>
      </c>
      <c r="AP583" s="83" t="b">
        <v>1</v>
      </c>
      <c r="AQ583" s="83" t="b">
        <v>0</v>
      </c>
      <c r="AR583" s="83" t="b">
        <v>1</v>
      </c>
      <c r="AS583" s="83" t="s">
        <v>7091</v>
      </c>
      <c r="AT583" s="83">
        <v>10</v>
      </c>
      <c r="AU583" s="83" t="s">
        <v>13085</v>
      </c>
      <c r="AV583" s="83" t="b">
        <v>0</v>
      </c>
      <c r="AW583" s="83" t="s">
        <v>14213</v>
      </c>
      <c r="AX583" s="83" t="s">
        <v>14794</v>
      </c>
      <c r="AY583" s="83" t="s">
        <v>66</v>
      </c>
      <c r="AZ583" s="2"/>
      <c r="BA583" s="3"/>
      <c r="BB583" s="3"/>
      <c r="BC583" s="3"/>
      <c r="BD583" s="3"/>
    </row>
    <row r="584" spans="1:56" x14ac:dyDescent="0.25">
      <c r="A584" s="69" t="s">
        <v>578</v>
      </c>
      <c r="B584" s="70"/>
      <c r="C584" s="70"/>
      <c r="D584" s="71"/>
      <c r="E584" s="73"/>
      <c r="F584" s="70" t="s">
        <v>3654</v>
      </c>
      <c r="G584" s="70"/>
      <c r="H584" s="74"/>
      <c r="I584" s="75"/>
      <c r="J584" s="75"/>
      <c r="K584" s="74" t="s">
        <v>16309</v>
      </c>
      <c r="L584" s="78"/>
      <c r="M584" s="79"/>
      <c r="N584" s="79"/>
      <c r="O584" s="80"/>
      <c r="P584" s="81"/>
      <c r="Q584" s="81"/>
      <c r="R584" s="91"/>
      <c r="S584" s="91"/>
      <c r="T584" s="91"/>
      <c r="U584" s="91"/>
      <c r="V584" s="52"/>
      <c r="W584" s="52"/>
      <c r="X584" s="52"/>
      <c r="Y584" s="52"/>
      <c r="Z584" s="51"/>
      <c r="AA584" s="76"/>
      <c r="AB584" s="76"/>
      <c r="AC584" s="77"/>
      <c r="AD584" s="83" t="s">
        <v>7912</v>
      </c>
      <c r="AE584" s="83">
        <v>400</v>
      </c>
      <c r="AF584" s="83">
        <v>31</v>
      </c>
      <c r="AG584" s="83">
        <v>55</v>
      </c>
      <c r="AH584" s="83">
        <v>0</v>
      </c>
      <c r="AI584" s="83"/>
      <c r="AJ584" s="83"/>
      <c r="AK584" s="83"/>
      <c r="AL584" s="83"/>
      <c r="AM584" s="83"/>
      <c r="AN584" s="85">
        <v>42152.787812499999</v>
      </c>
      <c r="AO584" s="83"/>
      <c r="AP584" s="83" t="b">
        <v>1</v>
      </c>
      <c r="AQ584" s="83" t="b">
        <v>1</v>
      </c>
      <c r="AR584" s="83" t="b">
        <v>1</v>
      </c>
      <c r="AS584" s="83" t="s">
        <v>7091</v>
      </c>
      <c r="AT584" s="83">
        <v>0</v>
      </c>
      <c r="AU584" s="83" t="s">
        <v>13085</v>
      </c>
      <c r="AV584" s="83" t="b">
        <v>0</v>
      </c>
      <c r="AW584" s="83" t="s">
        <v>14213</v>
      </c>
      <c r="AX584" s="83" t="s">
        <v>14795</v>
      </c>
      <c r="AY584" s="83" t="s">
        <v>66</v>
      </c>
      <c r="AZ584" s="2"/>
      <c r="BA584" s="3"/>
      <c r="BB584" s="3"/>
      <c r="BC584" s="3"/>
      <c r="BD584" s="3"/>
    </row>
    <row r="585" spans="1:56" x14ac:dyDescent="0.25">
      <c r="A585" s="69" t="s">
        <v>1496</v>
      </c>
      <c r="B585" s="70"/>
      <c r="C585" s="70"/>
      <c r="D585" s="71"/>
      <c r="E585" s="73"/>
      <c r="F585" s="70" t="s">
        <v>13858</v>
      </c>
      <c r="G585" s="70"/>
      <c r="H585" s="74"/>
      <c r="I585" s="75"/>
      <c r="J585" s="75"/>
      <c r="K585" s="74" t="s">
        <v>16310</v>
      </c>
      <c r="L585" s="78"/>
      <c r="M585" s="79"/>
      <c r="N585" s="79"/>
      <c r="O585" s="80"/>
      <c r="P585" s="81"/>
      <c r="Q585" s="81"/>
      <c r="R585" s="91"/>
      <c r="S585" s="91"/>
      <c r="T585" s="91"/>
      <c r="U585" s="91"/>
      <c r="V585" s="52"/>
      <c r="W585" s="52"/>
      <c r="X585" s="52"/>
      <c r="Y585" s="52"/>
      <c r="Z585" s="51"/>
      <c r="AA585" s="76"/>
      <c r="AB585" s="76"/>
      <c r="AC585" s="77"/>
      <c r="AD585" s="83" t="s">
        <v>7913</v>
      </c>
      <c r="AE585" s="83">
        <v>0</v>
      </c>
      <c r="AF585" s="83">
        <v>9</v>
      </c>
      <c r="AG585" s="83">
        <v>40</v>
      </c>
      <c r="AH585" s="83">
        <v>0</v>
      </c>
      <c r="AI585" s="83">
        <v>-21600</v>
      </c>
      <c r="AJ585" s="83"/>
      <c r="AK585" s="83"/>
      <c r="AL585" s="83"/>
      <c r="AM585" s="83" t="s">
        <v>11717</v>
      </c>
      <c r="AN585" s="85">
        <v>39961.650208333333</v>
      </c>
      <c r="AO585" s="83"/>
      <c r="AP585" s="83" t="b">
        <v>0</v>
      </c>
      <c r="AQ585" s="83" t="b">
        <v>0</v>
      </c>
      <c r="AR585" s="83" t="b">
        <v>0</v>
      </c>
      <c r="AS585" s="83" t="s">
        <v>7091</v>
      </c>
      <c r="AT585" s="83">
        <v>0</v>
      </c>
      <c r="AU585" s="83" t="s">
        <v>13194</v>
      </c>
      <c r="AV585" s="83" t="b">
        <v>0</v>
      </c>
      <c r="AW585" s="83" t="s">
        <v>14213</v>
      </c>
      <c r="AX585" s="83" t="s">
        <v>14796</v>
      </c>
      <c r="AY585" s="83" t="s">
        <v>65</v>
      </c>
      <c r="AZ585" s="2"/>
      <c r="BA585" s="3"/>
      <c r="BB585" s="3"/>
      <c r="BC585" s="3"/>
      <c r="BD585" s="3"/>
    </row>
    <row r="586" spans="1:56" x14ac:dyDescent="0.25">
      <c r="A586" s="69" t="s">
        <v>1497</v>
      </c>
      <c r="B586" s="70"/>
      <c r="C586" s="70"/>
      <c r="D586" s="71"/>
      <c r="E586" s="73"/>
      <c r="F586" s="70" t="s">
        <v>13859</v>
      </c>
      <c r="G586" s="70"/>
      <c r="H586" s="74"/>
      <c r="I586" s="75"/>
      <c r="J586" s="75"/>
      <c r="K586" s="74" t="s">
        <v>16311</v>
      </c>
      <c r="L586" s="78"/>
      <c r="M586" s="79"/>
      <c r="N586" s="79"/>
      <c r="O586" s="80"/>
      <c r="P586" s="81"/>
      <c r="Q586" s="81"/>
      <c r="R586" s="91"/>
      <c r="S586" s="91"/>
      <c r="T586" s="91"/>
      <c r="U586" s="91"/>
      <c r="V586" s="52"/>
      <c r="W586" s="52"/>
      <c r="X586" s="52"/>
      <c r="Y586" s="52"/>
      <c r="Z586" s="51"/>
      <c r="AA586" s="76"/>
      <c r="AB586" s="76"/>
      <c r="AC586" s="77"/>
      <c r="AD586" s="83" t="s">
        <v>7914</v>
      </c>
      <c r="AE586" s="83">
        <v>178</v>
      </c>
      <c r="AF586" s="83">
        <v>431</v>
      </c>
      <c r="AG586" s="83">
        <v>15484</v>
      </c>
      <c r="AH586" s="83">
        <v>31163</v>
      </c>
      <c r="AI586" s="83">
        <v>-18000</v>
      </c>
      <c r="AJ586" s="83" t="s">
        <v>9350</v>
      </c>
      <c r="AK586" s="83"/>
      <c r="AL586" s="83"/>
      <c r="AM586" s="83" t="s">
        <v>11716</v>
      </c>
      <c r="AN586" s="85">
        <v>41748.906608796293</v>
      </c>
      <c r="AO586" s="83" t="s">
        <v>12285</v>
      </c>
      <c r="AP586" s="83" t="b">
        <v>0</v>
      </c>
      <c r="AQ586" s="83" t="b">
        <v>0</v>
      </c>
      <c r="AR586" s="83" t="b">
        <v>1</v>
      </c>
      <c r="AS586" s="83" t="s">
        <v>7091</v>
      </c>
      <c r="AT586" s="83">
        <v>19</v>
      </c>
      <c r="AU586" s="83" t="s">
        <v>13291</v>
      </c>
      <c r="AV586" s="83" t="b">
        <v>0</v>
      </c>
      <c r="AW586" s="83" t="s">
        <v>14213</v>
      </c>
      <c r="AX586" s="83" t="s">
        <v>14797</v>
      </c>
      <c r="AY586" s="83" t="s">
        <v>65</v>
      </c>
      <c r="AZ586" s="2"/>
      <c r="BA586" s="3"/>
      <c r="BB586" s="3"/>
      <c r="BC586" s="3"/>
      <c r="BD586" s="3"/>
    </row>
    <row r="587" spans="1:56" x14ac:dyDescent="0.25">
      <c r="A587" s="69" t="s">
        <v>579</v>
      </c>
      <c r="B587" s="70"/>
      <c r="C587" s="70"/>
      <c r="D587" s="71"/>
      <c r="E587" s="73"/>
      <c r="F587" s="70" t="s">
        <v>3919</v>
      </c>
      <c r="G587" s="70"/>
      <c r="H587" s="74"/>
      <c r="I587" s="75"/>
      <c r="J587" s="75"/>
      <c r="K587" s="74" t="s">
        <v>16312</v>
      </c>
      <c r="L587" s="78"/>
      <c r="M587" s="79"/>
      <c r="N587" s="79"/>
      <c r="O587" s="80"/>
      <c r="P587" s="81"/>
      <c r="Q587" s="81"/>
      <c r="R587" s="91"/>
      <c r="S587" s="91"/>
      <c r="T587" s="91"/>
      <c r="U587" s="91"/>
      <c r="V587" s="52"/>
      <c r="W587" s="52"/>
      <c r="X587" s="52"/>
      <c r="Y587" s="52"/>
      <c r="Z587" s="51"/>
      <c r="AA587" s="76"/>
      <c r="AB587" s="76"/>
      <c r="AC587" s="77"/>
      <c r="AD587" s="83" t="s">
        <v>7915</v>
      </c>
      <c r="AE587" s="83">
        <v>325</v>
      </c>
      <c r="AF587" s="83">
        <v>253</v>
      </c>
      <c r="AG587" s="83">
        <v>1585</v>
      </c>
      <c r="AH587" s="83">
        <v>873</v>
      </c>
      <c r="AI587" s="83"/>
      <c r="AJ587" s="83" t="s">
        <v>9351</v>
      </c>
      <c r="AK587" s="83" t="s">
        <v>10195</v>
      </c>
      <c r="AL587" s="83"/>
      <c r="AM587" s="83"/>
      <c r="AN587" s="85">
        <v>43143.822488425925</v>
      </c>
      <c r="AO587" s="83" t="s">
        <v>12286</v>
      </c>
      <c r="AP587" s="83" t="b">
        <v>1</v>
      </c>
      <c r="AQ587" s="83" t="b">
        <v>0</v>
      </c>
      <c r="AR587" s="83" t="b">
        <v>0</v>
      </c>
      <c r="AS587" s="83" t="s">
        <v>7091</v>
      </c>
      <c r="AT587" s="83">
        <v>0</v>
      </c>
      <c r="AU587" s="83"/>
      <c r="AV587" s="83" t="b">
        <v>0</v>
      </c>
      <c r="AW587" s="83" t="s">
        <v>14213</v>
      </c>
      <c r="AX587" s="83" t="s">
        <v>14798</v>
      </c>
      <c r="AY587" s="83" t="s">
        <v>66</v>
      </c>
      <c r="AZ587" s="2"/>
      <c r="BA587" s="3"/>
      <c r="BB587" s="3"/>
      <c r="BC587" s="3"/>
      <c r="BD587" s="3"/>
    </row>
    <row r="588" spans="1:56" x14ac:dyDescent="0.25">
      <c r="A588" s="69" t="s">
        <v>1498</v>
      </c>
      <c r="B588" s="70"/>
      <c r="C588" s="70"/>
      <c r="D588" s="71"/>
      <c r="E588" s="73"/>
      <c r="F588" s="70" t="s">
        <v>13860</v>
      </c>
      <c r="G588" s="70"/>
      <c r="H588" s="74"/>
      <c r="I588" s="75"/>
      <c r="J588" s="75"/>
      <c r="K588" s="74" t="s">
        <v>16313</v>
      </c>
      <c r="L588" s="78"/>
      <c r="M588" s="79"/>
      <c r="N588" s="79"/>
      <c r="O588" s="80"/>
      <c r="P588" s="81"/>
      <c r="Q588" s="81"/>
      <c r="R588" s="91"/>
      <c r="S588" s="91"/>
      <c r="T588" s="91"/>
      <c r="U588" s="91"/>
      <c r="V588" s="52"/>
      <c r="W588" s="52"/>
      <c r="X588" s="52"/>
      <c r="Y588" s="52"/>
      <c r="Z588" s="51"/>
      <c r="AA588" s="76"/>
      <c r="AB588" s="76"/>
      <c r="AC588" s="77"/>
      <c r="AD588" s="83" t="s">
        <v>7916</v>
      </c>
      <c r="AE588" s="83">
        <v>7415</v>
      </c>
      <c r="AF588" s="83">
        <v>10156</v>
      </c>
      <c r="AG588" s="83">
        <v>120287</v>
      </c>
      <c r="AH588" s="83">
        <v>14204</v>
      </c>
      <c r="AI588" s="83">
        <v>3600</v>
      </c>
      <c r="AJ588" s="83" t="s">
        <v>9352</v>
      </c>
      <c r="AK588" s="83" t="s">
        <v>10486</v>
      </c>
      <c r="AL588" s="83" t="s">
        <v>11243</v>
      </c>
      <c r="AM588" s="83" t="s">
        <v>11722</v>
      </c>
      <c r="AN588" s="85">
        <v>40771.724305555559</v>
      </c>
      <c r="AO588" s="83" t="s">
        <v>12287</v>
      </c>
      <c r="AP588" s="83" t="b">
        <v>0</v>
      </c>
      <c r="AQ588" s="83" t="b">
        <v>0</v>
      </c>
      <c r="AR588" s="83" t="b">
        <v>1</v>
      </c>
      <c r="AS588" s="83" t="s">
        <v>7091</v>
      </c>
      <c r="AT588" s="83">
        <v>54</v>
      </c>
      <c r="AU588" s="83" t="s">
        <v>13119</v>
      </c>
      <c r="AV588" s="83" t="b">
        <v>0</v>
      </c>
      <c r="AW588" s="83" t="s">
        <v>14213</v>
      </c>
      <c r="AX588" s="83" t="s">
        <v>14799</v>
      </c>
      <c r="AY588" s="83" t="s">
        <v>65</v>
      </c>
      <c r="AZ588" s="2"/>
      <c r="BA588" s="3"/>
      <c r="BB588" s="3"/>
      <c r="BC588" s="3"/>
      <c r="BD588" s="3"/>
    </row>
    <row r="589" spans="1:56" x14ac:dyDescent="0.25">
      <c r="A589" s="69" t="s">
        <v>580</v>
      </c>
      <c r="B589" s="70"/>
      <c r="C589" s="70"/>
      <c r="D589" s="71"/>
      <c r="E589" s="73"/>
      <c r="F589" s="70" t="s">
        <v>3920</v>
      </c>
      <c r="G589" s="70"/>
      <c r="H589" s="74"/>
      <c r="I589" s="75"/>
      <c r="J589" s="75"/>
      <c r="K589" s="74" t="s">
        <v>16314</v>
      </c>
      <c r="L589" s="78"/>
      <c r="M589" s="79"/>
      <c r="N589" s="79"/>
      <c r="O589" s="80"/>
      <c r="P589" s="81"/>
      <c r="Q589" s="81"/>
      <c r="R589" s="91"/>
      <c r="S589" s="91"/>
      <c r="T589" s="91"/>
      <c r="U589" s="91"/>
      <c r="V589" s="52"/>
      <c r="W589" s="52"/>
      <c r="X589" s="52"/>
      <c r="Y589" s="52"/>
      <c r="Z589" s="51"/>
      <c r="AA589" s="76"/>
      <c r="AB589" s="76"/>
      <c r="AC589" s="77"/>
      <c r="AD589" s="83" t="s">
        <v>7917</v>
      </c>
      <c r="AE589" s="83">
        <v>1970</v>
      </c>
      <c r="AF589" s="83">
        <v>2412</v>
      </c>
      <c r="AG589" s="83">
        <v>26646</v>
      </c>
      <c r="AH589" s="83">
        <v>3662</v>
      </c>
      <c r="AI589" s="83">
        <v>18000</v>
      </c>
      <c r="AJ589" s="83" t="s">
        <v>9353</v>
      </c>
      <c r="AK589" s="83" t="s">
        <v>10487</v>
      </c>
      <c r="AL589" s="83" t="s">
        <v>11244</v>
      </c>
      <c r="AM589" s="83" t="s">
        <v>11769</v>
      </c>
      <c r="AN589" s="85">
        <v>40584.92260416667</v>
      </c>
      <c r="AO589" s="83" t="s">
        <v>12288</v>
      </c>
      <c r="AP589" s="83" t="b">
        <v>0</v>
      </c>
      <c r="AQ589" s="83" t="b">
        <v>0</v>
      </c>
      <c r="AR589" s="83" t="b">
        <v>1</v>
      </c>
      <c r="AS589" s="83" t="s">
        <v>7091</v>
      </c>
      <c r="AT589" s="83">
        <v>15</v>
      </c>
      <c r="AU589" s="83" t="s">
        <v>13292</v>
      </c>
      <c r="AV589" s="83" t="b">
        <v>0</v>
      </c>
      <c r="AW589" s="83" t="s">
        <v>14213</v>
      </c>
      <c r="AX589" s="83" t="s">
        <v>14800</v>
      </c>
      <c r="AY589" s="83" t="s">
        <v>66</v>
      </c>
      <c r="AZ589" s="2"/>
      <c r="BA589" s="3"/>
      <c r="BB589" s="3"/>
      <c r="BC589" s="3"/>
      <c r="BD589" s="3"/>
    </row>
    <row r="590" spans="1:56" x14ac:dyDescent="0.25">
      <c r="A590" s="69" t="s">
        <v>581</v>
      </c>
      <c r="B590" s="70"/>
      <c r="C590" s="70"/>
      <c r="D590" s="71"/>
      <c r="E590" s="73"/>
      <c r="F590" s="70" t="s">
        <v>3921</v>
      </c>
      <c r="G590" s="70"/>
      <c r="H590" s="74"/>
      <c r="I590" s="75"/>
      <c r="J590" s="75"/>
      <c r="K590" s="74" t="s">
        <v>16315</v>
      </c>
      <c r="L590" s="78"/>
      <c r="M590" s="79"/>
      <c r="N590" s="79"/>
      <c r="O590" s="80"/>
      <c r="P590" s="81"/>
      <c r="Q590" s="81"/>
      <c r="R590" s="91"/>
      <c r="S590" s="91"/>
      <c r="T590" s="91"/>
      <c r="U590" s="91"/>
      <c r="V590" s="52"/>
      <c r="W590" s="52"/>
      <c r="X590" s="52"/>
      <c r="Y590" s="52"/>
      <c r="Z590" s="51"/>
      <c r="AA590" s="76"/>
      <c r="AB590" s="76"/>
      <c r="AC590" s="77"/>
      <c r="AD590" s="89" t="s">
        <v>7918</v>
      </c>
      <c r="AE590" s="83">
        <v>11066</v>
      </c>
      <c r="AF590" s="83">
        <v>10377</v>
      </c>
      <c r="AG590" s="83">
        <v>176894</v>
      </c>
      <c r="AH590" s="83">
        <v>16458</v>
      </c>
      <c r="AI590" s="83">
        <v>-28800</v>
      </c>
      <c r="AJ590" s="83" t="s">
        <v>9354</v>
      </c>
      <c r="AK590" s="83" t="s">
        <v>10488</v>
      </c>
      <c r="AL590" s="83" t="s">
        <v>11245</v>
      </c>
      <c r="AM590" s="83" t="s">
        <v>11719</v>
      </c>
      <c r="AN590" s="85">
        <v>39853.62809027778</v>
      </c>
      <c r="AO590" s="83" t="s">
        <v>12289</v>
      </c>
      <c r="AP590" s="83" t="b">
        <v>0</v>
      </c>
      <c r="AQ590" s="83" t="b">
        <v>0</v>
      </c>
      <c r="AR590" s="83" t="b">
        <v>0</v>
      </c>
      <c r="AS590" s="83" t="s">
        <v>7091</v>
      </c>
      <c r="AT590" s="83">
        <v>249</v>
      </c>
      <c r="AU590" s="83" t="s">
        <v>13293</v>
      </c>
      <c r="AV590" s="83" t="b">
        <v>0</v>
      </c>
      <c r="AW590" s="83" t="s">
        <v>14213</v>
      </c>
      <c r="AX590" s="83" t="s">
        <v>14801</v>
      </c>
      <c r="AY590" s="83" t="s">
        <v>66</v>
      </c>
      <c r="AZ590" s="2"/>
      <c r="BA590" s="3"/>
      <c r="BB590" s="3"/>
      <c r="BC590" s="3"/>
      <c r="BD590" s="3"/>
    </row>
    <row r="591" spans="1:56" x14ac:dyDescent="0.25">
      <c r="A591" s="69" t="s">
        <v>582</v>
      </c>
      <c r="B591" s="70"/>
      <c r="C591" s="70"/>
      <c r="D591" s="71"/>
      <c r="E591" s="73"/>
      <c r="F591" s="70" t="s">
        <v>3922</v>
      </c>
      <c r="G591" s="70"/>
      <c r="H591" s="74"/>
      <c r="I591" s="75"/>
      <c r="J591" s="75"/>
      <c r="K591" s="74" t="s">
        <v>16316</v>
      </c>
      <c r="L591" s="78"/>
      <c r="M591" s="79"/>
      <c r="N591" s="79"/>
      <c r="O591" s="80"/>
      <c r="P591" s="81"/>
      <c r="Q591" s="81"/>
      <c r="R591" s="91"/>
      <c r="S591" s="91"/>
      <c r="T591" s="91"/>
      <c r="U591" s="91"/>
      <c r="V591" s="52"/>
      <c r="W591" s="52"/>
      <c r="X591" s="52"/>
      <c r="Y591" s="52"/>
      <c r="Z591" s="51"/>
      <c r="AA591" s="76"/>
      <c r="AB591" s="76"/>
      <c r="AC591" s="77"/>
      <c r="AD591" s="83" t="s">
        <v>7919</v>
      </c>
      <c r="AE591" s="83">
        <v>79</v>
      </c>
      <c r="AF591" s="83">
        <v>66</v>
      </c>
      <c r="AG591" s="83">
        <v>2589</v>
      </c>
      <c r="AH591" s="83">
        <v>2297</v>
      </c>
      <c r="AI591" s="83">
        <v>-10800</v>
      </c>
      <c r="AJ591" s="83" t="s">
        <v>9355</v>
      </c>
      <c r="AK591" s="83" t="s">
        <v>10489</v>
      </c>
      <c r="AL591" s="83"/>
      <c r="AM591" s="83" t="s">
        <v>11723</v>
      </c>
      <c r="AN591" s="85">
        <v>40026.679710648146</v>
      </c>
      <c r="AO591" s="83" t="s">
        <v>12290</v>
      </c>
      <c r="AP591" s="83" t="b">
        <v>0</v>
      </c>
      <c r="AQ591" s="83" t="b">
        <v>0</v>
      </c>
      <c r="AR591" s="83" t="b">
        <v>1</v>
      </c>
      <c r="AS591" s="83" t="s">
        <v>7099</v>
      </c>
      <c r="AT591" s="83">
        <v>2</v>
      </c>
      <c r="AU591" s="83" t="s">
        <v>13294</v>
      </c>
      <c r="AV591" s="83" t="b">
        <v>0</v>
      </c>
      <c r="AW591" s="83" t="s">
        <v>14213</v>
      </c>
      <c r="AX591" s="83" t="s">
        <v>14802</v>
      </c>
      <c r="AY591" s="83" t="s">
        <v>66</v>
      </c>
      <c r="AZ591" s="2"/>
      <c r="BA591" s="3"/>
      <c r="BB591" s="3"/>
      <c r="BC591" s="3"/>
      <c r="BD591" s="3"/>
    </row>
    <row r="592" spans="1:56" x14ac:dyDescent="0.25">
      <c r="A592" s="69" t="s">
        <v>1499</v>
      </c>
      <c r="B592" s="70"/>
      <c r="C592" s="70"/>
      <c r="D592" s="71"/>
      <c r="E592" s="73"/>
      <c r="F592" s="70" t="s">
        <v>13861</v>
      </c>
      <c r="G592" s="70"/>
      <c r="H592" s="74"/>
      <c r="I592" s="75"/>
      <c r="J592" s="75"/>
      <c r="K592" s="74" t="s">
        <v>16317</v>
      </c>
      <c r="L592" s="78"/>
      <c r="M592" s="79"/>
      <c r="N592" s="79"/>
      <c r="O592" s="80"/>
      <c r="P592" s="81"/>
      <c r="Q592" s="81"/>
      <c r="R592" s="91"/>
      <c r="S592" s="91"/>
      <c r="T592" s="91"/>
      <c r="U592" s="91"/>
      <c r="V592" s="52"/>
      <c r="W592" s="52"/>
      <c r="X592" s="52"/>
      <c r="Y592" s="52"/>
      <c r="Z592" s="51"/>
      <c r="AA592" s="76"/>
      <c r="AB592" s="76"/>
      <c r="AC592" s="77"/>
      <c r="AD592" s="83" t="s">
        <v>7920</v>
      </c>
      <c r="AE592" s="83">
        <v>388</v>
      </c>
      <c r="AF592" s="83">
        <v>51215</v>
      </c>
      <c r="AG592" s="83">
        <v>47978</v>
      </c>
      <c r="AH592" s="83">
        <v>11355</v>
      </c>
      <c r="AI592" s="83">
        <v>3600</v>
      </c>
      <c r="AJ592" s="83" t="s">
        <v>9356</v>
      </c>
      <c r="AK592" s="83" t="s">
        <v>10490</v>
      </c>
      <c r="AL592" s="83" t="s">
        <v>11246</v>
      </c>
      <c r="AM592" s="83" t="s">
        <v>10253</v>
      </c>
      <c r="AN592" s="85">
        <v>40914.597349537034</v>
      </c>
      <c r="AO592" s="83" t="s">
        <v>12291</v>
      </c>
      <c r="AP592" s="83" t="b">
        <v>0</v>
      </c>
      <c r="AQ592" s="83" t="b">
        <v>0</v>
      </c>
      <c r="AR592" s="83" t="b">
        <v>1</v>
      </c>
      <c r="AS592" s="83" t="s">
        <v>7099</v>
      </c>
      <c r="AT592" s="83">
        <v>754</v>
      </c>
      <c r="AU592" s="83" t="s">
        <v>13295</v>
      </c>
      <c r="AV592" s="83" t="b">
        <v>1</v>
      </c>
      <c r="AW592" s="83" t="s">
        <v>14213</v>
      </c>
      <c r="AX592" s="83" t="s">
        <v>14803</v>
      </c>
      <c r="AY592" s="83" t="s">
        <v>65</v>
      </c>
      <c r="AZ592" s="2"/>
      <c r="BA592" s="3"/>
      <c r="BB592" s="3"/>
      <c r="BC592" s="3"/>
      <c r="BD592" s="3"/>
    </row>
    <row r="593" spans="1:56" x14ac:dyDescent="0.25">
      <c r="A593" s="69" t="s">
        <v>1500</v>
      </c>
      <c r="B593" s="70"/>
      <c r="C593" s="70"/>
      <c r="D593" s="71"/>
      <c r="E593" s="73"/>
      <c r="F593" s="70" t="s">
        <v>13862</v>
      </c>
      <c r="G593" s="70"/>
      <c r="H593" s="74"/>
      <c r="I593" s="75"/>
      <c r="J593" s="75"/>
      <c r="K593" s="74" t="s">
        <v>16318</v>
      </c>
      <c r="L593" s="78"/>
      <c r="M593" s="79"/>
      <c r="N593" s="79"/>
      <c r="O593" s="80"/>
      <c r="P593" s="81"/>
      <c r="Q593" s="81"/>
      <c r="R593" s="91"/>
      <c r="S593" s="91"/>
      <c r="T593" s="91"/>
      <c r="U593" s="91"/>
      <c r="V593" s="52"/>
      <c r="W593" s="52"/>
      <c r="X593" s="52"/>
      <c r="Y593" s="52"/>
      <c r="Z593" s="51"/>
      <c r="AA593" s="76"/>
      <c r="AB593" s="76"/>
      <c r="AC593" s="77"/>
      <c r="AD593" s="83" t="s">
        <v>7921</v>
      </c>
      <c r="AE593" s="83">
        <v>605</v>
      </c>
      <c r="AF593" s="83">
        <v>173990</v>
      </c>
      <c r="AG593" s="83">
        <v>12100</v>
      </c>
      <c r="AH593" s="83">
        <v>1524</v>
      </c>
      <c r="AI593" s="83">
        <v>3600</v>
      </c>
      <c r="AJ593" s="83" t="s">
        <v>9357</v>
      </c>
      <c r="AK593" s="83" t="s">
        <v>10491</v>
      </c>
      <c r="AL593" s="83" t="s">
        <v>11247</v>
      </c>
      <c r="AM593" s="83" t="s">
        <v>11770</v>
      </c>
      <c r="AN593" s="85">
        <v>39861.721261574072</v>
      </c>
      <c r="AO593" s="83" t="s">
        <v>12292</v>
      </c>
      <c r="AP593" s="83" t="b">
        <v>0</v>
      </c>
      <c r="AQ593" s="83" t="b">
        <v>0</v>
      </c>
      <c r="AR593" s="83" t="b">
        <v>0</v>
      </c>
      <c r="AS593" s="83" t="s">
        <v>7099</v>
      </c>
      <c r="AT593" s="83">
        <v>803</v>
      </c>
      <c r="AU593" s="83" t="s">
        <v>13296</v>
      </c>
      <c r="AV593" s="83" t="b">
        <v>1</v>
      </c>
      <c r="AW593" s="83" t="s">
        <v>14213</v>
      </c>
      <c r="AX593" s="83" t="s">
        <v>14804</v>
      </c>
      <c r="AY593" s="83" t="s">
        <v>65</v>
      </c>
      <c r="AZ593" s="2"/>
      <c r="BA593" s="3"/>
      <c r="BB593" s="3"/>
      <c r="BC593" s="3"/>
      <c r="BD593" s="3"/>
    </row>
    <row r="594" spans="1:56" x14ac:dyDescent="0.25">
      <c r="A594" s="69" t="s">
        <v>1501</v>
      </c>
      <c r="B594" s="70"/>
      <c r="C594" s="70"/>
      <c r="D594" s="71"/>
      <c r="E594" s="73"/>
      <c r="F594" s="70" t="s">
        <v>13863</v>
      </c>
      <c r="G594" s="70"/>
      <c r="H594" s="74"/>
      <c r="I594" s="75"/>
      <c r="J594" s="75"/>
      <c r="K594" s="74" t="s">
        <v>16319</v>
      </c>
      <c r="L594" s="78"/>
      <c r="M594" s="79"/>
      <c r="N594" s="79"/>
      <c r="O594" s="80"/>
      <c r="P594" s="81"/>
      <c r="Q594" s="81"/>
      <c r="R594" s="91"/>
      <c r="S594" s="91"/>
      <c r="T594" s="91"/>
      <c r="U594" s="91"/>
      <c r="V594" s="52"/>
      <c r="W594" s="52"/>
      <c r="X594" s="52"/>
      <c r="Y594" s="52"/>
      <c r="Z594" s="51"/>
      <c r="AA594" s="76"/>
      <c r="AB594" s="76"/>
      <c r="AC594" s="77"/>
      <c r="AD594" s="83" t="s">
        <v>7922</v>
      </c>
      <c r="AE594" s="83">
        <v>2606</v>
      </c>
      <c r="AF594" s="83">
        <v>69979</v>
      </c>
      <c r="AG594" s="83">
        <v>25857</v>
      </c>
      <c r="AH594" s="83">
        <v>9785</v>
      </c>
      <c r="AI594" s="83">
        <v>3600</v>
      </c>
      <c r="AJ594" s="83" t="s">
        <v>9358</v>
      </c>
      <c r="AK594" s="83"/>
      <c r="AL594" s="83" t="s">
        <v>11248</v>
      </c>
      <c r="AM594" s="83" t="s">
        <v>10909</v>
      </c>
      <c r="AN594" s="85">
        <v>40304.545659722222</v>
      </c>
      <c r="AO594" s="83" t="s">
        <v>12293</v>
      </c>
      <c r="AP594" s="83" t="b">
        <v>0</v>
      </c>
      <c r="AQ594" s="83" t="b">
        <v>0</v>
      </c>
      <c r="AR594" s="83" t="b">
        <v>0</v>
      </c>
      <c r="AS594" s="83" t="s">
        <v>7099</v>
      </c>
      <c r="AT594" s="83">
        <v>1083</v>
      </c>
      <c r="AU594" s="83" t="s">
        <v>13143</v>
      </c>
      <c r="AV594" s="83" t="b">
        <v>1</v>
      </c>
      <c r="AW594" s="83" t="s">
        <v>14213</v>
      </c>
      <c r="AX594" s="83" t="s">
        <v>14805</v>
      </c>
      <c r="AY594" s="83" t="s">
        <v>65</v>
      </c>
      <c r="AZ594" s="2"/>
      <c r="BA594" s="3"/>
      <c r="BB594" s="3"/>
      <c r="BC594" s="3"/>
      <c r="BD594" s="3"/>
    </row>
    <row r="595" spans="1:56" x14ac:dyDescent="0.25">
      <c r="A595" s="69" t="s">
        <v>1502</v>
      </c>
      <c r="B595" s="70"/>
      <c r="C595" s="70"/>
      <c r="D595" s="71"/>
      <c r="E595" s="73"/>
      <c r="F595" s="70" t="s">
        <v>13864</v>
      </c>
      <c r="G595" s="70"/>
      <c r="H595" s="74"/>
      <c r="I595" s="75"/>
      <c r="J595" s="75"/>
      <c r="K595" s="74" t="s">
        <v>16320</v>
      </c>
      <c r="L595" s="78"/>
      <c r="M595" s="79"/>
      <c r="N595" s="79"/>
      <c r="O595" s="80"/>
      <c r="P595" s="81"/>
      <c r="Q595" s="81"/>
      <c r="R595" s="91"/>
      <c r="S595" s="91"/>
      <c r="T595" s="91"/>
      <c r="U595" s="91"/>
      <c r="V595" s="52"/>
      <c r="W595" s="52"/>
      <c r="X595" s="52"/>
      <c r="Y595" s="52"/>
      <c r="Z595" s="51"/>
      <c r="AA595" s="76"/>
      <c r="AB595" s="76"/>
      <c r="AC595" s="77"/>
      <c r="AD595" s="83" t="s">
        <v>7923</v>
      </c>
      <c r="AE595" s="83">
        <v>1393</v>
      </c>
      <c r="AF595" s="83">
        <v>1543</v>
      </c>
      <c r="AG595" s="83">
        <v>6270</v>
      </c>
      <c r="AH595" s="83">
        <v>7074</v>
      </c>
      <c r="AI595" s="83"/>
      <c r="AJ595" s="83" t="s">
        <v>9359</v>
      </c>
      <c r="AK595" s="83" t="s">
        <v>10492</v>
      </c>
      <c r="AL595" s="83" t="s">
        <v>11249</v>
      </c>
      <c r="AM595" s="83"/>
      <c r="AN595" s="85">
        <v>40441.85260416667</v>
      </c>
      <c r="AO595" s="83" t="s">
        <v>12294</v>
      </c>
      <c r="AP595" s="83" t="b">
        <v>0</v>
      </c>
      <c r="AQ595" s="83" t="b">
        <v>0</v>
      </c>
      <c r="AR595" s="83" t="b">
        <v>1</v>
      </c>
      <c r="AS595" s="83" t="s">
        <v>7099</v>
      </c>
      <c r="AT595" s="83">
        <v>82</v>
      </c>
      <c r="AU595" s="83" t="s">
        <v>13194</v>
      </c>
      <c r="AV595" s="83" t="b">
        <v>0</v>
      </c>
      <c r="AW595" s="83" t="s">
        <v>14213</v>
      </c>
      <c r="AX595" s="83" t="s">
        <v>14806</v>
      </c>
      <c r="AY595" s="83" t="s">
        <v>65</v>
      </c>
      <c r="AZ595" s="2"/>
      <c r="BA595" s="3"/>
      <c r="BB595" s="3"/>
      <c r="BC595" s="3"/>
      <c r="BD595" s="3"/>
    </row>
    <row r="596" spans="1:56" x14ac:dyDescent="0.25">
      <c r="A596" s="69" t="s">
        <v>583</v>
      </c>
      <c r="B596" s="70"/>
      <c r="C596" s="70"/>
      <c r="D596" s="71"/>
      <c r="E596" s="73"/>
      <c r="F596" s="70" t="s">
        <v>3923</v>
      </c>
      <c r="G596" s="70"/>
      <c r="H596" s="74"/>
      <c r="I596" s="75"/>
      <c r="J596" s="75"/>
      <c r="K596" s="74" t="s">
        <v>16321</v>
      </c>
      <c r="L596" s="78"/>
      <c r="M596" s="79"/>
      <c r="N596" s="79"/>
      <c r="O596" s="80"/>
      <c r="P596" s="81"/>
      <c r="Q596" s="81"/>
      <c r="R596" s="91"/>
      <c r="S596" s="91"/>
      <c r="T596" s="91"/>
      <c r="U596" s="91"/>
      <c r="V596" s="52"/>
      <c r="W596" s="52"/>
      <c r="X596" s="52"/>
      <c r="Y596" s="52"/>
      <c r="Z596" s="51"/>
      <c r="AA596" s="76"/>
      <c r="AB596" s="76"/>
      <c r="AC596" s="77"/>
      <c r="AD596" s="83" t="s">
        <v>7924</v>
      </c>
      <c r="AE596" s="83">
        <v>2420</v>
      </c>
      <c r="AF596" s="83">
        <v>484</v>
      </c>
      <c r="AG596" s="83">
        <v>21309</v>
      </c>
      <c r="AH596" s="83">
        <v>60741</v>
      </c>
      <c r="AI596" s="83">
        <v>-18000</v>
      </c>
      <c r="AJ596" s="83" t="s">
        <v>9360</v>
      </c>
      <c r="AK596" s="83" t="s">
        <v>10493</v>
      </c>
      <c r="AL596" s="83"/>
      <c r="AM596" s="83" t="s">
        <v>11716</v>
      </c>
      <c r="AN596" s="85">
        <v>41241.0153587963</v>
      </c>
      <c r="AO596" s="83" t="s">
        <v>12295</v>
      </c>
      <c r="AP596" s="83" t="b">
        <v>0</v>
      </c>
      <c r="AQ596" s="83" t="b">
        <v>0</v>
      </c>
      <c r="AR596" s="83" t="b">
        <v>0</v>
      </c>
      <c r="AS596" s="83" t="s">
        <v>7091</v>
      </c>
      <c r="AT596" s="83">
        <v>18</v>
      </c>
      <c r="AU596" s="83" t="s">
        <v>13085</v>
      </c>
      <c r="AV596" s="83" t="b">
        <v>0</v>
      </c>
      <c r="AW596" s="83" t="s">
        <v>14213</v>
      </c>
      <c r="AX596" s="83" t="s">
        <v>14807</v>
      </c>
      <c r="AY596" s="83" t="s">
        <v>66</v>
      </c>
      <c r="AZ596" s="2"/>
      <c r="BA596" s="3"/>
      <c r="BB596" s="3"/>
      <c r="BC596" s="3"/>
      <c r="BD596" s="3"/>
    </row>
    <row r="597" spans="1:56" x14ac:dyDescent="0.25">
      <c r="A597" s="69" t="s">
        <v>584</v>
      </c>
      <c r="B597" s="70"/>
      <c r="C597" s="70"/>
      <c r="D597" s="71"/>
      <c r="E597" s="73"/>
      <c r="F597" s="70" t="s">
        <v>3924</v>
      </c>
      <c r="G597" s="70"/>
      <c r="H597" s="74"/>
      <c r="I597" s="75"/>
      <c r="J597" s="75"/>
      <c r="K597" s="74" t="s">
        <v>16322</v>
      </c>
      <c r="L597" s="78"/>
      <c r="M597" s="79"/>
      <c r="N597" s="79"/>
      <c r="O597" s="80"/>
      <c r="P597" s="81"/>
      <c r="Q597" s="81"/>
      <c r="R597" s="91"/>
      <c r="S597" s="91"/>
      <c r="T597" s="91"/>
      <c r="U597" s="91"/>
      <c r="V597" s="52"/>
      <c r="W597" s="52"/>
      <c r="X597" s="52"/>
      <c r="Y597" s="52"/>
      <c r="Z597" s="51"/>
      <c r="AA597" s="76"/>
      <c r="AB597" s="76"/>
      <c r="AC597" s="77"/>
      <c r="AD597" s="83" t="s">
        <v>7925</v>
      </c>
      <c r="AE597" s="83">
        <v>425</v>
      </c>
      <c r="AF597" s="83">
        <v>50</v>
      </c>
      <c r="AG597" s="83">
        <v>52</v>
      </c>
      <c r="AH597" s="83">
        <v>158</v>
      </c>
      <c r="AI597" s="83"/>
      <c r="AJ597" s="83" t="s">
        <v>9361</v>
      </c>
      <c r="AK597" s="83" t="s">
        <v>10494</v>
      </c>
      <c r="AL597" s="83"/>
      <c r="AM597" s="83"/>
      <c r="AN597" s="85">
        <v>43164.546435185184</v>
      </c>
      <c r="AO597" s="83" t="s">
        <v>12296</v>
      </c>
      <c r="AP597" s="83" t="b">
        <v>1</v>
      </c>
      <c r="AQ597" s="83" t="b">
        <v>0</v>
      </c>
      <c r="AR597" s="83" t="b">
        <v>0</v>
      </c>
      <c r="AS597" s="83" t="s">
        <v>7097</v>
      </c>
      <c r="AT597" s="83">
        <v>0</v>
      </c>
      <c r="AU597" s="83"/>
      <c r="AV597" s="83" t="b">
        <v>0</v>
      </c>
      <c r="AW597" s="83" t="s">
        <v>14213</v>
      </c>
      <c r="AX597" s="83" t="s">
        <v>14808</v>
      </c>
      <c r="AY597" s="83" t="s">
        <v>66</v>
      </c>
      <c r="AZ597" s="2"/>
      <c r="BA597" s="3"/>
      <c r="BB597" s="3"/>
      <c r="BC597" s="3"/>
      <c r="BD597" s="3"/>
    </row>
    <row r="598" spans="1:56" x14ac:dyDescent="0.25">
      <c r="A598" s="69" t="s">
        <v>1060</v>
      </c>
      <c r="B598" s="70"/>
      <c r="C598" s="70"/>
      <c r="D598" s="71"/>
      <c r="E598" s="73"/>
      <c r="F598" s="70" t="s">
        <v>4296</v>
      </c>
      <c r="G598" s="70"/>
      <c r="H598" s="74"/>
      <c r="I598" s="75"/>
      <c r="J598" s="75"/>
      <c r="K598" s="74" t="s">
        <v>16323</v>
      </c>
      <c r="L598" s="78"/>
      <c r="M598" s="79"/>
      <c r="N598" s="79"/>
      <c r="O598" s="80"/>
      <c r="P598" s="81"/>
      <c r="Q598" s="81"/>
      <c r="R598" s="91"/>
      <c r="S598" s="91"/>
      <c r="T598" s="91"/>
      <c r="U598" s="91"/>
      <c r="V598" s="52"/>
      <c r="W598" s="52"/>
      <c r="X598" s="52"/>
      <c r="Y598" s="52"/>
      <c r="Z598" s="51"/>
      <c r="AA598" s="76"/>
      <c r="AB598" s="76"/>
      <c r="AC598" s="77"/>
      <c r="AD598" s="83" t="s">
        <v>7926</v>
      </c>
      <c r="AE598" s="83">
        <v>2240</v>
      </c>
      <c r="AF598" s="83">
        <v>13962</v>
      </c>
      <c r="AG598" s="83">
        <v>3517</v>
      </c>
      <c r="AH598" s="83">
        <v>1457</v>
      </c>
      <c r="AI598" s="83">
        <v>32400</v>
      </c>
      <c r="AJ598" s="83" t="s">
        <v>9362</v>
      </c>
      <c r="AK598" s="83" t="s">
        <v>10495</v>
      </c>
      <c r="AL598" s="83" t="s">
        <v>11250</v>
      </c>
      <c r="AM598" s="83" t="s">
        <v>11726</v>
      </c>
      <c r="AN598" s="85">
        <v>40266.298703703702</v>
      </c>
      <c r="AO598" s="83" t="s">
        <v>12297</v>
      </c>
      <c r="AP598" s="83" t="b">
        <v>0</v>
      </c>
      <c r="AQ598" s="83" t="b">
        <v>0</v>
      </c>
      <c r="AR598" s="83" t="b">
        <v>1</v>
      </c>
      <c r="AS598" s="83" t="s">
        <v>7097</v>
      </c>
      <c r="AT598" s="83">
        <v>131</v>
      </c>
      <c r="AU598" s="83" t="s">
        <v>13097</v>
      </c>
      <c r="AV598" s="83" t="b">
        <v>1</v>
      </c>
      <c r="AW598" s="83" t="s">
        <v>14213</v>
      </c>
      <c r="AX598" s="83" t="s">
        <v>14809</v>
      </c>
      <c r="AY598" s="83" t="s">
        <v>66</v>
      </c>
      <c r="AZ598" s="2"/>
      <c r="BA598" s="3"/>
      <c r="BB598" s="3"/>
      <c r="BC598" s="3"/>
      <c r="BD598" s="3"/>
    </row>
    <row r="599" spans="1:56" x14ac:dyDescent="0.25">
      <c r="A599" s="69" t="s">
        <v>585</v>
      </c>
      <c r="B599" s="70"/>
      <c r="C599" s="70"/>
      <c r="D599" s="71"/>
      <c r="E599" s="73"/>
      <c r="F599" s="70" t="s">
        <v>3925</v>
      </c>
      <c r="G599" s="70"/>
      <c r="H599" s="74"/>
      <c r="I599" s="75"/>
      <c r="J599" s="75"/>
      <c r="K599" s="74" t="s">
        <v>16324</v>
      </c>
      <c r="L599" s="78"/>
      <c r="M599" s="79"/>
      <c r="N599" s="79"/>
      <c r="O599" s="80"/>
      <c r="P599" s="81"/>
      <c r="Q599" s="81"/>
      <c r="R599" s="91"/>
      <c r="S599" s="91"/>
      <c r="T599" s="91"/>
      <c r="U599" s="91"/>
      <c r="V599" s="52"/>
      <c r="W599" s="52"/>
      <c r="X599" s="52"/>
      <c r="Y599" s="52"/>
      <c r="Z599" s="51"/>
      <c r="AA599" s="76"/>
      <c r="AB599" s="76"/>
      <c r="AC599" s="77"/>
      <c r="AD599" s="83" t="s">
        <v>7927</v>
      </c>
      <c r="AE599" s="83">
        <v>1078</v>
      </c>
      <c r="AF599" s="83">
        <v>5163</v>
      </c>
      <c r="AG599" s="83">
        <v>56176</v>
      </c>
      <c r="AH599" s="83">
        <v>31129</v>
      </c>
      <c r="AI599" s="83">
        <v>-18000</v>
      </c>
      <c r="AJ599" s="83" t="s">
        <v>9363</v>
      </c>
      <c r="AK599" s="83" t="s">
        <v>10268</v>
      </c>
      <c r="AL599" s="83" t="s">
        <v>11251</v>
      </c>
      <c r="AM599" s="83" t="s">
        <v>11716</v>
      </c>
      <c r="AN599" s="85">
        <v>39980.198761574073</v>
      </c>
      <c r="AO599" s="83" t="s">
        <v>12298</v>
      </c>
      <c r="AP599" s="83" t="b">
        <v>0</v>
      </c>
      <c r="AQ599" s="83" t="b">
        <v>0</v>
      </c>
      <c r="AR599" s="83" t="b">
        <v>1</v>
      </c>
      <c r="AS599" s="83" t="s">
        <v>7091</v>
      </c>
      <c r="AT599" s="83">
        <v>152</v>
      </c>
      <c r="AU599" s="83" t="s">
        <v>13297</v>
      </c>
      <c r="AV599" s="83" t="b">
        <v>1</v>
      </c>
      <c r="AW599" s="83" t="s">
        <v>14213</v>
      </c>
      <c r="AX599" s="83" t="s">
        <v>14810</v>
      </c>
      <c r="AY599" s="83" t="s">
        <v>66</v>
      </c>
      <c r="AZ599" s="2"/>
      <c r="BA599" s="3"/>
      <c r="BB599" s="3"/>
      <c r="BC599" s="3"/>
      <c r="BD599" s="3"/>
    </row>
    <row r="600" spans="1:56" x14ac:dyDescent="0.25">
      <c r="A600" s="69" t="s">
        <v>586</v>
      </c>
      <c r="B600" s="70"/>
      <c r="C600" s="70"/>
      <c r="D600" s="71"/>
      <c r="E600" s="73"/>
      <c r="F600" s="70" t="s">
        <v>3926</v>
      </c>
      <c r="G600" s="70"/>
      <c r="H600" s="74"/>
      <c r="I600" s="75"/>
      <c r="J600" s="75"/>
      <c r="K600" s="74" t="s">
        <v>16325</v>
      </c>
      <c r="L600" s="78"/>
      <c r="M600" s="79"/>
      <c r="N600" s="79"/>
      <c r="O600" s="80"/>
      <c r="P600" s="81"/>
      <c r="Q600" s="81"/>
      <c r="R600" s="91"/>
      <c r="S600" s="91"/>
      <c r="T600" s="91"/>
      <c r="U600" s="91"/>
      <c r="V600" s="52"/>
      <c r="W600" s="52"/>
      <c r="X600" s="52"/>
      <c r="Y600" s="52"/>
      <c r="Z600" s="51"/>
      <c r="AA600" s="76"/>
      <c r="AB600" s="76"/>
      <c r="AC600" s="77"/>
      <c r="AD600" s="83" t="s">
        <v>7928</v>
      </c>
      <c r="AE600" s="83">
        <v>136</v>
      </c>
      <c r="AF600" s="83">
        <v>135</v>
      </c>
      <c r="AG600" s="83">
        <v>17478</v>
      </c>
      <c r="AH600" s="83">
        <v>3474</v>
      </c>
      <c r="AI600" s="83">
        <v>25200</v>
      </c>
      <c r="AJ600" s="83" t="s">
        <v>9364</v>
      </c>
      <c r="AK600" s="83"/>
      <c r="AL600" s="83"/>
      <c r="AM600" s="83" t="s">
        <v>11740</v>
      </c>
      <c r="AN600" s="85">
        <v>41372.529166666667</v>
      </c>
      <c r="AO600" s="83" t="s">
        <v>12299</v>
      </c>
      <c r="AP600" s="83" t="b">
        <v>0</v>
      </c>
      <c r="AQ600" s="83" t="b">
        <v>0</v>
      </c>
      <c r="AR600" s="83" t="b">
        <v>1</v>
      </c>
      <c r="AS600" s="83" t="s">
        <v>7091</v>
      </c>
      <c r="AT600" s="83">
        <v>0</v>
      </c>
      <c r="AU600" s="83" t="s">
        <v>13298</v>
      </c>
      <c r="AV600" s="83" t="b">
        <v>0</v>
      </c>
      <c r="AW600" s="83" t="s">
        <v>14213</v>
      </c>
      <c r="AX600" s="83" t="s">
        <v>14811</v>
      </c>
      <c r="AY600" s="83" t="s">
        <v>66</v>
      </c>
      <c r="AZ600" s="2"/>
      <c r="BA600" s="3"/>
      <c r="BB600" s="3"/>
      <c r="BC600" s="3"/>
      <c r="BD600" s="3"/>
    </row>
    <row r="601" spans="1:56" x14ac:dyDescent="0.25">
      <c r="A601" s="69" t="s">
        <v>1503</v>
      </c>
      <c r="B601" s="70"/>
      <c r="C601" s="70"/>
      <c r="D601" s="71"/>
      <c r="E601" s="73"/>
      <c r="F601" s="70" t="s">
        <v>13865</v>
      </c>
      <c r="G601" s="70"/>
      <c r="H601" s="74"/>
      <c r="I601" s="75"/>
      <c r="J601" s="75"/>
      <c r="K601" s="74" t="s">
        <v>16326</v>
      </c>
      <c r="L601" s="78"/>
      <c r="M601" s="79"/>
      <c r="N601" s="79"/>
      <c r="O601" s="80"/>
      <c r="P601" s="81"/>
      <c r="Q601" s="81"/>
      <c r="R601" s="91"/>
      <c r="S601" s="91"/>
      <c r="T601" s="91"/>
      <c r="U601" s="91"/>
      <c r="V601" s="52"/>
      <c r="W601" s="52"/>
      <c r="X601" s="52"/>
      <c r="Y601" s="52"/>
      <c r="Z601" s="51"/>
      <c r="AA601" s="76"/>
      <c r="AB601" s="76"/>
      <c r="AC601" s="77"/>
      <c r="AD601" s="83" t="s">
        <v>7929</v>
      </c>
      <c r="AE601" s="83">
        <v>1213</v>
      </c>
      <c r="AF601" s="83">
        <v>3239281</v>
      </c>
      <c r="AG601" s="83">
        <v>9746</v>
      </c>
      <c r="AH601" s="83">
        <v>3287</v>
      </c>
      <c r="AI601" s="83">
        <v>-28800</v>
      </c>
      <c r="AJ601" s="83" t="s">
        <v>9365</v>
      </c>
      <c r="AK601" s="83" t="s">
        <v>10496</v>
      </c>
      <c r="AL601" s="83" t="s">
        <v>11252</v>
      </c>
      <c r="AM601" s="83" t="s">
        <v>11719</v>
      </c>
      <c r="AN601" s="85">
        <v>40459.673009259262</v>
      </c>
      <c r="AO601" s="83" t="s">
        <v>12300</v>
      </c>
      <c r="AP601" s="83" t="b">
        <v>0</v>
      </c>
      <c r="AQ601" s="83" t="b">
        <v>0</v>
      </c>
      <c r="AR601" s="83" t="b">
        <v>0</v>
      </c>
      <c r="AS601" s="83" t="s">
        <v>7091</v>
      </c>
      <c r="AT601" s="83">
        <v>10054</v>
      </c>
      <c r="AU601" s="83" t="s">
        <v>13299</v>
      </c>
      <c r="AV601" s="83" t="b">
        <v>1</v>
      </c>
      <c r="AW601" s="83" t="s">
        <v>14213</v>
      </c>
      <c r="AX601" s="83" t="s">
        <v>14812</v>
      </c>
      <c r="AY601" s="83" t="s">
        <v>65</v>
      </c>
      <c r="AZ601" s="2"/>
      <c r="BA601" s="3"/>
      <c r="BB601" s="3"/>
      <c r="BC601" s="3"/>
      <c r="BD601" s="3"/>
    </row>
    <row r="602" spans="1:56" x14ac:dyDescent="0.25">
      <c r="A602" s="69" t="s">
        <v>1223</v>
      </c>
      <c r="B602" s="70"/>
      <c r="C602" s="70"/>
      <c r="D602" s="71"/>
      <c r="E602" s="73"/>
      <c r="F602" s="70" t="s">
        <v>13866</v>
      </c>
      <c r="G602" s="70"/>
      <c r="H602" s="74"/>
      <c r="I602" s="75"/>
      <c r="J602" s="75"/>
      <c r="K602" s="74" t="s">
        <v>16327</v>
      </c>
      <c r="L602" s="78"/>
      <c r="M602" s="79"/>
      <c r="N602" s="79"/>
      <c r="O602" s="80"/>
      <c r="P602" s="81"/>
      <c r="Q602" s="81"/>
      <c r="R602" s="91"/>
      <c r="S602" s="91"/>
      <c r="T602" s="91"/>
      <c r="U602" s="91"/>
      <c r="V602" s="52"/>
      <c r="W602" s="52"/>
      <c r="X602" s="52"/>
      <c r="Y602" s="52"/>
      <c r="Z602" s="51"/>
      <c r="AA602" s="76"/>
      <c r="AB602" s="76"/>
      <c r="AC602" s="77"/>
      <c r="AD602" s="83" t="s">
        <v>7930</v>
      </c>
      <c r="AE602" s="83">
        <v>1410</v>
      </c>
      <c r="AF602" s="83">
        <v>116786</v>
      </c>
      <c r="AG602" s="83">
        <v>1485</v>
      </c>
      <c r="AH602" s="83">
        <v>2854</v>
      </c>
      <c r="AI602" s="83"/>
      <c r="AJ602" s="83" t="s">
        <v>9366</v>
      </c>
      <c r="AK602" s="83" t="s">
        <v>10221</v>
      </c>
      <c r="AL602" s="83" t="s">
        <v>11253</v>
      </c>
      <c r="AM602" s="83"/>
      <c r="AN602" s="85">
        <v>42231.276064814818</v>
      </c>
      <c r="AO602" s="83" t="s">
        <v>12301</v>
      </c>
      <c r="AP602" s="83" t="b">
        <v>0</v>
      </c>
      <c r="AQ602" s="83" t="b">
        <v>0</v>
      </c>
      <c r="AR602" s="83" t="b">
        <v>0</v>
      </c>
      <c r="AS602" s="83" t="s">
        <v>7091</v>
      </c>
      <c r="AT602" s="83">
        <v>417</v>
      </c>
      <c r="AU602" s="83" t="s">
        <v>13085</v>
      </c>
      <c r="AV602" s="83" t="b">
        <v>1</v>
      </c>
      <c r="AW602" s="83" t="s">
        <v>14213</v>
      </c>
      <c r="AX602" s="83" t="s">
        <v>14813</v>
      </c>
      <c r="AY602" s="83" t="s">
        <v>66</v>
      </c>
      <c r="AZ602" s="2"/>
      <c r="BA602" s="3"/>
      <c r="BB602" s="3"/>
      <c r="BC602" s="3"/>
      <c r="BD602" s="3"/>
    </row>
    <row r="603" spans="1:56" x14ac:dyDescent="0.25">
      <c r="A603" s="69" t="s">
        <v>588</v>
      </c>
      <c r="B603" s="70"/>
      <c r="C603" s="70"/>
      <c r="D603" s="71"/>
      <c r="E603" s="73"/>
      <c r="F603" s="70" t="s">
        <v>13867</v>
      </c>
      <c r="G603" s="70"/>
      <c r="H603" s="74"/>
      <c r="I603" s="75"/>
      <c r="J603" s="75"/>
      <c r="K603" s="74" t="s">
        <v>16328</v>
      </c>
      <c r="L603" s="78"/>
      <c r="M603" s="79"/>
      <c r="N603" s="79"/>
      <c r="O603" s="80"/>
      <c r="P603" s="81"/>
      <c r="Q603" s="81"/>
      <c r="R603" s="91"/>
      <c r="S603" s="91"/>
      <c r="T603" s="91"/>
      <c r="U603" s="91"/>
      <c r="V603" s="52"/>
      <c r="W603" s="52"/>
      <c r="X603" s="52"/>
      <c r="Y603" s="52"/>
      <c r="Z603" s="51"/>
      <c r="AA603" s="76"/>
      <c r="AB603" s="76"/>
      <c r="AC603" s="77"/>
      <c r="AD603" s="83" t="s">
        <v>7931</v>
      </c>
      <c r="AE603" s="83">
        <v>3860</v>
      </c>
      <c r="AF603" s="83">
        <v>580</v>
      </c>
      <c r="AG603" s="83">
        <v>13877</v>
      </c>
      <c r="AH603" s="83">
        <v>253</v>
      </c>
      <c r="AI603" s="83">
        <v>-21600</v>
      </c>
      <c r="AJ603" s="83" t="s">
        <v>9367</v>
      </c>
      <c r="AK603" s="83" t="s">
        <v>10497</v>
      </c>
      <c r="AL603" s="83"/>
      <c r="AM603" s="83" t="s">
        <v>11717</v>
      </c>
      <c r="AN603" s="85">
        <v>40021.868078703701</v>
      </c>
      <c r="AO603" s="83" t="s">
        <v>12302</v>
      </c>
      <c r="AP603" s="83" t="b">
        <v>0</v>
      </c>
      <c r="AQ603" s="83" t="b">
        <v>0</v>
      </c>
      <c r="AR603" s="83" t="b">
        <v>1</v>
      </c>
      <c r="AS603" s="83" t="s">
        <v>7091</v>
      </c>
      <c r="AT603" s="83">
        <v>14</v>
      </c>
      <c r="AU603" s="83" t="s">
        <v>13300</v>
      </c>
      <c r="AV603" s="83" t="b">
        <v>0</v>
      </c>
      <c r="AW603" s="83" t="s">
        <v>14213</v>
      </c>
      <c r="AX603" s="83" t="s">
        <v>14814</v>
      </c>
      <c r="AY603" s="83" t="s">
        <v>66</v>
      </c>
      <c r="AZ603" s="2"/>
      <c r="BA603" s="3"/>
      <c r="BB603" s="3"/>
      <c r="BC603" s="3"/>
      <c r="BD603" s="3"/>
    </row>
    <row r="604" spans="1:56" x14ac:dyDescent="0.25">
      <c r="A604" s="69" t="s">
        <v>589</v>
      </c>
      <c r="B604" s="70"/>
      <c r="C604" s="70"/>
      <c r="D604" s="71"/>
      <c r="E604" s="73"/>
      <c r="F604" s="70" t="s">
        <v>3927</v>
      </c>
      <c r="G604" s="70"/>
      <c r="H604" s="74"/>
      <c r="I604" s="75"/>
      <c r="J604" s="75"/>
      <c r="K604" s="74" t="s">
        <v>16329</v>
      </c>
      <c r="L604" s="78"/>
      <c r="M604" s="79"/>
      <c r="N604" s="79"/>
      <c r="O604" s="80"/>
      <c r="P604" s="81"/>
      <c r="Q604" s="81"/>
      <c r="R604" s="91"/>
      <c r="S604" s="91"/>
      <c r="T604" s="91"/>
      <c r="U604" s="91"/>
      <c r="V604" s="52"/>
      <c r="W604" s="52"/>
      <c r="X604" s="52"/>
      <c r="Y604" s="52"/>
      <c r="Z604" s="51"/>
      <c r="AA604" s="76"/>
      <c r="AB604" s="76"/>
      <c r="AC604" s="77"/>
      <c r="AD604" s="83" t="s">
        <v>7932</v>
      </c>
      <c r="AE604" s="83">
        <v>6980</v>
      </c>
      <c r="AF604" s="83">
        <v>6388</v>
      </c>
      <c r="AG604" s="83">
        <v>103217</v>
      </c>
      <c r="AH604" s="83">
        <v>33150</v>
      </c>
      <c r="AI604" s="83">
        <v>-28800</v>
      </c>
      <c r="AJ604" s="83" t="s">
        <v>9368</v>
      </c>
      <c r="AK604" s="83" t="s">
        <v>10498</v>
      </c>
      <c r="AL604" s="83" t="s">
        <v>11254</v>
      </c>
      <c r="AM604" s="83" t="s">
        <v>11719</v>
      </c>
      <c r="AN604" s="85">
        <v>40711.339421296296</v>
      </c>
      <c r="AO604" s="83" t="s">
        <v>12303</v>
      </c>
      <c r="AP604" s="83" t="b">
        <v>0</v>
      </c>
      <c r="AQ604" s="83" t="b">
        <v>0</v>
      </c>
      <c r="AR604" s="83" t="b">
        <v>1</v>
      </c>
      <c r="AS604" s="83" t="s">
        <v>7091</v>
      </c>
      <c r="AT604" s="83">
        <v>645</v>
      </c>
      <c r="AU604" s="83" t="s">
        <v>13194</v>
      </c>
      <c r="AV604" s="83" t="b">
        <v>0</v>
      </c>
      <c r="AW604" s="83" t="s">
        <v>14213</v>
      </c>
      <c r="AX604" s="83" t="s">
        <v>14815</v>
      </c>
      <c r="AY604" s="83" t="s">
        <v>66</v>
      </c>
      <c r="AZ604" s="2"/>
      <c r="BA604" s="3"/>
      <c r="BB604" s="3"/>
      <c r="BC604" s="3"/>
      <c r="BD604" s="3"/>
    </row>
    <row r="605" spans="1:56" x14ac:dyDescent="0.25">
      <c r="A605" s="69" t="s">
        <v>1504</v>
      </c>
      <c r="B605" s="70"/>
      <c r="C605" s="70"/>
      <c r="D605" s="71"/>
      <c r="E605" s="73"/>
      <c r="F605" s="70" t="s">
        <v>13868</v>
      </c>
      <c r="G605" s="70"/>
      <c r="H605" s="74"/>
      <c r="I605" s="75"/>
      <c r="J605" s="75"/>
      <c r="K605" s="74" t="s">
        <v>16330</v>
      </c>
      <c r="L605" s="78"/>
      <c r="M605" s="79"/>
      <c r="N605" s="79"/>
      <c r="O605" s="80"/>
      <c r="P605" s="81"/>
      <c r="Q605" s="81"/>
      <c r="R605" s="91"/>
      <c r="S605" s="91"/>
      <c r="T605" s="91"/>
      <c r="U605" s="91"/>
      <c r="V605" s="52"/>
      <c r="W605" s="52"/>
      <c r="X605" s="52"/>
      <c r="Y605" s="52"/>
      <c r="Z605" s="51"/>
      <c r="AA605" s="76"/>
      <c r="AB605" s="76"/>
      <c r="AC605" s="77"/>
      <c r="AD605" s="83" t="s">
        <v>1504</v>
      </c>
      <c r="AE605" s="83">
        <v>2734</v>
      </c>
      <c r="AF605" s="83">
        <v>7165</v>
      </c>
      <c r="AG605" s="83">
        <v>3816</v>
      </c>
      <c r="AH605" s="83">
        <v>201</v>
      </c>
      <c r="AI605" s="83">
        <v>7200</v>
      </c>
      <c r="AJ605" s="83"/>
      <c r="AK605" s="83"/>
      <c r="AL605" s="83" t="s">
        <v>11255</v>
      </c>
      <c r="AM605" s="83" t="s">
        <v>11731</v>
      </c>
      <c r="AN605" s="85">
        <v>41715.194525462961</v>
      </c>
      <c r="AO605" s="83"/>
      <c r="AP605" s="83" t="b">
        <v>0</v>
      </c>
      <c r="AQ605" s="83" t="b">
        <v>0</v>
      </c>
      <c r="AR605" s="83" t="b">
        <v>1</v>
      </c>
      <c r="AS605" s="83" t="s">
        <v>7091</v>
      </c>
      <c r="AT605" s="83">
        <v>34</v>
      </c>
      <c r="AU605" s="83" t="s">
        <v>13085</v>
      </c>
      <c r="AV605" s="83" t="b">
        <v>0</v>
      </c>
      <c r="AW605" s="83" t="s">
        <v>14213</v>
      </c>
      <c r="AX605" s="83" t="s">
        <v>14816</v>
      </c>
      <c r="AY605" s="83" t="s">
        <v>65</v>
      </c>
      <c r="AZ605" s="2"/>
      <c r="BA605" s="3"/>
      <c r="BB605" s="3"/>
      <c r="BC605" s="3"/>
      <c r="BD605" s="3"/>
    </row>
    <row r="606" spans="1:56" x14ac:dyDescent="0.25">
      <c r="A606" s="69" t="s">
        <v>590</v>
      </c>
      <c r="B606" s="70"/>
      <c r="C606" s="70"/>
      <c r="D606" s="71"/>
      <c r="E606" s="73"/>
      <c r="F606" s="70" t="s">
        <v>3928</v>
      </c>
      <c r="G606" s="70"/>
      <c r="H606" s="74"/>
      <c r="I606" s="75"/>
      <c r="J606" s="75"/>
      <c r="K606" s="74" t="s">
        <v>16331</v>
      </c>
      <c r="L606" s="78"/>
      <c r="M606" s="79"/>
      <c r="N606" s="79"/>
      <c r="O606" s="80"/>
      <c r="P606" s="81"/>
      <c r="Q606" s="81"/>
      <c r="R606" s="91"/>
      <c r="S606" s="91"/>
      <c r="T606" s="91"/>
      <c r="U606" s="91"/>
      <c r="V606" s="52"/>
      <c r="W606" s="52"/>
      <c r="X606" s="52"/>
      <c r="Y606" s="52"/>
      <c r="Z606" s="51"/>
      <c r="AA606" s="76"/>
      <c r="AB606" s="76"/>
      <c r="AC606" s="77"/>
      <c r="AD606" s="83" t="s">
        <v>7933</v>
      </c>
      <c r="AE606" s="83">
        <v>957</v>
      </c>
      <c r="AF606" s="83">
        <v>7634</v>
      </c>
      <c r="AG606" s="83">
        <v>17267</v>
      </c>
      <c r="AH606" s="83">
        <v>1040</v>
      </c>
      <c r="AI606" s="83">
        <v>-21600</v>
      </c>
      <c r="AJ606" s="83" t="s">
        <v>9369</v>
      </c>
      <c r="AK606" s="83" t="s">
        <v>10437</v>
      </c>
      <c r="AL606" s="83" t="s">
        <v>11256</v>
      </c>
      <c r="AM606" s="83" t="s">
        <v>11717</v>
      </c>
      <c r="AN606" s="85">
        <v>39981.707951388889</v>
      </c>
      <c r="AO606" s="83" t="s">
        <v>12304</v>
      </c>
      <c r="AP606" s="83" t="b">
        <v>0</v>
      </c>
      <c r="AQ606" s="83" t="b">
        <v>0</v>
      </c>
      <c r="AR606" s="83" t="b">
        <v>1</v>
      </c>
      <c r="AS606" s="83" t="s">
        <v>7091</v>
      </c>
      <c r="AT606" s="83">
        <v>272</v>
      </c>
      <c r="AU606" s="83" t="s">
        <v>13085</v>
      </c>
      <c r="AV606" s="83" t="b">
        <v>1</v>
      </c>
      <c r="AW606" s="83" t="s">
        <v>14213</v>
      </c>
      <c r="AX606" s="83" t="s">
        <v>14817</v>
      </c>
      <c r="AY606" s="83" t="s">
        <v>66</v>
      </c>
      <c r="AZ606" s="2"/>
      <c r="BA606" s="3"/>
      <c r="BB606" s="3"/>
      <c r="BC606" s="3"/>
      <c r="BD606" s="3"/>
    </row>
    <row r="607" spans="1:56" x14ac:dyDescent="0.25">
      <c r="A607" s="69" t="s">
        <v>591</v>
      </c>
      <c r="B607" s="70"/>
      <c r="C607" s="70"/>
      <c r="D607" s="71"/>
      <c r="E607" s="73"/>
      <c r="F607" s="70" t="s">
        <v>3929</v>
      </c>
      <c r="G607" s="70"/>
      <c r="H607" s="74"/>
      <c r="I607" s="75"/>
      <c r="J607" s="75"/>
      <c r="K607" s="74" t="s">
        <v>16332</v>
      </c>
      <c r="L607" s="78"/>
      <c r="M607" s="79"/>
      <c r="N607" s="79"/>
      <c r="O607" s="80"/>
      <c r="P607" s="81"/>
      <c r="Q607" s="81"/>
      <c r="R607" s="91"/>
      <c r="S607" s="91"/>
      <c r="T607" s="91"/>
      <c r="U607" s="91"/>
      <c r="V607" s="52"/>
      <c r="W607" s="52"/>
      <c r="X607" s="52"/>
      <c r="Y607" s="52"/>
      <c r="Z607" s="51"/>
      <c r="AA607" s="76"/>
      <c r="AB607" s="76"/>
      <c r="AC607" s="77"/>
      <c r="AD607" s="83" t="s">
        <v>7934</v>
      </c>
      <c r="AE607" s="83">
        <v>37</v>
      </c>
      <c r="AF607" s="83">
        <v>24</v>
      </c>
      <c r="AG607" s="83">
        <v>69223</v>
      </c>
      <c r="AH607" s="83">
        <v>6105</v>
      </c>
      <c r="AI607" s="83">
        <v>28800</v>
      </c>
      <c r="AJ607" s="83" t="s">
        <v>9370</v>
      </c>
      <c r="AK607" s="83"/>
      <c r="AL607" s="83"/>
      <c r="AM607" s="83" t="s">
        <v>11747</v>
      </c>
      <c r="AN607" s="85">
        <v>41196.432233796295</v>
      </c>
      <c r="AO607" s="83"/>
      <c r="AP607" s="83" t="b">
        <v>0</v>
      </c>
      <c r="AQ607" s="83" t="b">
        <v>0</v>
      </c>
      <c r="AR607" s="83" t="b">
        <v>0</v>
      </c>
      <c r="AS607" s="83" t="s">
        <v>7097</v>
      </c>
      <c r="AT607" s="83">
        <v>1</v>
      </c>
      <c r="AU607" s="83" t="s">
        <v>13085</v>
      </c>
      <c r="AV607" s="83" t="b">
        <v>0</v>
      </c>
      <c r="AW607" s="83" t="s">
        <v>14213</v>
      </c>
      <c r="AX607" s="83" t="s">
        <v>14818</v>
      </c>
      <c r="AY607" s="83" t="s">
        <v>66</v>
      </c>
      <c r="AZ607" s="2"/>
      <c r="BA607" s="3"/>
      <c r="BB607" s="3"/>
      <c r="BC607" s="3"/>
      <c r="BD607" s="3"/>
    </row>
    <row r="608" spans="1:56" x14ac:dyDescent="0.25">
      <c r="A608" s="69" t="s">
        <v>592</v>
      </c>
      <c r="B608" s="70"/>
      <c r="C608" s="70"/>
      <c r="D608" s="71"/>
      <c r="E608" s="73"/>
      <c r="F608" s="70" t="s">
        <v>13869</v>
      </c>
      <c r="G608" s="70"/>
      <c r="H608" s="74"/>
      <c r="I608" s="75"/>
      <c r="J608" s="75"/>
      <c r="K608" s="74" t="s">
        <v>16333</v>
      </c>
      <c r="L608" s="78"/>
      <c r="M608" s="79"/>
      <c r="N608" s="79"/>
      <c r="O608" s="80"/>
      <c r="P608" s="81"/>
      <c r="Q608" s="81"/>
      <c r="R608" s="91"/>
      <c r="S608" s="91"/>
      <c r="T608" s="91"/>
      <c r="U608" s="91"/>
      <c r="V608" s="52"/>
      <c r="W608" s="52"/>
      <c r="X608" s="52"/>
      <c r="Y608" s="52"/>
      <c r="Z608" s="51"/>
      <c r="AA608" s="76"/>
      <c r="AB608" s="76"/>
      <c r="AC608" s="77"/>
      <c r="AD608" s="83" t="s">
        <v>7935</v>
      </c>
      <c r="AE608" s="83">
        <v>36</v>
      </c>
      <c r="AF608" s="83">
        <v>5829</v>
      </c>
      <c r="AG608" s="83">
        <v>897</v>
      </c>
      <c r="AH608" s="83">
        <v>272</v>
      </c>
      <c r="AI608" s="83">
        <v>-28800</v>
      </c>
      <c r="AJ608" s="83" t="s">
        <v>9371</v>
      </c>
      <c r="AK608" s="83" t="s">
        <v>10499</v>
      </c>
      <c r="AL608" s="83"/>
      <c r="AM608" s="83" t="s">
        <v>11719</v>
      </c>
      <c r="AN608" s="85">
        <v>42622.102372685185</v>
      </c>
      <c r="AO608" s="83" t="s">
        <v>12305</v>
      </c>
      <c r="AP608" s="83" t="b">
        <v>0</v>
      </c>
      <c r="AQ608" s="83" t="b">
        <v>0</v>
      </c>
      <c r="AR608" s="83" t="b">
        <v>0</v>
      </c>
      <c r="AS608" s="83" t="s">
        <v>7097</v>
      </c>
      <c r="AT608" s="83">
        <v>20</v>
      </c>
      <c r="AU608" s="83" t="s">
        <v>13085</v>
      </c>
      <c r="AV608" s="83" t="b">
        <v>0</v>
      </c>
      <c r="AW608" s="83" t="s">
        <v>14213</v>
      </c>
      <c r="AX608" s="83" t="s">
        <v>14819</v>
      </c>
      <c r="AY608" s="83" t="s">
        <v>66</v>
      </c>
      <c r="AZ608" s="2"/>
      <c r="BA608" s="3"/>
      <c r="BB608" s="3"/>
      <c r="BC608" s="3"/>
      <c r="BD608" s="3"/>
    </row>
    <row r="609" spans="1:56" x14ac:dyDescent="0.25">
      <c r="A609" s="69" t="s">
        <v>593</v>
      </c>
      <c r="B609" s="70"/>
      <c r="C609" s="70"/>
      <c r="D609" s="71"/>
      <c r="E609" s="73"/>
      <c r="F609" s="70" t="s">
        <v>3930</v>
      </c>
      <c r="G609" s="70"/>
      <c r="H609" s="74"/>
      <c r="I609" s="75"/>
      <c r="J609" s="75"/>
      <c r="K609" s="74" t="s">
        <v>16334</v>
      </c>
      <c r="L609" s="78"/>
      <c r="M609" s="79"/>
      <c r="N609" s="79"/>
      <c r="O609" s="80"/>
      <c r="P609" s="81"/>
      <c r="Q609" s="81"/>
      <c r="R609" s="91"/>
      <c r="S609" s="91"/>
      <c r="T609" s="91"/>
      <c r="U609" s="91"/>
      <c r="V609" s="52"/>
      <c r="W609" s="52"/>
      <c r="X609" s="52"/>
      <c r="Y609" s="52"/>
      <c r="Z609" s="51"/>
      <c r="AA609" s="76"/>
      <c r="AB609" s="76"/>
      <c r="AC609" s="77"/>
      <c r="AD609" s="83" t="s">
        <v>7936</v>
      </c>
      <c r="AE609" s="83">
        <v>34</v>
      </c>
      <c r="AF609" s="83">
        <v>185</v>
      </c>
      <c r="AG609" s="83">
        <v>230</v>
      </c>
      <c r="AH609" s="83">
        <v>19</v>
      </c>
      <c r="AI609" s="83"/>
      <c r="AJ609" s="83" t="s">
        <v>9372</v>
      </c>
      <c r="AK609" s="83"/>
      <c r="AL609" s="83" t="s">
        <v>11257</v>
      </c>
      <c r="AM609" s="83"/>
      <c r="AN609" s="85">
        <v>42828.461493055554</v>
      </c>
      <c r="AO609" s="83" t="s">
        <v>12306</v>
      </c>
      <c r="AP609" s="83" t="b">
        <v>0</v>
      </c>
      <c r="AQ609" s="83" t="b">
        <v>0</v>
      </c>
      <c r="AR609" s="83" t="b">
        <v>0</v>
      </c>
      <c r="AS609" s="83" t="s">
        <v>7097</v>
      </c>
      <c r="AT609" s="83">
        <v>3</v>
      </c>
      <c r="AU609" s="83" t="s">
        <v>13085</v>
      </c>
      <c r="AV609" s="83" t="b">
        <v>0</v>
      </c>
      <c r="AW609" s="83" t="s">
        <v>14213</v>
      </c>
      <c r="AX609" s="83" t="s">
        <v>14820</v>
      </c>
      <c r="AY609" s="83" t="s">
        <v>66</v>
      </c>
      <c r="AZ609" s="2"/>
      <c r="BA609" s="3"/>
      <c r="BB609" s="3"/>
      <c r="BC609" s="3"/>
      <c r="BD609" s="3"/>
    </row>
    <row r="610" spans="1:56" x14ac:dyDescent="0.25">
      <c r="A610" s="69" t="s">
        <v>594</v>
      </c>
      <c r="B610" s="70"/>
      <c r="C610" s="70"/>
      <c r="D610" s="71"/>
      <c r="E610" s="73"/>
      <c r="F610" s="70" t="s">
        <v>3931</v>
      </c>
      <c r="G610" s="70"/>
      <c r="H610" s="74"/>
      <c r="I610" s="75"/>
      <c r="J610" s="75"/>
      <c r="K610" s="74" t="s">
        <v>16335</v>
      </c>
      <c r="L610" s="78"/>
      <c r="M610" s="79"/>
      <c r="N610" s="79"/>
      <c r="O610" s="80"/>
      <c r="P610" s="81"/>
      <c r="Q610" s="81"/>
      <c r="R610" s="91"/>
      <c r="S610" s="91"/>
      <c r="T610" s="91"/>
      <c r="U610" s="91"/>
      <c r="V610" s="52"/>
      <c r="W610" s="52"/>
      <c r="X610" s="52"/>
      <c r="Y610" s="52"/>
      <c r="Z610" s="51"/>
      <c r="AA610" s="76"/>
      <c r="AB610" s="76"/>
      <c r="AC610" s="77"/>
      <c r="AD610" s="83" t="s">
        <v>7937</v>
      </c>
      <c r="AE610" s="83">
        <v>890</v>
      </c>
      <c r="AF610" s="83">
        <v>640</v>
      </c>
      <c r="AG610" s="83">
        <v>5547</v>
      </c>
      <c r="AH610" s="83">
        <v>4099</v>
      </c>
      <c r="AI610" s="83">
        <v>0</v>
      </c>
      <c r="AJ610" s="83" t="s">
        <v>9373</v>
      </c>
      <c r="AK610" s="83" t="s">
        <v>10500</v>
      </c>
      <c r="AL610" s="83" t="s">
        <v>11258</v>
      </c>
      <c r="AM610" s="83" t="s">
        <v>10186</v>
      </c>
      <c r="AN610" s="85">
        <v>40710.495752314811</v>
      </c>
      <c r="AO610" s="83" t="s">
        <v>12307</v>
      </c>
      <c r="AP610" s="83" t="b">
        <v>0</v>
      </c>
      <c r="AQ610" s="83" t="b">
        <v>0</v>
      </c>
      <c r="AR610" s="83" t="b">
        <v>0</v>
      </c>
      <c r="AS610" s="83" t="s">
        <v>7091</v>
      </c>
      <c r="AT610" s="83">
        <v>29</v>
      </c>
      <c r="AU610" s="83" t="s">
        <v>13301</v>
      </c>
      <c r="AV610" s="83" t="b">
        <v>0</v>
      </c>
      <c r="AW610" s="83" t="s">
        <v>14213</v>
      </c>
      <c r="AX610" s="83" t="s">
        <v>14821</v>
      </c>
      <c r="AY610" s="83" t="s">
        <v>66</v>
      </c>
      <c r="AZ610" s="2"/>
      <c r="BA610" s="3"/>
      <c r="BB610" s="3"/>
      <c r="BC610" s="3"/>
      <c r="BD610" s="3"/>
    </row>
    <row r="611" spans="1:56" x14ac:dyDescent="0.25">
      <c r="A611" s="69" t="s">
        <v>1505</v>
      </c>
      <c r="B611" s="70"/>
      <c r="C611" s="70"/>
      <c r="D611" s="71"/>
      <c r="E611" s="73"/>
      <c r="F611" s="70" t="s">
        <v>13870</v>
      </c>
      <c r="G611" s="70"/>
      <c r="H611" s="74"/>
      <c r="I611" s="75"/>
      <c r="J611" s="75"/>
      <c r="K611" s="74" t="s">
        <v>16336</v>
      </c>
      <c r="L611" s="78"/>
      <c r="M611" s="79"/>
      <c r="N611" s="79"/>
      <c r="O611" s="80"/>
      <c r="P611" s="81"/>
      <c r="Q611" s="81"/>
      <c r="R611" s="91"/>
      <c r="S611" s="91"/>
      <c r="T611" s="91"/>
      <c r="U611" s="91"/>
      <c r="V611" s="52"/>
      <c r="W611" s="52"/>
      <c r="X611" s="52"/>
      <c r="Y611" s="52"/>
      <c r="Z611" s="51"/>
      <c r="AA611" s="76"/>
      <c r="AB611" s="76"/>
      <c r="AC611" s="77"/>
      <c r="AD611" s="83" t="s">
        <v>7938</v>
      </c>
      <c r="AE611" s="83">
        <v>4998</v>
      </c>
      <c r="AF611" s="83">
        <v>4305</v>
      </c>
      <c r="AG611" s="83">
        <v>5686</v>
      </c>
      <c r="AH611" s="83">
        <v>11355</v>
      </c>
      <c r="AI611" s="83">
        <v>3600</v>
      </c>
      <c r="AJ611" s="83" t="s">
        <v>9374</v>
      </c>
      <c r="AK611" s="83" t="s">
        <v>10501</v>
      </c>
      <c r="AL611" s="83" t="s">
        <v>11259</v>
      </c>
      <c r="AM611" s="83" t="s">
        <v>11722</v>
      </c>
      <c r="AN611" s="85">
        <v>41154.791041666664</v>
      </c>
      <c r="AO611" s="83" t="s">
        <v>12308</v>
      </c>
      <c r="AP611" s="83" t="b">
        <v>0</v>
      </c>
      <c r="AQ611" s="83" t="b">
        <v>0</v>
      </c>
      <c r="AR611" s="83" t="b">
        <v>0</v>
      </c>
      <c r="AS611" s="83" t="s">
        <v>7091</v>
      </c>
      <c r="AT611" s="83">
        <v>67</v>
      </c>
      <c r="AU611" s="83" t="s">
        <v>13302</v>
      </c>
      <c r="AV611" s="83" t="b">
        <v>0</v>
      </c>
      <c r="AW611" s="83" t="s">
        <v>14213</v>
      </c>
      <c r="AX611" s="83" t="s">
        <v>14822</v>
      </c>
      <c r="AY611" s="83" t="s">
        <v>65</v>
      </c>
      <c r="AZ611" s="2"/>
      <c r="BA611" s="3"/>
      <c r="BB611" s="3"/>
      <c r="BC611" s="3"/>
      <c r="BD611" s="3"/>
    </row>
    <row r="612" spans="1:56" x14ac:dyDescent="0.25">
      <c r="A612" s="69" t="s">
        <v>595</v>
      </c>
      <c r="B612" s="70"/>
      <c r="C612" s="70"/>
      <c r="D612" s="71"/>
      <c r="E612" s="73"/>
      <c r="F612" s="70" t="s">
        <v>3932</v>
      </c>
      <c r="G612" s="70"/>
      <c r="H612" s="74"/>
      <c r="I612" s="75"/>
      <c r="J612" s="75"/>
      <c r="K612" s="74" t="s">
        <v>16337</v>
      </c>
      <c r="L612" s="78"/>
      <c r="M612" s="79"/>
      <c r="N612" s="79"/>
      <c r="O612" s="80"/>
      <c r="P612" s="81"/>
      <c r="Q612" s="81"/>
      <c r="R612" s="91"/>
      <c r="S612" s="91"/>
      <c r="T612" s="91"/>
      <c r="U612" s="91"/>
      <c r="V612" s="52"/>
      <c r="W612" s="52"/>
      <c r="X612" s="52"/>
      <c r="Y612" s="52"/>
      <c r="Z612" s="51"/>
      <c r="AA612" s="76"/>
      <c r="AB612" s="76"/>
      <c r="AC612" s="77"/>
      <c r="AD612" s="83" t="s">
        <v>7939</v>
      </c>
      <c r="AE612" s="83">
        <v>268</v>
      </c>
      <c r="AF612" s="83">
        <v>284</v>
      </c>
      <c r="AG612" s="83">
        <v>17144</v>
      </c>
      <c r="AH612" s="83">
        <v>5864</v>
      </c>
      <c r="AI612" s="83">
        <v>-18000</v>
      </c>
      <c r="AJ612" s="83" t="s">
        <v>9375</v>
      </c>
      <c r="AK612" s="83" t="s">
        <v>10502</v>
      </c>
      <c r="AL612" s="83"/>
      <c r="AM612" s="83" t="s">
        <v>11716</v>
      </c>
      <c r="AN612" s="85">
        <v>39911.804849537039</v>
      </c>
      <c r="AO612" s="83" t="s">
        <v>12309</v>
      </c>
      <c r="AP612" s="83" t="b">
        <v>0</v>
      </c>
      <c r="AQ612" s="83" t="b">
        <v>0</v>
      </c>
      <c r="AR612" s="83" t="b">
        <v>0</v>
      </c>
      <c r="AS612" s="83" t="s">
        <v>7091</v>
      </c>
      <c r="AT612" s="83">
        <v>29</v>
      </c>
      <c r="AU612" s="83" t="s">
        <v>13303</v>
      </c>
      <c r="AV612" s="83" t="b">
        <v>0</v>
      </c>
      <c r="AW612" s="83" t="s">
        <v>14213</v>
      </c>
      <c r="AX612" s="83" t="s">
        <v>14823</v>
      </c>
      <c r="AY612" s="83" t="s">
        <v>66</v>
      </c>
      <c r="AZ612" s="2"/>
      <c r="BA612" s="3"/>
      <c r="BB612" s="3"/>
      <c r="BC612" s="3"/>
      <c r="BD612" s="3"/>
    </row>
    <row r="613" spans="1:56" x14ac:dyDescent="0.25">
      <c r="A613" s="69" t="s">
        <v>596</v>
      </c>
      <c r="B613" s="70"/>
      <c r="C613" s="70"/>
      <c r="D613" s="71"/>
      <c r="E613" s="73"/>
      <c r="F613" s="70" t="s">
        <v>3933</v>
      </c>
      <c r="G613" s="70"/>
      <c r="H613" s="74"/>
      <c r="I613" s="75"/>
      <c r="J613" s="75"/>
      <c r="K613" s="74" t="s">
        <v>16338</v>
      </c>
      <c r="L613" s="78"/>
      <c r="M613" s="79"/>
      <c r="N613" s="79"/>
      <c r="O613" s="80"/>
      <c r="P613" s="81"/>
      <c r="Q613" s="81"/>
      <c r="R613" s="91"/>
      <c r="S613" s="91"/>
      <c r="T613" s="91"/>
      <c r="U613" s="91"/>
      <c r="V613" s="52"/>
      <c r="W613" s="52"/>
      <c r="X613" s="52"/>
      <c r="Y613" s="52"/>
      <c r="Z613" s="51"/>
      <c r="AA613" s="76"/>
      <c r="AB613" s="76"/>
      <c r="AC613" s="77"/>
      <c r="AD613" s="83" t="s">
        <v>7940</v>
      </c>
      <c r="AE613" s="83">
        <v>580</v>
      </c>
      <c r="AF613" s="83">
        <v>677</v>
      </c>
      <c r="AG613" s="83">
        <v>12703</v>
      </c>
      <c r="AH613" s="83">
        <v>5240</v>
      </c>
      <c r="AI613" s="83"/>
      <c r="AJ613" s="83" t="s">
        <v>9376</v>
      </c>
      <c r="AK613" s="83" t="s">
        <v>10503</v>
      </c>
      <c r="AL613" s="83"/>
      <c r="AM613" s="83"/>
      <c r="AN613" s="85">
        <v>42959.867407407408</v>
      </c>
      <c r="AO613" s="83" t="s">
        <v>12310</v>
      </c>
      <c r="AP613" s="83" t="b">
        <v>0</v>
      </c>
      <c r="AQ613" s="83" t="b">
        <v>0</v>
      </c>
      <c r="AR613" s="83" t="b">
        <v>0</v>
      </c>
      <c r="AS613" s="83" t="s">
        <v>7091</v>
      </c>
      <c r="AT613" s="83">
        <v>2</v>
      </c>
      <c r="AU613" s="83" t="s">
        <v>13085</v>
      </c>
      <c r="AV613" s="83" t="b">
        <v>0</v>
      </c>
      <c r="AW613" s="83" t="s">
        <v>14213</v>
      </c>
      <c r="AX613" s="83" t="s">
        <v>14824</v>
      </c>
      <c r="AY613" s="83" t="s">
        <v>66</v>
      </c>
      <c r="AZ613" s="2"/>
      <c r="BA613" s="3"/>
      <c r="BB613" s="3"/>
      <c r="BC613" s="3"/>
      <c r="BD613" s="3"/>
    </row>
    <row r="614" spans="1:56" x14ac:dyDescent="0.25">
      <c r="A614" s="69" t="s">
        <v>597</v>
      </c>
      <c r="B614" s="70"/>
      <c r="C614" s="70"/>
      <c r="D614" s="71"/>
      <c r="E614" s="73"/>
      <c r="F614" s="70" t="s">
        <v>3934</v>
      </c>
      <c r="G614" s="70"/>
      <c r="H614" s="74"/>
      <c r="I614" s="75"/>
      <c r="J614" s="75"/>
      <c r="K614" s="74" t="s">
        <v>16339</v>
      </c>
      <c r="L614" s="78"/>
      <c r="M614" s="79"/>
      <c r="N614" s="79"/>
      <c r="O614" s="80"/>
      <c r="P614" s="81"/>
      <c r="Q614" s="81"/>
      <c r="R614" s="91"/>
      <c r="S614" s="91"/>
      <c r="T614" s="91"/>
      <c r="U614" s="91"/>
      <c r="V614" s="52"/>
      <c r="W614" s="52"/>
      <c r="X614" s="52"/>
      <c r="Y614" s="52"/>
      <c r="Z614" s="51"/>
      <c r="AA614" s="76"/>
      <c r="AB614" s="76"/>
      <c r="AC614" s="77"/>
      <c r="AD614" s="83" t="s">
        <v>7941</v>
      </c>
      <c r="AE614" s="83">
        <v>1057</v>
      </c>
      <c r="AF614" s="83">
        <v>1072</v>
      </c>
      <c r="AG614" s="83">
        <v>23960</v>
      </c>
      <c r="AH614" s="83">
        <v>13146</v>
      </c>
      <c r="AI614" s="83"/>
      <c r="AJ614" s="83" t="s">
        <v>9377</v>
      </c>
      <c r="AK614" s="83" t="s">
        <v>10504</v>
      </c>
      <c r="AL614" s="83" t="s">
        <v>11260</v>
      </c>
      <c r="AM614" s="83"/>
      <c r="AN614" s="85">
        <v>40663.346273148149</v>
      </c>
      <c r="AO614" s="83"/>
      <c r="AP614" s="83" t="b">
        <v>1</v>
      </c>
      <c r="AQ614" s="83" t="b">
        <v>0</v>
      </c>
      <c r="AR614" s="83" t="b">
        <v>0</v>
      </c>
      <c r="AS614" s="83" t="s">
        <v>7097</v>
      </c>
      <c r="AT614" s="83">
        <v>5</v>
      </c>
      <c r="AU614" s="83" t="s">
        <v>13085</v>
      </c>
      <c r="AV614" s="83" t="b">
        <v>0</v>
      </c>
      <c r="AW614" s="83" t="s">
        <v>14213</v>
      </c>
      <c r="AX614" s="83" t="s">
        <v>14825</v>
      </c>
      <c r="AY614" s="83" t="s">
        <v>66</v>
      </c>
      <c r="AZ614" s="2"/>
      <c r="BA614" s="3"/>
      <c r="BB614" s="3"/>
      <c r="BC614" s="3"/>
      <c r="BD614" s="3"/>
    </row>
    <row r="615" spans="1:56" x14ac:dyDescent="0.25">
      <c r="A615" s="69" t="s">
        <v>598</v>
      </c>
      <c r="B615" s="70"/>
      <c r="C615" s="70"/>
      <c r="D615" s="71"/>
      <c r="E615" s="73"/>
      <c r="F615" s="70" t="s">
        <v>13871</v>
      </c>
      <c r="G615" s="70"/>
      <c r="H615" s="74"/>
      <c r="I615" s="75"/>
      <c r="J615" s="75"/>
      <c r="K615" s="74" t="s">
        <v>16340</v>
      </c>
      <c r="L615" s="78"/>
      <c r="M615" s="79"/>
      <c r="N615" s="79"/>
      <c r="O615" s="80"/>
      <c r="P615" s="81"/>
      <c r="Q615" s="81"/>
      <c r="R615" s="91"/>
      <c r="S615" s="91"/>
      <c r="T615" s="91"/>
      <c r="U615" s="91"/>
      <c r="V615" s="52"/>
      <c r="W615" s="52"/>
      <c r="X615" s="52"/>
      <c r="Y615" s="52"/>
      <c r="Z615" s="51"/>
      <c r="AA615" s="76"/>
      <c r="AB615" s="76"/>
      <c r="AC615" s="77"/>
      <c r="AD615" s="83" t="s">
        <v>7942</v>
      </c>
      <c r="AE615" s="83">
        <v>4929</v>
      </c>
      <c r="AF615" s="83">
        <v>2286</v>
      </c>
      <c r="AG615" s="83">
        <v>5245</v>
      </c>
      <c r="AH615" s="83">
        <v>4551</v>
      </c>
      <c r="AI615" s="83"/>
      <c r="AJ615" s="83" t="s">
        <v>9378</v>
      </c>
      <c r="AK615" s="83" t="s">
        <v>10505</v>
      </c>
      <c r="AL615" s="83"/>
      <c r="AM615" s="83"/>
      <c r="AN615" s="85">
        <v>42628.704895833333</v>
      </c>
      <c r="AO615" s="83" t="s">
        <v>12311</v>
      </c>
      <c r="AP615" s="83" t="b">
        <v>1</v>
      </c>
      <c r="AQ615" s="83" t="b">
        <v>0</v>
      </c>
      <c r="AR615" s="83" t="b">
        <v>0</v>
      </c>
      <c r="AS615" s="83" t="s">
        <v>7091</v>
      </c>
      <c r="AT615" s="83">
        <v>1</v>
      </c>
      <c r="AU615" s="83"/>
      <c r="AV615" s="83" t="b">
        <v>0</v>
      </c>
      <c r="AW615" s="83" t="s">
        <v>14213</v>
      </c>
      <c r="AX615" s="83" t="s">
        <v>14826</v>
      </c>
      <c r="AY615" s="83" t="s">
        <v>66</v>
      </c>
      <c r="AZ615" s="2"/>
      <c r="BA615" s="3"/>
      <c r="BB615" s="3"/>
      <c r="BC615" s="3"/>
      <c r="BD615" s="3"/>
    </row>
    <row r="616" spans="1:56" x14ac:dyDescent="0.25">
      <c r="A616" s="69" t="s">
        <v>1506</v>
      </c>
      <c r="B616" s="70"/>
      <c r="C616" s="70"/>
      <c r="D616" s="71"/>
      <c r="E616" s="73"/>
      <c r="F616" s="70" t="s">
        <v>13872</v>
      </c>
      <c r="G616" s="70"/>
      <c r="H616" s="74"/>
      <c r="I616" s="75"/>
      <c r="J616" s="75"/>
      <c r="K616" s="74" t="s">
        <v>16341</v>
      </c>
      <c r="L616" s="78"/>
      <c r="M616" s="79"/>
      <c r="N616" s="79"/>
      <c r="O616" s="80"/>
      <c r="P616" s="81"/>
      <c r="Q616" s="81"/>
      <c r="R616" s="91"/>
      <c r="S616" s="91"/>
      <c r="T616" s="91"/>
      <c r="U616" s="91"/>
      <c r="V616" s="52"/>
      <c r="W616" s="52"/>
      <c r="X616" s="52"/>
      <c r="Y616" s="52"/>
      <c r="Z616" s="51"/>
      <c r="AA616" s="76"/>
      <c r="AB616" s="76"/>
      <c r="AC616" s="77"/>
      <c r="AD616" s="83" t="s">
        <v>7943</v>
      </c>
      <c r="AE616" s="83">
        <v>3941</v>
      </c>
      <c r="AF616" s="83">
        <v>812620</v>
      </c>
      <c r="AG616" s="83">
        <v>116428</v>
      </c>
      <c r="AH616" s="83">
        <v>47605</v>
      </c>
      <c r="AI616" s="83">
        <v>-21600</v>
      </c>
      <c r="AJ616" s="83" t="s">
        <v>9379</v>
      </c>
      <c r="AK616" s="83" t="s">
        <v>10211</v>
      </c>
      <c r="AL616" s="83" t="s">
        <v>11261</v>
      </c>
      <c r="AM616" s="83" t="s">
        <v>11717</v>
      </c>
      <c r="AN616" s="85">
        <v>39288.146273148152</v>
      </c>
      <c r="AO616" s="83" t="s">
        <v>12312</v>
      </c>
      <c r="AP616" s="83" t="b">
        <v>0</v>
      </c>
      <c r="AQ616" s="83" t="b">
        <v>0</v>
      </c>
      <c r="AR616" s="83" t="b">
        <v>0</v>
      </c>
      <c r="AS616" s="83" t="s">
        <v>7091</v>
      </c>
      <c r="AT616" s="83">
        <v>8418</v>
      </c>
      <c r="AU616" s="83" t="s">
        <v>13304</v>
      </c>
      <c r="AV616" s="83" t="b">
        <v>1</v>
      </c>
      <c r="AW616" s="83" t="s">
        <v>14213</v>
      </c>
      <c r="AX616" s="83" t="s">
        <v>14827</v>
      </c>
      <c r="AY616" s="83" t="s">
        <v>65</v>
      </c>
      <c r="AZ616" s="2"/>
      <c r="BA616" s="3"/>
      <c r="BB616" s="3"/>
      <c r="BC616" s="3"/>
      <c r="BD616" s="3"/>
    </row>
    <row r="617" spans="1:56" x14ac:dyDescent="0.25">
      <c r="A617" s="69" t="s">
        <v>599</v>
      </c>
      <c r="B617" s="70"/>
      <c r="C617" s="70"/>
      <c r="D617" s="71"/>
      <c r="E617" s="73"/>
      <c r="F617" s="70" t="s">
        <v>3935</v>
      </c>
      <c r="G617" s="70"/>
      <c r="H617" s="74"/>
      <c r="I617" s="75"/>
      <c r="J617" s="75"/>
      <c r="K617" s="74" t="s">
        <v>16342</v>
      </c>
      <c r="L617" s="78"/>
      <c r="M617" s="79"/>
      <c r="N617" s="79"/>
      <c r="O617" s="80"/>
      <c r="P617" s="81"/>
      <c r="Q617" s="81"/>
      <c r="R617" s="91"/>
      <c r="S617" s="91"/>
      <c r="T617" s="91"/>
      <c r="U617" s="91"/>
      <c r="V617" s="52"/>
      <c r="W617" s="52"/>
      <c r="X617" s="52"/>
      <c r="Y617" s="52"/>
      <c r="Z617" s="51"/>
      <c r="AA617" s="76"/>
      <c r="AB617" s="76"/>
      <c r="AC617" s="77"/>
      <c r="AD617" s="83" t="s">
        <v>7944</v>
      </c>
      <c r="AE617" s="83">
        <v>282</v>
      </c>
      <c r="AF617" s="83">
        <v>34</v>
      </c>
      <c r="AG617" s="83">
        <v>1186</v>
      </c>
      <c r="AH617" s="83">
        <v>1868</v>
      </c>
      <c r="AI617" s="83"/>
      <c r="AJ617" s="83" t="s">
        <v>9380</v>
      </c>
      <c r="AK617" s="83" t="s">
        <v>10506</v>
      </c>
      <c r="AL617" s="83"/>
      <c r="AM617" s="83"/>
      <c r="AN617" s="85">
        <v>42921.815613425926</v>
      </c>
      <c r="AO617" s="83"/>
      <c r="AP617" s="83" t="b">
        <v>1</v>
      </c>
      <c r="AQ617" s="83" t="b">
        <v>0</v>
      </c>
      <c r="AR617" s="83" t="b">
        <v>0</v>
      </c>
      <c r="AS617" s="83" t="s">
        <v>7091</v>
      </c>
      <c r="AT617" s="83">
        <v>3</v>
      </c>
      <c r="AU617" s="83"/>
      <c r="AV617" s="83" t="b">
        <v>0</v>
      </c>
      <c r="AW617" s="83" t="s">
        <v>14213</v>
      </c>
      <c r="AX617" s="83" t="s">
        <v>14828</v>
      </c>
      <c r="AY617" s="83" t="s">
        <v>66</v>
      </c>
      <c r="AZ617" s="2"/>
      <c r="BA617" s="3"/>
      <c r="BB617" s="3"/>
      <c r="BC617" s="3"/>
      <c r="BD617" s="3"/>
    </row>
    <row r="618" spans="1:56" x14ac:dyDescent="0.25">
      <c r="A618" s="69" t="s">
        <v>1507</v>
      </c>
      <c r="B618" s="70"/>
      <c r="C618" s="70"/>
      <c r="D618" s="71"/>
      <c r="E618" s="73"/>
      <c r="F618" s="70" t="s">
        <v>13873</v>
      </c>
      <c r="G618" s="70"/>
      <c r="H618" s="74"/>
      <c r="I618" s="75"/>
      <c r="J618" s="75"/>
      <c r="K618" s="74" t="s">
        <v>16343</v>
      </c>
      <c r="L618" s="78"/>
      <c r="M618" s="79"/>
      <c r="N618" s="79"/>
      <c r="O618" s="80"/>
      <c r="P618" s="81"/>
      <c r="Q618" s="81"/>
      <c r="R618" s="91"/>
      <c r="S618" s="91"/>
      <c r="T618" s="91"/>
      <c r="U618" s="91"/>
      <c r="V618" s="52"/>
      <c r="W618" s="52"/>
      <c r="X618" s="52"/>
      <c r="Y618" s="52"/>
      <c r="Z618" s="51"/>
      <c r="AA618" s="76"/>
      <c r="AB618" s="76"/>
      <c r="AC618" s="77"/>
      <c r="AD618" s="83" t="s">
        <v>7945</v>
      </c>
      <c r="AE618" s="83">
        <v>127</v>
      </c>
      <c r="AF618" s="83">
        <v>13</v>
      </c>
      <c r="AG618" s="83">
        <v>390</v>
      </c>
      <c r="AH618" s="83">
        <v>5</v>
      </c>
      <c r="AI618" s="83">
        <v>-28800</v>
      </c>
      <c r="AJ618" s="83" t="s">
        <v>9381</v>
      </c>
      <c r="AK618" s="83" t="s">
        <v>10507</v>
      </c>
      <c r="AL618" s="83"/>
      <c r="AM618" s="83" t="s">
        <v>11719</v>
      </c>
      <c r="AN618" s="85">
        <v>42959.020439814813</v>
      </c>
      <c r="AO618" s="83" t="s">
        <v>12313</v>
      </c>
      <c r="AP618" s="83" t="b">
        <v>1</v>
      </c>
      <c r="AQ618" s="83" t="b">
        <v>0</v>
      </c>
      <c r="AR618" s="83" t="b">
        <v>0</v>
      </c>
      <c r="AS618" s="83" t="s">
        <v>7091</v>
      </c>
      <c r="AT618" s="83">
        <v>0</v>
      </c>
      <c r="AU618" s="83"/>
      <c r="AV618" s="83" t="b">
        <v>0</v>
      </c>
      <c r="AW618" s="83" t="s">
        <v>14213</v>
      </c>
      <c r="AX618" s="83" t="s">
        <v>14829</v>
      </c>
      <c r="AY618" s="83" t="s">
        <v>65</v>
      </c>
      <c r="AZ618" s="2"/>
      <c r="BA618" s="3"/>
      <c r="BB618" s="3"/>
      <c r="BC618" s="3"/>
      <c r="BD618" s="3"/>
    </row>
    <row r="619" spans="1:56" x14ac:dyDescent="0.25">
      <c r="A619" s="69" t="s">
        <v>1508</v>
      </c>
      <c r="B619" s="70"/>
      <c r="C619" s="70"/>
      <c r="D619" s="71"/>
      <c r="E619" s="73"/>
      <c r="F619" s="70" t="s">
        <v>13874</v>
      </c>
      <c r="G619" s="70"/>
      <c r="H619" s="74"/>
      <c r="I619" s="75"/>
      <c r="J619" s="75"/>
      <c r="K619" s="74" t="s">
        <v>16344</v>
      </c>
      <c r="L619" s="78"/>
      <c r="M619" s="79"/>
      <c r="N619" s="79"/>
      <c r="O619" s="80"/>
      <c r="P619" s="81"/>
      <c r="Q619" s="81"/>
      <c r="R619" s="91"/>
      <c r="S619" s="91"/>
      <c r="T619" s="91"/>
      <c r="U619" s="91"/>
      <c r="V619" s="52"/>
      <c r="W619" s="52"/>
      <c r="X619" s="52"/>
      <c r="Y619" s="52"/>
      <c r="Z619" s="51"/>
      <c r="AA619" s="76"/>
      <c r="AB619" s="76"/>
      <c r="AC619" s="77"/>
      <c r="AD619" s="83" t="s">
        <v>1508</v>
      </c>
      <c r="AE619" s="83">
        <v>1116</v>
      </c>
      <c r="AF619" s="83">
        <v>263</v>
      </c>
      <c r="AG619" s="83">
        <v>5481</v>
      </c>
      <c r="AH619" s="83">
        <v>2574</v>
      </c>
      <c r="AI619" s="83">
        <v>-18000</v>
      </c>
      <c r="AJ619" s="83" t="s">
        <v>9382</v>
      </c>
      <c r="AK619" s="83" t="s">
        <v>10221</v>
      </c>
      <c r="AL619" s="83" t="s">
        <v>11262</v>
      </c>
      <c r="AM619" s="83" t="s">
        <v>11716</v>
      </c>
      <c r="AN619" s="85">
        <v>39998.055462962962</v>
      </c>
      <c r="AO619" s="83" t="s">
        <v>12314</v>
      </c>
      <c r="AP619" s="83" t="b">
        <v>0</v>
      </c>
      <c r="AQ619" s="83" t="b">
        <v>0</v>
      </c>
      <c r="AR619" s="83" t="b">
        <v>1</v>
      </c>
      <c r="AS619" s="83" t="s">
        <v>7091</v>
      </c>
      <c r="AT619" s="83">
        <v>6</v>
      </c>
      <c r="AU619" s="83" t="s">
        <v>13305</v>
      </c>
      <c r="AV619" s="83" t="b">
        <v>0</v>
      </c>
      <c r="AW619" s="83" t="s">
        <v>14213</v>
      </c>
      <c r="AX619" s="83" t="s">
        <v>14830</v>
      </c>
      <c r="AY619" s="83" t="s">
        <v>65</v>
      </c>
      <c r="AZ619" s="2"/>
      <c r="BA619" s="3"/>
      <c r="BB619" s="3"/>
      <c r="BC619" s="3"/>
      <c r="BD619" s="3"/>
    </row>
    <row r="620" spans="1:56" x14ac:dyDescent="0.25">
      <c r="A620" s="69" t="s">
        <v>1509</v>
      </c>
      <c r="B620" s="70"/>
      <c r="C620" s="70"/>
      <c r="D620" s="71"/>
      <c r="E620" s="73"/>
      <c r="F620" s="70" t="s">
        <v>13875</v>
      </c>
      <c r="G620" s="70"/>
      <c r="H620" s="74"/>
      <c r="I620" s="75"/>
      <c r="J620" s="75"/>
      <c r="K620" s="74" t="s">
        <v>16345</v>
      </c>
      <c r="L620" s="78"/>
      <c r="M620" s="79"/>
      <c r="N620" s="79"/>
      <c r="O620" s="80"/>
      <c r="P620" s="81"/>
      <c r="Q620" s="81"/>
      <c r="R620" s="91"/>
      <c r="S620" s="91"/>
      <c r="T620" s="91"/>
      <c r="U620" s="91"/>
      <c r="V620" s="52"/>
      <c r="W620" s="52"/>
      <c r="X620" s="52"/>
      <c r="Y620" s="52"/>
      <c r="Z620" s="51"/>
      <c r="AA620" s="76"/>
      <c r="AB620" s="76"/>
      <c r="AC620" s="77"/>
      <c r="AD620" s="83" t="s">
        <v>7946</v>
      </c>
      <c r="AE620" s="83">
        <v>8433</v>
      </c>
      <c r="AF620" s="83">
        <v>1149163</v>
      </c>
      <c r="AG620" s="83">
        <v>305592</v>
      </c>
      <c r="AH620" s="83">
        <v>1467</v>
      </c>
      <c r="AI620" s="83">
        <v>-18000</v>
      </c>
      <c r="AJ620" s="83" t="s">
        <v>9383</v>
      </c>
      <c r="AK620" s="83" t="s">
        <v>10508</v>
      </c>
      <c r="AL620" s="83" t="s">
        <v>11263</v>
      </c>
      <c r="AM620" s="83" t="s">
        <v>11716</v>
      </c>
      <c r="AN620" s="85">
        <v>39813.741215277776</v>
      </c>
      <c r="AO620" s="83" t="s">
        <v>12315</v>
      </c>
      <c r="AP620" s="83" t="b">
        <v>0</v>
      </c>
      <c r="AQ620" s="83" t="b">
        <v>0</v>
      </c>
      <c r="AR620" s="83" t="b">
        <v>0</v>
      </c>
      <c r="AS620" s="83" t="s">
        <v>7091</v>
      </c>
      <c r="AT620" s="83">
        <v>10286</v>
      </c>
      <c r="AU620" s="83" t="s">
        <v>13306</v>
      </c>
      <c r="AV620" s="83" t="b">
        <v>1</v>
      </c>
      <c r="AW620" s="83" t="s">
        <v>14213</v>
      </c>
      <c r="AX620" s="83" t="s">
        <v>14831</v>
      </c>
      <c r="AY620" s="83" t="s">
        <v>65</v>
      </c>
      <c r="AZ620" s="2"/>
      <c r="BA620" s="3"/>
      <c r="BB620" s="3"/>
      <c r="BC620" s="3"/>
      <c r="BD620" s="3"/>
    </row>
    <row r="621" spans="1:56" x14ac:dyDescent="0.25">
      <c r="A621" s="69" t="s">
        <v>1510</v>
      </c>
      <c r="B621" s="70"/>
      <c r="C621" s="70"/>
      <c r="D621" s="71"/>
      <c r="E621" s="73"/>
      <c r="F621" s="70" t="s">
        <v>13876</v>
      </c>
      <c r="G621" s="70"/>
      <c r="H621" s="74"/>
      <c r="I621" s="75"/>
      <c r="J621" s="75"/>
      <c r="K621" s="74" t="s">
        <v>16346</v>
      </c>
      <c r="L621" s="78"/>
      <c r="M621" s="79"/>
      <c r="N621" s="79"/>
      <c r="O621" s="80"/>
      <c r="P621" s="81"/>
      <c r="Q621" s="81"/>
      <c r="R621" s="91"/>
      <c r="S621" s="91"/>
      <c r="T621" s="91"/>
      <c r="U621" s="91"/>
      <c r="V621" s="52"/>
      <c r="W621" s="52"/>
      <c r="X621" s="52"/>
      <c r="Y621" s="52"/>
      <c r="Z621" s="51"/>
      <c r="AA621" s="76"/>
      <c r="AB621" s="76"/>
      <c r="AC621" s="77"/>
      <c r="AD621" s="83" t="s">
        <v>7947</v>
      </c>
      <c r="AE621" s="83">
        <v>652</v>
      </c>
      <c r="AF621" s="83">
        <v>381</v>
      </c>
      <c r="AG621" s="83">
        <v>24627</v>
      </c>
      <c r="AH621" s="83">
        <v>65035</v>
      </c>
      <c r="AI621" s="83"/>
      <c r="AJ621" s="83" t="s">
        <v>9384</v>
      </c>
      <c r="AK621" s="83" t="s">
        <v>10509</v>
      </c>
      <c r="AL621" s="83"/>
      <c r="AM621" s="83"/>
      <c r="AN621" s="85">
        <v>39936.25886574074</v>
      </c>
      <c r="AO621" s="83"/>
      <c r="AP621" s="83" t="b">
        <v>1</v>
      </c>
      <c r="AQ621" s="83" t="b">
        <v>0</v>
      </c>
      <c r="AR621" s="83" t="b">
        <v>1</v>
      </c>
      <c r="AS621" s="83" t="s">
        <v>7091</v>
      </c>
      <c r="AT621" s="83">
        <v>26</v>
      </c>
      <c r="AU621" s="83" t="s">
        <v>13085</v>
      </c>
      <c r="AV621" s="83" t="b">
        <v>0</v>
      </c>
      <c r="AW621" s="83" t="s">
        <v>14213</v>
      </c>
      <c r="AX621" s="83" t="s">
        <v>14832</v>
      </c>
      <c r="AY621" s="83" t="s">
        <v>65</v>
      </c>
      <c r="AZ621" s="2"/>
      <c r="BA621" s="3"/>
      <c r="BB621" s="3"/>
      <c r="BC621" s="3"/>
      <c r="BD621" s="3"/>
    </row>
    <row r="622" spans="1:56" x14ac:dyDescent="0.25">
      <c r="A622" s="69" t="s">
        <v>600</v>
      </c>
      <c r="B622" s="70"/>
      <c r="C622" s="70"/>
      <c r="D622" s="71"/>
      <c r="E622" s="73"/>
      <c r="F622" s="70" t="s">
        <v>3936</v>
      </c>
      <c r="G622" s="70"/>
      <c r="H622" s="74"/>
      <c r="I622" s="75"/>
      <c r="J622" s="75"/>
      <c r="K622" s="74" t="s">
        <v>16347</v>
      </c>
      <c r="L622" s="78"/>
      <c r="M622" s="79"/>
      <c r="N622" s="79"/>
      <c r="O622" s="80"/>
      <c r="P622" s="81"/>
      <c r="Q622" s="81"/>
      <c r="R622" s="91"/>
      <c r="S622" s="91"/>
      <c r="T622" s="91"/>
      <c r="U622" s="91"/>
      <c r="V622" s="52"/>
      <c r="W622" s="52"/>
      <c r="X622" s="52"/>
      <c r="Y622" s="52"/>
      <c r="Z622" s="51"/>
      <c r="AA622" s="76"/>
      <c r="AB622" s="76"/>
      <c r="AC622" s="77"/>
      <c r="AD622" s="83" t="s">
        <v>7948</v>
      </c>
      <c r="AE622" s="83">
        <v>2011</v>
      </c>
      <c r="AF622" s="83">
        <v>1070</v>
      </c>
      <c r="AG622" s="83">
        <v>7121</v>
      </c>
      <c r="AH622" s="83">
        <v>3949</v>
      </c>
      <c r="AI622" s="83">
        <v>-28800</v>
      </c>
      <c r="AJ622" s="83" t="s">
        <v>9385</v>
      </c>
      <c r="AK622" s="83"/>
      <c r="AL622" s="83"/>
      <c r="AM622" s="83" t="s">
        <v>11719</v>
      </c>
      <c r="AN622" s="85">
        <v>42052.561018518521</v>
      </c>
      <c r="AO622" s="83" t="s">
        <v>12316</v>
      </c>
      <c r="AP622" s="83" t="b">
        <v>1</v>
      </c>
      <c r="AQ622" s="83" t="b">
        <v>0</v>
      </c>
      <c r="AR622" s="83" t="b">
        <v>0</v>
      </c>
      <c r="AS622" s="83" t="s">
        <v>7091</v>
      </c>
      <c r="AT622" s="83">
        <v>8</v>
      </c>
      <c r="AU622" s="83" t="s">
        <v>13085</v>
      </c>
      <c r="AV622" s="83" t="b">
        <v>0</v>
      </c>
      <c r="AW622" s="83" t="s">
        <v>14213</v>
      </c>
      <c r="AX622" s="83" t="s">
        <v>14833</v>
      </c>
      <c r="AY622" s="83" t="s">
        <v>66</v>
      </c>
      <c r="AZ622" s="2"/>
      <c r="BA622" s="3"/>
      <c r="BB622" s="3"/>
      <c r="BC622" s="3"/>
      <c r="BD622" s="3"/>
    </row>
    <row r="623" spans="1:56" x14ac:dyDescent="0.25">
      <c r="A623" s="69" t="s">
        <v>601</v>
      </c>
      <c r="B623" s="70"/>
      <c r="C623" s="70"/>
      <c r="D623" s="71"/>
      <c r="E623" s="73"/>
      <c r="F623" s="70" t="s">
        <v>3937</v>
      </c>
      <c r="G623" s="70"/>
      <c r="H623" s="74"/>
      <c r="I623" s="75"/>
      <c r="J623" s="75"/>
      <c r="K623" s="74" t="s">
        <v>16348</v>
      </c>
      <c r="L623" s="78"/>
      <c r="M623" s="79"/>
      <c r="N623" s="79"/>
      <c r="O623" s="80"/>
      <c r="P623" s="81"/>
      <c r="Q623" s="81"/>
      <c r="R623" s="91"/>
      <c r="S623" s="91"/>
      <c r="T623" s="91"/>
      <c r="U623" s="91"/>
      <c r="V623" s="52"/>
      <c r="W623" s="52"/>
      <c r="X623" s="52"/>
      <c r="Y623" s="52"/>
      <c r="Z623" s="51"/>
      <c r="AA623" s="76"/>
      <c r="AB623" s="76"/>
      <c r="AC623" s="77"/>
      <c r="AD623" s="83" t="s">
        <v>7949</v>
      </c>
      <c r="AE623" s="83">
        <v>10310</v>
      </c>
      <c r="AF623" s="83">
        <v>9440</v>
      </c>
      <c r="AG623" s="83">
        <v>132122</v>
      </c>
      <c r="AH623" s="83">
        <v>9045</v>
      </c>
      <c r="AI623" s="83"/>
      <c r="AJ623" s="83" t="s">
        <v>9386</v>
      </c>
      <c r="AK623" s="83"/>
      <c r="AL623" s="83" t="s">
        <v>11264</v>
      </c>
      <c r="AM623" s="83"/>
      <c r="AN623" s="85">
        <v>40705.965775462966</v>
      </c>
      <c r="AO623" s="83" t="s">
        <v>12317</v>
      </c>
      <c r="AP623" s="83" t="b">
        <v>1</v>
      </c>
      <c r="AQ623" s="83" t="b">
        <v>0</v>
      </c>
      <c r="AR623" s="83" t="b">
        <v>0</v>
      </c>
      <c r="AS623" s="83" t="s">
        <v>7091</v>
      </c>
      <c r="AT623" s="83">
        <v>130</v>
      </c>
      <c r="AU623" s="83" t="s">
        <v>13085</v>
      </c>
      <c r="AV623" s="83" t="b">
        <v>0</v>
      </c>
      <c r="AW623" s="83" t="s">
        <v>14213</v>
      </c>
      <c r="AX623" s="83" t="s">
        <v>14834</v>
      </c>
      <c r="AY623" s="83" t="s">
        <v>66</v>
      </c>
      <c r="AZ623" s="2"/>
      <c r="BA623" s="3"/>
      <c r="BB623" s="3"/>
      <c r="BC623" s="3"/>
      <c r="BD623" s="3"/>
    </row>
    <row r="624" spans="1:56" x14ac:dyDescent="0.25">
      <c r="A624" s="69" t="s">
        <v>602</v>
      </c>
      <c r="B624" s="70"/>
      <c r="C624" s="70"/>
      <c r="D624" s="71"/>
      <c r="E624" s="73"/>
      <c r="F624" s="70" t="s">
        <v>3938</v>
      </c>
      <c r="G624" s="70"/>
      <c r="H624" s="74"/>
      <c r="I624" s="75"/>
      <c r="J624" s="75"/>
      <c r="K624" s="74" t="s">
        <v>16349</v>
      </c>
      <c r="L624" s="78"/>
      <c r="M624" s="79"/>
      <c r="N624" s="79"/>
      <c r="O624" s="80"/>
      <c r="P624" s="81"/>
      <c r="Q624" s="81"/>
      <c r="R624" s="91"/>
      <c r="S624" s="91"/>
      <c r="T624" s="91"/>
      <c r="U624" s="91"/>
      <c r="V624" s="52"/>
      <c r="W624" s="52"/>
      <c r="X624" s="52"/>
      <c r="Y624" s="52"/>
      <c r="Z624" s="51"/>
      <c r="AA624" s="76"/>
      <c r="AB624" s="76"/>
      <c r="AC624" s="77"/>
      <c r="AD624" s="83" t="s">
        <v>7950</v>
      </c>
      <c r="AE624" s="83">
        <v>148</v>
      </c>
      <c r="AF624" s="83">
        <v>30</v>
      </c>
      <c r="AG624" s="83">
        <v>42</v>
      </c>
      <c r="AH624" s="83">
        <v>135</v>
      </c>
      <c r="AI624" s="83"/>
      <c r="AJ624" s="83" t="s">
        <v>9387</v>
      </c>
      <c r="AK624" s="83" t="s">
        <v>10510</v>
      </c>
      <c r="AL624" s="83" t="s">
        <v>11265</v>
      </c>
      <c r="AM624" s="83"/>
      <c r="AN624" s="85">
        <v>42799.466736111113</v>
      </c>
      <c r="AO624" s="83" t="s">
        <v>12318</v>
      </c>
      <c r="AP624" s="83" t="b">
        <v>0</v>
      </c>
      <c r="AQ624" s="83" t="b">
        <v>0</v>
      </c>
      <c r="AR624" s="83" t="b">
        <v>0</v>
      </c>
      <c r="AS624" s="83" t="s">
        <v>7107</v>
      </c>
      <c r="AT624" s="83">
        <v>0</v>
      </c>
      <c r="AU624" s="83" t="s">
        <v>13085</v>
      </c>
      <c r="AV624" s="83" t="b">
        <v>0</v>
      </c>
      <c r="AW624" s="83" t="s">
        <v>14213</v>
      </c>
      <c r="AX624" s="83" t="s">
        <v>14835</v>
      </c>
      <c r="AY624" s="83" t="s">
        <v>66</v>
      </c>
      <c r="AZ624" s="2"/>
      <c r="BA624" s="3"/>
      <c r="BB624" s="3"/>
      <c r="BC624" s="3"/>
      <c r="BD624" s="3"/>
    </row>
    <row r="625" spans="1:56" x14ac:dyDescent="0.25">
      <c r="A625" s="69" t="s">
        <v>1511</v>
      </c>
      <c r="B625" s="70"/>
      <c r="C625" s="70"/>
      <c r="D625" s="71"/>
      <c r="E625" s="73"/>
      <c r="F625" s="70" t="s">
        <v>13877</v>
      </c>
      <c r="G625" s="70"/>
      <c r="H625" s="74"/>
      <c r="I625" s="75"/>
      <c r="J625" s="75"/>
      <c r="K625" s="74" t="s">
        <v>16350</v>
      </c>
      <c r="L625" s="78"/>
      <c r="M625" s="79"/>
      <c r="N625" s="79"/>
      <c r="O625" s="80"/>
      <c r="P625" s="81"/>
      <c r="Q625" s="81"/>
      <c r="R625" s="91"/>
      <c r="S625" s="91"/>
      <c r="T625" s="91"/>
      <c r="U625" s="91"/>
      <c r="V625" s="52"/>
      <c r="W625" s="52"/>
      <c r="X625" s="52"/>
      <c r="Y625" s="52"/>
      <c r="Z625" s="51"/>
      <c r="AA625" s="76"/>
      <c r="AB625" s="76"/>
      <c r="AC625" s="77"/>
      <c r="AD625" s="83" t="s">
        <v>7951</v>
      </c>
      <c r="AE625" s="83">
        <v>2</v>
      </c>
      <c r="AF625" s="83">
        <v>0</v>
      </c>
      <c r="AG625" s="83">
        <v>3</v>
      </c>
      <c r="AH625" s="83">
        <v>0</v>
      </c>
      <c r="AI625" s="83"/>
      <c r="AJ625" s="83"/>
      <c r="AK625" s="83" t="s">
        <v>10511</v>
      </c>
      <c r="AL625" s="83"/>
      <c r="AM625" s="83"/>
      <c r="AN625" s="85">
        <v>40127.775358796294</v>
      </c>
      <c r="AO625" s="83"/>
      <c r="AP625" s="83" t="b">
        <v>0</v>
      </c>
      <c r="AQ625" s="83" t="b">
        <v>0</v>
      </c>
      <c r="AR625" s="83" t="b">
        <v>0</v>
      </c>
      <c r="AS625" s="83" t="s">
        <v>7091</v>
      </c>
      <c r="AT625" s="83">
        <v>0</v>
      </c>
      <c r="AU625" s="83" t="s">
        <v>13085</v>
      </c>
      <c r="AV625" s="83" t="b">
        <v>0</v>
      </c>
      <c r="AW625" s="83" t="s">
        <v>14213</v>
      </c>
      <c r="AX625" s="83" t="s">
        <v>14836</v>
      </c>
      <c r="AY625" s="83" t="s">
        <v>65</v>
      </c>
      <c r="AZ625" s="2"/>
      <c r="BA625" s="3"/>
      <c r="BB625" s="3"/>
      <c r="BC625" s="3"/>
      <c r="BD625" s="3"/>
    </row>
    <row r="626" spans="1:56" x14ac:dyDescent="0.25">
      <c r="A626" s="69" t="s">
        <v>837</v>
      </c>
      <c r="B626" s="70"/>
      <c r="C626" s="70"/>
      <c r="D626" s="71"/>
      <c r="E626" s="73"/>
      <c r="F626" s="70" t="s">
        <v>13878</v>
      </c>
      <c r="G626" s="70"/>
      <c r="H626" s="74"/>
      <c r="I626" s="75"/>
      <c r="J626" s="75"/>
      <c r="K626" s="74" t="s">
        <v>16351</v>
      </c>
      <c r="L626" s="78"/>
      <c r="M626" s="79"/>
      <c r="N626" s="79"/>
      <c r="O626" s="80"/>
      <c r="P626" s="81"/>
      <c r="Q626" s="81"/>
      <c r="R626" s="91"/>
      <c r="S626" s="91"/>
      <c r="T626" s="91"/>
      <c r="U626" s="91"/>
      <c r="V626" s="52"/>
      <c r="W626" s="52"/>
      <c r="X626" s="52"/>
      <c r="Y626" s="52"/>
      <c r="Z626" s="51"/>
      <c r="AA626" s="76"/>
      <c r="AB626" s="76"/>
      <c r="AC626" s="77"/>
      <c r="AD626" s="83" t="s">
        <v>7952</v>
      </c>
      <c r="AE626" s="83">
        <v>1461</v>
      </c>
      <c r="AF626" s="83">
        <v>8967</v>
      </c>
      <c r="AG626" s="83">
        <v>4339</v>
      </c>
      <c r="AH626" s="83">
        <v>2481</v>
      </c>
      <c r="AI626" s="83"/>
      <c r="AJ626" s="83" t="s">
        <v>9388</v>
      </c>
      <c r="AK626" s="83" t="s">
        <v>10512</v>
      </c>
      <c r="AL626" s="83" t="s">
        <v>11266</v>
      </c>
      <c r="AM626" s="83"/>
      <c r="AN626" s="85">
        <v>42626.778437499997</v>
      </c>
      <c r="AO626" s="83" t="s">
        <v>12319</v>
      </c>
      <c r="AP626" s="83" t="b">
        <v>1</v>
      </c>
      <c r="AQ626" s="83" t="b">
        <v>0</v>
      </c>
      <c r="AR626" s="83" t="b">
        <v>1</v>
      </c>
      <c r="AS626" s="83" t="s">
        <v>7107</v>
      </c>
      <c r="AT626" s="83">
        <v>49</v>
      </c>
      <c r="AU626" s="83"/>
      <c r="AV626" s="83" t="b">
        <v>0</v>
      </c>
      <c r="AW626" s="83" t="s">
        <v>14213</v>
      </c>
      <c r="AX626" s="83" t="s">
        <v>14837</v>
      </c>
      <c r="AY626" s="83" t="s">
        <v>66</v>
      </c>
      <c r="AZ626" s="2"/>
      <c r="BA626" s="3"/>
      <c r="BB626" s="3"/>
      <c r="BC626" s="3"/>
      <c r="BD626" s="3"/>
    </row>
    <row r="627" spans="1:56" x14ac:dyDescent="0.25">
      <c r="A627" s="69" t="s">
        <v>603</v>
      </c>
      <c r="B627" s="70"/>
      <c r="C627" s="70"/>
      <c r="D627" s="71"/>
      <c r="E627" s="73"/>
      <c r="F627" s="70" t="s">
        <v>3654</v>
      </c>
      <c r="G627" s="70"/>
      <c r="H627" s="74"/>
      <c r="I627" s="75"/>
      <c r="J627" s="75"/>
      <c r="K627" s="74" t="s">
        <v>16352</v>
      </c>
      <c r="L627" s="78"/>
      <c r="M627" s="79"/>
      <c r="N627" s="79"/>
      <c r="O627" s="80"/>
      <c r="P627" s="81"/>
      <c r="Q627" s="81"/>
      <c r="R627" s="91"/>
      <c r="S627" s="91"/>
      <c r="T627" s="91"/>
      <c r="U627" s="91"/>
      <c r="V627" s="52"/>
      <c r="W627" s="52"/>
      <c r="X627" s="52"/>
      <c r="Y627" s="52"/>
      <c r="Z627" s="51"/>
      <c r="AA627" s="76"/>
      <c r="AB627" s="76"/>
      <c r="AC627" s="77"/>
      <c r="AD627" s="83" t="s">
        <v>7953</v>
      </c>
      <c r="AE627" s="83">
        <v>122</v>
      </c>
      <c r="AF627" s="83">
        <v>6</v>
      </c>
      <c r="AG627" s="83">
        <v>105</v>
      </c>
      <c r="AH627" s="83">
        <v>30</v>
      </c>
      <c r="AI627" s="83"/>
      <c r="AJ627" s="83"/>
      <c r="AK627" s="83"/>
      <c r="AL627" s="83"/>
      <c r="AM627" s="83"/>
      <c r="AN627" s="85">
        <v>43029.369826388887</v>
      </c>
      <c r="AO627" s="83"/>
      <c r="AP627" s="83" t="b">
        <v>1</v>
      </c>
      <c r="AQ627" s="83" t="b">
        <v>1</v>
      </c>
      <c r="AR627" s="83" t="b">
        <v>0</v>
      </c>
      <c r="AS627" s="83" t="s">
        <v>7091</v>
      </c>
      <c r="AT627" s="83">
        <v>0</v>
      </c>
      <c r="AU627" s="83"/>
      <c r="AV627" s="83" t="b">
        <v>0</v>
      </c>
      <c r="AW627" s="83" t="s">
        <v>14213</v>
      </c>
      <c r="AX627" s="83" t="s">
        <v>14838</v>
      </c>
      <c r="AY627" s="83" t="s">
        <v>66</v>
      </c>
      <c r="AZ627" s="2"/>
      <c r="BA627" s="3"/>
      <c r="BB627" s="3"/>
      <c r="BC627" s="3"/>
      <c r="BD627" s="3"/>
    </row>
    <row r="628" spans="1:56" x14ac:dyDescent="0.25">
      <c r="A628" s="69" t="s">
        <v>604</v>
      </c>
      <c r="B628" s="70"/>
      <c r="C628" s="70"/>
      <c r="D628" s="71"/>
      <c r="E628" s="73"/>
      <c r="F628" s="70" t="s">
        <v>3939</v>
      </c>
      <c r="G628" s="70"/>
      <c r="H628" s="74"/>
      <c r="I628" s="75"/>
      <c r="J628" s="75"/>
      <c r="K628" s="74" t="s">
        <v>16353</v>
      </c>
      <c r="L628" s="78"/>
      <c r="M628" s="79"/>
      <c r="N628" s="79"/>
      <c r="O628" s="80"/>
      <c r="P628" s="81"/>
      <c r="Q628" s="81"/>
      <c r="R628" s="91"/>
      <c r="S628" s="91"/>
      <c r="T628" s="91"/>
      <c r="U628" s="91"/>
      <c r="V628" s="52"/>
      <c r="W628" s="52"/>
      <c r="X628" s="52"/>
      <c r="Y628" s="52"/>
      <c r="Z628" s="51"/>
      <c r="AA628" s="76"/>
      <c r="AB628" s="76"/>
      <c r="AC628" s="77"/>
      <c r="AD628" s="83" t="s">
        <v>7954</v>
      </c>
      <c r="AE628" s="83">
        <v>21235</v>
      </c>
      <c r="AF628" s="83">
        <v>25132</v>
      </c>
      <c r="AG628" s="83">
        <v>285557</v>
      </c>
      <c r="AH628" s="83">
        <v>228946</v>
      </c>
      <c r="AI628" s="83">
        <v>-21600</v>
      </c>
      <c r="AJ628" s="83" t="s">
        <v>9389</v>
      </c>
      <c r="AK628" s="83" t="s">
        <v>10513</v>
      </c>
      <c r="AL628" s="83"/>
      <c r="AM628" s="83" t="s">
        <v>11717</v>
      </c>
      <c r="AN628" s="85">
        <v>39704.116168981483</v>
      </c>
      <c r="AO628" s="83" t="s">
        <v>12320</v>
      </c>
      <c r="AP628" s="83" t="b">
        <v>0</v>
      </c>
      <c r="AQ628" s="83" t="b">
        <v>0</v>
      </c>
      <c r="AR628" s="83" t="b">
        <v>0</v>
      </c>
      <c r="AS628" s="83" t="s">
        <v>7091</v>
      </c>
      <c r="AT628" s="83">
        <v>1403</v>
      </c>
      <c r="AU628" s="83" t="s">
        <v>13307</v>
      </c>
      <c r="AV628" s="83" t="b">
        <v>0</v>
      </c>
      <c r="AW628" s="83" t="s">
        <v>14213</v>
      </c>
      <c r="AX628" s="83" t="s">
        <v>14839</v>
      </c>
      <c r="AY628" s="83" t="s">
        <v>66</v>
      </c>
      <c r="AZ628" s="2"/>
      <c r="BA628" s="3"/>
      <c r="BB628" s="3"/>
      <c r="BC628" s="3"/>
      <c r="BD628" s="3"/>
    </row>
    <row r="629" spans="1:56" x14ac:dyDescent="0.25">
      <c r="A629" s="69" t="s">
        <v>605</v>
      </c>
      <c r="B629" s="70"/>
      <c r="C629" s="70"/>
      <c r="D629" s="71"/>
      <c r="E629" s="73"/>
      <c r="F629" s="70" t="s">
        <v>3940</v>
      </c>
      <c r="G629" s="70"/>
      <c r="H629" s="74"/>
      <c r="I629" s="75"/>
      <c r="J629" s="75"/>
      <c r="K629" s="74" t="s">
        <v>16354</v>
      </c>
      <c r="L629" s="78"/>
      <c r="M629" s="79"/>
      <c r="N629" s="79"/>
      <c r="O629" s="80"/>
      <c r="P629" s="81"/>
      <c r="Q629" s="81"/>
      <c r="R629" s="91"/>
      <c r="S629" s="91"/>
      <c r="T629" s="91"/>
      <c r="U629" s="91"/>
      <c r="V629" s="52"/>
      <c r="W629" s="52"/>
      <c r="X629" s="52"/>
      <c r="Y629" s="52"/>
      <c r="Z629" s="51"/>
      <c r="AA629" s="76"/>
      <c r="AB629" s="76"/>
      <c r="AC629" s="77"/>
      <c r="AD629" s="83" t="s">
        <v>7955</v>
      </c>
      <c r="AE629" s="83">
        <v>324</v>
      </c>
      <c r="AF629" s="83">
        <v>254</v>
      </c>
      <c r="AG629" s="83">
        <v>1664</v>
      </c>
      <c r="AH629" s="83">
        <v>262</v>
      </c>
      <c r="AI629" s="83">
        <v>25200</v>
      </c>
      <c r="AJ629" s="83" t="s">
        <v>9390</v>
      </c>
      <c r="AK629" s="83" t="s">
        <v>10514</v>
      </c>
      <c r="AL629" s="83" t="s">
        <v>11267</v>
      </c>
      <c r="AM629" s="83" t="s">
        <v>10903</v>
      </c>
      <c r="AN629" s="85">
        <v>40777.522731481484</v>
      </c>
      <c r="AO629" s="83" t="s">
        <v>12321</v>
      </c>
      <c r="AP629" s="83" t="b">
        <v>0</v>
      </c>
      <c r="AQ629" s="83" t="b">
        <v>0</v>
      </c>
      <c r="AR629" s="83" t="b">
        <v>1</v>
      </c>
      <c r="AS629" s="83" t="s">
        <v>7091</v>
      </c>
      <c r="AT629" s="83">
        <v>1</v>
      </c>
      <c r="AU629" s="83" t="s">
        <v>13308</v>
      </c>
      <c r="AV629" s="83" t="b">
        <v>0</v>
      </c>
      <c r="AW629" s="83" t="s">
        <v>14213</v>
      </c>
      <c r="AX629" s="83" t="s">
        <v>14840</v>
      </c>
      <c r="AY629" s="83" t="s">
        <v>66</v>
      </c>
      <c r="AZ629" s="2"/>
      <c r="BA629" s="3"/>
      <c r="BB629" s="3"/>
      <c r="BC629" s="3"/>
      <c r="BD629" s="3"/>
    </row>
    <row r="630" spans="1:56" x14ac:dyDescent="0.25">
      <c r="A630" s="69" t="s">
        <v>606</v>
      </c>
      <c r="B630" s="70"/>
      <c r="C630" s="70"/>
      <c r="D630" s="71"/>
      <c r="E630" s="73"/>
      <c r="F630" s="70" t="s">
        <v>3654</v>
      </c>
      <c r="G630" s="70"/>
      <c r="H630" s="74"/>
      <c r="I630" s="75"/>
      <c r="J630" s="75"/>
      <c r="K630" s="74" t="s">
        <v>16355</v>
      </c>
      <c r="L630" s="78"/>
      <c r="M630" s="79"/>
      <c r="N630" s="79"/>
      <c r="O630" s="80"/>
      <c r="P630" s="81"/>
      <c r="Q630" s="81"/>
      <c r="R630" s="91"/>
      <c r="S630" s="91"/>
      <c r="T630" s="91"/>
      <c r="U630" s="91"/>
      <c r="V630" s="52"/>
      <c r="W630" s="52"/>
      <c r="X630" s="52"/>
      <c r="Y630" s="52"/>
      <c r="Z630" s="51"/>
      <c r="AA630" s="76"/>
      <c r="AB630" s="76"/>
      <c r="AC630" s="77"/>
      <c r="AD630" s="83" t="s">
        <v>7956</v>
      </c>
      <c r="AE630" s="83">
        <v>149</v>
      </c>
      <c r="AF630" s="83">
        <v>42</v>
      </c>
      <c r="AG630" s="83">
        <v>1872</v>
      </c>
      <c r="AH630" s="83">
        <v>860</v>
      </c>
      <c r="AI630" s="83"/>
      <c r="AJ630" s="83"/>
      <c r="AK630" s="83" t="s">
        <v>10515</v>
      </c>
      <c r="AL630" s="83"/>
      <c r="AM630" s="83"/>
      <c r="AN630" s="85">
        <v>43136.548668981479</v>
      </c>
      <c r="AO630" s="83"/>
      <c r="AP630" s="83" t="b">
        <v>1</v>
      </c>
      <c r="AQ630" s="83" t="b">
        <v>1</v>
      </c>
      <c r="AR630" s="83" t="b">
        <v>0</v>
      </c>
      <c r="AS630" s="83" t="s">
        <v>7097</v>
      </c>
      <c r="AT630" s="83">
        <v>0</v>
      </c>
      <c r="AU630" s="83"/>
      <c r="AV630" s="83" t="b">
        <v>0</v>
      </c>
      <c r="AW630" s="83" t="s">
        <v>14213</v>
      </c>
      <c r="AX630" s="83" t="s">
        <v>14841</v>
      </c>
      <c r="AY630" s="83" t="s">
        <v>66</v>
      </c>
      <c r="AZ630" s="2"/>
      <c r="BA630" s="3"/>
      <c r="BB630" s="3"/>
      <c r="BC630" s="3"/>
      <c r="BD630" s="3"/>
    </row>
    <row r="631" spans="1:56" x14ac:dyDescent="0.25">
      <c r="A631" s="69" t="s">
        <v>607</v>
      </c>
      <c r="B631" s="70"/>
      <c r="C631" s="70"/>
      <c r="D631" s="71"/>
      <c r="E631" s="73"/>
      <c r="F631" s="70" t="s">
        <v>13879</v>
      </c>
      <c r="G631" s="70"/>
      <c r="H631" s="74"/>
      <c r="I631" s="75"/>
      <c r="J631" s="75"/>
      <c r="K631" s="74" t="s">
        <v>16356</v>
      </c>
      <c r="L631" s="78"/>
      <c r="M631" s="79"/>
      <c r="N631" s="79"/>
      <c r="O631" s="80"/>
      <c r="P631" s="81"/>
      <c r="Q631" s="81"/>
      <c r="R631" s="91"/>
      <c r="S631" s="91"/>
      <c r="T631" s="91"/>
      <c r="U631" s="91"/>
      <c r="V631" s="52"/>
      <c r="W631" s="52"/>
      <c r="X631" s="52"/>
      <c r="Y631" s="52"/>
      <c r="Z631" s="51"/>
      <c r="AA631" s="76"/>
      <c r="AB631" s="76"/>
      <c r="AC631" s="77"/>
      <c r="AD631" s="83" t="s">
        <v>7957</v>
      </c>
      <c r="AE631" s="83">
        <v>747</v>
      </c>
      <c r="AF631" s="83">
        <v>207</v>
      </c>
      <c r="AG631" s="83">
        <v>29480</v>
      </c>
      <c r="AH631" s="83">
        <v>1764</v>
      </c>
      <c r="AI631" s="83">
        <v>25200</v>
      </c>
      <c r="AJ631" s="89" t="s">
        <v>9391</v>
      </c>
      <c r="AK631" s="83"/>
      <c r="AL631" s="83"/>
      <c r="AM631" s="83" t="s">
        <v>11737</v>
      </c>
      <c r="AN631" s="85">
        <v>41091.539305555554</v>
      </c>
      <c r="AO631" s="83" t="s">
        <v>12322</v>
      </c>
      <c r="AP631" s="83" t="b">
        <v>0</v>
      </c>
      <c r="AQ631" s="83" t="b">
        <v>0</v>
      </c>
      <c r="AR631" s="83" t="b">
        <v>1</v>
      </c>
      <c r="AS631" s="83" t="s">
        <v>7091</v>
      </c>
      <c r="AT631" s="83">
        <v>1</v>
      </c>
      <c r="AU631" s="83" t="s">
        <v>13309</v>
      </c>
      <c r="AV631" s="83" t="b">
        <v>0</v>
      </c>
      <c r="AW631" s="83" t="s">
        <v>14213</v>
      </c>
      <c r="AX631" s="83" t="s">
        <v>14842</v>
      </c>
      <c r="AY631" s="83" t="s">
        <v>66</v>
      </c>
      <c r="AZ631" s="2"/>
      <c r="BA631" s="3"/>
      <c r="BB631" s="3"/>
      <c r="BC631" s="3"/>
      <c r="BD631" s="3"/>
    </row>
    <row r="632" spans="1:56" x14ac:dyDescent="0.25">
      <c r="A632" s="69" t="s">
        <v>608</v>
      </c>
      <c r="B632" s="70"/>
      <c r="C632" s="70"/>
      <c r="D632" s="71"/>
      <c r="E632" s="73"/>
      <c r="F632" s="70" t="s">
        <v>3941</v>
      </c>
      <c r="G632" s="70"/>
      <c r="H632" s="74"/>
      <c r="I632" s="75"/>
      <c r="J632" s="75"/>
      <c r="K632" s="74" t="s">
        <v>16357</v>
      </c>
      <c r="L632" s="78"/>
      <c r="M632" s="79"/>
      <c r="N632" s="79"/>
      <c r="O632" s="80"/>
      <c r="P632" s="81"/>
      <c r="Q632" s="81"/>
      <c r="R632" s="91"/>
      <c r="S632" s="91"/>
      <c r="T632" s="91"/>
      <c r="U632" s="91"/>
      <c r="V632" s="52"/>
      <c r="W632" s="52"/>
      <c r="X632" s="52"/>
      <c r="Y632" s="52"/>
      <c r="Z632" s="51"/>
      <c r="AA632" s="76"/>
      <c r="AB632" s="76"/>
      <c r="AC632" s="77"/>
      <c r="AD632" s="83" t="s">
        <v>7958</v>
      </c>
      <c r="AE632" s="83">
        <v>698</v>
      </c>
      <c r="AF632" s="83">
        <v>2234</v>
      </c>
      <c r="AG632" s="83">
        <v>179898</v>
      </c>
      <c r="AH632" s="83">
        <v>18677</v>
      </c>
      <c r="AI632" s="83"/>
      <c r="AJ632" s="83" t="s">
        <v>9392</v>
      </c>
      <c r="AK632" s="83"/>
      <c r="AL632" s="83" t="s">
        <v>11268</v>
      </c>
      <c r="AM632" s="83"/>
      <c r="AN632" s="85">
        <v>41017.043576388889</v>
      </c>
      <c r="AO632" s="83" t="s">
        <v>12323</v>
      </c>
      <c r="AP632" s="83" t="b">
        <v>1</v>
      </c>
      <c r="AQ632" s="83" t="b">
        <v>0</v>
      </c>
      <c r="AR632" s="83" t="b">
        <v>1</v>
      </c>
      <c r="AS632" s="83" t="s">
        <v>7091</v>
      </c>
      <c r="AT632" s="83">
        <v>133</v>
      </c>
      <c r="AU632" s="83" t="s">
        <v>13085</v>
      </c>
      <c r="AV632" s="83" t="b">
        <v>0</v>
      </c>
      <c r="AW632" s="83" t="s">
        <v>14213</v>
      </c>
      <c r="AX632" s="83" t="s">
        <v>14843</v>
      </c>
      <c r="AY632" s="83" t="s">
        <v>66</v>
      </c>
      <c r="AZ632" s="2"/>
      <c r="BA632" s="3"/>
      <c r="BB632" s="3"/>
      <c r="BC632" s="3"/>
      <c r="BD632" s="3"/>
    </row>
    <row r="633" spans="1:56" x14ac:dyDescent="0.25">
      <c r="A633" s="69" t="s">
        <v>610</v>
      </c>
      <c r="B633" s="70"/>
      <c r="C633" s="70"/>
      <c r="D633" s="71"/>
      <c r="E633" s="73"/>
      <c r="F633" s="70" t="s">
        <v>3943</v>
      </c>
      <c r="G633" s="70"/>
      <c r="H633" s="74"/>
      <c r="I633" s="75"/>
      <c r="J633" s="75"/>
      <c r="K633" s="74" t="s">
        <v>16358</v>
      </c>
      <c r="L633" s="78"/>
      <c r="M633" s="79"/>
      <c r="N633" s="79"/>
      <c r="O633" s="80"/>
      <c r="P633" s="81"/>
      <c r="Q633" s="81"/>
      <c r="R633" s="91"/>
      <c r="S633" s="91"/>
      <c r="T633" s="91"/>
      <c r="U633" s="91"/>
      <c r="V633" s="52"/>
      <c r="W633" s="52"/>
      <c r="X633" s="52"/>
      <c r="Y633" s="52"/>
      <c r="Z633" s="51"/>
      <c r="AA633" s="76"/>
      <c r="AB633" s="76"/>
      <c r="AC633" s="77"/>
      <c r="AD633" s="83" t="s">
        <v>7959</v>
      </c>
      <c r="AE633" s="83">
        <v>147</v>
      </c>
      <c r="AF633" s="83">
        <v>35</v>
      </c>
      <c r="AG633" s="83">
        <v>5455</v>
      </c>
      <c r="AH633" s="83">
        <v>10582</v>
      </c>
      <c r="AI633" s="83"/>
      <c r="AJ633" s="83" t="s">
        <v>9393</v>
      </c>
      <c r="AK633" s="83"/>
      <c r="AL633" s="83"/>
      <c r="AM633" s="83"/>
      <c r="AN633" s="85">
        <v>43066.025347222225</v>
      </c>
      <c r="AO633" s="83" t="s">
        <v>12324</v>
      </c>
      <c r="AP633" s="83" t="b">
        <v>1</v>
      </c>
      <c r="AQ633" s="83" t="b">
        <v>0</v>
      </c>
      <c r="AR633" s="83" t="b">
        <v>0</v>
      </c>
      <c r="AS633" s="83" t="s">
        <v>7097</v>
      </c>
      <c r="AT633" s="83">
        <v>0</v>
      </c>
      <c r="AU633" s="83"/>
      <c r="AV633" s="83" t="b">
        <v>0</v>
      </c>
      <c r="AW633" s="83" t="s">
        <v>14213</v>
      </c>
      <c r="AX633" s="83" t="s">
        <v>14844</v>
      </c>
      <c r="AY633" s="83" t="s">
        <v>66</v>
      </c>
      <c r="AZ633" s="2"/>
      <c r="BA633" s="3"/>
      <c r="BB633" s="3"/>
      <c r="BC633" s="3"/>
      <c r="BD633" s="3"/>
    </row>
    <row r="634" spans="1:56" x14ac:dyDescent="0.25">
      <c r="A634" s="69" t="s">
        <v>611</v>
      </c>
      <c r="B634" s="70"/>
      <c r="C634" s="70"/>
      <c r="D634" s="71"/>
      <c r="E634" s="73"/>
      <c r="F634" s="70" t="s">
        <v>3944</v>
      </c>
      <c r="G634" s="70"/>
      <c r="H634" s="74"/>
      <c r="I634" s="75"/>
      <c r="J634" s="75"/>
      <c r="K634" s="74" t="s">
        <v>16359</v>
      </c>
      <c r="L634" s="78"/>
      <c r="M634" s="79"/>
      <c r="N634" s="79"/>
      <c r="O634" s="80"/>
      <c r="P634" s="81"/>
      <c r="Q634" s="81"/>
      <c r="R634" s="91"/>
      <c r="S634" s="91"/>
      <c r="T634" s="91"/>
      <c r="U634" s="91"/>
      <c r="V634" s="52"/>
      <c r="W634" s="52"/>
      <c r="X634" s="52"/>
      <c r="Y634" s="52"/>
      <c r="Z634" s="51"/>
      <c r="AA634" s="76"/>
      <c r="AB634" s="76"/>
      <c r="AC634" s="77"/>
      <c r="AD634" s="83" t="s">
        <v>7960</v>
      </c>
      <c r="AE634" s="83">
        <v>2321</v>
      </c>
      <c r="AF634" s="83">
        <v>2110</v>
      </c>
      <c r="AG634" s="83">
        <v>54695</v>
      </c>
      <c r="AH634" s="83">
        <v>585</v>
      </c>
      <c r="AI634" s="83">
        <v>-18000</v>
      </c>
      <c r="AJ634" s="83" t="s">
        <v>9394</v>
      </c>
      <c r="AK634" s="83" t="s">
        <v>10210</v>
      </c>
      <c r="AL634" s="83"/>
      <c r="AM634" s="83" t="s">
        <v>11716</v>
      </c>
      <c r="AN634" s="85">
        <v>39906.909918981481</v>
      </c>
      <c r="AO634" s="83"/>
      <c r="AP634" s="83" t="b">
        <v>0</v>
      </c>
      <c r="AQ634" s="83" t="b">
        <v>0</v>
      </c>
      <c r="AR634" s="83" t="b">
        <v>0</v>
      </c>
      <c r="AS634" s="83" t="s">
        <v>7091</v>
      </c>
      <c r="AT634" s="83">
        <v>89</v>
      </c>
      <c r="AU634" s="83" t="s">
        <v>13310</v>
      </c>
      <c r="AV634" s="83" t="b">
        <v>0</v>
      </c>
      <c r="AW634" s="83" t="s">
        <v>14213</v>
      </c>
      <c r="AX634" s="83" t="s">
        <v>14845</v>
      </c>
      <c r="AY634" s="83" t="s">
        <v>66</v>
      </c>
      <c r="AZ634" s="2"/>
      <c r="BA634" s="3"/>
      <c r="BB634" s="3"/>
      <c r="BC634" s="3"/>
      <c r="BD634" s="3"/>
    </row>
    <row r="635" spans="1:56" x14ac:dyDescent="0.25">
      <c r="A635" s="69" t="s">
        <v>612</v>
      </c>
      <c r="B635" s="70"/>
      <c r="C635" s="70"/>
      <c r="D635" s="71"/>
      <c r="E635" s="73"/>
      <c r="F635" s="70" t="s">
        <v>3945</v>
      </c>
      <c r="G635" s="70"/>
      <c r="H635" s="74"/>
      <c r="I635" s="75"/>
      <c r="J635" s="75"/>
      <c r="K635" s="74" t="s">
        <v>16360</v>
      </c>
      <c r="L635" s="78"/>
      <c r="M635" s="79"/>
      <c r="N635" s="79"/>
      <c r="O635" s="80"/>
      <c r="P635" s="81"/>
      <c r="Q635" s="81"/>
      <c r="R635" s="91"/>
      <c r="S635" s="91"/>
      <c r="T635" s="91"/>
      <c r="U635" s="91"/>
      <c r="V635" s="52"/>
      <c r="W635" s="52"/>
      <c r="X635" s="52"/>
      <c r="Y635" s="52"/>
      <c r="Z635" s="51"/>
      <c r="AA635" s="76"/>
      <c r="AB635" s="76"/>
      <c r="AC635" s="77"/>
      <c r="AD635" s="83" t="s">
        <v>7961</v>
      </c>
      <c r="AE635" s="83">
        <v>1</v>
      </c>
      <c r="AF635" s="83">
        <v>2987</v>
      </c>
      <c r="AG635" s="83">
        <v>2487</v>
      </c>
      <c r="AH635" s="83">
        <v>7</v>
      </c>
      <c r="AI635" s="83"/>
      <c r="AJ635" s="83" t="s">
        <v>9395</v>
      </c>
      <c r="AK635" s="83"/>
      <c r="AL635" s="83" t="s">
        <v>11269</v>
      </c>
      <c r="AM635" s="83"/>
      <c r="AN635" s="85">
        <v>41141.089166666665</v>
      </c>
      <c r="AO635" s="83"/>
      <c r="AP635" s="83" t="b">
        <v>1</v>
      </c>
      <c r="AQ635" s="83" t="b">
        <v>0</v>
      </c>
      <c r="AR635" s="83" t="b">
        <v>1</v>
      </c>
      <c r="AS635" s="83" t="s">
        <v>7091</v>
      </c>
      <c r="AT635" s="83">
        <v>62</v>
      </c>
      <c r="AU635" s="83" t="s">
        <v>13085</v>
      </c>
      <c r="AV635" s="83" t="b">
        <v>0</v>
      </c>
      <c r="AW635" s="83" t="s">
        <v>14213</v>
      </c>
      <c r="AX635" s="83" t="s">
        <v>14846</v>
      </c>
      <c r="AY635" s="83" t="s">
        <v>66</v>
      </c>
      <c r="AZ635" s="2"/>
      <c r="BA635" s="3"/>
      <c r="BB635" s="3"/>
      <c r="BC635" s="3"/>
      <c r="BD635" s="3"/>
    </row>
    <row r="636" spans="1:56" x14ac:dyDescent="0.25">
      <c r="A636" s="69" t="s">
        <v>613</v>
      </c>
      <c r="B636" s="70"/>
      <c r="C636" s="70"/>
      <c r="D636" s="71"/>
      <c r="E636" s="73"/>
      <c r="F636" s="70" t="s">
        <v>3946</v>
      </c>
      <c r="G636" s="70"/>
      <c r="H636" s="74"/>
      <c r="I636" s="75"/>
      <c r="J636" s="75"/>
      <c r="K636" s="74" t="s">
        <v>16361</v>
      </c>
      <c r="L636" s="78"/>
      <c r="M636" s="79"/>
      <c r="N636" s="79"/>
      <c r="O636" s="80"/>
      <c r="P636" s="81"/>
      <c r="Q636" s="81"/>
      <c r="R636" s="91"/>
      <c r="S636" s="91"/>
      <c r="T636" s="91"/>
      <c r="U636" s="91"/>
      <c r="V636" s="52"/>
      <c r="W636" s="52"/>
      <c r="X636" s="52"/>
      <c r="Y636" s="52"/>
      <c r="Z636" s="51"/>
      <c r="AA636" s="76"/>
      <c r="AB636" s="76"/>
      <c r="AC636" s="77"/>
      <c r="AD636" s="83" t="s">
        <v>7962</v>
      </c>
      <c r="AE636" s="83">
        <v>2090</v>
      </c>
      <c r="AF636" s="83">
        <v>1830</v>
      </c>
      <c r="AG636" s="83">
        <v>293047</v>
      </c>
      <c r="AH636" s="83">
        <v>121693</v>
      </c>
      <c r="AI636" s="83">
        <v>-28800</v>
      </c>
      <c r="AJ636" s="83" t="s">
        <v>9396</v>
      </c>
      <c r="AK636" s="83" t="s">
        <v>10516</v>
      </c>
      <c r="AL636" s="83" t="s">
        <v>11270</v>
      </c>
      <c r="AM636" s="83" t="s">
        <v>11771</v>
      </c>
      <c r="AN636" s="85">
        <v>41178.306458333333</v>
      </c>
      <c r="AO636" s="83" t="s">
        <v>12325</v>
      </c>
      <c r="AP636" s="83" t="b">
        <v>0</v>
      </c>
      <c r="AQ636" s="83" t="b">
        <v>0</v>
      </c>
      <c r="AR636" s="83" t="b">
        <v>1</v>
      </c>
      <c r="AS636" s="83" t="s">
        <v>7091</v>
      </c>
      <c r="AT636" s="83">
        <v>185</v>
      </c>
      <c r="AU636" s="83" t="s">
        <v>13311</v>
      </c>
      <c r="AV636" s="83" t="b">
        <v>0</v>
      </c>
      <c r="AW636" s="83" t="s">
        <v>14213</v>
      </c>
      <c r="AX636" s="83" t="s">
        <v>14847</v>
      </c>
      <c r="AY636" s="83" t="s">
        <v>66</v>
      </c>
      <c r="AZ636" s="2"/>
      <c r="BA636" s="3"/>
      <c r="BB636" s="3"/>
      <c r="BC636" s="3"/>
      <c r="BD636" s="3"/>
    </row>
    <row r="637" spans="1:56" x14ac:dyDescent="0.25">
      <c r="A637" s="69" t="s">
        <v>614</v>
      </c>
      <c r="B637" s="70"/>
      <c r="C637" s="70"/>
      <c r="D637" s="71"/>
      <c r="E637" s="73"/>
      <c r="F637" s="70" t="s">
        <v>3947</v>
      </c>
      <c r="G637" s="70"/>
      <c r="H637" s="74"/>
      <c r="I637" s="75"/>
      <c r="J637" s="75"/>
      <c r="K637" s="74" t="s">
        <v>16362</v>
      </c>
      <c r="L637" s="78"/>
      <c r="M637" s="79"/>
      <c r="N637" s="79"/>
      <c r="O637" s="80"/>
      <c r="P637" s="81"/>
      <c r="Q637" s="81"/>
      <c r="R637" s="91"/>
      <c r="S637" s="91"/>
      <c r="T637" s="91"/>
      <c r="U637" s="91"/>
      <c r="V637" s="52"/>
      <c r="W637" s="52"/>
      <c r="X637" s="52"/>
      <c r="Y637" s="52"/>
      <c r="Z637" s="51"/>
      <c r="AA637" s="76"/>
      <c r="AB637" s="76"/>
      <c r="AC637" s="77"/>
      <c r="AD637" s="83" t="s">
        <v>7963</v>
      </c>
      <c r="AE637" s="83">
        <v>62</v>
      </c>
      <c r="AF637" s="83">
        <v>8</v>
      </c>
      <c r="AG637" s="83">
        <v>47</v>
      </c>
      <c r="AH637" s="83">
        <v>32</v>
      </c>
      <c r="AI637" s="83"/>
      <c r="AJ637" s="83" t="s">
        <v>9397</v>
      </c>
      <c r="AK637" s="83" t="s">
        <v>10211</v>
      </c>
      <c r="AL637" s="83"/>
      <c r="AM637" s="83"/>
      <c r="AN637" s="85">
        <v>39888.716365740744</v>
      </c>
      <c r="AO637" s="83"/>
      <c r="AP637" s="83" t="b">
        <v>1</v>
      </c>
      <c r="AQ637" s="83" t="b">
        <v>0</v>
      </c>
      <c r="AR637" s="83" t="b">
        <v>0</v>
      </c>
      <c r="AS637" s="83" t="s">
        <v>7091</v>
      </c>
      <c r="AT637" s="83">
        <v>0</v>
      </c>
      <c r="AU637" s="83" t="s">
        <v>13085</v>
      </c>
      <c r="AV637" s="83" t="b">
        <v>0</v>
      </c>
      <c r="AW637" s="83" t="s">
        <v>14213</v>
      </c>
      <c r="AX637" s="83" t="s">
        <v>14848</v>
      </c>
      <c r="AY637" s="83" t="s">
        <v>66</v>
      </c>
      <c r="AZ637" s="2"/>
      <c r="BA637" s="3"/>
      <c r="BB637" s="3"/>
      <c r="BC637" s="3"/>
      <c r="BD637" s="3"/>
    </row>
    <row r="638" spans="1:56" x14ac:dyDescent="0.25">
      <c r="A638" s="69" t="s">
        <v>1512</v>
      </c>
      <c r="B638" s="70"/>
      <c r="C638" s="70"/>
      <c r="D638" s="71"/>
      <c r="E638" s="73"/>
      <c r="F638" s="70" t="s">
        <v>13880</v>
      </c>
      <c r="G638" s="70"/>
      <c r="H638" s="74"/>
      <c r="I638" s="75"/>
      <c r="J638" s="75"/>
      <c r="K638" s="74" t="s">
        <v>16363</v>
      </c>
      <c r="L638" s="78"/>
      <c r="M638" s="79"/>
      <c r="N638" s="79"/>
      <c r="O638" s="80"/>
      <c r="P638" s="81"/>
      <c r="Q638" s="81"/>
      <c r="R638" s="91"/>
      <c r="S638" s="91"/>
      <c r="T638" s="91"/>
      <c r="U638" s="91"/>
      <c r="V638" s="52"/>
      <c r="W638" s="52"/>
      <c r="X638" s="52"/>
      <c r="Y638" s="52"/>
      <c r="Z638" s="51"/>
      <c r="AA638" s="76"/>
      <c r="AB638" s="76"/>
      <c r="AC638" s="77"/>
      <c r="AD638" s="83" t="s">
        <v>7964</v>
      </c>
      <c r="AE638" s="83">
        <v>3714</v>
      </c>
      <c r="AF638" s="83">
        <v>437561</v>
      </c>
      <c r="AG638" s="83">
        <v>8789</v>
      </c>
      <c r="AH638" s="83">
        <v>13451</v>
      </c>
      <c r="AI638" s="83"/>
      <c r="AJ638" s="83" t="s">
        <v>9398</v>
      </c>
      <c r="AK638" s="83" t="s">
        <v>10517</v>
      </c>
      <c r="AL638" s="83" t="s">
        <v>11271</v>
      </c>
      <c r="AM638" s="83"/>
      <c r="AN638" s="85">
        <v>40747.010717592595</v>
      </c>
      <c r="AO638" s="83" t="s">
        <v>12326</v>
      </c>
      <c r="AP638" s="83" t="b">
        <v>0</v>
      </c>
      <c r="AQ638" s="83" t="b">
        <v>0</v>
      </c>
      <c r="AR638" s="83" t="b">
        <v>1</v>
      </c>
      <c r="AS638" s="83" t="s">
        <v>7091</v>
      </c>
      <c r="AT638" s="83">
        <v>3370</v>
      </c>
      <c r="AU638" s="83" t="s">
        <v>13312</v>
      </c>
      <c r="AV638" s="83" t="b">
        <v>1</v>
      </c>
      <c r="AW638" s="83" t="s">
        <v>14213</v>
      </c>
      <c r="AX638" s="83" t="s">
        <v>14849</v>
      </c>
      <c r="AY638" s="83" t="s">
        <v>65</v>
      </c>
      <c r="AZ638" s="2"/>
      <c r="BA638" s="3"/>
      <c r="BB638" s="3"/>
      <c r="BC638" s="3"/>
      <c r="BD638" s="3"/>
    </row>
    <row r="639" spans="1:56" x14ac:dyDescent="0.25">
      <c r="A639" s="69" t="s">
        <v>1513</v>
      </c>
      <c r="B639" s="70"/>
      <c r="C639" s="70"/>
      <c r="D639" s="71"/>
      <c r="E639" s="73"/>
      <c r="F639" s="70" t="s">
        <v>13881</v>
      </c>
      <c r="G639" s="70"/>
      <c r="H639" s="74"/>
      <c r="I639" s="75"/>
      <c r="J639" s="75"/>
      <c r="K639" s="74" t="s">
        <v>16364</v>
      </c>
      <c r="L639" s="78"/>
      <c r="M639" s="79"/>
      <c r="N639" s="79"/>
      <c r="O639" s="80"/>
      <c r="P639" s="81"/>
      <c r="Q639" s="81"/>
      <c r="R639" s="91"/>
      <c r="S639" s="91"/>
      <c r="T639" s="91"/>
      <c r="U639" s="91"/>
      <c r="V639" s="52"/>
      <c r="W639" s="52"/>
      <c r="X639" s="52"/>
      <c r="Y639" s="52"/>
      <c r="Z639" s="51"/>
      <c r="AA639" s="76"/>
      <c r="AB639" s="76"/>
      <c r="AC639" s="77"/>
      <c r="AD639" s="83" t="s">
        <v>7965</v>
      </c>
      <c r="AE639" s="83">
        <v>80</v>
      </c>
      <c r="AF639" s="83">
        <v>606970</v>
      </c>
      <c r="AG639" s="83">
        <v>7029</v>
      </c>
      <c r="AH639" s="83">
        <v>128</v>
      </c>
      <c r="AI639" s="83">
        <v>-18000</v>
      </c>
      <c r="AJ639" s="83" t="s">
        <v>9399</v>
      </c>
      <c r="AK639" s="83"/>
      <c r="AL639" s="83" t="s">
        <v>11272</v>
      </c>
      <c r="AM639" s="83" t="s">
        <v>11716</v>
      </c>
      <c r="AN639" s="85">
        <v>40736.5934375</v>
      </c>
      <c r="AO639" s="83" t="s">
        <v>12327</v>
      </c>
      <c r="AP639" s="83" t="b">
        <v>0</v>
      </c>
      <c r="AQ639" s="83" t="b">
        <v>0</v>
      </c>
      <c r="AR639" s="83" t="b">
        <v>1</v>
      </c>
      <c r="AS639" s="83" t="s">
        <v>7091</v>
      </c>
      <c r="AT639" s="83">
        <v>2327</v>
      </c>
      <c r="AU639" s="83" t="s">
        <v>13313</v>
      </c>
      <c r="AV639" s="83" t="b">
        <v>1</v>
      </c>
      <c r="AW639" s="83" t="s">
        <v>14213</v>
      </c>
      <c r="AX639" s="83" t="s">
        <v>14850</v>
      </c>
      <c r="AY639" s="83" t="s">
        <v>65</v>
      </c>
      <c r="AZ639" s="2"/>
      <c r="BA639" s="3"/>
      <c r="BB639" s="3"/>
      <c r="BC639" s="3"/>
      <c r="BD639" s="3"/>
    </row>
    <row r="640" spans="1:56" x14ac:dyDescent="0.25">
      <c r="A640" s="69" t="s">
        <v>1514</v>
      </c>
      <c r="B640" s="70"/>
      <c r="C640" s="70"/>
      <c r="D640" s="71"/>
      <c r="E640" s="73"/>
      <c r="F640" s="70" t="s">
        <v>13882</v>
      </c>
      <c r="G640" s="70"/>
      <c r="H640" s="74"/>
      <c r="I640" s="75"/>
      <c r="J640" s="75"/>
      <c r="K640" s="74" t="s">
        <v>16365</v>
      </c>
      <c r="L640" s="78"/>
      <c r="M640" s="79"/>
      <c r="N640" s="79"/>
      <c r="O640" s="80"/>
      <c r="P640" s="81"/>
      <c r="Q640" s="81"/>
      <c r="R640" s="91"/>
      <c r="S640" s="91"/>
      <c r="T640" s="91"/>
      <c r="U640" s="91"/>
      <c r="V640" s="52"/>
      <c r="W640" s="52"/>
      <c r="X640" s="52"/>
      <c r="Y640" s="52"/>
      <c r="Z640" s="51"/>
      <c r="AA640" s="76"/>
      <c r="AB640" s="76"/>
      <c r="AC640" s="77"/>
      <c r="AD640" s="83" t="s">
        <v>7966</v>
      </c>
      <c r="AE640" s="83">
        <v>100</v>
      </c>
      <c r="AF640" s="83">
        <v>1716745</v>
      </c>
      <c r="AG640" s="83">
        <v>3832</v>
      </c>
      <c r="AH640" s="83">
        <v>81</v>
      </c>
      <c r="AI640" s="83">
        <v>-18000</v>
      </c>
      <c r="AJ640" s="83" t="s">
        <v>9400</v>
      </c>
      <c r="AK640" s="83" t="s">
        <v>7257</v>
      </c>
      <c r="AL640" s="83"/>
      <c r="AM640" s="83" t="s">
        <v>11716</v>
      </c>
      <c r="AN640" s="85">
        <v>39876.002222222225</v>
      </c>
      <c r="AO640" s="83" t="s">
        <v>12328</v>
      </c>
      <c r="AP640" s="83" t="b">
        <v>0</v>
      </c>
      <c r="AQ640" s="83" t="b">
        <v>0</v>
      </c>
      <c r="AR640" s="83" t="b">
        <v>0</v>
      </c>
      <c r="AS640" s="83" t="s">
        <v>7091</v>
      </c>
      <c r="AT640" s="83">
        <v>7544</v>
      </c>
      <c r="AU640" s="83" t="s">
        <v>13314</v>
      </c>
      <c r="AV640" s="83" t="b">
        <v>1</v>
      </c>
      <c r="AW640" s="83" t="s">
        <v>14213</v>
      </c>
      <c r="AX640" s="83" t="s">
        <v>14851</v>
      </c>
      <c r="AY640" s="83" t="s">
        <v>65</v>
      </c>
      <c r="AZ640" s="2"/>
      <c r="BA640" s="3"/>
      <c r="BB640" s="3"/>
      <c r="BC640" s="3"/>
      <c r="BD640" s="3"/>
    </row>
    <row r="641" spans="1:56" x14ac:dyDescent="0.25">
      <c r="A641" s="69" t="s">
        <v>1515</v>
      </c>
      <c r="B641" s="70"/>
      <c r="C641" s="70"/>
      <c r="D641" s="71"/>
      <c r="E641" s="73"/>
      <c r="F641" s="70" t="s">
        <v>13883</v>
      </c>
      <c r="G641" s="70"/>
      <c r="H641" s="74"/>
      <c r="I641" s="75"/>
      <c r="J641" s="75"/>
      <c r="K641" s="74" t="s">
        <v>16366</v>
      </c>
      <c r="L641" s="78"/>
      <c r="M641" s="79"/>
      <c r="N641" s="79"/>
      <c r="O641" s="80"/>
      <c r="P641" s="81"/>
      <c r="Q641" s="81"/>
      <c r="R641" s="91"/>
      <c r="S641" s="91"/>
      <c r="T641" s="91"/>
      <c r="U641" s="91"/>
      <c r="V641" s="52"/>
      <c r="W641" s="52"/>
      <c r="X641" s="52"/>
      <c r="Y641" s="52"/>
      <c r="Z641" s="51"/>
      <c r="AA641" s="76"/>
      <c r="AB641" s="76"/>
      <c r="AC641" s="77"/>
      <c r="AD641" s="83" t="s">
        <v>7967</v>
      </c>
      <c r="AE641" s="83">
        <v>7312</v>
      </c>
      <c r="AF641" s="83">
        <v>3487459</v>
      </c>
      <c r="AG641" s="83">
        <v>37494</v>
      </c>
      <c r="AH641" s="83">
        <v>115</v>
      </c>
      <c r="AI641" s="83">
        <v>-18000</v>
      </c>
      <c r="AJ641" s="83" t="s">
        <v>9401</v>
      </c>
      <c r="AK641" s="83" t="s">
        <v>10502</v>
      </c>
      <c r="AL641" s="83" t="s">
        <v>11273</v>
      </c>
      <c r="AM641" s="83" t="s">
        <v>11716</v>
      </c>
      <c r="AN641" s="85">
        <v>39954.736944444441</v>
      </c>
      <c r="AO641" s="83" t="s">
        <v>12329</v>
      </c>
      <c r="AP641" s="83" t="b">
        <v>0</v>
      </c>
      <c r="AQ641" s="83" t="b">
        <v>0</v>
      </c>
      <c r="AR641" s="83" t="b">
        <v>0</v>
      </c>
      <c r="AS641" s="83" t="s">
        <v>7091</v>
      </c>
      <c r="AT641" s="83">
        <v>18007</v>
      </c>
      <c r="AU641" s="83" t="s">
        <v>13315</v>
      </c>
      <c r="AV641" s="83" t="b">
        <v>1</v>
      </c>
      <c r="AW641" s="83" t="s">
        <v>14213</v>
      </c>
      <c r="AX641" s="83" t="s">
        <v>14852</v>
      </c>
      <c r="AY641" s="83" t="s">
        <v>65</v>
      </c>
      <c r="AZ641" s="2"/>
      <c r="BA641" s="3"/>
      <c r="BB641" s="3"/>
      <c r="BC641" s="3"/>
      <c r="BD641" s="3"/>
    </row>
    <row r="642" spans="1:56" x14ac:dyDescent="0.25">
      <c r="A642" s="69" t="s">
        <v>615</v>
      </c>
      <c r="B642" s="70"/>
      <c r="C642" s="70"/>
      <c r="D642" s="71"/>
      <c r="E642" s="73"/>
      <c r="F642" s="70" t="s">
        <v>13884</v>
      </c>
      <c r="G642" s="70"/>
      <c r="H642" s="74"/>
      <c r="I642" s="75"/>
      <c r="J642" s="75"/>
      <c r="K642" s="74" t="s">
        <v>16367</v>
      </c>
      <c r="L642" s="78"/>
      <c r="M642" s="79"/>
      <c r="N642" s="79"/>
      <c r="O642" s="80"/>
      <c r="P642" s="81"/>
      <c r="Q642" s="81"/>
      <c r="R642" s="91"/>
      <c r="S642" s="91"/>
      <c r="T642" s="91"/>
      <c r="U642" s="91"/>
      <c r="V642" s="52"/>
      <c r="W642" s="52"/>
      <c r="X642" s="52"/>
      <c r="Y642" s="52"/>
      <c r="Z642" s="51"/>
      <c r="AA642" s="76"/>
      <c r="AB642" s="76"/>
      <c r="AC642" s="77"/>
      <c r="AD642" s="83" t="s">
        <v>7968</v>
      </c>
      <c r="AE642" s="83">
        <v>1225</v>
      </c>
      <c r="AF642" s="83">
        <v>346</v>
      </c>
      <c r="AG642" s="83">
        <v>978</v>
      </c>
      <c r="AH642" s="83">
        <v>440</v>
      </c>
      <c r="AI642" s="83">
        <v>-28800</v>
      </c>
      <c r="AJ642" s="83" t="s">
        <v>9402</v>
      </c>
      <c r="AK642" s="83" t="s">
        <v>10281</v>
      </c>
      <c r="AL642" s="83" t="s">
        <v>11274</v>
      </c>
      <c r="AM642" s="83" t="s">
        <v>11719</v>
      </c>
      <c r="AN642" s="85">
        <v>42939.020231481481</v>
      </c>
      <c r="AO642" s="83" t="s">
        <v>12330</v>
      </c>
      <c r="AP642" s="83" t="b">
        <v>0</v>
      </c>
      <c r="AQ642" s="83" t="b">
        <v>0</v>
      </c>
      <c r="AR642" s="83" t="b">
        <v>0</v>
      </c>
      <c r="AS642" s="83" t="s">
        <v>7091</v>
      </c>
      <c r="AT642" s="83">
        <v>0</v>
      </c>
      <c r="AU642" s="83" t="s">
        <v>13085</v>
      </c>
      <c r="AV642" s="83" t="b">
        <v>0</v>
      </c>
      <c r="AW642" s="83" t="s">
        <v>14213</v>
      </c>
      <c r="AX642" s="83" t="s">
        <v>14853</v>
      </c>
      <c r="AY642" s="83" t="s">
        <v>66</v>
      </c>
      <c r="AZ642" s="2"/>
      <c r="BA642" s="3"/>
      <c r="BB642" s="3"/>
      <c r="BC642" s="3"/>
      <c r="BD642" s="3"/>
    </row>
    <row r="643" spans="1:56" x14ac:dyDescent="0.25">
      <c r="A643" s="69" t="s">
        <v>1516</v>
      </c>
      <c r="B643" s="70"/>
      <c r="C643" s="70"/>
      <c r="D643" s="71"/>
      <c r="E643" s="73"/>
      <c r="F643" s="70" t="s">
        <v>13885</v>
      </c>
      <c r="G643" s="70"/>
      <c r="H643" s="74"/>
      <c r="I643" s="75"/>
      <c r="J643" s="75"/>
      <c r="K643" s="74" t="s">
        <v>16368</v>
      </c>
      <c r="L643" s="78"/>
      <c r="M643" s="79"/>
      <c r="N643" s="79"/>
      <c r="O643" s="80"/>
      <c r="P643" s="81"/>
      <c r="Q643" s="81"/>
      <c r="R643" s="91"/>
      <c r="S643" s="91"/>
      <c r="T643" s="91"/>
      <c r="U643" s="91"/>
      <c r="V643" s="52"/>
      <c r="W643" s="52"/>
      <c r="X643" s="52"/>
      <c r="Y643" s="52"/>
      <c r="Z643" s="51"/>
      <c r="AA643" s="76"/>
      <c r="AB643" s="76"/>
      <c r="AC643" s="77"/>
      <c r="AD643" s="83" t="s">
        <v>7969</v>
      </c>
      <c r="AE643" s="83">
        <v>406</v>
      </c>
      <c r="AF643" s="83">
        <v>17331248</v>
      </c>
      <c r="AG643" s="83">
        <v>365889</v>
      </c>
      <c r="AH643" s="83">
        <v>0</v>
      </c>
      <c r="AI643" s="83">
        <v>-18000</v>
      </c>
      <c r="AJ643" s="83" t="s">
        <v>9403</v>
      </c>
      <c r="AK643" s="83" t="s">
        <v>10518</v>
      </c>
      <c r="AL643" s="83" t="s">
        <v>11275</v>
      </c>
      <c r="AM643" s="83" t="s">
        <v>11716</v>
      </c>
      <c r="AN643" s="85">
        <v>39158.792662037034</v>
      </c>
      <c r="AO643" s="83" t="s">
        <v>12331</v>
      </c>
      <c r="AP643" s="83" t="b">
        <v>0</v>
      </c>
      <c r="AQ643" s="83" t="b">
        <v>0</v>
      </c>
      <c r="AR643" s="83" t="b">
        <v>0</v>
      </c>
      <c r="AS643" s="83" t="s">
        <v>7091</v>
      </c>
      <c r="AT643" s="83">
        <v>62687</v>
      </c>
      <c r="AU643" s="83" t="s">
        <v>13316</v>
      </c>
      <c r="AV643" s="83" t="b">
        <v>1</v>
      </c>
      <c r="AW643" s="83" t="s">
        <v>14213</v>
      </c>
      <c r="AX643" s="83" t="s">
        <v>14854</v>
      </c>
      <c r="AY643" s="83" t="s">
        <v>65</v>
      </c>
      <c r="AZ643" s="2"/>
      <c r="BA643" s="3"/>
      <c r="BB643" s="3"/>
      <c r="BC643" s="3"/>
      <c r="BD643" s="3"/>
    </row>
    <row r="644" spans="1:56" x14ac:dyDescent="0.25">
      <c r="A644" s="69" t="s">
        <v>1517</v>
      </c>
      <c r="B644" s="70"/>
      <c r="C644" s="70"/>
      <c r="D644" s="71"/>
      <c r="E644" s="73"/>
      <c r="F644" s="70" t="s">
        <v>13886</v>
      </c>
      <c r="G644" s="70"/>
      <c r="H644" s="74"/>
      <c r="I644" s="75"/>
      <c r="J644" s="75"/>
      <c r="K644" s="74" t="s">
        <v>16369</v>
      </c>
      <c r="L644" s="78"/>
      <c r="M644" s="79"/>
      <c r="N644" s="79"/>
      <c r="O644" s="80"/>
      <c r="P644" s="81"/>
      <c r="Q644" s="81"/>
      <c r="R644" s="91"/>
      <c r="S644" s="91"/>
      <c r="T644" s="91"/>
      <c r="U644" s="91"/>
      <c r="V644" s="52"/>
      <c r="W644" s="52"/>
      <c r="X644" s="52"/>
      <c r="Y644" s="52"/>
      <c r="Z644" s="51"/>
      <c r="AA644" s="76"/>
      <c r="AB644" s="76"/>
      <c r="AC644" s="77"/>
      <c r="AD644" s="83" t="s">
        <v>7970</v>
      </c>
      <c r="AE644" s="83">
        <v>41</v>
      </c>
      <c r="AF644" s="83">
        <v>22373001</v>
      </c>
      <c r="AG644" s="83">
        <v>2315</v>
      </c>
      <c r="AH644" s="83">
        <v>104</v>
      </c>
      <c r="AI644" s="83">
        <v>-18000</v>
      </c>
      <c r="AJ644" s="83" t="s">
        <v>9404</v>
      </c>
      <c r="AK644" s="83" t="s">
        <v>10269</v>
      </c>
      <c r="AL644" s="83" t="s">
        <v>11276</v>
      </c>
      <c r="AM644" s="83" t="s">
        <v>11716</v>
      </c>
      <c r="AN644" s="85">
        <v>42754.95449074074</v>
      </c>
      <c r="AO644" s="83" t="s">
        <v>12332</v>
      </c>
      <c r="AP644" s="83" t="b">
        <v>1</v>
      </c>
      <c r="AQ644" s="83" t="b">
        <v>0</v>
      </c>
      <c r="AR644" s="83" t="b">
        <v>1</v>
      </c>
      <c r="AS644" s="83" t="s">
        <v>7091</v>
      </c>
      <c r="AT644" s="83">
        <v>18168</v>
      </c>
      <c r="AU644" s="83"/>
      <c r="AV644" s="83" t="b">
        <v>1</v>
      </c>
      <c r="AW644" s="83" t="s">
        <v>14213</v>
      </c>
      <c r="AX644" s="83" t="s">
        <v>14855</v>
      </c>
      <c r="AY644" s="83" t="s">
        <v>65</v>
      </c>
      <c r="AZ644" s="2"/>
      <c r="BA644" s="3"/>
      <c r="BB644" s="3"/>
      <c r="BC644" s="3"/>
      <c r="BD644" s="3"/>
    </row>
    <row r="645" spans="1:56" x14ac:dyDescent="0.25">
      <c r="A645" s="69" t="s">
        <v>616</v>
      </c>
      <c r="B645" s="70"/>
      <c r="C645" s="70"/>
      <c r="D645" s="71"/>
      <c r="E645" s="73"/>
      <c r="F645" s="70" t="s">
        <v>3948</v>
      </c>
      <c r="G645" s="70"/>
      <c r="H645" s="74"/>
      <c r="I645" s="75"/>
      <c r="J645" s="75"/>
      <c r="K645" s="74" t="s">
        <v>16370</v>
      </c>
      <c r="L645" s="78"/>
      <c r="M645" s="79"/>
      <c r="N645" s="79"/>
      <c r="O645" s="80"/>
      <c r="P645" s="81"/>
      <c r="Q645" s="81"/>
      <c r="R645" s="91"/>
      <c r="S645" s="91"/>
      <c r="T645" s="91"/>
      <c r="U645" s="91"/>
      <c r="V645" s="52"/>
      <c r="W645" s="52"/>
      <c r="X645" s="52"/>
      <c r="Y645" s="52"/>
      <c r="Z645" s="51"/>
      <c r="AA645" s="76"/>
      <c r="AB645" s="76"/>
      <c r="AC645" s="77"/>
      <c r="AD645" s="83" t="s">
        <v>7971</v>
      </c>
      <c r="AE645" s="83">
        <v>20911</v>
      </c>
      <c r="AF645" s="83">
        <v>21459</v>
      </c>
      <c r="AG645" s="83">
        <v>269204</v>
      </c>
      <c r="AH645" s="83">
        <v>84085</v>
      </c>
      <c r="AI645" s="83"/>
      <c r="AJ645" s="83" t="s">
        <v>9405</v>
      </c>
      <c r="AK645" s="83"/>
      <c r="AL645" s="83"/>
      <c r="AM645" s="83"/>
      <c r="AN645" s="85">
        <v>40990.938935185186</v>
      </c>
      <c r="AO645" s="83" t="s">
        <v>12333</v>
      </c>
      <c r="AP645" s="83" t="b">
        <v>1</v>
      </c>
      <c r="AQ645" s="83" t="b">
        <v>0</v>
      </c>
      <c r="AR645" s="83" t="b">
        <v>1</v>
      </c>
      <c r="AS645" s="83" t="s">
        <v>7091</v>
      </c>
      <c r="AT645" s="83">
        <v>402</v>
      </c>
      <c r="AU645" s="83" t="s">
        <v>13085</v>
      </c>
      <c r="AV645" s="83" t="b">
        <v>0</v>
      </c>
      <c r="AW645" s="83" t="s">
        <v>14213</v>
      </c>
      <c r="AX645" s="83" t="s">
        <v>14856</v>
      </c>
      <c r="AY645" s="83" t="s">
        <v>66</v>
      </c>
      <c r="AZ645" s="2"/>
      <c r="BA645" s="3"/>
      <c r="BB645" s="3"/>
      <c r="BC645" s="3"/>
      <c r="BD645" s="3"/>
    </row>
    <row r="646" spans="1:56" x14ac:dyDescent="0.25">
      <c r="A646" s="69" t="s">
        <v>617</v>
      </c>
      <c r="B646" s="70"/>
      <c r="C646" s="70"/>
      <c r="D646" s="71"/>
      <c r="E646" s="73"/>
      <c r="F646" s="70" t="s">
        <v>3949</v>
      </c>
      <c r="G646" s="70"/>
      <c r="H646" s="74"/>
      <c r="I646" s="75"/>
      <c r="J646" s="75"/>
      <c r="K646" s="74" t="s">
        <v>16371</v>
      </c>
      <c r="L646" s="78"/>
      <c r="M646" s="79"/>
      <c r="N646" s="79"/>
      <c r="O646" s="80"/>
      <c r="P646" s="81"/>
      <c r="Q646" s="81"/>
      <c r="R646" s="91"/>
      <c r="S646" s="91"/>
      <c r="T646" s="91"/>
      <c r="U646" s="91"/>
      <c r="V646" s="52"/>
      <c r="W646" s="52"/>
      <c r="X646" s="52"/>
      <c r="Y646" s="52"/>
      <c r="Z646" s="51"/>
      <c r="AA646" s="76"/>
      <c r="AB646" s="76"/>
      <c r="AC646" s="77"/>
      <c r="AD646" s="83" t="s">
        <v>7972</v>
      </c>
      <c r="AE646" s="83">
        <v>503</v>
      </c>
      <c r="AF646" s="83">
        <v>517</v>
      </c>
      <c r="AG646" s="83">
        <v>39935</v>
      </c>
      <c r="AH646" s="83">
        <v>38643</v>
      </c>
      <c r="AI646" s="83"/>
      <c r="AJ646" s="83" t="s">
        <v>9406</v>
      </c>
      <c r="AK646" s="83" t="s">
        <v>10519</v>
      </c>
      <c r="AL646" s="83"/>
      <c r="AM646" s="83"/>
      <c r="AN646" s="85">
        <v>40601.144791666666</v>
      </c>
      <c r="AO646" s="83" t="s">
        <v>12334</v>
      </c>
      <c r="AP646" s="83" t="b">
        <v>1</v>
      </c>
      <c r="AQ646" s="83" t="b">
        <v>0</v>
      </c>
      <c r="AR646" s="83" t="b">
        <v>0</v>
      </c>
      <c r="AS646" s="83" t="s">
        <v>7091</v>
      </c>
      <c r="AT646" s="83">
        <v>77</v>
      </c>
      <c r="AU646" s="83" t="s">
        <v>13085</v>
      </c>
      <c r="AV646" s="83" t="b">
        <v>0</v>
      </c>
      <c r="AW646" s="83" t="s">
        <v>14213</v>
      </c>
      <c r="AX646" s="83" t="s">
        <v>14857</v>
      </c>
      <c r="AY646" s="83" t="s">
        <v>66</v>
      </c>
      <c r="AZ646" s="2"/>
      <c r="BA646" s="3"/>
      <c r="BB646" s="3"/>
      <c r="BC646" s="3"/>
      <c r="BD646" s="3"/>
    </row>
    <row r="647" spans="1:56" x14ac:dyDescent="0.25">
      <c r="A647" s="69" t="s">
        <v>868</v>
      </c>
      <c r="B647" s="70"/>
      <c r="C647" s="70"/>
      <c r="D647" s="71"/>
      <c r="E647" s="73"/>
      <c r="F647" s="70" t="s">
        <v>4145</v>
      </c>
      <c r="G647" s="70"/>
      <c r="H647" s="74"/>
      <c r="I647" s="75"/>
      <c r="J647" s="75"/>
      <c r="K647" s="74" t="s">
        <v>16372</v>
      </c>
      <c r="L647" s="78"/>
      <c r="M647" s="79"/>
      <c r="N647" s="79"/>
      <c r="O647" s="80"/>
      <c r="P647" s="81"/>
      <c r="Q647" s="81"/>
      <c r="R647" s="91"/>
      <c r="S647" s="91"/>
      <c r="T647" s="91"/>
      <c r="U647" s="91"/>
      <c r="V647" s="52"/>
      <c r="W647" s="52"/>
      <c r="X647" s="52"/>
      <c r="Y647" s="52"/>
      <c r="Z647" s="51"/>
      <c r="AA647" s="76"/>
      <c r="AB647" s="76"/>
      <c r="AC647" s="77"/>
      <c r="AD647" s="83" t="s">
        <v>7973</v>
      </c>
      <c r="AE647" s="83">
        <v>456</v>
      </c>
      <c r="AF647" s="83">
        <v>341</v>
      </c>
      <c r="AG647" s="83">
        <v>5605</v>
      </c>
      <c r="AH647" s="83">
        <v>4841</v>
      </c>
      <c r="AI647" s="83">
        <v>-28800</v>
      </c>
      <c r="AJ647" s="83" t="s">
        <v>9407</v>
      </c>
      <c r="AK647" s="83" t="s">
        <v>10520</v>
      </c>
      <c r="AL647" s="83" t="s">
        <v>11277</v>
      </c>
      <c r="AM647" s="83" t="s">
        <v>11719</v>
      </c>
      <c r="AN647" s="85">
        <v>42526.620856481481</v>
      </c>
      <c r="AO647" s="83"/>
      <c r="AP647" s="83" t="b">
        <v>1</v>
      </c>
      <c r="AQ647" s="83" t="b">
        <v>0</v>
      </c>
      <c r="AR647" s="83" t="b">
        <v>1</v>
      </c>
      <c r="AS647" s="83" t="s">
        <v>7099</v>
      </c>
      <c r="AT647" s="83">
        <v>2</v>
      </c>
      <c r="AU647" s="83"/>
      <c r="AV647" s="83" t="b">
        <v>0</v>
      </c>
      <c r="AW647" s="83" t="s">
        <v>14213</v>
      </c>
      <c r="AX647" s="83" t="s">
        <v>14858</v>
      </c>
      <c r="AY647" s="83" t="s">
        <v>66</v>
      </c>
      <c r="AZ647" s="2"/>
      <c r="BA647" s="3"/>
      <c r="BB647" s="3"/>
      <c r="BC647" s="3"/>
      <c r="BD647" s="3"/>
    </row>
    <row r="648" spans="1:56" x14ac:dyDescent="0.25">
      <c r="A648" s="69" t="s">
        <v>618</v>
      </c>
      <c r="B648" s="70"/>
      <c r="C648" s="70"/>
      <c r="D648" s="71"/>
      <c r="E648" s="73"/>
      <c r="F648" s="70" t="s">
        <v>3950</v>
      </c>
      <c r="G648" s="70"/>
      <c r="H648" s="74"/>
      <c r="I648" s="75"/>
      <c r="J648" s="75"/>
      <c r="K648" s="74" t="s">
        <v>16373</v>
      </c>
      <c r="L648" s="78"/>
      <c r="M648" s="79"/>
      <c r="N648" s="79"/>
      <c r="O648" s="80"/>
      <c r="P648" s="81"/>
      <c r="Q648" s="81"/>
      <c r="R648" s="91"/>
      <c r="S648" s="91"/>
      <c r="T648" s="91"/>
      <c r="U648" s="91"/>
      <c r="V648" s="52"/>
      <c r="W648" s="52"/>
      <c r="X648" s="52"/>
      <c r="Y648" s="52"/>
      <c r="Z648" s="51"/>
      <c r="AA648" s="76"/>
      <c r="AB648" s="76"/>
      <c r="AC648" s="77"/>
      <c r="AD648" s="83" t="s">
        <v>7974</v>
      </c>
      <c r="AE648" s="83">
        <v>3577</v>
      </c>
      <c r="AF648" s="83">
        <v>987</v>
      </c>
      <c r="AG648" s="83">
        <v>805</v>
      </c>
      <c r="AH648" s="83">
        <v>5391</v>
      </c>
      <c r="AI648" s="83">
        <v>0</v>
      </c>
      <c r="AJ648" s="83" t="s">
        <v>9408</v>
      </c>
      <c r="AK648" s="83" t="s">
        <v>10188</v>
      </c>
      <c r="AL648" s="83" t="s">
        <v>11278</v>
      </c>
      <c r="AM648" s="83" t="s">
        <v>10186</v>
      </c>
      <c r="AN648" s="85">
        <v>42757.683854166666</v>
      </c>
      <c r="AO648" s="83" t="s">
        <v>12335</v>
      </c>
      <c r="AP648" s="83" t="b">
        <v>0</v>
      </c>
      <c r="AQ648" s="83" t="b">
        <v>0</v>
      </c>
      <c r="AR648" s="83" t="b">
        <v>1</v>
      </c>
      <c r="AS648" s="83" t="s">
        <v>7091</v>
      </c>
      <c r="AT648" s="83">
        <v>39</v>
      </c>
      <c r="AU648" s="83" t="s">
        <v>13085</v>
      </c>
      <c r="AV648" s="83" t="b">
        <v>0</v>
      </c>
      <c r="AW648" s="83" t="s">
        <v>14213</v>
      </c>
      <c r="AX648" s="83" t="s">
        <v>14859</v>
      </c>
      <c r="AY648" s="83" t="s">
        <v>66</v>
      </c>
      <c r="AZ648" s="2"/>
      <c r="BA648" s="3"/>
      <c r="BB648" s="3"/>
      <c r="BC648" s="3"/>
      <c r="BD648" s="3"/>
    </row>
    <row r="649" spans="1:56" x14ac:dyDescent="0.25">
      <c r="A649" s="69" t="s">
        <v>1518</v>
      </c>
      <c r="B649" s="70"/>
      <c r="C649" s="70"/>
      <c r="D649" s="71"/>
      <c r="E649" s="73"/>
      <c r="F649" s="70" t="s">
        <v>13887</v>
      </c>
      <c r="G649" s="70"/>
      <c r="H649" s="74"/>
      <c r="I649" s="75"/>
      <c r="J649" s="75"/>
      <c r="K649" s="74" t="s">
        <v>16374</v>
      </c>
      <c r="L649" s="78"/>
      <c r="M649" s="79"/>
      <c r="N649" s="79"/>
      <c r="O649" s="80"/>
      <c r="P649" s="81"/>
      <c r="Q649" s="81"/>
      <c r="R649" s="91"/>
      <c r="S649" s="91"/>
      <c r="T649" s="91"/>
      <c r="U649" s="91"/>
      <c r="V649" s="52"/>
      <c r="W649" s="52"/>
      <c r="X649" s="52"/>
      <c r="Y649" s="52"/>
      <c r="Z649" s="51"/>
      <c r="AA649" s="76"/>
      <c r="AB649" s="76"/>
      <c r="AC649" s="77"/>
      <c r="AD649" s="83" t="s">
        <v>7975</v>
      </c>
      <c r="AE649" s="83">
        <v>615</v>
      </c>
      <c r="AF649" s="83">
        <v>344965</v>
      </c>
      <c r="AG649" s="83">
        <v>23476</v>
      </c>
      <c r="AH649" s="83">
        <v>3462</v>
      </c>
      <c r="AI649" s="83">
        <v>-21600</v>
      </c>
      <c r="AJ649" s="83" t="s">
        <v>9409</v>
      </c>
      <c r="AK649" s="83"/>
      <c r="AL649" s="83" t="s">
        <v>11279</v>
      </c>
      <c r="AM649" s="83" t="s">
        <v>11717</v>
      </c>
      <c r="AN649" s="85">
        <v>40581.705694444441</v>
      </c>
      <c r="AO649" s="83" t="s">
        <v>12336</v>
      </c>
      <c r="AP649" s="83" t="b">
        <v>0</v>
      </c>
      <c r="AQ649" s="83" t="b">
        <v>0</v>
      </c>
      <c r="AR649" s="83" t="b">
        <v>1</v>
      </c>
      <c r="AS649" s="83" t="s">
        <v>7091</v>
      </c>
      <c r="AT649" s="83">
        <v>3854</v>
      </c>
      <c r="AU649" s="83" t="s">
        <v>13317</v>
      </c>
      <c r="AV649" s="83" t="b">
        <v>1</v>
      </c>
      <c r="AW649" s="83" t="s">
        <v>14213</v>
      </c>
      <c r="AX649" s="83" t="s">
        <v>14860</v>
      </c>
      <c r="AY649" s="83" t="s">
        <v>65</v>
      </c>
      <c r="AZ649" s="2"/>
      <c r="BA649" s="3"/>
      <c r="BB649" s="3"/>
      <c r="BC649" s="3"/>
      <c r="BD649" s="3"/>
    </row>
    <row r="650" spans="1:56" x14ac:dyDescent="0.25">
      <c r="A650" s="69" t="s">
        <v>1519</v>
      </c>
      <c r="B650" s="70"/>
      <c r="C650" s="70"/>
      <c r="D650" s="71"/>
      <c r="E650" s="73"/>
      <c r="F650" s="70" t="s">
        <v>13888</v>
      </c>
      <c r="G650" s="70"/>
      <c r="H650" s="74"/>
      <c r="I650" s="75"/>
      <c r="J650" s="75"/>
      <c r="K650" s="74" t="s">
        <v>16375</v>
      </c>
      <c r="L650" s="78"/>
      <c r="M650" s="79"/>
      <c r="N650" s="79"/>
      <c r="O650" s="80"/>
      <c r="P650" s="81"/>
      <c r="Q650" s="81"/>
      <c r="R650" s="91"/>
      <c r="S650" s="91"/>
      <c r="T650" s="91"/>
      <c r="U650" s="91"/>
      <c r="V650" s="52"/>
      <c r="W650" s="52"/>
      <c r="X650" s="52"/>
      <c r="Y650" s="52"/>
      <c r="Z650" s="51"/>
      <c r="AA650" s="76"/>
      <c r="AB650" s="76"/>
      <c r="AC650" s="77"/>
      <c r="AD650" s="83" t="s">
        <v>7976</v>
      </c>
      <c r="AE650" s="83">
        <v>129</v>
      </c>
      <c r="AF650" s="83">
        <v>254333</v>
      </c>
      <c r="AG650" s="83">
        <v>139</v>
      </c>
      <c r="AH650" s="83">
        <v>5</v>
      </c>
      <c r="AI650" s="83">
        <v>-28800</v>
      </c>
      <c r="AJ650" s="83" t="s">
        <v>9410</v>
      </c>
      <c r="AK650" s="83"/>
      <c r="AL650" s="83"/>
      <c r="AM650" s="83" t="s">
        <v>11719</v>
      </c>
      <c r="AN650" s="85">
        <v>42083.65892361111</v>
      </c>
      <c r="AO650" s="83" t="s">
        <v>12337</v>
      </c>
      <c r="AP650" s="83" t="b">
        <v>0</v>
      </c>
      <c r="AQ650" s="83" t="b">
        <v>0</v>
      </c>
      <c r="AR650" s="83" t="b">
        <v>1</v>
      </c>
      <c r="AS650" s="83" t="s">
        <v>7091</v>
      </c>
      <c r="AT650" s="83">
        <v>1045</v>
      </c>
      <c r="AU650" s="83" t="s">
        <v>13085</v>
      </c>
      <c r="AV650" s="83" t="b">
        <v>1</v>
      </c>
      <c r="AW650" s="83" t="s">
        <v>14213</v>
      </c>
      <c r="AX650" s="83" t="s">
        <v>14861</v>
      </c>
      <c r="AY650" s="83" t="s">
        <v>65</v>
      </c>
      <c r="AZ650" s="2"/>
      <c r="BA650" s="3"/>
      <c r="BB650" s="3"/>
      <c r="BC650" s="3"/>
      <c r="BD650" s="3"/>
    </row>
    <row r="651" spans="1:56" x14ac:dyDescent="0.25">
      <c r="A651" s="69" t="s">
        <v>619</v>
      </c>
      <c r="B651" s="70"/>
      <c r="C651" s="70"/>
      <c r="D651" s="71"/>
      <c r="E651" s="73"/>
      <c r="F651" s="70" t="s">
        <v>3951</v>
      </c>
      <c r="G651" s="70"/>
      <c r="H651" s="74"/>
      <c r="I651" s="75"/>
      <c r="J651" s="75"/>
      <c r="K651" s="74" t="s">
        <v>16376</v>
      </c>
      <c r="L651" s="78"/>
      <c r="M651" s="79"/>
      <c r="N651" s="79"/>
      <c r="O651" s="80"/>
      <c r="P651" s="81"/>
      <c r="Q651" s="81"/>
      <c r="R651" s="91"/>
      <c r="S651" s="91"/>
      <c r="T651" s="91"/>
      <c r="U651" s="91"/>
      <c r="V651" s="52"/>
      <c r="W651" s="52"/>
      <c r="X651" s="52"/>
      <c r="Y651" s="52"/>
      <c r="Z651" s="51"/>
      <c r="AA651" s="76"/>
      <c r="AB651" s="76"/>
      <c r="AC651" s="77"/>
      <c r="AD651" s="83" t="s">
        <v>7977</v>
      </c>
      <c r="AE651" s="83">
        <v>212</v>
      </c>
      <c r="AF651" s="83">
        <v>243</v>
      </c>
      <c r="AG651" s="83">
        <v>314</v>
      </c>
      <c r="AH651" s="83">
        <v>221</v>
      </c>
      <c r="AI651" s="83"/>
      <c r="AJ651" s="83" t="s">
        <v>9411</v>
      </c>
      <c r="AK651" s="83"/>
      <c r="AL651" s="83" t="s">
        <v>11280</v>
      </c>
      <c r="AM651" s="83"/>
      <c r="AN651" s="85">
        <v>42305.85800925926</v>
      </c>
      <c r="AO651" s="83" t="s">
        <v>12338</v>
      </c>
      <c r="AP651" s="83" t="b">
        <v>1</v>
      </c>
      <c r="AQ651" s="83" t="b">
        <v>0</v>
      </c>
      <c r="AR651" s="83" t="b">
        <v>1</v>
      </c>
      <c r="AS651" s="83" t="s">
        <v>7091</v>
      </c>
      <c r="AT651" s="83">
        <v>10</v>
      </c>
      <c r="AU651" s="83" t="s">
        <v>13085</v>
      </c>
      <c r="AV651" s="83" t="b">
        <v>0</v>
      </c>
      <c r="AW651" s="83" t="s">
        <v>14213</v>
      </c>
      <c r="AX651" s="83" t="s">
        <v>14862</v>
      </c>
      <c r="AY651" s="83" t="s">
        <v>66</v>
      </c>
      <c r="AZ651" s="2"/>
      <c r="BA651" s="3"/>
      <c r="BB651" s="3"/>
      <c r="BC651" s="3"/>
      <c r="BD651" s="3"/>
    </row>
    <row r="652" spans="1:56" x14ac:dyDescent="0.25">
      <c r="A652" s="69" t="s">
        <v>620</v>
      </c>
      <c r="B652" s="70"/>
      <c r="C652" s="70"/>
      <c r="D652" s="71"/>
      <c r="E652" s="73"/>
      <c r="F652" s="70" t="s">
        <v>3952</v>
      </c>
      <c r="G652" s="70"/>
      <c r="H652" s="74"/>
      <c r="I652" s="75"/>
      <c r="J652" s="75"/>
      <c r="K652" s="74" t="s">
        <v>16377</v>
      </c>
      <c r="L652" s="78"/>
      <c r="M652" s="79"/>
      <c r="N652" s="79"/>
      <c r="O652" s="80"/>
      <c r="P652" s="81"/>
      <c r="Q652" s="81"/>
      <c r="R652" s="91"/>
      <c r="S652" s="91"/>
      <c r="T652" s="91"/>
      <c r="U652" s="91"/>
      <c r="V652" s="52"/>
      <c r="W652" s="52"/>
      <c r="X652" s="52"/>
      <c r="Y652" s="52"/>
      <c r="Z652" s="51"/>
      <c r="AA652" s="76"/>
      <c r="AB652" s="76"/>
      <c r="AC652" s="77"/>
      <c r="AD652" s="83" t="s">
        <v>7978</v>
      </c>
      <c r="AE652" s="83">
        <v>1204</v>
      </c>
      <c r="AF652" s="83">
        <v>2350</v>
      </c>
      <c r="AG652" s="83">
        <v>12845</v>
      </c>
      <c r="AH652" s="83">
        <v>4026</v>
      </c>
      <c r="AI652" s="83">
        <v>-21600</v>
      </c>
      <c r="AJ652" s="83" t="s">
        <v>9412</v>
      </c>
      <c r="AK652" s="83" t="s">
        <v>10521</v>
      </c>
      <c r="AL652" s="83" t="s">
        <v>11281</v>
      </c>
      <c r="AM652" s="83" t="s">
        <v>11717</v>
      </c>
      <c r="AN652" s="85">
        <v>39884.551527777781</v>
      </c>
      <c r="AO652" s="83" t="s">
        <v>12339</v>
      </c>
      <c r="AP652" s="83" t="b">
        <v>0</v>
      </c>
      <c r="AQ652" s="83" t="b">
        <v>0</v>
      </c>
      <c r="AR652" s="83" t="b">
        <v>1</v>
      </c>
      <c r="AS652" s="83" t="s">
        <v>7091</v>
      </c>
      <c r="AT652" s="83">
        <v>155</v>
      </c>
      <c r="AU652" s="83" t="s">
        <v>13318</v>
      </c>
      <c r="AV652" s="83" t="b">
        <v>0</v>
      </c>
      <c r="AW652" s="83" t="s">
        <v>14213</v>
      </c>
      <c r="AX652" s="83" t="s">
        <v>14863</v>
      </c>
      <c r="AY652" s="83" t="s">
        <v>66</v>
      </c>
      <c r="AZ652" s="2"/>
      <c r="BA652" s="3"/>
      <c r="BB652" s="3"/>
      <c r="BC652" s="3"/>
      <c r="BD652" s="3"/>
    </row>
    <row r="653" spans="1:56" x14ac:dyDescent="0.25">
      <c r="A653" s="69" t="s">
        <v>621</v>
      </c>
      <c r="B653" s="70"/>
      <c r="C653" s="70"/>
      <c r="D653" s="71"/>
      <c r="E653" s="73"/>
      <c r="F653" s="70" t="s">
        <v>3953</v>
      </c>
      <c r="G653" s="70"/>
      <c r="H653" s="74"/>
      <c r="I653" s="75"/>
      <c r="J653" s="75"/>
      <c r="K653" s="74" t="s">
        <v>16378</v>
      </c>
      <c r="L653" s="78"/>
      <c r="M653" s="79"/>
      <c r="N653" s="79"/>
      <c r="O653" s="80"/>
      <c r="P653" s="81"/>
      <c r="Q653" s="81"/>
      <c r="R653" s="91"/>
      <c r="S653" s="91"/>
      <c r="T653" s="91"/>
      <c r="U653" s="91"/>
      <c r="V653" s="52"/>
      <c r="W653" s="52"/>
      <c r="X653" s="52"/>
      <c r="Y653" s="52"/>
      <c r="Z653" s="51"/>
      <c r="AA653" s="76"/>
      <c r="AB653" s="76"/>
      <c r="AC653" s="77"/>
      <c r="AD653" s="83" t="s">
        <v>7979</v>
      </c>
      <c r="AE653" s="83">
        <v>173</v>
      </c>
      <c r="AF653" s="83">
        <v>755</v>
      </c>
      <c r="AG653" s="83">
        <v>274</v>
      </c>
      <c r="AH653" s="83">
        <v>621</v>
      </c>
      <c r="AI653" s="83">
        <v>-28800</v>
      </c>
      <c r="AJ653" s="83" t="s">
        <v>9413</v>
      </c>
      <c r="AK653" s="83" t="s">
        <v>10358</v>
      </c>
      <c r="AL653" s="83"/>
      <c r="AM653" s="83" t="s">
        <v>11719</v>
      </c>
      <c r="AN653" s="85">
        <v>42177.840324074074</v>
      </c>
      <c r="AO653" s="83" t="s">
        <v>12340</v>
      </c>
      <c r="AP653" s="83" t="b">
        <v>0</v>
      </c>
      <c r="AQ653" s="83" t="b">
        <v>0</v>
      </c>
      <c r="AR653" s="83" t="b">
        <v>0</v>
      </c>
      <c r="AS653" s="83" t="s">
        <v>7092</v>
      </c>
      <c r="AT653" s="83">
        <v>1</v>
      </c>
      <c r="AU653" s="83" t="s">
        <v>13085</v>
      </c>
      <c r="AV653" s="83" t="b">
        <v>0</v>
      </c>
      <c r="AW653" s="83" t="s">
        <v>14213</v>
      </c>
      <c r="AX653" s="83" t="s">
        <v>14864</v>
      </c>
      <c r="AY653" s="83" t="s">
        <v>66</v>
      </c>
      <c r="AZ653" s="2"/>
      <c r="BA653" s="3"/>
      <c r="BB653" s="3"/>
      <c r="BC653" s="3"/>
      <c r="BD653" s="3"/>
    </row>
    <row r="654" spans="1:56" x14ac:dyDescent="0.25">
      <c r="A654" s="69" t="s">
        <v>622</v>
      </c>
      <c r="B654" s="70"/>
      <c r="C654" s="70"/>
      <c r="D654" s="71"/>
      <c r="E654" s="73"/>
      <c r="F654" s="70" t="s">
        <v>3954</v>
      </c>
      <c r="G654" s="70"/>
      <c r="H654" s="74"/>
      <c r="I654" s="75"/>
      <c r="J654" s="75"/>
      <c r="K654" s="74" t="s">
        <v>16379</v>
      </c>
      <c r="L654" s="78"/>
      <c r="M654" s="79"/>
      <c r="N654" s="79"/>
      <c r="O654" s="80"/>
      <c r="P654" s="81"/>
      <c r="Q654" s="81"/>
      <c r="R654" s="91"/>
      <c r="S654" s="91"/>
      <c r="T654" s="91"/>
      <c r="U654" s="91"/>
      <c r="V654" s="52"/>
      <c r="W654" s="52"/>
      <c r="X654" s="52"/>
      <c r="Y654" s="52"/>
      <c r="Z654" s="51"/>
      <c r="AA654" s="76"/>
      <c r="AB654" s="76"/>
      <c r="AC654" s="77"/>
      <c r="AD654" s="83" t="s">
        <v>7980</v>
      </c>
      <c r="AE654" s="83">
        <v>0</v>
      </c>
      <c r="AF654" s="83">
        <v>124</v>
      </c>
      <c r="AG654" s="83">
        <v>7524</v>
      </c>
      <c r="AH654" s="83">
        <v>0</v>
      </c>
      <c r="AI654" s="83"/>
      <c r="AJ654" s="83" t="s">
        <v>9414</v>
      </c>
      <c r="AK654" s="83"/>
      <c r="AL654" s="83"/>
      <c r="AM654" s="83"/>
      <c r="AN654" s="85">
        <v>43097.42392361111</v>
      </c>
      <c r="AO654" s="83" t="s">
        <v>12341</v>
      </c>
      <c r="AP654" s="83" t="b">
        <v>1</v>
      </c>
      <c r="AQ654" s="83" t="b">
        <v>0</v>
      </c>
      <c r="AR654" s="83" t="b">
        <v>0</v>
      </c>
      <c r="AS654" s="83" t="s">
        <v>7091</v>
      </c>
      <c r="AT654" s="83">
        <v>0</v>
      </c>
      <c r="AU654" s="83"/>
      <c r="AV654" s="83" t="b">
        <v>0</v>
      </c>
      <c r="AW654" s="83" t="s">
        <v>14213</v>
      </c>
      <c r="AX654" s="83" t="s">
        <v>14865</v>
      </c>
      <c r="AY654" s="83" t="s">
        <v>66</v>
      </c>
      <c r="AZ654" s="2"/>
      <c r="BA654" s="3"/>
      <c r="BB654" s="3"/>
      <c r="BC654" s="3"/>
      <c r="BD654" s="3"/>
    </row>
    <row r="655" spans="1:56" x14ac:dyDescent="0.25">
      <c r="A655" s="69" t="s">
        <v>623</v>
      </c>
      <c r="B655" s="70"/>
      <c r="C655" s="70"/>
      <c r="D655" s="71"/>
      <c r="E655" s="73"/>
      <c r="F655" s="70" t="s">
        <v>3955</v>
      </c>
      <c r="G655" s="70"/>
      <c r="H655" s="74"/>
      <c r="I655" s="75"/>
      <c r="J655" s="75"/>
      <c r="K655" s="74" t="s">
        <v>16380</v>
      </c>
      <c r="L655" s="78"/>
      <c r="M655" s="79"/>
      <c r="N655" s="79"/>
      <c r="O655" s="80"/>
      <c r="P655" s="81"/>
      <c r="Q655" s="81"/>
      <c r="R655" s="91"/>
      <c r="S655" s="91"/>
      <c r="T655" s="91"/>
      <c r="U655" s="91"/>
      <c r="V655" s="52"/>
      <c r="W655" s="52"/>
      <c r="X655" s="52"/>
      <c r="Y655" s="52"/>
      <c r="Z655" s="51"/>
      <c r="AA655" s="76"/>
      <c r="AB655" s="76"/>
      <c r="AC655" s="77"/>
      <c r="AD655" s="83" t="s">
        <v>7981</v>
      </c>
      <c r="AE655" s="83">
        <v>1379</v>
      </c>
      <c r="AF655" s="83">
        <v>2210</v>
      </c>
      <c r="AG655" s="83">
        <v>5090</v>
      </c>
      <c r="AH655" s="83">
        <v>126</v>
      </c>
      <c r="AI655" s="83">
        <v>-28800</v>
      </c>
      <c r="AJ655" s="83" t="s">
        <v>9415</v>
      </c>
      <c r="AK655" s="83"/>
      <c r="AL655" s="83" t="s">
        <v>11282</v>
      </c>
      <c r="AM655" s="83" t="s">
        <v>11719</v>
      </c>
      <c r="AN655" s="85">
        <v>39484.287986111114</v>
      </c>
      <c r="AO655" s="83"/>
      <c r="AP655" s="83" t="b">
        <v>0</v>
      </c>
      <c r="AQ655" s="83" t="b">
        <v>0</v>
      </c>
      <c r="AR655" s="83" t="b">
        <v>1</v>
      </c>
      <c r="AS655" s="83" t="s">
        <v>7091</v>
      </c>
      <c r="AT655" s="83">
        <v>159</v>
      </c>
      <c r="AU655" s="83" t="s">
        <v>13319</v>
      </c>
      <c r="AV655" s="83" t="b">
        <v>0</v>
      </c>
      <c r="AW655" s="83" t="s">
        <v>14213</v>
      </c>
      <c r="AX655" s="83" t="s">
        <v>14866</v>
      </c>
      <c r="AY655" s="83" t="s">
        <v>66</v>
      </c>
      <c r="AZ655" s="2"/>
      <c r="BA655" s="3"/>
      <c r="BB655" s="3"/>
      <c r="BC655" s="3"/>
      <c r="BD655" s="3"/>
    </row>
    <row r="656" spans="1:56" x14ac:dyDescent="0.25">
      <c r="A656" s="69" t="s">
        <v>1520</v>
      </c>
      <c r="B656" s="70"/>
      <c r="C656" s="70"/>
      <c r="D656" s="71"/>
      <c r="E656" s="73"/>
      <c r="F656" s="70" t="s">
        <v>13889</v>
      </c>
      <c r="G656" s="70"/>
      <c r="H656" s="74"/>
      <c r="I656" s="75"/>
      <c r="J656" s="75"/>
      <c r="K656" s="74" t="s">
        <v>16381</v>
      </c>
      <c r="L656" s="78"/>
      <c r="M656" s="79"/>
      <c r="N656" s="79"/>
      <c r="O656" s="80"/>
      <c r="P656" s="81"/>
      <c r="Q656" s="81"/>
      <c r="R656" s="91"/>
      <c r="S656" s="91"/>
      <c r="T656" s="91"/>
      <c r="U656" s="91"/>
      <c r="V656" s="52"/>
      <c r="W656" s="52"/>
      <c r="X656" s="52"/>
      <c r="Y656" s="52"/>
      <c r="Z656" s="51"/>
      <c r="AA656" s="76"/>
      <c r="AB656" s="76"/>
      <c r="AC656" s="77"/>
      <c r="AD656" s="83" t="s">
        <v>7982</v>
      </c>
      <c r="AE656" s="83">
        <v>1873</v>
      </c>
      <c r="AF656" s="83">
        <v>40625</v>
      </c>
      <c r="AG656" s="83">
        <v>19511</v>
      </c>
      <c r="AH656" s="83">
        <v>1336</v>
      </c>
      <c r="AI656" s="83">
        <v>-28800</v>
      </c>
      <c r="AJ656" s="83" t="s">
        <v>9416</v>
      </c>
      <c r="AK656" s="83" t="s">
        <v>10210</v>
      </c>
      <c r="AL656" s="83" t="s">
        <v>11283</v>
      </c>
      <c r="AM656" s="83" t="s">
        <v>11719</v>
      </c>
      <c r="AN656" s="85">
        <v>39974.923344907409</v>
      </c>
      <c r="AO656" s="83" t="s">
        <v>12342</v>
      </c>
      <c r="AP656" s="83" t="b">
        <v>0</v>
      </c>
      <c r="AQ656" s="83" t="b">
        <v>0</v>
      </c>
      <c r="AR656" s="83" t="b">
        <v>1</v>
      </c>
      <c r="AS656" s="83" t="s">
        <v>7091</v>
      </c>
      <c r="AT656" s="83">
        <v>1690</v>
      </c>
      <c r="AU656" s="83" t="s">
        <v>13320</v>
      </c>
      <c r="AV656" s="83" t="b">
        <v>0</v>
      </c>
      <c r="AW656" s="83" t="s">
        <v>14213</v>
      </c>
      <c r="AX656" s="83" t="s">
        <v>14867</v>
      </c>
      <c r="AY656" s="83" t="s">
        <v>65</v>
      </c>
      <c r="AZ656" s="2"/>
      <c r="BA656" s="3"/>
      <c r="BB656" s="3"/>
      <c r="BC656" s="3"/>
      <c r="BD656" s="3"/>
    </row>
    <row r="657" spans="1:56" x14ac:dyDescent="0.25">
      <c r="A657" s="69" t="s">
        <v>1521</v>
      </c>
      <c r="B657" s="70"/>
      <c r="C657" s="70"/>
      <c r="D657" s="71"/>
      <c r="E657" s="73"/>
      <c r="F657" s="70" t="s">
        <v>13890</v>
      </c>
      <c r="G657" s="70"/>
      <c r="H657" s="74"/>
      <c r="I657" s="75"/>
      <c r="J657" s="75"/>
      <c r="K657" s="74" t="s">
        <v>16382</v>
      </c>
      <c r="L657" s="78"/>
      <c r="M657" s="79"/>
      <c r="N657" s="79"/>
      <c r="O657" s="80"/>
      <c r="P657" s="81"/>
      <c r="Q657" s="81"/>
      <c r="R657" s="91"/>
      <c r="S657" s="91"/>
      <c r="T657" s="91"/>
      <c r="U657" s="91"/>
      <c r="V657" s="52"/>
      <c r="W657" s="52"/>
      <c r="X657" s="52"/>
      <c r="Y657" s="52"/>
      <c r="Z657" s="51"/>
      <c r="AA657" s="76"/>
      <c r="AB657" s="76"/>
      <c r="AC657" s="77"/>
      <c r="AD657" s="83" t="s">
        <v>7983</v>
      </c>
      <c r="AE657" s="83">
        <v>1179</v>
      </c>
      <c r="AF657" s="83">
        <v>2739</v>
      </c>
      <c r="AG657" s="83">
        <v>3207</v>
      </c>
      <c r="AH657" s="83">
        <v>407</v>
      </c>
      <c r="AI657" s="83">
        <v>-28800</v>
      </c>
      <c r="AJ657" s="83" t="s">
        <v>9417</v>
      </c>
      <c r="AK657" s="83" t="s">
        <v>10370</v>
      </c>
      <c r="AL657" s="83" t="s">
        <v>11284</v>
      </c>
      <c r="AM657" s="83" t="s">
        <v>11719</v>
      </c>
      <c r="AN657" s="85">
        <v>39774.007731481484</v>
      </c>
      <c r="AO657" s="83" t="s">
        <v>12343</v>
      </c>
      <c r="AP657" s="83" t="b">
        <v>0</v>
      </c>
      <c r="AQ657" s="83" t="b">
        <v>0</v>
      </c>
      <c r="AR657" s="83" t="b">
        <v>0</v>
      </c>
      <c r="AS657" s="83" t="s">
        <v>7091</v>
      </c>
      <c r="AT657" s="83">
        <v>136</v>
      </c>
      <c r="AU657" s="83" t="s">
        <v>13321</v>
      </c>
      <c r="AV657" s="83" t="b">
        <v>0</v>
      </c>
      <c r="AW657" s="83" t="s">
        <v>14213</v>
      </c>
      <c r="AX657" s="83" t="s">
        <v>14868</v>
      </c>
      <c r="AY657" s="83" t="s">
        <v>65</v>
      </c>
      <c r="AZ657" s="2"/>
      <c r="BA657" s="3"/>
      <c r="BB657" s="3"/>
      <c r="BC657" s="3"/>
      <c r="BD657" s="3"/>
    </row>
    <row r="658" spans="1:56" x14ac:dyDescent="0.25">
      <c r="A658" s="69" t="s">
        <v>625</v>
      </c>
      <c r="B658" s="70"/>
      <c r="C658" s="70"/>
      <c r="D658" s="71"/>
      <c r="E658" s="73"/>
      <c r="F658" s="70" t="s">
        <v>3957</v>
      </c>
      <c r="G658" s="70"/>
      <c r="H658" s="74"/>
      <c r="I658" s="75"/>
      <c r="J658" s="75"/>
      <c r="K658" s="74" t="s">
        <v>16383</v>
      </c>
      <c r="L658" s="78"/>
      <c r="M658" s="79"/>
      <c r="N658" s="79"/>
      <c r="O658" s="80"/>
      <c r="P658" s="81"/>
      <c r="Q658" s="81"/>
      <c r="R658" s="91"/>
      <c r="S658" s="91"/>
      <c r="T658" s="91"/>
      <c r="U658" s="91"/>
      <c r="V658" s="52"/>
      <c r="W658" s="52"/>
      <c r="X658" s="52"/>
      <c r="Y658" s="52"/>
      <c r="Z658" s="51"/>
      <c r="AA658" s="76"/>
      <c r="AB658" s="76"/>
      <c r="AC658" s="77"/>
      <c r="AD658" s="83" t="s">
        <v>7984</v>
      </c>
      <c r="AE658" s="83">
        <v>1321</v>
      </c>
      <c r="AF658" s="83">
        <v>1284</v>
      </c>
      <c r="AG658" s="83">
        <v>44071</v>
      </c>
      <c r="AH658" s="83">
        <v>42614</v>
      </c>
      <c r="AI658" s="83"/>
      <c r="AJ658" s="83" t="s">
        <v>9418</v>
      </c>
      <c r="AK658" s="83" t="s">
        <v>10522</v>
      </c>
      <c r="AL658" s="83"/>
      <c r="AM658" s="83"/>
      <c r="AN658" s="85">
        <v>40815.856851851851</v>
      </c>
      <c r="AO658" s="83" t="s">
        <v>12344</v>
      </c>
      <c r="AP658" s="83" t="b">
        <v>1</v>
      </c>
      <c r="AQ658" s="83" t="b">
        <v>0</v>
      </c>
      <c r="AR658" s="83" t="b">
        <v>1</v>
      </c>
      <c r="AS658" s="83" t="s">
        <v>7091</v>
      </c>
      <c r="AT658" s="83">
        <v>59</v>
      </c>
      <c r="AU658" s="83" t="s">
        <v>13085</v>
      </c>
      <c r="AV658" s="83" t="b">
        <v>0</v>
      </c>
      <c r="AW658" s="83" t="s">
        <v>14213</v>
      </c>
      <c r="AX658" s="83" t="s">
        <v>14869</v>
      </c>
      <c r="AY658" s="83" t="s">
        <v>66</v>
      </c>
      <c r="AZ658" s="2"/>
      <c r="BA658" s="3"/>
      <c r="BB658" s="3"/>
      <c r="BC658" s="3"/>
      <c r="BD658" s="3"/>
    </row>
    <row r="659" spans="1:56" x14ac:dyDescent="0.25">
      <c r="A659" s="69" t="s">
        <v>626</v>
      </c>
      <c r="B659" s="70"/>
      <c r="C659" s="70"/>
      <c r="D659" s="71"/>
      <c r="E659" s="73"/>
      <c r="F659" s="70" t="s">
        <v>13891</v>
      </c>
      <c r="G659" s="70"/>
      <c r="H659" s="74"/>
      <c r="I659" s="75"/>
      <c r="J659" s="75"/>
      <c r="K659" s="74" t="s">
        <v>16384</v>
      </c>
      <c r="L659" s="78"/>
      <c r="M659" s="79"/>
      <c r="N659" s="79"/>
      <c r="O659" s="80"/>
      <c r="P659" s="81"/>
      <c r="Q659" s="81"/>
      <c r="R659" s="91"/>
      <c r="S659" s="91"/>
      <c r="T659" s="91"/>
      <c r="U659" s="91"/>
      <c r="V659" s="52"/>
      <c r="W659" s="52"/>
      <c r="X659" s="52"/>
      <c r="Y659" s="52"/>
      <c r="Z659" s="51"/>
      <c r="AA659" s="76"/>
      <c r="AB659" s="76"/>
      <c r="AC659" s="77"/>
      <c r="AD659" s="83" t="s">
        <v>7985</v>
      </c>
      <c r="AE659" s="83">
        <v>87</v>
      </c>
      <c r="AF659" s="83">
        <v>39</v>
      </c>
      <c r="AG659" s="83">
        <v>1655</v>
      </c>
      <c r="AH659" s="83">
        <v>1271</v>
      </c>
      <c r="AI659" s="83"/>
      <c r="AJ659" s="83" t="s">
        <v>9419</v>
      </c>
      <c r="AK659" s="83" t="s">
        <v>10319</v>
      </c>
      <c r="AL659" s="83"/>
      <c r="AM659" s="83"/>
      <c r="AN659" s="85">
        <v>42870.455578703702</v>
      </c>
      <c r="AO659" s="83" t="s">
        <v>12345</v>
      </c>
      <c r="AP659" s="83" t="b">
        <v>1</v>
      </c>
      <c r="AQ659" s="83" t="b">
        <v>0</v>
      </c>
      <c r="AR659" s="83" t="b">
        <v>1</v>
      </c>
      <c r="AS659" s="83" t="s">
        <v>7097</v>
      </c>
      <c r="AT659" s="83">
        <v>0</v>
      </c>
      <c r="AU659" s="83"/>
      <c r="AV659" s="83" t="b">
        <v>0</v>
      </c>
      <c r="AW659" s="83" t="s">
        <v>14213</v>
      </c>
      <c r="AX659" s="83" t="s">
        <v>14870</v>
      </c>
      <c r="AY659" s="83" t="s">
        <v>66</v>
      </c>
      <c r="AZ659" s="2"/>
      <c r="BA659" s="3"/>
      <c r="BB659" s="3"/>
      <c r="BC659" s="3"/>
      <c r="BD659" s="3"/>
    </row>
    <row r="660" spans="1:56" x14ac:dyDescent="0.25">
      <c r="A660" s="69" t="s">
        <v>627</v>
      </c>
      <c r="B660" s="70"/>
      <c r="C660" s="70"/>
      <c r="D660" s="71"/>
      <c r="E660" s="73"/>
      <c r="F660" s="70" t="s">
        <v>3958</v>
      </c>
      <c r="G660" s="70"/>
      <c r="H660" s="74"/>
      <c r="I660" s="75"/>
      <c r="J660" s="75"/>
      <c r="K660" s="74" t="s">
        <v>16385</v>
      </c>
      <c r="L660" s="78"/>
      <c r="M660" s="79"/>
      <c r="N660" s="79"/>
      <c r="O660" s="80"/>
      <c r="P660" s="81"/>
      <c r="Q660" s="81"/>
      <c r="R660" s="91"/>
      <c r="S660" s="91"/>
      <c r="T660" s="91"/>
      <c r="U660" s="91"/>
      <c r="V660" s="52"/>
      <c r="W660" s="52"/>
      <c r="X660" s="52"/>
      <c r="Y660" s="52"/>
      <c r="Z660" s="51"/>
      <c r="AA660" s="76"/>
      <c r="AB660" s="76"/>
      <c r="AC660" s="77"/>
      <c r="AD660" s="83" t="s">
        <v>7986</v>
      </c>
      <c r="AE660" s="83">
        <v>106</v>
      </c>
      <c r="AF660" s="83">
        <v>144</v>
      </c>
      <c r="AG660" s="83">
        <v>81562</v>
      </c>
      <c r="AH660" s="83">
        <v>5188</v>
      </c>
      <c r="AI660" s="83"/>
      <c r="AJ660" s="83" t="s">
        <v>9420</v>
      </c>
      <c r="AK660" s="83"/>
      <c r="AL660" s="83"/>
      <c r="AM660" s="83"/>
      <c r="AN660" s="85">
        <v>40708.601736111108</v>
      </c>
      <c r="AO660" s="83" t="s">
        <v>12346</v>
      </c>
      <c r="AP660" s="83" t="b">
        <v>1</v>
      </c>
      <c r="AQ660" s="83" t="b">
        <v>0</v>
      </c>
      <c r="AR660" s="83" t="b">
        <v>0</v>
      </c>
      <c r="AS660" s="83" t="s">
        <v>7097</v>
      </c>
      <c r="AT660" s="83">
        <v>4</v>
      </c>
      <c r="AU660" s="83" t="s">
        <v>13085</v>
      </c>
      <c r="AV660" s="83" t="b">
        <v>0</v>
      </c>
      <c r="AW660" s="83" t="s">
        <v>14213</v>
      </c>
      <c r="AX660" s="83" t="s">
        <v>14871</v>
      </c>
      <c r="AY660" s="83" t="s">
        <v>66</v>
      </c>
      <c r="AZ660" s="2"/>
      <c r="BA660" s="3"/>
      <c r="BB660" s="3"/>
      <c r="BC660" s="3"/>
      <c r="BD660" s="3"/>
    </row>
    <row r="661" spans="1:56" x14ac:dyDescent="0.25">
      <c r="A661" s="69" t="s">
        <v>628</v>
      </c>
      <c r="B661" s="70"/>
      <c r="C661" s="70"/>
      <c r="D661" s="71"/>
      <c r="E661" s="73"/>
      <c r="F661" s="70" t="s">
        <v>3959</v>
      </c>
      <c r="G661" s="70"/>
      <c r="H661" s="74"/>
      <c r="I661" s="75"/>
      <c r="J661" s="75"/>
      <c r="K661" s="74" t="s">
        <v>16386</v>
      </c>
      <c r="L661" s="78"/>
      <c r="M661" s="79"/>
      <c r="N661" s="79"/>
      <c r="O661" s="80"/>
      <c r="P661" s="81"/>
      <c r="Q661" s="81"/>
      <c r="R661" s="91"/>
      <c r="S661" s="91"/>
      <c r="T661" s="91"/>
      <c r="U661" s="91"/>
      <c r="V661" s="52"/>
      <c r="W661" s="52"/>
      <c r="X661" s="52"/>
      <c r="Y661" s="52"/>
      <c r="Z661" s="51"/>
      <c r="AA661" s="76"/>
      <c r="AB661" s="76"/>
      <c r="AC661" s="77"/>
      <c r="AD661" s="83" t="s">
        <v>7987</v>
      </c>
      <c r="AE661" s="83">
        <v>310</v>
      </c>
      <c r="AF661" s="83">
        <v>747</v>
      </c>
      <c r="AG661" s="83">
        <v>483</v>
      </c>
      <c r="AH661" s="83">
        <v>1309</v>
      </c>
      <c r="AI661" s="83"/>
      <c r="AJ661" s="83" t="s">
        <v>9421</v>
      </c>
      <c r="AK661" s="83" t="s">
        <v>7257</v>
      </c>
      <c r="AL661" s="83" t="s">
        <v>11285</v>
      </c>
      <c r="AM661" s="83"/>
      <c r="AN661" s="85">
        <v>42654.851736111108</v>
      </c>
      <c r="AO661" s="83" t="s">
        <v>12347</v>
      </c>
      <c r="AP661" s="83" t="b">
        <v>0</v>
      </c>
      <c r="AQ661" s="83" t="b">
        <v>0</v>
      </c>
      <c r="AR661" s="83" t="b">
        <v>1</v>
      </c>
      <c r="AS661" s="83" t="s">
        <v>7091</v>
      </c>
      <c r="AT661" s="83">
        <v>6</v>
      </c>
      <c r="AU661" s="83" t="s">
        <v>13085</v>
      </c>
      <c r="AV661" s="83" t="b">
        <v>0</v>
      </c>
      <c r="AW661" s="83" t="s">
        <v>14213</v>
      </c>
      <c r="AX661" s="83" t="s">
        <v>14872</v>
      </c>
      <c r="AY661" s="83" t="s">
        <v>66</v>
      </c>
      <c r="AZ661" s="2"/>
      <c r="BA661" s="3"/>
      <c r="BB661" s="3"/>
      <c r="BC661" s="3"/>
      <c r="BD661" s="3"/>
    </row>
    <row r="662" spans="1:56" x14ac:dyDescent="0.25">
      <c r="A662" s="69" t="s">
        <v>629</v>
      </c>
      <c r="B662" s="70"/>
      <c r="C662" s="70"/>
      <c r="D662" s="71"/>
      <c r="E662" s="73"/>
      <c r="F662" s="70" t="s">
        <v>3960</v>
      </c>
      <c r="G662" s="70"/>
      <c r="H662" s="74"/>
      <c r="I662" s="75"/>
      <c r="J662" s="75"/>
      <c r="K662" s="74" t="s">
        <v>16387</v>
      </c>
      <c r="L662" s="78"/>
      <c r="M662" s="79"/>
      <c r="N662" s="79"/>
      <c r="O662" s="80"/>
      <c r="P662" s="81"/>
      <c r="Q662" s="81"/>
      <c r="R662" s="91"/>
      <c r="S662" s="91"/>
      <c r="T662" s="91"/>
      <c r="U662" s="91"/>
      <c r="V662" s="52"/>
      <c r="W662" s="52"/>
      <c r="X662" s="52"/>
      <c r="Y662" s="52"/>
      <c r="Z662" s="51"/>
      <c r="AA662" s="76"/>
      <c r="AB662" s="76"/>
      <c r="AC662" s="77"/>
      <c r="AD662" s="83" t="s">
        <v>7988</v>
      </c>
      <c r="AE662" s="83">
        <v>418</v>
      </c>
      <c r="AF662" s="83">
        <v>316</v>
      </c>
      <c r="AG662" s="83">
        <v>3441</v>
      </c>
      <c r="AH662" s="83">
        <v>47120</v>
      </c>
      <c r="AI662" s="83"/>
      <c r="AJ662" s="83" t="s">
        <v>9422</v>
      </c>
      <c r="AK662" s="83"/>
      <c r="AL662" s="83"/>
      <c r="AM662" s="83"/>
      <c r="AN662" s="85">
        <v>41050.97378472222</v>
      </c>
      <c r="AO662" s="83" t="s">
        <v>12348</v>
      </c>
      <c r="AP662" s="83" t="b">
        <v>1</v>
      </c>
      <c r="AQ662" s="83" t="b">
        <v>0</v>
      </c>
      <c r="AR662" s="83" t="b">
        <v>1</v>
      </c>
      <c r="AS662" s="83" t="s">
        <v>7091</v>
      </c>
      <c r="AT662" s="83">
        <v>1</v>
      </c>
      <c r="AU662" s="83" t="s">
        <v>13085</v>
      </c>
      <c r="AV662" s="83" t="b">
        <v>0</v>
      </c>
      <c r="AW662" s="83" t="s">
        <v>14213</v>
      </c>
      <c r="AX662" s="83" t="s">
        <v>14873</v>
      </c>
      <c r="AY662" s="83" t="s">
        <v>66</v>
      </c>
      <c r="AZ662" s="2"/>
      <c r="BA662" s="3"/>
      <c r="BB662" s="3"/>
      <c r="BC662" s="3"/>
      <c r="BD662" s="3"/>
    </row>
    <row r="663" spans="1:56" x14ac:dyDescent="0.25">
      <c r="A663" s="69" t="s">
        <v>630</v>
      </c>
      <c r="B663" s="70"/>
      <c r="C663" s="70"/>
      <c r="D663" s="71"/>
      <c r="E663" s="73"/>
      <c r="F663" s="70" t="s">
        <v>3961</v>
      </c>
      <c r="G663" s="70"/>
      <c r="H663" s="74"/>
      <c r="I663" s="75"/>
      <c r="J663" s="75"/>
      <c r="K663" s="74" t="s">
        <v>16388</v>
      </c>
      <c r="L663" s="78"/>
      <c r="M663" s="79"/>
      <c r="N663" s="79"/>
      <c r="O663" s="80"/>
      <c r="P663" s="81"/>
      <c r="Q663" s="81"/>
      <c r="R663" s="91"/>
      <c r="S663" s="91"/>
      <c r="T663" s="91"/>
      <c r="U663" s="91"/>
      <c r="V663" s="52"/>
      <c r="W663" s="52"/>
      <c r="X663" s="52"/>
      <c r="Y663" s="52"/>
      <c r="Z663" s="51"/>
      <c r="AA663" s="76"/>
      <c r="AB663" s="76"/>
      <c r="AC663" s="77"/>
      <c r="AD663" s="83" t="s">
        <v>7989</v>
      </c>
      <c r="AE663" s="83">
        <v>10478</v>
      </c>
      <c r="AF663" s="83">
        <v>9802</v>
      </c>
      <c r="AG663" s="83">
        <v>48355</v>
      </c>
      <c r="AH663" s="83">
        <v>13895</v>
      </c>
      <c r="AI663" s="83">
        <v>-18000</v>
      </c>
      <c r="AJ663" s="83" t="s">
        <v>9423</v>
      </c>
      <c r="AK663" s="83" t="s">
        <v>10518</v>
      </c>
      <c r="AL663" s="83"/>
      <c r="AM663" s="83" t="s">
        <v>11716</v>
      </c>
      <c r="AN663" s="85">
        <v>40757.64671296296</v>
      </c>
      <c r="AO663" s="83" t="s">
        <v>12349</v>
      </c>
      <c r="AP663" s="83" t="b">
        <v>1</v>
      </c>
      <c r="AQ663" s="83" t="b">
        <v>0</v>
      </c>
      <c r="AR663" s="83" t="b">
        <v>1</v>
      </c>
      <c r="AS663" s="83" t="s">
        <v>7091</v>
      </c>
      <c r="AT663" s="83">
        <v>135</v>
      </c>
      <c r="AU663" s="83" t="s">
        <v>13085</v>
      </c>
      <c r="AV663" s="83" t="b">
        <v>0</v>
      </c>
      <c r="AW663" s="83" t="s">
        <v>14213</v>
      </c>
      <c r="AX663" s="83" t="s">
        <v>14874</v>
      </c>
      <c r="AY663" s="83" t="s">
        <v>66</v>
      </c>
      <c r="AZ663" s="2"/>
      <c r="BA663" s="3"/>
      <c r="BB663" s="3"/>
      <c r="BC663" s="3"/>
      <c r="BD663" s="3"/>
    </row>
    <row r="664" spans="1:56" x14ac:dyDescent="0.25">
      <c r="A664" s="69" t="s">
        <v>631</v>
      </c>
      <c r="B664" s="70"/>
      <c r="C664" s="70"/>
      <c r="D664" s="71"/>
      <c r="E664" s="73"/>
      <c r="F664" s="70" t="s">
        <v>3962</v>
      </c>
      <c r="G664" s="70"/>
      <c r="H664" s="74"/>
      <c r="I664" s="75"/>
      <c r="J664" s="75"/>
      <c r="K664" s="74" t="s">
        <v>16389</v>
      </c>
      <c r="L664" s="78"/>
      <c r="M664" s="79"/>
      <c r="N664" s="79"/>
      <c r="O664" s="80"/>
      <c r="P664" s="81"/>
      <c r="Q664" s="81"/>
      <c r="R664" s="91"/>
      <c r="S664" s="91"/>
      <c r="T664" s="91"/>
      <c r="U664" s="91"/>
      <c r="V664" s="52"/>
      <c r="W664" s="52"/>
      <c r="X664" s="52"/>
      <c r="Y664" s="52"/>
      <c r="Z664" s="51"/>
      <c r="AA664" s="76"/>
      <c r="AB664" s="76"/>
      <c r="AC664" s="77"/>
      <c r="AD664" s="83" t="s">
        <v>7990</v>
      </c>
      <c r="AE664" s="83">
        <v>785</v>
      </c>
      <c r="AF664" s="83">
        <v>572</v>
      </c>
      <c r="AG664" s="83">
        <v>5452</v>
      </c>
      <c r="AH664" s="83">
        <v>26075</v>
      </c>
      <c r="AI664" s="83">
        <v>-21600</v>
      </c>
      <c r="AJ664" s="83" t="s">
        <v>9424</v>
      </c>
      <c r="AK664" s="83" t="s">
        <v>10523</v>
      </c>
      <c r="AL664" s="83"/>
      <c r="AM664" s="83" t="s">
        <v>11717</v>
      </c>
      <c r="AN664" s="85">
        <v>40196.350057870368</v>
      </c>
      <c r="AO664" s="83" t="s">
        <v>12350</v>
      </c>
      <c r="AP664" s="83" t="b">
        <v>0</v>
      </c>
      <c r="AQ664" s="83" t="b">
        <v>0</v>
      </c>
      <c r="AR664" s="83" t="b">
        <v>1</v>
      </c>
      <c r="AS664" s="83" t="s">
        <v>7095</v>
      </c>
      <c r="AT664" s="83">
        <v>9</v>
      </c>
      <c r="AU664" s="83" t="s">
        <v>13085</v>
      </c>
      <c r="AV664" s="83" t="b">
        <v>0</v>
      </c>
      <c r="AW664" s="83" t="s">
        <v>14213</v>
      </c>
      <c r="AX664" s="83" t="s">
        <v>14875</v>
      </c>
      <c r="AY664" s="83" t="s">
        <v>66</v>
      </c>
      <c r="AZ664" s="2"/>
      <c r="BA664" s="3"/>
      <c r="BB664" s="3"/>
      <c r="BC664" s="3"/>
      <c r="BD664" s="3"/>
    </row>
    <row r="665" spans="1:56" x14ac:dyDescent="0.25">
      <c r="A665" s="69" t="s">
        <v>632</v>
      </c>
      <c r="B665" s="70"/>
      <c r="C665" s="70"/>
      <c r="D665" s="71"/>
      <c r="E665" s="73"/>
      <c r="F665" s="70" t="s">
        <v>3963</v>
      </c>
      <c r="G665" s="70"/>
      <c r="H665" s="74"/>
      <c r="I665" s="75"/>
      <c r="J665" s="75"/>
      <c r="K665" s="74" t="s">
        <v>16390</v>
      </c>
      <c r="L665" s="78"/>
      <c r="M665" s="79"/>
      <c r="N665" s="79"/>
      <c r="O665" s="80"/>
      <c r="P665" s="81"/>
      <c r="Q665" s="81"/>
      <c r="R665" s="91"/>
      <c r="S665" s="91"/>
      <c r="T665" s="91"/>
      <c r="U665" s="91"/>
      <c r="V665" s="52"/>
      <c r="W665" s="52"/>
      <c r="X665" s="52"/>
      <c r="Y665" s="52"/>
      <c r="Z665" s="51"/>
      <c r="AA665" s="76"/>
      <c r="AB665" s="76"/>
      <c r="AC665" s="77"/>
      <c r="AD665" s="83" t="s">
        <v>7991</v>
      </c>
      <c r="AE665" s="83">
        <v>21</v>
      </c>
      <c r="AF665" s="83">
        <v>0</v>
      </c>
      <c r="AG665" s="83">
        <v>31</v>
      </c>
      <c r="AH665" s="83">
        <v>0</v>
      </c>
      <c r="AI665" s="83"/>
      <c r="AJ665" s="83"/>
      <c r="AK665" s="83"/>
      <c r="AL665" s="83"/>
      <c r="AM665" s="83"/>
      <c r="AN665" s="85">
        <v>43165.659212962964</v>
      </c>
      <c r="AO665" s="83"/>
      <c r="AP665" s="83" t="b">
        <v>1</v>
      </c>
      <c r="AQ665" s="83" t="b">
        <v>0</v>
      </c>
      <c r="AR665" s="83" t="b">
        <v>0</v>
      </c>
      <c r="AS665" s="83" t="s">
        <v>7091</v>
      </c>
      <c r="AT665" s="83">
        <v>0</v>
      </c>
      <c r="AU665" s="83"/>
      <c r="AV665" s="83" t="b">
        <v>0</v>
      </c>
      <c r="AW665" s="83" t="s">
        <v>14213</v>
      </c>
      <c r="AX665" s="83" t="s">
        <v>14876</v>
      </c>
      <c r="AY665" s="83" t="s">
        <v>66</v>
      </c>
      <c r="AZ665" s="2"/>
      <c r="BA665" s="3"/>
      <c r="BB665" s="3"/>
      <c r="BC665" s="3"/>
      <c r="BD665" s="3"/>
    </row>
    <row r="666" spans="1:56" x14ac:dyDescent="0.25">
      <c r="A666" s="69" t="s">
        <v>633</v>
      </c>
      <c r="B666" s="70"/>
      <c r="C666" s="70"/>
      <c r="D666" s="71"/>
      <c r="E666" s="73"/>
      <c r="F666" s="70" t="s">
        <v>3964</v>
      </c>
      <c r="G666" s="70"/>
      <c r="H666" s="74"/>
      <c r="I666" s="75"/>
      <c r="J666" s="75"/>
      <c r="K666" s="74" t="s">
        <v>16391</v>
      </c>
      <c r="L666" s="78"/>
      <c r="M666" s="79"/>
      <c r="N666" s="79"/>
      <c r="O666" s="80"/>
      <c r="P666" s="81"/>
      <c r="Q666" s="81"/>
      <c r="R666" s="91"/>
      <c r="S666" s="91"/>
      <c r="T666" s="91"/>
      <c r="U666" s="91"/>
      <c r="V666" s="52"/>
      <c r="W666" s="52"/>
      <c r="X666" s="52"/>
      <c r="Y666" s="52"/>
      <c r="Z666" s="51"/>
      <c r="AA666" s="76"/>
      <c r="AB666" s="76"/>
      <c r="AC666" s="77"/>
      <c r="AD666" s="83" t="s">
        <v>7992</v>
      </c>
      <c r="AE666" s="83">
        <v>3064</v>
      </c>
      <c r="AF666" s="83">
        <v>1753</v>
      </c>
      <c r="AG666" s="83">
        <v>9936</v>
      </c>
      <c r="AH666" s="83">
        <v>4973</v>
      </c>
      <c r="AI666" s="83">
        <v>-28800</v>
      </c>
      <c r="AJ666" s="83" t="s">
        <v>9425</v>
      </c>
      <c r="AK666" s="83" t="s">
        <v>10524</v>
      </c>
      <c r="AL666" s="83" t="s">
        <v>11286</v>
      </c>
      <c r="AM666" s="83" t="s">
        <v>11719</v>
      </c>
      <c r="AN666" s="85">
        <v>39831.88894675926</v>
      </c>
      <c r="AO666" s="83" t="s">
        <v>12351</v>
      </c>
      <c r="AP666" s="83" t="b">
        <v>0</v>
      </c>
      <c r="AQ666" s="83" t="b">
        <v>0</v>
      </c>
      <c r="AR666" s="83" t="b">
        <v>1</v>
      </c>
      <c r="AS666" s="83" t="s">
        <v>7091</v>
      </c>
      <c r="AT666" s="83">
        <v>22</v>
      </c>
      <c r="AU666" s="83" t="s">
        <v>13322</v>
      </c>
      <c r="AV666" s="83" t="b">
        <v>0</v>
      </c>
      <c r="AW666" s="83" t="s">
        <v>14213</v>
      </c>
      <c r="AX666" s="83" t="s">
        <v>14877</v>
      </c>
      <c r="AY666" s="83" t="s">
        <v>66</v>
      </c>
      <c r="AZ666" s="2"/>
      <c r="BA666" s="3"/>
      <c r="BB666" s="3"/>
      <c r="BC666" s="3"/>
      <c r="BD666" s="3"/>
    </row>
    <row r="667" spans="1:56" x14ac:dyDescent="0.25">
      <c r="A667" s="69" t="s">
        <v>634</v>
      </c>
      <c r="B667" s="70"/>
      <c r="C667" s="70"/>
      <c r="D667" s="71"/>
      <c r="E667" s="73"/>
      <c r="F667" s="70" t="s">
        <v>13892</v>
      </c>
      <c r="G667" s="70"/>
      <c r="H667" s="74"/>
      <c r="I667" s="75"/>
      <c r="J667" s="75"/>
      <c r="K667" s="74" t="s">
        <v>16392</v>
      </c>
      <c r="L667" s="78"/>
      <c r="M667" s="79"/>
      <c r="N667" s="79"/>
      <c r="O667" s="80"/>
      <c r="P667" s="81"/>
      <c r="Q667" s="81"/>
      <c r="R667" s="91"/>
      <c r="S667" s="91"/>
      <c r="T667" s="91"/>
      <c r="U667" s="91"/>
      <c r="V667" s="52"/>
      <c r="W667" s="52"/>
      <c r="X667" s="52"/>
      <c r="Y667" s="52"/>
      <c r="Z667" s="51"/>
      <c r="AA667" s="76"/>
      <c r="AB667" s="76"/>
      <c r="AC667" s="77"/>
      <c r="AD667" s="83" t="s">
        <v>7993</v>
      </c>
      <c r="AE667" s="83">
        <v>84</v>
      </c>
      <c r="AF667" s="83">
        <v>21</v>
      </c>
      <c r="AG667" s="83">
        <v>44</v>
      </c>
      <c r="AH667" s="83">
        <v>663</v>
      </c>
      <c r="AI667" s="83"/>
      <c r="AJ667" s="83" t="s">
        <v>9426</v>
      </c>
      <c r="AK667" s="83" t="s">
        <v>10525</v>
      </c>
      <c r="AL667" s="83" t="s">
        <v>11287</v>
      </c>
      <c r="AM667" s="83"/>
      <c r="AN667" s="85">
        <v>43161.612800925926</v>
      </c>
      <c r="AO667" s="83" t="s">
        <v>12352</v>
      </c>
      <c r="AP667" s="83" t="b">
        <v>1</v>
      </c>
      <c r="AQ667" s="83" t="b">
        <v>0</v>
      </c>
      <c r="AR667" s="83" t="b">
        <v>0</v>
      </c>
      <c r="AS667" s="83" t="s">
        <v>7091</v>
      </c>
      <c r="AT667" s="83">
        <v>0</v>
      </c>
      <c r="AU667" s="83"/>
      <c r="AV667" s="83" t="b">
        <v>0</v>
      </c>
      <c r="AW667" s="83" t="s">
        <v>14213</v>
      </c>
      <c r="AX667" s="83" t="s">
        <v>14878</v>
      </c>
      <c r="AY667" s="83" t="s">
        <v>66</v>
      </c>
      <c r="AZ667" s="2"/>
      <c r="BA667" s="3"/>
      <c r="BB667" s="3"/>
      <c r="BC667" s="3"/>
      <c r="BD667" s="3"/>
    </row>
    <row r="668" spans="1:56" x14ac:dyDescent="0.25">
      <c r="A668" s="69" t="s">
        <v>635</v>
      </c>
      <c r="B668" s="70"/>
      <c r="C668" s="70"/>
      <c r="D668" s="71"/>
      <c r="E668" s="73"/>
      <c r="F668" s="70" t="s">
        <v>3965</v>
      </c>
      <c r="G668" s="70"/>
      <c r="H668" s="74"/>
      <c r="I668" s="75"/>
      <c r="J668" s="75"/>
      <c r="K668" s="74" t="s">
        <v>16393</v>
      </c>
      <c r="L668" s="78"/>
      <c r="M668" s="79"/>
      <c r="N668" s="79"/>
      <c r="O668" s="80"/>
      <c r="P668" s="81"/>
      <c r="Q668" s="81"/>
      <c r="R668" s="91"/>
      <c r="S668" s="91"/>
      <c r="T668" s="91"/>
      <c r="U668" s="91"/>
      <c r="V668" s="52"/>
      <c r="W668" s="52"/>
      <c r="X668" s="52"/>
      <c r="Y668" s="52"/>
      <c r="Z668" s="51"/>
      <c r="AA668" s="76"/>
      <c r="AB668" s="76"/>
      <c r="AC668" s="77"/>
      <c r="AD668" s="83" t="s">
        <v>7994</v>
      </c>
      <c r="AE668" s="83">
        <v>1061</v>
      </c>
      <c r="AF668" s="83">
        <v>1135</v>
      </c>
      <c r="AG668" s="83">
        <v>42975</v>
      </c>
      <c r="AH668" s="83">
        <v>171</v>
      </c>
      <c r="AI668" s="83">
        <v>-21600</v>
      </c>
      <c r="AJ668" s="83"/>
      <c r="AK668" s="83"/>
      <c r="AL668" s="83" t="s">
        <v>11288</v>
      </c>
      <c r="AM668" s="83" t="s">
        <v>11717</v>
      </c>
      <c r="AN668" s="85">
        <v>39808.357743055552</v>
      </c>
      <c r="AO668" s="83"/>
      <c r="AP668" s="83" t="b">
        <v>1</v>
      </c>
      <c r="AQ668" s="83" t="b">
        <v>0</v>
      </c>
      <c r="AR668" s="83" t="b">
        <v>0</v>
      </c>
      <c r="AS668" s="83" t="s">
        <v>7091</v>
      </c>
      <c r="AT668" s="83">
        <v>80</v>
      </c>
      <c r="AU668" s="83" t="s">
        <v>13085</v>
      </c>
      <c r="AV668" s="83" t="b">
        <v>0</v>
      </c>
      <c r="AW668" s="83" t="s">
        <v>14213</v>
      </c>
      <c r="AX668" s="83" t="s">
        <v>14879</v>
      </c>
      <c r="AY668" s="83" t="s">
        <v>66</v>
      </c>
      <c r="AZ668" s="2"/>
      <c r="BA668" s="3"/>
      <c r="BB668" s="3"/>
      <c r="BC668" s="3"/>
      <c r="BD668" s="3"/>
    </row>
    <row r="669" spans="1:56" x14ac:dyDescent="0.25">
      <c r="A669" s="69" t="s">
        <v>636</v>
      </c>
      <c r="B669" s="70"/>
      <c r="C669" s="70"/>
      <c r="D669" s="71"/>
      <c r="E669" s="73"/>
      <c r="F669" s="70" t="s">
        <v>3966</v>
      </c>
      <c r="G669" s="70"/>
      <c r="H669" s="74"/>
      <c r="I669" s="75"/>
      <c r="J669" s="75"/>
      <c r="K669" s="74" t="s">
        <v>16394</v>
      </c>
      <c r="L669" s="78"/>
      <c r="M669" s="79"/>
      <c r="N669" s="79"/>
      <c r="O669" s="80"/>
      <c r="P669" s="81"/>
      <c r="Q669" s="81"/>
      <c r="R669" s="91"/>
      <c r="S669" s="91"/>
      <c r="T669" s="91"/>
      <c r="U669" s="91"/>
      <c r="V669" s="52"/>
      <c r="W669" s="52"/>
      <c r="X669" s="52"/>
      <c r="Y669" s="52"/>
      <c r="Z669" s="51"/>
      <c r="AA669" s="76"/>
      <c r="AB669" s="76"/>
      <c r="AC669" s="77"/>
      <c r="AD669" s="83" t="s">
        <v>7995</v>
      </c>
      <c r="AE669" s="83">
        <v>1015</v>
      </c>
      <c r="AF669" s="83">
        <v>3557</v>
      </c>
      <c r="AG669" s="83">
        <v>3042</v>
      </c>
      <c r="AH669" s="83">
        <v>1192</v>
      </c>
      <c r="AI669" s="83">
        <v>3600</v>
      </c>
      <c r="AJ669" s="83" t="s">
        <v>9427</v>
      </c>
      <c r="AK669" s="83" t="s">
        <v>10526</v>
      </c>
      <c r="AL669" s="83" t="s">
        <v>11289</v>
      </c>
      <c r="AM669" s="83" t="s">
        <v>10253</v>
      </c>
      <c r="AN669" s="85">
        <v>40193.426064814812</v>
      </c>
      <c r="AO669" s="83" t="s">
        <v>12353</v>
      </c>
      <c r="AP669" s="83" t="b">
        <v>0</v>
      </c>
      <c r="AQ669" s="83" t="b">
        <v>0</v>
      </c>
      <c r="AR669" s="83" t="b">
        <v>0</v>
      </c>
      <c r="AS669" s="83" t="s">
        <v>7091</v>
      </c>
      <c r="AT669" s="83">
        <v>47</v>
      </c>
      <c r="AU669" s="83" t="s">
        <v>13323</v>
      </c>
      <c r="AV669" s="83" t="b">
        <v>0</v>
      </c>
      <c r="AW669" s="83" t="s">
        <v>14213</v>
      </c>
      <c r="AX669" s="83" t="s">
        <v>14880</v>
      </c>
      <c r="AY669" s="83" t="s">
        <v>66</v>
      </c>
      <c r="AZ669" s="2"/>
      <c r="BA669" s="3"/>
      <c r="BB669" s="3"/>
      <c r="BC669" s="3"/>
      <c r="BD669" s="3"/>
    </row>
    <row r="670" spans="1:56" x14ac:dyDescent="0.25">
      <c r="A670" s="69" t="s">
        <v>637</v>
      </c>
      <c r="B670" s="70"/>
      <c r="C670" s="70"/>
      <c r="D670" s="71"/>
      <c r="E670" s="73"/>
      <c r="F670" s="70" t="s">
        <v>3967</v>
      </c>
      <c r="G670" s="70"/>
      <c r="H670" s="74"/>
      <c r="I670" s="75"/>
      <c r="J670" s="75"/>
      <c r="K670" s="74" t="s">
        <v>16395</v>
      </c>
      <c r="L670" s="78"/>
      <c r="M670" s="79"/>
      <c r="N670" s="79"/>
      <c r="O670" s="80"/>
      <c r="P670" s="81"/>
      <c r="Q670" s="81"/>
      <c r="R670" s="91"/>
      <c r="S670" s="91"/>
      <c r="T670" s="91"/>
      <c r="U670" s="91"/>
      <c r="V670" s="52"/>
      <c r="W670" s="52"/>
      <c r="X670" s="52"/>
      <c r="Y670" s="52"/>
      <c r="Z670" s="51"/>
      <c r="AA670" s="76"/>
      <c r="AB670" s="76"/>
      <c r="AC670" s="77"/>
      <c r="AD670" s="83" t="s">
        <v>7996</v>
      </c>
      <c r="AE670" s="83">
        <v>1606</v>
      </c>
      <c r="AF670" s="83">
        <v>60307</v>
      </c>
      <c r="AG670" s="83">
        <v>35350</v>
      </c>
      <c r="AH670" s="83">
        <v>29667</v>
      </c>
      <c r="AI670" s="83">
        <v>28800</v>
      </c>
      <c r="AJ670" s="83" t="s">
        <v>9428</v>
      </c>
      <c r="AK670" s="83" t="s">
        <v>10527</v>
      </c>
      <c r="AL670" s="83" t="s">
        <v>11290</v>
      </c>
      <c r="AM670" s="83" t="s">
        <v>10527</v>
      </c>
      <c r="AN670" s="85">
        <v>40105.375428240739</v>
      </c>
      <c r="AO670" s="83" t="s">
        <v>12354</v>
      </c>
      <c r="AP670" s="83" t="b">
        <v>0</v>
      </c>
      <c r="AQ670" s="83" t="b">
        <v>0</v>
      </c>
      <c r="AR670" s="83" t="b">
        <v>1</v>
      </c>
      <c r="AS670" s="83" t="s">
        <v>7091</v>
      </c>
      <c r="AT670" s="83">
        <v>277</v>
      </c>
      <c r="AU670" s="83" t="s">
        <v>13194</v>
      </c>
      <c r="AV670" s="83" t="b">
        <v>1</v>
      </c>
      <c r="AW670" s="83" t="s">
        <v>14213</v>
      </c>
      <c r="AX670" s="83" t="s">
        <v>14881</v>
      </c>
      <c r="AY670" s="83" t="s">
        <v>66</v>
      </c>
      <c r="AZ670" s="2"/>
      <c r="BA670" s="3"/>
      <c r="BB670" s="3"/>
      <c r="BC670" s="3"/>
      <c r="BD670" s="3"/>
    </row>
    <row r="671" spans="1:56" x14ac:dyDescent="0.25">
      <c r="A671" s="69" t="s">
        <v>638</v>
      </c>
      <c r="B671" s="70"/>
      <c r="C671" s="70"/>
      <c r="D671" s="71"/>
      <c r="E671" s="73"/>
      <c r="F671" s="70" t="s">
        <v>3968</v>
      </c>
      <c r="G671" s="70"/>
      <c r="H671" s="74"/>
      <c r="I671" s="75"/>
      <c r="J671" s="75"/>
      <c r="K671" s="74" t="s">
        <v>16396</v>
      </c>
      <c r="L671" s="78"/>
      <c r="M671" s="79"/>
      <c r="N671" s="79"/>
      <c r="O671" s="80"/>
      <c r="P671" s="81"/>
      <c r="Q671" s="81"/>
      <c r="R671" s="91"/>
      <c r="S671" s="91"/>
      <c r="T671" s="91"/>
      <c r="U671" s="91"/>
      <c r="V671" s="52"/>
      <c r="W671" s="52"/>
      <c r="X671" s="52"/>
      <c r="Y671" s="52"/>
      <c r="Z671" s="51"/>
      <c r="AA671" s="76"/>
      <c r="AB671" s="76"/>
      <c r="AC671" s="77"/>
      <c r="AD671" s="83" t="s">
        <v>7997</v>
      </c>
      <c r="AE671" s="83">
        <v>22190</v>
      </c>
      <c r="AF671" s="83">
        <v>23901</v>
      </c>
      <c r="AG671" s="83">
        <v>340970</v>
      </c>
      <c r="AH671" s="83">
        <v>327993</v>
      </c>
      <c r="AI671" s="83"/>
      <c r="AJ671" s="83" t="s">
        <v>9429</v>
      </c>
      <c r="AK671" s="83"/>
      <c r="AL671" s="83"/>
      <c r="AM671" s="83"/>
      <c r="AN671" s="85">
        <v>42458.956250000003</v>
      </c>
      <c r="AO671" s="83" t="s">
        <v>12355</v>
      </c>
      <c r="AP671" s="83" t="b">
        <v>1</v>
      </c>
      <c r="AQ671" s="83" t="b">
        <v>0</v>
      </c>
      <c r="AR671" s="83" t="b">
        <v>1</v>
      </c>
      <c r="AS671" s="83" t="s">
        <v>7091</v>
      </c>
      <c r="AT671" s="83">
        <v>225</v>
      </c>
      <c r="AU671" s="83"/>
      <c r="AV671" s="83" t="b">
        <v>0</v>
      </c>
      <c r="AW671" s="83" t="s">
        <v>14213</v>
      </c>
      <c r="AX671" s="83" t="s">
        <v>14882</v>
      </c>
      <c r="AY671" s="83" t="s">
        <v>66</v>
      </c>
      <c r="AZ671" s="2"/>
      <c r="BA671" s="3"/>
      <c r="BB671" s="3"/>
      <c r="BC671" s="3"/>
      <c r="BD671" s="3"/>
    </row>
    <row r="672" spans="1:56" x14ac:dyDescent="0.25">
      <c r="A672" s="69" t="s">
        <v>639</v>
      </c>
      <c r="B672" s="70"/>
      <c r="C672" s="70"/>
      <c r="D672" s="71"/>
      <c r="E672" s="73"/>
      <c r="F672" s="70" t="s">
        <v>3969</v>
      </c>
      <c r="G672" s="70"/>
      <c r="H672" s="74"/>
      <c r="I672" s="75"/>
      <c r="J672" s="75"/>
      <c r="K672" s="74" t="s">
        <v>16397</v>
      </c>
      <c r="L672" s="78"/>
      <c r="M672" s="79"/>
      <c r="N672" s="79"/>
      <c r="O672" s="80"/>
      <c r="P672" s="81"/>
      <c r="Q672" s="81"/>
      <c r="R672" s="91"/>
      <c r="S672" s="91"/>
      <c r="T672" s="91"/>
      <c r="U672" s="91"/>
      <c r="V672" s="52"/>
      <c r="W672" s="52"/>
      <c r="X672" s="52"/>
      <c r="Y672" s="52"/>
      <c r="Z672" s="51"/>
      <c r="AA672" s="76"/>
      <c r="AB672" s="76"/>
      <c r="AC672" s="77"/>
      <c r="AD672" s="83" t="s">
        <v>7998</v>
      </c>
      <c r="AE672" s="83">
        <v>209</v>
      </c>
      <c r="AF672" s="83">
        <v>65</v>
      </c>
      <c r="AG672" s="83">
        <v>136</v>
      </c>
      <c r="AH672" s="83">
        <v>312</v>
      </c>
      <c r="AI672" s="83">
        <v>-28800</v>
      </c>
      <c r="AJ672" s="83" t="s">
        <v>9430</v>
      </c>
      <c r="AK672" s="83" t="s">
        <v>10528</v>
      </c>
      <c r="AL672" s="83" t="s">
        <v>11291</v>
      </c>
      <c r="AM672" s="83" t="s">
        <v>11719</v>
      </c>
      <c r="AN672" s="85">
        <v>41436.649826388886</v>
      </c>
      <c r="AO672" s="83" t="s">
        <v>12356</v>
      </c>
      <c r="AP672" s="83" t="b">
        <v>0</v>
      </c>
      <c r="AQ672" s="83" t="b">
        <v>0</v>
      </c>
      <c r="AR672" s="83" t="b">
        <v>0</v>
      </c>
      <c r="AS672" s="83" t="s">
        <v>7091</v>
      </c>
      <c r="AT672" s="83">
        <v>0</v>
      </c>
      <c r="AU672" s="83" t="s">
        <v>13094</v>
      </c>
      <c r="AV672" s="83" t="b">
        <v>0</v>
      </c>
      <c r="AW672" s="83" t="s">
        <v>14213</v>
      </c>
      <c r="AX672" s="83" t="s">
        <v>14883</v>
      </c>
      <c r="AY672" s="83" t="s">
        <v>66</v>
      </c>
      <c r="AZ672" s="2"/>
      <c r="BA672" s="3"/>
      <c r="BB672" s="3"/>
      <c r="BC672" s="3"/>
      <c r="BD672" s="3"/>
    </row>
    <row r="673" spans="1:56" x14ac:dyDescent="0.25">
      <c r="A673" s="69" t="s">
        <v>1522</v>
      </c>
      <c r="B673" s="70"/>
      <c r="C673" s="70"/>
      <c r="D673" s="71"/>
      <c r="E673" s="73"/>
      <c r="F673" s="70" t="s">
        <v>13893</v>
      </c>
      <c r="G673" s="70"/>
      <c r="H673" s="74"/>
      <c r="I673" s="75"/>
      <c r="J673" s="75"/>
      <c r="K673" s="74" t="s">
        <v>16398</v>
      </c>
      <c r="L673" s="78"/>
      <c r="M673" s="79"/>
      <c r="N673" s="79"/>
      <c r="O673" s="80"/>
      <c r="P673" s="81"/>
      <c r="Q673" s="81"/>
      <c r="R673" s="91"/>
      <c r="S673" s="91"/>
      <c r="T673" s="91"/>
      <c r="U673" s="91"/>
      <c r="V673" s="52"/>
      <c r="W673" s="52"/>
      <c r="X673" s="52"/>
      <c r="Y673" s="52"/>
      <c r="Z673" s="51"/>
      <c r="AA673" s="76"/>
      <c r="AB673" s="76"/>
      <c r="AC673" s="77"/>
      <c r="AD673" s="83" t="s">
        <v>7999</v>
      </c>
      <c r="AE673" s="83">
        <v>1423</v>
      </c>
      <c r="AF673" s="83">
        <v>46023</v>
      </c>
      <c r="AG673" s="83">
        <v>47636</v>
      </c>
      <c r="AH673" s="83">
        <v>4535</v>
      </c>
      <c r="AI673" s="83">
        <v>-18000</v>
      </c>
      <c r="AJ673" s="83" t="s">
        <v>9431</v>
      </c>
      <c r="AK673" s="83" t="s">
        <v>7257</v>
      </c>
      <c r="AL673" s="83" t="s">
        <v>11292</v>
      </c>
      <c r="AM673" s="83" t="s">
        <v>11716</v>
      </c>
      <c r="AN673" s="85">
        <v>39972.596863425926</v>
      </c>
      <c r="AO673" s="83" t="s">
        <v>12357</v>
      </c>
      <c r="AP673" s="83" t="b">
        <v>0</v>
      </c>
      <c r="AQ673" s="83" t="b">
        <v>0</v>
      </c>
      <c r="AR673" s="83" t="b">
        <v>1</v>
      </c>
      <c r="AS673" s="83" t="s">
        <v>7091</v>
      </c>
      <c r="AT673" s="83">
        <v>1175</v>
      </c>
      <c r="AU673" s="83" t="s">
        <v>13085</v>
      </c>
      <c r="AV673" s="83" t="b">
        <v>1</v>
      </c>
      <c r="AW673" s="83" t="s">
        <v>14213</v>
      </c>
      <c r="AX673" s="83" t="s">
        <v>14884</v>
      </c>
      <c r="AY673" s="83" t="s">
        <v>65</v>
      </c>
      <c r="AZ673" s="2"/>
      <c r="BA673" s="3"/>
      <c r="BB673" s="3"/>
      <c r="BC673" s="3"/>
      <c r="BD673" s="3"/>
    </row>
    <row r="674" spans="1:56" x14ac:dyDescent="0.25">
      <c r="A674" s="69" t="s">
        <v>1523</v>
      </c>
      <c r="B674" s="70"/>
      <c r="C674" s="70"/>
      <c r="D674" s="71"/>
      <c r="E674" s="73"/>
      <c r="F674" s="70" t="s">
        <v>13894</v>
      </c>
      <c r="G674" s="70"/>
      <c r="H674" s="74"/>
      <c r="I674" s="75"/>
      <c r="J674" s="75"/>
      <c r="K674" s="74" t="s">
        <v>16399</v>
      </c>
      <c r="L674" s="78"/>
      <c r="M674" s="79"/>
      <c r="N674" s="79"/>
      <c r="O674" s="80"/>
      <c r="P674" s="81"/>
      <c r="Q674" s="81"/>
      <c r="R674" s="91"/>
      <c r="S674" s="91"/>
      <c r="T674" s="91"/>
      <c r="U674" s="91"/>
      <c r="V674" s="52"/>
      <c r="W674" s="52"/>
      <c r="X674" s="52"/>
      <c r="Y674" s="52"/>
      <c r="Z674" s="51"/>
      <c r="AA674" s="76"/>
      <c r="AB674" s="76"/>
      <c r="AC674" s="77"/>
      <c r="AD674" s="83" t="s">
        <v>8000</v>
      </c>
      <c r="AE674" s="83">
        <v>821</v>
      </c>
      <c r="AF674" s="83">
        <v>222194</v>
      </c>
      <c r="AG674" s="83">
        <v>9625</v>
      </c>
      <c r="AH674" s="83">
        <v>1548</v>
      </c>
      <c r="AI674" s="83">
        <v>-18000</v>
      </c>
      <c r="AJ674" s="83" t="s">
        <v>9432</v>
      </c>
      <c r="AK674" s="83" t="s">
        <v>10529</v>
      </c>
      <c r="AL674" s="83" t="s">
        <v>11293</v>
      </c>
      <c r="AM674" s="83" t="s">
        <v>11716</v>
      </c>
      <c r="AN674" s="85">
        <v>40848.853819444441</v>
      </c>
      <c r="AO674" s="83" t="s">
        <v>12358</v>
      </c>
      <c r="AP674" s="83" t="b">
        <v>0</v>
      </c>
      <c r="AQ674" s="83" t="b">
        <v>0</v>
      </c>
      <c r="AR674" s="83" t="b">
        <v>1</v>
      </c>
      <c r="AS674" s="83" t="s">
        <v>7091</v>
      </c>
      <c r="AT674" s="83">
        <v>1721</v>
      </c>
      <c r="AU674" s="83" t="s">
        <v>13324</v>
      </c>
      <c r="AV674" s="83" t="b">
        <v>1</v>
      </c>
      <c r="AW674" s="83" t="s">
        <v>14213</v>
      </c>
      <c r="AX674" s="83" t="s">
        <v>14885</v>
      </c>
      <c r="AY674" s="83" t="s">
        <v>65</v>
      </c>
      <c r="AZ674" s="2"/>
      <c r="BA674" s="3"/>
      <c r="BB674" s="3"/>
      <c r="BC674" s="3"/>
      <c r="BD674" s="3"/>
    </row>
    <row r="675" spans="1:56" x14ac:dyDescent="0.25">
      <c r="A675" s="69" t="s">
        <v>1524</v>
      </c>
      <c r="B675" s="70"/>
      <c r="C675" s="70"/>
      <c r="D675" s="71"/>
      <c r="E675" s="73"/>
      <c r="F675" s="70" t="s">
        <v>13895</v>
      </c>
      <c r="G675" s="70"/>
      <c r="H675" s="74"/>
      <c r="I675" s="75"/>
      <c r="J675" s="75"/>
      <c r="K675" s="74" t="s">
        <v>16400</v>
      </c>
      <c r="L675" s="78"/>
      <c r="M675" s="79"/>
      <c r="N675" s="79"/>
      <c r="O675" s="80"/>
      <c r="P675" s="81"/>
      <c r="Q675" s="81"/>
      <c r="R675" s="91"/>
      <c r="S675" s="91"/>
      <c r="T675" s="91"/>
      <c r="U675" s="91"/>
      <c r="V675" s="52"/>
      <c r="W675" s="52"/>
      <c r="X675" s="52"/>
      <c r="Y675" s="52"/>
      <c r="Z675" s="51"/>
      <c r="AA675" s="76"/>
      <c r="AB675" s="76"/>
      <c r="AC675" s="77"/>
      <c r="AD675" s="83" t="s">
        <v>8001</v>
      </c>
      <c r="AE675" s="83">
        <v>2674</v>
      </c>
      <c r="AF675" s="83">
        <v>61704</v>
      </c>
      <c r="AG675" s="83">
        <v>31241</v>
      </c>
      <c r="AH675" s="83">
        <v>1417</v>
      </c>
      <c r="AI675" s="83">
        <v>-18000</v>
      </c>
      <c r="AJ675" s="83" t="s">
        <v>9433</v>
      </c>
      <c r="AK675" s="83" t="s">
        <v>7257</v>
      </c>
      <c r="AL675" s="83" t="s">
        <v>11294</v>
      </c>
      <c r="AM675" s="83" t="s">
        <v>11716</v>
      </c>
      <c r="AN675" s="85">
        <v>39746.657870370371</v>
      </c>
      <c r="AO675" s="83" t="s">
        <v>12359</v>
      </c>
      <c r="AP675" s="83" t="b">
        <v>0</v>
      </c>
      <c r="AQ675" s="83" t="b">
        <v>0</v>
      </c>
      <c r="AR675" s="83" t="b">
        <v>0</v>
      </c>
      <c r="AS675" s="83" t="s">
        <v>7091</v>
      </c>
      <c r="AT675" s="83">
        <v>1925</v>
      </c>
      <c r="AU675" s="83" t="s">
        <v>13325</v>
      </c>
      <c r="AV675" s="83" t="b">
        <v>1</v>
      </c>
      <c r="AW675" s="83" t="s">
        <v>14213</v>
      </c>
      <c r="AX675" s="83" t="s">
        <v>14886</v>
      </c>
      <c r="AY675" s="83" t="s">
        <v>65</v>
      </c>
      <c r="AZ675" s="2"/>
      <c r="BA675" s="3"/>
      <c r="BB675" s="3"/>
      <c r="BC675" s="3"/>
      <c r="BD675" s="3"/>
    </row>
    <row r="676" spans="1:56" x14ac:dyDescent="0.25">
      <c r="A676" s="69" t="s">
        <v>1525</v>
      </c>
      <c r="B676" s="70"/>
      <c r="C676" s="70"/>
      <c r="D676" s="71"/>
      <c r="E676" s="73"/>
      <c r="F676" s="70" t="s">
        <v>13896</v>
      </c>
      <c r="G676" s="70"/>
      <c r="H676" s="74"/>
      <c r="I676" s="75"/>
      <c r="J676" s="75"/>
      <c r="K676" s="74" t="s">
        <v>16401</v>
      </c>
      <c r="L676" s="78"/>
      <c r="M676" s="79"/>
      <c r="N676" s="79"/>
      <c r="O676" s="80"/>
      <c r="P676" s="81"/>
      <c r="Q676" s="81"/>
      <c r="R676" s="91"/>
      <c r="S676" s="91"/>
      <c r="T676" s="91"/>
      <c r="U676" s="91"/>
      <c r="V676" s="52"/>
      <c r="W676" s="52"/>
      <c r="X676" s="52"/>
      <c r="Y676" s="52"/>
      <c r="Z676" s="51"/>
      <c r="AA676" s="76"/>
      <c r="AB676" s="76"/>
      <c r="AC676" s="77"/>
      <c r="AD676" s="83" t="s">
        <v>8002</v>
      </c>
      <c r="AE676" s="83">
        <v>1273</v>
      </c>
      <c r="AF676" s="83">
        <v>894</v>
      </c>
      <c r="AG676" s="83">
        <v>3155</v>
      </c>
      <c r="AH676" s="83">
        <v>1586</v>
      </c>
      <c r="AI676" s="83">
        <v>-28800</v>
      </c>
      <c r="AJ676" s="83" t="s">
        <v>9434</v>
      </c>
      <c r="AK676" s="83" t="s">
        <v>10530</v>
      </c>
      <c r="AL676" s="83" t="s">
        <v>11295</v>
      </c>
      <c r="AM676" s="83" t="s">
        <v>11719</v>
      </c>
      <c r="AN676" s="85">
        <v>42255.020590277774</v>
      </c>
      <c r="AO676" s="83" t="s">
        <v>12360</v>
      </c>
      <c r="AP676" s="83" t="b">
        <v>0</v>
      </c>
      <c r="AQ676" s="83" t="b">
        <v>0</v>
      </c>
      <c r="AR676" s="83" t="b">
        <v>0</v>
      </c>
      <c r="AS676" s="83" t="s">
        <v>7091</v>
      </c>
      <c r="AT676" s="83">
        <v>12</v>
      </c>
      <c r="AU676" s="83" t="s">
        <v>13085</v>
      </c>
      <c r="AV676" s="83" t="b">
        <v>0</v>
      </c>
      <c r="AW676" s="83" t="s">
        <v>14213</v>
      </c>
      <c r="AX676" s="83" t="s">
        <v>14887</v>
      </c>
      <c r="AY676" s="83" t="s">
        <v>65</v>
      </c>
      <c r="AZ676" s="2"/>
      <c r="BA676" s="3"/>
      <c r="BB676" s="3"/>
      <c r="BC676" s="3"/>
      <c r="BD676" s="3"/>
    </row>
    <row r="677" spans="1:56" x14ac:dyDescent="0.25">
      <c r="A677" s="69" t="s">
        <v>640</v>
      </c>
      <c r="B677" s="70"/>
      <c r="C677" s="70"/>
      <c r="D677" s="71"/>
      <c r="E677" s="73"/>
      <c r="F677" s="70" t="s">
        <v>13897</v>
      </c>
      <c r="G677" s="70"/>
      <c r="H677" s="74"/>
      <c r="I677" s="75"/>
      <c r="J677" s="75"/>
      <c r="K677" s="74" t="s">
        <v>16402</v>
      </c>
      <c r="L677" s="78"/>
      <c r="M677" s="79"/>
      <c r="N677" s="79"/>
      <c r="O677" s="80"/>
      <c r="P677" s="81"/>
      <c r="Q677" s="81"/>
      <c r="R677" s="91"/>
      <c r="S677" s="91"/>
      <c r="T677" s="91"/>
      <c r="U677" s="91"/>
      <c r="V677" s="52"/>
      <c r="W677" s="52"/>
      <c r="X677" s="52"/>
      <c r="Y677" s="52"/>
      <c r="Z677" s="51"/>
      <c r="AA677" s="76"/>
      <c r="AB677" s="76"/>
      <c r="AC677" s="77"/>
      <c r="AD677" s="83" t="s">
        <v>8003</v>
      </c>
      <c r="AE677" s="83">
        <v>19</v>
      </c>
      <c r="AF677" s="83">
        <v>17494</v>
      </c>
      <c r="AG677" s="83">
        <v>393</v>
      </c>
      <c r="AH677" s="83">
        <v>80</v>
      </c>
      <c r="AI677" s="83">
        <v>-28800</v>
      </c>
      <c r="AJ677" s="83" t="s">
        <v>9435</v>
      </c>
      <c r="AK677" s="83"/>
      <c r="AL677" s="83" t="s">
        <v>11296</v>
      </c>
      <c r="AM677" s="83" t="s">
        <v>11719</v>
      </c>
      <c r="AN677" s="85">
        <v>42985.597060185188</v>
      </c>
      <c r="AO677" s="83" t="s">
        <v>12361</v>
      </c>
      <c r="AP677" s="83" t="b">
        <v>1</v>
      </c>
      <c r="AQ677" s="83" t="b">
        <v>0</v>
      </c>
      <c r="AR677" s="83" t="b">
        <v>0</v>
      </c>
      <c r="AS677" s="83" t="s">
        <v>7091</v>
      </c>
      <c r="AT677" s="83">
        <v>110</v>
      </c>
      <c r="AU677" s="83"/>
      <c r="AV677" s="83" t="b">
        <v>1</v>
      </c>
      <c r="AW677" s="83" t="s">
        <v>14213</v>
      </c>
      <c r="AX677" s="83" t="s">
        <v>14888</v>
      </c>
      <c r="AY677" s="83" t="s">
        <v>66</v>
      </c>
      <c r="AZ677" s="2"/>
      <c r="BA677" s="3"/>
      <c r="BB677" s="3"/>
      <c r="BC677" s="3"/>
      <c r="BD677" s="3"/>
    </row>
    <row r="678" spans="1:56" x14ac:dyDescent="0.25">
      <c r="A678" s="69" t="s">
        <v>641</v>
      </c>
      <c r="B678" s="70"/>
      <c r="C678" s="70"/>
      <c r="D678" s="71"/>
      <c r="E678" s="73"/>
      <c r="F678" s="70" t="s">
        <v>13898</v>
      </c>
      <c r="G678" s="70"/>
      <c r="H678" s="74"/>
      <c r="I678" s="75"/>
      <c r="J678" s="75"/>
      <c r="K678" s="74" t="s">
        <v>16403</v>
      </c>
      <c r="L678" s="78"/>
      <c r="M678" s="79"/>
      <c r="N678" s="79"/>
      <c r="O678" s="80"/>
      <c r="P678" s="81"/>
      <c r="Q678" s="81"/>
      <c r="R678" s="91"/>
      <c r="S678" s="91"/>
      <c r="T678" s="91"/>
      <c r="U678" s="91"/>
      <c r="V678" s="52"/>
      <c r="W678" s="52"/>
      <c r="X678" s="52"/>
      <c r="Y678" s="52"/>
      <c r="Z678" s="51"/>
      <c r="AA678" s="76"/>
      <c r="AB678" s="76"/>
      <c r="AC678" s="77"/>
      <c r="AD678" s="83" t="s">
        <v>8004</v>
      </c>
      <c r="AE678" s="83">
        <v>757</v>
      </c>
      <c r="AF678" s="83">
        <v>1094</v>
      </c>
      <c r="AG678" s="83">
        <v>7505</v>
      </c>
      <c r="AH678" s="83">
        <v>17334</v>
      </c>
      <c r="AI678" s="83">
        <v>-21600</v>
      </c>
      <c r="AJ678" s="83" t="s">
        <v>9436</v>
      </c>
      <c r="AK678" s="83" t="s">
        <v>10531</v>
      </c>
      <c r="AL678" s="83" t="s">
        <v>11297</v>
      </c>
      <c r="AM678" s="83" t="s">
        <v>11717</v>
      </c>
      <c r="AN678" s="85">
        <v>40833.838425925926</v>
      </c>
      <c r="AO678" s="83" t="s">
        <v>12362</v>
      </c>
      <c r="AP678" s="83" t="b">
        <v>1</v>
      </c>
      <c r="AQ678" s="83" t="b">
        <v>0</v>
      </c>
      <c r="AR678" s="83" t="b">
        <v>1</v>
      </c>
      <c r="AS678" s="83" t="s">
        <v>7091</v>
      </c>
      <c r="AT678" s="83">
        <v>6</v>
      </c>
      <c r="AU678" s="83" t="s">
        <v>13085</v>
      </c>
      <c r="AV678" s="83" t="b">
        <v>0</v>
      </c>
      <c r="AW678" s="83" t="s">
        <v>14213</v>
      </c>
      <c r="AX678" s="83" t="s">
        <v>14889</v>
      </c>
      <c r="AY678" s="83" t="s">
        <v>66</v>
      </c>
      <c r="AZ678" s="2"/>
      <c r="BA678" s="3"/>
      <c r="BB678" s="3"/>
      <c r="BC678" s="3"/>
      <c r="BD678" s="3"/>
    </row>
    <row r="679" spans="1:56" x14ac:dyDescent="0.25">
      <c r="A679" s="69" t="s">
        <v>642</v>
      </c>
      <c r="B679" s="70"/>
      <c r="C679" s="70"/>
      <c r="D679" s="71"/>
      <c r="E679" s="73"/>
      <c r="F679" s="70" t="s">
        <v>13899</v>
      </c>
      <c r="G679" s="70"/>
      <c r="H679" s="74"/>
      <c r="I679" s="75"/>
      <c r="J679" s="75"/>
      <c r="K679" s="74" t="s">
        <v>16404</v>
      </c>
      <c r="L679" s="78"/>
      <c r="M679" s="79"/>
      <c r="N679" s="79"/>
      <c r="O679" s="80"/>
      <c r="P679" s="81"/>
      <c r="Q679" s="81"/>
      <c r="R679" s="91"/>
      <c r="S679" s="91"/>
      <c r="T679" s="91"/>
      <c r="U679" s="91"/>
      <c r="V679" s="52"/>
      <c r="W679" s="52"/>
      <c r="X679" s="52"/>
      <c r="Y679" s="52"/>
      <c r="Z679" s="51"/>
      <c r="AA679" s="76"/>
      <c r="AB679" s="76"/>
      <c r="AC679" s="77"/>
      <c r="AD679" s="83" t="s">
        <v>8005</v>
      </c>
      <c r="AE679" s="83">
        <v>3223</v>
      </c>
      <c r="AF679" s="83">
        <v>3338</v>
      </c>
      <c r="AG679" s="83">
        <v>53052</v>
      </c>
      <c r="AH679" s="83">
        <v>141</v>
      </c>
      <c r="AI679" s="83">
        <v>32400</v>
      </c>
      <c r="AJ679" s="83" t="s">
        <v>9437</v>
      </c>
      <c r="AK679" s="83"/>
      <c r="AL679" s="83"/>
      <c r="AM679" s="83" t="s">
        <v>11726</v>
      </c>
      <c r="AN679" s="85">
        <v>40986.829930555556</v>
      </c>
      <c r="AO679" s="83" t="s">
        <v>12363</v>
      </c>
      <c r="AP679" s="83" t="b">
        <v>0</v>
      </c>
      <c r="AQ679" s="83" t="b">
        <v>0</v>
      </c>
      <c r="AR679" s="83" t="b">
        <v>0</v>
      </c>
      <c r="AS679" s="83" t="s">
        <v>7097</v>
      </c>
      <c r="AT679" s="83">
        <v>10</v>
      </c>
      <c r="AU679" s="83" t="s">
        <v>13138</v>
      </c>
      <c r="AV679" s="83" t="b">
        <v>0</v>
      </c>
      <c r="AW679" s="83" t="s">
        <v>14213</v>
      </c>
      <c r="AX679" s="83" t="s">
        <v>14890</v>
      </c>
      <c r="AY679" s="83" t="s">
        <v>66</v>
      </c>
      <c r="AZ679" s="2"/>
      <c r="BA679" s="3"/>
      <c r="BB679" s="3"/>
      <c r="BC679" s="3"/>
      <c r="BD679" s="3"/>
    </row>
    <row r="680" spans="1:56" x14ac:dyDescent="0.25">
      <c r="A680" s="69" t="s">
        <v>989</v>
      </c>
      <c r="B680" s="70"/>
      <c r="C680" s="70"/>
      <c r="D680" s="71"/>
      <c r="E680" s="73"/>
      <c r="F680" s="70" t="s">
        <v>4243</v>
      </c>
      <c r="G680" s="70"/>
      <c r="H680" s="74"/>
      <c r="I680" s="75"/>
      <c r="J680" s="75"/>
      <c r="K680" s="74" t="s">
        <v>16405</v>
      </c>
      <c r="L680" s="78"/>
      <c r="M680" s="79"/>
      <c r="N680" s="79"/>
      <c r="O680" s="80"/>
      <c r="P680" s="81"/>
      <c r="Q680" s="81"/>
      <c r="R680" s="91"/>
      <c r="S680" s="91"/>
      <c r="T680" s="91"/>
      <c r="U680" s="91"/>
      <c r="V680" s="52"/>
      <c r="W680" s="52"/>
      <c r="X680" s="52"/>
      <c r="Y680" s="52"/>
      <c r="Z680" s="51"/>
      <c r="AA680" s="76"/>
      <c r="AB680" s="76"/>
      <c r="AC680" s="77"/>
      <c r="AD680" s="83" t="s">
        <v>8006</v>
      </c>
      <c r="AE680" s="83">
        <v>5285</v>
      </c>
      <c r="AF680" s="83">
        <v>5094</v>
      </c>
      <c r="AG680" s="83">
        <v>78080</v>
      </c>
      <c r="AH680" s="83">
        <v>3990</v>
      </c>
      <c r="AI680" s="83"/>
      <c r="AJ680" s="83" t="s">
        <v>9438</v>
      </c>
      <c r="AK680" s="83"/>
      <c r="AL680" s="83"/>
      <c r="AM680" s="83"/>
      <c r="AN680" s="85">
        <v>42394.391805555555</v>
      </c>
      <c r="AO680" s="83" t="s">
        <v>12364</v>
      </c>
      <c r="AP680" s="83" t="b">
        <v>1</v>
      </c>
      <c r="AQ680" s="83" t="b">
        <v>0</v>
      </c>
      <c r="AR680" s="83" t="b">
        <v>0</v>
      </c>
      <c r="AS680" s="83" t="s">
        <v>7097</v>
      </c>
      <c r="AT680" s="83">
        <v>21</v>
      </c>
      <c r="AU680" s="83"/>
      <c r="AV680" s="83" t="b">
        <v>0</v>
      </c>
      <c r="AW680" s="83" t="s">
        <v>14213</v>
      </c>
      <c r="AX680" s="83" t="s">
        <v>14891</v>
      </c>
      <c r="AY680" s="83" t="s">
        <v>66</v>
      </c>
      <c r="AZ680" s="2"/>
      <c r="BA680" s="3"/>
      <c r="BB680" s="3"/>
      <c r="BC680" s="3"/>
      <c r="BD680" s="3"/>
    </row>
    <row r="681" spans="1:56" x14ac:dyDescent="0.25">
      <c r="A681" s="69" t="s">
        <v>643</v>
      </c>
      <c r="B681" s="70"/>
      <c r="C681" s="70"/>
      <c r="D681" s="71"/>
      <c r="E681" s="73"/>
      <c r="F681" s="70" t="s">
        <v>3970</v>
      </c>
      <c r="G681" s="70"/>
      <c r="H681" s="74"/>
      <c r="I681" s="75"/>
      <c r="J681" s="75"/>
      <c r="K681" s="74" t="s">
        <v>16406</v>
      </c>
      <c r="L681" s="78"/>
      <c r="M681" s="79"/>
      <c r="N681" s="79"/>
      <c r="O681" s="80"/>
      <c r="P681" s="81"/>
      <c r="Q681" s="81"/>
      <c r="R681" s="91"/>
      <c r="S681" s="91"/>
      <c r="T681" s="91"/>
      <c r="U681" s="91"/>
      <c r="V681" s="52"/>
      <c r="W681" s="52"/>
      <c r="X681" s="52"/>
      <c r="Y681" s="52"/>
      <c r="Z681" s="51"/>
      <c r="AA681" s="76"/>
      <c r="AB681" s="76"/>
      <c r="AC681" s="77"/>
      <c r="AD681" s="83" t="s">
        <v>8007</v>
      </c>
      <c r="AE681" s="83">
        <v>2013</v>
      </c>
      <c r="AF681" s="83">
        <v>26022</v>
      </c>
      <c r="AG681" s="83">
        <v>89157</v>
      </c>
      <c r="AH681" s="83">
        <v>27147</v>
      </c>
      <c r="AI681" s="83">
        <v>-18000</v>
      </c>
      <c r="AJ681" s="83" t="s">
        <v>9439</v>
      </c>
      <c r="AK681" s="83" t="s">
        <v>10532</v>
      </c>
      <c r="AL681" s="83" t="s">
        <v>11298</v>
      </c>
      <c r="AM681" s="83" t="s">
        <v>11716</v>
      </c>
      <c r="AN681" s="85">
        <v>39153.939722222225</v>
      </c>
      <c r="AO681" s="83" t="s">
        <v>12365</v>
      </c>
      <c r="AP681" s="83" t="b">
        <v>0</v>
      </c>
      <c r="AQ681" s="83" t="b">
        <v>0</v>
      </c>
      <c r="AR681" s="83" t="b">
        <v>1</v>
      </c>
      <c r="AS681" s="83" t="s">
        <v>7091</v>
      </c>
      <c r="AT681" s="83">
        <v>938</v>
      </c>
      <c r="AU681" s="83" t="s">
        <v>13143</v>
      </c>
      <c r="AV681" s="83" t="b">
        <v>1</v>
      </c>
      <c r="AW681" s="83" t="s">
        <v>14213</v>
      </c>
      <c r="AX681" s="83" t="s">
        <v>14892</v>
      </c>
      <c r="AY681" s="83" t="s">
        <v>66</v>
      </c>
      <c r="AZ681" s="2"/>
      <c r="BA681" s="3"/>
      <c r="BB681" s="3"/>
      <c r="BC681" s="3"/>
      <c r="BD681" s="3"/>
    </row>
    <row r="682" spans="1:56" x14ac:dyDescent="0.25">
      <c r="A682" s="69" t="s">
        <v>644</v>
      </c>
      <c r="B682" s="70"/>
      <c r="C682" s="70"/>
      <c r="D682" s="71"/>
      <c r="E682" s="73"/>
      <c r="F682" s="70" t="s">
        <v>3971</v>
      </c>
      <c r="G682" s="70"/>
      <c r="H682" s="74"/>
      <c r="I682" s="75"/>
      <c r="J682" s="75"/>
      <c r="K682" s="74" t="s">
        <v>16407</v>
      </c>
      <c r="L682" s="78"/>
      <c r="M682" s="79"/>
      <c r="N682" s="79"/>
      <c r="O682" s="80"/>
      <c r="P682" s="81"/>
      <c r="Q682" s="81"/>
      <c r="R682" s="91"/>
      <c r="S682" s="91"/>
      <c r="T682" s="91"/>
      <c r="U682" s="91"/>
      <c r="V682" s="52"/>
      <c r="W682" s="52"/>
      <c r="X682" s="52"/>
      <c r="Y682" s="52"/>
      <c r="Z682" s="51"/>
      <c r="AA682" s="76"/>
      <c r="AB682" s="76"/>
      <c r="AC682" s="77"/>
      <c r="AD682" s="83" t="s">
        <v>8008</v>
      </c>
      <c r="AE682" s="83">
        <v>82</v>
      </c>
      <c r="AF682" s="83">
        <v>212</v>
      </c>
      <c r="AG682" s="83">
        <v>13050</v>
      </c>
      <c r="AH682" s="83">
        <v>433</v>
      </c>
      <c r="AI682" s="83">
        <v>-18000</v>
      </c>
      <c r="AJ682" s="83" t="s">
        <v>9440</v>
      </c>
      <c r="AK682" s="83" t="s">
        <v>10533</v>
      </c>
      <c r="AL682" s="83" t="s">
        <v>11299</v>
      </c>
      <c r="AM682" s="83" t="s">
        <v>11716</v>
      </c>
      <c r="AN682" s="85">
        <v>42398.788958333331</v>
      </c>
      <c r="AO682" s="83" t="s">
        <v>12366</v>
      </c>
      <c r="AP682" s="83" t="b">
        <v>1</v>
      </c>
      <c r="AQ682" s="83" t="b">
        <v>0</v>
      </c>
      <c r="AR682" s="83" t="b">
        <v>0</v>
      </c>
      <c r="AS682" s="83" t="s">
        <v>7091</v>
      </c>
      <c r="AT682" s="83">
        <v>63</v>
      </c>
      <c r="AU682" s="83"/>
      <c r="AV682" s="83" t="b">
        <v>0</v>
      </c>
      <c r="AW682" s="83" t="s">
        <v>14213</v>
      </c>
      <c r="AX682" s="83" t="s">
        <v>14893</v>
      </c>
      <c r="AY682" s="83" t="s">
        <v>66</v>
      </c>
      <c r="AZ682" s="2"/>
      <c r="BA682" s="3"/>
      <c r="BB682" s="3"/>
      <c r="BC682" s="3"/>
      <c r="BD682" s="3"/>
    </row>
    <row r="683" spans="1:56" x14ac:dyDescent="0.25">
      <c r="A683" s="69" t="s">
        <v>645</v>
      </c>
      <c r="B683" s="70"/>
      <c r="C683" s="70"/>
      <c r="D683" s="71"/>
      <c r="E683" s="73"/>
      <c r="F683" s="70" t="s">
        <v>13900</v>
      </c>
      <c r="G683" s="70"/>
      <c r="H683" s="74"/>
      <c r="I683" s="75"/>
      <c r="J683" s="75"/>
      <c r="K683" s="74" t="s">
        <v>16408</v>
      </c>
      <c r="L683" s="78"/>
      <c r="M683" s="79"/>
      <c r="N683" s="79"/>
      <c r="O683" s="80"/>
      <c r="P683" s="81"/>
      <c r="Q683" s="81"/>
      <c r="R683" s="91"/>
      <c r="S683" s="91"/>
      <c r="T683" s="91"/>
      <c r="U683" s="91"/>
      <c r="V683" s="52"/>
      <c r="W683" s="52"/>
      <c r="X683" s="52"/>
      <c r="Y683" s="52"/>
      <c r="Z683" s="51"/>
      <c r="AA683" s="76"/>
      <c r="AB683" s="76"/>
      <c r="AC683" s="77"/>
      <c r="AD683" s="83" t="s">
        <v>8009</v>
      </c>
      <c r="AE683" s="83">
        <v>142</v>
      </c>
      <c r="AF683" s="83">
        <v>2177</v>
      </c>
      <c r="AG683" s="83">
        <v>3473</v>
      </c>
      <c r="AH683" s="83">
        <v>113</v>
      </c>
      <c r="AI683" s="83">
        <v>-28800</v>
      </c>
      <c r="AJ683" s="83" t="s">
        <v>9441</v>
      </c>
      <c r="AK683" s="83"/>
      <c r="AL683" s="83" t="s">
        <v>11300</v>
      </c>
      <c r="AM683" s="83" t="s">
        <v>11719</v>
      </c>
      <c r="AN683" s="85">
        <v>42833.716597222221</v>
      </c>
      <c r="AO683" s="83" t="s">
        <v>12367</v>
      </c>
      <c r="AP683" s="83" t="b">
        <v>1</v>
      </c>
      <c r="AQ683" s="83" t="b">
        <v>0</v>
      </c>
      <c r="AR683" s="83" t="b">
        <v>0</v>
      </c>
      <c r="AS683" s="83" t="s">
        <v>7099</v>
      </c>
      <c r="AT683" s="83">
        <v>11</v>
      </c>
      <c r="AU683" s="83"/>
      <c r="AV683" s="83" t="b">
        <v>0</v>
      </c>
      <c r="AW683" s="83" t="s">
        <v>14213</v>
      </c>
      <c r="AX683" s="83" t="s">
        <v>14894</v>
      </c>
      <c r="AY683" s="83" t="s">
        <v>66</v>
      </c>
      <c r="AZ683" s="2"/>
      <c r="BA683" s="3"/>
      <c r="BB683" s="3"/>
      <c r="BC683" s="3"/>
      <c r="BD683" s="3"/>
    </row>
    <row r="684" spans="1:56" x14ac:dyDescent="0.25">
      <c r="A684" s="69" t="s">
        <v>646</v>
      </c>
      <c r="B684" s="70"/>
      <c r="C684" s="70"/>
      <c r="D684" s="71"/>
      <c r="E684" s="73"/>
      <c r="F684" s="70" t="s">
        <v>3972</v>
      </c>
      <c r="G684" s="70"/>
      <c r="H684" s="74"/>
      <c r="I684" s="75"/>
      <c r="J684" s="75"/>
      <c r="K684" s="74" t="s">
        <v>16409</v>
      </c>
      <c r="L684" s="78"/>
      <c r="M684" s="79"/>
      <c r="N684" s="79"/>
      <c r="O684" s="80"/>
      <c r="P684" s="81"/>
      <c r="Q684" s="81"/>
      <c r="R684" s="91"/>
      <c r="S684" s="91"/>
      <c r="T684" s="91"/>
      <c r="U684" s="91"/>
      <c r="V684" s="52"/>
      <c r="W684" s="52"/>
      <c r="X684" s="52"/>
      <c r="Y684" s="52"/>
      <c r="Z684" s="51"/>
      <c r="AA684" s="76"/>
      <c r="AB684" s="76"/>
      <c r="AC684" s="77"/>
      <c r="AD684" s="83" t="s">
        <v>8010</v>
      </c>
      <c r="AE684" s="83">
        <v>1273</v>
      </c>
      <c r="AF684" s="83">
        <v>501</v>
      </c>
      <c r="AG684" s="83">
        <v>196935</v>
      </c>
      <c r="AH684" s="83">
        <v>16191</v>
      </c>
      <c r="AI684" s="83">
        <v>25200</v>
      </c>
      <c r="AJ684" s="83" t="s">
        <v>9442</v>
      </c>
      <c r="AK684" s="83" t="s">
        <v>10534</v>
      </c>
      <c r="AL684" s="83" t="s">
        <v>11301</v>
      </c>
      <c r="AM684" s="83" t="s">
        <v>11737</v>
      </c>
      <c r="AN684" s="85">
        <v>40833.115324074075</v>
      </c>
      <c r="AO684" s="83" t="s">
        <v>12368</v>
      </c>
      <c r="AP684" s="83" t="b">
        <v>0</v>
      </c>
      <c r="AQ684" s="83" t="b">
        <v>0</v>
      </c>
      <c r="AR684" s="83" t="b">
        <v>1</v>
      </c>
      <c r="AS684" s="83" t="s">
        <v>7091</v>
      </c>
      <c r="AT684" s="83">
        <v>41</v>
      </c>
      <c r="AU684" s="83" t="s">
        <v>13326</v>
      </c>
      <c r="AV684" s="83" t="b">
        <v>0</v>
      </c>
      <c r="AW684" s="83" t="s">
        <v>14213</v>
      </c>
      <c r="AX684" s="83" t="s">
        <v>14895</v>
      </c>
      <c r="AY684" s="83" t="s">
        <v>66</v>
      </c>
      <c r="AZ684" s="2"/>
      <c r="BA684" s="3"/>
      <c r="BB684" s="3"/>
      <c r="BC684" s="3"/>
      <c r="BD684" s="3"/>
    </row>
    <row r="685" spans="1:56" x14ac:dyDescent="0.25">
      <c r="A685" s="69" t="s">
        <v>647</v>
      </c>
      <c r="B685" s="70"/>
      <c r="C685" s="70"/>
      <c r="D685" s="71"/>
      <c r="E685" s="73"/>
      <c r="F685" s="70" t="s">
        <v>3973</v>
      </c>
      <c r="G685" s="70"/>
      <c r="H685" s="74"/>
      <c r="I685" s="75"/>
      <c r="J685" s="75"/>
      <c r="K685" s="74" t="s">
        <v>16410</v>
      </c>
      <c r="L685" s="78"/>
      <c r="M685" s="79"/>
      <c r="N685" s="79"/>
      <c r="O685" s="80"/>
      <c r="P685" s="81"/>
      <c r="Q685" s="81"/>
      <c r="R685" s="91"/>
      <c r="S685" s="91"/>
      <c r="T685" s="91"/>
      <c r="U685" s="91"/>
      <c r="V685" s="52"/>
      <c r="W685" s="52"/>
      <c r="X685" s="52"/>
      <c r="Y685" s="52"/>
      <c r="Z685" s="51"/>
      <c r="AA685" s="76"/>
      <c r="AB685" s="76"/>
      <c r="AC685" s="77"/>
      <c r="AD685" s="83" t="s">
        <v>8011</v>
      </c>
      <c r="AE685" s="83">
        <v>46</v>
      </c>
      <c r="AF685" s="83">
        <v>1</v>
      </c>
      <c r="AG685" s="83">
        <v>79</v>
      </c>
      <c r="AH685" s="83">
        <v>0</v>
      </c>
      <c r="AI685" s="83"/>
      <c r="AJ685" s="83"/>
      <c r="AK685" s="83"/>
      <c r="AL685" s="83"/>
      <c r="AM685" s="83"/>
      <c r="AN685" s="85">
        <v>43165.657557870371</v>
      </c>
      <c r="AO685" s="83"/>
      <c r="AP685" s="83" t="b">
        <v>1</v>
      </c>
      <c r="AQ685" s="83" t="b">
        <v>0</v>
      </c>
      <c r="AR685" s="83" t="b">
        <v>0</v>
      </c>
      <c r="AS685" s="83" t="s">
        <v>7091</v>
      </c>
      <c r="AT685" s="83">
        <v>0</v>
      </c>
      <c r="AU685" s="83"/>
      <c r="AV685" s="83" t="b">
        <v>0</v>
      </c>
      <c r="AW685" s="83" t="s">
        <v>14213</v>
      </c>
      <c r="AX685" s="83" t="s">
        <v>14896</v>
      </c>
      <c r="AY685" s="83" t="s">
        <v>66</v>
      </c>
      <c r="AZ685" s="2"/>
      <c r="BA685" s="3"/>
      <c r="BB685" s="3"/>
      <c r="BC685" s="3"/>
      <c r="BD685" s="3"/>
    </row>
    <row r="686" spans="1:56" x14ac:dyDescent="0.25">
      <c r="A686" s="69" t="s">
        <v>648</v>
      </c>
      <c r="B686" s="70"/>
      <c r="C686" s="70"/>
      <c r="D686" s="71"/>
      <c r="E686" s="73"/>
      <c r="F686" s="70" t="s">
        <v>13901</v>
      </c>
      <c r="G686" s="70"/>
      <c r="H686" s="74"/>
      <c r="I686" s="75"/>
      <c r="J686" s="75"/>
      <c r="K686" s="74" t="s">
        <v>16411</v>
      </c>
      <c r="L686" s="78"/>
      <c r="M686" s="79"/>
      <c r="N686" s="79"/>
      <c r="O686" s="80"/>
      <c r="P686" s="81"/>
      <c r="Q686" s="81"/>
      <c r="R686" s="91"/>
      <c r="S686" s="91"/>
      <c r="T686" s="91"/>
      <c r="U686" s="91"/>
      <c r="V686" s="52"/>
      <c r="W686" s="52"/>
      <c r="X686" s="52"/>
      <c r="Y686" s="52"/>
      <c r="Z686" s="51"/>
      <c r="AA686" s="76"/>
      <c r="AB686" s="76"/>
      <c r="AC686" s="77"/>
      <c r="AD686" s="83" t="s">
        <v>8012</v>
      </c>
      <c r="AE686" s="83">
        <v>269</v>
      </c>
      <c r="AF686" s="83">
        <v>228</v>
      </c>
      <c r="AG686" s="83">
        <v>15625</v>
      </c>
      <c r="AH686" s="83">
        <v>3053</v>
      </c>
      <c r="AI686" s="83"/>
      <c r="AJ686" s="83" t="s">
        <v>9443</v>
      </c>
      <c r="AK686" s="83" t="s">
        <v>10535</v>
      </c>
      <c r="AL686" s="83"/>
      <c r="AM686" s="83"/>
      <c r="AN686" s="85">
        <v>41374.758715277778</v>
      </c>
      <c r="AO686" s="83" t="s">
        <v>12369</v>
      </c>
      <c r="AP686" s="83" t="b">
        <v>1</v>
      </c>
      <c r="AQ686" s="83" t="b">
        <v>0</v>
      </c>
      <c r="AR686" s="83" t="b">
        <v>1</v>
      </c>
      <c r="AS686" s="83" t="s">
        <v>7091</v>
      </c>
      <c r="AT686" s="83">
        <v>4</v>
      </c>
      <c r="AU686" s="83" t="s">
        <v>13085</v>
      </c>
      <c r="AV686" s="83" t="b">
        <v>0</v>
      </c>
      <c r="AW686" s="83" t="s">
        <v>14213</v>
      </c>
      <c r="AX686" s="83" t="s">
        <v>14897</v>
      </c>
      <c r="AY686" s="83" t="s">
        <v>66</v>
      </c>
      <c r="AZ686" s="2"/>
      <c r="BA686" s="3"/>
      <c r="BB686" s="3"/>
      <c r="BC686" s="3"/>
      <c r="BD686" s="3"/>
    </row>
    <row r="687" spans="1:56" x14ac:dyDescent="0.25">
      <c r="A687" s="69" t="s">
        <v>649</v>
      </c>
      <c r="B687" s="70"/>
      <c r="C687" s="70"/>
      <c r="D687" s="71"/>
      <c r="E687" s="73"/>
      <c r="F687" s="70" t="s">
        <v>3974</v>
      </c>
      <c r="G687" s="70"/>
      <c r="H687" s="74"/>
      <c r="I687" s="75"/>
      <c r="J687" s="75"/>
      <c r="K687" s="74" t="s">
        <v>16412</v>
      </c>
      <c r="L687" s="78"/>
      <c r="M687" s="79"/>
      <c r="N687" s="79"/>
      <c r="O687" s="80"/>
      <c r="P687" s="81"/>
      <c r="Q687" s="81"/>
      <c r="R687" s="91"/>
      <c r="S687" s="91"/>
      <c r="T687" s="91"/>
      <c r="U687" s="91"/>
      <c r="V687" s="52"/>
      <c r="W687" s="52"/>
      <c r="X687" s="52"/>
      <c r="Y687" s="52"/>
      <c r="Z687" s="51"/>
      <c r="AA687" s="76"/>
      <c r="AB687" s="76"/>
      <c r="AC687" s="77"/>
      <c r="AD687" s="83" t="s">
        <v>8013</v>
      </c>
      <c r="AE687" s="83">
        <v>133</v>
      </c>
      <c r="AF687" s="83">
        <v>36023</v>
      </c>
      <c r="AG687" s="83">
        <v>6278</v>
      </c>
      <c r="AH687" s="83">
        <v>201</v>
      </c>
      <c r="AI687" s="83">
        <v>-18000</v>
      </c>
      <c r="AJ687" s="83" t="s">
        <v>9444</v>
      </c>
      <c r="AK687" s="83" t="s">
        <v>10536</v>
      </c>
      <c r="AL687" s="83" t="s">
        <v>11302</v>
      </c>
      <c r="AM687" s="83" t="s">
        <v>11716</v>
      </c>
      <c r="AN687" s="85">
        <v>39916.782951388886</v>
      </c>
      <c r="AO687" s="83" t="s">
        <v>12370</v>
      </c>
      <c r="AP687" s="83" t="b">
        <v>1</v>
      </c>
      <c r="AQ687" s="83" t="b">
        <v>0</v>
      </c>
      <c r="AR687" s="83" t="b">
        <v>1</v>
      </c>
      <c r="AS687" s="83" t="s">
        <v>7091</v>
      </c>
      <c r="AT687" s="83">
        <v>1070</v>
      </c>
      <c r="AU687" s="83" t="s">
        <v>13085</v>
      </c>
      <c r="AV687" s="83" t="b">
        <v>1</v>
      </c>
      <c r="AW687" s="83" t="s">
        <v>14213</v>
      </c>
      <c r="AX687" s="83" t="s">
        <v>14898</v>
      </c>
      <c r="AY687" s="83" t="s">
        <v>66</v>
      </c>
      <c r="AZ687" s="2"/>
      <c r="BA687" s="3"/>
      <c r="BB687" s="3"/>
      <c r="BC687" s="3"/>
      <c r="BD687" s="3"/>
    </row>
    <row r="688" spans="1:56" x14ac:dyDescent="0.25">
      <c r="A688" s="69" t="s">
        <v>650</v>
      </c>
      <c r="B688" s="70"/>
      <c r="C688" s="70"/>
      <c r="D688" s="71"/>
      <c r="E688" s="73"/>
      <c r="F688" s="70" t="s">
        <v>13902</v>
      </c>
      <c r="G688" s="70"/>
      <c r="H688" s="74"/>
      <c r="I688" s="75"/>
      <c r="J688" s="75"/>
      <c r="K688" s="74" t="s">
        <v>16413</v>
      </c>
      <c r="L688" s="78"/>
      <c r="M688" s="79"/>
      <c r="N688" s="79"/>
      <c r="O688" s="80"/>
      <c r="P688" s="81"/>
      <c r="Q688" s="81"/>
      <c r="R688" s="91"/>
      <c r="S688" s="91"/>
      <c r="T688" s="91"/>
      <c r="U688" s="91"/>
      <c r="V688" s="52"/>
      <c r="W688" s="52"/>
      <c r="X688" s="52"/>
      <c r="Y688" s="52"/>
      <c r="Z688" s="51"/>
      <c r="AA688" s="76"/>
      <c r="AB688" s="76"/>
      <c r="AC688" s="77"/>
      <c r="AD688" s="83" t="s">
        <v>8014</v>
      </c>
      <c r="AE688" s="83">
        <v>741</v>
      </c>
      <c r="AF688" s="83">
        <v>365</v>
      </c>
      <c r="AG688" s="83">
        <v>81371</v>
      </c>
      <c r="AH688" s="83">
        <v>6364</v>
      </c>
      <c r="AI688" s="83"/>
      <c r="AJ688" s="83" t="s">
        <v>9445</v>
      </c>
      <c r="AK688" s="83" t="s">
        <v>10537</v>
      </c>
      <c r="AL688" s="83"/>
      <c r="AM688" s="83"/>
      <c r="AN688" s="85">
        <v>41520.806689814817</v>
      </c>
      <c r="AO688" s="83" t="s">
        <v>12371</v>
      </c>
      <c r="AP688" s="83" t="b">
        <v>0</v>
      </c>
      <c r="AQ688" s="83" t="b">
        <v>0</v>
      </c>
      <c r="AR688" s="83" t="b">
        <v>1</v>
      </c>
      <c r="AS688" s="83" t="s">
        <v>7096</v>
      </c>
      <c r="AT688" s="83">
        <v>0</v>
      </c>
      <c r="AU688" s="83" t="s">
        <v>13327</v>
      </c>
      <c r="AV688" s="83" t="b">
        <v>0</v>
      </c>
      <c r="AW688" s="83" t="s">
        <v>14213</v>
      </c>
      <c r="AX688" s="83" t="s">
        <v>14899</v>
      </c>
      <c r="AY688" s="83" t="s">
        <v>66</v>
      </c>
      <c r="AZ688" s="2"/>
      <c r="BA688" s="3"/>
      <c r="BB688" s="3"/>
      <c r="BC688" s="3"/>
      <c r="BD688" s="3"/>
    </row>
    <row r="689" spans="1:56" x14ac:dyDescent="0.25">
      <c r="A689" s="69" t="s">
        <v>651</v>
      </c>
      <c r="B689" s="70"/>
      <c r="C689" s="70"/>
      <c r="D689" s="71"/>
      <c r="E689" s="73"/>
      <c r="F689" s="70" t="s">
        <v>13903</v>
      </c>
      <c r="G689" s="70"/>
      <c r="H689" s="74"/>
      <c r="I689" s="75"/>
      <c r="J689" s="75"/>
      <c r="K689" s="74" t="s">
        <v>16414</v>
      </c>
      <c r="L689" s="78"/>
      <c r="M689" s="79"/>
      <c r="N689" s="79"/>
      <c r="O689" s="80"/>
      <c r="P689" s="81"/>
      <c r="Q689" s="81"/>
      <c r="R689" s="91"/>
      <c r="S689" s="91"/>
      <c r="T689" s="91"/>
      <c r="U689" s="91"/>
      <c r="V689" s="52"/>
      <c r="W689" s="52"/>
      <c r="X689" s="52"/>
      <c r="Y689" s="52"/>
      <c r="Z689" s="51"/>
      <c r="AA689" s="76"/>
      <c r="AB689" s="76"/>
      <c r="AC689" s="77"/>
      <c r="AD689" s="83" t="s">
        <v>8015</v>
      </c>
      <c r="AE689" s="83">
        <v>821</v>
      </c>
      <c r="AF689" s="83">
        <v>12916</v>
      </c>
      <c r="AG689" s="83">
        <v>223475</v>
      </c>
      <c r="AH689" s="83">
        <v>2346</v>
      </c>
      <c r="AI689" s="83">
        <v>25200</v>
      </c>
      <c r="AJ689" s="83" t="s">
        <v>9446</v>
      </c>
      <c r="AK689" s="83"/>
      <c r="AL689" s="83"/>
      <c r="AM689" s="83" t="s">
        <v>10903</v>
      </c>
      <c r="AN689" s="85">
        <v>40258.508125</v>
      </c>
      <c r="AO689" s="83" t="s">
        <v>12372</v>
      </c>
      <c r="AP689" s="83" t="b">
        <v>0</v>
      </c>
      <c r="AQ689" s="83" t="b">
        <v>0</v>
      </c>
      <c r="AR689" s="83" t="b">
        <v>1</v>
      </c>
      <c r="AS689" s="83" t="s">
        <v>7096</v>
      </c>
      <c r="AT689" s="83">
        <v>34</v>
      </c>
      <c r="AU689" s="83" t="s">
        <v>13328</v>
      </c>
      <c r="AV689" s="83" t="b">
        <v>0</v>
      </c>
      <c r="AW689" s="83" t="s">
        <v>14213</v>
      </c>
      <c r="AX689" s="83" t="s">
        <v>14900</v>
      </c>
      <c r="AY689" s="83" t="s">
        <v>66</v>
      </c>
      <c r="AZ689" s="2"/>
      <c r="BA689" s="3"/>
      <c r="BB689" s="3"/>
      <c r="BC689" s="3"/>
      <c r="BD689" s="3"/>
    </row>
    <row r="690" spans="1:56" x14ac:dyDescent="0.25">
      <c r="A690" s="69" t="s">
        <v>652</v>
      </c>
      <c r="B690" s="70"/>
      <c r="C690" s="70"/>
      <c r="D690" s="71"/>
      <c r="E690" s="73"/>
      <c r="F690" s="70" t="s">
        <v>13904</v>
      </c>
      <c r="G690" s="70"/>
      <c r="H690" s="74"/>
      <c r="I690" s="75"/>
      <c r="J690" s="75"/>
      <c r="K690" s="74" t="s">
        <v>16415</v>
      </c>
      <c r="L690" s="78"/>
      <c r="M690" s="79"/>
      <c r="N690" s="79"/>
      <c r="O690" s="80"/>
      <c r="P690" s="81"/>
      <c r="Q690" s="81"/>
      <c r="R690" s="91"/>
      <c r="S690" s="91"/>
      <c r="T690" s="91"/>
      <c r="U690" s="91"/>
      <c r="V690" s="52"/>
      <c r="W690" s="52"/>
      <c r="X690" s="52"/>
      <c r="Y690" s="52"/>
      <c r="Z690" s="51"/>
      <c r="AA690" s="76"/>
      <c r="AB690" s="76"/>
      <c r="AC690" s="77"/>
      <c r="AD690" s="83" t="s">
        <v>8016</v>
      </c>
      <c r="AE690" s="83">
        <v>462</v>
      </c>
      <c r="AF690" s="83">
        <v>1328</v>
      </c>
      <c r="AG690" s="83">
        <v>54627</v>
      </c>
      <c r="AH690" s="83">
        <v>57950</v>
      </c>
      <c r="AI690" s="83">
        <v>3600</v>
      </c>
      <c r="AJ690" s="83" t="s">
        <v>9447</v>
      </c>
      <c r="AK690" s="83" t="s">
        <v>10538</v>
      </c>
      <c r="AL690" s="83" t="s">
        <v>11303</v>
      </c>
      <c r="AM690" s="83" t="s">
        <v>11759</v>
      </c>
      <c r="AN690" s="85">
        <v>41855.495856481481</v>
      </c>
      <c r="AO690" s="83" t="s">
        <v>12373</v>
      </c>
      <c r="AP690" s="83" t="b">
        <v>0</v>
      </c>
      <c r="AQ690" s="83" t="b">
        <v>0</v>
      </c>
      <c r="AR690" s="83" t="b">
        <v>1</v>
      </c>
      <c r="AS690" s="83" t="s">
        <v>7091</v>
      </c>
      <c r="AT690" s="83">
        <v>57</v>
      </c>
      <c r="AU690" s="83" t="s">
        <v>13329</v>
      </c>
      <c r="AV690" s="83" t="b">
        <v>0</v>
      </c>
      <c r="AW690" s="83" t="s">
        <v>14213</v>
      </c>
      <c r="AX690" s="83" t="s">
        <v>14901</v>
      </c>
      <c r="AY690" s="83" t="s">
        <v>66</v>
      </c>
      <c r="AZ690" s="2"/>
      <c r="BA690" s="3"/>
      <c r="BB690" s="3"/>
      <c r="BC690" s="3"/>
      <c r="BD690" s="3"/>
    </row>
    <row r="691" spans="1:56" x14ac:dyDescent="0.25">
      <c r="A691" s="69" t="s">
        <v>653</v>
      </c>
      <c r="B691" s="70"/>
      <c r="C691" s="70"/>
      <c r="D691" s="71"/>
      <c r="E691" s="73"/>
      <c r="F691" s="70" t="s">
        <v>13905</v>
      </c>
      <c r="G691" s="70"/>
      <c r="H691" s="74"/>
      <c r="I691" s="75"/>
      <c r="J691" s="75"/>
      <c r="K691" s="74" t="s">
        <v>16416</v>
      </c>
      <c r="L691" s="78"/>
      <c r="M691" s="79"/>
      <c r="N691" s="79"/>
      <c r="O691" s="80"/>
      <c r="P691" s="81"/>
      <c r="Q691" s="81"/>
      <c r="R691" s="91"/>
      <c r="S691" s="91"/>
      <c r="T691" s="91"/>
      <c r="U691" s="91"/>
      <c r="V691" s="52"/>
      <c r="W691" s="52"/>
      <c r="X691" s="52"/>
      <c r="Y691" s="52"/>
      <c r="Z691" s="51"/>
      <c r="AA691" s="76"/>
      <c r="AB691" s="76"/>
      <c r="AC691" s="77"/>
      <c r="AD691" s="83" t="s">
        <v>8017</v>
      </c>
      <c r="AE691" s="83">
        <v>189</v>
      </c>
      <c r="AF691" s="83">
        <v>18</v>
      </c>
      <c r="AG691" s="83">
        <v>2897</v>
      </c>
      <c r="AH691" s="83">
        <v>377</v>
      </c>
      <c r="AI691" s="83"/>
      <c r="AJ691" s="83" t="s">
        <v>9448</v>
      </c>
      <c r="AK691" s="83" t="s">
        <v>10539</v>
      </c>
      <c r="AL691" s="83"/>
      <c r="AM691" s="83"/>
      <c r="AN691" s="85">
        <v>42649.176585648151</v>
      </c>
      <c r="AO691" s="83" t="s">
        <v>12374</v>
      </c>
      <c r="AP691" s="83" t="b">
        <v>1</v>
      </c>
      <c r="AQ691" s="83" t="b">
        <v>0</v>
      </c>
      <c r="AR691" s="83" t="b">
        <v>1</v>
      </c>
      <c r="AS691" s="83" t="s">
        <v>7091</v>
      </c>
      <c r="AT691" s="83">
        <v>0</v>
      </c>
      <c r="AU691" s="83"/>
      <c r="AV691" s="83" t="b">
        <v>0</v>
      </c>
      <c r="AW691" s="83" t="s">
        <v>14213</v>
      </c>
      <c r="AX691" s="83" t="s">
        <v>14902</v>
      </c>
      <c r="AY691" s="83" t="s">
        <v>66</v>
      </c>
      <c r="AZ691" s="2"/>
      <c r="BA691" s="3"/>
      <c r="BB691" s="3"/>
      <c r="BC691" s="3"/>
      <c r="BD691" s="3"/>
    </row>
    <row r="692" spans="1:56" x14ac:dyDescent="0.25">
      <c r="A692" s="69" t="s">
        <v>654</v>
      </c>
      <c r="B692" s="70"/>
      <c r="C692" s="70"/>
      <c r="D692" s="71"/>
      <c r="E692" s="73"/>
      <c r="F692" s="70" t="s">
        <v>13906</v>
      </c>
      <c r="G692" s="70"/>
      <c r="H692" s="74"/>
      <c r="I692" s="75"/>
      <c r="J692" s="75"/>
      <c r="K692" s="74" t="s">
        <v>16417</v>
      </c>
      <c r="L692" s="78"/>
      <c r="M692" s="79"/>
      <c r="N692" s="79"/>
      <c r="O692" s="80"/>
      <c r="P692" s="81"/>
      <c r="Q692" s="81"/>
      <c r="R692" s="91"/>
      <c r="S692" s="91"/>
      <c r="T692" s="91"/>
      <c r="U692" s="91"/>
      <c r="V692" s="52"/>
      <c r="W692" s="52"/>
      <c r="X692" s="52"/>
      <c r="Y692" s="52"/>
      <c r="Z692" s="51"/>
      <c r="AA692" s="76"/>
      <c r="AB692" s="76"/>
      <c r="AC692" s="77"/>
      <c r="AD692" s="83" t="s">
        <v>8018</v>
      </c>
      <c r="AE692" s="83">
        <v>1053</v>
      </c>
      <c r="AF692" s="83">
        <v>133</v>
      </c>
      <c r="AG692" s="83">
        <v>80589</v>
      </c>
      <c r="AH692" s="83">
        <v>4832</v>
      </c>
      <c r="AI692" s="83"/>
      <c r="AJ692" s="83" t="s">
        <v>9449</v>
      </c>
      <c r="AK692" s="83" t="s">
        <v>10540</v>
      </c>
      <c r="AL692" s="83" t="s">
        <v>11304</v>
      </c>
      <c r="AM692" s="83"/>
      <c r="AN692" s="85">
        <v>41643.379837962966</v>
      </c>
      <c r="AO692" s="83" t="s">
        <v>12375</v>
      </c>
      <c r="AP692" s="83" t="b">
        <v>0</v>
      </c>
      <c r="AQ692" s="83" t="b">
        <v>0</v>
      </c>
      <c r="AR692" s="83" t="b">
        <v>1</v>
      </c>
      <c r="AS692" s="83" t="s">
        <v>7091</v>
      </c>
      <c r="AT692" s="83">
        <v>10</v>
      </c>
      <c r="AU692" s="83" t="s">
        <v>13330</v>
      </c>
      <c r="AV692" s="83" t="b">
        <v>0</v>
      </c>
      <c r="AW692" s="83" t="s">
        <v>14213</v>
      </c>
      <c r="AX692" s="83" t="s">
        <v>14903</v>
      </c>
      <c r="AY692" s="83" t="s">
        <v>66</v>
      </c>
      <c r="AZ692" s="2"/>
      <c r="BA692" s="3"/>
      <c r="BB692" s="3"/>
      <c r="BC692" s="3"/>
      <c r="BD692" s="3"/>
    </row>
    <row r="693" spans="1:56" x14ac:dyDescent="0.25">
      <c r="A693" s="69" t="s">
        <v>656</v>
      </c>
      <c r="B693" s="70"/>
      <c r="C693" s="70"/>
      <c r="D693" s="71"/>
      <c r="E693" s="73"/>
      <c r="F693" s="70" t="s">
        <v>3975</v>
      </c>
      <c r="G693" s="70"/>
      <c r="H693" s="74"/>
      <c r="I693" s="75"/>
      <c r="J693" s="75"/>
      <c r="K693" s="74" t="s">
        <v>16418</v>
      </c>
      <c r="L693" s="78"/>
      <c r="M693" s="79"/>
      <c r="N693" s="79"/>
      <c r="O693" s="80"/>
      <c r="P693" s="81"/>
      <c r="Q693" s="81"/>
      <c r="R693" s="91"/>
      <c r="S693" s="91"/>
      <c r="T693" s="91"/>
      <c r="U693" s="91"/>
      <c r="V693" s="52"/>
      <c r="W693" s="52"/>
      <c r="X693" s="52"/>
      <c r="Y693" s="52"/>
      <c r="Z693" s="51"/>
      <c r="AA693" s="76"/>
      <c r="AB693" s="76"/>
      <c r="AC693" s="77"/>
      <c r="AD693" s="83" t="s">
        <v>8019</v>
      </c>
      <c r="AE693" s="83">
        <v>395</v>
      </c>
      <c r="AF693" s="83">
        <v>124</v>
      </c>
      <c r="AG693" s="83">
        <v>1883</v>
      </c>
      <c r="AH693" s="83">
        <v>309</v>
      </c>
      <c r="AI693" s="83">
        <v>3600</v>
      </c>
      <c r="AJ693" s="83" t="s">
        <v>9450</v>
      </c>
      <c r="AK693" s="83" t="s">
        <v>10195</v>
      </c>
      <c r="AL693" s="83" t="s">
        <v>11305</v>
      </c>
      <c r="AM693" s="83" t="s">
        <v>10361</v>
      </c>
      <c r="AN693" s="85">
        <v>40527.966851851852</v>
      </c>
      <c r="AO693" s="83" t="s">
        <v>12376</v>
      </c>
      <c r="AP693" s="83" t="b">
        <v>0</v>
      </c>
      <c r="AQ693" s="83" t="b">
        <v>0</v>
      </c>
      <c r="AR693" s="83" t="b">
        <v>1</v>
      </c>
      <c r="AS693" s="83" t="s">
        <v>7091</v>
      </c>
      <c r="AT693" s="83">
        <v>0</v>
      </c>
      <c r="AU693" s="83" t="s">
        <v>13331</v>
      </c>
      <c r="AV693" s="83" t="b">
        <v>0</v>
      </c>
      <c r="AW693" s="83" t="s">
        <v>14213</v>
      </c>
      <c r="AX693" s="83" t="s">
        <v>14904</v>
      </c>
      <c r="AY693" s="83" t="s">
        <v>66</v>
      </c>
      <c r="AZ693" s="2"/>
      <c r="BA693" s="3"/>
      <c r="BB693" s="3"/>
      <c r="BC693" s="3"/>
      <c r="BD693" s="3"/>
    </row>
    <row r="694" spans="1:56" x14ac:dyDescent="0.25">
      <c r="A694" s="69" t="s">
        <v>657</v>
      </c>
      <c r="B694" s="70"/>
      <c r="C694" s="70"/>
      <c r="D694" s="71"/>
      <c r="E694" s="73"/>
      <c r="F694" s="70" t="s">
        <v>3976</v>
      </c>
      <c r="G694" s="70"/>
      <c r="H694" s="74"/>
      <c r="I694" s="75"/>
      <c r="J694" s="75"/>
      <c r="K694" s="74" t="s">
        <v>16419</v>
      </c>
      <c r="L694" s="78"/>
      <c r="M694" s="79"/>
      <c r="N694" s="79"/>
      <c r="O694" s="80"/>
      <c r="P694" s="81"/>
      <c r="Q694" s="81"/>
      <c r="R694" s="91"/>
      <c r="S694" s="91"/>
      <c r="T694" s="91"/>
      <c r="U694" s="91"/>
      <c r="V694" s="52"/>
      <c r="W694" s="52"/>
      <c r="X694" s="52"/>
      <c r="Y694" s="52"/>
      <c r="Z694" s="51"/>
      <c r="AA694" s="76"/>
      <c r="AB694" s="76"/>
      <c r="AC694" s="77"/>
      <c r="AD694" s="83" t="s">
        <v>8020</v>
      </c>
      <c r="AE694" s="83">
        <v>53</v>
      </c>
      <c r="AF694" s="83">
        <v>22</v>
      </c>
      <c r="AG694" s="83">
        <v>419</v>
      </c>
      <c r="AH694" s="83">
        <v>2089</v>
      </c>
      <c r="AI694" s="83"/>
      <c r="AJ694" s="83"/>
      <c r="AK694" s="83" t="s">
        <v>10539</v>
      </c>
      <c r="AL694" s="83"/>
      <c r="AM694" s="83"/>
      <c r="AN694" s="85">
        <v>42892.935439814813</v>
      </c>
      <c r="AO694" s="83" t="s">
        <v>12377</v>
      </c>
      <c r="AP694" s="83" t="b">
        <v>1</v>
      </c>
      <c r="AQ694" s="83" t="b">
        <v>0</v>
      </c>
      <c r="AR694" s="83" t="b">
        <v>0</v>
      </c>
      <c r="AS694" s="83" t="s">
        <v>7091</v>
      </c>
      <c r="AT694" s="83">
        <v>0</v>
      </c>
      <c r="AU694" s="83"/>
      <c r="AV694" s="83" t="b">
        <v>0</v>
      </c>
      <c r="AW694" s="83" t="s">
        <v>14213</v>
      </c>
      <c r="AX694" s="83" t="s">
        <v>14905</v>
      </c>
      <c r="AY694" s="83" t="s">
        <v>66</v>
      </c>
      <c r="AZ694" s="2"/>
      <c r="BA694" s="3"/>
      <c r="BB694" s="3"/>
      <c r="BC694" s="3"/>
      <c r="BD694" s="3"/>
    </row>
    <row r="695" spans="1:56" x14ac:dyDescent="0.25">
      <c r="A695" s="69" t="s">
        <v>658</v>
      </c>
      <c r="B695" s="70"/>
      <c r="C695" s="70"/>
      <c r="D695" s="71"/>
      <c r="E695" s="73"/>
      <c r="F695" s="70" t="s">
        <v>3977</v>
      </c>
      <c r="G695" s="70"/>
      <c r="H695" s="74"/>
      <c r="I695" s="75"/>
      <c r="J695" s="75"/>
      <c r="K695" s="74" t="s">
        <v>16420</v>
      </c>
      <c r="L695" s="78"/>
      <c r="M695" s="79"/>
      <c r="N695" s="79"/>
      <c r="O695" s="80"/>
      <c r="P695" s="81"/>
      <c r="Q695" s="81"/>
      <c r="R695" s="91"/>
      <c r="S695" s="91"/>
      <c r="T695" s="91"/>
      <c r="U695" s="91"/>
      <c r="V695" s="52"/>
      <c r="W695" s="52"/>
      <c r="X695" s="52"/>
      <c r="Y695" s="52"/>
      <c r="Z695" s="51"/>
      <c r="AA695" s="76"/>
      <c r="AB695" s="76"/>
      <c r="AC695" s="77"/>
      <c r="AD695" s="83" t="s">
        <v>8021</v>
      </c>
      <c r="AE695" s="83">
        <v>1597</v>
      </c>
      <c r="AF695" s="83">
        <v>2553</v>
      </c>
      <c r="AG695" s="83">
        <v>45848</v>
      </c>
      <c r="AH695" s="83">
        <v>15730</v>
      </c>
      <c r="AI695" s="83"/>
      <c r="AJ695" s="83" t="s">
        <v>9451</v>
      </c>
      <c r="AK695" s="83" t="s">
        <v>10188</v>
      </c>
      <c r="AL695" s="83"/>
      <c r="AM695" s="83"/>
      <c r="AN695" s="85">
        <v>42043.98337962963</v>
      </c>
      <c r="AO695" s="83" t="s">
        <v>12378</v>
      </c>
      <c r="AP695" s="83" t="b">
        <v>1</v>
      </c>
      <c r="AQ695" s="83" t="b">
        <v>0</v>
      </c>
      <c r="AR695" s="83" t="b">
        <v>0</v>
      </c>
      <c r="AS695" s="83" t="s">
        <v>13070</v>
      </c>
      <c r="AT695" s="83">
        <v>59</v>
      </c>
      <c r="AU695" s="83" t="s">
        <v>13085</v>
      </c>
      <c r="AV695" s="83" t="b">
        <v>0</v>
      </c>
      <c r="AW695" s="83" t="s">
        <v>14213</v>
      </c>
      <c r="AX695" s="83" t="s">
        <v>14906</v>
      </c>
      <c r="AY695" s="83" t="s">
        <v>66</v>
      </c>
      <c r="AZ695" s="2"/>
      <c r="BA695" s="3"/>
      <c r="BB695" s="3"/>
      <c r="BC695" s="3"/>
      <c r="BD695" s="3"/>
    </row>
    <row r="696" spans="1:56" x14ac:dyDescent="0.25">
      <c r="A696" s="69" t="s">
        <v>802</v>
      </c>
      <c r="B696" s="70"/>
      <c r="C696" s="70"/>
      <c r="D696" s="71"/>
      <c r="E696" s="73"/>
      <c r="F696" s="70" t="s">
        <v>13907</v>
      </c>
      <c r="G696" s="70"/>
      <c r="H696" s="74"/>
      <c r="I696" s="75"/>
      <c r="J696" s="75"/>
      <c r="K696" s="74" t="s">
        <v>16421</v>
      </c>
      <c r="L696" s="78"/>
      <c r="M696" s="79"/>
      <c r="N696" s="79"/>
      <c r="O696" s="80"/>
      <c r="P696" s="81"/>
      <c r="Q696" s="81"/>
      <c r="R696" s="91"/>
      <c r="S696" s="91"/>
      <c r="T696" s="91"/>
      <c r="U696" s="91"/>
      <c r="V696" s="52"/>
      <c r="W696" s="52"/>
      <c r="X696" s="52"/>
      <c r="Y696" s="52"/>
      <c r="Z696" s="51"/>
      <c r="AA696" s="76"/>
      <c r="AB696" s="76"/>
      <c r="AC696" s="77"/>
      <c r="AD696" s="83" t="s">
        <v>8022</v>
      </c>
      <c r="AE696" s="83">
        <v>2370</v>
      </c>
      <c r="AF696" s="83">
        <v>2378</v>
      </c>
      <c r="AG696" s="83">
        <v>9401</v>
      </c>
      <c r="AH696" s="83">
        <v>2813</v>
      </c>
      <c r="AI696" s="83"/>
      <c r="AJ696" s="83" t="s">
        <v>9452</v>
      </c>
      <c r="AK696" s="83" t="s">
        <v>10188</v>
      </c>
      <c r="AL696" s="83" t="s">
        <v>11306</v>
      </c>
      <c r="AM696" s="83"/>
      <c r="AN696" s="85">
        <v>42546.359479166669</v>
      </c>
      <c r="AO696" s="83" t="s">
        <v>12379</v>
      </c>
      <c r="AP696" s="83" t="b">
        <v>1</v>
      </c>
      <c r="AQ696" s="83" t="b">
        <v>0</v>
      </c>
      <c r="AR696" s="83" t="b">
        <v>0</v>
      </c>
      <c r="AS696" s="83" t="s">
        <v>13075</v>
      </c>
      <c r="AT696" s="83">
        <v>33</v>
      </c>
      <c r="AU696" s="83"/>
      <c r="AV696" s="83" t="b">
        <v>0</v>
      </c>
      <c r="AW696" s="83" t="s">
        <v>14213</v>
      </c>
      <c r="AX696" s="83" t="s">
        <v>14907</v>
      </c>
      <c r="AY696" s="83" t="s">
        <v>66</v>
      </c>
      <c r="AZ696" s="2"/>
      <c r="BA696" s="3"/>
      <c r="BB696" s="3"/>
      <c r="BC696" s="3"/>
      <c r="BD696" s="3"/>
    </row>
    <row r="697" spans="1:56" x14ac:dyDescent="0.25">
      <c r="A697" s="69" t="s">
        <v>659</v>
      </c>
      <c r="B697" s="70"/>
      <c r="C697" s="70"/>
      <c r="D697" s="71"/>
      <c r="E697" s="73"/>
      <c r="F697" s="70" t="s">
        <v>3978</v>
      </c>
      <c r="G697" s="70"/>
      <c r="H697" s="74"/>
      <c r="I697" s="75"/>
      <c r="J697" s="75"/>
      <c r="K697" s="74" t="s">
        <v>16422</v>
      </c>
      <c r="L697" s="78"/>
      <c r="M697" s="79"/>
      <c r="N697" s="79"/>
      <c r="O697" s="80"/>
      <c r="P697" s="81"/>
      <c r="Q697" s="81"/>
      <c r="R697" s="91"/>
      <c r="S697" s="91"/>
      <c r="T697" s="91"/>
      <c r="U697" s="91"/>
      <c r="V697" s="52"/>
      <c r="W697" s="52"/>
      <c r="X697" s="52"/>
      <c r="Y697" s="52"/>
      <c r="Z697" s="51"/>
      <c r="AA697" s="76"/>
      <c r="AB697" s="76"/>
      <c r="AC697" s="77"/>
      <c r="AD697" s="83" t="s">
        <v>8023</v>
      </c>
      <c r="AE697" s="83">
        <v>4032</v>
      </c>
      <c r="AF697" s="83">
        <v>3480</v>
      </c>
      <c r="AG697" s="83">
        <v>17878</v>
      </c>
      <c r="AH697" s="83">
        <v>23222</v>
      </c>
      <c r="AI697" s="83"/>
      <c r="AJ697" s="83" t="s">
        <v>9453</v>
      </c>
      <c r="AK697" s="83" t="s">
        <v>10541</v>
      </c>
      <c r="AL697" s="83"/>
      <c r="AM697" s="83"/>
      <c r="AN697" s="85">
        <v>42371.72625</v>
      </c>
      <c r="AO697" s="83"/>
      <c r="AP697" s="83" t="b">
        <v>1</v>
      </c>
      <c r="AQ697" s="83" t="b">
        <v>0</v>
      </c>
      <c r="AR697" s="83" t="b">
        <v>0</v>
      </c>
      <c r="AS697" s="83" t="s">
        <v>7091</v>
      </c>
      <c r="AT697" s="83">
        <v>23</v>
      </c>
      <c r="AU697" s="83"/>
      <c r="AV697" s="83" t="b">
        <v>0</v>
      </c>
      <c r="AW697" s="83" t="s">
        <v>14213</v>
      </c>
      <c r="AX697" s="83" t="s">
        <v>14908</v>
      </c>
      <c r="AY697" s="83" t="s">
        <v>66</v>
      </c>
      <c r="AZ697" s="2"/>
      <c r="BA697" s="3"/>
      <c r="BB697" s="3"/>
      <c r="BC697" s="3"/>
      <c r="BD697" s="3"/>
    </row>
    <row r="698" spans="1:56" x14ac:dyDescent="0.25">
      <c r="A698" s="69" t="s">
        <v>660</v>
      </c>
      <c r="B698" s="70"/>
      <c r="C698" s="70"/>
      <c r="D698" s="71"/>
      <c r="E698" s="73"/>
      <c r="F698" s="70" t="s">
        <v>3979</v>
      </c>
      <c r="G698" s="70"/>
      <c r="H698" s="74"/>
      <c r="I698" s="75"/>
      <c r="J698" s="75"/>
      <c r="K698" s="74" t="s">
        <v>16423</v>
      </c>
      <c r="L698" s="78"/>
      <c r="M698" s="79"/>
      <c r="N698" s="79"/>
      <c r="O698" s="80"/>
      <c r="P698" s="81"/>
      <c r="Q698" s="81"/>
      <c r="R698" s="91"/>
      <c r="S698" s="91"/>
      <c r="T698" s="91"/>
      <c r="U698" s="91"/>
      <c r="V698" s="52"/>
      <c r="W698" s="52"/>
      <c r="X698" s="52"/>
      <c r="Y698" s="52"/>
      <c r="Z698" s="51"/>
      <c r="AA698" s="76"/>
      <c r="AB698" s="76"/>
      <c r="AC698" s="77"/>
      <c r="AD698" s="83" t="s">
        <v>8024</v>
      </c>
      <c r="AE698" s="83">
        <v>305</v>
      </c>
      <c r="AF698" s="83">
        <v>587</v>
      </c>
      <c r="AG698" s="83">
        <v>8391</v>
      </c>
      <c r="AH698" s="83">
        <v>16386</v>
      </c>
      <c r="AI698" s="83"/>
      <c r="AJ698" s="83" t="s">
        <v>9454</v>
      </c>
      <c r="AK698" s="83" t="s">
        <v>7243</v>
      </c>
      <c r="AL698" s="83"/>
      <c r="AM698" s="83"/>
      <c r="AN698" s="85">
        <v>41586.875613425924</v>
      </c>
      <c r="AO698" s="83" t="s">
        <v>12380</v>
      </c>
      <c r="AP698" s="83" t="b">
        <v>1</v>
      </c>
      <c r="AQ698" s="83" t="b">
        <v>0</v>
      </c>
      <c r="AR698" s="83" t="b">
        <v>1</v>
      </c>
      <c r="AS698" s="83" t="s">
        <v>7091</v>
      </c>
      <c r="AT698" s="83">
        <v>5</v>
      </c>
      <c r="AU698" s="83" t="s">
        <v>13085</v>
      </c>
      <c r="AV698" s="83" t="b">
        <v>0</v>
      </c>
      <c r="AW698" s="83" t="s">
        <v>14213</v>
      </c>
      <c r="AX698" s="83" t="s">
        <v>14909</v>
      </c>
      <c r="AY698" s="83" t="s">
        <v>66</v>
      </c>
      <c r="AZ698" s="2"/>
      <c r="BA698" s="3"/>
      <c r="BB698" s="3"/>
      <c r="BC698" s="3"/>
      <c r="BD698" s="3"/>
    </row>
    <row r="699" spans="1:56" x14ac:dyDescent="0.25">
      <c r="A699" s="69" t="s">
        <v>662</v>
      </c>
      <c r="B699" s="70"/>
      <c r="C699" s="70"/>
      <c r="D699" s="71"/>
      <c r="E699" s="73"/>
      <c r="F699" s="70" t="s">
        <v>3981</v>
      </c>
      <c r="G699" s="70"/>
      <c r="H699" s="74"/>
      <c r="I699" s="75"/>
      <c r="J699" s="75"/>
      <c r="K699" s="74" t="s">
        <v>16424</v>
      </c>
      <c r="L699" s="78"/>
      <c r="M699" s="79"/>
      <c r="N699" s="79"/>
      <c r="O699" s="80"/>
      <c r="P699" s="81"/>
      <c r="Q699" s="81"/>
      <c r="R699" s="91"/>
      <c r="S699" s="91"/>
      <c r="T699" s="91"/>
      <c r="U699" s="91"/>
      <c r="V699" s="52"/>
      <c r="W699" s="52"/>
      <c r="X699" s="52"/>
      <c r="Y699" s="52"/>
      <c r="Z699" s="51"/>
      <c r="AA699" s="76"/>
      <c r="AB699" s="76"/>
      <c r="AC699" s="77"/>
      <c r="AD699" s="83" t="s">
        <v>8025</v>
      </c>
      <c r="AE699" s="83">
        <v>511</v>
      </c>
      <c r="AF699" s="83">
        <v>923</v>
      </c>
      <c r="AG699" s="83">
        <v>69343</v>
      </c>
      <c r="AH699" s="83">
        <v>122158</v>
      </c>
      <c r="AI699" s="83">
        <v>-28800</v>
      </c>
      <c r="AJ699" s="83" t="s">
        <v>9455</v>
      </c>
      <c r="AK699" s="83" t="s">
        <v>10542</v>
      </c>
      <c r="AL699" s="83"/>
      <c r="AM699" s="83" t="s">
        <v>11719</v>
      </c>
      <c r="AN699" s="85">
        <v>40756.547939814816</v>
      </c>
      <c r="AO699" s="83" t="s">
        <v>12381</v>
      </c>
      <c r="AP699" s="83" t="b">
        <v>0</v>
      </c>
      <c r="AQ699" s="83" t="b">
        <v>0</v>
      </c>
      <c r="AR699" s="83" t="b">
        <v>1</v>
      </c>
      <c r="AS699" s="83" t="s">
        <v>7091</v>
      </c>
      <c r="AT699" s="83">
        <v>50</v>
      </c>
      <c r="AU699" s="83" t="s">
        <v>13332</v>
      </c>
      <c r="AV699" s="83" t="b">
        <v>0</v>
      </c>
      <c r="AW699" s="83" t="s">
        <v>14213</v>
      </c>
      <c r="AX699" s="83" t="s">
        <v>14910</v>
      </c>
      <c r="AY699" s="83" t="s">
        <v>66</v>
      </c>
      <c r="AZ699" s="2"/>
      <c r="BA699" s="3"/>
      <c r="BB699" s="3"/>
      <c r="BC699" s="3"/>
      <c r="BD699" s="3"/>
    </row>
    <row r="700" spans="1:56" x14ac:dyDescent="0.25">
      <c r="A700" s="69" t="s">
        <v>663</v>
      </c>
      <c r="B700" s="70"/>
      <c r="C700" s="70"/>
      <c r="D700" s="71"/>
      <c r="E700" s="73"/>
      <c r="F700" s="70" t="s">
        <v>3982</v>
      </c>
      <c r="G700" s="70"/>
      <c r="H700" s="74"/>
      <c r="I700" s="75"/>
      <c r="J700" s="75"/>
      <c r="K700" s="74" t="s">
        <v>16425</v>
      </c>
      <c r="L700" s="78"/>
      <c r="M700" s="79"/>
      <c r="N700" s="79"/>
      <c r="O700" s="80"/>
      <c r="P700" s="81"/>
      <c r="Q700" s="81"/>
      <c r="R700" s="91"/>
      <c r="S700" s="91"/>
      <c r="T700" s="91"/>
      <c r="U700" s="91"/>
      <c r="V700" s="52"/>
      <c r="W700" s="52"/>
      <c r="X700" s="52"/>
      <c r="Y700" s="52"/>
      <c r="Z700" s="51"/>
      <c r="AA700" s="76"/>
      <c r="AB700" s="76"/>
      <c r="AC700" s="77"/>
      <c r="AD700" s="83" t="s">
        <v>8026</v>
      </c>
      <c r="AE700" s="83">
        <v>226</v>
      </c>
      <c r="AF700" s="83">
        <v>212</v>
      </c>
      <c r="AG700" s="83">
        <v>1982</v>
      </c>
      <c r="AH700" s="83">
        <v>5891</v>
      </c>
      <c r="AI700" s="83"/>
      <c r="AJ700" s="83"/>
      <c r="AK700" s="83"/>
      <c r="AL700" s="83"/>
      <c r="AM700" s="83"/>
      <c r="AN700" s="85">
        <v>42928.746006944442</v>
      </c>
      <c r="AO700" s="83" t="s">
        <v>12382</v>
      </c>
      <c r="AP700" s="83" t="b">
        <v>1</v>
      </c>
      <c r="AQ700" s="83" t="b">
        <v>0</v>
      </c>
      <c r="AR700" s="83" t="b">
        <v>0</v>
      </c>
      <c r="AS700" s="83" t="s">
        <v>7099</v>
      </c>
      <c r="AT700" s="83">
        <v>0</v>
      </c>
      <c r="AU700" s="83"/>
      <c r="AV700" s="83" t="b">
        <v>0</v>
      </c>
      <c r="AW700" s="83" t="s">
        <v>14213</v>
      </c>
      <c r="AX700" s="83" t="s">
        <v>14911</v>
      </c>
      <c r="AY700" s="83" t="s">
        <v>66</v>
      </c>
      <c r="AZ700" s="2"/>
      <c r="BA700" s="3"/>
      <c r="BB700" s="3"/>
      <c r="BC700" s="3"/>
      <c r="BD700" s="3"/>
    </row>
    <row r="701" spans="1:56" x14ac:dyDescent="0.25">
      <c r="A701" s="69" t="s">
        <v>664</v>
      </c>
      <c r="B701" s="70"/>
      <c r="C701" s="70"/>
      <c r="D701" s="71"/>
      <c r="E701" s="73"/>
      <c r="F701" s="70" t="s">
        <v>13908</v>
      </c>
      <c r="G701" s="70"/>
      <c r="H701" s="74"/>
      <c r="I701" s="75"/>
      <c r="J701" s="75"/>
      <c r="K701" s="74" t="s">
        <v>16426</v>
      </c>
      <c r="L701" s="78"/>
      <c r="M701" s="79"/>
      <c r="N701" s="79"/>
      <c r="O701" s="80"/>
      <c r="P701" s="81"/>
      <c r="Q701" s="81"/>
      <c r="R701" s="91"/>
      <c r="S701" s="91"/>
      <c r="T701" s="91"/>
      <c r="U701" s="91"/>
      <c r="V701" s="52"/>
      <c r="W701" s="52"/>
      <c r="X701" s="52"/>
      <c r="Y701" s="52"/>
      <c r="Z701" s="51"/>
      <c r="AA701" s="76"/>
      <c r="AB701" s="76"/>
      <c r="AC701" s="77"/>
      <c r="AD701" s="83" t="s">
        <v>8027</v>
      </c>
      <c r="AE701" s="83">
        <v>435</v>
      </c>
      <c r="AF701" s="83">
        <v>348</v>
      </c>
      <c r="AG701" s="83">
        <v>74546</v>
      </c>
      <c r="AH701" s="83">
        <v>4376</v>
      </c>
      <c r="AI701" s="83">
        <v>25200</v>
      </c>
      <c r="AJ701" s="83" t="s">
        <v>9456</v>
      </c>
      <c r="AK701" s="83" t="s">
        <v>10543</v>
      </c>
      <c r="AL701" s="83" t="s">
        <v>11307</v>
      </c>
      <c r="AM701" s="83" t="s">
        <v>11737</v>
      </c>
      <c r="AN701" s="85">
        <v>41663.621192129627</v>
      </c>
      <c r="AO701" s="83" t="s">
        <v>12383</v>
      </c>
      <c r="AP701" s="83" t="b">
        <v>0</v>
      </c>
      <c r="AQ701" s="83" t="b">
        <v>0</v>
      </c>
      <c r="AR701" s="83" t="b">
        <v>0</v>
      </c>
      <c r="AS701" s="83" t="s">
        <v>7096</v>
      </c>
      <c r="AT701" s="83">
        <v>5</v>
      </c>
      <c r="AU701" s="83" t="s">
        <v>13094</v>
      </c>
      <c r="AV701" s="83" t="b">
        <v>0</v>
      </c>
      <c r="AW701" s="83" t="s">
        <v>14213</v>
      </c>
      <c r="AX701" s="83" t="s">
        <v>14912</v>
      </c>
      <c r="AY701" s="83" t="s">
        <v>66</v>
      </c>
      <c r="AZ701" s="2"/>
      <c r="BA701" s="3"/>
      <c r="BB701" s="3"/>
      <c r="BC701" s="3"/>
      <c r="BD701" s="3"/>
    </row>
    <row r="702" spans="1:56" x14ac:dyDescent="0.25">
      <c r="A702" s="69" t="s">
        <v>1526</v>
      </c>
      <c r="B702" s="70"/>
      <c r="C702" s="70"/>
      <c r="D702" s="71"/>
      <c r="E702" s="73"/>
      <c r="F702" s="70" t="s">
        <v>13909</v>
      </c>
      <c r="G702" s="70"/>
      <c r="H702" s="74"/>
      <c r="I702" s="75"/>
      <c r="J702" s="75"/>
      <c r="K702" s="74" t="s">
        <v>16427</v>
      </c>
      <c r="L702" s="78"/>
      <c r="M702" s="79"/>
      <c r="N702" s="79"/>
      <c r="O702" s="80"/>
      <c r="P702" s="81"/>
      <c r="Q702" s="81"/>
      <c r="R702" s="91"/>
      <c r="S702" s="91"/>
      <c r="T702" s="91"/>
      <c r="U702" s="91"/>
      <c r="V702" s="52"/>
      <c r="W702" s="52"/>
      <c r="X702" s="52"/>
      <c r="Y702" s="52"/>
      <c r="Z702" s="51"/>
      <c r="AA702" s="76"/>
      <c r="AB702" s="76"/>
      <c r="AC702" s="77"/>
      <c r="AD702" s="83" t="s">
        <v>8028</v>
      </c>
      <c r="AE702" s="83">
        <v>3571</v>
      </c>
      <c r="AF702" s="83">
        <v>24259</v>
      </c>
      <c r="AG702" s="83">
        <v>10523</v>
      </c>
      <c r="AH702" s="83">
        <v>1920</v>
      </c>
      <c r="AI702" s="83">
        <v>0</v>
      </c>
      <c r="AJ702" s="83" t="s">
        <v>9457</v>
      </c>
      <c r="AK702" s="83" t="s">
        <v>10188</v>
      </c>
      <c r="AL702" s="83" t="s">
        <v>11308</v>
      </c>
      <c r="AM702" s="83" t="s">
        <v>10186</v>
      </c>
      <c r="AN702" s="85">
        <v>39855.467800925922</v>
      </c>
      <c r="AO702" s="83" t="s">
        <v>12384</v>
      </c>
      <c r="AP702" s="83" t="b">
        <v>0</v>
      </c>
      <c r="AQ702" s="83" t="b">
        <v>0</v>
      </c>
      <c r="AR702" s="83" t="b">
        <v>1</v>
      </c>
      <c r="AS702" s="83" t="s">
        <v>7091</v>
      </c>
      <c r="AT702" s="83">
        <v>673</v>
      </c>
      <c r="AU702" s="83" t="s">
        <v>13333</v>
      </c>
      <c r="AV702" s="83" t="b">
        <v>0</v>
      </c>
      <c r="AW702" s="83" t="s">
        <v>14213</v>
      </c>
      <c r="AX702" s="83" t="s">
        <v>14913</v>
      </c>
      <c r="AY702" s="83" t="s">
        <v>65</v>
      </c>
      <c r="AZ702" s="2"/>
      <c r="BA702" s="3"/>
      <c r="BB702" s="3"/>
      <c r="BC702" s="3"/>
      <c r="BD702" s="3"/>
    </row>
    <row r="703" spans="1:56" x14ac:dyDescent="0.25">
      <c r="A703" s="69" t="s">
        <v>665</v>
      </c>
      <c r="B703" s="70"/>
      <c r="C703" s="70"/>
      <c r="D703" s="71"/>
      <c r="E703" s="73"/>
      <c r="F703" s="70" t="s">
        <v>3983</v>
      </c>
      <c r="G703" s="70"/>
      <c r="H703" s="74"/>
      <c r="I703" s="75"/>
      <c r="J703" s="75"/>
      <c r="K703" s="74" t="s">
        <v>16428</v>
      </c>
      <c r="L703" s="78"/>
      <c r="M703" s="79"/>
      <c r="N703" s="79"/>
      <c r="O703" s="80"/>
      <c r="P703" s="81"/>
      <c r="Q703" s="81"/>
      <c r="R703" s="91"/>
      <c r="S703" s="91"/>
      <c r="T703" s="91"/>
      <c r="U703" s="91"/>
      <c r="V703" s="52"/>
      <c r="W703" s="52"/>
      <c r="X703" s="52"/>
      <c r="Y703" s="52"/>
      <c r="Z703" s="51"/>
      <c r="AA703" s="76"/>
      <c r="AB703" s="76"/>
      <c r="AC703" s="77"/>
      <c r="AD703" s="83" t="s">
        <v>8029</v>
      </c>
      <c r="AE703" s="83">
        <v>506</v>
      </c>
      <c r="AF703" s="83">
        <v>233</v>
      </c>
      <c r="AG703" s="83">
        <v>577</v>
      </c>
      <c r="AH703" s="83">
        <v>467</v>
      </c>
      <c r="AI703" s="83">
        <v>-28800</v>
      </c>
      <c r="AJ703" s="83" t="s">
        <v>9458</v>
      </c>
      <c r="AK703" s="83" t="s">
        <v>10188</v>
      </c>
      <c r="AL703" s="83" t="s">
        <v>11309</v>
      </c>
      <c r="AM703" s="83" t="s">
        <v>11719</v>
      </c>
      <c r="AN703" s="85">
        <v>40390.809270833335</v>
      </c>
      <c r="AO703" s="83" t="s">
        <v>12385</v>
      </c>
      <c r="AP703" s="83" t="b">
        <v>0</v>
      </c>
      <c r="AQ703" s="83" t="b">
        <v>0</v>
      </c>
      <c r="AR703" s="83" t="b">
        <v>1</v>
      </c>
      <c r="AS703" s="83" t="s">
        <v>7091</v>
      </c>
      <c r="AT703" s="83">
        <v>11</v>
      </c>
      <c r="AU703" s="83" t="s">
        <v>13334</v>
      </c>
      <c r="AV703" s="83" t="b">
        <v>0</v>
      </c>
      <c r="AW703" s="83" t="s">
        <v>14213</v>
      </c>
      <c r="AX703" s="83" t="s">
        <v>14914</v>
      </c>
      <c r="AY703" s="83" t="s">
        <v>66</v>
      </c>
      <c r="AZ703" s="2"/>
      <c r="BA703" s="3"/>
      <c r="BB703" s="3"/>
      <c r="BC703" s="3"/>
      <c r="BD703" s="3"/>
    </row>
    <row r="704" spans="1:56" x14ac:dyDescent="0.25">
      <c r="A704" s="69" t="s">
        <v>1527</v>
      </c>
      <c r="B704" s="70"/>
      <c r="C704" s="70"/>
      <c r="D704" s="71"/>
      <c r="E704" s="73"/>
      <c r="F704" s="70" t="s">
        <v>13910</v>
      </c>
      <c r="G704" s="70"/>
      <c r="H704" s="74"/>
      <c r="I704" s="75"/>
      <c r="J704" s="75"/>
      <c r="K704" s="74" t="s">
        <v>16429</v>
      </c>
      <c r="L704" s="78"/>
      <c r="M704" s="79"/>
      <c r="N704" s="79"/>
      <c r="O704" s="80"/>
      <c r="P704" s="81"/>
      <c r="Q704" s="81"/>
      <c r="R704" s="91"/>
      <c r="S704" s="91"/>
      <c r="T704" s="91"/>
      <c r="U704" s="91"/>
      <c r="V704" s="52"/>
      <c r="W704" s="52"/>
      <c r="X704" s="52"/>
      <c r="Y704" s="52"/>
      <c r="Z704" s="51"/>
      <c r="AA704" s="76"/>
      <c r="AB704" s="76"/>
      <c r="AC704" s="77"/>
      <c r="AD704" s="83" t="s">
        <v>8030</v>
      </c>
      <c r="AE704" s="83">
        <v>4617</v>
      </c>
      <c r="AF704" s="83">
        <v>87866</v>
      </c>
      <c r="AG704" s="83">
        <v>31470</v>
      </c>
      <c r="AH704" s="83">
        <v>3974</v>
      </c>
      <c r="AI704" s="83">
        <v>-28800</v>
      </c>
      <c r="AJ704" s="83" t="s">
        <v>9459</v>
      </c>
      <c r="AK704" s="83" t="s">
        <v>10544</v>
      </c>
      <c r="AL704" s="83" t="s">
        <v>11310</v>
      </c>
      <c r="AM704" s="83" t="s">
        <v>11719</v>
      </c>
      <c r="AN704" s="85">
        <v>39899.537453703706</v>
      </c>
      <c r="AO704" s="83" t="s">
        <v>12386</v>
      </c>
      <c r="AP704" s="83" t="b">
        <v>0</v>
      </c>
      <c r="AQ704" s="83" t="b">
        <v>0</v>
      </c>
      <c r="AR704" s="83" t="b">
        <v>1</v>
      </c>
      <c r="AS704" s="83" t="s">
        <v>7091</v>
      </c>
      <c r="AT704" s="83">
        <v>577</v>
      </c>
      <c r="AU704" s="83" t="s">
        <v>13335</v>
      </c>
      <c r="AV704" s="83" t="b">
        <v>1</v>
      </c>
      <c r="AW704" s="83" t="s">
        <v>14213</v>
      </c>
      <c r="AX704" s="83" t="s">
        <v>14915</v>
      </c>
      <c r="AY704" s="83" t="s">
        <v>65</v>
      </c>
      <c r="AZ704" s="2"/>
      <c r="BA704" s="3"/>
      <c r="BB704" s="3"/>
      <c r="BC704" s="3"/>
      <c r="BD704" s="3"/>
    </row>
    <row r="705" spans="1:56" x14ac:dyDescent="0.25">
      <c r="A705" s="69" t="s">
        <v>666</v>
      </c>
      <c r="B705" s="70"/>
      <c r="C705" s="70"/>
      <c r="D705" s="71"/>
      <c r="E705" s="73"/>
      <c r="F705" s="70" t="s">
        <v>3984</v>
      </c>
      <c r="G705" s="70"/>
      <c r="H705" s="74"/>
      <c r="I705" s="75"/>
      <c r="J705" s="75"/>
      <c r="K705" s="74" t="s">
        <v>16430</v>
      </c>
      <c r="L705" s="78"/>
      <c r="M705" s="79"/>
      <c r="N705" s="79"/>
      <c r="O705" s="80"/>
      <c r="P705" s="81"/>
      <c r="Q705" s="81"/>
      <c r="R705" s="91"/>
      <c r="S705" s="91"/>
      <c r="T705" s="91"/>
      <c r="U705" s="91"/>
      <c r="V705" s="52"/>
      <c r="W705" s="52"/>
      <c r="X705" s="52"/>
      <c r="Y705" s="52"/>
      <c r="Z705" s="51"/>
      <c r="AA705" s="76"/>
      <c r="AB705" s="76"/>
      <c r="AC705" s="77"/>
      <c r="AD705" s="83" t="s">
        <v>8031</v>
      </c>
      <c r="AE705" s="83">
        <v>585</v>
      </c>
      <c r="AF705" s="83">
        <v>43159</v>
      </c>
      <c r="AG705" s="83">
        <v>121305</v>
      </c>
      <c r="AH705" s="83">
        <v>904</v>
      </c>
      <c r="AI705" s="83">
        <v>-28800</v>
      </c>
      <c r="AJ705" s="83" t="s">
        <v>9460</v>
      </c>
      <c r="AK705" s="83" t="s">
        <v>10241</v>
      </c>
      <c r="AL705" s="83" t="s">
        <v>11311</v>
      </c>
      <c r="AM705" s="83" t="s">
        <v>11719</v>
      </c>
      <c r="AN705" s="85">
        <v>40044.329074074078</v>
      </c>
      <c r="AO705" s="83" t="s">
        <v>12387</v>
      </c>
      <c r="AP705" s="83" t="b">
        <v>1</v>
      </c>
      <c r="AQ705" s="83" t="b">
        <v>0</v>
      </c>
      <c r="AR705" s="83" t="b">
        <v>0</v>
      </c>
      <c r="AS705" s="83" t="s">
        <v>7091</v>
      </c>
      <c r="AT705" s="83">
        <v>1038</v>
      </c>
      <c r="AU705" s="83" t="s">
        <v>13085</v>
      </c>
      <c r="AV705" s="83" t="b">
        <v>0</v>
      </c>
      <c r="AW705" s="83" t="s">
        <v>14213</v>
      </c>
      <c r="AX705" s="83" t="s">
        <v>14916</v>
      </c>
      <c r="AY705" s="83" t="s">
        <v>66</v>
      </c>
      <c r="AZ705" s="2"/>
      <c r="BA705" s="3"/>
      <c r="BB705" s="3"/>
      <c r="BC705" s="3"/>
      <c r="BD705" s="3"/>
    </row>
    <row r="706" spans="1:56" x14ac:dyDescent="0.25">
      <c r="A706" s="69" t="s">
        <v>667</v>
      </c>
      <c r="B706" s="70"/>
      <c r="C706" s="70"/>
      <c r="D706" s="71"/>
      <c r="E706" s="73"/>
      <c r="F706" s="70" t="s">
        <v>3985</v>
      </c>
      <c r="G706" s="70"/>
      <c r="H706" s="74"/>
      <c r="I706" s="75"/>
      <c r="J706" s="75"/>
      <c r="K706" s="74" t="s">
        <v>16431</v>
      </c>
      <c r="L706" s="78"/>
      <c r="M706" s="79"/>
      <c r="N706" s="79"/>
      <c r="O706" s="80"/>
      <c r="P706" s="81"/>
      <c r="Q706" s="81"/>
      <c r="R706" s="91"/>
      <c r="S706" s="91"/>
      <c r="T706" s="91"/>
      <c r="U706" s="91"/>
      <c r="V706" s="52"/>
      <c r="W706" s="52"/>
      <c r="X706" s="52"/>
      <c r="Y706" s="52"/>
      <c r="Z706" s="51"/>
      <c r="AA706" s="76"/>
      <c r="AB706" s="76"/>
      <c r="AC706" s="77"/>
      <c r="AD706" s="83" t="s">
        <v>8032</v>
      </c>
      <c r="AE706" s="83">
        <v>4954</v>
      </c>
      <c r="AF706" s="83">
        <v>3183</v>
      </c>
      <c r="AG706" s="83">
        <v>10611</v>
      </c>
      <c r="AH706" s="83">
        <v>1034</v>
      </c>
      <c r="AI706" s="83">
        <v>-18000</v>
      </c>
      <c r="AJ706" s="83" t="s">
        <v>9461</v>
      </c>
      <c r="AK706" s="83" t="s">
        <v>10268</v>
      </c>
      <c r="AL706" s="83" t="s">
        <v>11312</v>
      </c>
      <c r="AM706" s="83" t="s">
        <v>11716</v>
      </c>
      <c r="AN706" s="85">
        <v>39934.838449074072</v>
      </c>
      <c r="AO706" s="83" t="s">
        <v>12388</v>
      </c>
      <c r="AP706" s="83" t="b">
        <v>0</v>
      </c>
      <c r="AQ706" s="83" t="b">
        <v>0</v>
      </c>
      <c r="AR706" s="83" t="b">
        <v>1</v>
      </c>
      <c r="AS706" s="83" t="s">
        <v>7091</v>
      </c>
      <c r="AT706" s="83">
        <v>152</v>
      </c>
      <c r="AU706" s="83" t="s">
        <v>13119</v>
      </c>
      <c r="AV706" s="83" t="b">
        <v>0</v>
      </c>
      <c r="AW706" s="83" t="s">
        <v>14213</v>
      </c>
      <c r="AX706" s="83" t="s">
        <v>14917</v>
      </c>
      <c r="AY706" s="83" t="s">
        <v>66</v>
      </c>
      <c r="AZ706" s="2"/>
      <c r="BA706" s="3"/>
      <c r="BB706" s="3"/>
      <c r="BC706" s="3"/>
      <c r="BD706" s="3"/>
    </row>
    <row r="707" spans="1:56" x14ac:dyDescent="0.25">
      <c r="A707" s="69" t="s">
        <v>668</v>
      </c>
      <c r="B707" s="70"/>
      <c r="C707" s="70"/>
      <c r="D707" s="71"/>
      <c r="E707" s="73"/>
      <c r="F707" s="70" t="s">
        <v>3986</v>
      </c>
      <c r="G707" s="70"/>
      <c r="H707" s="74"/>
      <c r="I707" s="75"/>
      <c r="J707" s="75"/>
      <c r="K707" s="74" t="s">
        <v>16432</v>
      </c>
      <c r="L707" s="78"/>
      <c r="M707" s="79"/>
      <c r="N707" s="79"/>
      <c r="O707" s="80"/>
      <c r="P707" s="81"/>
      <c r="Q707" s="81"/>
      <c r="R707" s="91"/>
      <c r="S707" s="91"/>
      <c r="T707" s="91"/>
      <c r="U707" s="91"/>
      <c r="V707" s="52"/>
      <c r="W707" s="52"/>
      <c r="X707" s="52"/>
      <c r="Y707" s="52"/>
      <c r="Z707" s="51"/>
      <c r="AA707" s="76"/>
      <c r="AB707" s="76"/>
      <c r="AC707" s="77"/>
      <c r="AD707" s="83" t="s">
        <v>8033</v>
      </c>
      <c r="AE707" s="83">
        <v>419</v>
      </c>
      <c r="AF707" s="83">
        <v>530</v>
      </c>
      <c r="AG707" s="83">
        <v>14852</v>
      </c>
      <c r="AH707" s="83">
        <v>18936</v>
      </c>
      <c r="AI707" s="83"/>
      <c r="AJ707" s="83" t="s">
        <v>9462</v>
      </c>
      <c r="AK707" s="83"/>
      <c r="AL707" s="83"/>
      <c r="AM707" s="83"/>
      <c r="AN707" s="85">
        <v>42754.711875000001</v>
      </c>
      <c r="AO707" s="83" t="s">
        <v>12389</v>
      </c>
      <c r="AP707" s="83" t="b">
        <v>0</v>
      </c>
      <c r="AQ707" s="83" t="b">
        <v>0</v>
      </c>
      <c r="AR707" s="83" t="b">
        <v>0</v>
      </c>
      <c r="AS707" s="83" t="s">
        <v>7091</v>
      </c>
      <c r="AT707" s="83">
        <v>3</v>
      </c>
      <c r="AU707" s="83" t="s">
        <v>13085</v>
      </c>
      <c r="AV707" s="83" t="b">
        <v>0</v>
      </c>
      <c r="AW707" s="83" t="s">
        <v>14213</v>
      </c>
      <c r="AX707" s="83" t="s">
        <v>14918</v>
      </c>
      <c r="AY707" s="83" t="s">
        <v>66</v>
      </c>
      <c r="AZ707" s="2"/>
      <c r="BA707" s="3"/>
      <c r="BB707" s="3"/>
      <c r="BC707" s="3"/>
      <c r="BD707" s="3"/>
    </row>
    <row r="708" spans="1:56" x14ac:dyDescent="0.25">
      <c r="A708" s="69" t="s">
        <v>669</v>
      </c>
      <c r="B708" s="70"/>
      <c r="C708" s="70"/>
      <c r="D708" s="71"/>
      <c r="E708" s="73"/>
      <c r="F708" s="70" t="s">
        <v>3987</v>
      </c>
      <c r="G708" s="70"/>
      <c r="H708" s="74"/>
      <c r="I708" s="75"/>
      <c r="J708" s="75"/>
      <c r="K708" s="74" t="s">
        <v>16433</v>
      </c>
      <c r="L708" s="78"/>
      <c r="M708" s="79"/>
      <c r="N708" s="79"/>
      <c r="O708" s="80"/>
      <c r="P708" s="81"/>
      <c r="Q708" s="81"/>
      <c r="R708" s="91"/>
      <c r="S708" s="91"/>
      <c r="T708" s="91"/>
      <c r="U708" s="91"/>
      <c r="V708" s="52"/>
      <c r="W708" s="52"/>
      <c r="X708" s="52"/>
      <c r="Y708" s="52"/>
      <c r="Z708" s="51"/>
      <c r="AA708" s="76"/>
      <c r="AB708" s="76"/>
      <c r="AC708" s="77"/>
      <c r="AD708" s="83" t="s">
        <v>8034</v>
      </c>
      <c r="AE708" s="83">
        <v>148</v>
      </c>
      <c r="AF708" s="83">
        <v>658</v>
      </c>
      <c r="AG708" s="83">
        <v>123265</v>
      </c>
      <c r="AH708" s="83">
        <v>10</v>
      </c>
      <c r="AI708" s="83"/>
      <c r="AJ708" s="83" t="s">
        <v>9463</v>
      </c>
      <c r="AK708" s="83" t="s">
        <v>10545</v>
      </c>
      <c r="AL708" s="83"/>
      <c r="AM708" s="83"/>
      <c r="AN708" s="85">
        <v>40613.565821759257</v>
      </c>
      <c r="AO708" s="83"/>
      <c r="AP708" s="83" t="b">
        <v>1</v>
      </c>
      <c r="AQ708" s="83" t="b">
        <v>0</v>
      </c>
      <c r="AR708" s="83" t="b">
        <v>0</v>
      </c>
      <c r="AS708" s="83" t="s">
        <v>7091</v>
      </c>
      <c r="AT708" s="83">
        <v>40</v>
      </c>
      <c r="AU708" s="83" t="s">
        <v>13085</v>
      </c>
      <c r="AV708" s="83" t="b">
        <v>0</v>
      </c>
      <c r="AW708" s="83" t="s">
        <v>14213</v>
      </c>
      <c r="AX708" s="83" t="s">
        <v>14919</v>
      </c>
      <c r="AY708" s="83" t="s">
        <v>66</v>
      </c>
      <c r="AZ708" s="2"/>
      <c r="BA708" s="3"/>
      <c r="BB708" s="3"/>
      <c r="BC708" s="3"/>
      <c r="BD708" s="3"/>
    </row>
    <row r="709" spans="1:56" x14ac:dyDescent="0.25">
      <c r="A709" s="69" t="s">
        <v>670</v>
      </c>
      <c r="B709" s="70"/>
      <c r="C709" s="70"/>
      <c r="D709" s="71"/>
      <c r="E709" s="73"/>
      <c r="F709" s="70" t="s">
        <v>3988</v>
      </c>
      <c r="G709" s="70"/>
      <c r="H709" s="74"/>
      <c r="I709" s="75"/>
      <c r="J709" s="75"/>
      <c r="K709" s="74" t="s">
        <v>16434</v>
      </c>
      <c r="L709" s="78"/>
      <c r="M709" s="79"/>
      <c r="N709" s="79"/>
      <c r="O709" s="80"/>
      <c r="P709" s="81"/>
      <c r="Q709" s="81"/>
      <c r="R709" s="91"/>
      <c r="S709" s="91"/>
      <c r="T709" s="91"/>
      <c r="U709" s="91"/>
      <c r="V709" s="52"/>
      <c r="W709" s="52"/>
      <c r="X709" s="52"/>
      <c r="Y709" s="52"/>
      <c r="Z709" s="51"/>
      <c r="AA709" s="76"/>
      <c r="AB709" s="76"/>
      <c r="AC709" s="77"/>
      <c r="AD709" s="83" t="s">
        <v>8035</v>
      </c>
      <c r="AE709" s="83">
        <v>3574</v>
      </c>
      <c r="AF709" s="83">
        <v>78745</v>
      </c>
      <c r="AG709" s="83">
        <v>146326</v>
      </c>
      <c r="AH709" s="83">
        <v>273</v>
      </c>
      <c r="AI709" s="83">
        <v>-18000</v>
      </c>
      <c r="AJ709" s="83" t="s">
        <v>9464</v>
      </c>
      <c r="AK709" s="83" t="s">
        <v>10546</v>
      </c>
      <c r="AL709" s="83" t="s">
        <v>11313</v>
      </c>
      <c r="AM709" s="83" t="s">
        <v>11716</v>
      </c>
      <c r="AN709" s="85">
        <v>39957.920717592591</v>
      </c>
      <c r="AO709" s="83" t="s">
        <v>12390</v>
      </c>
      <c r="AP709" s="83" t="b">
        <v>0</v>
      </c>
      <c r="AQ709" s="83" t="b">
        <v>0</v>
      </c>
      <c r="AR709" s="83" t="b">
        <v>1</v>
      </c>
      <c r="AS709" s="83" t="s">
        <v>7091</v>
      </c>
      <c r="AT709" s="83">
        <v>150</v>
      </c>
      <c r="AU709" s="83" t="s">
        <v>13336</v>
      </c>
      <c r="AV709" s="83" t="b">
        <v>0</v>
      </c>
      <c r="AW709" s="83" t="s">
        <v>14213</v>
      </c>
      <c r="AX709" s="83" t="s">
        <v>14920</v>
      </c>
      <c r="AY709" s="83" t="s">
        <v>66</v>
      </c>
      <c r="AZ709" s="2"/>
      <c r="BA709" s="3"/>
      <c r="BB709" s="3"/>
      <c r="BC709" s="3"/>
      <c r="BD709" s="3"/>
    </row>
    <row r="710" spans="1:56" x14ac:dyDescent="0.25">
      <c r="A710" s="69" t="s">
        <v>671</v>
      </c>
      <c r="B710" s="70"/>
      <c r="C710" s="70"/>
      <c r="D710" s="71"/>
      <c r="E710" s="73"/>
      <c r="F710" s="70" t="s">
        <v>3989</v>
      </c>
      <c r="G710" s="70"/>
      <c r="H710" s="74"/>
      <c r="I710" s="75"/>
      <c r="J710" s="75"/>
      <c r="K710" s="74" t="s">
        <v>16435</v>
      </c>
      <c r="L710" s="78"/>
      <c r="M710" s="79"/>
      <c r="N710" s="79"/>
      <c r="O710" s="80"/>
      <c r="P710" s="81"/>
      <c r="Q710" s="81"/>
      <c r="R710" s="91"/>
      <c r="S710" s="91"/>
      <c r="T710" s="91"/>
      <c r="U710" s="91"/>
      <c r="V710" s="52"/>
      <c r="W710" s="52"/>
      <c r="X710" s="52"/>
      <c r="Y710" s="52"/>
      <c r="Z710" s="51"/>
      <c r="AA710" s="76"/>
      <c r="AB710" s="76"/>
      <c r="AC710" s="77"/>
      <c r="AD710" s="83" t="s">
        <v>8036</v>
      </c>
      <c r="AE710" s="83">
        <v>1486</v>
      </c>
      <c r="AF710" s="83">
        <v>1649</v>
      </c>
      <c r="AG710" s="83">
        <v>4784</v>
      </c>
      <c r="AH710" s="83">
        <v>4143</v>
      </c>
      <c r="AI710" s="83"/>
      <c r="AJ710" s="83" t="s">
        <v>9465</v>
      </c>
      <c r="AK710" s="83" t="s">
        <v>10547</v>
      </c>
      <c r="AL710" s="83"/>
      <c r="AM710" s="83"/>
      <c r="AN710" s="85">
        <v>42614.444722222222</v>
      </c>
      <c r="AO710" s="83" t="s">
        <v>12391</v>
      </c>
      <c r="AP710" s="83" t="b">
        <v>1</v>
      </c>
      <c r="AQ710" s="83" t="b">
        <v>0</v>
      </c>
      <c r="AR710" s="83" t="b">
        <v>1</v>
      </c>
      <c r="AS710" s="83" t="s">
        <v>7091</v>
      </c>
      <c r="AT710" s="83">
        <v>13</v>
      </c>
      <c r="AU710" s="83"/>
      <c r="AV710" s="83" t="b">
        <v>0</v>
      </c>
      <c r="AW710" s="83" t="s">
        <v>14213</v>
      </c>
      <c r="AX710" s="83" t="s">
        <v>14921</v>
      </c>
      <c r="AY710" s="83" t="s">
        <v>66</v>
      </c>
      <c r="AZ710" s="2"/>
      <c r="BA710" s="3"/>
      <c r="BB710" s="3"/>
      <c r="BC710" s="3"/>
      <c r="BD710" s="3"/>
    </row>
    <row r="711" spans="1:56" x14ac:dyDescent="0.25">
      <c r="A711" s="69" t="s">
        <v>672</v>
      </c>
      <c r="B711" s="70"/>
      <c r="C711" s="70"/>
      <c r="D711" s="71"/>
      <c r="E711" s="73"/>
      <c r="F711" s="70" t="s">
        <v>13911</v>
      </c>
      <c r="G711" s="70"/>
      <c r="H711" s="74"/>
      <c r="I711" s="75"/>
      <c r="J711" s="75"/>
      <c r="K711" s="74" t="s">
        <v>16436</v>
      </c>
      <c r="L711" s="78"/>
      <c r="M711" s="79"/>
      <c r="N711" s="79"/>
      <c r="O711" s="80"/>
      <c r="P711" s="81"/>
      <c r="Q711" s="81"/>
      <c r="R711" s="91"/>
      <c r="S711" s="91"/>
      <c r="T711" s="91"/>
      <c r="U711" s="91"/>
      <c r="V711" s="52"/>
      <c r="W711" s="52"/>
      <c r="X711" s="52"/>
      <c r="Y711" s="52"/>
      <c r="Z711" s="51"/>
      <c r="AA711" s="76"/>
      <c r="AB711" s="76"/>
      <c r="AC711" s="77"/>
      <c r="AD711" s="83" t="s">
        <v>672</v>
      </c>
      <c r="AE711" s="83">
        <v>1749</v>
      </c>
      <c r="AF711" s="83">
        <v>611</v>
      </c>
      <c r="AG711" s="83">
        <v>12891</v>
      </c>
      <c r="AH711" s="83">
        <v>24</v>
      </c>
      <c r="AI711" s="83">
        <v>-18000</v>
      </c>
      <c r="AJ711" s="83" t="s">
        <v>9466</v>
      </c>
      <c r="AK711" s="83" t="s">
        <v>7257</v>
      </c>
      <c r="AL711" s="83" t="s">
        <v>11314</v>
      </c>
      <c r="AM711" s="83" t="s">
        <v>11716</v>
      </c>
      <c r="AN711" s="85">
        <v>42745.054988425924</v>
      </c>
      <c r="AO711" s="83" t="s">
        <v>12392</v>
      </c>
      <c r="AP711" s="83" t="b">
        <v>1</v>
      </c>
      <c r="AQ711" s="83" t="b">
        <v>0</v>
      </c>
      <c r="AR711" s="83" t="b">
        <v>0</v>
      </c>
      <c r="AS711" s="83" t="s">
        <v>7091</v>
      </c>
      <c r="AT711" s="83">
        <v>1</v>
      </c>
      <c r="AU711" s="83"/>
      <c r="AV711" s="83" t="b">
        <v>0</v>
      </c>
      <c r="AW711" s="83" t="s">
        <v>14213</v>
      </c>
      <c r="AX711" s="83" t="s">
        <v>14922</v>
      </c>
      <c r="AY711" s="83" t="s">
        <v>66</v>
      </c>
      <c r="AZ711" s="2"/>
      <c r="BA711" s="3"/>
      <c r="BB711" s="3"/>
      <c r="BC711" s="3"/>
      <c r="BD711" s="3"/>
    </row>
    <row r="712" spans="1:56" x14ac:dyDescent="0.25">
      <c r="A712" s="69" t="s">
        <v>673</v>
      </c>
      <c r="B712" s="70"/>
      <c r="C712" s="70"/>
      <c r="D712" s="71"/>
      <c r="E712" s="73"/>
      <c r="F712" s="70" t="s">
        <v>3990</v>
      </c>
      <c r="G712" s="70"/>
      <c r="H712" s="74"/>
      <c r="I712" s="75"/>
      <c r="J712" s="75"/>
      <c r="K712" s="74" t="s">
        <v>16437</v>
      </c>
      <c r="L712" s="78"/>
      <c r="M712" s="79"/>
      <c r="N712" s="79"/>
      <c r="O712" s="80"/>
      <c r="P712" s="81"/>
      <c r="Q712" s="81"/>
      <c r="R712" s="91"/>
      <c r="S712" s="91"/>
      <c r="T712" s="91"/>
      <c r="U712" s="91"/>
      <c r="V712" s="52"/>
      <c r="W712" s="52"/>
      <c r="X712" s="52"/>
      <c r="Y712" s="52"/>
      <c r="Z712" s="51"/>
      <c r="AA712" s="76"/>
      <c r="AB712" s="76"/>
      <c r="AC712" s="77"/>
      <c r="AD712" s="83" t="s">
        <v>8037</v>
      </c>
      <c r="AE712" s="83">
        <v>766</v>
      </c>
      <c r="AF712" s="83">
        <v>5113</v>
      </c>
      <c r="AG712" s="83">
        <v>10196</v>
      </c>
      <c r="AH712" s="83">
        <v>1653</v>
      </c>
      <c r="AI712" s="83">
        <v>3600</v>
      </c>
      <c r="AJ712" s="83" t="s">
        <v>9467</v>
      </c>
      <c r="AK712" s="83"/>
      <c r="AL712" s="83" t="s">
        <v>11315</v>
      </c>
      <c r="AM712" s="83" t="s">
        <v>11759</v>
      </c>
      <c r="AN712" s="85">
        <v>41312.474849537037</v>
      </c>
      <c r="AO712" s="83" t="s">
        <v>12393</v>
      </c>
      <c r="AP712" s="83" t="b">
        <v>0</v>
      </c>
      <c r="AQ712" s="83" t="b">
        <v>0</v>
      </c>
      <c r="AR712" s="83" t="b">
        <v>1</v>
      </c>
      <c r="AS712" s="83" t="s">
        <v>7094</v>
      </c>
      <c r="AT712" s="83">
        <v>190</v>
      </c>
      <c r="AU712" s="83" t="s">
        <v>13337</v>
      </c>
      <c r="AV712" s="83" t="b">
        <v>0</v>
      </c>
      <c r="AW712" s="83" t="s">
        <v>14213</v>
      </c>
      <c r="AX712" s="83" t="s">
        <v>14923</v>
      </c>
      <c r="AY712" s="83" t="s">
        <v>66</v>
      </c>
      <c r="AZ712" s="2"/>
      <c r="BA712" s="3"/>
      <c r="BB712" s="3"/>
      <c r="BC712" s="3"/>
      <c r="BD712" s="3"/>
    </row>
    <row r="713" spans="1:56" x14ac:dyDescent="0.25">
      <c r="A713" s="69" t="s">
        <v>674</v>
      </c>
      <c r="B713" s="70"/>
      <c r="C713" s="70"/>
      <c r="D713" s="71"/>
      <c r="E713" s="73"/>
      <c r="F713" s="70" t="s">
        <v>3991</v>
      </c>
      <c r="G713" s="70"/>
      <c r="H713" s="74"/>
      <c r="I713" s="75"/>
      <c r="J713" s="75"/>
      <c r="K713" s="74" t="s">
        <v>16438</v>
      </c>
      <c r="L713" s="78"/>
      <c r="M713" s="79"/>
      <c r="N713" s="79"/>
      <c r="O713" s="80"/>
      <c r="P713" s="81"/>
      <c r="Q713" s="81"/>
      <c r="R713" s="91"/>
      <c r="S713" s="91"/>
      <c r="T713" s="91"/>
      <c r="U713" s="91"/>
      <c r="V713" s="52"/>
      <c r="W713" s="52"/>
      <c r="X713" s="52"/>
      <c r="Y713" s="52"/>
      <c r="Z713" s="51"/>
      <c r="AA713" s="76"/>
      <c r="AB713" s="76"/>
      <c r="AC713" s="77"/>
      <c r="AD713" s="83" t="s">
        <v>8038</v>
      </c>
      <c r="AE713" s="83">
        <v>4196</v>
      </c>
      <c r="AF713" s="83">
        <v>10454</v>
      </c>
      <c r="AG713" s="83">
        <v>46820</v>
      </c>
      <c r="AH713" s="83">
        <v>520</v>
      </c>
      <c r="AI713" s="83">
        <v>3600</v>
      </c>
      <c r="AJ713" s="83" t="s">
        <v>9468</v>
      </c>
      <c r="AK713" s="83" t="s">
        <v>10548</v>
      </c>
      <c r="AL713" s="83"/>
      <c r="AM713" s="83" t="s">
        <v>10253</v>
      </c>
      <c r="AN713" s="85">
        <v>40922.398356481484</v>
      </c>
      <c r="AO713" s="83" t="s">
        <v>12394</v>
      </c>
      <c r="AP713" s="83" t="b">
        <v>1</v>
      </c>
      <c r="AQ713" s="83" t="b">
        <v>0</v>
      </c>
      <c r="AR713" s="83" t="b">
        <v>1</v>
      </c>
      <c r="AS713" s="83" t="s">
        <v>7094</v>
      </c>
      <c r="AT713" s="83">
        <v>218</v>
      </c>
      <c r="AU713" s="83" t="s">
        <v>13085</v>
      </c>
      <c r="AV713" s="83" t="b">
        <v>0</v>
      </c>
      <c r="AW713" s="83" t="s">
        <v>14213</v>
      </c>
      <c r="AX713" s="83" t="s">
        <v>14924</v>
      </c>
      <c r="AY713" s="83" t="s">
        <v>66</v>
      </c>
      <c r="AZ713" s="2"/>
      <c r="BA713" s="3"/>
      <c r="BB713" s="3"/>
      <c r="BC713" s="3"/>
      <c r="BD713" s="3"/>
    </row>
    <row r="714" spans="1:56" x14ac:dyDescent="0.25">
      <c r="A714" s="69" t="s">
        <v>675</v>
      </c>
      <c r="B714" s="70"/>
      <c r="C714" s="70"/>
      <c r="D714" s="71"/>
      <c r="E714" s="73"/>
      <c r="F714" s="70" t="s">
        <v>3992</v>
      </c>
      <c r="G714" s="70"/>
      <c r="H714" s="74"/>
      <c r="I714" s="75"/>
      <c r="J714" s="75"/>
      <c r="K714" s="74" t="s">
        <v>16439</v>
      </c>
      <c r="L714" s="78"/>
      <c r="M714" s="79"/>
      <c r="N714" s="79"/>
      <c r="O714" s="80"/>
      <c r="P714" s="81"/>
      <c r="Q714" s="81"/>
      <c r="R714" s="91"/>
      <c r="S714" s="91"/>
      <c r="T714" s="91"/>
      <c r="U714" s="91"/>
      <c r="V714" s="52"/>
      <c r="W714" s="52"/>
      <c r="X714" s="52"/>
      <c r="Y714" s="52"/>
      <c r="Z714" s="51"/>
      <c r="AA714" s="76"/>
      <c r="AB714" s="76"/>
      <c r="AC714" s="77"/>
      <c r="AD714" s="83" t="s">
        <v>8039</v>
      </c>
      <c r="AE714" s="83">
        <v>354</v>
      </c>
      <c r="AF714" s="83">
        <v>501</v>
      </c>
      <c r="AG714" s="83">
        <v>25989</v>
      </c>
      <c r="AH714" s="83">
        <v>39794</v>
      </c>
      <c r="AI714" s="83"/>
      <c r="AJ714" s="83" t="s">
        <v>9469</v>
      </c>
      <c r="AK714" s="83" t="s">
        <v>10549</v>
      </c>
      <c r="AL714" s="83"/>
      <c r="AM714" s="83"/>
      <c r="AN714" s="85">
        <v>42481.751435185186</v>
      </c>
      <c r="AO714" s="83" t="s">
        <v>12395</v>
      </c>
      <c r="AP714" s="83" t="b">
        <v>1</v>
      </c>
      <c r="AQ714" s="83" t="b">
        <v>0</v>
      </c>
      <c r="AR714" s="83" t="b">
        <v>0</v>
      </c>
      <c r="AS714" s="83" t="s">
        <v>7099</v>
      </c>
      <c r="AT714" s="83">
        <v>9</v>
      </c>
      <c r="AU714" s="83"/>
      <c r="AV714" s="83" t="b">
        <v>0</v>
      </c>
      <c r="AW714" s="83" t="s">
        <v>14213</v>
      </c>
      <c r="AX714" s="83" t="s">
        <v>14925</v>
      </c>
      <c r="AY714" s="83" t="s">
        <v>66</v>
      </c>
      <c r="AZ714" s="2"/>
      <c r="BA714" s="3"/>
      <c r="BB714" s="3"/>
      <c r="BC714" s="3"/>
      <c r="BD714" s="3"/>
    </row>
    <row r="715" spans="1:56" x14ac:dyDescent="0.25">
      <c r="A715" s="69" t="s">
        <v>676</v>
      </c>
      <c r="B715" s="70"/>
      <c r="C715" s="70"/>
      <c r="D715" s="71"/>
      <c r="E715" s="73"/>
      <c r="F715" s="70" t="s">
        <v>3993</v>
      </c>
      <c r="G715" s="70"/>
      <c r="H715" s="74"/>
      <c r="I715" s="75"/>
      <c r="J715" s="75"/>
      <c r="K715" s="74" t="s">
        <v>16440</v>
      </c>
      <c r="L715" s="78"/>
      <c r="M715" s="79"/>
      <c r="N715" s="79"/>
      <c r="O715" s="80"/>
      <c r="P715" s="81"/>
      <c r="Q715" s="81"/>
      <c r="R715" s="91"/>
      <c r="S715" s="91"/>
      <c r="T715" s="91"/>
      <c r="U715" s="91"/>
      <c r="V715" s="52"/>
      <c r="W715" s="52"/>
      <c r="X715" s="52"/>
      <c r="Y715" s="52"/>
      <c r="Z715" s="51"/>
      <c r="AA715" s="76"/>
      <c r="AB715" s="76"/>
      <c r="AC715" s="77"/>
      <c r="AD715" s="83" t="s">
        <v>8040</v>
      </c>
      <c r="AE715" s="83">
        <v>48</v>
      </c>
      <c r="AF715" s="83">
        <v>42</v>
      </c>
      <c r="AG715" s="83">
        <v>51</v>
      </c>
      <c r="AH715" s="83">
        <v>474</v>
      </c>
      <c r="AI715" s="83"/>
      <c r="AJ715" s="83" t="s">
        <v>9470</v>
      </c>
      <c r="AK715" s="83"/>
      <c r="AL715" s="83" t="s">
        <v>11316</v>
      </c>
      <c r="AM715" s="83"/>
      <c r="AN715" s="85">
        <v>43099.675729166665</v>
      </c>
      <c r="AO715" s="83" t="s">
        <v>12396</v>
      </c>
      <c r="AP715" s="83" t="b">
        <v>0</v>
      </c>
      <c r="AQ715" s="83" t="b">
        <v>0</v>
      </c>
      <c r="AR715" s="83" t="b">
        <v>0</v>
      </c>
      <c r="AS715" s="83" t="s">
        <v>7098</v>
      </c>
      <c r="AT715" s="83">
        <v>0</v>
      </c>
      <c r="AU715" s="83" t="s">
        <v>13085</v>
      </c>
      <c r="AV715" s="83" t="b">
        <v>0</v>
      </c>
      <c r="AW715" s="83" t="s">
        <v>14213</v>
      </c>
      <c r="AX715" s="83" t="s">
        <v>14926</v>
      </c>
      <c r="AY715" s="83" t="s">
        <v>66</v>
      </c>
      <c r="AZ715" s="2"/>
      <c r="BA715" s="3"/>
      <c r="BB715" s="3"/>
      <c r="BC715" s="3"/>
      <c r="BD715" s="3"/>
    </row>
    <row r="716" spans="1:56" x14ac:dyDescent="0.25">
      <c r="A716" s="69" t="s">
        <v>1086</v>
      </c>
      <c r="B716" s="70"/>
      <c r="C716" s="70"/>
      <c r="D716" s="71"/>
      <c r="E716" s="73"/>
      <c r="F716" s="70" t="s">
        <v>4318</v>
      </c>
      <c r="G716" s="70"/>
      <c r="H716" s="74"/>
      <c r="I716" s="75"/>
      <c r="J716" s="75"/>
      <c r="K716" s="74" t="s">
        <v>16441</v>
      </c>
      <c r="L716" s="78"/>
      <c r="M716" s="79"/>
      <c r="N716" s="79"/>
      <c r="O716" s="80"/>
      <c r="P716" s="81"/>
      <c r="Q716" s="81"/>
      <c r="R716" s="91"/>
      <c r="S716" s="91"/>
      <c r="T716" s="91"/>
      <c r="U716" s="91"/>
      <c r="V716" s="52"/>
      <c r="W716" s="52"/>
      <c r="X716" s="52"/>
      <c r="Y716" s="52"/>
      <c r="Z716" s="51"/>
      <c r="AA716" s="76"/>
      <c r="AB716" s="76"/>
      <c r="AC716" s="77"/>
      <c r="AD716" s="83" t="s">
        <v>8041</v>
      </c>
      <c r="AE716" s="83">
        <v>248</v>
      </c>
      <c r="AF716" s="83">
        <v>10603</v>
      </c>
      <c r="AG716" s="83">
        <v>19476</v>
      </c>
      <c r="AH716" s="83">
        <v>1604</v>
      </c>
      <c r="AI716" s="83">
        <v>-10800</v>
      </c>
      <c r="AJ716" s="83" t="s">
        <v>9471</v>
      </c>
      <c r="AK716" s="83" t="s">
        <v>10390</v>
      </c>
      <c r="AL716" s="83" t="s">
        <v>11317</v>
      </c>
      <c r="AM716" s="83" t="s">
        <v>11760</v>
      </c>
      <c r="AN716" s="85">
        <v>41541.854004629633</v>
      </c>
      <c r="AO716" s="83" t="s">
        <v>12397</v>
      </c>
      <c r="AP716" s="83" t="b">
        <v>0</v>
      </c>
      <c r="AQ716" s="83" t="b">
        <v>0</v>
      </c>
      <c r="AR716" s="83" t="b">
        <v>1</v>
      </c>
      <c r="AS716" s="83" t="s">
        <v>7098</v>
      </c>
      <c r="AT716" s="83">
        <v>125</v>
      </c>
      <c r="AU716" s="83" t="s">
        <v>13338</v>
      </c>
      <c r="AV716" s="83" t="b">
        <v>0</v>
      </c>
      <c r="AW716" s="83" t="s">
        <v>14213</v>
      </c>
      <c r="AX716" s="83" t="s">
        <v>14927</v>
      </c>
      <c r="AY716" s="83" t="s">
        <v>66</v>
      </c>
      <c r="AZ716" s="2"/>
      <c r="BA716" s="3"/>
      <c r="BB716" s="3"/>
      <c r="BC716" s="3"/>
      <c r="BD716" s="3"/>
    </row>
    <row r="717" spans="1:56" x14ac:dyDescent="0.25">
      <c r="A717" s="69" t="s">
        <v>677</v>
      </c>
      <c r="B717" s="70"/>
      <c r="C717" s="70"/>
      <c r="D717" s="71"/>
      <c r="E717" s="73"/>
      <c r="F717" s="70" t="s">
        <v>3994</v>
      </c>
      <c r="G717" s="70"/>
      <c r="H717" s="74"/>
      <c r="I717" s="75"/>
      <c r="J717" s="75"/>
      <c r="K717" s="74" t="s">
        <v>16442</v>
      </c>
      <c r="L717" s="78"/>
      <c r="M717" s="79"/>
      <c r="N717" s="79"/>
      <c r="O717" s="80"/>
      <c r="P717" s="81"/>
      <c r="Q717" s="81"/>
      <c r="R717" s="91"/>
      <c r="S717" s="91"/>
      <c r="T717" s="91"/>
      <c r="U717" s="91"/>
      <c r="V717" s="52"/>
      <c r="W717" s="52"/>
      <c r="X717" s="52"/>
      <c r="Y717" s="52"/>
      <c r="Z717" s="51"/>
      <c r="AA717" s="76"/>
      <c r="AB717" s="76"/>
      <c r="AC717" s="77"/>
      <c r="AD717" s="83" t="s">
        <v>8042</v>
      </c>
      <c r="AE717" s="83">
        <v>627</v>
      </c>
      <c r="AF717" s="83">
        <v>891</v>
      </c>
      <c r="AG717" s="83">
        <v>1776</v>
      </c>
      <c r="AH717" s="83">
        <v>47</v>
      </c>
      <c r="AI717" s="83">
        <v>-28800</v>
      </c>
      <c r="AJ717" s="83" t="s">
        <v>9472</v>
      </c>
      <c r="AK717" s="83" t="s">
        <v>10291</v>
      </c>
      <c r="AL717" s="83" t="s">
        <v>11318</v>
      </c>
      <c r="AM717" s="83" t="s">
        <v>11719</v>
      </c>
      <c r="AN717" s="85">
        <v>39744.828611111108</v>
      </c>
      <c r="AO717" s="83" t="s">
        <v>12398</v>
      </c>
      <c r="AP717" s="83" t="b">
        <v>0</v>
      </c>
      <c r="AQ717" s="83" t="b">
        <v>0</v>
      </c>
      <c r="AR717" s="83" t="b">
        <v>1</v>
      </c>
      <c r="AS717" s="83" t="s">
        <v>7091</v>
      </c>
      <c r="AT717" s="83">
        <v>51</v>
      </c>
      <c r="AU717" s="83" t="s">
        <v>13194</v>
      </c>
      <c r="AV717" s="83" t="b">
        <v>0</v>
      </c>
      <c r="AW717" s="83" t="s">
        <v>14213</v>
      </c>
      <c r="AX717" s="83" t="s">
        <v>14928</v>
      </c>
      <c r="AY717" s="83" t="s">
        <v>66</v>
      </c>
      <c r="AZ717" s="2"/>
      <c r="BA717" s="3"/>
      <c r="BB717" s="3"/>
      <c r="BC717" s="3"/>
      <c r="BD717" s="3"/>
    </row>
    <row r="718" spans="1:56" x14ac:dyDescent="0.25">
      <c r="A718" s="69" t="s">
        <v>678</v>
      </c>
      <c r="B718" s="70"/>
      <c r="C718" s="70"/>
      <c r="D718" s="71"/>
      <c r="E718" s="73"/>
      <c r="F718" s="70" t="s">
        <v>13912</v>
      </c>
      <c r="G718" s="70"/>
      <c r="H718" s="74"/>
      <c r="I718" s="75"/>
      <c r="J718" s="75"/>
      <c r="K718" s="74" t="s">
        <v>16443</v>
      </c>
      <c r="L718" s="78"/>
      <c r="M718" s="79"/>
      <c r="N718" s="79"/>
      <c r="O718" s="80"/>
      <c r="P718" s="81"/>
      <c r="Q718" s="81"/>
      <c r="R718" s="91"/>
      <c r="S718" s="91"/>
      <c r="T718" s="91"/>
      <c r="U718" s="91"/>
      <c r="V718" s="52"/>
      <c r="W718" s="52"/>
      <c r="X718" s="52"/>
      <c r="Y718" s="52"/>
      <c r="Z718" s="51"/>
      <c r="AA718" s="76"/>
      <c r="AB718" s="76"/>
      <c r="AC718" s="77"/>
      <c r="AD718" s="83" t="s">
        <v>8043</v>
      </c>
      <c r="AE718" s="83">
        <v>346</v>
      </c>
      <c r="AF718" s="83">
        <v>46</v>
      </c>
      <c r="AG718" s="83">
        <v>197</v>
      </c>
      <c r="AH718" s="83">
        <v>141</v>
      </c>
      <c r="AI718" s="83">
        <v>-28800</v>
      </c>
      <c r="AJ718" s="83" t="s">
        <v>9473</v>
      </c>
      <c r="AK718" s="83" t="s">
        <v>10550</v>
      </c>
      <c r="AL718" s="83" t="s">
        <v>11319</v>
      </c>
      <c r="AM718" s="83" t="s">
        <v>11719</v>
      </c>
      <c r="AN718" s="85">
        <v>43081.485243055555</v>
      </c>
      <c r="AO718" s="83" t="s">
        <v>12399</v>
      </c>
      <c r="AP718" s="83" t="b">
        <v>1</v>
      </c>
      <c r="AQ718" s="83" t="b">
        <v>0</v>
      </c>
      <c r="AR718" s="83" t="b">
        <v>0</v>
      </c>
      <c r="AS718" s="83" t="s">
        <v>7095</v>
      </c>
      <c r="AT718" s="83">
        <v>0</v>
      </c>
      <c r="AU718" s="83"/>
      <c r="AV718" s="83" t="b">
        <v>0</v>
      </c>
      <c r="AW718" s="83" t="s">
        <v>14213</v>
      </c>
      <c r="AX718" s="83" t="s">
        <v>14929</v>
      </c>
      <c r="AY718" s="83" t="s">
        <v>66</v>
      </c>
      <c r="AZ718" s="2"/>
      <c r="BA718" s="3"/>
      <c r="BB718" s="3"/>
      <c r="BC718" s="3"/>
      <c r="BD718" s="3"/>
    </row>
    <row r="719" spans="1:56" x14ac:dyDescent="0.25">
      <c r="A719" s="69" t="s">
        <v>679</v>
      </c>
      <c r="B719" s="70"/>
      <c r="C719" s="70"/>
      <c r="D719" s="71"/>
      <c r="E719" s="73"/>
      <c r="F719" s="70" t="s">
        <v>13913</v>
      </c>
      <c r="G719" s="70"/>
      <c r="H719" s="74"/>
      <c r="I719" s="75"/>
      <c r="J719" s="75"/>
      <c r="K719" s="74" t="s">
        <v>16444</v>
      </c>
      <c r="L719" s="78"/>
      <c r="M719" s="79"/>
      <c r="N719" s="79"/>
      <c r="O719" s="80"/>
      <c r="P719" s="81"/>
      <c r="Q719" s="81"/>
      <c r="R719" s="91"/>
      <c r="S719" s="91"/>
      <c r="T719" s="91"/>
      <c r="U719" s="91"/>
      <c r="V719" s="52"/>
      <c r="W719" s="52"/>
      <c r="X719" s="52"/>
      <c r="Y719" s="52"/>
      <c r="Z719" s="51"/>
      <c r="AA719" s="76"/>
      <c r="AB719" s="76"/>
      <c r="AC719" s="77"/>
      <c r="AD719" s="83" t="s">
        <v>8044</v>
      </c>
      <c r="AE719" s="83">
        <v>33145</v>
      </c>
      <c r="AF719" s="83">
        <v>61157</v>
      </c>
      <c r="AG719" s="83">
        <v>765454</v>
      </c>
      <c r="AH719" s="83">
        <v>23331</v>
      </c>
      <c r="AI719" s="83">
        <v>-18000</v>
      </c>
      <c r="AJ719" s="83" t="s">
        <v>9474</v>
      </c>
      <c r="AK719" s="83" t="s">
        <v>10551</v>
      </c>
      <c r="AL719" s="83" t="s">
        <v>11320</v>
      </c>
      <c r="AM719" s="83" t="s">
        <v>11716</v>
      </c>
      <c r="AN719" s="85">
        <v>39699.821388888886</v>
      </c>
      <c r="AO719" s="83" t="s">
        <v>12400</v>
      </c>
      <c r="AP719" s="83" t="b">
        <v>0</v>
      </c>
      <c r="AQ719" s="83" t="b">
        <v>0</v>
      </c>
      <c r="AR719" s="83" t="b">
        <v>0</v>
      </c>
      <c r="AS719" s="83" t="s">
        <v>7091</v>
      </c>
      <c r="AT719" s="83">
        <v>1512</v>
      </c>
      <c r="AU719" s="83" t="s">
        <v>13339</v>
      </c>
      <c r="AV719" s="83" t="b">
        <v>0</v>
      </c>
      <c r="AW719" s="83" t="s">
        <v>14213</v>
      </c>
      <c r="AX719" s="83" t="s">
        <v>14930</v>
      </c>
      <c r="AY719" s="83" t="s">
        <v>66</v>
      </c>
      <c r="AZ719" s="2"/>
      <c r="BA719" s="3"/>
      <c r="BB719" s="3"/>
      <c r="BC719" s="3"/>
      <c r="BD719" s="3"/>
    </row>
    <row r="720" spans="1:56" x14ac:dyDescent="0.25">
      <c r="A720" s="69" t="s">
        <v>680</v>
      </c>
      <c r="B720" s="70"/>
      <c r="C720" s="70"/>
      <c r="D720" s="71"/>
      <c r="E720" s="73"/>
      <c r="F720" s="70" t="s">
        <v>13914</v>
      </c>
      <c r="G720" s="70"/>
      <c r="H720" s="74"/>
      <c r="I720" s="75"/>
      <c r="J720" s="75"/>
      <c r="K720" s="74" t="s">
        <v>16445</v>
      </c>
      <c r="L720" s="78"/>
      <c r="M720" s="79"/>
      <c r="N720" s="79"/>
      <c r="O720" s="80"/>
      <c r="P720" s="81"/>
      <c r="Q720" s="81"/>
      <c r="R720" s="91"/>
      <c r="S720" s="91"/>
      <c r="T720" s="91"/>
      <c r="U720" s="91"/>
      <c r="V720" s="52"/>
      <c r="W720" s="52"/>
      <c r="X720" s="52"/>
      <c r="Y720" s="52"/>
      <c r="Z720" s="51"/>
      <c r="AA720" s="76"/>
      <c r="AB720" s="76"/>
      <c r="AC720" s="77"/>
      <c r="AD720" s="83" t="s">
        <v>8045</v>
      </c>
      <c r="AE720" s="83">
        <v>716</v>
      </c>
      <c r="AF720" s="83">
        <v>620</v>
      </c>
      <c r="AG720" s="83">
        <v>81084</v>
      </c>
      <c r="AH720" s="83">
        <v>96995</v>
      </c>
      <c r="AI720" s="83"/>
      <c r="AJ720" s="83"/>
      <c r="AK720" s="83"/>
      <c r="AL720" s="83"/>
      <c r="AM720" s="83"/>
      <c r="AN720" s="85">
        <v>42767.990439814814</v>
      </c>
      <c r="AO720" s="83"/>
      <c r="AP720" s="83" t="b">
        <v>1</v>
      </c>
      <c r="AQ720" s="83" t="b">
        <v>0</v>
      </c>
      <c r="AR720" s="83" t="b">
        <v>0</v>
      </c>
      <c r="AS720" s="83" t="s">
        <v>7091</v>
      </c>
      <c r="AT720" s="83">
        <v>4</v>
      </c>
      <c r="AU720" s="83"/>
      <c r="AV720" s="83" t="b">
        <v>0</v>
      </c>
      <c r="AW720" s="83" t="s">
        <v>14213</v>
      </c>
      <c r="AX720" s="83" t="s">
        <v>14931</v>
      </c>
      <c r="AY720" s="83" t="s">
        <v>66</v>
      </c>
      <c r="AZ720" s="2"/>
      <c r="BA720" s="3"/>
      <c r="BB720" s="3"/>
      <c r="BC720" s="3"/>
      <c r="BD720" s="3"/>
    </row>
    <row r="721" spans="1:56" x14ac:dyDescent="0.25">
      <c r="A721" s="69" t="s">
        <v>681</v>
      </c>
      <c r="B721" s="70"/>
      <c r="C721" s="70"/>
      <c r="D721" s="71"/>
      <c r="E721" s="73"/>
      <c r="F721" s="70" t="s">
        <v>3995</v>
      </c>
      <c r="G721" s="70"/>
      <c r="H721" s="74"/>
      <c r="I721" s="75"/>
      <c r="J721" s="75"/>
      <c r="K721" s="74" t="s">
        <v>16446</v>
      </c>
      <c r="L721" s="78"/>
      <c r="M721" s="79"/>
      <c r="N721" s="79"/>
      <c r="O721" s="80"/>
      <c r="P721" s="81"/>
      <c r="Q721" s="81"/>
      <c r="R721" s="91"/>
      <c r="S721" s="91"/>
      <c r="T721" s="91"/>
      <c r="U721" s="91"/>
      <c r="V721" s="52"/>
      <c r="W721" s="52"/>
      <c r="X721" s="52"/>
      <c r="Y721" s="52"/>
      <c r="Z721" s="51"/>
      <c r="AA721" s="76"/>
      <c r="AB721" s="76"/>
      <c r="AC721" s="77"/>
      <c r="AD721" s="83" t="s">
        <v>8046</v>
      </c>
      <c r="AE721" s="83">
        <v>1800</v>
      </c>
      <c r="AF721" s="83">
        <v>1098</v>
      </c>
      <c r="AG721" s="83">
        <v>47811</v>
      </c>
      <c r="AH721" s="83">
        <v>12171</v>
      </c>
      <c r="AI721" s="83"/>
      <c r="AJ721" s="83" t="s">
        <v>9475</v>
      </c>
      <c r="AK721" s="83" t="s">
        <v>10552</v>
      </c>
      <c r="AL721" s="83" t="s">
        <v>11321</v>
      </c>
      <c r="AM721" s="83"/>
      <c r="AN721" s="85">
        <v>41308.869733796295</v>
      </c>
      <c r="AO721" s="83" t="s">
        <v>12401</v>
      </c>
      <c r="AP721" s="83" t="b">
        <v>0</v>
      </c>
      <c r="AQ721" s="83" t="b">
        <v>0</v>
      </c>
      <c r="AR721" s="83" t="b">
        <v>1</v>
      </c>
      <c r="AS721" s="83" t="s">
        <v>7091</v>
      </c>
      <c r="AT721" s="83">
        <v>153</v>
      </c>
      <c r="AU721" s="83" t="s">
        <v>13340</v>
      </c>
      <c r="AV721" s="83" t="b">
        <v>0</v>
      </c>
      <c r="AW721" s="83" t="s">
        <v>14213</v>
      </c>
      <c r="AX721" s="83" t="s">
        <v>14932</v>
      </c>
      <c r="AY721" s="83" t="s">
        <v>66</v>
      </c>
      <c r="AZ721" s="2"/>
      <c r="BA721" s="3"/>
      <c r="BB721" s="3"/>
      <c r="BC721" s="3"/>
      <c r="BD721" s="3"/>
    </row>
    <row r="722" spans="1:56" x14ac:dyDescent="0.25">
      <c r="A722" s="69" t="s">
        <v>682</v>
      </c>
      <c r="B722" s="70"/>
      <c r="C722" s="70"/>
      <c r="D722" s="71"/>
      <c r="E722" s="73"/>
      <c r="F722" s="70" t="s">
        <v>13915</v>
      </c>
      <c r="G722" s="70"/>
      <c r="H722" s="74"/>
      <c r="I722" s="75"/>
      <c r="J722" s="75"/>
      <c r="K722" s="74" t="s">
        <v>16447</v>
      </c>
      <c r="L722" s="78"/>
      <c r="M722" s="79"/>
      <c r="N722" s="79"/>
      <c r="O722" s="80"/>
      <c r="P722" s="81"/>
      <c r="Q722" s="81"/>
      <c r="R722" s="91"/>
      <c r="S722" s="91"/>
      <c r="T722" s="91"/>
      <c r="U722" s="91"/>
      <c r="V722" s="52"/>
      <c r="W722" s="52"/>
      <c r="X722" s="52"/>
      <c r="Y722" s="52"/>
      <c r="Z722" s="51"/>
      <c r="AA722" s="76"/>
      <c r="AB722" s="76"/>
      <c r="AC722" s="77"/>
      <c r="AD722" s="83" t="s">
        <v>8047</v>
      </c>
      <c r="AE722" s="83">
        <v>139</v>
      </c>
      <c r="AF722" s="83">
        <v>42</v>
      </c>
      <c r="AG722" s="83">
        <v>196</v>
      </c>
      <c r="AH722" s="83">
        <v>32</v>
      </c>
      <c r="AI722" s="83"/>
      <c r="AJ722" s="83" t="s">
        <v>9476</v>
      </c>
      <c r="AK722" s="83" t="s">
        <v>10553</v>
      </c>
      <c r="AL722" s="83" t="s">
        <v>11322</v>
      </c>
      <c r="AM722" s="83"/>
      <c r="AN722" s="85">
        <v>42808.672210648147</v>
      </c>
      <c r="AO722" s="83" t="s">
        <v>12402</v>
      </c>
      <c r="AP722" s="83" t="b">
        <v>0</v>
      </c>
      <c r="AQ722" s="83" t="b">
        <v>0</v>
      </c>
      <c r="AR722" s="83" t="b">
        <v>0</v>
      </c>
      <c r="AS722" s="83" t="s">
        <v>7095</v>
      </c>
      <c r="AT722" s="83">
        <v>4</v>
      </c>
      <c r="AU722" s="83" t="s">
        <v>13085</v>
      </c>
      <c r="AV722" s="83" t="b">
        <v>0</v>
      </c>
      <c r="AW722" s="83" t="s">
        <v>14213</v>
      </c>
      <c r="AX722" s="83" t="s">
        <v>14933</v>
      </c>
      <c r="AY722" s="83" t="s">
        <v>66</v>
      </c>
      <c r="AZ722" s="2"/>
      <c r="BA722" s="3"/>
      <c r="BB722" s="3"/>
      <c r="BC722" s="3"/>
      <c r="BD722" s="3"/>
    </row>
    <row r="723" spans="1:56" x14ac:dyDescent="0.25">
      <c r="A723" s="69" t="s">
        <v>683</v>
      </c>
      <c r="B723" s="70"/>
      <c r="C723" s="70"/>
      <c r="D723" s="71"/>
      <c r="E723" s="73"/>
      <c r="F723" s="70" t="s">
        <v>3996</v>
      </c>
      <c r="G723" s="70"/>
      <c r="H723" s="74"/>
      <c r="I723" s="75"/>
      <c r="J723" s="75"/>
      <c r="K723" s="74" t="s">
        <v>16448</v>
      </c>
      <c r="L723" s="78"/>
      <c r="M723" s="79"/>
      <c r="N723" s="79"/>
      <c r="O723" s="80"/>
      <c r="P723" s="81"/>
      <c r="Q723" s="81"/>
      <c r="R723" s="91"/>
      <c r="S723" s="91"/>
      <c r="T723" s="91"/>
      <c r="U723" s="91"/>
      <c r="V723" s="52"/>
      <c r="W723" s="52"/>
      <c r="X723" s="52"/>
      <c r="Y723" s="52"/>
      <c r="Z723" s="51"/>
      <c r="AA723" s="76"/>
      <c r="AB723" s="76"/>
      <c r="AC723" s="77"/>
      <c r="AD723" s="83" t="s">
        <v>8048</v>
      </c>
      <c r="AE723" s="83">
        <v>59</v>
      </c>
      <c r="AF723" s="83">
        <v>11</v>
      </c>
      <c r="AG723" s="83">
        <v>74</v>
      </c>
      <c r="AH723" s="83">
        <v>3</v>
      </c>
      <c r="AI723" s="83"/>
      <c r="AJ723" s="83" t="s">
        <v>9477</v>
      </c>
      <c r="AK723" s="83" t="s">
        <v>10554</v>
      </c>
      <c r="AL723" s="83"/>
      <c r="AM723" s="83"/>
      <c r="AN723" s="85">
        <v>43047.705717592595</v>
      </c>
      <c r="AO723" s="83" t="s">
        <v>12403</v>
      </c>
      <c r="AP723" s="83" t="b">
        <v>1</v>
      </c>
      <c r="AQ723" s="83" t="b">
        <v>0</v>
      </c>
      <c r="AR723" s="83" t="b">
        <v>0</v>
      </c>
      <c r="AS723" s="83" t="s">
        <v>7095</v>
      </c>
      <c r="AT723" s="83">
        <v>3</v>
      </c>
      <c r="AU723" s="83"/>
      <c r="AV723" s="83" t="b">
        <v>0</v>
      </c>
      <c r="AW723" s="83" t="s">
        <v>14213</v>
      </c>
      <c r="AX723" s="83" t="s">
        <v>14934</v>
      </c>
      <c r="AY723" s="83" t="s">
        <v>66</v>
      </c>
      <c r="AZ723" s="2"/>
      <c r="BA723" s="3"/>
      <c r="BB723" s="3"/>
      <c r="BC723" s="3"/>
      <c r="BD723" s="3"/>
    </row>
    <row r="724" spans="1:56" x14ac:dyDescent="0.25">
      <c r="A724" s="69" t="s">
        <v>684</v>
      </c>
      <c r="B724" s="70"/>
      <c r="C724" s="70"/>
      <c r="D724" s="71"/>
      <c r="E724" s="73"/>
      <c r="F724" s="70" t="s">
        <v>3997</v>
      </c>
      <c r="G724" s="70"/>
      <c r="H724" s="74"/>
      <c r="I724" s="75"/>
      <c r="J724" s="75"/>
      <c r="K724" s="74" t="s">
        <v>16449</v>
      </c>
      <c r="L724" s="78"/>
      <c r="M724" s="79"/>
      <c r="N724" s="79"/>
      <c r="O724" s="80"/>
      <c r="P724" s="81"/>
      <c r="Q724" s="81"/>
      <c r="R724" s="91"/>
      <c r="S724" s="91"/>
      <c r="T724" s="91"/>
      <c r="U724" s="91"/>
      <c r="V724" s="52"/>
      <c r="W724" s="52"/>
      <c r="X724" s="52"/>
      <c r="Y724" s="52"/>
      <c r="Z724" s="51"/>
      <c r="AA724" s="76"/>
      <c r="AB724" s="76"/>
      <c r="AC724" s="77"/>
      <c r="AD724" s="83" t="s">
        <v>8049</v>
      </c>
      <c r="AE724" s="83">
        <v>18512</v>
      </c>
      <c r="AF724" s="83">
        <v>17087</v>
      </c>
      <c r="AG724" s="83">
        <v>251219</v>
      </c>
      <c r="AH724" s="83">
        <v>91255</v>
      </c>
      <c r="AI724" s="83"/>
      <c r="AJ724" s="83" t="s">
        <v>9478</v>
      </c>
      <c r="AK724" s="83"/>
      <c r="AL724" s="83"/>
      <c r="AM724" s="83"/>
      <c r="AN724" s="85">
        <v>40428.157488425924</v>
      </c>
      <c r="AO724" s="83" t="s">
        <v>12404</v>
      </c>
      <c r="AP724" s="83" t="b">
        <v>1</v>
      </c>
      <c r="AQ724" s="83" t="b">
        <v>0</v>
      </c>
      <c r="AR724" s="83" t="b">
        <v>0</v>
      </c>
      <c r="AS724" s="83" t="s">
        <v>7091</v>
      </c>
      <c r="AT724" s="83">
        <v>165</v>
      </c>
      <c r="AU724" s="83" t="s">
        <v>13085</v>
      </c>
      <c r="AV724" s="83" t="b">
        <v>0</v>
      </c>
      <c r="AW724" s="83" t="s">
        <v>14213</v>
      </c>
      <c r="AX724" s="83" t="s">
        <v>14935</v>
      </c>
      <c r="AY724" s="83" t="s">
        <v>66</v>
      </c>
      <c r="AZ724" s="2"/>
      <c r="BA724" s="3"/>
      <c r="BB724" s="3"/>
      <c r="BC724" s="3"/>
      <c r="BD724" s="3"/>
    </row>
    <row r="725" spans="1:56" x14ac:dyDescent="0.25">
      <c r="A725" s="69" t="s">
        <v>1528</v>
      </c>
      <c r="B725" s="70"/>
      <c r="C725" s="70"/>
      <c r="D725" s="71"/>
      <c r="E725" s="73"/>
      <c r="F725" s="70" t="s">
        <v>13916</v>
      </c>
      <c r="G725" s="70"/>
      <c r="H725" s="74"/>
      <c r="I725" s="75"/>
      <c r="J725" s="75"/>
      <c r="K725" s="74" t="s">
        <v>16450</v>
      </c>
      <c r="L725" s="78"/>
      <c r="M725" s="79"/>
      <c r="N725" s="79"/>
      <c r="O725" s="80"/>
      <c r="P725" s="81"/>
      <c r="Q725" s="81"/>
      <c r="R725" s="91"/>
      <c r="S725" s="91"/>
      <c r="T725" s="91"/>
      <c r="U725" s="91"/>
      <c r="V725" s="52"/>
      <c r="W725" s="52"/>
      <c r="X725" s="52"/>
      <c r="Y725" s="52"/>
      <c r="Z725" s="51"/>
      <c r="AA725" s="76"/>
      <c r="AB725" s="76"/>
      <c r="AC725" s="77"/>
      <c r="AD725" s="83" t="s">
        <v>8050</v>
      </c>
      <c r="AE725" s="83">
        <v>437</v>
      </c>
      <c r="AF725" s="83">
        <v>89301</v>
      </c>
      <c r="AG725" s="83">
        <v>4883</v>
      </c>
      <c r="AH725" s="83">
        <v>2008</v>
      </c>
      <c r="AI725" s="83">
        <v>-21600</v>
      </c>
      <c r="AJ725" s="83" t="s">
        <v>9479</v>
      </c>
      <c r="AK725" s="83" t="s">
        <v>10555</v>
      </c>
      <c r="AL725" s="83" t="s">
        <v>11323</v>
      </c>
      <c r="AM725" s="83" t="s">
        <v>11717</v>
      </c>
      <c r="AN725" s="85">
        <v>39797.953148148146</v>
      </c>
      <c r="AO725" s="83" t="s">
        <v>12405</v>
      </c>
      <c r="AP725" s="83" t="b">
        <v>0</v>
      </c>
      <c r="AQ725" s="83" t="b">
        <v>0</v>
      </c>
      <c r="AR725" s="83" t="b">
        <v>1</v>
      </c>
      <c r="AS725" s="83" t="s">
        <v>7091</v>
      </c>
      <c r="AT725" s="83">
        <v>931</v>
      </c>
      <c r="AU725" s="83" t="s">
        <v>13341</v>
      </c>
      <c r="AV725" s="83" t="b">
        <v>1</v>
      </c>
      <c r="AW725" s="83" t="s">
        <v>14213</v>
      </c>
      <c r="AX725" s="83" t="s">
        <v>14936</v>
      </c>
      <c r="AY725" s="83" t="s">
        <v>65</v>
      </c>
      <c r="AZ725" s="2"/>
      <c r="BA725" s="3"/>
      <c r="BB725" s="3"/>
      <c r="BC725" s="3"/>
      <c r="BD725" s="3"/>
    </row>
    <row r="726" spans="1:56" x14ac:dyDescent="0.25">
      <c r="A726" s="69" t="s">
        <v>1529</v>
      </c>
      <c r="B726" s="70"/>
      <c r="C726" s="70"/>
      <c r="D726" s="71"/>
      <c r="E726" s="73"/>
      <c r="F726" s="70" t="s">
        <v>13917</v>
      </c>
      <c r="G726" s="70"/>
      <c r="H726" s="74"/>
      <c r="I726" s="75"/>
      <c r="J726" s="75"/>
      <c r="K726" s="74" t="s">
        <v>16451</v>
      </c>
      <c r="L726" s="78"/>
      <c r="M726" s="79"/>
      <c r="N726" s="79"/>
      <c r="O726" s="80"/>
      <c r="P726" s="81"/>
      <c r="Q726" s="81"/>
      <c r="R726" s="91"/>
      <c r="S726" s="91"/>
      <c r="T726" s="91"/>
      <c r="U726" s="91"/>
      <c r="V726" s="52"/>
      <c r="W726" s="52"/>
      <c r="X726" s="52"/>
      <c r="Y726" s="52"/>
      <c r="Z726" s="51"/>
      <c r="AA726" s="76"/>
      <c r="AB726" s="76"/>
      <c r="AC726" s="77"/>
      <c r="AD726" s="83" t="s">
        <v>8051</v>
      </c>
      <c r="AE726" s="83">
        <v>16661</v>
      </c>
      <c r="AF726" s="83">
        <v>22847</v>
      </c>
      <c r="AG726" s="83">
        <v>41150</v>
      </c>
      <c r="AH726" s="83">
        <v>51304</v>
      </c>
      <c r="AI726" s="83"/>
      <c r="AJ726" s="83" t="s">
        <v>9480</v>
      </c>
      <c r="AK726" s="83" t="s">
        <v>7243</v>
      </c>
      <c r="AL726" s="83"/>
      <c r="AM726" s="83"/>
      <c r="AN726" s="85">
        <v>42765.924467592595</v>
      </c>
      <c r="AO726" s="83" t="s">
        <v>12406</v>
      </c>
      <c r="AP726" s="83" t="b">
        <v>0</v>
      </c>
      <c r="AQ726" s="83" t="b">
        <v>0</v>
      </c>
      <c r="AR726" s="83" t="b">
        <v>0</v>
      </c>
      <c r="AS726" s="83" t="s">
        <v>7091</v>
      </c>
      <c r="AT726" s="83">
        <v>31</v>
      </c>
      <c r="AU726" s="83" t="s">
        <v>13085</v>
      </c>
      <c r="AV726" s="83" t="b">
        <v>0</v>
      </c>
      <c r="AW726" s="83" t="s">
        <v>14213</v>
      </c>
      <c r="AX726" s="83" t="s">
        <v>14937</v>
      </c>
      <c r="AY726" s="83" t="s">
        <v>65</v>
      </c>
      <c r="AZ726" s="2"/>
      <c r="BA726" s="3"/>
      <c r="BB726" s="3"/>
      <c r="BC726" s="3"/>
      <c r="BD726" s="3"/>
    </row>
    <row r="727" spans="1:56" x14ac:dyDescent="0.25">
      <c r="A727" s="69" t="s">
        <v>1530</v>
      </c>
      <c r="B727" s="70"/>
      <c r="C727" s="70"/>
      <c r="D727" s="71"/>
      <c r="E727" s="73"/>
      <c r="F727" s="70" t="s">
        <v>13918</v>
      </c>
      <c r="G727" s="70"/>
      <c r="H727" s="74"/>
      <c r="I727" s="75"/>
      <c r="J727" s="75"/>
      <c r="K727" s="74" t="s">
        <v>16452</v>
      </c>
      <c r="L727" s="78"/>
      <c r="M727" s="79"/>
      <c r="N727" s="79"/>
      <c r="O727" s="80"/>
      <c r="P727" s="81"/>
      <c r="Q727" s="81"/>
      <c r="R727" s="91"/>
      <c r="S727" s="91"/>
      <c r="T727" s="91"/>
      <c r="U727" s="91"/>
      <c r="V727" s="52"/>
      <c r="W727" s="52"/>
      <c r="X727" s="52"/>
      <c r="Y727" s="52"/>
      <c r="Z727" s="51"/>
      <c r="AA727" s="76"/>
      <c r="AB727" s="76"/>
      <c r="AC727" s="77"/>
      <c r="AD727" s="83" t="s">
        <v>8052</v>
      </c>
      <c r="AE727" s="83">
        <v>76</v>
      </c>
      <c r="AF727" s="83">
        <v>171819</v>
      </c>
      <c r="AG727" s="83">
        <v>90177</v>
      </c>
      <c r="AH727" s="83">
        <v>2412</v>
      </c>
      <c r="AI727" s="83">
        <v>-25200</v>
      </c>
      <c r="AJ727" s="83" t="s">
        <v>9481</v>
      </c>
      <c r="AK727" s="83"/>
      <c r="AL727" s="83" t="s">
        <v>11324</v>
      </c>
      <c r="AM727" s="83" t="s">
        <v>11730</v>
      </c>
      <c r="AN727" s="85">
        <v>41327.93378472222</v>
      </c>
      <c r="AO727" s="83" t="s">
        <v>12407</v>
      </c>
      <c r="AP727" s="83" t="b">
        <v>0</v>
      </c>
      <c r="AQ727" s="83" t="b">
        <v>0</v>
      </c>
      <c r="AR727" s="83" t="b">
        <v>1</v>
      </c>
      <c r="AS727" s="83" t="s">
        <v>7091</v>
      </c>
      <c r="AT727" s="83">
        <v>1615</v>
      </c>
      <c r="AU727" s="83" t="s">
        <v>13141</v>
      </c>
      <c r="AV727" s="83" t="b">
        <v>1</v>
      </c>
      <c r="AW727" s="83" t="s">
        <v>14213</v>
      </c>
      <c r="AX727" s="83" t="s">
        <v>14938</v>
      </c>
      <c r="AY727" s="83" t="s">
        <v>65</v>
      </c>
      <c r="AZ727" s="2"/>
      <c r="BA727" s="3"/>
      <c r="BB727" s="3"/>
      <c r="BC727" s="3"/>
      <c r="BD727" s="3"/>
    </row>
    <row r="728" spans="1:56" x14ac:dyDescent="0.25">
      <c r="A728" s="69" t="s">
        <v>1531</v>
      </c>
      <c r="B728" s="70"/>
      <c r="C728" s="70"/>
      <c r="D728" s="71"/>
      <c r="E728" s="73"/>
      <c r="F728" s="70" t="s">
        <v>13919</v>
      </c>
      <c r="G728" s="70"/>
      <c r="H728" s="74"/>
      <c r="I728" s="75"/>
      <c r="J728" s="75"/>
      <c r="K728" s="74" t="s">
        <v>16453</v>
      </c>
      <c r="L728" s="78"/>
      <c r="M728" s="79"/>
      <c r="N728" s="79"/>
      <c r="O728" s="80"/>
      <c r="P728" s="81"/>
      <c r="Q728" s="81"/>
      <c r="R728" s="91"/>
      <c r="S728" s="91"/>
      <c r="T728" s="91"/>
      <c r="U728" s="91"/>
      <c r="V728" s="52"/>
      <c r="W728" s="52"/>
      <c r="X728" s="52"/>
      <c r="Y728" s="52"/>
      <c r="Z728" s="51"/>
      <c r="AA728" s="76"/>
      <c r="AB728" s="76"/>
      <c r="AC728" s="77"/>
      <c r="AD728" s="83" t="s">
        <v>8053</v>
      </c>
      <c r="AE728" s="83">
        <v>121</v>
      </c>
      <c r="AF728" s="83">
        <v>54292495</v>
      </c>
      <c r="AG728" s="83">
        <v>60294</v>
      </c>
      <c r="AH728" s="83">
        <v>18</v>
      </c>
      <c r="AI728" s="83">
        <v>-18000</v>
      </c>
      <c r="AJ728" s="83" t="s">
        <v>9482</v>
      </c>
      <c r="AK728" s="83" t="s">
        <v>10336</v>
      </c>
      <c r="AL728" s="83" t="s">
        <v>11325</v>
      </c>
      <c r="AM728" s="83" t="s">
        <v>11716</v>
      </c>
      <c r="AN728" s="85">
        <v>39084.075162037036</v>
      </c>
      <c r="AO728" s="83"/>
      <c r="AP728" s="83" t="b">
        <v>0</v>
      </c>
      <c r="AQ728" s="83" t="b">
        <v>0</v>
      </c>
      <c r="AR728" s="83" t="b">
        <v>0</v>
      </c>
      <c r="AS728" s="83" t="s">
        <v>7091</v>
      </c>
      <c r="AT728" s="83">
        <v>182297</v>
      </c>
      <c r="AU728" s="83" t="s">
        <v>13342</v>
      </c>
      <c r="AV728" s="83" t="b">
        <v>1</v>
      </c>
      <c r="AW728" s="83" t="s">
        <v>14213</v>
      </c>
      <c r="AX728" s="83" t="s">
        <v>14939</v>
      </c>
      <c r="AY728" s="83" t="s">
        <v>65</v>
      </c>
      <c r="AZ728" s="2"/>
      <c r="BA728" s="3"/>
      <c r="BB728" s="3"/>
      <c r="BC728" s="3"/>
      <c r="BD728" s="3"/>
    </row>
    <row r="729" spans="1:56" x14ac:dyDescent="0.25">
      <c r="A729" s="69" t="s">
        <v>1532</v>
      </c>
      <c r="B729" s="70"/>
      <c r="C729" s="70"/>
      <c r="D729" s="71"/>
      <c r="E729" s="73"/>
      <c r="F729" s="70" t="s">
        <v>13920</v>
      </c>
      <c r="G729" s="70"/>
      <c r="H729" s="74"/>
      <c r="I729" s="75"/>
      <c r="J729" s="75"/>
      <c r="K729" s="74" t="s">
        <v>16454</v>
      </c>
      <c r="L729" s="78"/>
      <c r="M729" s="79"/>
      <c r="N729" s="79"/>
      <c r="O729" s="80"/>
      <c r="P729" s="81"/>
      <c r="Q729" s="81"/>
      <c r="R729" s="91"/>
      <c r="S729" s="91"/>
      <c r="T729" s="91"/>
      <c r="U729" s="91"/>
      <c r="V729" s="52"/>
      <c r="W729" s="52"/>
      <c r="X729" s="52"/>
      <c r="Y729" s="52"/>
      <c r="Z729" s="51"/>
      <c r="AA729" s="76"/>
      <c r="AB729" s="76"/>
      <c r="AC729" s="77"/>
      <c r="AD729" s="83" t="s">
        <v>8054</v>
      </c>
      <c r="AE729" s="83">
        <v>610</v>
      </c>
      <c r="AF729" s="83">
        <v>100463</v>
      </c>
      <c r="AG729" s="83">
        <v>1857</v>
      </c>
      <c r="AH729" s="83">
        <v>41</v>
      </c>
      <c r="AI729" s="83">
        <v>-28800</v>
      </c>
      <c r="AJ729" s="83" t="s">
        <v>9483</v>
      </c>
      <c r="AK729" s="83"/>
      <c r="AL729" s="83" t="s">
        <v>11326</v>
      </c>
      <c r="AM729" s="83" t="s">
        <v>11719</v>
      </c>
      <c r="AN729" s="85">
        <v>40001.086504629631</v>
      </c>
      <c r="AO729" s="83"/>
      <c r="AP729" s="83" t="b">
        <v>1</v>
      </c>
      <c r="AQ729" s="83" t="b">
        <v>0</v>
      </c>
      <c r="AR729" s="83" t="b">
        <v>0</v>
      </c>
      <c r="AS729" s="83" t="s">
        <v>7091</v>
      </c>
      <c r="AT729" s="83">
        <v>1197</v>
      </c>
      <c r="AU729" s="83" t="s">
        <v>13085</v>
      </c>
      <c r="AV729" s="83" t="b">
        <v>1</v>
      </c>
      <c r="AW729" s="83" t="s">
        <v>14213</v>
      </c>
      <c r="AX729" s="83" t="s">
        <v>14940</v>
      </c>
      <c r="AY729" s="83" t="s">
        <v>65</v>
      </c>
      <c r="AZ729" s="2"/>
      <c r="BA729" s="3"/>
      <c r="BB729" s="3"/>
      <c r="BC729" s="3"/>
      <c r="BD729" s="3"/>
    </row>
    <row r="730" spans="1:56" x14ac:dyDescent="0.25">
      <c r="A730" s="69" t="s">
        <v>1533</v>
      </c>
      <c r="B730" s="70"/>
      <c r="C730" s="70"/>
      <c r="D730" s="71"/>
      <c r="E730" s="73"/>
      <c r="F730" s="70" t="s">
        <v>13921</v>
      </c>
      <c r="G730" s="70"/>
      <c r="H730" s="74"/>
      <c r="I730" s="75"/>
      <c r="J730" s="75"/>
      <c r="K730" s="74" t="s">
        <v>16455</v>
      </c>
      <c r="L730" s="78"/>
      <c r="M730" s="79"/>
      <c r="N730" s="79"/>
      <c r="O730" s="80"/>
      <c r="P730" s="81"/>
      <c r="Q730" s="81"/>
      <c r="R730" s="91"/>
      <c r="S730" s="91"/>
      <c r="T730" s="91"/>
      <c r="U730" s="91"/>
      <c r="V730" s="52"/>
      <c r="W730" s="52"/>
      <c r="X730" s="52"/>
      <c r="Y730" s="52"/>
      <c r="Z730" s="51"/>
      <c r="AA730" s="76"/>
      <c r="AB730" s="76"/>
      <c r="AC730" s="77"/>
      <c r="AD730" s="83" t="s">
        <v>8055</v>
      </c>
      <c r="AE730" s="83">
        <v>7651</v>
      </c>
      <c r="AF730" s="83">
        <v>614115</v>
      </c>
      <c r="AG730" s="83">
        <v>16847</v>
      </c>
      <c r="AH730" s="83">
        <v>24047</v>
      </c>
      <c r="AI730" s="83">
        <v>-28800</v>
      </c>
      <c r="AJ730" s="83" t="s">
        <v>9484</v>
      </c>
      <c r="AK730" s="83" t="s">
        <v>10556</v>
      </c>
      <c r="AL730" s="83" t="s">
        <v>11327</v>
      </c>
      <c r="AM730" s="83" t="s">
        <v>11719</v>
      </c>
      <c r="AN730" s="85">
        <v>39861.133692129632</v>
      </c>
      <c r="AO730" s="83" t="s">
        <v>12408</v>
      </c>
      <c r="AP730" s="83" t="b">
        <v>0</v>
      </c>
      <c r="AQ730" s="83" t="b">
        <v>0</v>
      </c>
      <c r="AR730" s="83" t="b">
        <v>0</v>
      </c>
      <c r="AS730" s="83" t="s">
        <v>7091</v>
      </c>
      <c r="AT730" s="83">
        <v>4277</v>
      </c>
      <c r="AU730" s="83" t="s">
        <v>13140</v>
      </c>
      <c r="AV730" s="83" t="b">
        <v>1</v>
      </c>
      <c r="AW730" s="83" t="s">
        <v>14213</v>
      </c>
      <c r="AX730" s="83" t="s">
        <v>14941</v>
      </c>
      <c r="AY730" s="83" t="s">
        <v>65</v>
      </c>
      <c r="AZ730" s="2"/>
      <c r="BA730" s="3"/>
      <c r="BB730" s="3"/>
      <c r="BC730" s="3"/>
      <c r="BD730" s="3"/>
    </row>
    <row r="731" spans="1:56" x14ac:dyDescent="0.25">
      <c r="A731" s="69" t="s">
        <v>1534</v>
      </c>
      <c r="B731" s="70"/>
      <c r="C731" s="70"/>
      <c r="D731" s="71"/>
      <c r="E731" s="73"/>
      <c r="F731" s="70" t="s">
        <v>13922</v>
      </c>
      <c r="G731" s="70"/>
      <c r="H731" s="74"/>
      <c r="I731" s="75"/>
      <c r="J731" s="75"/>
      <c r="K731" s="74" t="s">
        <v>16456</v>
      </c>
      <c r="L731" s="78"/>
      <c r="M731" s="79"/>
      <c r="N731" s="79"/>
      <c r="O731" s="80"/>
      <c r="P731" s="81"/>
      <c r="Q731" s="81"/>
      <c r="R731" s="91"/>
      <c r="S731" s="91"/>
      <c r="T731" s="91"/>
      <c r="U731" s="91"/>
      <c r="V731" s="52"/>
      <c r="W731" s="52"/>
      <c r="X731" s="52"/>
      <c r="Y731" s="52"/>
      <c r="Z731" s="51"/>
      <c r="AA731" s="76"/>
      <c r="AB731" s="76"/>
      <c r="AC731" s="77"/>
      <c r="AD731" s="83" t="s">
        <v>8056</v>
      </c>
      <c r="AE731" s="83">
        <v>301</v>
      </c>
      <c r="AF731" s="83">
        <v>200</v>
      </c>
      <c r="AG731" s="83">
        <v>1959</v>
      </c>
      <c r="AH731" s="83">
        <v>8218</v>
      </c>
      <c r="AI731" s="83"/>
      <c r="AJ731" s="83" t="s">
        <v>9485</v>
      </c>
      <c r="AK731" s="83"/>
      <c r="AL731" s="83"/>
      <c r="AM731" s="83"/>
      <c r="AN731" s="85">
        <v>42994.159780092596</v>
      </c>
      <c r="AO731" s="83"/>
      <c r="AP731" s="83" t="b">
        <v>1</v>
      </c>
      <c r="AQ731" s="83" t="b">
        <v>0</v>
      </c>
      <c r="AR731" s="83" t="b">
        <v>0</v>
      </c>
      <c r="AS731" s="83" t="s">
        <v>7091</v>
      </c>
      <c r="AT731" s="83">
        <v>1</v>
      </c>
      <c r="AU731" s="83"/>
      <c r="AV731" s="83" t="b">
        <v>0</v>
      </c>
      <c r="AW731" s="83" t="s">
        <v>14213</v>
      </c>
      <c r="AX731" s="83" t="s">
        <v>14942</v>
      </c>
      <c r="AY731" s="83" t="s">
        <v>65</v>
      </c>
      <c r="AZ731" s="2"/>
      <c r="BA731" s="3"/>
      <c r="BB731" s="3"/>
      <c r="BC731" s="3"/>
      <c r="BD731" s="3"/>
    </row>
    <row r="732" spans="1:56" x14ac:dyDescent="0.25">
      <c r="A732" s="69" t="s">
        <v>1535</v>
      </c>
      <c r="B732" s="70"/>
      <c r="C732" s="70"/>
      <c r="D732" s="71"/>
      <c r="E732" s="73"/>
      <c r="F732" s="70" t="s">
        <v>13923</v>
      </c>
      <c r="G732" s="70"/>
      <c r="H732" s="74"/>
      <c r="I732" s="75"/>
      <c r="J732" s="75"/>
      <c r="K732" s="74" t="s">
        <v>16457</v>
      </c>
      <c r="L732" s="78"/>
      <c r="M732" s="79"/>
      <c r="N732" s="79"/>
      <c r="O732" s="80"/>
      <c r="P732" s="81"/>
      <c r="Q732" s="81"/>
      <c r="R732" s="91"/>
      <c r="S732" s="91"/>
      <c r="T732" s="91"/>
      <c r="U732" s="91"/>
      <c r="V732" s="52"/>
      <c r="W732" s="52"/>
      <c r="X732" s="52"/>
      <c r="Y732" s="52"/>
      <c r="Z732" s="51"/>
      <c r="AA732" s="76"/>
      <c r="AB732" s="76"/>
      <c r="AC732" s="77"/>
      <c r="AD732" s="83" t="s">
        <v>8057</v>
      </c>
      <c r="AE732" s="83">
        <v>1768</v>
      </c>
      <c r="AF732" s="83">
        <v>2553</v>
      </c>
      <c r="AG732" s="83">
        <v>39859</v>
      </c>
      <c r="AH732" s="83">
        <v>62728</v>
      </c>
      <c r="AI732" s="83">
        <v>-28800</v>
      </c>
      <c r="AJ732" s="83" t="s">
        <v>9486</v>
      </c>
      <c r="AK732" s="83" t="s">
        <v>10557</v>
      </c>
      <c r="AL732" s="83"/>
      <c r="AM732" s="83" t="s">
        <v>11719</v>
      </c>
      <c r="AN732" s="85">
        <v>40608.202314814815</v>
      </c>
      <c r="AO732" s="83" t="s">
        <v>12409</v>
      </c>
      <c r="AP732" s="83" t="b">
        <v>0</v>
      </c>
      <c r="AQ732" s="83" t="b">
        <v>0</v>
      </c>
      <c r="AR732" s="83" t="b">
        <v>0</v>
      </c>
      <c r="AS732" s="83" t="s">
        <v>7091</v>
      </c>
      <c r="AT732" s="83">
        <v>9</v>
      </c>
      <c r="AU732" s="83" t="s">
        <v>13100</v>
      </c>
      <c r="AV732" s="83" t="b">
        <v>0</v>
      </c>
      <c r="AW732" s="83" t="s">
        <v>14213</v>
      </c>
      <c r="AX732" s="83" t="s">
        <v>14943</v>
      </c>
      <c r="AY732" s="83" t="s">
        <v>65</v>
      </c>
      <c r="AZ732" s="2"/>
      <c r="BA732" s="3"/>
      <c r="BB732" s="3"/>
      <c r="BC732" s="3"/>
      <c r="BD732" s="3"/>
    </row>
    <row r="733" spans="1:56" x14ac:dyDescent="0.25">
      <c r="A733" s="69" t="s">
        <v>685</v>
      </c>
      <c r="B733" s="70"/>
      <c r="C733" s="70"/>
      <c r="D733" s="71"/>
      <c r="E733" s="73"/>
      <c r="F733" s="70" t="s">
        <v>3998</v>
      </c>
      <c r="G733" s="70"/>
      <c r="H733" s="74"/>
      <c r="I733" s="75"/>
      <c r="J733" s="75"/>
      <c r="K733" s="74" t="s">
        <v>16458</v>
      </c>
      <c r="L733" s="78"/>
      <c r="M733" s="79"/>
      <c r="N733" s="79"/>
      <c r="O733" s="80"/>
      <c r="P733" s="81"/>
      <c r="Q733" s="81"/>
      <c r="R733" s="91"/>
      <c r="S733" s="91"/>
      <c r="T733" s="91"/>
      <c r="U733" s="91"/>
      <c r="V733" s="52"/>
      <c r="W733" s="52"/>
      <c r="X733" s="52"/>
      <c r="Y733" s="52"/>
      <c r="Z733" s="51"/>
      <c r="AA733" s="76"/>
      <c r="AB733" s="76"/>
      <c r="AC733" s="77"/>
      <c r="AD733" s="83" t="s">
        <v>8058</v>
      </c>
      <c r="AE733" s="83">
        <v>9535</v>
      </c>
      <c r="AF733" s="83">
        <v>10490</v>
      </c>
      <c r="AG733" s="83">
        <v>2071</v>
      </c>
      <c r="AH733" s="83">
        <v>8348</v>
      </c>
      <c r="AI733" s="83"/>
      <c r="AJ733" s="83" t="s">
        <v>9487</v>
      </c>
      <c r="AK733" s="83"/>
      <c r="AL733" s="83"/>
      <c r="AM733" s="83"/>
      <c r="AN733" s="85">
        <v>42810.824247685188</v>
      </c>
      <c r="AO733" s="83" t="s">
        <v>12410</v>
      </c>
      <c r="AP733" s="83" t="b">
        <v>1</v>
      </c>
      <c r="AQ733" s="83" t="b">
        <v>0</v>
      </c>
      <c r="AR733" s="83" t="b">
        <v>0</v>
      </c>
      <c r="AS733" s="83" t="s">
        <v>7091</v>
      </c>
      <c r="AT733" s="83">
        <v>15</v>
      </c>
      <c r="AU733" s="83"/>
      <c r="AV733" s="83" t="b">
        <v>0</v>
      </c>
      <c r="AW733" s="83" t="s">
        <v>14213</v>
      </c>
      <c r="AX733" s="83" t="s">
        <v>14944</v>
      </c>
      <c r="AY733" s="83" t="s">
        <v>66</v>
      </c>
      <c r="AZ733" s="2"/>
      <c r="BA733" s="3"/>
      <c r="BB733" s="3"/>
      <c r="BC733" s="3"/>
      <c r="BD733" s="3"/>
    </row>
    <row r="734" spans="1:56" x14ac:dyDescent="0.25">
      <c r="A734" s="69" t="s">
        <v>1536</v>
      </c>
      <c r="B734" s="70"/>
      <c r="C734" s="70"/>
      <c r="D734" s="71"/>
      <c r="E734" s="73"/>
      <c r="F734" s="70" t="s">
        <v>13924</v>
      </c>
      <c r="G734" s="70"/>
      <c r="H734" s="74"/>
      <c r="I734" s="75"/>
      <c r="J734" s="75"/>
      <c r="K734" s="74" t="s">
        <v>16459</v>
      </c>
      <c r="L734" s="78"/>
      <c r="M734" s="79"/>
      <c r="N734" s="79"/>
      <c r="O734" s="80"/>
      <c r="P734" s="81"/>
      <c r="Q734" s="81"/>
      <c r="R734" s="91"/>
      <c r="S734" s="91"/>
      <c r="T734" s="91"/>
      <c r="U734" s="91"/>
      <c r="V734" s="52"/>
      <c r="W734" s="52"/>
      <c r="X734" s="52"/>
      <c r="Y734" s="52"/>
      <c r="Z734" s="51"/>
      <c r="AA734" s="76"/>
      <c r="AB734" s="76"/>
      <c r="AC734" s="77"/>
      <c r="AD734" s="83" t="s">
        <v>8059</v>
      </c>
      <c r="AE734" s="83">
        <v>147</v>
      </c>
      <c r="AF734" s="83">
        <v>921546</v>
      </c>
      <c r="AG734" s="83">
        <v>87770</v>
      </c>
      <c r="AH734" s="83">
        <v>953</v>
      </c>
      <c r="AI734" s="83">
        <v>-21600</v>
      </c>
      <c r="AJ734" s="83" t="s">
        <v>9488</v>
      </c>
      <c r="AK734" s="83"/>
      <c r="AL734" s="83" t="s">
        <v>11328</v>
      </c>
      <c r="AM734" s="83" t="s">
        <v>11717</v>
      </c>
      <c r="AN734" s="85">
        <v>40916.076990740738</v>
      </c>
      <c r="AO734" s="83" t="s">
        <v>12411</v>
      </c>
      <c r="AP734" s="83" t="b">
        <v>0</v>
      </c>
      <c r="AQ734" s="83" t="b">
        <v>0</v>
      </c>
      <c r="AR734" s="83" t="b">
        <v>0</v>
      </c>
      <c r="AS734" s="83" t="s">
        <v>7091</v>
      </c>
      <c r="AT734" s="83">
        <v>8150</v>
      </c>
      <c r="AU734" s="83" t="s">
        <v>13343</v>
      </c>
      <c r="AV734" s="83" t="b">
        <v>1</v>
      </c>
      <c r="AW734" s="83" t="s">
        <v>14213</v>
      </c>
      <c r="AX734" s="83" t="s">
        <v>14945</v>
      </c>
      <c r="AY734" s="83" t="s">
        <v>65</v>
      </c>
      <c r="AZ734" s="2"/>
      <c r="BA734" s="3"/>
      <c r="BB734" s="3"/>
      <c r="BC734" s="3"/>
      <c r="BD734" s="3"/>
    </row>
    <row r="735" spans="1:56" x14ac:dyDescent="0.25">
      <c r="A735" s="69" t="s">
        <v>686</v>
      </c>
      <c r="B735" s="70"/>
      <c r="C735" s="70"/>
      <c r="D735" s="71"/>
      <c r="E735" s="73"/>
      <c r="F735" s="70" t="s">
        <v>3999</v>
      </c>
      <c r="G735" s="70"/>
      <c r="H735" s="74"/>
      <c r="I735" s="75"/>
      <c r="J735" s="75"/>
      <c r="K735" s="74" t="s">
        <v>16460</v>
      </c>
      <c r="L735" s="78"/>
      <c r="M735" s="79"/>
      <c r="N735" s="79"/>
      <c r="O735" s="80"/>
      <c r="P735" s="81"/>
      <c r="Q735" s="81"/>
      <c r="R735" s="91"/>
      <c r="S735" s="91"/>
      <c r="T735" s="91"/>
      <c r="U735" s="91"/>
      <c r="V735" s="52"/>
      <c r="W735" s="52"/>
      <c r="X735" s="52"/>
      <c r="Y735" s="52"/>
      <c r="Z735" s="51"/>
      <c r="AA735" s="76"/>
      <c r="AB735" s="76"/>
      <c r="AC735" s="77"/>
      <c r="AD735" s="83" t="s">
        <v>8060</v>
      </c>
      <c r="AE735" s="83">
        <v>7368</v>
      </c>
      <c r="AF735" s="83">
        <v>7618</v>
      </c>
      <c r="AG735" s="83">
        <v>34940</v>
      </c>
      <c r="AH735" s="83">
        <v>38160</v>
      </c>
      <c r="AI735" s="83"/>
      <c r="AJ735" s="83" t="s">
        <v>9489</v>
      </c>
      <c r="AK735" s="83"/>
      <c r="AL735" s="83" t="s">
        <v>11329</v>
      </c>
      <c r="AM735" s="83"/>
      <c r="AN735" s="85">
        <v>40207.965925925928</v>
      </c>
      <c r="AO735" s="83" t="s">
        <v>12412</v>
      </c>
      <c r="AP735" s="83" t="b">
        <v>1</v>
      </c>
      <c r="AQ735" s="83" t="b">
        <v>0</v>
      </c>
      <c r="AR735" s="83" t="b">
        <v>1</v>
      </c>
      <c r="AS735" s="83" t="s">
        <v>7091</v>
      </c>
      <c r="AT735" s="83">
        <v>72</v>
      </c>
      <c r="AU735" s="83" t="s">
        <v>13085</v>
      </c>
      <c r="AV735" s="83" t="b">
        <v>0</v>
      </c>
      <c r="AW735" s="83" t="s">
        <v>14213</v>
      </c>
      <c r="AX735" s="83" t="s">
        <v>14946</v>
      </c>
      <c r="AY735" s="83" t="s">
        <v>66</v>
      </c>
      <c r="AZ735" s="2"/>
      <c r="BA735" s="3"/>
      <c r="BB735" s="3"/>
      <c r="BC735" s="3"/>
      <c r="BD735" s="3"/>
    </row>
    <row r="736" spans="1:56" x14ac:dyDescent="0.25">
      <c r="A736" s="69" t="s">
        <v>687</v>
      </c>
      <c r="B736" s="70"/>
      <c r="C736" s="70"/>
      <c r="D736" s="71"/>
      <c r="E736" s="73"/>
      <c r="F736" s="70" t="s">
        <v>4000</v>
      </c>
      <c r="G736" s="70"/>
      <c r="H736" s="74"/>
      <c r="I736" s="75"/>
      <c r="J736" s="75"/>
      <c r="K736" s="74" t="s">
        <v>16461</v>
      </c>
      <c r="L736" s="78"/>
      <c r="M736" s="79"/>
      <c r="N736" s="79"/>
      <c r="O736" s="80"/>
      <c r="P736" s="81"/>
      <c r="Q736" s="81"/>
      <c r="R736" s="91"/>
      <c r="S736" s="91"/>
      <c r="T736" s="91"/>
      <c r="U736" s="91"/>
      <c r="V736" s="52"/>
      <c r="W736" s="52"/>
      <c r="X736" s="52"/>
      <c r="Y736" s="52"/>
      <c r="Z736" s="51"/>
      <c r="AA736" s="76"/>
      <c r="AB736" s="76"/>
      <c r="AC736" s="77"/>
      <c r="AD736" s="83" t="s">
        <v>8061</v>
      </c>
      <c r="AE736" s="83">
        <v>223</v>
      </c>
      <c r="AF736" s="83">
        <v>187</v>
      </c>
      <c r="AG736" s="83">
        <v>20729</v>
      </c>
      <c r="AH736" s="83">
        <v>12161</v>
      </c>
      <c r="AI736" s="83">
        <v>-18000</v>
      </c>
      <c r="AJ736" s="83" t="s">
        <v>9490</v>
      </c>
      <c r="AK736" s="83" t="s">
        <v>10558</v>
      </c>
      <c r="AL736" s="83" t="s">
        <v>11330</v>
      </c>
      <c r="AM736" s="83" t="s">
        <v>11716</v>
      </c>
      <c r="AN736" s="85">
        <v>42464.058958333335</v>
      </c>
      <c r="AO736" s="83" t="s">
        <v>12413</v>
      </c>
      <c r="AP736" s="83" t="b">
        <v>0</v>
      </c>
      <c r="AQ736" s="83" t="b">
        <v>0</v>
      </c>
      <c r="AR736" s="83" t="b">
        <v>1</v>
      </c>
      <c r="AS736" s="83" t="s">
        <v>7091</v>
      </c>
      <c r="AT736" s="83">
        <v>4</v>
      </c>
      <c r="AU736" s="83" t="s">
        <v>13085</v>
      </c>
      <c r="AV736" s="83" t="b">
        <v>0</v>
      </c>
      <c r="AW736" s="83" t="s">
        <v>14213</v>
      </c>
      <c r="AX736" s="83" t="s">
        <v>14947</v>
      </c>
      <c r="AY736" s="83" t="s">
        <v>66</v>
      </c>
      <c r="AZ736" s="2"/>
      <c r="BA736" s="3"/>
      <c r="BB736" s="3"/>
      <c r="BC736" s="3"/>
      <c r="BD736" s="3"/>
    </row>
    <row r="737" spans="1:56" x14ac:dyDescent="0.25">
      <c r="A737" s="69" t="s">
        <v>789</v>
      </c>
      <c r="B737" s="70"/>
      <c r="C737" s="70"/>
      <c r="D737" s="71"/>
      <c r="E737" s="73"/>
      <c r="F737" s="70" t="s">
        <v>4082</v>
      </c>
      <c r="G737" s="70"/>
      <c r="H737" s="74"/>
      <c r="I737" s="75"/>
      <c r="J737" s="75"/>
      <c r="K737" s="74" t="s">
        <v>16462</v>
      </c>
      <c r="L737" s="78"/>
      <c r="M737" s="79"/>
      <c r="N737" s="79"/>
      <c r="O737" s="80"/>
      <c r="P737" s="81"/>
      <c r="Q737" s="81"/>
      <c r="R737" s="91"/>
      <c r="S737" s="91"/>
      <c r="T737" s="91"/>
      <c r="U737" s="91"/>
      <c r="V737" s="52"/>
      <c r="W737" s="52"/>
      <c r="X737" s="52"/>
      <c r="Y737" s="52"/>
      <c r="Z737" s="51"/>
      <c r="AA737" s="76"/>
      <c r="AB737" s="76"/>
      <c r="AC737" s="77"/>
      <c r="AD737" s="83" t="s">
        <v>8062</v>
      </c>
      <c r="AE737" s="83">
        <v>90</v>
      </c>
      <c r="AF737" s="83">
        <v>74</v>
      </c>
      <c r="AG737" s="83">
        <v>5722</v>
      </c>
      <c r="AH737" s="83">
        <v>3710</v>
      </c>
      <c r="AI737" s="83">
        <v>-28800</v>
      </c>
      <c r="AJ737" s="83" t="s">
        <v>9491</v>
      </c>
      <c r="AK737" s="83"/>
      <c r="AL737" s="83"/>
      <c r="AM737" s="83" t="s">
        <v>11719</v>
      </c>
      <c r="AN737" s="85">
        <v>42262.012002314812</v>
      </c>
      <c r="AO737" s="83" t="s">
        <v>12414</v>
      </c>
      <c r="AP737" s="83" t="b">
        <v>0</v>
      </c>
      <c r="AQ737" s="83" t="b">
        <v>0</v>
      </c>
      <c r="AR737" s="83" t="b">
        <v>0</v>
      </c>
      <c r="AS737" s="83" t="s">
        <v>7091</v>
      </c>
      <c r="AT737" s="83">
        <v>1</v>
      </c>
      <c r="AU737" s="83" t="s">
        <v>13085</v>
      </c>
      <c r="AV737" s="83" t="b">
        <v>0</v>
      </c>
      <c r="AW737" s="83" t="s">
        <v>14213</v>
      </c>
      <c r="AX737" s="83" t="s">
        <v>14948</v>
      </c>
      <c r="AY737" s="83" t="s">
        <v>66</v>
      </c>
      <c r="AZ737" s="2"/>
      <c r="BA737" s="3"/>
      <c r="BB737" s="3"/>
      <c r="BC737" s="3"/>
      <c r="BD737" s="3"/>
    </row>
    <row r="738" spans="1:56" x14ac:dyDescent="0.25">
      <c r="A738" s="69" t="s">
        <v>688</v>
      </c>
      <c r="B738" s="70"/>
      <c r="C738" s="70"/>
      <c r="D738" s="71"/>
      <c r="E738" s="73"/>
      <c r="F738" s="70" t="s">
        <v>4001</v>
      </c>
      <c r="G738" s="70"/>
      <c r="H738" s="74"/>
      <c r="I738" s="75"/>
      <c r="J738" s="75"/>
      <c r="K738" s="74" t="s">
        <v>16463</v>
      </c>
      <c r="L738" s="78"/>
      <c r="M738" s="79"/>
      <c r="N738" s="79"/>
      <c r="O738" s="80"/>
      <c r="P738" s="81"/>
      <c r="Q738" s="81"/>
      <c r="R738" s="91"/>
      <c r="S738" s="91"/>
      <c r="T738" s="91"/>
      <c r="U738" s="91"/>
      <c r="V738" s="52"/>
      <c r="W738" s="52"/>
      <c r="X738" s="52"/>
      <c r="Y738" s="52"/>
      <c r="Z738" s="51"/>
      <c r="AA738" s="76"/>
      <c r="AB738" s="76"/>
      <c r="AC738" s="77"/>
      <c r="AD738" s="83" t="s">
        <v>8063</v>
      </c>
      <c r="AE738" s="83">
        <v>4991</v>
      </c>
      <c r="AF738" s="83">
        <v>1874</v>
      </c>
      <c r="AG738" s="83">
        <v>10880</v>
      </c>
      <c r="AH738" s="83">
        <v>35794</v>
      </c>
      <c r="AI738" s="83">
        <v>-18000</v>
      </c>
      <c r="AJ738" s="83" t="s">
        <v>9492</v>
      </c>
      <c r="AK738" s="83" t="s">
        <v>10320</v>
      </c>
      <c r="AL738" s="83"/>
      <c r="AM738" s="83" t="s">
        <v>11716</v>
      </c>
      <c r="AN738" s="85">
        <v>39903.1484375</v>
      </c>
      <c r="AO738" s="83" t="s">
        <v>12415</v>
      </c>
      <c r="AP738" s="83" t="b">
        <v>0</v>
      </c>
      <c r="AQ738" s="83" t="b">
        <v>0</v>
      </c>
      <c r="AR738" s="83" t="b">
        <v>0</v>
      </c>
      <c r="AS738" s="83" t="s">
        <v>7091</v>
      </c>
      <c r="AT738" s="83">
        <v>12</v>
      </c>
      <c r="AU738" s="83" t="s">
        <v>13101</v>
      </c>
      <c r="AV738" s="83" t="b">
        <v>0</v>
      </c>
      <c r="AW738" s="83" t="s">
        <v>14213</v>
      </c>
      <c r="AX738" s="83" t="s">
        <v>14949</v>
      </c>
      <c r="AY738" s="83" t="s">
        <v>66</v>
      </c>
      <c r="AZ738" s="2"/>
      <c r="BA738" s="3"/>
      <c r="BB738" s="3"/>
      <c r="BC738" s="3"/>
      <c r="BD738" s="3"/>
    </row>
    <row r="739" spans="1:56" x14ac:dyDescent="0.25">
      <c r="A739" s="69" t="s">
        <v>1537</v>
      </c>
      <c r="B739" s="70"/>
      <c r="C739" s="70"/>
      <c r="D739" s="71"/>
      <c r="E739" s="73"/>
      <c r="F739" s="70" t="s">
        <v>13925</v>
      </c>
      <c r="G739" s="70"/>
      <c r="H739" s="74"/>
      <c r="I739" s="75"/>
      <c r="J739" s="75"/>
      <c r="K739" s="74" t="s">
        <v>16464</v>
      </c>
      <c r="L739" s="78"/>
      <c r="M739" s="79"/>
      <c r="N739" s="79"/>
      <c r="O739" s="80"/>
      <c r="P739" s="81"/>
      <c r="Q739" s="81"/>
      <c r="R739" s="91"/>
      <c r="S739" s="91"/>
      <c r="T739" s="91"/>
      <c r="U739" s="91"/>
      <c r="V739" s="52"/>
      <c r="W739" s="52"/>
      <c r="X739" s="52"/>
      <c r="Y739" s="52"/>
      <c r="Z739" s="51"/>
      <c r="AA739" s="76"/>
      <c r="AB739" s="76"/>
      <c r="AC739" s="77"/>
      <c r="AD739" s="83" t="s">
        <v>8064</v>
      </c>
      <c r="AE739" s="83">
        <v>33</v>
      </c>
      <c r="AF739" s="83">
        <v>9859906</v>
      </c>
      <c r="AG739" s="83">
        <v>682</v>
      </c>
      <c r="AH739" s="83">
        <v>160</v>
      </c>
      <c r="AI739" s="83">
        <v>-18000</v>
      </c>
      <c r="AJ739" s="83" t="s">
        <v>9493</v>
      </c>
      <c r="AK739" s="83" t="s">
        <v>10192</v>
      </c>
      <c r="AL739" s="83" t="s">
        <v>11331</v>
      </c>
      <c r="AM739" s="83" t="s">
        <v>11716</v>
      </c>
      <c r="AN739" s="85">
        <v>41370.07476851852</v>
      </c>
      <c r="AO739" s="83" t="s">
        <v>12416</v>
      </c>
      <c r="AP739" s="83" t="b">
        <v>0</v>
      </c>
      <c r="AQ739" s="83" t="b">
        <v>0</v>
      </c>
      <c r="AR739" s="83" t="b">
        <v>0</v>
      </c>
      <c r="AS739" s="83" t="s">
        <v>7091</v>
      </c>
      <c r="AT739" s="83">
        <v>21926</v>
      </c>
      <c r="AU739" s="83" t="s">
        <v>13344</v>
      </c>
      <c r="AV739" s="83" t="b">
        <v>1</v>
      </c>
      <c r="AW739" s="83" t="s">
        <v>14213</v>
      </c>
      <c r="AX739" s="83" t="s">
        <v>14950</v>
      </c>
      <c r="AY739" s="83" t="s">
        <v>65</v>
      </c>
      <c r="AZ739" s="2"/>
      <c r="BA739" s="3"/>
      <c r="BB739" s="3"/>
      <c r="BC739" s="3"/>
      <c r="BD739" s="3"/>
    </row>
    <row r="740" spans="1:56" x14ac:dyDescent="0.25">
      <c r="A740" s="69" t="s">
        <v>1538</v>
      </c>
      <c r="B740" s="70"/>
      <c r="C740" s="70"/>
      <c r="D740" s="71"/>
      <c r="E740" s="73"/>
      <c r="F740" s="70" t="s">
        <v>13926</v>
      </c>
      <c r="G740" s="70"/>
      <c r="H740" s="74"/>
      <c r="I740" s="75"/>
      <c r="J740" s="75"/>
      <c r="K740" s="74" t="s">
        <v>16465</v>
      </c>
      <c r="L740" s="78"/>
      <c r="M740" s="79"/>
      <c r="N740" s="79"/>
      <c r="O740" s="80"/>
      <c r="P740" s="81"/>
      <c r="Q740" s="81"/>
      <c r="R740" s="91"/>
      <c r="S740" s="91"/>
      <c r="T740" s="91"/>
      <c r="U740" s="91"/>
      <c r="V740" s="52"/>
      <c r="W740" s="52"/>
      <c r="X740" s="52"/>
      <c r="Y740" s="52"/>
      <c r="Z740" s="51"/>
      <c r="AA740" s="76"/>
      <c r="AB740" s="76"/>
      <c r="AC740" s="77"/>
      <c r="AD740" s="83" t="s">
        <v>8065</v>
      </c>
      <c r="AE740" s="83">
        <v>753</v>
      </c>
      <c r="AF740" s="83">
        <v>1270868</v>
      </c>
      <c r="AG740" s="83">
        <v>79739</v>
      </c>
      <c r="AH740" s="83">
        <v>7961</v>
      </c>
      <c r="AI740" s="83">
        <v>-18000</v>
      </c>
      <c r="AJ740" s="83" t="s">
        <v>9494</v>
      </c>
      <c r="AK740" s="83"/>
      <c r="AL740" s="83" t="s">
        <v>11332</v>
      </c>
      <c r="AM740" s="83" t="s">
        <v>11716</v>
      </c>
      <c r="AN740" s="85">
        <v>39867.935879629629</v>
      </c>
      <c r="AO740" s="83" t="s">
        <v>12417</v>
      </c>
      <c r="AP740" s="83" t="b">
        <v>0</v>
      </c>
      <c r="AQ740" s="83" t="b">
        <v>0</v>
      </c>
      <c r="AR740" s="83" t="b">
        <v>1</v>
      </c>
      <c r="AS740" s="83" t="s">
        <v>7091</v>
      </c>
      <c r="AT740" s="83">
        <v>8671</v>
      </c>
      <c r="AU740" s="83" t="s">
        <v>13345</v>
      </c>
      <c r="AV740" s="83" t="b">
        <v>1</v>
      </c>
      <c r="AW740" s="83" t="s">
        <v>14213</v>
      </c>
      <c r="AX740" s="83" t="s">
        <v>14951</v>
      </c>
      <c r="AY740" s="83" t="s">
        <v>65</v>
      </c>
      <c r="AZ740" s="2"/>
      <c r="BA740" s="3"/>
      <c r="BB740" s="3"/>
      <c r="BC740" s="3"/>
      <c r="BD740" s="3"/>
    </row>
    <row r="741" spans="1:56" x14ac:dyDescent="0.25">
      <c r="A741" s="69" t="s">
        <v>689</v>
      </c>
      <c r="B741" s="70"/>
      <c r="C741" s="70"/>
      <c r="D741" s="71"/>
      <c r="E741" s="73"/>
      <c r="F741" s="70" t="s">
        <v>4002</v>
      </c>
      <c r="G741" s="70"/>
      <c r="H741" s="74"/>
      <c r="I741" s="75"/>
      <c r="J741" s="75"/>
      <c r="K741" s="74" t="s">
        <v>16466</v>
      </c>
      <c r="L741" s="78"/>
      <c r="M741" s="79"/>
      <c r="N741" s="79"/>
      <c r="O741" s="80"/>
      <c r="P741" s="81"/>
      <c r="Q741" s="81"/>
      <c r="R741" s="91"/>
      <c r="S741" s="91"/>
      <c r="T741" s="91"/>
      <c r="U741" s="91"/>
      <c r="V741" s="52"/>
      <c r="W741" s="52"/>
      <c r="X741" s="52"/>
      <c r="Y741" s="52"/>
      <c r="Z741" s="51"/>
      <c r="AA741" s="76"/>
      <c r="AB741" s="76"/>
      <c r="AC741" s="77"/>
      <c r="AD741" s="83" t="s">
        <v>8066</v>
      </c>
      <c r="AE741" s="83">
        <v>845</v>
      </c>
      <c r="AF741" s="83">
        <v>232</v>
      </c>
      <c r="AG741" s="83">
        <v>665</v>
      </c>
      <c r="AH741" s="83">
        <v>312</v>
      </c>
      <c r="AI741" s="83">
        <v>7200</v>
      </c>
      <c r="AJ741" s="83" t="s">
        <v>9495</v>
      </c>
      <c r="AK741" s="83" t="s">
        <v>10559</v>
      </c>
      <c r="AL741" s="83"/>
      <c r="AM741" s="83" t="s">
        <v>11772</v>
      </c>
      <c r="AN741" s="85">
        <v>40030.872916666667</v>
      </c>
      <c r="AO741" s="83" t="s">
        <v>12418</v>
      </c>
      <c r="AP741" s="83" t="b">
        <v>1</v>
      </c>
      <c r="AQ741" s="83" t="b">
        <v>0</v>
      </c>
      <c r="AR741" s="83" t="b">
        <v>0</v>
      </c>
      <c r="AS741" s="83" t="s">
        <v>7108</v>
      </c>
      <c r="AT741" s="83">
        <v>2</v>
      </c>
      <c r="AU741" s="83" t="s">
        <v>13085</v>
      </c>
      <c r="AV741" s="83" t="b">
        <v>0</v>
      </c>
      <c r="AW741" s="83" t="s">
        <v>14213</v>
      </c>
      <c r="AX741" s="83" t="s">
        <v>14952</v>
      </c>
      <c r="AY741" s="83" t="s">
        <v>66</v>
      </c>
      <c r="AZ741" s="2"/>
      <c r="BA741" s="3"/>
      <c r="BB741" s="3"/>
      <c r="BC741" s="3"/>
      <c r="BD741" s="3"/>
    </row>
    <row r="742" spans="1:56" x14ac:dyDescent="0.25">
      <c r="A742" s="69" t="s">
        <v>690</v>
      </c>
      <c r="B742" s="70"/>
      <c r="C742" s="70"/>
      <c r="D742" s="71"/>
      <c r="E742" s="73"/>
      <c r="F742" s="70" t="s">
        <v>4003</v>
      </c>
      <c r="G742" s="70"/>
      <c r="H742" s="74"/>
      <c r="I742" s="75"/>
      <c r="J742" s="75"/>
      <c r="K742" s="74" t="s">
        <v>16467</v>
      </c>
      <c r="L742" s="78"/>
      <c r="M742" s="79"/>
      <c r="N742" s="79"/>
      <c r="O742" s="80"/>
      <c r="P742" s="81"/>
      <c r="Q742" s="81"/>
      <c r="R742" s="91"/>
      <c r="S742" s="91"/>
      <c r="T742" s="91"/>
      <c r="U742" s="91"/>
      <c r="V742" s="52"/>
      <c r="W742" s="52"/>
      <c r="X742" s="52"/>
      <c r="Y742" s="52"/>
      <c r="Z742" s="51"/>
      <c r="AA742" s="76"/>
      <c r="AB742" s="76"/>
      <c r="AC742" s="77"/>
      <c r="AD742" s="83" t="s">
        <v>8067</v>
      </c>
      <c r="AE742" s="83">
        <v>1247</v>
      </c>
      <c r="AF742" s="83">
        <v>3663</v>
      </c>
      <c r="AG742" s="83">
        <v>318379</v>
      </c>
      <c r="AH742" s="83">
        <v>239446</v>
      </c>
      <c r="AI742" s="83">
        <v>-25200</v>
      </c>
      <c r="AJ742" s="83" t="s">
        <v>9496</v>
      </c>
      <c r="AK742" s="83" t="s">
        <v>10318</v>
      </c>
      <c r="AL742" s="83"/>
      <c r="AM742" s="83" t="s">
        <v>11730</v>
      </c>
      <c r="AN742" s="85">
        <v>41522.602511574078</v>
      </c>
      <c r="AO742" s="83"/>
      <c r="AP742" s="83" t="b">
        <v>0</v>
      </c>
      <c r="AQ742" s="83" t="b">
        <v>0</v>
      </c>
      <c r="AR742" s="83" t="b">
        <v>1</v>
      </c>
      <c r="AS742" s="83" t="s">
        <v>7091</v>
      </c>
      <c r="AT742" s="83">
        <v>217</v>
      </c>
      <c r="AU742" s="83" t="s">
        <v>13119</v>
      </c>
      <c r="AV742" s="83" t="b">
        <v>0</v>
      </c>
      <c r="AW742" s="83" t="s">
        <v>14213</v>
      </c>
      <c r="AX742" s="83" t="s">
        <v>14953</v>
      </c>
      <c r="AY742" s="83" t="s">
        <v>66</v>
      </c>
      <c r="AZ742" s="2"/>
      <c r="BA742" s="3"/>
      <c r="BB742" s="3"/>
      <c r="BC742" s="3"/>
      <c r="BD742" s="3"/>
    </row>
    <row r="743" spans="1:56" x14ac:dyDescent="0.25">
      <c r="A743" s="69" t="s">
        <v>1539</v>
      </c>
      <c r="B743" s="70"/>
      <c r="C743" s="70"/>
      <c r="D743" s="71"/>
      <c r="E743" s="73"/>
      <c r="F743" s="70" t="s">
        <v>13927</v>
      </c>
      <c r="G743" s="70"/>
      <c r="H743" s="74"/>
      <c r="I743" s="75"/>
      <c r="J743" s="75"/>
      <c r="K743" s="74" t="s">
        <v>16468</v>
      </c>
      <c r="L743" s="78"/>
      <c r="M743" s="79"/>
      <c r="N743" s="79"/>
      <c r="O743" s="80"/>
      <c r="P743" s="81"/>
      <c r="Q743" s="81"/>
      <c r="R743" s="91"/>
      <c r="S743" s="91"/>
      <c r="T743" s="91"/>
      <c r="U743" s="91"/>
      <c r="V743" s="52"/>
      <c r="W743" s="52"/>
      <c r="X743" s="52"/>
      <c r="Y743" s="52"/>
      <c r="Z743" s="51"/>
      <c r="AA743" s="76"/>
      <c r="AB743" s="76"/>
      <c r="AC743" s="77"/>
      <c r="AD743" s="83" t="s">
        <v>8068</v>
      </c>
      <c r="AE743" s="83">
        <v>548</v>
      </c>
      <c r="AF743" s="83">
        <v>2193631</v>
      </c>
      <c r="AG743" s="83">
        <v>10264</v>
      </c>
      <c r="AH743" s="83">
        <v>9355</v>
      </c>
      <c r="AI743" s="83">
        <v>-18000</v>
      </c>
      <c r="AJ743" s="83" t="s">
        <v>9497</v>
      </c>
      <c r="AK743" s="83" t="s">
        <v>10192</v>
      </c>
      <c r="AL743" s="83" t="s">
        <v>11333</v>
      </c>
      <c r="AM743" s="83" t="s">
        <v>11716</v>
      </c>
      <c r="AN743" s="85">
        <v>41135.621840277781</v>
      </c>
      <c r="AO743" s="83" t="s">
        <v>12419</v>
      </c>
      <c r="AP743" s="83" t="b">
        <v>0</v>
      </c>
      <c r="AQ743" s="83" t="b">
        <v>0</v>
      </c>
      <c r="AR743" s="83" t="b">
        <v>0</v>
      </c>
      <c r="AS743" s="83" t="s">
        <v>7091</v>
      </c>
      <c r="AT743" s="83">
        <v>9267</v>
      </c>
      <c r="AU743" s="83" t="s">
        <v>13346</v>
      </c>
      <c r="AV743" s="83" t="b">
        <v>1</v>
      </c>
      <c r="AW743" s="83" t="s">
        <v>14213</v>
      </c>
      <c r="AX743" s="83" t="s">
        <v>14954</v>
      </c>
      <c r="AY743" s="83" t="s">
        <v>65</v>
      </c>
      <c r="AZ743" s="2"/>
      <c r="BA743" s="3"/>
      <c r="BB743" s="3"/>
      <c r="BC743" s="3"/>
      <c r="BD743" s="3"/>
    </row>
    <row r="744" spans="1:56" x14ac:dyDescent="0.25">
      <c r="A744" s="69" t="s">
        <v>1540</v>
      </c>
      <c r="B744" s="70"/>
      <c r="C744" s="70"/>
      <c r="D744" s="71"/>
      <c r="E744" s="73"/>
      <c r="F744" s="70" t="s">
        <v>13928</v>
      </c>
      <c r="G744" s="70"/>
      <c r="H744" s="74"/>
      <c r="I744" s="75"/>
      <c r="J744" s="75"/>
      <c r="K744" s="74" t="s">
        <v>16469</v>
      </c>
      <c r="L744" s="78"/>
      <c r="M744" s="79"/>
      <c r="N744" s="79"/>
      <c r="O744" s="80"/>
      <c r="P744" s="81"/>
      <c r="Q744" s="81"/>
      <c r="R744" s="91"/>
      <c r="S744" s="91"/>
      <c r="T744" s="91"/>
      <c r="U744" s="91"/>
      <c r="V744" s="52"/>
      <c r="W744" s="52"/>
      <c r="X744" s="52"/>
      <c r="Y744" s="52"/>
      <c r="Z744" s="51"/>
      <c r="AA744" s="76"/>
      <c r="AB744" s="76"/>
      <c r="AC744" s="77"/>
      <c r="AD744" s="83" t="s">
        <v>8069</v>
      </c>
      <c r="AE744" s="83">
        <v>1486</v>
      </c>
      <c r="AF744" s="83">
        <v>1189800</v>
      </c>
      <c r="AG744" s="83">
        <v>14414</v>
      </c>
      <c r="AH744" s="83">
        <v>13315</v>
      </c>
      <c r="AI744" s="83">
        <v>-18000</v>
      </c>
      <c r="AJ744" s="83" t="s">
        <v>9498</v>
      </c>
      <c r="AK744" s="83" t="s">
        <v>10532</v>
      </c>
      <c r="AL744" s="83" t="s">
        <v>11334</v>
      </c>
      <c r="AM744" s="83" t="s">
        <v>11720</v>
      </c>
      <c r="AN744" s="85">
        <v>40619.848935185182</v>
      </c>
      <c r="AO744" s="83"/>
      <c r="AP744" s="83" t="b">
        <v>0</v>
      </c>
      <c r="AQ744" s="83" t="b">
        <v>0</v>
      </c>
      <c r="AR744" s="83" t="b">
        <v>1</v>
      </c>
      <c r="AS744" s="83" t="s">
        <v>7091</v>
      </c>
      <c r="AT744" s="83">
        <v>4795</v>
      </c>
      <c r="AU744" s="83" t="s">
        <v>13347</v>
      </c>
      <c r="AV744" s="83" t="b">
        <v>1</v>
      </c>
      <c r="AW744" s="83" t="s">
        <v>14213</v>
      </c>
      <c r="AX744" s="83" t="s">
        <v>14955</v>
      </c>
      <c r="AY744" s="83" t="s">
        <v>65</v>
      </c>
      <c r="AZ744" s="2"/>
      <c r="BA744" s="3"/>
      <c r="BB744" s="3"/>
      <c r="BC744" s="3"/>
      <c r="BD744" s="3"/>
    </row>
    <row r="745" spans="1:56" x14ac:dyDescent="0.25">
      <c r="A745" s="69" t="s">
        <v>691</v>
      </c>
      <c r="B745" s="70"/>
      <c r="C745" s="70"/>
      <c r="D745" s="71"/>
      <c r="E745" s="73"/>
      <c r="F745" s="70" t="s">
        <v>4004</v>
      </c>
      <c r="G745" s="70"/>
      <c r="H745" s="74"/>
      <c r="I745" s="75"/>
      <c r="J745" s="75"/>
      <c r="K745" s="74" t="s">
        <v>16470</v>
      </c>
      <c r="L745" s="78"/>
      <c r="M745" s="79"/>
      <c r="N745" s="79"/>
      <c r="O745" s="80"/>
      <c r="P745" s="81"/>
      <c r="Q745" s="81"/>
      <c r="R745" s="91"/>
      <c r="S745" s="91"/>
      <c r="T745" s="91"/>
      <c r="U745" s="91"/>
      <c r="V745" s="52"/>
      <c r="W745" s="52"/>
      <c r="X745" s="52"/>
      <c r="Y745" s="52"/>
      <c r="Z745" s="51"/>
      <c r="AA745" s="76"/>
      <c r="AB745" s="76"/>
      <c r="AC745" s="77"/>
      <c r="AD745" s="83" t="s">
        <v>8070</v>
      </c>
      <c r="AE745" s="83">
        <v>360</v>
      </c>
      <c r="AF745" s="83">
        <v>76</v>
      </c>
      <c r="AG745" s="83">
        <v>324</v>
      </c>
      <c r="AH745" s="83">
        <v>2007</v>
      </c>
      <c r="AI745" s="83"/>
      <c r="AJ745" s="83" t="s">
        <v>9499</v>
      </c>
      <c r="AK745" s="83" t="s">
        <v>10560</v>
      </c>
      <c r="AL745" s="83"/>
      <c r="AM745" s="83"/>
      <c r="AN745" s="85">
        <v>42865.519594907404</v>
      </c>
      <c r="AO745" s="83" t="s">
        <v>12420</v>
      </c>
      <c r="AP745" s="83" t="b">
        <v>1</v>
      </c>
      <c r="AQ745" s="83" t="b">
        <v>0</v>
      </c>
      <c r="AR745" s="83" t="b">
        <v>0</v>
      </c>
      <c r="AS745" s="83" t="s">
        <v>7092</v>
      </c>
      <c r="AT745" s="83">
        <v>1</v>
      </c>
      <c r="AU745" s="83"/>
      <c r="AV745" s="83" t="b">
        <v>0</v>
      </c>
      <c r="AW745" s="83" t="s">
        <v>14213</v>
      </c>
      <c r="AX745" s="83" t="s">
        <v>14956</v>
      </c>
      <c r="AY745" s="83" t="s">
        <v>66</v>
      </c>
      <c r="AZ745" s="2"/>
      <c r="BA745" s="3"/>
      <c r="BB745" s="3"/>
      <c r="BC745" s="3"/>
      <c r="BD745" s="3"/>
    </row>
    <row r="746" spans="1:56" x14ac:dyDescent="0.25">
      <c r="A746" s="69" t="s">
        <v>692</v>
      </c>
      <c r="B746" s="70"/>
      <c r="C746" s="70"/>
      <c r="D746" s="71"/>
      <c r="E746" s="73"/>
      <c r="F746" s="70" t="s">
        <v>4005</v>
      </c>
      <c r="G746" s="70"/>
      <c r="H746" s="74"/>
      <c r="I746" s="75"/>
      <c r="J746" s="75"/>
      <c r="K746" s="74" t="s">
        <v>16471</v>
      </c>
      <c r="L746" s="78"/>
      <c r="M746" s="79"/>
      <c r="N746" s="79"/>
      <c r="O746" s="80"/>
      <c r="P746" s="81"/>
      <c r="Q746" s="81"/>
      <c r="R746" s="91"/>
      <c r="S746" s="91"/>
      <c r="T746" s="91"/>
      <c r="U746" s="91"/>
      <c r="V746" s="52"/>
      <c r="W746" s="52"/>
      <c r="X746" s="52"/>
      <c r="Y746" s="52"/>
      <c r="Z746" s="51"/>
      <c r="AA746" s="76"/>
      <c r="AB746" s="76"/>
      <c r="AC746" s="77"/>
      <c r="AD746" s="83" t="s">
        <v>8071</v>
      </c>
      <c r="AE746" s="83">
        <v>108</v>
      </c>
      <c r="AF746" s="83">
        <v>117</v>
      </c>
      <c r="AG746" s="83">
        <v>5555</v>
      </c>
      <c r="AH746" s="83">
        <v>151</v>
      </c>
      <c r="AI746" s="83">
        <v>-18000</v>
      </c>
      <c r="AJ746" s="83" t="s">
        <v>9500</v>
      </c>
      <c r="AK746" s="83"/>
      <c r="AL746" s="83" t="s">
        <v>11335</v>
      </c>
      <c r="AM746" s="83" t="s">
        <v>11716</v>
      </c>
      <c r="AN746" s="85">
        <v>39927.113182870373</v>
      </c>
      <c r="AO746" s="83" t="s">
        <v>12421</v>
      </c>
      <c r="AP746" s="83" t="b">
        <v>0</v>
      </c>
      <c r="AQ746" s="83" t="b">
        <v>0</v>
      </c>
      <c r="AR746" s="83" t="b">
        <v>0</v>
      </c>
      <c r="AS746" s="83" t="s">
        <v>7091</v>
      </c>
      <c r="AT746" s="83">
        <v>7</v>
      </c>
      <c r="AU746" s="83" t="s">
        <v>13348</v>
      </c>
      <c r="AV746" s="83" t="b">
        <v>0</v>
      </c>
      <c r="AW746" s="83" t="s">
        <v>14213</v>
      </c>
      <c r="AX746" s="83" t="s">
        <v>14957</v>
      </c>
      <c r="AY746" s="83" t="s">
        <v>66</v>
      </c>
      <c r="AZ746" s="2"/>
      <c r="BA746" s="3"/>
      <c r="BB746" s="3"/>
      <c r="BC746" s="3"/>
      <c r="BD746" s="3"/>
    </row>
    <row r="747" spans="1:56" x14ac:dyDescent="0.25">
      <c r="A747" s="69" t="s">
        <v>693</v>
      </c>
      <c r="B747" s="70"/>
      <c r="C747" s="70"/>
      <c r="D747" s="71"/>
      <c r="E747" s="73"/>
      <c r="F747" s="70" t="s">
        <v>4006</v>
      </c>
      <c r="G747" s="70"/>
      <c r="H747" s="74"/>
      <c r="I747" s="75"/>
      <c r="J747" s="75"/>
      <c r="K747" s="74" t="s">
        <v>16472</v>
      </c>
      <c r="L747" s="78"/>
      <c r="M747" s="79"/>
      <c r="N747" s="79"/>
      <c r="O747" s="80"/>
      <c r="P747" s="81"/>
      <c r="Q747" s="81"/>
      <c r="R747" s="91"/>
      <c r="S747" s="91"/>
      <c r="T747" s="91"/>
      <c r="U747" s="91"/>
      <c r="V747" s="52"/>
      <c r="W747" s="52"/>
      <c r="X747" s="52"/>
      <c r="Y747" s="52"/>
      <c r="Z747" s="51"/>
      <c r="AA747" s="76"/>
      <c r="AB747" s="76"/>
      <c r="AC747" s="77"/>
      <c r="AD747" s="83" t="s">
        <v>8072</v>
      </c>
      <c r="AE747" s="83">
        <v>252</v>
      </c>
      <c r="AF747" s="83">
        <v>1461</v>
      </c>
      <c r="AG747" s="83">
        <v>73426</v>
      </c>
      <c r="AH747" s="83">
        <v>50207</v>
      </c>
      <c r="AI747" s="83">
        <v>-28800</v>
      </c>
      <c r="AJ747" s="83"/>
      <c r="AK747" s="83"/>
      <c r="AL747" s="83"/>
      <c r="AM747" s="83" t="s">
        <v>11719</v>
      </c>
      <c r="AN747" s="85">
        <v>42708.41302083333</v>
      </c>
      <c r="AO747" s="83" t="s">
        <v>12422</v>
      </c>
      <c r="AP747" s="83" t="b">
        <v>0</v>
      </c>
      <c r="AQ747" s="83" t="b">
        <v>0</v>
      </c>
      <c r="AR747" s="83" t="b">
        <v>0</v>
      </c>
      <c r="AS747" s="83" t="s">
        <v>7094</v>
      </c>
      <c r="AT747" s="83">
        <v>90</v>
      </c>
      <c r="AU747" s="83" t="s">
        <v>13085</v>
      </c>
      <c r="AV747" s="83" t="b">
        <v>0</v>
      </c>
      <c r="AW747" s="83" t="s">
        <v>14213</v>
      </c>
      <c r="AX747" s="83" t="s">
        <v>14958</v>
      </c>
      <c r="AY747" s="83" t="s">
        <v>66</v>
      </c>
      <c r="AZ747" s="2"/>
      <c r="BA747" s="3"/>
      <c r="BB747" s="3"/>
      <c r="BC747" s="3"/>
      <c r="BD747" s="3"/>
    </row>
    <row r="748" spans="1:56" x14ac:dyDescent="0.25">
      <c r="A748" s="69" t="s">
        <v>694</v>
      </c>
      <c r="B748" s="70"/>
      <c r="C748" s="70"/>
      <c r="D748" s="71"/>
      <c r="E748" s="73"/>
      <c r="F748" s="70" t="s">
        <v>4007</v>
      </c>
      <c r="G748" s="70"/>
      <c r="H748" s="74"/>
      <c r="I748" s="75"/>
      <c r="J748" s="75"/>
      <c r="K748" s="74" t="s">
        <v>16473</v>
      </c>
      <c r="L748" s="78"/>
      <c r="M748" s="79"/>
      <c r="N748" s="79"/>
      <c r="O748" s="80"/>
      <c r="P748" s="81"/>
      <c r="Q748" s="81"/>
      <c r="R748" s="91"/>
      <c r="S748" s="91"/>
      <c r="T748" s="91"/>
      <c r="U748" s="91"/>
      <c r="V748" s="52"/>
      <c r="W748" s="52"/>
      <c r="X748" s="52"/>
      <c r="Y748" s="52"/>
      <c r="Z748" s="51"/>
      <c r="AA748" s="76"/>
      <c r="AB748" s="76"/>
      <c r="AC748" s="77"/>
      <c r="AD748" s="83" t="s">
        <v>8073</v>
      </c>
      <c r="AE748" s="83">
        <v>23</v>
      </c>
      <c r="AF748" s="83">
        <v>0</v>
      </c>
      <c r="AG748" s="83">
        <v>32</v>
      </c>
      <c r="AH748" s="83">
        <v>0</v>
      </c>
      <c r="AI748" s="83"/>
      <c r="AJ748" s="83"/>
      <c r="AK748" s="83"/>
      <c r="AL748" s="83"/>
      <c r="AM748" s="83"/>
      <c r="AN748" s="85">
        <v>43165.660694444443</v>
      </c>
      <c r="AO748" s="83"/>
      <c r="AP748" s="83" t="b">
        <v>1</v>
      </c>
      <c r="AQ748" s="83" t="b">
        <v>0</v>
      </c>
      <c r="AR748" s="83" t="b">
        <v>0</v>
      </c>
      <c r="AS748" s="83" t="s">
        <v>7095</v>
      </c>
      <c r="AT748" s="83">
        <v>0</v>
      </c>
      <c r="AU748" s="83"/>
      <c r="AV748" s="83" t="b">
        <v>0</v>
      </c>
      <c r="AW748" s="83" t="s">
        <v>14213</v>
      </c>
      <c r="AX748" s="83" t="s">
        <v>14959</v>
      </c>
      <c r="AY748" s="83" t="s">
        <v>66</v>
      </c>
      <c r="AZ748" s="2"/>
      <c r="BA748" s="3"/>
      <c r="BB748" s="3"/>
      <c r="BC748" s="3"/>
      <c r="BD748" s="3"/>
    </row>
    <row r="749" spans="1:56" x14ac:dyDescent="0.25">
      <c r="A749" s="69" t="s">
        <v>696</v>
      </c>
      <c r="B749" s="70"/>
      <c r="C749" s="70"/>
      <c r="D749" s="71"/>
      <c r="E749" s="73"/>
      <c r="F749" s="70" t="s">
        <v>4008</v>
      </c>
      <c r="G749" s="70"/>
      <c r="H749" s="74"/>
      <c r="I749" s="75"/>
      <c r="J749" s="75"/>
      <c r="K749" s="74" t="s">
        <v>16474</v>
      </c>
      <c r="L749" s="78"/>
      <c r="M749" s="79"/>
      <c r="N749" s="79"/>
      <c r="O749" s="80"/>
      <c r="P749" s="81"/>
      <c r="Q749" s="81"/>
      <c r="R749" s="91"/>
      <c r="S749" s="91"/>
      <c r="T749" s="91"/>
      <c r="U749" s="91"/>
      <c r="V749" s="52"/>
      <c r="W749" s="52"/>
      <c r="X749" s="52"/>
      <c r="Y749" s="52"/>
      <c r="Z749" s="51"/>
      <c r="AA749" s="76"/>
      <c r="AB749" s="76"/>
      <c r="AC749" s="77"/>
      <c r="AD749" s="83" t="s">
        <v>8074</v>
      </c>
      <c r="AE749" s="83">
        <v>181</v>
      </c>
      <c r="AF749" s="83">
        <v>33</v>
      </c>
      <c r="AG749" s="83">
        <v>1116</v>
      </c>
      <c r="AH749" s="83">
        <v>398</v>
      </c>
      <c r="AI749" s="83"/>
      <c r="AJ749" s="83" t="s">
        <v>9501</v>
      </c>
      <c r="AK749" s="83"/>
      <c r="AL749" s="83"/>
      <c r="AM749" s="83"/>
      <c r="AN749" s="85">
        <v>41726.590439814812</v>
      </c>
      <c r="AO749" s="83"/>
      <c r="AP749" s="83" t="b">
        <v>0</v>
      </c>
      <c r="AQ749" s="83" t="b">
        <v>0</v>
      </c>
      <c r="AR749" s="83" t="b">
        <v>0</v>
      </c>
      <c r="AS749" s="83" t="s">
        <v>7091</v>
      </c>
      <c r="AT749" s="83">
        <v>0</v>
      </c>
      <c r="AU749" s="83" t="s">
        <v>13140</v>
      </c>
      <c r="AV749" s="83" t="b">
        <v>0</v>
      </c>
      <c r="AW749" s="83" t="s">
        <v>14213</v>
      </c>
      <c r="AX749" s="83" t="s">
        <v>14960</v>
      </c>
      <c r="AY749" s="83" t="s">
        <v>66</v>
      </c>
      <c r="AZ749" s="2"/>
      <c r="BA749" s="3"/>
      <c r="BB749" s="3"/>
      <c r="BC749" s="3"/>
      <c r="BD749" s="3"/>
    </row>
    <row r="750" spans="1:56" x14ac:dyDescent="0.25">
      <c r="A750" s="69" t="s">
        <v>697</v>
      </c>
      <c r="B750" s="70"/>
      <c r="C750" s="70"/>
      <c r="D750" s="71"/>
      <c r="E750" s="73"/>
      <c r="F750" s="70" t="s">
        <v>4009</v>
      </c>
      <c r="G750" s="70"/>
      <c r="H750" s="74"/>
      <c r="I750" s="75"/>
      <c r="J750" s="75"/>
      <c r="K750" s="74" t="s">
        <v>16475</v>
      </c>
      <c r="L750" s="78"/>
      <c r="M750" s="79"/>
      <c r="N750" s="79"/>
      <c r="O750" s="80"/>
      <c r="P750" s="81"/>
      <c r="Q750" s="81"/>
      <c r="R750" s="91"/>
      <c r="S750" s="91"/>
      <c r="T750" s="91"/>
      <c r="U750" s="91"/>
      <c r="V750" s="52"/>
      <c r="W750" s="52"/>
      <c r="X750" s="52"/>
      <c r="Y750" s="52"/>
      <c r="Z750" s="51"/>
      <c r="AA750" s="76"/>
      <c r="AB750" s="76"/>
      <c r="AC750" s="77"/>
      <c r="AD750" s="83" t="s">
        <v>8075</v>
      </c>
      <c r="AE750" s="83">
        <v>1813</v>
      </c>
      <c r="AF750" s="83">
        <v>5376</v>
      </c>
      <c r="AG750" s="83">
        <v>6275</v>
      </c>
      <c r="AH750" s="83">
        <v>4132</v>
      </c>
      <c r="AI750" s="83">
        <v>3600</v>
      </c>
      <c r="AJ750" s="83" t="s">
        <v>9502</v>
      </c>
      <c r="AK750" s="83"/>
      <c r="AL750" s="83" t="s">
        <v>11090</v>
      </c>
      <c r="AM750" s="83" t="s">
        <v>10361</v>
      </c>
      <c r="AN750" s="85">
        <v>39900.286620370367</v>
      </c>
      <c r="AO750" s="83" t="s">
        <v>12423</v>
      </c>
      <c r="AP750" s="83" t="b">
        <v>0</v>
      </c>
      <c r="AQ750" s="83" t="b">
        <v>0</v>
      </c>
      <c r="AR750" s="83" t="b">
        <v>1</v>
      </c>
      <c r="AS750" s="83" t="s">
        <v>7092</v>
      </c>
      <c r="AT750" s="83">
        <v>57</v>
      </c>
      <c r="AU750" s="83" t="s">
        <v>13119</v>
      </c>
      <c r="AV750" s="83" t="b">
        <v>0</v>
      </c>
      <c r="AW750" s="83" t="s">
        <v>14213</v>
      </c>
      <c r="AX750" s="83" t="s">
        <v>14961</v>
      </c>
      <c r="AY750" s="83" t="s">
        <v>66</v>
      </c>
      <c r="AZ750" s="2"/>
      <c r="BA750" s="3"/>
      <c r="BB750" s="3"/>
      <c r="BC750" s="3"/>
      <c r="BD750" s="3"/>
    </row>
    <row r="751" spans="1:56" x14ac:dyDescent="0.25">
      <c r="A751" s="69" t="s">
        <v>698</v>
      </c>
      <c r="B751" s="70"/>
      <c r="C751" s="70"/>
      <c r="D751" s="71"/>
      <c r="E751" s="73"/>
      <c r="F751" s="70" t="s">
        <v>4010</v>
      </c>
      <c r="G751" s="70"/>
      <c r="H751" s="74"/>
      <c r="I751" s="75"/>
      <c r="J751" s="75"/>
      <c r="K751" s="74" t="s">
        <v>16476</v>
      </c>
      <c r="L751" s="78"/>
      <c r="M751" s="79"/>
      <c r="N751" s="79"/>
      <c r="O751" s="80"/>
      <c r="P751" s="81"/>
      <c r="Q751" s="81"/>
      <c r="R751" s="91"/>
      <c r="S751" s="91"/>
      <c r="T751" s="91"/>
      <c r="U751" s="91"/>
      <c r="V751" s="52"/>
      <c r="W751" s="52"/>
      <c r="X751" s="52"/>
      <c r="Y751" s="52"/>
      <c r="Z751" s="51"/>
      <c r="AA751" s="76"/>
      <c r="AB751" s="76"/>
      <c r="AC751" s="77"/>
      <c r="AD751" s="83" t="s">
        <v>8076</v>
      </c>
      <c r="AE751" s="83">
        <v>563</v>
      </c>
      <c r="AF751" s="83">
        <v>476</v>
      </c>
      <c r="AG751" s="83">
        <v>4827</v>
      </c>
      <c r="AH751" s="83">
        <v>7770</v>
      </c>
      <c r="AI751" s="83">
        <v>-21600</v>
      </c>
      <c r="AJ751" s="83" t="s">
        <v>9503</v>
      </c>
      <c r="AK751" s="83"/>
      <c r="AL751" s="83"/>
      <c r="AM751" s="83" t="s">
        <v>11717</v>
      </c>
      <c r="AN751" s="85">
        <v>41166.712384259263</v>
      </c>
      <c r="AO751" s="83" t="s">
        <v>12424</v>
      </c>
      <c r="AP751" s="83" t="b">
        <v>1</v>
      </c>
      <c r="AQ751" s="83" t="b">
        <v>0</v>
      </c>
      <c r="AR751" s="83" t="b">
        <v>1</v>
      </c>
      <c r="AS751" s="83" t="s">
        <v>7091</v>
      </c>
      <c r="AT751" s="83">
        <v>0</v>
      </c>
      <c r="AU751" s="83" t="s">
        <v>13085</v>
      </c>
      <c r="AV751" s="83" t="b">
        <v>0</v>
      </c>
      <c r="AW751" s="83" t="s">
        <v>14213</v>
      </c>
      <c r="AX751" s="83" t="s">
        <v>14962</v>
      </c>
      <c r="AY751" s="83" t="s">
        <v>66</v>
      </c>
      <c r="AZ751" s="2"/>
      <c r="BA751" s="3"/>
      <c r="BB751" s="3"/>
      <c r="BC751" s="3"/>
      <c r="BD751" s="3"/>
    </row>
    <row r="752" spans="1:56" x14ac:dyDescent="0.25">
      <c r="A752" s="69" t="s">
        <v>1541</v>
      </c>
      <c r="B752" s="70"/>
      <c r="C752" s="70"/>
      <c r="D752" s="71"/>
      <c r="E752" s="73"/>
      <c r="F752" s="70" t="s">
        <v>13929</v>
      </c>
      <c r="G752" s="70"/>
      <c r="H752" s="74"/>
      <c r="I752" s="75"/>
      <c r="J752" s="75"/>
      <c r="K752" s="74" t="s">
        <v>16477</v>
      </c>
      <c r="L752" s="78"/>
      <c r="M752" s="79"/>
      <c r="N752" s="79"/>
      <c r="O752" s="80"/>
      <c r="P752" s="81"/>
      <c r="Q752" s="81"/>
      <c r="R752" s="91"/>
      <c r="S752" s="91"/>
      <c r="T752" s="91"/>
      <c r="U752" s="91"/>
      <c r="V752" s="52"/>
      <c r="W752" s="52"/>
      <c r="X752" s="52"/>
      <c r="Y752" s="52"/>
      <c r="Z752" s="51"/>
      <c r="AA752" s="76"/>
      <c r="AB752" s="76"/>
      <c r="AC752" s="77"/>
      <c r="AD752" s="83" t="s">
        <v>8077</v>
      </c>
      <c r="AE752" s="83">
        <v>3965</v>
      </c>
      <c r="AF752" s="83">
        <v>54805</v>
      </c>
      <c r="AG752" s="83">
        <v>19690</v>
      </c>
      <c r="AH752" s="83">
        <v>8657</v>
      </c>
      <c r="AI752" s="83">
        <v>-18000</v>
      </c>
      <c r="AJ752" s="83" t="s">
        <v>9504</v>
      </c>
      <c r="AK752" s="83" t="s">
        <v>10561</v>
      </c>
      <c r="AL752" s="83" t="s">
        <v>11336</v>
      </c>
      <c r="AM752" s="83" t="s">
        <v>11716</v>
      </c>
      <c r="AN752" s="85">
        <v>40176.734722222223</v>
      </c>
      <c r="AO752" s="83" t="s">
        <v>12425</v>
      </c>
      <c r="AP752" s="83" t="b">
        <v>0</v>
      </c>
      <c r="AQ752" s="83" t="b">
        <v>0</v>
      </c>
      <c r="AR752" s="83" t="b">
        <v>1</v>
      </c>
      <c r="AS752" s="83" t="s">
        <v>7091</v>
      </c>
      <c r="AT752" s="83">
        <v>380</v>
      </c>
      <c r="AU752" s="83" t="s">
        <v>13349</v>
      </c>
      <c r="AV752" s="83" t="b">
        <v>1</v>
      </c>
      <c r="AW752" s="83" t="s">
        <v>14213</v>
      </c>
      <c r="AX752" s="83" t="s">
        <v>14963</v>
      </c>
      <c r="AY752" s="83" t="s">
        <v>65</v>
      </c>
      <c r="AZ752" s="2"/>
      <c r="BA752" s="3"/>
      <c r="BB752" s="3"/>
      <c r="BC752" s="3"/>
      <c r="BD752" s="3"/>
    </row>
    <row r="753" spans="1:56" x14ac:dyDescent="0.25">
      <c r="A753" s="69" t="s">
        <v>860</v>
      </c>
      <c r="B753" s="70"/>
      <c r="C753" s="70"/>
      <c r="D753" s="71"/>
      <c r="E753" s="73"/>
      <c r="F753" s="70" t="s">
        <v>4138</v>
      </c>
      <c r="G753" s="70"/>
      <c r="H753" s="74"/>
      <c r="I753" s="75"/>
      <c r="J753" s="75"/>
      <c r="K753" s="74" t="s">
        <v>16478</v>
      </c>
      <c r="L753" s="78"/>
      <c r="M753" s="79"/>
      <c r="N753" s="79"/>
      <c r="O753" s="80"/>
      <c r="P753" s="81"/>
      <c r="Q753" s="81"/>
      <c r="R753" s="91"/>
      <c r="S753" s="91"/>
      <c r="T753" s="91"/>
      <c r="U753" s="91"/>
      <c r="V753" s="52"/>
      <c r="W753" s="52"/>
      <c r="X753" s="52"/>
      <c r="Y753" s="52"/>
      <c r="Z753" s="51"/>
      <c r="AA753" s="76"/>
      <c r="AB753" s="76"/>
      <c r="AC753" s="77"/>
      <c r="AD753" s="83" t="s">
        <v>8078</v>
      </c>
      <c r="AE753" s="83">
        <v>1743</v>
      </c>
      <c r="AF753" s="83">
        <v>7517</v>
      </c>
      <c r="AG753" s="83">
        <v>4082</v>
      </c>
      <c r="AH753" s="83">
        <v>380</v>
      </c>
      <c r="AI753" s="83">
        <v>-21600</v>
      </c>
      <c r="AJ753" s="83" t="s">
        <v>9505</v>
      </c>
      <c r="AK753" s="83" t="s">
        <v>10562</v>
      </c>
      <c r="AL753" s="83" t="s">
        <v>11337</v>
      </c>
      <c r="AM753" s="83" t="s">
        <v>11717</v>
      </c>
      <c r="AN753" s="85">
        <v>40892.882199074076</v>
      </c>
      <c r="AO753" s="83" t="s">
        <v>12426</v>
      </c>
      <c r="AP753" s="83" t="b">
        <v>0</v>
      </c>
      <c r="AQ753" s="83" t="b">
        <v>0</v>
      </c>
      <c r="AR753" s="83" t="b">
        <v>1</v>
      </c>
      <c r="AS753" s="83" t="s">
        <v>7091</v>
      </c>
      <c r="AT753" s="83">
        <v>70</v>
      </c>
      <c r="AU753" s="83" t="s">
        <v>13119</v>
      </c>
      <c r="AV753" s="83" t="b">
        <v>0</v>
      </c>
      <c r="AW753" s="83" t="s">
        <v>14213</v>
      </c>
      <c r="AX753" s="83" t="s">
        <v>14964</v>
      </c>
      <c r="AY753" s="83" t="s">
        <v>66</v>
      </c>
      <c r="AZ753" s="2"/>
      <c r="BA753" s="3"/>
      <c r="BB753" s="3"/>
      <c r="BC753" s="3"/>
      <c r="BD753" s="3"/>
    </row>
    <row r="754" spans="1:56" x14ac:dyDescent="0.25">
      <c r="A754" s="69" t="s">
        <v>699</v>
      </c>
      <c r="B754" s="70"/>
      <c r="C754" s="70"/>
      <c r="D754" s="71"/>
      <c r="E754" s="73"/>
      <c r="F754" s="70" t="s">
        <v>4011</v>
      </c>
      <c r="G754" s="70"/>
      <c r="H754" s="74"/>
      <c r="I754" s="75"/>
      <c r="J754" s="75"/>
      <c r="K754" s="74" t="s">
        <v>16479</v>
      </c>
      <c r="L754" s="78"/>
      <c r="M754" s="79"/>
      <c r="N754" s="79"/>
      <c r="O754" s="80"/>
      <c r="P754" s="81"/>
      <c r="Q754" s="81"/>
      <c r="R754" s="91"/>
      <c r="S754" s="91"/>
      <c r="T754" s="91"/>
      <c r="U754" s="91"/>
      <c r="V754" s="52"/>
      <c r="W754" s="52"/>
      <c r="X754" s="52"/>
      <c r="Y754" s="52"/>
      <c r="Z754" s="51"/>
      <c r="AA754" s="76"/>
      <c r="AB754" s="76"/>
      <c r="AC754" s="77"/>
      <c r="AD754" s="83" t="s">
        <v>8079</v>
      </c>
      <c r="AE754" s="83">
        <v>252</v>
      </c>
      <c r="AF754" s="83">
        <v>607</v>
      </c>
      <c r="AG754" s="83">
        <v>16133</v>
      </c>
      <c r="AH754" s="83">
        <v>254</v>
      </c>
      <c r="AI754" s="83">
        <v>7200</v>
      </c>
      <c r="AJ754" s="83" t="s">
        <v>9506</v>
      </c>
      <c r="AK754" s="83" t="s">
        <v>10563</v>
      </c>
      <c r="AL754" s="83"/>
      <c r="AM754" s="83" t="s">
        <v>11754</v>
      </c>
      <c r="AN754" s="85">
        <v>39928.278749999998</v>
      </c>
      <c r="AO754" s="83" t="s">
        <v>12427</v>
      </c>
      <c r="AP754" s="83" t="b">
        <v>0</v>
      </c>
      <c r="AQ754" s="83" t="b">
        <v>0</v>
      </c>
      <c r="AR754" s="83" t="b">
        <v>1</v>
      </c>
      <c r="AS754" s="83" t="s">
        <v>7091</v>
      </c>
      <c r="AT754" s="83">
        <v>19</v>
      </c>
      <c r="AU754" s="83" t="s">
        <v>13119</v>
      </c>
      <c r="AV754" s="83" t="b">
        <v>0</v>
      </c>
      <c r="AW754" s="83" t="s">
        <v>14213</v>
      </c>
      <c r="AX754" s="83" t="s">
        <v>14965</v>
      </c>
      <c r="AY754" s="83" t="s">
        <v>66</v>
      </c>
      <c r="AZ754" s="2"/>
      <c r="BA754" s="3"/>
      <c r="BB754" s="3"/>
      <c r="BC754" s="3"/>
      <c r="BD754" s="3"/>
    </row>
    <row r="755" spans="1:56" x14ac:dyDescent="0.25">
      <c r="A755" s="69" t="s">
        <v>700</v>
      </c>
      <c r="B755" s="70"/>
      <c r="C755" s="70"/>
      <c r="D755" s="71"/>
      <c r="E755" s="73"/>
      <c r="F755" s="70" t="s">
        <v>13930</v>
      </c>
      <c r="G755" s="70"/>
      <c r="H755" s="74"/>
      <c r="I755" s="75"/>
      <c r="J755" s="75"/>
      <c r="K755" s="74" t="s">
        <v>16480</v>
      </c>
      <c r="L755" s="78"/>
      <c r="M755" s="79"/>
      <c r="N755" s="79"/>
      <c r="O755" s="80"/>
      <c r="P755" s="81"/>
      <c r="Q755" s="81"/>
      <c r="R755" s="91"/>
      <c r="S755" s="91"/>
      <c r="T755" s="91"/>
      <c r="U755" s="91"/>
      <c r="V755" s="52"/>
      <c r="W755" s="52"/>
      <c r="X755" s="52"/>
      <c r="Y755" s="52"/>
      <c r="Z755" s="51"/>
      <c r="AA755" s="76"/>
      <c r="AB755" s="76"/>
      <c r="AC755" s="77"/>
      <c r="AD755" s="83" t="s">
        <v>8080</v>
      </c>
      <c r="AE755" s="83">
        <v>397</v>
      </c>
      <c r="AF755" s="83">
        <v>381</v>
      </c>
      <c r="AG755" s="83">
        <v>417</v>
      </c>
      <c r="AH755" s="83">
        <v>455</v>
      </c>
      <c r="AI755" s="83"/>
      <c r="AJ755" s="83" t="s">
        <v>9507</v>
      </c>
      <c r="AK755" s="83" t="s">
        <v>7257</v>
      </c>
      <c r="AL755" s="83" t="s">
        <v>11338</v>
      </c>
      <c r="AM755" s="83"/>
      <c r="AN755" s="85">
        <v>42666.710312499999</v>
      </c>
      <c r="AO755" s="83" t="s">
        <v>12428</v>
      </c>
      <c r="AP755" s="83" t="b">
        <v>0</v>
      </c>
      <c r="AQ755" s="83" t="b">
        <v>0</v>
      </c>
      <c r="AR755" s="83" t="b">
        <v>0</v>
      </c>
      <c r="AS755" s="83" t="s">
        <v>7091</v>
      </c>
      <c r="AT755" s="83">
        <v>8</v>
      </c>
      <c r="AU755" s="83" t="s">
        <v>13085</v>
      </c>
      <c r="AV755" s="83" t="b">
        <v>0</v>
      </c>
      <c r="AW755" s="83" t="s">
        <v>14213</v>
      </c>
      <c r="AX755" s="83" t="s">
        <v>14966</v>
      </c>
      <c r="AY755" s="83" t="s">
        <v>66</v>
      </c>
      <c r="AZ755" s="2"/>
      <c r="BA755" s="3"/>
      <c r="BB755" s="3"/>
      <c r="BC755" s="3"/>
      <c r="BD755" s="3"/>
    </row>
    <row r="756" spans="1:56" x14ac:dyDescent="0.25">
      <c r="A756" s="69" t="s">
        <v>1542</v>
      </c>
      <c r="B756" s="70"/>
      <c r="C756" s="70"/>
      <c r="D756" s="71"/>
      <c r="E756" s="73"/>
      <c r="F756" s="70" t="s">
        <v>13931</v>
      </c>
      <c r="G756" s="70"/>
      <c r="H756" s="74"/>
      <c r="I756" s="75"/>
      <c r="J756" s="75"/>
      <c r="K756" s="74" t="s">
        <v>16481</v>
      </c>
      <c r="L756" s="78"/>
      <c r="M756" s="79"/>
      <c r="N756" s="79"/>
      <c r="O756" s="80"/>
      <c r="P756" s="81"/>
      <c r="Q756" s="81"/>
      <c r="R756" s="91"/>
      <c r="S756" s="91"/>
      <c r="T756" s="91"/>
      <c r="U756" s="91"/>
      <c r="V756" s="52"/>
      <c r="W756" s="52"/>
      <c r="X756" s="52"/>
      <c r="Y756" s="52"/>
      <c r="Z756" s="51"/>
      <c r="AA756" s="76"/>
      <c r="AB756" s="76"/>
      <c r="AC756" s="77"/>
      <c r="AD756" s="83" t="s">
        <v>8081</v>
      </c>
      <c r="AE756" s="83">
        <v>71719</v>
      </c>
      <c r="AF756" s="83">
        <v>2360552</v>
      </c>
      <c r="AG756" s="83">
        <v>71200</v>
      </c>
      <c r="AH756" s="83">
        <v>5912</v>
      </c>
      <c r="AI756" s="83">
        <v>-18000</v>
      </c>
      <c r="AJ756" s="83" t="s">
        <v>9508</v>
      </c>
      <c r="AK756" s="83" t="s">
        <v>10564</v>
      </c>
      <c r="AL756" s="83" t="s">
        <v>11339</v>
      </c>
      <c r="AM756" s="83" t="s">
        <v>11716</v>
      </c>
      <c r="AN756" s="85">
        <v>39458.920787037037</v>
      </c>
      <c r="AO756" s="83" t="s">
        <v>12429</v>
      </c>
      <c r="AP756" s="83" t="b">
        <v>0</v>
      </c>
      <c r="AQ756" s="83" t="b">
        <v>0</v>
      </c>
      <c r="AR756" s="83" t="b">
        <v>1</v>
      </c>
      <c r="AS756" s="83" t="s">
        <v>7091</v>
      </c>
      <c r="AT756" s="83">
        <v>18055</v>
      </c>
      <c r="AU756" s="83" t="s">
        <v>13350</v>
      </c>
      <c r="AV756" s="83" t="b">
        <v>1</v>
      </c>
      <c r="AW756" s="83" t="s">
        <v>14213</v>
      </c>
      <c r="AX756" s="83" t="s">
        <v>14967</v>
      </c>
      <c r="AY756" s="83" t="s">
        <v>65</v>
      </c>
      <c r="AZ756" s="2"/>
      <c r="BA756" s="3"/>
      <c r="BB756" s="3"/>
      <c r="BC756" s="3"/>
      <c r="BD756" s="3"/>
    </row>
    <row r="757" spans="1:56" x14ac:dyDescent="0.25">
      <c r="A757" s="69" t="s">
        <v>1129</v>
      </c>
      <c r="B757" s="70"/>
      <c r="C757" s="70"/>
      <c r="D757" s="71"/>
      <c r="E757" s="73"/>
      <c r="F757" s="70" t="s">
        <v>13932</v>
      </c>
      <c r="G757" s="70"/>
      <c r="H757" s="74"/>
      <c r="I757" s="75"/>
      <c r="J757" s="75"/>
      <c r="K757" s="74" t="s">
        <v>16482</v>
      </c>
      <c r="L757" s="78"/>
      <c r="M757" s="79"/>
      <c r="N757" s="79"/>
      <c r="O757" s="80"/>
      <c r="P757" s="81"/>
      <c r="Q757" s="81"/>
      <c r="R757" s="91"/>
      <c r="S757" s="91"/>
      <c r="T757" s="91"/>
      <c r="U757" s="91"/>
      <c r="V757" s="52"/>
      <c r="W757" s="52"/>
      <c r="X757" s="52"/>
      <c r="Y757" s="52"/>
      <c r="Z757" s="51"/>
      <c r="AA757" s="76"/>
      <c r="AB757" s="76"/>
      <c r="AC757" s="77"/>
      <c r="AD757" s="83" t="s">
        <v>8082</v>
      </c>
      <c r="AE757" s="83">
        <v>359</v>
      </c>
      <c r="AF757" s="83">
        <v>1206</v>
      </c>
      <c r="AG757" s="83">
        <v>1463</v>
      </c>
      <c r="AH757" s="83">
        <v>38</v>
      </c>
      <c r="AI757" s="83">
        <v>-21600</v>
      </c>
      <c r="AJ757" s="83" t="s">
        <v>9509</v>
      </c>
      <c r="AK757" s="83" t="s">
        <v>10565</v>
      </c>
      <c r="AL757" s="83" t="s">
        <v>11340</v>
      </c>
      <c r="AM757" s="83" t="s">
        <v>11717</v>
      </c>
      <c r="AN757" s="85">
        <v>40498.923356481479</v>
      </c>
      <c r="AO757" s="83"/>
      <c r="AP757" s="83" t="b">
        <v>0</v>
      </c>
      <c r="AQ757" s="83" t="b">
        <v>0</v>
      </c>
      <c r="AR757" s="83" t="b">
        <v>0</v>
      </c>
      <c r="AS757" s="83" t="s">
        <v>7091</v>
      </c>
      <c r="AT757" s="83">
        <v>48</v>
      </c>
      <c r="AU757" s="83" t="s">
        <v>13351</v>
      </c>
      <c r="AV757" s="83" t="b">
        <v>0</v>
      </c>
      <c r="AW757" s="83" t="s">
        <v>14213</v>
      </c>
      <c r="AX757" s="83" t="s">
        <v>14968</v>
      </c>
      <c r="AY757" s="83" t="s">
        <v>66</v>
      </c>
      <c r="AZ757" s="2"/>
      <c r="BA757" s="3"/>
      <c r="BB757" s="3"/>
      <c r="BC757" s="3"/>
      <c r="BD757" s="3"/>
    </row>
    <row r="758" spans="1:56" x14ac:dyDescent="0.25">
      <c r="A758" s="69" t="s">
        <v>701</v>
      </c>
      <c r="B758" s="70"/>
      <c r="C758" s="70"/>
      <c r="D758" s="71"/>
      <c r="E758" s="73"/>
      <c r="F758" s="70" t="s">
        <v>4012</v>
      </c>
      <c r="G758" s="70"/>
      <c r="H758" s="74"/>
      <c r="I758" s="75"/>
      <c r="J758" s="75"/>
      <c r="K758" s="74" t="s">
        <v>16483</v>
      </c>
      <c r="L758" s="78"/>
      <c r="M758" s="79"/>
      <c r="N758" s="79"/>
      <c r="O758" s="80"/>
      <c r="P758" s="81"/>
      <c r="Q758" s="81"/>
      <c r="R758" s="91"/>
      <c r="S758" s="91"/>
      <c r="T758" s="91"/>
      <c r="U758" s="91"/>
      <c r="V758" s="52"/>
      <c r="W758" s="52"/>
      <c r="X758" s="52"/>
      <c r="Y758" s="52"/>
      <c r="Z758" s="51"/>
      <c r="AA758" s="76"/>
      <c r="AB758" s="76"/>
      <c r="AC758" s="77"/>
      <c r="AD758" s="83" t="s">
        <v>8083</v>
      </c>
      <c r="AE758" s="83">
        <v>1672</v>
      </c>
      <c r="AF758" s="83">
        <v>578</v>
      </c>
      <c r="AG758" s="83">
        <v>7414</v>
      </c>
      <c r="AH758" s="83">
        <v>5291</v>
      </c>
      <c r="AI758" s="83">
        <v>3600</v>
      </c>
      <c r="AJ758" s="83" t="s">
        <v>9510</v>
      </c>
      <c r="AK758" s="83" t="s">
        <v>10566</v>
      </c>
      <c r="AL758" s="83" t="s">
        <v>11341</v>
      </c>
      <c r="AM758" s="83" t="s">
        <v>11721</v>
      </c>
      <c r="AN758" s="85">
        <v>40015.681840277779</v>
      </c>
      <c r="AO758" s="83" t="s">
        <v>12430</v>
      </c>
      <c r="AP758" s="83" t="b">
        <v>1</v>
      </c>
      <c r="AQ758" s="83" t="b">
        <v>0</v>
      </c>
      <c r="AR758" s="83" t="b">
        <v>1</v>
      </c>
      <c r="AS758" s="83" t="s">
        <v>7091</v>
      </c>
      <c r="AT758" s="83">
        <v>12</v>
      </c>
      <c r="AU758" s="83" t="s">
        <v>13085</v>
      </c>
      <c r="AV758" s="83" t="b">
        <v>0</v>
      </c>
      <c r="AW758" s="83" t="s">
        <v>14213</v>
      </c>
      <c r="AX758" s="83" t="s">
        <v>14969</v>
      </c>
      <c r="AY758" s="83" t="s">
        <v>66</v>
      </c>
      <c r="AZ758" s="2"/>
      <c r="BA758" s="3"/>
      <c r="BB758" s="3"/>
      <c r="BC758" s="3"/>
      <c r="BD758" s="3"/>
    </row>
    <row r="759" spans="1:56" x14ac:dyDescent="0.25">
      <c r="A759" s="69" t="s">
        <v>983</v>
      </c>
      <c r="B759" s="70"/>
      <c r="C759" s="70"/>
      <c r="D759" s="71"/>
      <c r="E759" s="73"/>
      <c r="F759" s="70" t="s">
        <v>4239</v>
      </c>
      <c r="G759" s="70"/>
      <c r="H759" s="74"/>
      <c r="I759" s="75"/>
      <c r="J759" s="75"/>
      <c r="K759" s="74" t="s">
        <v>16484</v>
      </c>
      <c r="L759" s="78"/>
      <c r="M759" s="79"/>
      <c r="N759" s="79"/>
      <c r="O759" s="80"/>
      <c r="P759" s="81"/>
      <c r="Q759" s="81"/>
      <c r="R759" s="91"/>
      <c r="S759" s="91"/>
      <c r="T759" s="91"/>
      <c r="U759" s="91"/>
      <c r="V759" s="52"/>
      <c r="W759" s="52"/>
      <c r="X759" s="52"/>
      <c r="Y759" s="52"/>
      <c r="Z759" s="51"/>
      <c r="AA759" s="76"/>
      <c r="AB759" s="76"/>
      <c r="AC759" s="77"/>
      <c r="AD759" s="83" t="s">
        <v>8084</v>
      </c>
      <c r="AE759" s="83">
        <v>836</v>
      </c>
      <c r="AF759" s="83">
        <v>576948</v>
      </c>
      <c r="AG759" s="83">
        <v>5551</v>
      </c>
      <c r="AH759" s="83">
        <v>378</v>
      </c>
      <c r="AI759" s="83">
        <v>-18000</v>
      </c>
      <c r="AJ759" s="83" t="s">
        <v>9511</v>
      </c>
      <c r="AK759" s="83" t="s">
        <v>10567</v>
      </c>
      <c r="AL759" s="83" t="s">
        <v>11342</v>
      </c>
      <c r="AM759" s="83" t="s">
        <v>11720</v>
      </c>
      <c r="AN759" s="85">
        <v>40009.087835648148</v>
      </c>
      <c r="AO759" s="83" t="s">
        <v>12431</v>
      </c>
      <c r="AP759" s="83" t="b">
        <v>0</v>
      </c>
      <c r="AQ759" s="83" t="b">
        <v>0</v>
      </c>
      <c r="AR759" s="83" t="b">
        <v>1</v>
      </c>
      <c r="AS759" s="83" t="s">
        <v>7091</v>
      </c>
      <c r="AT759" s="83">
        <v>2998</v>
      </c>
      <c r="AU759" s="83" t="s">
        <v>13352</v>
      </c>
      <c r="AV759" s="83" t="b">
        <v>1</v>
      </c>
      <c r="AW759" s="83" t="s">
        <v>14213</v>
      </c>
      <c r="AX759" s="83" t="s">
        <v>14970</v>
      </c>
      <c r="AY759" s="83" t="s">
        <v>66</v>
      </c>
      <c r="AZ759" s="2"/>
      <c r="BA759" s="3"/>
      <c r="BB759" s="3"/>
      <c r="BC759" s="3"/>
      <c r="BD759" s="3"/>
    </row>
    <row r="760" spans="1:56" x14ac:dyDescent="0.25">
      <c r="A760" s="69" t="s">
        <v>703</v>
      </c>
      <c r="B760" s="70"/>
      <c r="C760" s="70"/>
      <c r="D760" s="71"/>
      <c r="E760" s="73"/>
      <c r="F760" s="70" t="s">
        <v>4014</v>
      </c>
      <c r="G760" s="70"/>
      <c r="H760" s="74"/>
      <c r="I760" s="75"/>
      <c r="J760" s="75"/>
      <c r="K760" s="74" t="s">
        <v>16485</v>
      </c>
      <c r="L760" s="78"/>
      <c r="M760" s="79"/>
      <c r="N760" s="79"/>
      <c r="O760" s="80"/>
      <c r="P760" s="81"/>
      <c r="Q760" s="81"/>
      <c r="R760" s="91"/>
      <c r="S760" s="91"/>
      <c r="T760" s="91"/>
      <c r="U760" s="91"/>
      <c r="V760" s="52"/>
      <c r="W760" s="52"/>
      <c r="X760" s="52"/>
      <c r="Y760" s="52"/>
      <c r="Z760" s="51"/>
      <c r="AA760" s="76"/>
      <c r="AB760" s="76"/>
      <c r="AC760" s="77"/>
      <c r="AD760" s="83" t="s">
        <v>8085</v>
      </c>
      <c r="AE760" s="83">
        <v>1088</v>
      </c>
      <c r="AF760" s="83">
        <v>2669</v>
      </c>
      <c r="AG760" s="83">
        <v>28215</v>
      </c>
      <c r="AH760" s="83">
        <v>3156</v>
      </c>
      <c r="AI760" s="83">
        <v>-18000</v>
      </c>
      <c r="AJ760" s="83" t="s">
        <v>9512</v>
      </c>
      <c r="AK760" s="83" t="s">
        <v>10568</v>
      </c>
      <c r="AL760" s="83" t="s">
        <v>11343</v>
      </c>
      <c r="AM760" s="83" t="s">
        <v>11716</v>
      </c>
      <c r="AN760" s="85">
        <v>39790.758483796293</v>
      </c>
      <c r="AO760" s="83"/>
      <c r="AP760" s="83" t="b">
        <v>0</v>
      </c>
      <c r="AQ760" s="83" t="b">
        <v>0</v>
      </c>
      <c r="AR760" s="83" t="b">
        <v>0</v>
      </c>
      <c r="AS760" s="83" t="s">
        <v>7091</v>
      </c>
      <c r="AT760" s="83">
        <v>176</v>
      </c>
      <c r="AU760" s="83" t="s">
        <v>13353</v>
      </c>
      <c r="AV760" s="83" t="b">
        <v>0</v>
      </c>
      <c r="AW760" s="83" t="s">
        <v>14213</v>
      </c>
      <c r="AX760" s="83" t="s">
        <v>14971</v>
      </c>
      <c r="AY760" s="83" t="s">
        <v>66</v>
      </c>
      <c r="AZ760" s="2"/>
      <c r="BA760" s="3"/>
      <c r="BB760" s="3"/>
      <c r="BC760" s="3"/>
      <c r="BD760" s="3"/>
    </row>
    <row r="761" spans="1:56" x14ac:dyDescent="0.25">
      <c r="A761" s="69" t="s">
        <v>704</v>
      </c>
      <c r="B761" s="70"/>
      <c r="C761" s="70"/>
      <c r="D761" s="71"/>
      <c r="E761" s="73"/>
      <c r="F761" s="70" t="s">
        <v>4015</v>
      </c>
      <c r="G761" s="70"/>
      <c r="H761" s="74"/>
      <c r="I761" s="75"/>
      <c r="J761" s="75"/>
      <c r="K761" s="74" t="s">
        <v>16486</v>
      </c>
      <c r="L761" s="78"/>
      <c r="M761" s="79"/>
      <c r="N761" s="79"/>
      <c r="O761" s="80"/>
      <c r="P761" s="81"/>
      <c r="Q761" s="81"/>
      <c r="R761" s="91"/>
      <c r="S761" s="91"/>
      <c r="T761" s="91"/>
      <c r="U761" s="91"/>
      <c r="V761" s="52"/>
      <c r="W761" s="52"/>
      <c r="X761" s="52"/>
      <c r="Y761" s="52"/>
      <c r="Z761" s="51"/>
      <c r="AA761" s="76"/>
      <c r="AB761" s="76"/>
      <c r="AC761" s="77"/>
      <c r="AD761" s="83" t="s">
        <v>8086</v>
      </c>
      <c r="AE761" s="83">
        <v>351</v>
      </c>
      <c r="AF761" s="83">
        <v>132</v>
      </c>
      <c r="AG761" s="83">
        <v>134</v>
      </c>
      <c r="AH761" s="83">
        <v>545</v>
      </c>
      <c r="AI761" s="83"/>
      <c r="AJ761" s="83" t="s">
        <v>9513</v>
      </c>
      <c r="AK761" s="83"/>
      <c r="AL761" s="83"/>
      <c r="AM761" s="83"/>
      <c r="AN761" s="85">
        <v>41699.42931712963</v>
      </c>
      <c r="AO761" s="83" t="s">
        <v>12432</v>
      </c>
      <c r="AP761" s="83" t="b">
        <v>1</v>
      </c>
      <c r="AQ761" s="83" t="b">
        <v>0</v>
      </c>
      <c r="AR761" s="83" t="b">
        <v>0</v>
      </c>
      <c r="AS761" s="83" t="s">
        <v>7109</v>
      </c>
      <c r="AT761" s="83">
        <v>0</v>
      </c>
      <c r="AU761" s="83" t="s">
        <v>13085</v>
      </c>
      <c r="AV761" s="83" t="b">
        <v>0</v>
      </c>
      <c r="AW761" s="83" t="s">
        <v>14213</v>
      </c>
      <c r="AX761" s="83" t="s">
        <v>14972</v>
      </c>
      <c r="AY761" s="83" t="s">
        <v>66</v>
      </c>
      <c r="AZ761" s="2"/>
      <c r="BA761" s="3"/>
      <c r="BB761" s="3"/>
      <c r="BC761" s="3"/>
      <c r="BD761" s="3"/>
    </row>
    <row r="762" spans="1:56" x14ac:dyDescent="0.25">
      <c r="A762" s="69" t="s">
        <v>705</v>
      </c>
      <c r="B762" s="70"/>
      <c r="C762" s="70"/>
      <c r="D762" s="71"/>
      <c r="E762" s="73"/>
      <c r="F762" s="70" t="s">
        <v>4016</v>
      </c>
      <c r="G762" s="70"/>
      <c r="H762" s="74"/>
      <c r="I762" s="75"/>
      <c r="J762" s="75"/>
      <c r="K762" s="74" t="s">
        <v>16487</v>
      </c>
      <c r="L762" s="78"/>
      <c r="M762" s="79"/>
      <c r="N762" s="79"/>
      <c r="O762" s="80"/>
      <c r="P762" s="81"/>
      <c r="Q762" s="81"/>
      <c r="R762" s="91"/>
      <c r="S762" s="91"/>
      <c r="T762" s="91"/>
      <c r="U762" s="91"/>
      <c r="V762" s="52"/>
      <c r="W762" s="52"/>
      <c r="X762" s="52"/>
      <c r="Y762" s="52"/>
      <c r="Z762" s="51"/>
      <c r="AA762" s="76"/>
      <c r="AB762" s="76"/>
      <c r="AC762" s="77"/>
      <c r="AD762" s="83" t="s">
        <v>8087</v>
      </c>
      <c r="AE762" s="83">
        <v>2673</v>
      </c>
      <c r="AF762" s="83">
        <v>589</v>
      </c>
      <c r="AG762" s="83">
        <v>843</v>
      </c>
      <c r="AH762" s="83">
        <v>2493</v>
      </c>
      <c r="AI762" s="83">
        <v>-28800</v>
      </c>
      <c r="AJ762" s="83" t="s">
        <v>9514</v>
      </c>
      <c r="AK762" s="83" t="s">
        <v>10569</v>
      </c>
      <c r="AL762" s="83" t="s">
        <v>11344</v>
      </c>
      <c r="AM762" s="83" t="s">
        <v>11719</v>
      </c>
      <c r="AN762" s="85">
        <v>41151.542986111112</v>
      </c>
      <c r="AO762" s="83" t="s">
        <v>12433</v>
      </c>
      <c r="AP762" s="83" t="b">
        <v>1</v>
      </c>
      <c r="AQ762" s="83" t="b">
        <v>0</v>
      </c>
      <c r="AR762" s="83" t="b">
        <v>1</v>
      </c>
      <c r="AS762" s="83" t="s">
        <v>7109</v>
      </c>
      <c r="AT762" s="83">
        <v>4</v>
      </c>
      <c r="AU762" s="83" t="s">
        <v>13085</v>
      </c>
      <c r="AV762" s="83" t="b">
        <v>0</v>
      </c>
      <c r="AW762" s="83" t="s">
        <v>14213</v>
      </c>
      <c r="AX762" s="83" t="s">
        <v>14973</v>
      </c>
      <c r="AY762" s="83" t="s">
        <v>66</v>
      </c>
      <c r="AZ762" s="2"/>
      <c r="BA762" s="3"/>
      <c r="BB762" s="3"/>
      <c r="BC762" s="3"/>
      <c r="BD762" s="3"/>
    </row>
    <row r="763" spans="1:56" x14ac:dyDescent="0.25">
      <c r="A763" s="69" t="s">
        <v>706</v>
      </c>
      <c r="B763" s="70"/>
      <c r="C763" s="70"/>
      <c r="D763" s="71"/>
      <c r="E763" s="73"/>
      <c r="F763" s="70" t="s">
        <v>4017</v>
      </c>
      <c r="G763" s="70"/>
      <c r="H763" s="74"/>
      <c r="I763" s="75"/>
      <c r="J763" s="75"/>
      <c r="K763" s="74" t="s">
        <v>16488</v>
      </c>
      <c r="L763" s="78"/>
      <c r="M763" s="79"/>
      <c r="N763" s="79"/>
      <c r="O763" s="80"/>
      <c r="P763" s="81"/>
      <c r="Q763" s="81"/>
      <c r="R763" s="91"/>
      <c r="S763" s="91"/>
      <c r="T763" s="91"/>
      <c r="U763" s="91"/>
      <c r="V763" s="52"/>
      <c r="W763" s="52"/>
      <c r="X763" s="52"/>
      <c r="Y763" s="52"/>
      <c r="Z763" s="51"/>
      <c r="AA763" s="76"/>
      <c r="AB763" s="76"/>
      <c r="AC763" s="77"/>
      <c r="AD763" s="83" t="s">
        <v>8088</v>
      </c>
      <c r="AE763" s="83">
        <v>2109</v>
      </c>
      <c r="AF763" s="83">
        <v>1739</v>
      </c>
      <c r="AG763" s="83">
        <v>25933</v>
      </c>
      <c r="AH763" s="83">
        <v>23031</v>
      </c>
      <c r="AI763" s="83">
        <v>-28800</v>
      </c>
      <c r="AJ763" s="83" t="s">
        <v>9515</v>
      </c>
      <c r="AK763" s="83" t="s">
        <v>10570</v>
      </c>
      <c r="AL763" s="83"/>
      <c r="AM763" s="83" t="s">
        <v>11719</v>
      </c>
      <c r="AN763" s="85">
        <v>41735.011296296296</v>
      </c>
      <c r="AO763" s="83" t="s">
        <v>12434</v>
      </c>
      <c r="AP763" s="83" t="b">
        <v>1</v>
      </c>
      <c r="AQ763" s="83" t="b">
        <v>0</v>
      </c>
      <c r="AR763" s="83" t="b">
        <v>0</v>
      </c>
      <c r="AS763" s="83" t="s">
        <v>7091</v>
      </c>
      <c r="AT763" s="83">
        <v>24</v>
      </c>
      <c r="AU763" s="83" t="s">
        <v>13085</v>
      </c>
      <c r="AV763" s="83" t="b">
        <v>0</v>
      </c>
      <c r="AW763" s="83" t="s">
        <v>14213</v>
      </c>
      <c r="AX763" s="83" t="s">
        <v>14974</v>
      </c>
      <c r="AY763" s="83" t="s">
        <v>66</v>
      </c>
      <c r="AZ763" s="2"/>
      <c r="BA763" s="3"/>
      <c r="BB763" s="3"/>
      <c r="BC763" s="3"/>
      <c r="BD763" s="3"/>
    </row>
    <row r="764" spans="1:56" x14ac:dyDescent="0.25">
      <c r="A764" s="69" t="s">
        <v>707</v>
      </c>
      <c r="B764" s="70"/>
      <c r="C764" s="70"/>
      <c r="D764" s="71"/>
      <c r="E764" s="73"/>
      <c r="F764" s="70" t="s">
        <v>13933</v>
      </c>
      <c r="G764" s="70"/>
      <c r="H764" s="74"/>
      <c r="I764" s="75"/>
      <c r="J764" s="75"/>
      <c r="K764" s="74" t="s">
        <v>16489</v>
      </c>
      <c r="L764" s="78"/>
      <c r="M764" s="79"/>
      <c r="N764" s="79"/>
      <c r="O764" s="80"/>
      <c r="P764" s="81"/>
      <c r="Q764" s="81"/>
      <c r="R764" s="91"/>
      <c r="S764" s="91"/>
      <c r="T764" s="91"/>
      <c r="U764" s="91"/>
      <c r="V764" s="52"/>
      <c r="W764" s="52"/>
      <c r="X764" s="52"/>
      <c r="Y764" s="52"/>
      <c r="Z764" s="51"/>
      <c r="AA764" s="76"/>
      <c r="AB764" s="76"/>
      <c r="AC764" s="77"/>
      <c r="AD764" s="83" t="s">
        <v>8089</v>
      </c>
      <c r="AE764" s="83">
        <v>166</v>
      </c>
      <c r="AF764" s="83">
        <v>2259</v>
      </c>
      <c r="AG764" s="83">
        <v>11714</v>
      </c>
      <c r="AH764" s="83">
        <v>2722</v>
      </c>
      <c r="AI764" s="83">
        <v>-18000</v>
      </c>
      <c r="AJ764" s="83" t="s">
        <v>9516</v>
      </c>
      <c r="AK764" s="83" t="s">
        <v>10571</v>
      </c>
      <c r="AL764" s="83"/>
      <c r="AM764" s="83" t="s">
        <v>11716</v>
      </c>
      <c r="AN764" s="85">
        <v>41883.251863425925</v>
      </c>
      <c r="AO764" s="83" t="s">
        <v>12435</v>
      </c>
      <c r="AP764" s="83" t="b">
        <v>0</v>
      </c>
      <c r="AQ764" s="83" t="b">
        <v>0</v>
      </c>
      <c r="AR764" s="83" t="b">
        <v>1</v>
      </c>
      <c r="AS764" s="83" t="s">
        <v>7091</v>
      </c>
      <c r="AT764" s="83">
        <v>61</v>
      </c>
      <c r="AU764" s="83" t="s">
        <v>13085</v>
      </c>
      <c r="AV764" s="83" t="b">
        <v>0</v>
      </c>
      <c r="AW764" s="83" t="s">
        <v>14213</v>
      </c>
      <c r="AX764" s="83" t="s">
        <v>14975</v>
      </c>
      <c r="AY764" s="83" t="s">
        <v>66</v>
      </c>
      <c r="AZ764" s="2"/>
      <c r="BA764" s="3"/>
      <c r="BB764" s="3"/>
      <c r="BC764" s="3"/>
      <c r="BD764" s="3"/>
    </row>
    <row r="765" spans="1:56" x14ac:dyDescent="0.25">
      <c r="A765" s="69" t="s">
        <v>708</v>
      </c>
      <c r="B765" s="70"/>
      <c r="C765" s="70"/>
      <c r="D765" s="71"/>
      <c r="E765" s="73"/>
      <c r="F765" s="70" t="s">
        <v>13934</v>
      </c>
      <c r="G765" s="70"/>
      <c r="H765" s="74"/>
      <c r="I765" s="75"/>
      <c r="J765" s="75"/>
      <c r="K765" s="74" t="s">
        <v>16490</v>
      </c>
      <c r="L765" s="78"/>
      <c r="M765" s="79"/>
      <c r="N765" s="79"/>
      <c r="O765" s="80"/>
      <c r="P765" s="81"/>
      <c r="Q765" s="81"/>
      <c r="R765" s="91"/>
      <c r="S765" s="91"/>
      <c r="T765" s="91"/>
      <c r="U765" s="91"/>
      <c r="V765" s="52"/>
      <c r="W765" s="52"/>
      <c r="X765" s="52"/>
      <c r="Y765" s="52"/>
      <c r="Z765" s="51"/>
      <c r="AA765" s="76"/>
      <c r="AB765" s="76"/>
      <c r="AC765" s="77"/>
      <c r="AD765" s="83" t="s">
        <v>8090</v>
      </c>
      <c r="AE765" s="83">
        <v>589</v>
      </c>
      <c r="AF765" s="83">
        <v>70</v>
      </c>
      <c r="AG765" s="83">
        <v>4508</v>
      </c>
      <c r="AH765" s="83">
        <v>11387</v>
      </c>
      <c r="AI765" s="83"/>
      <c r="AJ765" s="83"/>
      <c r="AK765" s="83"/>
      <c r="AL765" s="83"/>
      <c r="AM765" s="83"/>
      <c r="AN765" s="85">
        <v>42605.540625000001</v>
      </c>
      <c r="AO765" s="83" t="s">
        <v>12436</v>
      </c>
      <c r="AP765" s="83" t="b">
        <v>0</v>
      </c>
      <c r="AQ765" s="83" t="b">
        <v>0</v>
      </c>
      <c r="AR765" s="83" t="b">
        <v>0</v>
      </c>
      <c r="AS765" s="83" t="s">
        <v>7091</v>
      </c>
      <c r="AT765" s="83">
        <v>2</v>
      </c>
      <c r="AU765" s="83" t="s">
        <v>13085</v>
      </c>
      <c r="AV765" s="83" t="b">
        <v>0</v>
      </c>
      <c r="AW765" s="83" t="s">
        <v>14213</v>
      </c>
      <c r="AX765" s="83" t="s">
        <v>14976</v>
      </c>
      <c r="AY765" s="83" t="s">
        <v>66</v>
      </c>
      <c r="AZ765" s="2"/>
      <c r="BA765" s="3"/>
      <c r="BB765" s="3"/>
      <c r="BC765" s="3"/>
      <c r="BD765" s="3"/>
    </row>
    <row r="766" spans="1:56" x14ac:dyDescent="0.25">
      <c r="A766" s="69" t="s">
        <v>709</v>
      </c>
      <c r="B766" s="70"/>
      <c r="C766" s="70"/>
      <c r="D766" s="71"/>
      <c r="E766" s="73"/>
      <c r="F766" s="70" t="s">
        <v>4018</v>
      </c>
      <c r="G766" s="70"/>
      <c r="H766" s="74"/>
      <c r="I766" s="75"/>
      <c r="J766" s="75"/>
      <c r="K766" s="74" t="s">
        <v>16491</v>
      </c>
      <c r="L766" s="78"/>
      <c r="M766" s="79"/>
      <c r="N766" s="79"/>
      <c r="O766" s="80"/>
      <c r="P766" s="81"/>
      <c r="Q766" s="81"/>
      <c r="R766" s="91"/>
      <c r="S766" s="91"/>
      <c r="T766" s="91"/>
      <c r="U766" s="91"/>
      <c r="V766" s="52"/>
      <c r="W766" s="52"/>
      <c r="X766" s="52"/>
      <c r="Y766" s="52"/>
      <c r="Z766" s="51"/>
      <c r="AA766" s="76"/>
      <c r="AB766" s="76"/>
      <c r="AC766" s="77"/>
      <c r="AD766" s="83" t="s">
        <v>8091</v>
      </c>
      <c r="AE766" s="83">
        <v>44</v>
      </c>
      <c r="AF766" s="83">
        <v>155580</v>
      </c>
      <c r="AG766" s="83">
        <v>71372</v>
      </c>
      <c r="AH766" s="83">
        <v>94724</v>
      </c>
      <c r="AI766" s="83">
        <v>-28800</v>
      </c>
      <c r="AJ766" s="83" t="s">
        <v>9517</v>
      </c>
      <c r="AK766" s="83" t="s">
        <v>10572</v>
      </c>
      <c r="AL766" s="83" t="s">
        <v>11345</v>
      </c>
      <c r="AM766" s="83" t="s">
        <v>11719</v>
      </c>
      <c r="AN766" s="85">
        <v>40451.976365740738</v>
      </c>
      <c r="AO766" s="83" t="s">
        <v>12437</v>
      </c>
      <c r="AP766" s="83" t="b">
        <v>0</v>
      </c>
      <c r="AQ766" s="83" t="b">
        <v>0</v>
      </c>
      <c r="AR766" s="83" t="b">
        <v>1</v>
      </c>
      <c r="AS766" s="83" t="s">
        <v>7091</v>
      </c>
      <c r="AT766" s="83">
        <v>715</v>
      </c>
      <c r="AU766" s="83" t="s">
        <v>13354</v>
      </c>
      <c r="AV766" s="83" t="b">
        <v>1</v>
      </c>
      <c r="AW766" s="83" t="s">
        <v>14213</v>
      </c>
      <c r="AX766" s="83" t="s">
        <v>14977</v>
      </c>
      <c r="AY766" s="83" t="s">
        <v>66</v>
      </c>
      <c r="AZ766" s="2"/>
      <c r="BA766" s="3"/>
      <c r="BB766" s="3"/>
      <c r="BC766" s="3"/>
      <c r="BD766" s="3"/>
    </row>
    <row r="767" spans="1:56" x14ac:dyDescent="0.25">
      <c r="A767" s="69" t="s">
        <v>710</v>
      </c>
      <c r="B767" s="70"/>
      <c r="C767" s="70"/>
      <c r="D767" s="71"/>
      <c r="E767" s="73"/>
      <c r="F767" s="70" t="s">
        <v>4019</v>
      </c>
      <c r="G767" s="70"/>
      <c r="H767" s="74"/>
      <c r="I767" s="75"/>
      <c r="J767" s="75"/>
      <c r="K767" s="74" t="s">
        <v>16492</v>
      </c>
      <c r="L767" s="78"/>
      <c r="M767" s="79"/>
      <c r="N767" s="79"/>
      <c r="O767" s="80"/>
      <c r="P767" s="81"/>
      <c r="Q767" s="81"/>
      <c r="R767" s="91"/>
      <c r="S767" s="91"/>
      <c r="T767" s="91"/>
      <c r="U767" s="91"/>
      <c r="V767" s="52"/>
      <c r="W767" s="52"/>
      <c r="X767" s="52"/>
      <c r="Y767" s="52"/>
      <c r="Z767" s="51"/>
      <c r="AA767" s="76"/>
      <c r="AB767" s="76"/>
      <c r="AC767" s="77"/>
      <c r="AD767" s="83" t="s">
        <v>8092</v>
      </c>
      <c r="AE767" s="83">
        <v>359</v>
      </c>
      <c r="AF767" s="83">
        <v>64</v>
      </c>
      <c r="AG767" s="83">
        <v>862</v>
      </c>
      <c r="AH767" s="83">
        <v>644</v>
      </c>
      <c r="AI767" s="83"/>
      <c r="AJ767" s="83"/>
      <c r="AK767" s="83"/>
      <c r="AL767" s="83"/>
      <c r="AM767" s="83"/>
      <c r="AN767" s="85">
        <v>41247.643263888887</v>
      </c>
      <c r="AO767" s="83" t="s">
        <v>12438</v>
      </c>
      <c r="AP767" s="83" t="b">
        <v>0</v>
      </c>
      <c r="AQ767" s="83" t="b">
        <v>0</v>
      </c>
      <c r="AR767" s="83" t="b">
        <v>0</v>
      </c>
      <c r="AS767" s="83" t="s">
        <v>7091</v>
      </c>
      <c r="AT767" s="83">
        <v>0</v>
      </c>
      <c r="AU767" s="83" t="s">
        <v>13085</v>
      </c>
      <c r="AV767" s="83" t="b">
        <v>0</v>
      </c>
      <c r="AW767" s="83" t="s">
        <v>14213</v>
      </c>
      <c r="AX767" s="83" t="s">
        <v>14978</v>
      </c>
      <c r="AY767" s="83" t="s">
        <v>66</v>
      </c>
      <c r="AZ767" s="2"/>
      <c r="BA767" s="3"/>
      <c r="BB767" s="3"/>
      <c r="BC767" s="3"/>
      <c r="BD767" s="3"/>
    </row>
    <row r="768" spans="1:56" x14ac:dyDescent="0.25">
      <c r="A768" s="69" t="s">
        <v>711</v>
      </c>
      <c r="B768" s="70"/>
      <c r="C768" s="70"/>
      <c r="D768" s="71"/>
      <c r="E768" s="73"/>
      <c r="F768" s="70" t="s">
        <v>4020</v>
      </c>
      <c r="G768" s="70"/>
      <c r="H768" s="74"/>
      <c r="I768" s="75"/>
      <c r="J768" s="75"/>
      <c r="K768" s="74" t="s">
        <v>16493</v>
      </c>
      <c r="L768" s="78"/>
      <c r="M768" s="79"/>
      <c r="N768" s="79"/>
      <c r="O768" s="80"/>
      <c r="P768" s="81"/>
      <c r="Q768" s="81"/>
      <c r="R768" s="91"/>
      <c r="S768" s="91"/>
      <c r="T768" s="91"/>
      <c r="U768" s="91"/>
      <c r="V768" s="52"/>
      <c r="W768" s="52"/>
      <c r="X768" s="52"/>
      <c r="Y768" s="52"/>
      <c r="Z768" s="51"/>
      <c r="AA768" s="76"/>
      <c r="AB768" s="76"/>
      <c r="AC768" s="77"/>
      <c r="AD768" s="83" t="s">
        <v>8093</v>
      </c>
      <c r="AE768" s="83">
        <v>355</v>
      </c>
      <c r="AF768" s="83">
        <v>49</v>
      </c>
      <c r="AG768" s="83">
        <v>64</v>
      </c>
      <c r="AH768" s="83">
        <v>6729</v>
      </c>
      <c r="AI768" s="83"/>
      <c r="AJ768" s="83" t="s">
        <v>9518</v>
      </c>
      <c r="AK768" s="83" t="s">
        <v>10573</v>
      </c>
      <c r="AL768" s="83"/>
      <c r="AM768" s="83"/>
      <c r="AN768" s="85">
        <v>41068.201180555552</v>
      </c>
      <c r="AO768" s="83" t="s">
        <v>12439</v>
      </c>
      <c r="AP768" s="83" t="b">
        <v>1</v>
      </c>
      <c r="AQ768" s="83" t="b">
        <v>0</v>
      </c>
      <c r="AR768" s="83" t="b">
        <v>0</v>
      </c>
      <c r="AS768" s="83" t="s">
        <v>7091</v>
      </c>
      <c r="AT768" s="83">
        <v>2</v>
      </c>
      <c r="AU768" s="83" t="s">
        <v>13085</v>
      </c>
      <c r="AV768" s="83" t="b">
        <v>0</v>
      </c>
      <c r="AW768" s="83" t="s">
        <v>14213</v>
      </c>
      <c r="AX768" s="83" t="s">
        <v>14979</v>
      </c>
      <c r="AY768" s="83" t="s">
        <v>66</v>
      </c>
      <c r="AZ768" s="2"/>
      <c r="BA768" s="3"/>
      <c r="BB768" s="3"/>
      <c r="BC768" s="3"/>
      <c r="BD768" s="3"/>
    </row>
    <row r="769" spans="1:56" x14ac:dyDescent="0.25">
      <c r="A769" s="69" t="s">
        <v>712</v>
      </c>
      <c r="B769" s="70"/>
      <c r="C769" s="70"/>
      <c r="D769" s="71"/>
      <c r="E769" s="73"/>
      <c r="F769" s="70" t="s">
        <v>13935</v>
      </c>
      <c r="G769" s="70"/>
      <c r="H769" s="74"/>
      <c r="I769" s="75"/>
      <c r="J769" s="75"/>
      <c r="K769" s="74" t="s">
        <v>16494</v>
      </c>
      <c r="L769" s="78"/>
      <c r="M769" s="79"/>
      <c r="N769" s="79"/>
      <c r="O769" s="80"/>
      <c r="P769" s="81"/>
      <c r="Q769" s="81"/>
      <c r="R769" s="91"/>
      <c r="S769" s="91"/>
      <c r="T769" s="91"/>
      <c r="U769" s="91"/>
      <c r="V769" s="52"/>
      <c r="W769" s="52"/>
      <c r="X769" s="52"/>
      <c r="Y769" s="52"/>
      <c r="Z769" s="51"/>
      <c r="AA769" s="76"/>
      <c r="AB769" s="76"/>
      <c r="AC769" s="77"/>
      <c r="AD769" s="83" t="s">
        <v>3065</v>
      </c>
      <c r="AE769" s="83">
        <v>2731</v>
      </c>
      <c r="AF769" s="83">
        <v>28612</v>
      </c>
      <c r="AG769" s="83">
        <v>20131</v>
      </c>
      <c r="AH769" s="83">
        <v>1746</v>
      </c>
      <c r="AI769" s="83">
        <v>-18000</v>
      </c>
      <c r="AJ769" s="83" t="s">
        <v>9519</v>
      </c>
      <c r="AK769" s="83" t="s">
        <v>10574</v>
      </c>
      <c r="AL769" s="83"/>
      <c r="AM769" s="83" t="s">
        <v>11716</v>
      </c>
      <c r="AN769" s="85">
        <v>39546.91574074074</v>
      </c>
      <c r="AO769" s="83" t="s">
        <v>12440</v>
      </c>
      <c r="AP769" s="83" t="b">
        <v>0</v>
      </c>
      <c r="AQ769" s="83" t="b">
        <v>0</v>
      </c>
      <c r="AR769" s="83" t="b">
        <v>1</v>
      </c>
      <c r="AS769" s="83" t="s">
        <v>7091</v>
      </c>
      <c r="AT769" s="83">
        <v>528</v>
      </c>
      <c r="AU769" s="83" t="s">
        <v>13085</v>
      </c>
      <c r="AV769" s="83" t="b">
        <v>0</v>
      </c>
      <c r="AW769" s="83" t="s">
        <v>14213</v>
      </c>
      <c r="AX769" s="83" t="s">
        <v>14980</v>
      </c>
      <c r="AY769" s="83" t="s">
        <v>66</v>
      </c>
      <c r="AZ769" s="2"/>
      <c r="BA769" s="3"/>
      <c r="BB769" s="3"/>
      <c r="BC769" s="3"/>
      <c r="BD769" s="3"/>
    </row>
    <row r="770" spans="1:56" x14ac:dyDescent="0.25">
      <c r="A770" s="69" t="s">
        <v>713</v>
      </c>
      <c r="B770" s="70"/>
      <c r="C770" s="70"/>
      <c r="D770" s="71"/>
      <c r="E770" s="73"/>
      <c r="F770" s="70" t="s">
        <v>4021</v>
      </c>
      <c r="G770" s="70"/>
      <c r="H770" s="74"/>
      <c r="I770" s="75"/>
      <c r="J770" s="75"/>
      <c r="K770" s="74" t="s">
        <v>16495</v>
      </c>
      <c r="L770" s="78"/>
      <c r="M770" s="79"/>
      <c r="N770" s="79"/>
      <c r="O770" s="80"/>
      <c r="P770" s="81"/>
      <c r="Q770" s="81"/>
      <c r="R770" s="91"/>
      <c r="S770" s="91"/>
      <c r="T770" s="91"/>
      <c r="U770" s="91"/>
      <c r="V770" s="52"/>
      <c r="W770" s="52"/>
      <c r="X770" s="52"/>
      <c r="Y770" s="52"/>
      <c r="Z770" s="51"/>
      <c r="AA770" s="76"/>
      <c r="AB770" s="76"/>
      <c r="AC770" s="77"/>
      <c r="AD770" s="83" t="s">
        <v>8094</v>
      </c>
      <c r="AE770" s="83">
        <v>619</v>
      </c>
      <c r="AF770" s="83">
        <v>109</v>
      </c>
      <c r="AG770" s="83">
        <v>4638</v>
      </c>
      <c r="AH770" s="83">
        <v>4665</v>
      </c>
      <c r="AI770" s="83"/>
      <c r="AJ770" s="83" t="s">
        <v>9520</v>
      </c>
      <c r="AK770" s="83"/>
      <c r="AL770" s="83" t="s">
        <v>11346</v>
      </c>
      <c r="AM770" s="83"/>
      <c r="AN770" s="85">
        <v>42786.900104166663</v>
      </c>
      <c r="AO770" s="83" t="s">
        <v>12441</v>
      </c>
      <c r="AP770" s="83" t="b">
        <v>0</v>
      </c>
      <c r="AQ770" s="83" t="b">
        <v>0</v>
      </c>
      <c r="AR770" s="83" t="b">
        <v>0</v>
      </c>
      <c r="AS770" s="83" t="s">
        <v>7091</v>
      </c>
      <c r="AT770" s="83">
        <v>3</v>
      </c>
      <c r="AU770" s="83" t="s">
        <v>13085</v>
      </c>
      <c r="AV770" s="83" t="b">
        <v>0</v>
      </c>
      <c r="AW770" s="83" t="s">
        <v>14213</v>
      </c>
      <c r="AX770" s="83" t="s">
        <v>14981</v>
      </c>
      <c r="AY770" s="83" t="s">
        <v>66</v>
      </c>
      <c r="AZ770" s="2"/>
      <c r="BA770" s="3"/>
      <c r="BB770" s="3"/>
      <c r="BC770" s="3"/>
      <c r="BD770" s="3"/>
    </row>
    <row r="771" spans="1:56" x14ac:dyDescent="0.25">
      <c r="A771" s="69" t="s">
        <v>714</v>
      </c>
      <c r="B771" s="70"/>
      <c r="C771" s="70"/>
      <c r="D771" s="71"/>
      <c r="E771" s="73"/>
      <c r="F771" s="70" t="s">
        <v>4022</v>
      </c>
      <c r="G771" s="70"/>
      <c r="H771" s="74"/>
      <c r="I771" s="75"/>
      <c r="J771" s="75"/>
      <c r="K771" s="74" t="s">
        <v>16496</v>
      </c>
      <c r="L771" s="78"/>
      <c r="M771" s="79"/>
      <c r="N771" s="79"/>
      <c r="O771" s="80"/>
      <c r="P771" s="81"/>
      <c r="Q771" s="81"/>
      <c r="R771" s="91"/>
      <c r="S771" s="91"/>
      <c r="T771" s="91"/>
      <c r="U771" s="91"/>
      <c r="V771" s="52"/>
      <c r="W771" s="52"/>
      <c r="X771" s="52"/>
      <c r="Y771" s="52"/>
      <c r="Z771" s="51"/>
      <c r="AA771" s="76"/>
      <c r="AB771" s="76"/>
      <c r="AC771" s="77"/>
      <c r="AD771" s="83" t="s">
        <v>8095</v>
      </c>
      <c r="AE771" s="83">
        <v>3593</v>
      </c>
      <c r="AF771" s="83">
        <v>980</v>
      </c>
      <c r="AG771" s="83">
        <v>5940</v>
      </c>
      <c r="AH771" s="83">
        <v>3651</v>
      </c>
      <c r="AI771" s="83">
        <v>-18000</v>
      </c>
      <c r="AJ771" s="83" t="s">
        <v>9521</v>
      </c>
      <c r="AK771" s="83" t="s">
        <v>10269</v>
      </c>
      <c r="AL771" s="83"/>
      <c r="AM771" s="83" t="s">
        <v>11716</v>
      </c>
      <c r="AN771" s="85">
        <v>39998.067175925928</v>
      </c>
      <c r="AO771" s="83" t="s">
        <v>12442</v>
      </c>
      <c r="AP771" s="83" t="b">
        <v>1</v>
      </c>
      <c r="AQ771" s="83" t="b">
        <v>0</v>
      </c>
      <c r="AR771" s="83" t="b">
        <v>1</v>
      </c>
      <c r="AS771" s="83" t="s">
        <v>7091</v>
      </c>
      <c r="AT771" s="83">
        <v>105</v>
      </c>
      <c r="AU771" s="83" t="s">
        <v>13085</v>
      </c>
      <c r="AV771" s="83" t="b">
        <v>0</v>
      </c>
      <c r="AW771" s="83" t="s">
        <v>14213</v>
      </c>
      <c r="AX771" s="83" t="s">
        <v>14982</v>
      </c>
      <c r="AY771" s="83" t="s">
        <v>66</v>
      </c>
      <c r="AZ771" s="2"/>
      <c r="BA771" s="3"/>
      <c r="BB771" s="3"/>
      <c r="BC771" s="3"/>
      <c r="BD771" s="3"/>
    </row>
    <row r="772" spans="1:56" x14ac:dyDescent="0.25">
      <c r="A772" s="69" t="s">
        <v>715</v>
      </c>
      <c r="B772" s="70"/>
      <c r="C772" s="70"/>
      <c r="D772" s="71"/>
      <c r="E772" s="73"/>
      <c r="F772" s="70" t="s">
        <v>4023</v>
      </c>
      <c r="G772" s="70"/>
      <c r="H772" s="74"/>
      <c r="I772" s="75"/>
      <c r="J772" s="75"/>
      <c r="K772" s="74" t="s">
        <v>16497</v>
      </c>
      <c r="L772" s="78"/>
      <c r="M772" s="79"/>
      <c r="N772" s="79"/>
      <c r="O772" s="80"/>
      <c r="P772" s="81"/>
      <c r="Q772" s="81"/>
      <c r="R772" s="91"/>
      <c r="S772" s="91"/>
      <c r="T772" s="91"/>
      <c r="U772" s="91"/>
      <c r="V772" s="52"/>
      <c r="W772" s="52"/>
      <c r="X772" s="52"/>
      <c r="Y772" s="52"/>
      <c r="Z772" s="51"/>
      <c r="AA772" s="76"/>
      <c r="AB772" s="76"/>
      <c r="AC772" s="77"/>
      <c r="AD772" s="83" t="s">
        <v>8096</v>
      </c>
      <c r="AE772" s="83">
        <v>2121</v>
      </c>
      <c r="AF772" s="83">
        <v>2076</v>
      </c>
      <c r="AG772" s="83">
        <v>36010</v>
      </c>
      <c r="AH772" s="83">
        <v>243060</v>
      </c>
      <c r="AI772" s="83">
        <v>-21600</v>
      </c>
      <c r="AJ772" s="83" t="s">
        <v>9522</v>
      </c>
      <c r="AK772" s="83" t="s">
        <v>10575</v>
      </c>
      <c r="AL772" s="83" t="s">
        <v>11347</v>
      </c>
      <c r="AM772" s="83" t="s">
        <v>11717</v>
      </c>
      <c r="AN772" s="85">
        <v>40690.746527777781</v>
      </c>
      <c r="AO772" s="83" t="s">
        <v>12443</v>
      </c>
      <c r="AP772" s="83" t="b">
        <v>0</v>
      </c>
      <c r="AQ772" s="83" t="b">
        <v>0</v>
      </c>
      <c r="AR772" s="83" t="b">
        <v>0</v>
      </c>
      <c r="AS772" s="83" t="s">
        <v>7091</v>
      </c>
      <c r="AT772" s="83">
        <v>28</v>
      </c>
      <c r="AU772" s="83" t="s">
        <v>13085</v>
      </c>
      <c r="AV772" s="83" t="b">
        <v>0</v>
      </c>
      <c r="AW772" s="83" t="s">
        <v>14213</v>
      </c>
      <c r="AX772" s="83" t="s">
        <v>14983</v>
      </c>
      <c r="AY772" s="83" t="s">
        <v>66</v>
      </c>
      <c r="AZ772" s="2"/>
      <c r="BA772" s="3"/>
      <c r="BB772" s="3"/>
      <c r="BC772" s="3"/>
      <c r="BD772" s="3"/>
    </row>
    <row r="773" spans="1:56" x14ac:dyDescent="0.25">
      <c r="A773" s="69" t="s">
        <v>717</v>
      </c>
      <c r="B773" s="70"/>
      <c r="C773" s="70"/>
      <c r="D773" s="71"/>
      <c r="E773" s="73"/>
      <c r="F773" s="70" t="s">
        <v>13936</v>
      </c>
      <c r="G773" s="70"/>
      <c r="H773" s="74"/>
      <c r="I773" s="75"/>
      <c r="J773" s="75"/>
      <c r="K773" s="74" t="s">
        <v>16498</v>
      </c>
      <c r="L773" s="78"/>
      <c r="M773" s="79"/>
      <c r="N773" s="79"/>
      <c r="O773" s="80"/>
      <c r="P773" s="81"/>
      <c r="Q773" s="81"/>
      <c r="R773" s="91"/>
      <c r="S773" s="91"/>
      <c r="T773" s="91"/>
      <c r="U773" s="91"/>
      <c r="V773" s="52"/>
      <c r="W773" s="52"/>
      <c r="X773" s="52"/>
      <c r="Y773" s="52"/>
      <c r="Z773" s="51"/>
      <c r="AA773" s="76"/>
      <c r="AB773" s="76"/>
      <c r="AC773" s="77"/>
      <c r="AD773" s="83" t="s">
        <v>8097</v>
      </c>
      <c r="AE773" s="83">
        <v>74</v>
      </c>
      <c r="AF773" s="83">
        <v>61</v>
      </c>
      <c r="AG773" s="83">
        <v>8710</v>
      </c>
      <c r="AH773" s="83">
        <v>974</v>
      </c>
      <c r="AI773" s="83">
        <v>-18000</v>
      </c>
      <c r="AJ773" s="83"/>
      <c r="AK773" s="83" t="s">
        <v>10241</v>
      </c>
      <c r="AL773" s="83" t="s">
        <v>11348</v>
      </c>
      <c r="AM773" s="83" t="s">
        <v>11716</v>
      </c>
      <c r="AN773" s="85">
        <v>40010.639004629629</v>
      </c>
      <c r="AO773" s="83" t="s">
        <v>12444</v>
      </c>
      <c r="AP773" s="83" t="b">
        <v>1</v>
      </c>
      <c r="AQ773" s="83" t="b">
        <v>0</v>
      </c>
      <c r="AR773" s="83" t="b">
        <v>1</v>
      </c>
      <c r="AS773" s="83" t="s">
        <v>7091</v>
      </c>
      <c r="AT773" s="83">
        <v>6</v>
      </c>
      <c r="AU773" s="83" t="s">
        <v>13085</v>
      </c>
      <c r="AV773" s="83" t="b">
        <v>0</v>
      </c>
      <c r="AW773" s="83" t="s">
        <v>14213</v>
      </c>
      <c r="AX773" s="83" t="s">
        <v>14984</v>
      </c>
      <c r="AY773" s="83" t="s">
        <v>66</v>
      </c>
      <c r="AZ773" s="2"/>
      <c r="BA773" s="3"/>
      <c r="BB773" s="3"/>
      <c r="BC773" s="3"/>
      <c r="BD773" s="3"/>
    </row>
    <row r="774" spans="1:56" x14ac:dyDescent="0.25">
      <c r="A774" s="69" t="s">
        <v>719</v>
      </c>
      <c r="B774" s="70"/>
      <c r="C774" s="70"/>
      <c r="D774" s="71"/>
      <c r="E774" s="73"/>
      <c r="F774" s="70" t="s">
        <v>4026</v>
      </c>
      <c r="G774" s="70"/>
      <c r="H774" s="74"/>
      <c r="I774" s="75"/>
      <c r="J774" s="75"/>
      <c r="K774" s="74" t="s">
        <v>16499</v>
      </c>
      <c r="L774" s="78"/>
      <c r="M774" s="79"/>
      <c r="N774" s="79"/>
      <c r="O774" s="80"/>
      <c r="P774" s="81"/>
      <c r="Q774" s="81"/>
      <c r="R774" s="91"/>
      <c r="S774" s="91"/>
      <c r="T774" s="91"/>
      <c r="U774" s="91"/>
      <c r="V774" s="52"/>
      <c r="W774" s="52"/>
      <c r="X774" s="52"/>
      <c r="Y774" s="52"/>
      <c r="Z774" s="51"/>
      <c r="AA774" s="76"/>
      <c r="AB774" s="76"/>
      <c r="AC774" s="77"/>
      <c r="AD774" s="83" t="s">
        <v>8098</v>
      </c>
      <c r="AE774" s="83">
        <v>194</v>
      </c>
      <c r="AF774" s="83">
        <v>50</v>
      </c>
      <c r="AG774" s="83">
        <v>914</v>
      </c>
      <c r="AH774" s="83">
        <v>919</v>
      </c>
      <c r="AI774" s="83">
        <v>-21600</v>
      </c>
      <c r="AJ774" s="83" t="s">
        <v>9523</v>
      </c>
      <c r="AK774" s="83" t="s">
        <v>10576</v>
      </c>
      <c r="AL774" s="83"/>
      <c r="AM774" s="83" t="s">
        <v>11717</v>
      </c>
      <c r="AN774" s="85">
        <v>40882.157881944448</v>
      </c>
      <c r="AO774" s="83" t="s">
        <v>12445</v>
      </c>
      <c r="AP774" s="83" t="b">
        <v>0</v>
      </c>
      <c r="AQ774" s="83" t="b">
        <v>0</v>
      </c>
      <c r="AR774" s="83" t="b">
        <v>0</v>
      </c>
      <c r="AS774" s="83" t="s">
        <v>7091</v>
      </c>
      <c r="AT774" s="83">
        <v>4</v>
      </c>
      <c r="AU774" s="83" t="s">
        <v>13355</v>
      </c>
      <c r="AV774" s="83" t="b">
        <v>0</v>
      </c>
      <c r="AW774" s="83" t="s">
        <v>14213</v>
      </c>
      <c r="AX774" s="83" t="s">
        <v>14985</v>
      </c>
      <c r="AY774" s="83" t="s">
        <v>66</v>
      </c>
      <c r="AZ774" s="2"/>
      <c r="BA774" s="3"/>
      <c r="BB774" s="3"/>
      <c r="BC774" s="3"/>
      <c r="BD774" s="3"/>
    </row>
    <row r="775" spans="1:56" x14ac:dyDescent="0.25">
      <c r="A775" s="69" t="s">
        <v>720</v>
      </c>
      <c r="B775" s="70"/>
      <c r="C775" s="70"/>
      <c r="D775" s="71"/>
      <c r="E775" s="73"/>
      <c r="F775" s="70" t="s">
        <v>4027</v>
      </c>
      <c r="G775" s="70"/>
      <c r="H775" s="74"/>
      <c r="I775" s="75"/>
      <c r="J775" s="75"/>
      <c r="K775" s="74" t="s">
        <v>16500</v>
      </c>
      <c r="L775" s="78"/>
      <c r="M775" s="79"/>
      <c r="N775" s="79"/>
      <c r="O775" s="80"/>
      <c r="P775" s="81"/>
      <c r="Q775" s="81"/>
      <c r="R775" s="91"/>
      <c r="S775" s="91"/>
      <c r="T775" s="91"/>
      <c r="U775" s="91"/>
      <c r="V775" s="52"/>
      <c r="W775" s="52"/>
      <c r="X775" s="52"/>
      <c r="Y775" s="52"/>
      <c r="Z775" s="51"/>
      <c r="AA775" s="76"/>
      <c r="AB775" s="76"/>
      <c r="AC775" s="77"/>
      <c r="AD775" s="83" t="s">
        <v>8099</v>
      </c>
      <c r="AE775" s="83">
        <v>810</v>
      </c>
      <c r="AF775" s="83">
        <v>105</v>
      </c>
      <c r="AG775" s="83">
        <v>53911</v>
      </c>
      <c r="AH775" s="83">
        <v>6749</v>
      </c>
      <c r="AI775" s="83">
        <v>-28800</v>
      </c>
      <c r="AJ775" s="83" t="s">
        <v>9524</v>
      </c>
      <c r="AK775" s="83" t="s">
        <v>10577</v>
      </c>
      <c r="AL775" s="83"/>
      <c r="AM775" s="83" t="s">
        <v>11719</v>
      </c>
      <c r="AN775" s="85">
        <v>40835.273773148147</v>
      </c>
      <c r="AO775" s="83" t="s">
        <v>12446</v>
      </c>
      <c r="AP775" s="83" t="b">
        <v>0</v>
      </c>
      <c r="AQ775" s="83" t="b">
        <v>0</v>
      </c>
      <c r="AR775" s="83" t="b">
        <v>1</v>
      </c>
      <c r="AS775" s="83" t="s">
        <v>7096</v>
      </c>
      <c r="AT775" s="83">
        <v>0</v>
      </c>
      <c r="AU775" s="83" t="s">
        <v>13356</v>
      </c>
      <c r="AV775" s="83" t="b">
        <v>0</v>
      </c>
      <c r="AW775" s="83" t="s">
        <v>14213</v>
      </c>
      <c r="AX775" s="83" t="s">
        <v>14986</v>
      </c>
      <c r="AY775" s="83" t="s">
        <v>66</v>
      </c>
      <c r="AZ775" s="2"/>
      <c r="BA775" s="3"/>
      <c r="BB775" s="3"/>
      <c r="BC775" s="3"/>
      <c r="BD775" s="3"/>
    </row>
    <row r="776" spans="1:56" x14ac:dyDescent="0.25">
      <c r="A776" s="69" t="s">
        <v>721</v>
      </c>
      <c r="B776" s="70"/>
      <c r="C776" s="70"/>
      <c r="D776" s="71"/>
      <c r="E776" s="73"/>
      <c r="F776" s="70" t="s">
        <v>4028</v>
      </c>
      <c r="G776" s="70"/>
      <c r="H776" s="74"/>
      <c r="I776" s="75"/>
      <c r="J776" s="75"/>
      <c r="K776" s="74" t="s">
        <v>16501</v>
      </c>
      <c r="L776" s="78"/>
      <c r="M776" s="79"/>
      <c r="N776" s="79"/>
      <c r="O776" s="80"/>
      <c r="P776" s="81"/>
      <c r="Q776" s="81"/>
      <c r="R776" s="91"/>
      <c r="S776" s="91"/>
      <c r="T776" s="91"/>
      <c r="U776" s="91"/>
      <c r="V776" s="52"/>
      <c r="W776" s="52"/>
      <c r="X776" s="52"/>
      <c r="Y776" s="52"/>
      <c r="Z776" s="51"/>
      <c r="AA776" s="76"/>
      <c r="AB776" s="76"/>
      <c r="AC776" s="77"/>
      <c r="AD776" s="83" t="s">
        <v>8100</v>
      </c>
      <c r="AE776" s="83">
        <v>648</v>
      </c>
      <c r="AF776" s="83">
        <v>949</v>
      </c>
      <c r="AG776" s="83">
        <v>201775</v>
      </c>
      <c r="AH776" s="83">
        <v>22875</v>
      </c>
      <c r="AI776" s="83">
        <v>25200</v>
      </c>
      <c r="AJ776" s="83" t="s">
        <v>9525</v>
      </c>
      <c r="AK776" s="83"/>
      <c r="AL776" s="83"/>
      <c r="AM776" s="83" t="s">
        <v>11740</v>
      </c>
      <c r="AN776" s="85">
        <v>41026.632650462961</v>
      </c>
      <c r="AO776" s="83" t="s">
        <v>12447</v>
      </c>
      <c r="AP776" s="83" t="b">
        <v>0</v>
      </c>
      <c r="AQ776" s="83" t="b">
        <v>0</v>
      </c>
      <c r="AR776" s="83" t="b">
        <v>1</v>
      </c>
      <c r="AS776" s="83" t="s">
        <v>7096</v>
      </c>
      <c r="AT776" s="83">
        <v>9</v>
      </c>
      <c r="AU776" s="83" t="s">
        <v>13357</v>
      </c>
      <c r="AV776" s="83" t="b">
        <v>0</v>
      </c>
      <c r="AW776" s="83" t="s">
        <v>14213</v>
      </c>
      <c r="AX776" s="83" t="s">
        <v>14987</v>
      </c>
      <c r="AY776" s="83" t="s">
        <v>66</v>
      </c>
      <c r="AZ776" s="2"/>
      <c r="BA776" s="3"/>
      <c r="BB776" s="3"/>
      <c r="BC776" s="3"/>
      <c r="BD776" s="3"/>
    </row>
    <row r="777" spans="1:56" x14ac:dyDescent="0.25">
      <c r="A777" s="69" t="s">
        <v>722</v>
      </c>
      <c r="B777" s="70"/>
      <c r="C777" s="70"/>
      <c r="D777" s="71"/>
      <c r="E777" s="73"/>
      <c r="F777" s="70" t="s">
        <v>4029</v>
      </c>
      <c r="G777" s="70"/>
      <c r="H777" s="74"/>
      <c r="I777" s="75"/>
      <c r="J777" s="75"/>
      <c r="K777" s="74" t="s">
        <v>16502</v>
      </c>
      <c r="L777" s="78"/>
      <c r="M777" s="79"/>
      <c r="N777" s="79"/>
      <c r="O777" s="80"/>
      <c r="P777" s="81"/>
      <c r="Q777" s="81"/>
      <c r="R777" s="91"/>
      <c r="S777" s="91"/>
      <c r="T777" s="91"/>
      <c r="U777" s="91"/>
      <c r="V777" s="52"/>
      <c r="W777" s="52"/>
      <c r="X777" s="52"/>
      <c r="Y777" s="52"/>
      <c r="Z777" s="51"/>
      <c r="AA777" s="76"/>
      <c r="AB777" s="76"/>
      <c r="AC777" s="77"/>
      <c r="AD777" s="83" t="s">
        <v>8101</v>
      </c>
      <c r="AE777" s="83">
        <v>852</v>
      </c>
      <c r="AF777" s="83">
        <v>898</v>
      </c>
      <c r="AG777" s="83">
        <v>19032</v>
      </c>
      <c r="AH777" s="83">
        <v>53396</v>
      </c>
      <c r="AI777" s="83"/>
      <c r="AJ777" s="83" t="s">
        <v>9526</v>
      </c>
      <c r="AK777" s="83" t="s">
        <v>10578</v>
      </c>
      <c r="AL777" s="83"/>
      <c r="AM777" s="83"/>
      <c r="AN777" s="85">
        <v>42795.147407407407</v>
      </c>
      <c r="AO777" s="83" t="s">
        <v>12448</v>
      </c>
      <c r="AP777" s="83" t="b">
        <v>1</v>
      </c>
      <c r="AQ777" s="83" t="b">
        <v>0</v>
      </c>
      <c r="AR777" s="83" t="b">
        <v>1</v>
      </c>
      <c r="AS777" s="83" t="s">
        <v>7091</v>
      </c>
      <c r="AT777" s="83">
        <v>8</v>
      </c>
      <c r="AU777" s="83"/>
      <c r="AV777" s="83" t="b">
        <v>0</v>
      </c>
      <c r="AW777" s="83" t="s">
        <v>14213</v>
      </c>
      <c r="AX777" s="83" t="s">
        <v>14988</v>
      </c>
      <c r="AY777" s="83" t="s">
        <v>66</v>
      </c>
      <c r="AZ777" s="2"/>
      <c r="BA777" s="3"/>
      <c r="BB777" s="3"/>
      <c r="BC777" s="3"/>
      <c r="BD777" s="3"/>
    </row>
    <row r="778" spans="1:56" x14ac:dyDescent="0.25">
      <c r="A778" s="69" t="s">
        <v>1543</v>
      </c>
      <c r="B778" s="70"/>
      <c r="C778" s="70"/>
      <c r="D778" s="71"/>
      <c r="E778" s="73"/>
      <c r="F778" s="70" t="s">
        <v>13937</v>
      </c>
      <c r="G778" s="70"/>
      <c r="H778" s="74"/>
      <c r="I778" s="75"/>
      <c r="J778" s="75"/>
      <c r="K778" s="74" t="s">
        <v>16503</v>
      </c>
      <c r="L778" s="78"/>
      <c r="M778" s="79"/>
      <c r="N778" s="79"/>
      <c r="O778" s="80"/>
      <c r="P778" s="81"/>
      <c r="Q778" s="81"/>
      <c r="R778" s="91"/>
      <c r="S778" s="91"/>
      <c r="T778" s="91"/>
      <c r="U778" s="91"/>
      <c r="V778" s="52"/>
      <c r="W778" s="52"/>
      <c r="X778" s="52"/>
      <c r="Y778" s="52"/>
      <c r="Z778" s="51"/>
      <c r="AA778" s="76"/>
      <c r="AB778" s="76"/>
      <c r="AC778" s="77"/>
      <c r="AD778" s="83" t="s">
        <v>8102</v>
      </c>
      <c r="AE778" s="83">
        <v>3943</v>
      </c>
      <c r="AF778" s="83">
        <v>5658</v>
      </c>
      <c r="AG778" s="83">
        <v>19627</v>
      </c>
      <c r="AH778" s="83">
        <v>40317</v>
      </c>
      <c r="AI778" s="83">
        <v>-25200</v>
      </c>
      <c r="AJ778" s="83" t="s">
        <v>9527</v>
      </c>
      <c r="AK778" s="83" t="s">
        <v>10579</v>
      </c>
      <c r="AL778" s="83" t="s">
        <v>11349</v>
      </c>
      <c r="AM778" s="83" t="s">
        <v>11730</v>
      </c>
      <c r="AN778" s="85">
        <v>39956.750555555554</v>
      </c>
      <c r="AO778" s="83" t="s">
        <v>12449</v>
      </c>
      <c r="AP778" s="83" t="b">
        <v>0</v>
      </c>
      <c r="AQ778" s="83" t="b">
        <v>0</v>
      </c>
      <c r="AR778" s="83" t="b">
        <v>0</v>
      </c>
      <c r="AS778" s="83" t="s">
        <v>7091</v>
      </c>
      <c r="AT778" s="83">
        <v>93</v>
      </c>
      <c r="AU778" s="83" t="s">
        <v>13194</v>
      </c>
      <c r="AV778" s="83" t="b">
        <v>0</v>
      </c>
      <c r="AW778" s="83" t="s">
        <v>14213</v>
      </c>
      <c r="AX778" s="83" t="s">
        <v>14989</v>
      </c>
      <c r="AY778" s="83" t="s">
        <v>65</v>
      </c>
      <c r="AZ778" s="2"/>
      <c r="BA778" s="3"/>
      <c r="BB778" s="3"/>
      <c r="BC778" s="3"/>
      <c r="BD778" s="3"/>
    </row>
    <row r="779" spans="1:56" x14ac:dyDescent="0.25">
      <c r="A779" s="69" t="s">
        <v>1544</v>
      </c>
      <c r="B779" s="70"/>
      <c r="C779" s="70"/>
      <c r="D779" s="71"/>
      <c r="E779" s="73"/>
      <c r="F779" s="70" t="s">
        <v>13938</v>
      </c>
      <c r="G779" s="70"/>
      <c r="H779" s="74"/>
      <c r="I779" s="75"/>
      <c r="J779" s="75"/>
      <c r="K779" s="74" t="s">
        <v>16504</v>
      </c>
      <c r="L779" s="78"/>
      <c r="M779" s="79"/>
      <c r="N779" s="79"/>
      <c r="O779" s="80"/>
      <c r="P779" s="81"/>
      <c r="Q779" s="81"/>
      <c r="R779" s="91"/>
      <c r="S779" s="91"/>
      <c r="T779" s="91"/>
      <c r="U779" s="91"/>
      <c r="V779" s="52"/>
      <c r="W779" s="52"/>
      <c r="X779" s="52"/>
      <c r="Y779" s="52"/>
      <c r="Z779" s="51"/>
      <c r="AA779" s="76"/>
      <c r="AB779" s="76"/>
      <c r="AC779" s="77"/>
      <c r="AD779" s="83" t="s">
        <v>8103</v>
      </c>
      <c r="AE779" s="83">
        <v>1942</v>
      </c>
      <c r="AF779" s="83">
        <v>2138</v>
      </c>
      <c r="AG779" s="83">
        <v>25875</v>
      </c>
      <c r="AH779" s="83">
        <v>43067</v>
      </c>
      <c r="AI779" s="83">
        <v>-18000</v>
      </c>
      <c r="AJ779" s="83" t="s">
        <v>9528</v>
      </c>
      <c r="AK779" s="83" t="s">
        <v>10580</v>
      </c>
      <c r="AL779" s="83"/>
      <c r="AM779" s="83" t="s">
        <v>11716</v>
      </c>
      <c r="AN779" s="85">
        <v>39823.140752314815</v>
      </c>
      <c r="AO779" s="83" t="s">
        <v>12450</v>
      </c>
      <c r="AP779" s="83" t="b">
        <v>0</v>
      </c>
      <c r="AQ779" s="83" t="b">
        <v>0</v>
      </c>
      <c r="AR779" s="83" t="b">
        <v>0</v>
      </c>
      <c r="AS779" s="83" t="s">
        <v>7091</v>
      </c>
      <c r="AT779" s="83">
        <v>73</v>
      </c>
      <c r="AU779" s="83" t="s">
        <v>13358</v>
      </c>
      <c r="AV779" s="83" t="b">
        <v>0</v>
      </c>
      <c r="AW779" s="83" t="s">
        <v>14213</v>
      </c>
      <c r="AX779" s="83" t="s">
        <v>14990</v>
      </c>
      <c r="AY779" s="83" t="s">
        <v>65</v>
      </c>
      <c r="AZ779" s="2"/>
      <c r="BA779" s="3"/>
      <c r="BB779" s="3"/>
      <c r="BC779" s="3"/>
      <c r="BD779" s="3"/>
    </row>
    <row r="780" spans="1:56" x14ac:dyDescent="0.25">
      <c r="A780" s="69" t="s">
        <v>723</v>
      </c>
      <c r="B780" s="70"/>
      <c r="C780" s="70"/>
      <c r="D780" s="71"/>
      <c r="E780" s="73"/>
      <c r="F780" s="70" t="s">
        <v>4030</v>
      </c>
      <c r="G780" s="70"/>
      <c r="H780" s="74"/>
      <c r="I780" s="75"/>
      <c r="J780" s="75"/>
      <c r="K780" s="74" t="s">
        <v>16505</v>
      </c>
      <c r="L780" s="78"/>
      <c r="M780" s="79"/>
      <c r="N780" s="79"/>
      <c r="O780" s="80"/>
      <c r="P780" s="81"/>
      <c r="Q780" s="81"/>
      <c r="R780" s="91"/>
      <c r="S780" s="91"/>
      <c r="T780" s="91"/>
      <c r="U780" s="91"/>
      <c r="V780" s="52"/>
      <c r="W780" s="52"/>
      <c r="X780" s="52"/>
      <c r="Y780" s="52"/>
      <c r="Z780" s="51"/>
      <c r="AA780" s="76"/>
      <c r="AB780" s="76"/>
      <c r="AC780" s="77"/>
      <c r="AD780" s="83" t="s">
        <v>8104</v>
      </c>
      <c r="AE780" s="83">
        <v>10135</v>
      </c>
      <c r="AF780" s="83">
        <v>14980</v>
      </c>
      <c r="AG780" s="83">
        <v>163034</v>
      </c>
      <c r="AH780" s="83">
        <v>139710</v>
      </c>
      <c r="AI780" s="83">
        <v>-28800</v>
      </c>
      <c r="AJ780" s="83" t="s">
        <v>9529</v>
      </c>
      <c r="AK780" s="83" t="s">
        <v>10581</v>
      </c>
      <c r="AL780" s="83" t="s">
        <v>11350</v>
      </c>
      <c r="AM780" s="83" t="s">
        <v>11719</v>
      </c>
      <c r="AN780" s="85">
        <v>42280.797071759262</v>
      </c>
      <c r="AO780" s="83" t="s">
        <v>12451</v>
      </c>
      <c r="AP780" s="83" t="b">
        <v>0</v>
      </c>
      <c r="AQ780" s="83" t="b">
        <v>0</v>
      </c>
      <c r="AR780" s="83" t="b">
        <v>0</v>
      </c>
      <c r="AS780" s="83" t="s">
        <v>7091</v>
      </c>
      <c r="AT780" s="83">
        <v>381</v>
      </c>
      <c r="AU780" s="83" t="s">
        <v>13138</v>
      </c>
      <c r="AV780" s="83" t="b">
        <v>0</v>
      </c>
      <c r="AW780" s="83" t="s">
        <v>14213</v>
      </c>
      <c r="AX780" s="83" t="s">
        <v>14991</v>
      </c>
      <c r="AY780" s="83" t="s">
        <v>66</v>
      </c>
      <c r="AZ780" s="2"/>
      <c r="BA780" s="3"/>
      <c r="BB780" s="3"/>
      <c r="BC780" s="3"/>
      <c r="BD780" s="3"/>
    </row>
    <row r="781" spans="1:56" x14ac:dyDescent="0.25">
      <c r="A781" s="69" t="s">
        <v>733</v>
      </c>
      <c r="B781" s="70"/>
      <c r="C781" s="70"/>
      <c r="D781" s="71"/>
      <c r="E781" s="73"/>
      <c r="F781" s="70" t="s">
        <v>13939</v>
      </c>
      <c r="G781" s="70"/>
      <c r="H781" s="74"/>
      <c r="I781" s="75"/>
      <c r="J781" s="75"/>
      <c r="K781" s="74" t="s">
        <v>16506</v>
      </c>
      <c r="L781" s="78"/>
      <c r="M781" s="79"/>
      <c r="N781" s="79"/>
      <c r="O781" s="80"/>
      <c r="P781" s="81"/>
      <c r="Q781" s="81"/>
      <c r="R781" s="91"/>
      <c r="S781" s="91"/>
      <c r="T781" s="91"/>
      <c r="U781" s="91"/>
      <c r="V781" s="52"/>
      <c r="W781" s="52"/>
      <c r="X781" s="52"/>
      <c r="Y781" s="52"/>
      <c r="Z781" s="51"/>
      <c r="AA781" s="76"/>
      <c r="AB781" s="76"/>
      <c r="AC781" s="77"/>
      <c r="AD781" s="83" t="s">
        <v>8105</v>
      </c>
      <c r="AE781" s="83">
        <v>1830</v>
      </c>
      <c r="AF781" s="83">
        <v>2341</v>
      </c>
      <c r="AG781" s="83">
        <v>180940</v>
      </c>
      <c r="AH781" s="83">
        <v>1365</v>
      </c>
      <c r="AI781" s="83">
        <v>0</v>
      </c>
      <c r="AJ781" s="83" t="s">
        <v>9530</v>
      </c>
      <c r="AK781" s="83" t="s">
        <v>10582</v>
      </c>
      <c r="AL781" s="83" t="s">
        <v>11351</v>
      </c>
      <c r="AM781" s="83" t="s">
        <v>10186</v>
      </c>
      <c r="AN781" s="85">
        <v>41435.35728009259</v>
      </c>
      <c r="AO781" s="83" t="s">
        <v>12452</v>
      </c>
      <c r="AP781" s="83" t="b">
        <v>0</v>
      </c>
      <c r="AQ781" s="83" t="b">
        <v>0</v>
      </c>
      <c r="AR781" s="83" t="b">
        <v>1</v>
      </c>
      <c r="AS781" s="83" t="s">
        <v>7091</v>
      </c>
      <c r="AT781" s="83">
        <v>133</v>
      </c>
      <c r="AU781" s="83" t="s">
        <v>13359</v>
      </c>
      <c r="AV781" s="83" t="b">
        <v>0</v>
      </c>
      <c r="AW781" s="83" t="s">
        <v>14213</v>
      </c>
      <c r="AX781" s="83" t="s">
        <v>14992</v>
      </c>
      <c r="AY781" s="83" t="s">
        <v>66</v>
      </c>
      <c r="AZ781" s="2"/>
      <c r="BA781" s="3"/>
      <c r="BB781" s="3"/>
      <c r="BC781" s="3"/>
      <c r="BD781" s="3"/>
    </row>
    <row r="782" spans="1:56" x14ac:dyDescent="0.25">
      <c r="A782" s="69" t="s">
        <v>724</v>
      </c>
      <c r="B782" s="70"/>
      <c r="C782" s="70"/>
      <c r="D782" s="71"/>
      <c r="E782" s="73"/>
      <c r="F782" s="70" t="s">
        <v>13940</v>
      </c>
      <c r="G782" s="70"/>
      <c r="H782" s="74"/>
      <c r="I782" s="75"/>
      <c r="J782" s="75"/>
      <c r="K782" s="74" t="s">
        <v>16507</v>
      </c>
      <c r="L782" s="78"/>
      <c r="M782" s="79"/>
      <c r="N782" s="79"/>
      <c r="O782" s="80"/>
      <c r="P782" s="81"/>
      <c r="Q782" s="81"/>
      <c r="R782" s="91"/>
      <c r="S782" s="91"/>
      <c r="T782" s="91"/>
      <c r="U782" s="91"/>
      <c r="V782" s="52"/>
      <c r="W782" s="52"/>
      <c r="X782" s="52"/>
      <c r="Y782" s="52"/>
      <c r="Z782" s="51"/>
      <c r="AA782" s="76"/>
      <c r="AB782" s="76"/>
      <c r="AC782" s="77"/>
      <c r="AD782" s="83" t="s">
        <v>8106</v>
      </c>
      <c r="AE782" s="83">
        <v>623</v>
      </c>
      <c r="AF782" s="83">
        <v>689</v>
      </c>
      <c r="AG782" s="83">
        <v>136199</v>
      </c>
      <c r="AH782" s="83">
        <v>102041</v>
      </c>
      <c r="AI782" s="83">
        <v>28800</v>
      </c>
      <c r="AJ782" s="83" t="s">
        <v>9531</v>
      </c>
      <c r="AK782" s="83" t="s">
        <v>10583</v>
      </c>
      <c r="AL782" s="83"/>
      <c r="AM782" s="83" t="s">
        <v>11755</v>
      </c>
      <c r="AN782" s="85">
        <v>41269.258680555555</v>
      </c>
      <c r="AO782" s="83" t="s">
        <v>12453</v>
      </c>
      <c r="AP782" s="83" t="b">
        <v>0</v>
      </c>
      <c r="AQ782" s="83" t="b">
        <v>0</v>
      </c>
      <c r="AR782" s="83" t="b">
        <v>1</v>
      </c>
      <c r="AS782" s="83" t="s">
        <v>7091</v>
      </c>
      <c r="AT782" s="83">
        <v>3</v>
      </c>
      <c r="AU782" s="83" t="s">
        <v>13360</v>
      </c>
      <c r="AV782" s="83" t="b">
        <v>0</v>
      </c>
      <c r="AW782" s="83" t="s">
        <v>14213</v>
      </c>
      <c r="AX782" s="83" t="s">
        <v>14993</v>
      </c>
      <c r="AY782" s="83" t="s">
        <v>66</v>
      </c>
      <c r="AZ782" s="2"/>
      <c r="BA782" s="3"/>
      <c r="BB782" s="3"/>
      <c r="BC782" s="3"/>
      <c r="BD782" s="3"/>
    </row>
    <row r="783" spans="1:56" x14ac:dyDescent="0.25">
      <c r="A783" s="69" t="s">
        <v>725</v>
      </c>
      <c r="B783" s="70"/>
      <c r="C783" s="70"/>
      <c r="D783" s="71"/>
      <c r="E783" s="73"/>
      <c r="F783" s="70" t="s">
        <v>4031</v>
      </c>
      <c r="G783" s="70"/>
      <c r="H783" s="74"/>
      <c r="I783" s="75"/>
      <c r="J783" s="75"/>
      <c r="K783" s="74" t="s">
        <v>16508</v>
      </c>
      <c r="L783" s="78"/>
      <c r="M783" s="79"/>
      <c r="N783" s="79"/>
      <c r="O783" s="80"/>
      <c r="P783" s="81"/>
      <c r="Q783" s="81"/>
      <c r="R783" s="91"/>
      <c r="S783" s="91"/>
      <c r="T783" s="91"/>
      <c r="U783" s="91"/>
      <c r="V783" s="52"/>
      <c r="W783" s="52"/>
      <c r="X783" s="52"/>
      <c r="Y783" s="52"/>
      <c r="Z783" s="51"/>
      <c r="AA783" s="76"/>
      <c r="AB783" s="76"/>
      <c r="AC783" s="77"/>
      <c r="AD783" s="83" t="s">
        <v>8107</v>
      </c>
      <c r="AE783" s="83">
        <v>14073</v>
      </c>
      <c r="AF783" s="83">
        <v>17025</v>
      </c>
      <c r="AG783" s="83">
        <v>263479</v>
      </c>
      <c r="AH783" s="83">
        <v>2</v>
      </c>
      <c r="AI783" s="83">
        <v>-18000</v>
      </c>
      <c r="AJ783" s="83" t="s">
        <v>9532</v>
      </c>
      <c r="AK783" s="83" t="s">
        <v>10225</v>
      </c>
      <c r="AL783" s="83" t="s">
        <v>11352</v>
      </c>
      <c r="AM783" s="83" t="s">
        <v>11753</v>
      </c>
      <c r="AN783" s="85">
        <v>40890.157916666663</v>
      </c>
      <c r="AO783" s="83" t="s">
        <v>12454</v>
      </c>
      <c r="AP783" s="83" t="b">
        <v>0</v>
      </c>
      <c r="AQ783" s="83" t="b">
        <v>0</v>
      </c>
      <c r="AR783" s="83" t="b">
        <v>0</v>
      </c>
      <c r="AS783" s="83" t="s">
        <v>7095</v>
      </c>
      <c r="AT783" s="83">
        <v>27</v>
      </c>
      <c r="AU783" s="83" t="s">
        <v>13105</v>
      </c>
      <c r="AV783" s="83" t="b">
        <v>0</v>
      </c>
      <c r="AW783" s="83" t="s">
        <v>14213</v>
      </c>
      <c r="AX783" s="83" t="s">
        <v>14994</v>
      </c>
      <c r="AY783" s="83" t="s">
        <v>66</v>
      </c>
      <c r="AZ783" s="2"/>
      <c r="BA783" s="3"/>
      <c r="BB783" s="3"/>
      <c r="BC783" s="3"/>
      <c r="BD783" s="3"/>
    </row>
    <row r="784" spans="1:56" x14ac:dyDescent="0.25">
      <c r="A784" s="69" t="s">
        <v>726</v>
      </c>
      <c r="B784" s="70"/>
      <c r="C784" s="70"/>
      <c r="D784" s="71"/>
      <c r="E784" s="73"/>
      <c r="F784" s="70" t="s">
        <v>4032</v>
      </c>
      <c r="G784" s="70"/>
      <c r="H784" s="74"/>
      <c r="I784" s="75"/>
      <c r="J784" s="75"/>
      <c r="K784" s="74" t="s">
        <v>16509</v>
      </c>
      <c r="L784" s="78"/>
      <c r="M784" s="79"/>
      <c r="N784" s="79"/>
      <c r="O784" s="80"/>
      <c r="P784" s="81"/>
      <c r="Q784" s="81"/>
      <c r="R784" s="91"/>
      <c r="S784" s="91"/>
      <c r="T784" s="91"/>
      <c r="U784" s="91"/>
      <c r="V784" s="52"/>
      <c r="W784" s="52"/>
      <c r="X784" s="52"/>
      <c r="Y784" s="52"/>
      <c r="Z784" s="51"/>
      <c r="AA784" s="76"/>
      <c r="AB784" s="76"/>
      <c r="AC784" s="77"/>
      <c r="AD784" s="83" t="s">
        <v>8108</v>
      </c>
      <c r="AE784" s="83">
        <v>1987</v>
      </c>
      <c r="AF784" s="83">
        <v>3392</v>
      </c>
      <c r="AG784" s="83">
        <v>51027</v>
      </c>
      <c r="AH784" s="83">
        <v>17354</v>
      </c>
      <c r="AI784" s="83">
        <v>32400</v>
      </c>
      <c r="AJ784" s="83" t="s">
        <v>9533</v>
      </c>
      <c r="AK784" s="83" t="s">
        <v>10584</v>
      </c>
      <c r="AL784" s="83" t="s">
        <v>11353</v>
      </c>
      <c r="AM784" s="83" t="s">
        <v>11726</v>
      </c>
      <c r="AN784" s="85">
        <v>41009.191527777781</v>
      </c>
      <c r="AO784" s="83" t="s">
        <v>12455</v>
      </c>
      <c r="AP784" s="83" t="b">
        <v>0</v>
      </c>
      <c r="AQ784" s="83" t="b">
        <v>0</v>
      </c>
      <c r="AR784" s="83" t="b">
        <v>0</v>
      </c>
      <c r="AS784" s="83" t="s">
        <v>7097</v>
      </c>
      <c r="AT784" s="83">
        <v>15</v>
      </c>
      <c r="AU784" s="83" t="s">
        <v>13361</v>
      </c>
      <c r="AV784" s="83" t="b">
        <v>0</v>
      </c>
      <c r="AW784" s="83" t="s">
        <v>14213</v>
      </c>
      <c r="AX784" s="83" t="s">
        <v>14995</v>
      </c>
      <c r="AY784" s="83" t="s">
        <v>66</v>
      </c>
      <c r="AZ784" s="2"/>
      <c r="BA784" s="3"/>
      <c r="BB784" s="3"/>
      <c r="BC784" s="3"/>
      <c r="BD784" s="3"/>
    </row>
    <row r="785" spans="1:56" x14ac:dyDescent="0.25">
      <c r="A785" s="69" t="s">
        <v>727</v>
      </c>
      <c r="B785" s="70"/>
      <c r="C785" s="70"/>
      <c r="D785" s="71"/>
      <c r="E785" s="73"/>
      <c r="F785" s="70" t="s">
        <v>4033</v>
      </c>
      <c r="G785" s="70"/>
      <c r="H785" s="74"/>
      <c r="I785" s="75"/>
      <c r="J785" s="75"/>
      <c r="K785" s="74" t="s">
        <v>16510</v>
      </c>
      <c r="L785" s="78"/>
      <c r="M785" s="79"/>
      <c r="N785" s="79"/>
      <c r="O785" s="80"/>
      <c r="P785" s="81"/>
      <c r="Q785" s="81"/>
      <c r="R785" s="91"/>
      <c r="S785" s="91"/>
      <c r="T785" s="91"/>
      <c r="U785" s="91"/>
      <c r="V785" s="52"/>
      <c r="W785" s="52"/>
      <c r="X785" s="52"/>
      <c r="Y785" s="52"/>
      <c r="Z785" s="51"/>
      <c r="AA785" s="76"/>
      <c r="AB785" s="76"/>
      <c r="AC785" s="77"/>
      <c r="AD785" s="83" t="s">
        <v>8109</v>
      </c>
      <c r="AE785" s="83">
        <v>82</v>
      </c>
      <c r="AF785" s="83">
        <v>19129</v>
      </c>
      <c r="AG785" s="83">
        <v>50782</v>
      </c>
      <c r="AH785" s="83">
        <v>12099</v>
      </c>
      <c r="AI785" s="83">
        <v>-18000</v>
      </c>
      <c r="AJ785" s="83" t="s">
        <v>9534</v>
      </c>
      <c r="AK785" s="83" t="s">
        <v>10585</v>
      </c>
      <c r="AL785" s="83" t="s">
        <v>11354</v>
      </c>
      <c r="AM785" s="83" t="s">
        <v>11720</v>
      </c>
      <c r="AN785" s="85">
        <v>39874.839317129627</v>
      </c>
      <c r="AO785" s="83" t="s">
        <v>12456</v>
      </c>
      <c r="AP785" s="83" t="b">
        <v>0</v>
      </c>
      <c r="AQ785" s="83" t="b">
        <v>0</v>
      </c>
      <c r="AR785" s="83" t="b">
        <v>0</v>
      </c>
      <c r="AS785" s="83" t="s">
        <v>7091</v>
      </c>
      <c r="AT785" s="83">
        <v>567</v>
      </c>
      <c r="AU785" s="83" t="s">
        <v>13085</v>
      </c>
      <c r="AV785" s="83" t="b">
        <v>0</v>
      </c>
      <c r="AW785" s="83" t="s">
        <v>14213</v>
      </c>
      <c r="AX785" s="83" t="s">
        <v>14996</v>
      </c>
      <c r="AY785" s="83" t="s">
        <v>66</v>
      </c>
      <c r="AZ785" s="2"/>
      <c r="BA785" s="3"/>
      <c r="BB785" s="3"/>
      <c r="BC785" s="3"/>
      <c r="BD785" s="3"/>
    </row>
    <row r="786" spans="1:56" x14ac:dyDescent="0.25">
      <c r="A786" s="69" t="s">
        <v>1154</v>
      </c>
      <c r="B786" s="70"/>
      <c r="C786" s="70"/>
      <c r="D786" s="71"/>
      <c r="E786" s="73"/>
      <c r="F786" s="70" t="s">
        <v>4370</v>
      </c>
      <c r="G786" s="70"/>
      <c r="H786" s="74"/>
      <c r="I786" s="75"/>
      <c r="J786" s="75"/>
      <c r="K786" s="74" t="s">
        <v>16511</v>
      </c>
      <c r="L786" s="78"/>
      <c r="M786" s="79"/>
      <c r="N786" s="79"/>
      <c r="O786" s="80"/>
      <c r="P786" s="81"/>
      <c r="Q786" s="81"/>
      <c r="R786" s="91"/>
      <c r="S786" s="91"/>
      <c r="T786" s="91"/>
      <c r="U786" s="91"/>
      <c r="V786" s="52"/>
      <c r="W786" s="52"/>
      <c r="X786" s="52"/>
      <c r="Y786" s="52"/>
      <c r="Z786" s="51"/>
      <c r="AA786" s="76"/>
      <c r="AB786" s="76"/>
      <c r="AC786" s="77"/>
      <c r="AD786" s="83" t="s">
        <v>8110</v>
      </c>
      <c r="AE786" s="83">
        <v>1003</v>
      </c>
      <c r="AF786" s="83">
        <v>319617</v>
      </c>
      <c r="AG786" s="83">
        <v>21493</v>
      </c>
      <c r="AH786" s="83">
        <v>1302</v>
      </c>
      <c r="AI786" s="83">
        <v>-18000</v>
      </c>
      <c r="AJ786" s="83" t="s">
        <v>9535</v>
      </c>
      <c r="AK786" s="83" t="s">
        <v>7257</v>
      </c>
      <c r="AL786" s="83" t="s">
        <v>11355</v>
      </c>
      <c r="AM786" s="83" t="s">
        <v>11716</v>
      </c>
      <c r="AN786" s="85">
        <v>40054.133252314816</v>
      </c>
      <c r="AO786" s="83"/>
      <c r="AP786" s="83" t="b">
        <v>1</v>
      </c>
      <c r="AQ786" s="83" t="b">
        <v>0</v>
      </c>
      <c r="AR786" s="83" t="b">
        <v>1</v>
      </c>
      <c r="AS786" s="83" t="s">
        <v>7091</v>
      </c>
      <c r="AT786" s="83">
        <v>4369</v>
      </c>
      <c r="AU786" s="83" t="s">
        <v>13085</v>
      </c>
      <c r="AV786" s="83" t="b">
        <v>1</v>
      </c>
      <c r="AW786" s="83" t="s">
        <v>14213</v>
      </c>
      <c r="AX786" s="83" t="s">
        <v>14997</v>
      </c>
      <c r="AY786" s="83" t="s">
        <v>66</v>
      </c>
      <c r="AZ786" s="2"/>
      <c r="BA786" s="3"/>
      <c r="BB786" s="3"/>
      <c r="BC786" s="3"/>
      <c r="BD786" s="3"/>
    </row>
    <row r="787" spans="1:56" x14ac:dyDescent="0.25">
      <c r="A787" s="69" t="s">
        <v>728</v>
      </c>
      <c r="B787" s="70"/>
      <c r="C787" s="70"/>
      <c r="D787" s="71"/>
      <c r="E787" s="73"/>
      <c r="F787" s="70" t="s">
        <v>4034</v>
      </c>
      <c r="G787" s="70"/>
      <c r="H787" s="74"/>
      <c r="I787" s="75"/>
      <c r="J787" s="75"/>
      <c r="K787" s="74" t="s">
        <v>16512</v>
      </c>
      <c r="L787" s="78"/>
      <c r="M787" s="79"/>
      <c r="N787" s="79"/>
      <c r="O787" s="80"/>
      <c r="P787" s="81"/>
      <c r="Q787" s="81"/>
      <c r="R787" s="91"/>
      <c r="S787" s="91"/>
      <c r="T787" s="91"/>
      <c r="U787" s="91"/>
      <c r="V787" s="52"/>
      <c r="W787" s="52"/>
      <c r="X787" s="52"/>
      <c r="Y787" s="52"/>
      <c r="Z787" s="51"/>
      <c r="AA787" s="76"/>
      <c r="AB787" s="76"/>
      <c r="AC787" s="77"/>
      <c r="AD787" s="83" t="s">
        <v>8111</v>
      </c>
      <c r="AE787" s="83">
        <v>23</v>
      </c>
      <c r="AF787" s="83">
        <v>31</v>
      </c>
      <c r="AG787" s="83">
        <v>56</v>
      </c>
      <c r="AH787" s="83">
        <v>191</v>
      </c>
      <c r="AI787" s="83">
        <v>-28800</v>
      </c>
      <c r="AJ787" s="83"/>
      <c r="AK787" s="83"/>
      <c r="AL787" s="83"/>
      <c r="AM787" s="83" t="s">
        <v>11719</v>
      </c>
      <c r="AN787" s="85">
        <v>43156.772974537038</v>
      </c>
      <c r="AO787" s="83" t="s">
        <v>12457</v>
      </c>
      <c r="AP787" s="83" t="b">
        <v>0</v>
      </c>
      <c r="AQ787" s="83" t="b">
        <v>0</v>
      </c>
      <c r="AR787" s="83" t="b">
        <v>0</v>
      </c>
      <c r="AS787" s="83" t="s">
        <v>7091</v>
      </c>
      <c r="AT787" s="83">
        <v>0</v>
      </c>
      <c r="AU787" s="83" t="s">
        <v>13085</v>
      </c>
      <c r="AV787" s="83" t="b">
        <v>0</v>
      </c>
      <c r="AW787" s="83" t="s">
        <v>14213</v>
      </c>
      <c r="AX787" s="83" t="s">
        <v>14998</v>
      </c>
      <c r="AY787" s="83" t="s">
        <v>66</v>
      </c>
      <c r="AZ787" s="2"/>
      <c r="BA787" s="3"/>
      <c r="BB787" s="3"/>
      <c r="BC787" s="3"/>
      <c r="BD787" s="3"/>
    </row>
    <row r="788" spans="1:56" x14ac:dyDescent="0.25">
      <c r="A788" s="69" t="s">
        <v>729</v>
      </c>
      <c r="B788" s="70"/>
      <c r="C788" s="70"/>
      <c r="D788" s="71"/>
      <c r="E788" s="73"/>
      <c r="F788" s="70" t="s">
        <v>4035</v>
      </c>
      <c r="G788" s="70"/>
      <c r="H788" s="74"/>
      <c r="I788" s="75"/>
      <c r="J788" s="75"/>
      <c r="K788" s="74" t="s">
        <v>16513</v>
      </c>
      <c r="L788" s="78"/>
      <c r="M788" s="79"/>
      <c r="N788" s="79"/>
      <c r="O788" s="80"/>
      <c r="P788" s="81"/>
      <c r="Q788" s="81"/>
      <c r="R788" s="91"/>
      <c r="S788" s="91"/>
      <c r="T788" s="91"/>
      <c r="U788" s="91"/>
      <c r="V788" s="52"/>
      <c r="W788" s="52"/>
      <c r="X788" s="52"/>
      <c r="Y788" s="52"/>
      <c r="Z788" s="51"/>
      <c r="AA788" s="76"/>
      <c r="AB788" s="76"/>
      <c r="AC788" s="77"/>
      <c r="AD788" s="83" t="s">
        <v>8112</v>
      </c>
      <c r="AE788" s="83">
        <v>611</v>
      </c>
      <c r="AF788" s="83">
        <v>475</v>
      </c>
      <c r="AG788" s="83">
        <v>50761</v>
      </c>
      <c r="AH788" s="83">
        <v>35626</v>
      </c>
      <c r="AI788" s="83">
        <v>-18000</v>
      </c>
      <c r="AJ788" s="83" t="s">
        <v>9536</v>
      </c>
      <c r="AK788" s="83"/>
      <c r="AL788" s="83"/>
      <c r="AM788" s="83" t="s">
        <v>11716</v>
      </c>
      <c r="AN788" s="85">
        <v>39957.209988425922</v>
      </c>
      <c r="AO788" s="83" t="s">
        <v>12458</v>
      </c>
      <c r="AP788" s="83" t="b">
        <v>1</v>
      </c>
      <c r="AQ788" s="83" t="b">
        <v>0</v>
      </c>
      <c r="AR788" s="83" t="b">
        <v>0</v>
      </c>
      <c r="AS788" s="83" t="s">
        <v>7091</v>
      </c>
      <c r="AT788" s="83">
        <v>9</v>
      </c>
      <c r="AU788" s="83" t="s">
        <v>13085</v>
      </c>
      <c r="AV788" s="83" t="b">
        <v>0</v>
      </c>
      <c r="AW788" s="83" t="s">
        <v>14213</v>
      </c>
      <c r="AX788" s="83" t="s">
        <v>14999</v>
      </c>
      <c r="AY788" s="83" t="s">
        <v>66</v>
      </c>
      <c r="AZ788" s="2"/>
      <c r="BA788" s="3"/>
      <c r="BB788" s="3"/>
      <c r="BC788" s="3"/>
      <c r="BD788" s="3"/>
    </row>
    <row r="789" spans="1:56" x14ac:dyDescent="0.25">
      <c r="A789" s="69" t="s">
        <v>1015</v>
      </c>
      <c r="B789" s="70"/>
      <c r="C789" s="70"/>
      <c r="D789" s="71"/>
      <c r="E789" s="73"/>
      <c r="F789" s="70" t="s">
        <v>4264</v>
      </c>
      <c r="G789" s="70"/>
      <c r="H789" s="74"/>
      <c r="I789" s="75"/>
      <c r="J789" s="75"/>
      <c r="K789" s="74" t="s">
        <v>16514</v>
      </c>
      <c r="L789" s="78"/>
      <c r="M789" s="79"/>
      <c r="N789" s="79"/>
      <c r="O789" s="80"/>
      <c r="P789" s="81"/>
      <c r="Q789" s="81"/>
      <c r="R789" s="91"/>
      <c r="S789" s="91"/>
      <c r="T789" s="91"/>
      <c r="U789" s="91"/>
      <c r="V789" s="52"/>
      <c r="W789" s="52"/>
      <c r="X789" s="52"/>
      <c r="Y789" s="52"/>
      <c r="Z789" s="51"/>
      <c r="AA789" s="76"/>
      <c r="AB789" s="76"/>
      <c r="AC789" s="77"/>
      <c r="AD789" s="83" t="s">
        <v>8113</v>
      </c>
      <c r="AE789" s="83">
        <v>680</v>
      </c>
      <c r="AF789" s="83">
        <v>518403</v>
      </c>
      <c r="AG789" s="83">
        <v>217331</v>
      </c>
      <c r="AH789" s="83">
        <v>429</v>
      </c>
      <c r="AI789" s="83">
        <v>-14400</v>
      </c>
      <c r="AJ789" s="83" t="s">
        <v>9537</v>
      </c>
      <c r="AK789" s="83" t="s">
        <v>10448</v>
      </c>
      <c r="AL789" s="83" t="s">
        <v>11356</v>
      </c>
      <c r="AM789" s="83" t="s">
        <v>11773</v>
      </c>
      <c r="AN789" s="85">
        <v>39665.639409722222</v>
      </c>
      <c r="AO789" s="83" t="s">
        <v>12459</v>
      </c>
      <c r="AP789" s="83" t="b">
        <v>0</v>
      </c>
      <c r="AQ789" s="83" t="b">
        <v>0</v>
      </c>
      <c r="AR789" s="83" t="b">
        <v>1</v>
      </c>
      <c r="AS789" s="83" t="s">
        <v>7091</v>
      </c>
      <c r="AT789" s="83">
        <v>1754</v>
      </c>
      <c r="AU789" s="83" t="s">
        <v>13119</v>
      </c>
      <c r="AV789" s="83" t="b">
        <v>1</v>
      </c>
      <c r="AW789" s="83" t="s">
        <v>14213</v>
      </c>
      <c r="AX789" s="83" t="s">
        <v>15000</v>
      </c>
      <c r="AY789" s="83" t="s">
        <v>66</v>
      </c>
      <c r="AZ789" s="2"/>
      <c r="BA789" s="3"/>
      <c r="BB789" s="3"/>
      <c r="BC789" s="3"/>
      <c r="BD789" s="3"/>
    </row>
    <row r="790" spans="1:56" x14ac:dyDescent="0.25">
      <c r="A790" s="69" t="s">
        <v>730</v>
      </c>
      <c r="B790" s="70"/>
      <c r="C790" s="70"/>
      <c r="D790" s="71"/>
      <c r="E790" s="73"/>
      <c r="F790" s="70" t="s">
        <v>13941</v>
      </c>
      <c r="G790" s="70"/>
      <c r="H790" s="74"/>
      <c r="I790" s="75"/>
      <c r="J790" s="75"/>
      <c r="K790" s="74" t="s">
        <v>16515</v>
      </c>
      <c r="L790" s="78"/>
      <c r="M790" s="79"/>
      <c r="N790" s="79"/>
      <c r="O790" s="80"/>
      <c r="P790" s="81"/>
      <c r="Q790" s="81"/>
      <c r="R790" s="91"/>
      <c r="S790" s="91"/>
      <c r="T790" s="91"/>
      <c r="U790" s="91"/>
      <c r="V790" s="52"/>
      <c r="W790" s="52"/>
      <c r="X790" s="52"/>
      <c r="Y790" s="52"/>
      <c r="Z790" s="51"/>
      <c r="AA790" s="76"/>
      <c r="AB790" s="76"/>
      <c r="AC790" s="77"/>
      <c r="AD790" s="83" t="s">
        <v>8114</v>
      </c>
      <c r="AE790" s="83">
        <v>8958</v>
      </c>
      <c r="AF790" s="83">
        <v>10037</v>
      </c>
      <c r="AG790" s="83">
        <v>20150</v>
      </c>
      <c r="AH790" s="83">
        <v>9994</v>
      </c>
      <c r="AI790" s="83">
        <v>-21600</v>
      </c>
      <c r="AJ790" s="83" t="s">
        <v>9538</v>
      </c>
      <c r="AK790" s="83" t="s">
        <v>10586</v>
      </c>
      <c r="AL790" s="83" t="s">
        <v>11357</v>
      </c>
      <c r="AM790" s="83" t="s">
        <v>11717</v>
      </c>
      <c r="AN790" s="85">
        <v>41146.695231481484</v>
      </c>
      <c r="AO790" s="83" t="s">
        <v>12460</v>
      </c>
      <c r="AP790" s="83" t="b">
        <v>0</v>
      </c>
      <c r="AQ790" s="83" t="b">
        <v>0</v>
      </c>
      <c r="AR790" s="83" t="b">
        <v>1</v>
      </c>
      <c r="AS790" s="83" t="s">
        <v>7091</v>
      </c>
      <c r="AT790" s="83">
        <v>807</v>
      </c>
      <c r="AU790" s="83" t="s">
        <v>13092</v>
      </c>
      <c r="AV790" s="83" t="b">
        <v>0</v>
      </c>
      <c r="AW790" s="83" t="s">
        <v>14213</v>
      </c>
      <c r="AX790" s="83" t="s">
        <v>15001</v>
      </c>
      <c r="AY790" s="83" t="s">
        <v>66</v>
      </c>
      <c r="AZ790" s="2"/>
      <c r="BA790" s="3"/>
      <c r="BB790" s="3"/>
      <c r="BC790" s="3"/>
      <c r="BD790" s="3"/>
    </row>
    <row r="791" spans="1:56" x14ac:dyDescent="0.25">
      <c r="A791" s="69" t="s">
        <v>731</v>
      </c>
      <c r="B791" s="70"/>
      <c r="C791" s="70"/>
      <c r="D791" s="71"/>
      <c r="E791" s="73"/>
      <c r="F791" s="70" t="s">
        <v>13942</v>
      </c>
      <c r="G791" s="70"/>
      <c r="H791" s="74"/>
      <c r="I791" s="75"/>
      <c r="J791" s="75"/>
      <c r="K791" s="74" t="s">
        <v>16516</v>
      </c>
      <c r="L791" s="78"/>
      <c r="M791" s="79"/>
      <c r="N791" s="79"/>
      <c r="O791" s="80"/>
      <c r="P791" s="81"/>
      <c r="Q791" s="81"/>
      <c r="R791" s="91"/>
      <c r="S791" s="91"/>
      <c r="T791" s="91"/>
      <c r="U791" s="91"/>
      <c r="V791" s="52"/>
      <c r="W791" s="52"/>
      <c r="X791" s="52"/>
      <c r="Y791" s="52"/>
      <c r="Z791" s="51"/>
      <c r="AA791" s="76"/>
      <c r="AB791" s="76"/>
      <c r="AC791" s="77"/>
      <c r="AD791" s="83" t="s">
        <v>8115</v>
      </c>
      <c r="AE791" s="83">
        <v>127</v>
      </c>
      <c r="AF791" s="83">
        <v>1230</v>
      </c>
      <c r="AG791" s="83">
        <v>41208</v>
      </c>
      <c r="AH791" s="83">
        <v>20</v>
      </c>
      <c r="AI791" s="83">
        <v>-18000</v>
      </c>
      <c r="AJ791" s="83" t="s">
        <v>9539</v>
      </c>
      <c r="AK791" s="83" t="s">
        <v>10587</v>
      </c>
      <c r="AL791" s="83" t="s">
        <v>11358</v>
      </c>
      <c r="AM791" s="83" t="s">
        <v>11716</v>
      </c>
      <c r="AN791" s="85">
        <v>41960.82240740741</v>
      </c>
      <c r="AO791" s="83" t="s">
        <v>12461</v>
      </c>
      <c r="AP791" s="83" t="b">
        <v>0</v>
      </c>
      <c r="AQ791" s="83" t="b">
        <v>0</v>
      </c>
      <c r="AR791" s="83" t="b">
        <v>0</v>
      </c>
      <c r="AS791" s="83" t="s">
        <v>7091</v>
      </c>
      <c r="AT791" s="83">
        <v>11</v>
      </c>
      <c r="AU791" s="83" t="s">
        <v>13362</v>
      </c>
      <c r="AV791" s="83" t="b">
        <v>0</v>
      </c>
      <c r="AW791" s="83" t="s">
        <v>14213</v>
      </c>
      <c r="AX791" s="83" t="s">
        <v>15002</v>
      </c>
      <c r="AY791" s="83" t="s">
        <v>66</v>
      </c>
      <c r="AZ791" s="2"/>
      <c r="BA791" s="3"/>
      <c r="BB791" s="3"/>
      <c r="BC791" s="3"/>
      <c r="BD791" s="3"/>
    </row>
    <row r="792" spans="1:56" x14ac:dyDescent="0.25">
      <c r="A792" s="69" t="s">
        <v>732</v>
      </c>
      <c r="B792" s="70"/>
      <c r="C792" s="70"/>
      <c r="D792" s="71"/>
      <c r="E792" s="73"/>
      <c r="F792" s="70" t="s">
        <v>4036</v>
      </c>
      <c r="G792" s="70"/>
      <c r="H792" s="74"/>
      <c r="I792" s="75"/>
      <c r="J792" s="75"/>
      <c r="K792" s="74" t="s">
        <v>16517</v>
      </c>
      <c r="L792" s="78"/>
      <c r="M792" s="79"/>
      <c r="N792" s="79"/>
      <c r="O792" s="80"/>
      <c r="P792" s="81"/>
      <c r="Q792" s="81"/>
      <c r="R792" s="91"/>
      <c r="S792" s="91"/>
      <c r="T792" s="91"/>
      <c r="U792" s="91"/>
      <c r="V792" s="52"/>
      <c r="W792" s="52"/>
      <c r="X792" s="52"/>
      <c r="Y792" s="52"/>
      <c r="Z792" s="51"/>
      <c r="AA792" s="76"/>
      <c r="AB792" s="76"/>
      <c r="AC792" s="77"/>
      <c r="AD792" s="83" t="s">
        <v>8116</v>
      </c>
      <c r="AE792" s="83">
        <v>1264</v>
      </c>
      <c r="AF792" s="83">
        <v>2432</v>
      </c>
      <c r="AG792" s="83">
        <v>9728</v>
      </c>
      <c r="AH792" s="83">
        <v>38333</v>
      </c>
      <c r="AI792" s="83">
        <v>-18000</v>
      </c>
      <c r="AJ792" s="83" t="s">
        <v>9540</v>
      </c>
      <c r="AK792" s="83"/>
      <c r="AL792" s="83"/>
      <c r="AM792" s="83" t="s">
        <v>11716</v>
      </c>
      <c r="AN792" s="85">
        <v>41213.119317129633</v>
      </c>
      <c r="AO792" s="83" t="s">
        <v>12462</v>
      </c>
      <c r="AP792" s="83" t="b">
        <v>1</v>
      </c>
      <c r="AQ792" s="83" t="b">
        <v>0</v>
      </c>
      <c r="AR792" s="83" t="b">
        <v>0</v>
      </c>
      <c r="AS792" s="83" t="s">
        <v>7091</v>
      </c>
      <c r="AT792" s="83">
        <v>23</v>
      </c>
      <c r="AU792" s="83" t="s">
        <v>13085</v>
      </c>
      <c r="AV792" s="83" t="b">
        <v>0</v>
      </c>
      <c r="AW792" s="83" t="s">
        <v>14213</v>
      </c>
      <c r="AX792" s="83" t="s">
        <v>15003</v>
      </c>
      <c r="AY792" s="83" t="s">
        <v>66</v>
      </c>
      <c r="AZ792" s="2"/>
      <c r="BA792" s="3"/>
      <c r="BB792" s="3"/>
      <c r="BC792" s="3"/>
      <c r="BD792" s="3"/>
    </row>
    <row r="793" spans="1:56" x14ac:dyDescent="0.25">
      <c r="A793" s="69" t="s">
        <v>1545</v>
      </c>
      <c r="B793" s="70"/>
      <c r="C793" s="70"/>
      <c r="D793" s="71"/>
      <c r="E793" s="73"/>
      <c r="F793" s="70" t="s">
        <v>13943</v>
      </c>
      <c r="G793" s="70"/>
      <c r="H793" s="74"/>
      <c r="I793" s="75"/>
      <c r="J793" s="75"/>
      <c r="K793" s="74" t="s">
        <v>16518</v>
      </c>
      <c r="L793" s="78"/>
      <c r="M793" s="79"/>
      <c r="N793" s="79"/>
      <c r="O793" s="80"/>
      <c r="P793" s="81"/>
      <c r="Q793" s="81"/>
      <c r="R793" s="91"/>
      <c r="S793" s="91"/>
      <c r="T793" s="91"/>
      <c r="U793" s="91"/>
      <c r="V793" s="52"/>
      <c r="W793" s="52"/>
      <c r="X793" s="52"/>
      <c r="Y793" s="52"/>
      <c r="Z793" s="51"/>
      <c r="AA793" s="76"/>
      <c r="AB793" s="76"/>
      <c r="AC793" s="77"/>
      <c r="AD793" s="83" t="s">
        <v>8117</v>
      </c>
      <c r="AE793" s="83">
        <v>242</v>
      </c>
      <c r="AF793" s="83">
        <v>80</v>
      </c>
      <c r="AG793" s="83">
        <v>672</v>
      </c>
      <c r="AH793" s="83">
        <v>25258</v>
      </c>
      <c r="AI793" s="83"/>
      <c r="AJ793" s="83"/>
      <c r="AK793" s="83" t="s">
        <v>10588</v>
      </c>
      <c r="AL793" s="83"/>
      <c r="AM793" s="83"/>
      <c r="AN793" s="85">
        <v>41766.787372685183</v>
      </c>
      <c r="AO793" s="83" t="s">
        <v>12463</v>
      </c>
      <c r="AP793" s="83" t="b">
        <v>0</v>
      </c>
      <c r="AQ793" s="83" t="b">
        <v>0</v>
      </c>
      <c r="AR793" s="83" t="b">
        <v>0</v>
      </c>
      <c r="AS793" s="83" t="s">
        <v>7091</v>
      </c>
      <c r="AT793" s="83">
        <v>0</v>
      </c>
      <c r="AU793" s="83" t="s">
        <v>13085</v>
      </c>
      <c r="AV793" s="83" t="b">
        <v>0</v>
      </c>
      <c r="AW793" s="83" t="s">
        <v>14213</v>
      </c>
      <c r="AX793" s="83" t="s">
        <v>15004</v>
      </c>
      <c r="AY793" s="83" t="s">
        <v>65</v>
      </c>
      <c r="AZ793" s="2"/>
      <c r="BA793" s="3"/>
      <c r="BB793" s="3"/>
      <c r="BC793" s="3"/>
      <c r="BD793" s="3"/>
    </row>
    <row r="794" spans="1:56" x14ac:dyDescent="0.25">
      <c r="A794" s="69" t="s">
        <v>734</v>
      </c>
      <c r="B794" s="70"/>
      <c r="C794" s="70"/>
      <c r="D794" s="71"/>
      <c r="E794" s="73"/>
      <c r="F794" s="70" t="s">
        <v>4037</v>
      </c>
      <c r="G794" s="70"/>
      <c r="H794" s="74"/>
      <c r="I794" s="75"/>
      <c r="J794" s="75"/>
      <c r="K794" s="74" t="s">
        <v>16519</v>
      </c>
      <c r="L794" s="78"/>
      <c r="M794" s="79"/>
      <c r="N794" s="79"/>
      <c r="O794" s="80"/>
      <c r="P794" s="81"/>
      <c r="Q794" s="81"/>
      <c r="R794" s="91"/>
      <c r="S794" s="91"/>
      <c r="T794" s="91"/>
      <c r="U794" s="91"/>
      <c r="V794" s="52"/>
      <c r="W794" s="52"/>
      <c r="X794" s="52"/>
      <c r="Y794" s="52"/>
      <c r="Z794" s="51"/>
      <c r="AA794" s="76"/>
      <c r="AB794" s="76"/>
      <c r="AC794" s="77"/>
      <c r="AD794" s="83" t="s">
        <v>8118</v>
      </c>
      <c r="AE794" s="83">
        <v>2129</v>
      </c>
      <c r="AF794" s="83">
        <v>3554</v>
      </c>
      <c r="AG794" s="83">
        <v>136844</v>
      </c>
      <c r="AH794" s="83">
        <v>40488</v>
      </c>
      <c r="AI794" s="83"/>
      <c r="AJ794" s="83" t="s">
        <v>9541</v>
      </c>
      <c r="AK794" s="83" t="s">
        <v>10589</v>
      </c>
      <c r="AL794" s="83" t="s">
        <v>11359</v>
      </c>
      <c r="AM794" s="83"/>
      <c r="AN794" s="85">
        <v>41293.918749999997</v>
      </c>
      <c r="AO794" s="83" t="s">
        <v>12464</v>
      </c>
      <c r="AP794" s="83" t="b">
        <v>1</v>
      </c>
      <c r="AQ794" s="83" t="b">
        <v>0</v>
      </c>
      <c r="AR794" s="83" t="b">
        <v>0</v>
      </c>
      <c r="AS794" s="83" t="s">
        <v>7091</v>
      </c>
      <c r="AT794" s="83">
        <v>831</v>
      </c>
      <c r="AU794" s="83" t="s">
        <v>13085</v>
      </c>
      <c r="AV794" s="83" t="b">
        <v>0</v>
      </c>
      <c r="AW794" s="83" t="s">
        <v>14213</v>
      </c>
      <c r="AX794" s="83" t="s">
        <v>15005</v>
      </c>
      <c r="AY794" s="83" t="s">
        <v>66</v>
      </c>
      <c r="AZ794" s="2"/>
      <c r="BA794" s="3"/>
      <c r="BB794" s="3"/>
      <c r="BC794" s="3"/>
      <c r="BD794" s="3"/>
    </row>
    <row r="795" spans="1:56" x14ac:dyDescent="0.25">
      <c r="A795" s="69" t="s">
        <v>735</v>
      </c>
      <c r="B795" s="70"/>
      <c r="C795" s="70"/>
      <c r="D795" s="71"/>
      <c r="E795" s="73"/>
      <c r="F795" s="70" t="s">
        <v>4038</v>
      </c>
      <c r="G795" s="70"/>
      <c r="H795" s="74"/>
      <c r="I795" s="75"/>
      <c r="J795" s="75"/>
      <c r="K795" s="74" t="s">
        <v>16520</v>
      </c>
      <c r="L795" s="78"/>
      <c r="M795" s="79"/>
      <c r="N795" s="79"/>
      <c r="O795" s="80"/>
      <c r="P795" s="81"/>
      <c r="Q795" s="81"/>
      <c r="R795" s="91"/>
      <c r="S795" s="91"/>
      <c r="T795" s="91"/>
      <c r="U795" s="91"/>
      <c r="V795" s="52"/>
      <c r="W795" s="52"/>
      <c r="X795" s="52"/>
      <c r="Y795" s="52"/>
      <c r="Z795" s="51"/>
      <c r="AA795" s="76"/>
      <c r="AB795" s="76"/>
      <c r="AC795" s="77"/>
      <c r="AD795" s="83" t="s">
        <v>8119</v>
      </c>
      <c r="AE795" s="83">
        <v>395</v>
      </c>
      <c r="AF795" s="83">
        <v>185</v>
      </c>
      <c r="AG795" s="83">
        <v>1371</v>
      </c>
      <c r="AH795" s="83">
        <v>1017</v>
      </c>
      <c r="AI795" s="83"/>
      <c r="AJ795" s="83" t="s">
        <v>9542</v>
      </c>
      <c r="AK795" s="83" t="s">
        <v>10590</v>
      </c>
      <c r="AL795" s="83"/>
      <c r="AM795" s="83"/>
      <c r="AN795" s="85">
        <v>43086.144131944442</v>
      </c>
      <c r="AO795" s="83" t="s">
        <v>12465</v>
      </c>
      <c r="AP795" s="83" t="b">
        <v>1</v>
      </c>
      <c r="AQ795" s="83" t="b">
        <v>0</v>
      </c>
      <c r="AR795" s="83" t="b">
        <v>0</v>
      </c>
      <c r="AS795" s="83" t="s">
        <v>7091</v>
      </c>
      <c r="AT795" s="83">
        <v>0</v>
      </c>
      <c r="AU795" s="83"/>
      <c r="AV795" s="83" t="b">
        <v>0</v>
      </c>
      <c r="AW795" s="83" t="s">
        <v>14213</v>
      </c>
      <c r="AX795" s="83" t="s">
        <v>15006</v>
      </c>
      <c r="AY795" s="83" t="s">
        <v>66</v>
      </c>
      <c r="AZ795" s="2"/>
      <c r="BA795" s="3"/>
      <c r="BB795" s="3"/>
      <c r="BC795" s="3"/>
      <c r="BD795" s="3"/>
    </row>
    <row r="796" spans="1:56" x14ac:dyDescent="0.25">
      <c r="A796" s="69" t="s">
        <v>736</v>
      </c>
      <c r="B796" s="70"/>
      <c r="C796" s="70"/>
      <c r="D796" s="71"/>
      <c r="E796" s="73"/>
      <c r="F796" s="70" t="s">
        <v>4039</v>
      </c>
      <c r="G796" s="70"/>
      <c r="H796" s="74"/>
      <c r="I796" s="75"/>
      <c r="J796" s="75"/>
      <c r="K796" s="74" t="s">
        <v>16521</v>
      </c>
      <c r="L796" s="78"/>
      <c r="M796" s="79"/>
      <c r="N796" s="79"/>
      <c r="O796" s="80"/>
      <c r="P796" s="81"/>
      <c r="Q796" s="81"/>
      <c r="R796" s="91"/>
      <c r="S796" s="91"/>
      <c r="T796" s="91"/>
      <c r="U796" s="91"/>
      <c r="V796" s="52"/>
      <c r="W796" s="52"/>
      <c r="X796" s="52"/>
      <c r="Y796" s="52"/>
      <c r="Z796" s="51"/>
      <c r="AA796" s="76"/>
      <c r="AB796" s="76"/>
      <c r="AC796" s="77"/>
      <c r="AD796" s="83" t="s">
        <v>8120</v>
      </c>
      <c r="AE796" s="83">
        <v>591</v>
      </c>
      <c r="AF796" s="83">
        <v>274</v>
      </c>
      <c r="AG796" s="83">
        <v>1063</v>
      </c>
      <c r="AH796" s="83">
        <v>1577</v>
      </c>
      <c r="AI796" s="83">
        <v>-18000</v>
      </c>
      <c r="AJ796" s="83" t="s">
        <v>9543</v>
      </c>
      <c r="AK796" s="83" t="s">
        <v>10591</v>
      </c>
      <c r="AL796" s="83"/>
      <c r="AM796" s="83" t="s">
        <v>11716</v>
      </c>
      <c r="AN796" s="85">
        <v>42671.149525462963</v>
      </c>
      <c r="AO796" s="83"/>
      <c r="AP796" s="83" t="b">
        <v>0</v>
      </c>
      <c r="AQ796" s="83" t="b">
        <v>0</v>
      </c>
      <c r="AR796" s="83" t="b">
        <v>0</v>
      </c>
      <c r="AS796" s="83" t="s">
        <v>7091</v>
      </c>
      <c r="AT796" s="83">
        <v>17</v>
      </c>
      <c r="AU796" s="83" t="s">
        <v>13085</v>
      </c>
      <c r="AV796" s="83" t="b">
        <v>0</v>
      </c>
      <c r="AW796" s="83" t="s">
        <v>14213</v>
      </c>
      <c r="AX796" s="83" t="s">
        <v>15007</v>
      </c>
      <c r="AY796" s="83" t="s">
        <v>66</v>
      </c>
      <c r="AZ796" s="2"/>
      <c r="BA796" s="3"/>
      <c r="BB796" s="3"/>
      <c r="BC796" s="3"/>
      <c r="BD796" s="3"/>
    </row>
    <row r="797" spans="1:56" x14ac:dyDescent="0.25">
      <c r="A797" s="69" t="s">
        <v>1546</v>
      </c>
      <c r="B797" s="70"/>
      <c r="C797" s="70"/>
      <c r="D797" s="71"/>
      <c r="E797" s="73"/>
      <c r="F797" s="70" t="s">
        <v>13944</v>
      </c>
      <c r="G797" s="70"/>
      <c r="H797" s="74"/>
      <c r="I797" s="75"/>
      <c r="J797" s="75"/>
      <c r="K797" s="74" t="s">
        <v>16522</v>
      </c>
      <c r="L797" s="78"/>
      <c r="M797" s="79"/>
      <c r="N797" s="79"/>
      <c r="O797" s="80"/>
      <c r="P797" s="81"/>
      <c r="Q797" s="81"/>
      <c r="R797" s="91"/>
      <c r="S797" s="91"/>
      <c r="T797" s="91"/>
      <c r="U797" s="91"/>
      <c r="V797" s="52"/>
      <c r="W797" s="52"/>
      <c r="X797" s="52"/>
      <c r="Y797" s="52"/>
      <c r="Z797" s="51"/>
      <c r="AA797" s="76"/>
      <c r="AB797" s="76"/>
      <c r="AC797" s="77"/>
      <c r="AD797" s="83" t="s">
        <v>8121</v>
      </c>
      <c r="AE797" s="83">
        <v>1797</v>
      </c>
      <c r="AF797" s="83">
        <v>973</v>
      </c>
      <c r="AG797" s="83">
        <v>2643</v>
      </c>
      <c r="AH797" s="83">
        <v>22</v>
      </c>
      <c r="AI797" s="83">
        <v>-18000</v>
      </c>
      <c r="AJ797" s="83" t="s">
        <v>9544</v>
      </c>
      <c r="AK797" s="83" t="s">
        <v>10592</v>
      </c>
      <c r="AL797" s="83" t="s">
        <v>11360</v>
      </c>
      <c r="AM797" s="83" t="s">
        <v>11716</v>
      </c>
      <c r="AN797" s="85">
        <v>40132.907511574071</v>
      </c>
      <c r="AO797" s="83"/>
      <c r="AP797" s="83" t="b">
        <v>0</v>
      </c>
      <c r="AQ797" s="83" t="b">
        <v>0</v>
      </c>
      <c r="AR797" s="83" t="b">
        <v>0</v>
      </c>
      <c r="AS797" s="83" t="s">
        <v>7091</v>
      </c>
      <c r="AT797" s="83">
        <v>61</v>
      </c>
      <c r="AU797" s="83" t="s">
        <v>13363</v>
      </c>
      <c r="AV797" s="83" t="b">
        <v>0</v>
      </c>
      <c r="AW797" s="83" t="s">
        <v>14213</v>
      </c>
      <c r="AX797" s="83" t="s">
        <v>15008</v>
      </c>
      <c r="AY797" s="83" t="s">
        <v>65</v>
      </c>
      <c r="AZ797" s="2"/>
      <c r="BA797" s="3"/>
      <c r="BB797" s="3"/>
      <c r="BC797" s="3"/>
      <c r="BD797" s="3"/>
    </row>
    <row r="798" spans="1:56" x14ac:dyDescent="0.25">
      <c r="A798" s="69" t="s">
        <v>737</v>
      </c>
      <c r="B798" s="70"/>
      <c r="C798" s="70"/>
      <c r="D798" s="71"/>
      <c r="E798" s="73"/>
      <c r="F798" s="70" t="s">
        <v>4040</v>
      </c>
      <c r="G798" s="70"/>
      <c r="H798" s="74"/>
      <c r="I798" s="75"/>
      <c r="J798" s="75"/>
      <c r="K798" s="74" t="s">
        <v>16523</v>
      </c>
      <c r="L798" s="78"/>
      <c r="M798" s="79"/>
      <c r="N798" s="79"/>
      <c r="O798" s="80"/>
      <c r="P798" s="81"/>
      <c r="Q798" s="81"/>
      <c r="R798" s="91"/>
      <c r="S798" s="91"/>
      <c r="T798" s="91"/>
      <c r="U798" s="91"/>
      <c r="V798" s="52"/>
      <c r="W798" s="52"/>
      <c r="X798" s="52"/>
      <c r="Y798" s="52"/>
      <c r="Z798" s="51"/>
      <c r="AA798" s="76"/>
      <c r="AB798" s="76"/>
      <c r="AC798" s="77"/>
      <c r="AD798" s="83" t="s">
        <v>8122</v>
      </c>
      <c r="AE798" s="83">
        <v>1664</v>
      </c>
      <c r="AF798" s="83">
        <v>2608</v>
      </c>
      <c r="AG798" s="83">
        <v>21959</v>
      </c>
      <c r="AH798" s="83">
        <v>13208</v>
      </c>
      <c r="AI798" s="83">
        <v>-25200</v>
      </c>
      <c r="AJ798" s="83" t="s">
        <v>9545</v>
      </c>
      <c r="AK798" s="83" t="s">
        <v>10593</v>
      </c>
      <c r="AL798" s="83"/>
      <c r="AM798" s="83" t="s">
        <v>11728</v>
      </c>
      <c r="AN798" s="85">
        <v>40456.796423611115</v>
      </c>
      <c r="AO798" s="83" t="s">
        <v>12466</v>
      </c>
      <c r="AP798" s="83" t="b">
        <v>0</v>
      </c>
      <c r="AQ798" s="83" t="b">
        <v>0</v>
      </c>
      <c r="AR798" s="83" t="b">
        <v>1</v>
      </c>
      <c r="AS798" s="83" t="s">
        <v>7095</v>
      </c>
      <c r="AT798" s="83">
        <v>21</v>
      </c>
      <c r="AU798" s="83" t="s">
        <v>13364</v>
      </c>
      <c r="AV798" s="83" t="b">
        <v>0</v>
      </c>
      <c r="AW798" s="83" t="s">
        <v>14213</v>
      </c>
      <c r="AX798" s="83" t="s">
        <v>15009</v>
      </c>
      <c r="AY798" s="83" t="s">
        <v>66</v>
      </c>
      <c r="AZ798" s="2"/>
      <c r="BA798" s="3"/>
      <c r="BB798" s="3"/>
      <c r="BC798" s="3"/>
      <c r="BD798" s="3"/>
    </row>
    <row r="799" spans="1:56" x14ac:dyDescent="0.25">
      <c r="A799" s="69" t="s">
        <v>738</v>
      </c>
      <c r="B799" s="70"/>
      <c r="C799" s="70"/>
      <c r="D799" s="71"/>
      <c r="E799" s="73"/>
      <c r="F799" s="70" t="s">
        <v>4041</v>
      </c>
      <c r="G799" s="70"/>
      <c r="H799" s="74"/>
      <c r="I799" s="75"/>
      <c r="J799" s="75"/>
      <c r="K799" s="74" t="s">
        <v>16524</v>
      </c>
      <c r="L799" s="78"/>
      <c r="M799" s="79"/>
      <c r="N799" s="79"/>
      <c r="O799" s="80"/>
      <c r="P799" s="81"/>
      <c r="Q799" s="81"/>
      <c r="R799" s="91"/>
      <c r="S799" s="91"/>
      <c r="T799" s="91"/>
      <c r="U799" s="91"/>
      <c r="V799" s="52"/>
      <c r="W799" s="52"/>
      <c r="X799" s="52"/>
      <c r="Y799" s="52"/>
      <c r="Z799" s="51"/>
      <c r="AA799" s="76"/>
      <c r="AB799" s="76"/>
      <c r="AC799" s="77"/>
      <c r="AD799" s="83" t="s">
        <v>7563</v>
      </c>
      <c r="AE799" s="83">
        <v>298</v>
      </c>
      <c r="AF799" s="83">
        <v>120</v>
      </c>
      <c r="AG799" s="83">
        <v>3544</v>
      </c>
      <c r="AH799" s="83">
        <v>21366</v>
      </c>
      <c r="AI799" s="83"/>
      <c r="AJ799" s="83" t="s">
        <v>9546</v>
      </c>
      <c r="AK799" s="83" t="s">
        <v>10594</v>
      </c>
      <c r="AL799" s="83"/>
      <c r="AM799" s="83"/>
      <c r="AN799" s="85">
        <v>42787.990601851852</v>
      </c>
      <c r="AO799" s="83" t="s">
        <v>12467</v>
      </c>
      <c r="AP799" s="83" t="b">
        <v>0</v>
      </c>
      <c r="AQ799" s="83" t="b">
        <v>0</v>
      </c>
      <c r="AR799" s="83" t="b">
        <v>0</v>
      </c>
      <c r="AS799" s="83" t="s">
        <v>7091</v>
      </c>
      <c r="AT799" s="83">
        <v>4</v>
      </c>
      <c r="AU799" s="83" t="s">
        <v>13085</v>
      </c>
      <c r="AV799" s="83" t="b">
        <v>0</v>
      </c>
      <c r="AW799" s="83" t="s">
        <v>14213</v>
      </c>
      <c r="AX799" s="83" t="s">
        <v>15010</v>
      </c>
      <c r="AY799" s="83" t="s">
        <v>66</v>
      </c>
      <c r="AZ799" s="2"/>
      <c r="BA799" s="3"/>
      <c r="BB799" s="3"/>
      <c r="BC799" s="3"/>
      <c r="BD799" s="3"/>
    </row>
    <row r="800" spans="1:56" x14ac:dyDescent="0.25">
      <c r="A800" s="69" t="s">
        <v>1547</v>
      </c>
      <c r="B800" s="70"/>
      <c r="C800" s="70"/>
      <c r="D800" s="71"/>
      <c r="E800" s="73"/>
      <c r="F800" s="70" t="s">
        <v>13945</v>
      </c>
      <c r="G800" s="70"/>
      <c r="H800" s="74"/>
      <c r="I800" s="75"/>
      <c r="J800" s="75"/>
      <c r="K800" s="74" t="s">
        <v>16525</v>
      </c>
      <c r="L800" s="78"/>
      <c r="M800" s="79"/>
      <c r="N800" s="79"/>
      <c r="O800" s="80"/>
      <c r="P800" s="81"/>
      <c r="Q800" s="81"/>
      <c r="R800" s="91"/>
      <c r="S800" s="91"/>
      <c r="T800" s="91"/>
      <c r="U800" s="91"/>
      <c r="V800" s="52"/>
      <c r="W800" s="52"/>
      <c r="X800" s="52"/>
      <c r="Y800" s="52"/>
      <c r="Z800" s="51"/>
      <c r="AA800" s="76"/>
      <c r="AB800" s="76"/>
      <c r="AC800" s="77"/>
      <c r="AD800" s="83" t="s">
        <v>8123</v>
      </c>
      <c r="AE800" s="83">
        <v>3599</v>
      </c>
      <c r="AF800" s="83">
        <v>2281</v>
      </c>
      <c r="AG800" s="83">
        <v>7445</v>
      </c>
      <c r="AH800" s="83">
        <v>9512</v>
      </c>
      <c r="AI800" s="83"/>
      <c r="AJ800" s="83" t="s">
        <v>9547</v>
      </c>
      <c r="AK800" s="83" t="s">
        <v>7243</v>
      </c>
      <c r="AL800" s="83"/>
      <c r="AM800" s="83"/>
      <c r="AN800" s="85">
        <v>42796.770729166667</v>
      </c>
      <c r="AO800" s="83" t="s">
        <v>12468</v>
      </c>
      <c r="AP800" s="83" t="b">
        <v>1</v>
      </c>
      <c r="AQ800" s="83" t="b">
        <v>0</v>
      </c>
      <c r="AR800" s="83" t="b">
        <v>0</v>
      </c>
      <c r="AS800" s="83" t="s">
        <v>7091</v>
      </c>
      <c r="AT800" s="83">
        <v>4</v>
      </c>
      <c r="AU800" s="83"/>
      <c r="AV800" s="83" t="b">
        <v>0</v>
      </c>
      <c r="AW800" s="83" t="s">
        <v>14213</v>
      </c>
      <c r="AX800" s="83" t="s">
        <v>15011</v>
      </c>
      <c r="AY800" s="83" t="s">
        <v>65</v>
      </c>
      <c r="AZ800" s="2"/>
      <c r="BA800" s="3"/>
      <c r="BB800" s="3"/>
      <c r="BC800" s="3"/>
      <c r="BD800" s="3"/>
    </row>
    <row r="801" spans="1:56" x14ac:dyDescent="0.25">
      <c r="A801" s="69" t="s">
        <v>739</v>
      </c>
      <c r="B801" s="70"/>
      <c r="C801" s="70"/>
      <c r="D801" s="71"/>
      <c r="E801" s="73"/>
      <c r="F801" s="70" t="s">
        <v>4042</v>
      </c>
      <c r="G801" s="70"/>
      <c r="H801" s="74"/>
      <c r="I801" s="75"/>
      <c r="J801" s="75"/>
      <c r="K801" s="74" t="s">
        <v>16526</v>
      </c>
      <c r="L801" s="78"/>
      <c r="M801" s="79"/>
      <c r="N801" s="79"/>
      <c r="O801" s="80"/>
      <c r="P801" s="81"/>
      <c r="Q801" s="81"/>
      <c r="R801" s="91"/>
      <c r="S801" s="91"/>
      <c r="T801" s="91"/>
      <c r="U801" s="91"/>
      <c r="V801" s="52"/>
      <c r="W801" s="52"/>
      <c r="X801" s="52"/>
      <c r="Y801" s="52"/>
      <c r="Z801" s="51"/>
      <c r="AA801" s="76"/>
      <c r="AB801" s="76"/>
      <c r="AC801" s="77"/>
      <c r="AD801" s="83" t="s">
        <v>8124</v>
      </c>
      <c r="AE801" s="83">
        <v>7976</v>
      </c>
      <c r="AF801" s="83">
        <v>7670</v>
      </c>
      <c r="AG801" s="83">
        <v>65712</v>
      </c>
      <c r="AH801" s="83">
        <v>31940</v>
      </c>
      <c r="AI801" s="83">
        <v>-28800</v>
      </c>
      <c r="AJ801" s="83" t="s">
        <v>9548</v>
      </c>
      <c r="AK801" s="83" t="s">
        <v>10595</v>
      </c>
      <c r="AL801" s="83" t="s">
        <v>11361</v>
      </c>
      <c r="AM801" s="83" t="s">
        <v>11719</v>
      </c>
      <c r="AN801" s="85">
        <v>40813.840694444443</v>
      </c>
      <c r="AO801" s="83" t="s">
        <v>12469</v>
      </c>
      <c r="AP801" s="83" t="b">
        <v>0</v>
      </c>
      <c r="AQ801" s="83" t="b">
        <v>0</v>
      </c>
      <c r="AR801" s="83" t="b">
        <v>1</v>
      </c>
      <c r="AS801" s="83" t="s">
        <v>7091</v>
      </c>
      <c r="AT801" s="83">
        <v>89</v>
      </c>
      <c r="AU801" s="83" t="s">
        <v>13085</v>
      </c>
      <c r="AV801" s="83" t="b">
        <v>0</v>
      </c>
      <c r="AW801" s="83" t="s">
        <v>14213</v>
      </c>
      <c r="AX801" s="83" t="s">
        <v>15012</v>
      </c>
      <c r="AY801" s="83" t="s">
        <v>66</v>
      </c>
      <c r="AZ801" s="2"/>
      <c r="BA801" s="3"/>
      <c r="BB801" s="3"/>
      <c r="BC801" s="3"/>
      <c r="BD801" s="3"/>
    </row>
    <row r="802" spans="1:56" x14ac:dyDescent="0.25">
      <c r="A802" s="69" t="s">
        <v>740</v>
      </c>
      <c r="B802" s="70"/>
      <c r="C802" s="70"/>
      <c r="D802" s="71"/>
      <c r="E802" s="73"/>
      <c r="F802" s="70" t="s">
        <v>4043</v>
      </c>
      <c r="G802" s="70"/>
      <c r="H802" s="74"/>
      <c r="I802" s="75"/>
      <c r="J802" s="75"/>
      <c r="K802" s="74" t="s">
        <v>16527</v>
      </c>
      <c r="L802" s="78"/>
      <c r="M802" s="79"/>
      <c r="N802" s="79"/>
      <c r="O802" s="80"/>
      <c r="P802" s="81"/>
      <c r="Q802" s="81"/>
      <c r="R802" s="91"/>
      <c r="S802" s="91"/>
      <c r="T802" s="91"/>
      <c r="U802" s="91"/>
      <c r="V802" s="52"/>
      <c r="W802" s="52"/>
      <c r="X802" s="52"/>
      <c r="Y802" s="52"/>
      <c r="Z802" s="51"/>
      <c r="AA802" s="76"/>
      <c r="AB802" s="76"/>
      <c r="AC802" s="77"/>
      <c r="AD802" s="83" t="s">
        <v>8125</v>
      </c>
      <c r="AE802" s="83">
        <v>369</v>
      </c>
      <c r="AF802" s="83">
        <v>2112</v>
      </c>
      <c r="AG802" s="83">
        <v>35539</v>
      </c>
      <c r="AH802" s="83">
        <v>141</v>
      </c>
      <c r="AI802" s="83">
        <v>-36000</v>
      </c>
      <c r="AJ802" s="83" t="s">
        <v>9549</v>
      </c>
      <c r="AK802" s="83" t="s">
        <v>10596</v>
      </c>
      <c r="AL802" s="83"/>
      <c r="AM802" s="83" t="s">
        <v>11734</v>
      </c>
      <c r="AN802" s="85">
        <v>40895.773958333331</v>
      </c>
      <c r="AO802" s="83" t="s">
        <v>12470</v>
      </c>
      <c r="AP802" s="83" t="b">
        <v>1</v>
      </c>
      <c r="AQ802" s="83" t="b">
        <v>0</v>
      </c>
      <c r="AR802" s="83" t="b">
        <v>1</v>
      </c>
      <c r="AS802" s="83" t="s">
        <v>7097</v>
      </c>
      <c r="AT802" s="83">
        <v>12</v>
      </c>
      <c r="AU802" s="83" t="s">
        <v>13085</v>
      </c>
      <c r="AV802" s="83" t="b">
        <v>0</v>
      </c>
      <c r="AW802" s="83" t="s">
        <v>14213</v>
      </c>
      <c r="AX802" s="83" t="s">
        <v>15013</v>
      </c>
      <c r="AY802" s="83" t="s">
        <v>66</v>
      </c>
      <c r="AZ802" s="2"/>
      <c r="BA802" s="3"/>
      <c r="BB802" s="3"/>
      <c r="BC802" s="3"/>
      <c r="BD802" s="3"/>
    </row>
    <row r="803" spans="1:56" x14ac:dyDescent="0.25">
      <c r="A803" s="69" t="s">
        <v>741</v>
      </c>
      <c r="B803" s="70"/>
      <c r="C803" s="70"/>
      <c r="D803" s="71"/>
      <c r="E803" s="73"/>
      <c r="F803" s="70" t="s">
        <v>4044</v>
      </c>
      <c r="G803" s="70"/>
      <c r="H803" s="74"/>
      <c r="I803" s="75"/>
      <c r="J803" s="75"/>
      <c r="K803" s="74" t="s">
        <v>16528</v>
      </c>
      <c r="L803" s="78"/>
      <c r="M803" s="79"/>
      <c r="N803" s="79"/>
      <c r="O803" s="80"/>
      <c r="P803" s="81"/>
      <c r="Q803" s="81"/>
      <c r="R803" s="91"/>
      <c r="S803" s="91"/>
      <c r="T803" s="91"/>
      <c r="U803" s="91"/>
      <c r="V803" s="52"/>
      <c r="W803" s="52"/>
      <c r="X803" s="52"/>
      <c r="Y803" s="52"/>
      <c r="Z803" s="51"/>
      <c r="AA803" s="76"/>
      <c r="AB803" s="76"/>
      <c r="AC803" s="77"/>
      <c r="AD803" s="83" t="s">
        <v>8126</v>
      </c>
      <c r="AE803" s="83">
        <v>2564</v>
      </c>
      <c r="AF803" s="83">
        <v>4162</v>
      </c>
      <c r="AG803" s="83">
        <v>305447</v>
      </c>
      <c r="AH803" s="83">
        <v>105295</v>
      </c>
      <c r="AI803" s="83">
        <v>-28800</v>
      </c>
      <c r="AJ803" s="83"/>
      <c r="AK803" s="83"/>
      <c r="AL803" s="83"/>
      <c r="AM803" s="83" t="s">
        <v>11719</v>
      </c>
      <c r="AN803" s="85">
        <v>42336.093055555553</v>
      </c>
      <c r="AO803" s="83" t="s">
        <v>12471</v>
      </c>
      <c r="AP803" s="83" t="b">
        <v>1</v>
      </c>
      <c r="AQ803" s="83" t="b">
        <v>0</v>
      </c>
      <c r="AR803" s="83" t="b">
        <v>1</v>
      </c>
      <c r="AS803" s="83" t="s">
        <v>7097</v>
      </c>
      <c r="AT803" s="83">
        <v>13</v>
      </c>
      <c r="AU803" s="83" t="s">
        <v>13085</v>
      </c>
      <c r="AV803" s="83" t="b">
        <v>0</v>
      </c>
      <c r="AW803" s="83" t="s">
        <v>14213</v>
      </c>
      <c r="AX803" s="83" t="s">
        <v>15014</v>
      </c>
      <c r="AY803" s="83" t="s">
        <v>66</v>
      </c>
      <c r="AZ803" s="2"/>
      <c r="BA803" s="3"/>
      <c r="BB803" s="3"/>
      <c r="BC803" s="3"/>
      <c r="BD803" s="3"/>
    </row>
    <row r="804" spans="1:56" x14ac:dyDescent="0.25">
      <c r="A804" s="69" t="s">
        <v>743</v>
      </c>
      <c r="B804" s="70"/>
      <c r="C804" s="70"/>
      <c r="D804" s="71"/>
      <c r="E804" s="73"/>
      <c r="F804" s="70" t="s">
        <v>4045</v>
      </c>
      <c r="G804" s="70"/>
      <c r="H804" s="74"/>
      <c r="I804" s="75"/>
      <c r="J804" s="75"/>
      <c r="K804" s="74" t="s">
        <v>16529</v>
      </c>
      <c r="L804" s="78"/>
      <c r="M804" s="79"/>
      <c r="N804" s="79"/>
      <c r="O804" s="80"/>
      <c r="P804" s="81"/>
      <c r="Q804" s="81"/>
      <c r="R804" s="91"/>
      <c r="S804" s="91"/>
      <c r="T804" s="91"/>
      <c r="U804" s="91"/>
      <c r="V804" s="52"/>
      <c r="W804" s="52"/>
      <c r="X804" s="52"/>
      <c r="Y804" s="52"/>
      <c r="Z804" s="51"/>
      <c r="AA804" s="76"/>
      <c r="AB804" s="76"/>
      <c r="AC804" s="77"/>
      <c r="AD804" s="83" t="s">
        <v>8127</v>
      </c>
      <c r="AE804" s="83">
        <v>508</v>
      </c>
      <c r="AF804" s="83">
        <v>641</v>
      </c>
      <c r="AG804" s="83">
        <v>2644</v>
      </c>
      <c r="AH804" s="83">
        <v>177</v>
      </c>
      <c r="AI804" s="83"/>
      <c r="AJ804" s="83" t="s">
        <v>9550</v>
      </c>
      <c r="AK804" s="83" t="s">
        <v>10597</v>
      </c>
      <c r="AL804" s="83" t="s">
        <v>11362</v>
      </c>
      <c r="AM804" s="83"/>
      <c r="AN804" s="85">
        <v>40687.614675925928</v>
      </c>
      <c r="AO804" s="83"/>
      <c r="AP804" s="83" t="b">
        <v>1</v>
      </c>
      <c r="AQ804" s="83" t="b">
        <v>0</v>
      </c>
      <c r="AR804" s="83" t="b">
        <v>1</v>
      </c>
      <c r="AS804" s="83" t="s">
        <v>7091</v>
      </c>
      <c r="AT804" s="83">
        <v>17</v>
      </c>
      <c r="AU804" s="83" t="s">
        <v>13085</v>
      </c>
      <c r="AV804" s="83" t="b">
        <v>0</v>
      </c>
      <c r="AW804" s="83" t="s">
        <v>14213</v>
      </c>
      <c r="AX804" s="83" t="s">
        <v>15015</v>
      </c>
      <c r="AY804" s="83" t="s">
        <v>66</v>
      </c>
      <c r="AZ804" s="2"/>
      <c r="BA804" s="3"/>
      <c r="BB804" s="3"/>
      <c r="BC804" s="3"/>
      <c r="BD804" s="3"/>
    </row>
    <row r="805" spans="1:56" x14ac:dyDescent="0.25">
      <c r="A805" s="69" t="s">
        <v>744</v>
      </c>
      <c r="B805" s="70"/>
      <c r="C805" s="70"/>
      <c r="D805" s="71"/>
      <c r="E805" s="73"/>
      <c r="F805" s="70" t="s">
        <v>4046</v>
      </c>
      <c r="G805" s="70"/>
      <c r="H805" s="74"/>
      <c r="I805" s="75"/>
      <c r="J805" s="75"/>
      <c r="K805" s="74" t="s">
        <v>16530</v>
      </c>
      <c r="L805" s="78"/>
      <c r="M805" s="79"/>
      <c r="N805" s="79"/>
      <c r="O805" s="80"/>
      <c r="P805" s="81"/>
      <c r="Q805" s="81"/>
      <c r="R805" s="91"/>
      <c r="S805" s="91"/>
      <c r="T805" s="91"/>
      <c r="U805" s="91"/>
      <c r="V805" s="52"/>
      <c r="W805" s="52"/>
      <c r="X805" s="52"/>
      <c r="Y805" s="52"/>
      <c r="Z805" s="51"/>
      <c r="AA805" s="76"/>
      <c r="AB805" s="76"/>
      <c r="AC805" s="77"/>
      <c r="AD805" s="83" t="s">
        <v>8128</v>
      </c>
      <c r="AE805" s="83">
        <v>242</v>
      </c>
      <c r="AF805" s="83">
        <v>8224</v>
      </c>
      <c r="AG805" s="83">
        <v>219693</v>
      </c>
      <c r="AH805" s="83">
        <v>9177</v>
      </c>
      <c r="AI805" s="83">
        <v>25200</v>
      </c>
      <c r="AJ805" s="83" t="s">
        <v>9551</v>
      </c>
      <c r="AK805" s="83" t="s">
        <v>10598</v>
      </c>
      <c r="AL805" s="83"/>
      <c r="AM805" s="83" t="s">
        <v>11740</v>
      </c>
      <c r="AN805" s="85">
        <v>40398.707152777781</v>
      </c>
      <c r="AO805" s="83" t="s">
        <v>12472</v>
      </c>
      <c r="AP805" s="83" t="b">
        <v>0</v>
      </c>
      <c r="AQ805" s="83" t="b">
        <v>0</v>
      </c>
      <c r="AR805" s="83" t="b">
        <v>1</v>
      </c>
      <c r="AS805" s="83" t="s">
        <v>7091</v>
      </c>
      <c r="AT805" s="83">
        <v>32</v>
      </c>
      <c r="AU805" s="83" t="s">
        <v>13365</v>
      </c>
      <c r="AV805" s="83" t="b">
        <v>0</v>
      </c>
      <c r="AW805" s="83" t="s">
        <v>14213</v>
      </c>
      <c r="AX805" s="83" t="s">
        <v>15016</v>
      </c>
      <c r="AY805" s="83" t="s">
        <v>66</v>
      </c>
      <c r="AZ805" s="2"/>
      <c r="BA805" s="3"/>
      <c r="BB805" s="3"/>
      <c r="BC805" s="3"/>
      <c r="BD805" s="3"/>
    </row>
    <row r="806" spans="1:56" x14ac:dyDescent="0.25">
      <c r="A806" s="69" t="s">
        <v>745</v>
      </c>
      <c r="B806" s="70"/>
      <c r="C806" s="70"/>
      <c r="D806" s="71"/>
      <c r="E806" s="73"/>
      <c r="F806" s="70" t="s">
        <v>13946</v>
      </c>
      <c r="G806" s="70"/>
      <c r="H806" s="74"/>
      <c r="I806" s="75"/>
      <c r="J806" s="75"/>
      <c r="K806" s="74" t="s">
        <v>16531</v>
      </c>
      <c r="L806" s="78"/>
      <c r="M806" s="79"/>
      <c r="N806" s="79"/>
      <c r="O806" s="80"/>
      <c r="P806" s="81"/>
      <c r="Q806" s="81"/>
      <c r="R806" s="91"/>
      <c r="S806" s="91"/>
      <c r="T806" s="91"/>
      <c r="U806" s="91"/>
      <c r="V806" s="52"/>
      <c r="W806" s="52"/>
      <c r="X806" s="52"/>
      <c r="Y806" s="52"/>
      <c r="Z806" s="51"/>
      <c r="AA806" s="76"/>
      <c r="AB806" s="76"/>
      <c r="AC806" s="77"/>
      <c r="AD806" s="83" t="s">
        <v>8129</v>
      </c>
      <c r="AE806" s="83">
        <v>4957</v>
      </c>
      <c r="AF806" s="83">
        <v>2548</v>
      </c>
      <c r="AG806" s="83">
        <v>19760</v>
      </c>
      <c r="AH806" s="83">
        <v>8097</v>
      </c>
      <c r="AI806" s="83">
        <v>25200</v>
      </c>
      <c r="AJ806" s="83" t="s">
        <v>9552</v>
      </c>
      <c r="AK806" s="83" t="s">
        <v>10591</v>
      </c>
      <c r="AL806" s="83" t="s">
        <v>11363</v>
      </c>
      <c r="AM806" s="83" t="s">
        <v>11737</v>
      </c>
      <c r="AN806" s="85">
        <v>39943.786319444444</v>
      </c>
      <c r="AO806" s="83" t="s">
        <v>12473</v>
      </c>
      <c r="AP806" s="83" t="b">
        <v>1</v>
      </c>
      <c r="AQ806" s="83" t="b">
        <v>0</v>
      </c>
      <c r="AR806" s="83" t="b">
        <v>1</v>
      </c>
      <c r="AS806" s="83" t="s">
        <v>7091</v>
      </c>
      <c r="AT806" s="83">
        <v>50</v>
      </c>
      <c r="AU806" s="83" t="s">
        <v>13085</v>
      </c>
      <c r="AV806" s="83" t="b">
        <v>0</v>
      </c>
      <c r="AW806" s="83" t="s">
        <v>14213</v>
      </c>
      <c r="AX806" s="83" t="s">
        <v>15017</v>
      </c>
      <c r="AY806" s="83" t="s">
        <v>66</v>
      </c>
      <c r="AZ806" s="2"/>
      <c r="BA806" s="3"/>
      <c r="BB806" s="3"/>
      <c r="BC806" s="3"/>
      <c r="BD806" s="3"/>
    </row>
    <row r="807" spans="1:56" x14ac:dyDescent="0.25">
      <c r="A807" s="69" t="s">
        <v>746</v>
      </c>
      <c r="B807" s="70"/>
      <c r="C807" s="70"/>
      <c r="D807" s="71"/>
      <c r="E807" s="73"/>
      <c r="F807" s="70" t="s">
        <v>4047</v>
      </c>
      <c r="G807" s="70"/>
      <c r="H807" s="74"/>
      <c r="I807" s="75"/>
      <c r="J807" s="75"/>
      <c r="K807" s="74" t="s">
        <v>16532</v>
      </c>
      <c r="L807" s="78"/>
      <c r="M807" s="79"/>
      <c r="N807" s="79"/>
      <c r="O807" s="80"/>
      <c r="P807" s="81"/>
      <c r="Q807" s="81"/>
      <c r="R807" s="91"/>
      <c r="S807" s="91"/>
      <c r="T807" s="91"/>
      <c r="U807" s="91"/>
      <c r="V807" s="52"/>
      <c r="W807" s="52"/>
      <c r="X807" s="52"/>
      <c r="Y807" s="52"/>
      <c r="Z807" s="51"/>
      <c r="AA807" s="76"/>
      <c r="AB807" s="76"/>
      <c r="AC807" s="77"/>
      <c r="AD807" s="83" t="s">
        <v>8130</v>
      </c>
      <c r="AE807" s="83">
        <v>1880</v>
      </c>
      <c r="AF807" s="83">
        <v>952</v>
      </c>
      <c r="AG807" s="83">
        <v>97681</v>
      </c>
      <c r="AH807" s="83">
        <v>75013</v>
      </c>
      <c r="AI807" s="83">
        <v>-18000</v>
      </c>
      <c r="AJ807" s="83" t="s">
        <v>9553</v>
      </c>
      <c r="AK807" s="83" t="s">
        <v>7255</v>
      </c>
      <c r="AL807" s="83"/>
      <c r="AM807" s="83" t="s">
        <v>11716</v>
      </c>
      <c r="AN807" s="85">
        <v>41316.230011574073</v>
      </c>
      <c r="AO807" s="83" t="s">
        <v>12474</v>
      </c>
      <c r="AP807" s="83" t="b">
        <v>0</v>
      </c>
      <c r="AQ807" s="83" t="b">
        <v>0</v>
      </c>
      <c r="AR807" s="83" t="b">
        <v>1</v>
      </c>
      <c r="AS807" s="83" t="s">
        <v>7091</v>
      </c>
      <c r="AT807" s="83">
        <v>76</v>
      </c>
      <c r="AU807" s="83" t="s">
        <v>13366</v>
      </c>
      <c r="AV807" s="83" t="b">
        <v>0</v>
      </c>
      <c r="AW807" s="83" t="s">
        <v>14213</v>
      </c>
      <c r="AX807" s="83" t="s">
        <v>15018</v>
      </c>
      <c r="AY807" s="83" t="s">
        <v>66</v>
      </c>
      <c r="AZ807" s="2"/>
      <c r="BA807" s="3"/>
      <c r="BB807" s="3"/>
      <c r="BC807" s="3"/>
      <c r="BD807" s="3"/>
    </row>
    <row r="808" spans="1:56" x14ac:dyDescent="0.25">
      <c r="A808" s="69" t="s">
        <v>747</v>
      </c>
      <c r="B808" s="70"/>
      <c r="C808" s="70"/>
      <c r="D808" s="71"/>
      <c r="E808" s="73"/>
      <c r="F808" s="70" t="s">
        <v>4048</v>
      </c>
      <c r="G808" s="70"/>
      <c r="H808" s="74"/>
      <c r="I808" s="75"/>
      <c r="J808" s="75"/>
      <c r="K808" s="74" t="s">
        <v>16533</v>
      </c>
      <c r="L808" s="78"/>
      <c r="M808" s="79"/>
      <c r="N808" s="79"/>
      <c r="O808" s="80"/>
      <c r="P808" s="81"/>
      <c r="Q808" s="81"/>
      <c r="R808" s="91"/>
      <c r="S808" s="91"/>
      <c r="T808" s="91"/>
      <c r="U808" s="91"/>
      <c r="V808" s="52"/>
      <c r="W808" s="52"/>
      <c r="X808" s="52"/>
      <c r="Y808" s="52"/>
      <c r="Z808" s="51"/>
      <c r="AA808" s="76"/>
      <c r="AB808" s="76"/>
      <c r="AC808" s="77"/>
      <c r="AD808" s="83" t="s">
        <v>8131</v>
      </c>
      <c r="AE808" s="83">
        <v>1167</v>
      </c>
      <c r="AF808" s="83">
        <v>961529</v>
      </c>
      <c r="AG808" s="83">
        <v>43168</v>
      </c>
      <c r="AH808" s="83">
        <v>6232</v>
      </c>
      <c r="AI808" s="83">
        <v>-28800</v>
      </c>
      <c r="AJ808" s="83" t="s">
        <v>9554</v>
      </c>
      <c r="AK808" s="83" t="s">
        <v>10221</v>
      </c>
      <c r="AL808" s="83" t="s">
        <v>11364</v>
      </c>
      <c r="AM808" s="83" t="s">
        <v>11719</v>
      </c>
      <c r="AN808" s="85">
        <v>39840.933969907404</v>
      </c>
      <c r="AO808" s="83" t="s">
        <v>12475</v>
      </c>
      <c r="AP808" s="83" t="b">
        <v>0</v>
      </c>
      <c r="AQ808" s="83" t="b">
        <v>0</v>
      </c>
      <c r="AR808" s="83" t="b">
        <v>1</v>
      </c>
      <c r="AS808" s="83" t="s">
        <v>7091</v>
      </c>
      <c r="AT808" s="83">
        <v>21489</v>
      </c>
      <c r="AU808" s="83" t="s">
        <v>13367</v>
      </c>
      <c r="AV808" s="83" t="b">
        <v>1</v>
      </c>
      <c r="AW808" s="83" t="s">
        <v>14213</v>
      </c>
      <c r="AX808" s="83" t="s">
        <v>15019</v>
      </c>
      <c r="AY808" s="83" t="s">
        <v>66</v>
      </c>
      <c r="AZ808" s="2"/>
      <c r="BA808" s="3"/>
      <c r="BB808" s="3"/>
      <c r="BC808" s="3"/>
      <c r="BD808" s="3"/>
    </row>
    <row r="809" spans="1:56" x14ac:dyDescent="0.25">
      <c r="A809" s="69" t="s">
        <v>748</v>
      </c>
      <c r="B809" s="70"/>
      <c r="C809" s="70"/>
      <c r="D809" s="71"/>
      <c r="E809" s="73"/>
      <c r="F809" s="70" t="s">
        <v>4049</v>
      </c>
      <c r="G809" s="70"/>
      <c r="H809" s="74"/>
      <c r="I809" s="75"/>
      <c r="J809" s="75"/>
      <c r="K809" s="74" t="s">
        <v>16534</v>
      </c>
      <c r="L809" s="78"/>
      <c r="M809" s="79"/>
      <c r="N809" s="79"/>
      <c r="O809" s="80"/>
      <c r="P809" s="81"/>
      <c r="Q809" s="81"/>
      <c r="R809" s="91"/>
      <c r="S809" s="91"/>
      <c r="T809" s="91"/>
      <c r="U809" s="91"/>
      <c r="V809" s="52"/>
      <c r="W809" s="52"/>
      <c r="X809" s="52"/>
      <c r="Y809" s="52"/>
      <c r="Z809" s="51"/>
      <c r="AA809" s="76"/>
      <c r="AB809" s="76"/>
      <c r="AC809" s="77"/>
      <c r="AD809" s="83" t="s">
        <v>8132</v>
      </c>
      <c r="AE809" s="83">
        <v>2064</v>
      </c>
      <c r="AF809" s="83">
        <v>522</v>
      </c>
      <c r="AG809" s="83">
        <v>40284</v>
      </c>
      <c r="AH809" s="83">
        <v>33973</v>
      </c>
      <c r="AI809" s="83"/>
      <c r="AJ809" s="83" t="s">
        <v>9555</v>
      </c>
      <c r="AK809" s="83" t="s">
        <v>10599</v>
      </c>
      <c r="AL809" s="83"/>
      <c r="AM809" s="83"/>
      <c r="AN809" s="85">
        <v>43055.643958333334</v>
      </c>
      <c r="AO809" s="83" t="s">
        <v>12476</v>
      </c>
      <c r="AP809" s="83" t="b">
        <v>1</v>
      </c>
      <c r="AQ809" s="83" t="b">
        <v>0</v>
      </c>
      <c r="AR809" s="83" t="b">
        <v>1</v>
      </c>
      <c r="AS809" s="83" t="s">
        <v>7091</v>
      </c>
      <c r="AT809" s="83">
        <v>2</v>
      </c>
      <c r="AU809" s="83"/>
      <c r="AV809" s="83" t="b">
        <v>0</v>
      </c>
      <c r="AW809" s="83" t="s">
        <v>14213</v>
      </c>
      <c r="AX809" s="83" t="s">
        <v>15020</v>
      </c>
      <c r="AY809" s="83" t="s">
        <v>66</v>
      </c>
      <c r="AZ809" s="2"/>
      <c r="BA809" s="3"/>
      <c r="BB809" s="3"/>
      <c r="BC809" s="3"/>
      <c r="BD809" s="3"/>
    </row>
    <row r="810" spans="1:56" x14ac:dyDescent="0.25">
      <c r="A810" s="69" t="s">
        <v>749</v>
      </c>
      <c r="B810" s="70"/>
      <c r="C810" s="70"/>
      <c r="D810" s="71"/>
      <c r="E810" s="73"/>
      <c r="F810" s="70" t="s">
        <v>4050</v>
      </c>
      <c r="G810" s="70"/>
      <c r="H810" s="74"/>
      <c r="I810" s="75"/>
      <c r="J810" s="75"/>
      <c r="K810" s="74" t="s">
        <v>16535</v>
      </c>
      <c r="L810" s="78"/>
      <c r="M810" s="79"/>
      <c r="N810" s="79"/>
      <c r="O810" s="80"/>
      <c r="P810" s="81"/>
      <c r="Q810" s="81"/>
      <c r="R810" s="91"/>
      <c r="S810" s="91"/>
      <c r="T810" s="91"/>
      <c r="U810" s="91"/>
      <c r="V810" s="52"/>
      <c r="W810" s="52"/>
      <c r="X810" s="52"/>
      <c r="Y810" s="52"/>
      <c r="Z810" s="51"/>
      <c r="AA810" s="76"/>
      <c r="AB810" s="76"/>
      <c r="AC810" s="77"/>
      <c r="AD810" s="83" t="s">
        <v>8133</v>
      </c>
      <c r="AE810" s="83">
        <v>363</v>
      </c>
      <c r="AF810" s="83">
        <v>73</v>
      </c>
      <c r="AG810" s="83">
        <v>51</v>
      </c>
      <c r="AH810" s="83">
        <v>6215</v>
      </c>
      <c r="AI810" s="83"/>
      <c r="AJ810" s="83"/>
      <c r="AK810" s="83" t="s">
        <v>10600</v>
      </c>
      <c r="AL810" s="83"/>
      <c r="AM810" s="83"/>
      <c r="AN810" s="85">
        <v>42732.621736111112</v>
      </c>
      <c r="AO810" s="83" t="s">
        <v>12477</v>
      </c>
      <c r="AP810" s="83" t="b">
        <v>1</v>
      </c>
      <c r="AQ810" s="83" t="b">
        <v>0</v>
      </c>
      <c r="AR810" s="83" t="b">
        <v>1</v>
      </c>
      <c r="AS810" s="83" t="s">
        <v>7091</v>
      </c>
      <c r="AT810" s="83">
        <v>0</v>
      </c>
      <c r="AU810" s="83"/>
      <c r="AV810" s="83" t="b">
        <v>0</v>
      </c>
      <c r="AW810" s="83" t="s">
        <v>14213</v>
      </c>
      <c r="AX810" s="83" t="s">
        <v>15021</v>
      </c>
      <c r="AY810" s="83" t="s">
        <v>66</v>
      </c>
      <c r="AZ810" s="2"/>
      <c r="BA810" s="3"/>
      <c r="BB810" s="3"/>
      <c r="BC810" s="3"/>
      <c r="BD810" s="3"/>
    </row>
    <row r="811" spans="1:56" x14ac:dyDescent="0.25">
      <c r="A811" s="69" t="s">
        <v>750</v>
      </c>
      <c r="B811" s="70"/>
      <c r="C811" s="70"/>
      <c r="D811" s="71"/>
      <c r="E811" s="73"/>
      <c r="F811" s="70" t="s">
        <v>4051</v>
      </c>
      <c r="G811" s="70"/>
      <c r="H811" s="74"/>
      <c r="I811" s="75"/>
      <c r="J811" s="75"/>
      <c r="K811" s="74" t="s">
        <v>16536</v>
      </c>
      <c r="L811" s="78"/>
      <c r="M811" s="79"/>
      <c r="N811" s="79"/>
      <c r="O811" s="80"/>
      <c r="P811" s="81"/>
      <c r="Q811" s="81"/>
      <c r="R811" s="91"/>
      <c r="S811" s="91"/>
      <c r="T811" s="91"/>
      <c r="U811" s="91"/>
      <c r="V811" s="52"/>
      <c r="W811" s="52"/>
      <c r="X811" s="52"/>
      <c r="Y811" s="52"/>
      <c r="Z811" s="51"/>
      <c r="AA811" s="76"/>
      <c r="AB811" s="76"/>
      <c r="AC811" s="77"/>
      <c r="AD811" s="83" t="s">
        <v>8134</v>
      </c>
      <c r="AE811" s="83">
        <v>6568</v>
      </c>
      <c r="AF811" s="83">
        <v>14629</v>
      </c>
      <c r="AG811" s="83">
        <v>123706</v>
      </c>
      <c r="AH811" s="83">
        <v>84687</v>
      </c>
      <c r="AI811" s="83">
        <v>-28800</v>
      </c>
      <c r="AJ811" s="83" t="s">
        <v>9556</v>
      </c>
      <c r="AK811" s="83" t="s">
        <v>10601</v>
      </c>
      <c r="AL811" s="83" t="s">
        <v>11365</v>
      </c>
      <c r="AM811" s="83" t="s">
        <v>11719</v>
      </c>
      <c r="AN811" s="85">
        <v>40085.92869212963</v>
      </c>
      <c r="AO811" s="83" t="s">
        <v>12478</v>
      </c>
      <c r="AP811" s="83" t="b">
        <v>0</v>
      </c>
      <c r="AQ811" s="83" t="b">
        <v>0</v>
      </c>
      <c r="AR811" s="83" t="b">
        <v>0</v>
      </c>
      <c r="AS811" s="83" t="s">
        <v>7091</v>
      </c>
      <c r="AT811" s="83">
        <v>34</v>
      </c>
      <c r="AU811" s="83" t="s">
        <v>13119</v>
      </c>
      <c r="AV811" s="83" t="b">
        <v>0</v>
      </c>
      <c r="AW811" s="83" t="s">
        <v>14213</v>
      </c>
      <c r="AX811" s="83" t="s">
        <v>15022</v>
      </c>
      <c r="AY811" s="83" t="s">
        <v>66</v>
      </c>
      <c r="AZ811" s="2"/>
      <c r="BA811" s="3"/>
      <c r="BB811" s="3"/>
      <c r="BC811" s="3"/>
      <c r="BD811" s="3"/>
    </row>
    <row r="812" spans="1:56" x14ac:dyDescent="0.25">
      <c r="A812" s="69" t="s">
        <v>751</v>
      </c>
      <c r="B812" s="70"/>
      <c r="C812" s="70"/>
      <c r="D812" s="71"/>
      <c r="E812" s="73"/>
      <c r="F812" s="70" t="s">
        <v>13947</v>
      </c>
      <c r="G812" s="70"/>
      <c r="H812" s="74"/>
      <c r="I812" s="75"/>
      <c r="J812" s="75"/>
      <c r="K812" s="74" t="s">
        <v>16537</v>
      </c>
      <c r="L812" s="78"/>
      <c r="M812" s="79"/>
      <c r="N812" s="79"/>
      <c r="O812" s="80"/>
      <c r="P812" s="81"/>
      <c r="Q812" s="81"/>
      <c r="R812" s="91"/>
      <c r="S812" s="91"/>
      <c r="T812" s="91"/>
      <c r="U812" s="91"/>
      <c r="V812" s="52"/>
      <c r="W812" s="52"/>
      <c r="X812" s="52"/>
      <c r="Y812" s="52"/>
      <c r="Z812" s="51"/>
      <c r="AA812" s="76"/>
      <c r="AB812" s="76"/>
      <c r="AC812" s="77"/>
      <c r="AD812" s="83" t="s">
        <v>8135</v>
      </c>
      <c r="AE812" s="83">
        <v>361</v>
      </c>
      <c r="AF812" s="83">
        <v>274</v>
      </c>
      <c r="AG812" s="83">
        <v>749093</v>
      </c>
      <c r="AH812" s="83">
        <v>6075</v>
      </c>
      <c r="AI812" s="83">
        <v>25200</v>
      </c>
      <c r="AJ812" s="83" t="s">
        <v>9557</v>
      </c>
      <c r="AK812" s="83" t="s">
        <v>10602</v>
      </c>
      <c r="AL812" s="83"/>
      <c r="AM812" s="83" t="s">
        <v>11737</v>
      </c>
      <c r="AN812" s="85">
        <v>41551.395543981482</v>
      </c>
      <c r="AO812" s="83" t="s">
        <v>12479</v>
      </c>
      <c r="AP812" s="83" t="b">
        <v>0</v>
      </c>
      <c r="AQ812" s="83" t="b">
        <v>0</v>
      </c>
      <c r="AR812" s="83" t="b">
        <v>1</v>
      </c>
      <c r="AS812" s="83" t="s">
        <v>7096</v>
      </c>
      <c r="AT812" s="83">
        <v>23</v>
      </c>
      <c r="AU812" s="83" t="s">
        <v>13368</v>
      </c>
      <c r="AV812" s="83" t="b">
        <v>0</v>
      </c>
      <c r="AW812" s="83" t="s">
        <v>14213</v>
      </c>
      <c r="AX812" s="83" t="s">
        <v>15023</v>
      </c>
      <c r="AY812" s="83" t="s">
        <v>66</v>
      </c>
      <c r="AZ812" s="2"/>
      <c r="BA812" s="3"/>
      <c r="BB812" s="3"/>
      <c r="BC812" s="3"/>
      <c r="BD812" s="3"/>
    </row>
    <row r="813" spans="1:56" x14ac:dyDescent="0.25">
      <c r="A813" s="69" t="s">
        <v>752</v>
      </c>
      <c r="B813" s="70"/>
      <c r="C813" s="70"/>
      <c r="D813" s="71"/>
      <c r="E813" s="73"/>
      <c r="F813" s="70" t="s">
        <v>13948</v>
      </c>
      <c r="G813" s="70"/>
      <c r="H813" s="74"/>
      <c r="I813" s="75"/>
      <c r="J813" s="75"/>
      <c r="K813" s="74" t="s">
        <v>16538</v>
      </c>
      <c r="L813" s="78"/>
      <c r="M813" s="79"/>
      <c r="N813" s="79"/>
      <c r="O813" s="80"/>
      <c r="P813" s="81"/>
      <c r="Q813" s="81"/>
      <c r="R813" s="91"/>
      <c r="S813" s="91"/>
      <c r="T813" s="91"/>
      <c r="U813" s="91"/>
      <c r="V813" s="52"/>
      <c r="W813" s="52"/>
      <c r="X813" s="52"/>
      <c r="Y813" s="52"/>
      <c r="Z813" s="51"/>
      <c r="AA813" s="76"/>
      <c r="AB813" s="76"/>
      <c r="AC813" s="77"/>
      <c r="AD813" s="83" t="s">
        <v>8136</v>
      </c>
      <c r="AE813" s="83">
        <v>274</v>
      </c>
      <c r="AF813" s="83">
        <v>403</v>
      </c>
      <c r="AG813" s="83">
        <v>1695</v>
      </c>
      <c r="AH813" s="83">
        <v>13524</v>
      </c>
      <c r="AI813" s="83">
        <v>3600</v>
      </c>
      <c r="AJ813" s="83" t="s">
        <v>9558</v>
      </c>
      <c r="AK813" s="83" t="s">
        <v>10603</v>
      </c>
      <c r="AL813" s="83"/>
      <c r="AM813" s="83" t="s">
        <v>11732</v>
      </c>
      <c r="AN813" s="85">
        <v>41885.146134259259</v>
      </c>
      <c r="AO813" s="83" t="s">
        <v>12480</v>
      </c>
      <c r="AP813" s="83" t="b">
        <v>0</v>
      </c>
      <c r="AQ813" s="83" t="b">
        <v>0</v>
      </c>
      <c r="AR813" s="83" t="b">
        <v>1</v>
      </c>
      <c r="AS813" s="83" t="s">
        <v>7099</v>
      </c>
      <c r="AT813" s="83">
        <v>8</v>
      </c>
      <c r="AU813" s="83" t="s">
        <v>13085</v>
      </c>
      <c r="AV813" s="83" t="b">
        <v>0</v>
      </c>
      <c r="AW813" s="83" t="s">
        <v>14213</v>
      </c>
      <c r="AX813" s="83" t="s">
        <v>15024</v>
      </c>
      <c r="AY813" s="83" t="s">
        <v>66</v>
      </c>
      <c r="AZ813" s="2"/>
      <c r="BA813" s="3"/>
      <c r="BB813" s="3"/>
      <c r="BC813" s="3"/>
      <c r="BD813" s="3"/>
    </row>
    <row r="814" spans="1:56" x14ac:dyDescent="0.25">
      <c r="A814" s="69" t="s">
        <v>754</v>
      </c>
      <c r="B814" s="70"/>
      <c r="C814" s="70"/>
      <c r="D814" s="71"/>
      <c r="E814" s="73"/>
      <c r="F814" s="70" t="s">
        <v>4053</v>
      </c>
      <c r="G814" s="70"/>
      <c r="H814" s="74"/>
      <c r="I814" s="75"/>
      <c r="J814" s="75"/>
      <c r="K814" s="74" t="s">
        <v>16539</v>
      </c>
      <c r="L814" s="78"/>
      <c r="M814" s="79"/>
      <c r="N814" s="79"/>
      <c r="O814" s="80"/>
      <c r="P814" s="81"/>
      <c r="Q814" s="81"/>
      <c r="R814" s="91"/>
      <c r="S814" s="91"/>
      <c r="T814" s="91"/>
      <c r="U814" s="91"/>
      <c r="V814" s="52"/>
      <c r="W814" s="52"/>
      <c r="X814" s="52"/>
      <c r="Y814" s="52"/>
      <c r="Z814" s="51"/>
      <c r="AA814" s="76"/>
      <c r="AB814" s="76"/>
      <c r="AC814" s="77"/>
      <c r="AD814" s="83" t="s">
        <v>8137</v>
      </c>
      <c r="AE814" s="83">
        <v>1729</v>
      </c>
      <c r="AF814" s="83">
        <v>3004</v>
      </c>
      <c r="AG814" s="83">
        <v>26399</v>
      </c>
      <c r="AH814" s="83">
        <v>568</v>
      </c>
      <c r="AI814" s="83">
        <v>-18000</v>
      </c>
      <c r="AJ814" s="83" t="s">
        <v>9559</v>
      </c>
      <c r="AK814" s="83" t="s">
        <v>10250</v>
      </c>
      <c r="AL814" s="83"/>
      <c r="AM814" s="83" t="s">
        <v>11716</v>
      </c>
      <c r="AN814" s="85">
        <v>39317.892557870371</v>
      </c>
      <c r="AO814" s="83" t="s">
        <v>12481</v>
      </c>
      <c r="AP814" s="83" t="b">
        <v>0</v>
      </c>
      <c r="AQ814" s="83" t="b">
        <v>0</v>
      </c>
      <c r="AR814" s="83" t="b">
        <v>0</v>
      </c>
      <c r="AS814" s="83" t="s">
        <v>7091</v>
      </c>
      <c r="AT814" s="83">
        <v>171</v>
      </c>
      <c r="AU814" s="83" t="s">
        <v>13369</v>
      </c>
      <c r="AV814" s="83" t="b">
        <v>0</v>
      </c>
      <c r="AW814" s="83" t="s">
        <v>14213</v>
      </c>
      <c r="AX814" s="83" t="s">
        <v>15025</v>
      </c>
      <c r="AY814" s="83" t="s">
        <v>66</v>
      </c>
      <c r="AZ814" s="2"/>
      <c r="BA814" s="3"/>
      <c r="BB814" s="3"/>
      <c r="BC814" s="3"/>
      <c r="BD814" s="3"/>
    </row>
    <row r="815" spans="1:56" x14ac:dyDescent="0.25">
      <c r="A815" s="69" t="s">
        <v>755</v>
      </c>
      <c r="B815" s="70"/>
      <c r="C815" s="70"/>
      <c r="D815" s="71"/>
      <c r="E815" s="73"/>
      <c r="F815" s="70" t="s">
        <v>4054</v>
      </c>
      <c r="G815" s="70"/>
      <c r="H815" s="74"/>
      <c r="I815" s="75"/>
      <c r="J815" s="75"/>
      <c r="K815" s="74" t="s">
        <v>16540</v>
      </c>
      <c r="L815" s="78"/>
      <c r="M815" s="79"/>
      <c r="N815" s="79"/>
      <c r="O815" s="80"/>
      <c r="P815" s="81"/>
      <c r="Q815" s="81"/>
      <c r="R815" s="91"/>
      <c r="S815" s="91"/>
      <c r="T815" s="91"/>
      <c r="U815" s="91"/>
      <c r="V815" s="52"/>
      <c r="W815" s="52"/>
      <c r="X815" s="52"/>
      <c r="Y815" s="52"/>
      <c r="Z815" s="51"/>
      <c r="AA815" s="76"/>
      <c r="AB815" s="76"/>
      <c r="AC815" s="77"/>
      <c r="AD815" s="83" t="s">
        <v>8138</v>
      </c>
      <c r="AE815" s="83">
        <v>1376</v>
      </c>
      <c r="AF815" s="83">
        <v>1409</v>
      </c>
      <c r="AG815" s="83">
        <v>15826</v>
      </c>
      <c r="AH815" s="83">
        <v>17813</v>
      </c>
      <c r="AI815" s="83"/>
      <c r="AJ815" s="83" t="s">
        <v>9560</v>
      </c>
      <c r="AK815" s="83" t="s">
        <v>10604</v>
      </c>
      <c r="AL815" s="83"/>
      <c r="AM815" s="83"/>
      <c r="AN815" s="85">
        <v>40701.445081018515</v>
      </c>
      <c r="AO815" s="83" t="s">
        <v>12482</v>
      </c>
      <c r="AP815" s="83" t="b">
        <v>1</v>
      </c>
      <c r="AQ815" s="83" t="b">
        <v>0</v>
      </c>
      <c r="AR815" s="83" t="b">
        <v>0</v>
      </c>
      <c r="AS815" s="83" t="s">
        <v>7097</v>
      </c>
      <c r="AT815" s="83">
        <v>8</v>
      </c>
      <c r="AU815" s="83" t="s">
        <v>13085</v>
      </c>
      <c r="AV815" s="83" t="b">
        <v>0</v>
      </c>
      <c r="AW815" s="83" t="s">
        <v>14213</v>
      </c>
      <c r="AX815" s="83" t="s">
        <v>15026</v>
      </c>
      <c r="AY815" s="83" t="s">
        <v>66</v>
      </c>
      <c r="AZ815" s="2"/>
      <c r="BA815" s="3"/>
      <c r="BB815" s="3"/>
      <c r="BC815" s="3"/>
      <c r="BD815" s="3"/>
    </row>
    <row r="816" spans="1:56" x14ac:dyDescent="0.25">
      <c r="A816" s="69" t="s">
        <v>756</v>
      </c>
      <c r="B816" s="70"/>
      <c r="C816" s="70"/>
      <c r="D816" s="71"/>
      <c r="E816" s="73"/>
      <c r="F816" s="70" t="s">
        <v>4055</v>
      </c>
      <c r="G816" s="70"/>
      <c r="H816" s="74"/>
      <c r="I816" s="75"/>
      <c r="J816" s="75"/>
      <c r="K816" s="74" t="s">
        <v>16541</v>
      </c>
      <c r="L816" s="78"/>
      <c r="M816" s="79"/>
      <c r="N816" s="79"/>
      <c r="O816" s="80"/>
      <c r="P816" s="81"/>
      <c r="Q816" s="81"/>
      <c r="R816" s="91"/>
      <c r="S816" s="91"/>
      <c r="T816" s="91"/>
      <c r="U816" s="91"/>
      <c r="V816" s="52"/>
      <c r="W816" s="52"/>
      <c r="X816" s="52"/>
      <c r="Y816" s="52"/>
      <c r="Z816" s="51"/>
      <c r="AA816" s="76"/>
      <c r="AB816" s="76"/>
      <c r="AC816" s="77"/>
      <c r="AD816" s="83" t="s">
        <v>8139</v>
      </c>
      <c r="AE816" s="83">
        <v>116</v>
      </c>
      <c r="AF816" s="83">
        <v>4209</v>
      </c>
      <c r="AG816" s="83">
        <v>101832</v>
      </c>
      <c r="AH816" s="83">
        <v>65</v>
      </c>
      <c r="AI816" s="83">
        <v>-18000</v>
      </c>
      <c r="AJ816" s="83" t="s">
        <v>9561</v>
      </c>
      <c r="AK816" s="83" t="s">
        <v>10605</v>
      </c>
      <c r="AL816" s="83" t="s">
        <v>11366</v>
      </c>
      <c r="AM816" s="83" t="s">
        <v>11716</v>
      </c>
      <c r="AN816" s="85">
        <v>41917.338900462964</v>
      </c>
      <c r="AO816" s="83" t="s">
        <v>12483</v>
      </c>
      <c r="AP816" s="83" t="b">
        <v>1</v>
      </c>
      <c r="AQ816" s="83" t="b">
        <v>0</v>
      </c>
      <c r="AR816" s="83" t="b">
        <v>0</v>
      </c>
      <c r="AS816" s="83" t="s">
        <v>7091</v>
      </c>
      <c r="AT816" s="83">
        <v>88</v>
      </c>
      <c r="AU816" s="83" t="s">
        <v>13085</v>
      </c>
      <c r="AV816" s="83" t="b">
        <v>0</v>
      </c>
      <c r="AW816" s="83" t="s">
        <v>14213</v>
      </c>
      <c r="AX816" s="83" t="s">
        <v>15027</v>
      </c>
      <c r="AY816" s="83" t="s">
        <v>66</v>
      </c>
      <c r="AZ816" s="2"/>
      <c r="BA816" s="3"/>
      <c r="BB816" s="3"/>
      <c r="BC816" s="3"/>
      <c r="BD816" s="3"/>
    </row>
    <row r="817" spans="1:56" x14ac:dyDescent="0.25">
      <c r="A817" s="69" t="s">
        <v>757</v>
      </c>
      <c r="B817" s="70"/>
      <c r="C817" s="70"/>
      <c r="D817" s="71"/>
      <c r="E817" s="73"/>
      <c r="F817" s="70" t="s">
        <v>4056</v>
      </c>
      <c r="G817" s="70"/>
      <c r="H817" s="74"/>
      <c r="I817" s="75"/>
      <c r="J817" s="75"/>
      <c r="K817" s="74" t="s">
        <v>16542</v>
      </c>
      <c r="L817" s="78"/>
      <c r="M817" s="79"/>
      <c r="N817" s="79"/>
      <c r="O817" s="80"/>
      <c r="P817" s="81"/>
      <c r="Q817" s="81"/>
      <c r="R817" s="91"/>
      <c r="S817" s="91"/>
      <c r="T817" s="91"/>
      <c r="U817" s="91"/>
      <c r="V817" s="52"/>
      <c r="W817" s="52"/>
      <c r="X817" s="52"/>
      <c r="Y817" s="52"/>
      <c r="Z817" s="51"/>
      <c r="AA817" s="76"/>
      <c r="AB817" s="76"/>
      <c r="AC817" s="77"/>
      <c r="AD817" s="83" t="s">
        <v>8140</v>
      </c>
      <c r="AE817" s="83">
        <v>2784</v>
      </c>
      <c r="AF817" s="83">
        <v>3031</v>
      </c>
      <c r="AG817" s="83">
        <v>172236</v>
      </c>
      <c r="AH817" s="83">
        <v>5455</v>
      </c>
      <c r="AI817" s="83">
        <v>-21600</v>
      </c>
      <c r="AJ817" s="83"/>
      <c r="AK817" s="83"/>
      <c r="AL817" s="83"/>
      <c r="AM817" s="83" t="s">
        <v>11717</v>
      </c>
      <c r="AN817" s="85">
        <v>41899.114386574074</v>
      </c>
      <c r="AO817" s="83" t="s">
        <v>12484</v>
      </c>
      <c r="AP817" s="83" t="b">
        <v>0</v>
      </c>
      <c r="AQ817" s="83" t="b">
        <v>0</v>
      </c>
      <c r="AR817" s="83" t="b">
        <v>0</v>
      </c>
      <c r="AS817" s="83" t="s">
        <v>7091</v>
      </c>
      <c r="AT817" s="83">
        <v>293</v>
      </c>
      <c r="AU817" s="83" t="s">
        <v>13085</v>
      </c>
      <c r="AV817" s="83" t="b">
        <v>0</v>
      </c>
      <c r="AW817" s="83" t="s">
        <v>14213</v>
      </c>
      <c r="AX817" s="83" t="s">
        <v>15028</v>
      </c>
      <c r="AY817" s="83" t="s">
        <v>66</v>
      </c>
      <c r="AZ817" s="2"/>
      <c r="BA817" s="3"/>
      <c r="BB817" s="3"/>
      <c r="BC817" s="3"/>
      <c r="BD817" s="3"/>
    </row>
    <row r="818" spans="1:56" x14ac:dyDescent="0.25">
      <c r="A818" s="69" t="s">
        <v>758</v>
      </c>
      <c r="B818" s="70"/>
      <c r="C818" s="70"/>
      <c r="D818" s="71"/>
      <c r="E818" s="73"/>
      <c r="F818" s="70" t="s">
        <v>4057</v>
      </c>
      <c r="G818" s="70"/>
      <c r="H818" s="74"/>
      <c r="I818" s="75"/>
      <c r="J818" s="75"/>
      <c r="K818" s="74" t="s">
        <v>16543</v>
      </c>
      <c r="L818" s="78"/>
      <c r="M818" s="79"/>
      <c r="N818" s="79"/>
      <c r="O818" s="80"/>
      <c r="P818" s="81"/>
      <c r="Q818" s="81"/>
      <c r="R818" s="91"/>
      <c r="S818" s="91"/>
      <c r="T818" s="91"/>
      <c r="U818" s="91"/>
      <c r="V818" s="52"/>
      <c r="W818" s="52"/>
      <c r="X818" s="52"/>
      <c r="Y818" s="52"/>
      <c r="Z818" s="51"/>
      <c r="AA818" s="76"/>
      <c r="AB818" s="76"/>
      <c r="AC818" s="77"/>
      <c r="AD818" s="83" t="s">
        <v>8141</v>
      </c>
      <c r="AE818" s="83">
        <v>6991</v>
      </c>
      <c r="AF818" s="83">
        <v>8418</v>
      </c>
      <c r="AG818" s="83">
        <v>34763</v>
      </c>
      <c r="AH818" s="83">
        <v>47584</v>
      </c>
      <c r="AI818" s="83">
        <v>-28800</v>
      </c>
      <c r="AJ818" s="83" t="s">
        <v>9562</v>
      </c>
      <c r="AK818" s="83" t="s">
        <v>10606</v>
      </c>
      <c r="AL818" s="83"/>
      <c r="AM818" s="83" t="s">
        <v>11719</v>
      </c>
      <c r="AN818" s="85">
        <v>42741.154074074075</v>
      </c>
      <c r="AO818" s="83" t="s">
        <v>12485</v>
      </c>
      <c r="AP818" s="83" t="b">
        <v>1</v>
      </c>
      <c r="AQ818" s="83" t="b">
        <v>0</v>
      </c>
      <c r="AR818" s="83" t="b">
        <v>0</v>
      </c>
      <c r="AS818" s="83" t="s">
        <v>7091</v>
      </c>
      <c r="AT818" s="83">
        <v>9</v>
      </c>
      <c r="AU818" s="83"/>
      <c r="AV818" s="83" t="b">
        <v>0</v>
      </c>
      <c r="AW818" s="83" t="s">
        <v>14213</v>
      </c>
      <c r="AX818" s="83" t="s">
        <v>15029</v>
      </c>
      <c r="AY818" s="83" t="s">
        <v>66</v>
      </c>
      <c r="AZ818" s="2"/>
      <c r="BA818" s="3"/>
      <c r="BB818" s="3"/>
      <c r="BC818" s="3"/>
      <c r="BD818" s="3"/>
    </row>
    <row r="819" spans="1:56" x14ac:dyDescent="0.25">
      <c r="A819" s="69" t="s">
        <v>759</v>
      </c>
      <c r="B819" s="70"/>
      <c r="C819" s="70"/>
      <c r="D819" s="71"/>
      <c r="E819" s="73"/>
      <c r="F819" s="70" t="s">
        <v>4058</v>
      </c>
      <c r="G819" s="70"/>
      <c r="H819" s="74"/>
      <c r="I819" s="75"/>
      <c r="J819" s="75"/>
      <c r="K819" s="74" t="s">
        <v>16544</v>
      </c>
      <c r="L819" s="78"/>
      <c r="M819" s="79"/>
      <c r="N819" s="79"/>
      <c r="O819" s="80"/>
      <c r="P819" s="81"/>
      <c r="Q819" s="81"/>
      <c r="R819" s="91"/>
      <c r="S819" s="91"/>
      <c r="T819" s="91"/>
      <c r="U819" s="91"/>
      <c r="V819" s="52"/>
      <c r="W819" s="52"/>
      <c r="X819" s="52"/>
      <c r="Y819" s="52"/>
      <c r="Z819" s="51"/>
      <c r="AA819" s="76"/>
      <c r="AB819" s="76"/>
      <c r="AC819" s="77"/>
      <c r="AD819" s="83" t="s">
        <v>8142</v>
      </c>
      <c r="AE819" s="83">
        <v>375</v>
      </c>
      <c r="AF819" s="83">
        <v>243</v>
      </c>
      <c r="AG819" s="83">
        <v>61431</v>
      </c>
      <c r="AH819" s="83">
        <v>17219</v>
      </c>
      <c r="AI819" s="83">
        <v>25200</v>
      </c>
      <c r="AJ819" s="83" t="s">
        <v>9563</v>
      </c>
      <c r="AK819" s="83" t="s">
        <v>10607</v>
      </c>
      <c r="AL819" s="83" t="s">
        <v>11367</v>
      </c>
      <c r="AM819" s="83" t="s">
        <v>11740</v>
      </c>
      <c r="AN819" s="85">
        <v>40055.343217592592</v>
      </c>
      <c r="AO819" s="83" t="s">
        <v>12486</v>
      </c>
      <c r="AP819" s="83" t="b">
        <v>0</v>
      </c>
      <c r="AQ819" s="83" t="b">
        <v>0</v>
      </c>
      <c r="AR819" s="83" t="b">
        <v>1</v>
      </c>
      <c r="AS819" s="83" t="s">
        <v>7091</v>
      </c>
      <c r="AT819" s="83">
        <v>14</v>
      </c>
      <c r="AU819" s="83" t="s">
        <v>13370</v>
      </c>
      <c r="AV819" s="83" t="b">
        <v>0</v>
      </c>
      <c r="AW819" s="83" t="s">
        <v>14213</v>
      </c>
      <c r="AX819" s="83" t="s">
        <v>15030</v>
      </c>
      <c r="AY819" s="83" t="s">
        <v>66</v>
      </c>
      <c r="AZ819" s="2"/>
      <c r="BA819" s="3"/>
      <c r="BB819" s="3"/>
      <c r="BC819" s="3"/>
      <c r="BD819" s="3"/>
    </row>
    <row r="820" spans="1:56" x14ac:dyDescent="0.25">
      <c r="A820" s="69" t="s">
        <v>760</v>
      </c>
      <c r="B820" s="70"/>
      <c r="C820" s="70"/>
      <c r="D820" s="71"/>
      <c r="E820" s="73"/>
      <c r="F820" s="70" t="s">
        <v>13949</v>
      </c>
      <c r="G820" s="70"/>
      <c r="H820" s="74"/>
      <c r="I820" s="75"/>
      <c r="J820" s="75"/>
      <c r="K820" s="74" t="s">
        <v>16545</v>
      </c>
      <c r="L820" s="78"/>
      <c r="M820" s="79"/>
      <c r="N820" s="79"/>
      <c r="O820" s="80"/>
      <c r="P820" s="81"/>
      <c r="Q820" s="81"/>
      <c r="R820" s="91"/>
      <c r="S820" s="91"/>
      <c r="T820" s="91"/>
      <c r="U820" s="91"/>
      <c r="V820" s="52"/>
      <c r="W820" s="52"/>
      <c r="X820" s="52"/>
      <c r="Y820" s="52"/>
      <c r="Z820" s="51"/>
      <c r="AA820" s="76"/>
      <c r="AB820" s="76"/>
      <c r="AC820" s="77"/>
      <c r="AD820" s="83" t="s">
        <v>8143</v>
      </c>
      <c r="AE820" s="83">
        <v>150</v>
      </c>
      <c r="AF820" s="83">
        <v>55</v>
      </c>
      <c r="AG820" s="83">
        <v>28126</v>
      </c>
      <c r="AH820" s="83">
        <v>35</v>
      </c>
      <c r="AI820" s="83"/>
      <c r="AJ820" s="83"/>
      <c r="AK820" s="83" t="s">
        <v>10608</v>
      </c>
      <c r="AL820" s="83"/>
      <c r="AM820" s="83"/>
      <c r="AN820" s="85">
        <v>41922.799571759257</v>
      </c>
      <c r="AO820" s="83" t="s">
        <v>12487</v>
      </c>
      <c r="AP820" s="83" t="b">
        <v>1</v>
      </c>
      <c r="AQ820" s="83" t="b">
        <v>0</v>
      </c>
      <c r="AR820" s="83" t="b">
        <v>0</v>
      </c>
      <c r="AS820" s="83" t="s">
        <v>7095</v>
      </c>
      <c r="AT820" s="83">
        <v>8</v>
      </c>
      <c r="AU820" s="83" t="s">
        <v>13085</v>
      </c>
      <c r="AV820" s="83" t="b">
        <v>0</v>
      </c>
      <c r="AW820" s="83" t="s">
        <v>14213</v>
      </c>
      <c r="AX820" s="83" t="s">
        <v>15031</v>
      </c>
      <c r="AY820" s="83" t="s">
        <v>66</v>
      </c>
      <c r="AZ820" s="2"/>
      <c r="BA820" s="3"/>
      <c r="BB820" s="3"/>
      <c r="BC820" s="3"/>
      <c r="BD820" s="3"/>
    </row>
    <row r="821" spans="1:56" x14ac:dyDescent="0.25">
      <c r="A821" s="69" t="s">
        <v>761</v>
      </c>
      <c r="B821" s="70"/>
      <c r="C821" s="70"/>
      <c r="D821" s="71"/>
      <c r="E821" s="73"/>
      <c r="F821" s="70" t="s">
        <v>4059</v>
      </c>
      <c r="G821" s="70"/>
      <c r="H821" s="74"/>
      <c r="I821" s="75"/>
      <c r="J821" s="75"/>
      <c r="K821" s="74" t="s">
        <v>16546</v>
      </c>
      <c r="L821" s="78"/>
      <c r="M821" s="79"/>
      <c r="N821" s="79"/>
      <c r="O821" s="80"/>
      <c r="P821" s="81"/>
      <c r="Q821" s="81"/>
      <c r="R821" s="91"/>
      <c r="S821" s="91"/>
      <c r="T821" s="91"/>
      <c r="U821" s="91"/>
      <c r="V821" s="52"/>
      <c r="W821" s="52"/>
      <c r="X821" s="52"/>
      <c r="Y821" s="52"/>
      <c r="Z821" s="51"/>
      <c r="AA821" s="76"/>
      <c r="AB821" s="76"/>
      <c r="AC821" s="77"/>
      <c r="AD821" s="83" t="s">
        <v>8144</v>
      </c>
      <c r="AE821" s="83">
        <v>854</v>
      </c>
      <c r="AF821" s="83">
        <v>4957</v>
      </c>
      <c r="AG821" s="83">
        <v>8907</v>
      </c>
      <c r="AH821" s="83">
        <v>3110</v>
      </c>
      <c r="AI821" s="83">
        <v>-28800</v>
      </c>
      <c r="AJ821" s="83" t="s">
        <v>9564</v>
      </c>
      <c r="AK821" s="83"/>
      <c r="AL821" s="83"/>
      <c r="AM821" s="83" t="s">
        <v>11719</v>
      </c>
      <c r="AN821" s="85">
        <v>41350.610289351855</v>
      </c>
      <c r="AO821" s="83" t="s">
        <v>12488</v>
      </c>
      <c r="AP821" s="83" t="b">
        <v>1</v>
      </c>
      <c r="AQ821" s="83" t="b">
        <v>0</v>
      </c>
      <c r="AR821" s="83" t="b">
        <v>1</v>
      </c>
      <c r="AS821" s="83" t="s">
        <v>7091</v>
      </c>
      <c r="AT821" s="83">
        <v>131</v>
      </c>
      <c r="AU821" s="83" t="s">
        <v>13085</v>
      </c>
      <c r="AV821" s="83" t="b">
        <v>0</v>
      </c>
      <c r="AW821" s="83" t="s">
        <v>14213</v>
      </c>
      <c r="AX821" s="83" t="s">
        <v>15032</v>
      </c>
      <c r="AY821" s="83" t="s">
        <v>66</v>
      </c>
      <c r="AZ821" s="2"/>
      <c r="BA821" s="3"/>
      <c r="BB821" s="3"/>
      <c r="BC821" s="3"/>
      <c r="BD821" s="3"/>
    </row>
    <row r="822" spans="1:56" x14ac:dyDescent="0.25">
      <c r="A822" s="69" t="s">
        <v>1548</v>
      </c>
      <c r="B822" s="70"/>
      <c r="C822" s="70"/>
      <c r="D822" s="71"/>
      <c r="E822" s="73"/>
      <c r="F822" s="70" t="s">
        <v>13950</v>
      </c>
      <c r="G822" s="70"/>
      <c r="H822" s="74"/>
      <c r="I822" s="75"/>
      <c r="J822" s="75"/>
      <c r="K822" s="74" t="s">
        <v>16547</v>
      </c>
      <c r="L822" s="78"/>
      <c r="M822" s="79"/>
      <c r="N822" s="79"/>
      <c r="O822" s="80"/>
      <c r="P822" s="81"/>
      <c r="Q822" s="81"/>
      <c r="R822" s="91"/>
      <c r="S822" s="91"/>
      <c r="T822" s="91"/>
      <c r="U822" s="91"/>
      <c r="V822" s="52"/>
      <c r="W822" s="52"/>
      <c r="X822" s="52"/>
      <c r="Y822" s="52"/>
      <c r="Z822" s="51"/>
      <c r="AA822" s="76"/>
      <c r="AB822" s="76"/>
      <c r="AC822" s="77"/>
      <c r="AD822" s="83" t="s">
        <v>8145</v>
      </c>
      <c r="AE822" s="83">
        <v>22</v>
      </c>
      <c r="AF822" s="83">
        <v>30</v>
      </c>
      <c r="AG822" s="83">
        <v>10</v>
      </c>
      <c r="AH822" s="83">
        <v>2</v>
      </c>
      <c r="AI822" s="83"/>
      <c r="AJ822" s="83" t="s">
        <v>9565</v>
      </c>
      <c r="AK822" s="83" t="s">
        <v>10221</v>
      </c>
      <c r="AL822" s="83"/>
      <c r="AM822" s="83"/>
      <c r="AN822" s="85">
        <v>42615.867280092592</v>
      </c>
      <c r="AO822" s="83"/>
      <c r="AP822" s="83" t="b">
        <v>1</v>
      </c>
      <c r="AQ822" s="83" t="b">
        <v>0</v>
      </c>
      <c r="AR822" s="83" t="b">
        <v>0</v>
      </c>
      <c r="AS822" s="83" t="s">
        <v>7091</v>
      </c>
      <c r="AT822" s="83">
        <v>0</v>
      </c>
      <c r="AU822" s="83"/>
      <c r="AV822" s="83" t="b">
        <v>0</v>
      </c>
      <c r="AW822" s="83" t="s">
        <v>14213</v>
      </c>
      <c r="AX822" s="83" t="s">
        <v>15033</v>
      </c>
      <c r="AY822" s="83" t="s">
        <v>65</v>
      </c>
      <c r="AZ822" s="2"/>
      <c r="BA822" s="3"/>
      <c r="BB822" s="3"/>
      <c r="BC822" s="3"/>
      <c r="BD822" s="3"/>
    </row>
    <row r="823" spans="1:56" x14ac:dyDescent="0.25">
      <c r="A823" s="69" t="s">
        <v>762</v>
      </c>
      <c r="B823" s="70"/>
      <c r="C823" s="70"/>
      <c r="D823" s="71"/>
      <c r="E823" s="73"/>
      <c r="F823" s="70" t="s">
        <v>4060</v>
      </c>
      <c r="G823" s="70"/>
      <c r="H823" s="74"/>
      <c r="I823" s="75"/>
      <c r="J823" s="75"/>
      <c r="K823" s="74" t="s">
        <v>16548</v>
      </c>
      <c r="L823" s="78"/>
      <c r="M823" s="79"/>
      <c r="N823" s="79"/>
      <c r="O823" s="80"/>
      <c r="P823" s="81"/>
      <c r="Q823" s="81"/>
      <c r="R823" s="91"/>
      <c r="S823" s="91"/>
      <c r="T823" s="91"/>
      <c r="U823" s="91"/>
      <c r="V823" s="52"/>
      <c r="W823" s="52"/>
      <c r="X823" s="52"/>
      <c r="Y823" s="52"/>
      <c r="Z823" s="51"/>
      <c r="AA823" s="76"/>
      <c r="AB823" s="76"/>
      <c r="AC823" s="77"/>
      <c r="AD823" s="83" t="s">
        <v>8146</v>
      </c>
      <c r="AE823" s="83">
        <v>1002</v>
      </c>
      <c r="AF823" s="83">
        <v>1417</v>
      </c>
      <c r="AG823" s="83">
        <v>3949</v>
      </c>
      <c r="AH823" s="83">
        <v>7311</v>
      </c>
      <c r="AI823" s="83">
        <v>-14400</v>
      </c>
      <c r="AJ823" s="83" t="s">
        <v>9566</v>
      </c>
      <c r="AK823" s="83" t="s">
        <v>10609</v>
      </c>
      <c r="AL823" s="83" t="s">
        <v>11368</v>
      </c>
      <c r="AM823" s="83" t="s">
        <v>11725</v>
      </c>
      <c r="AN823" s="85">
        <v>41623.844386574077</v>
      </c>
      <c r="AO823" s="83" t="s">
        <v>12489</v>
      </c>
      <c r="AP823" s="83" t="b">
        <v>0</v>
      </c>
      <c r="AQ823" s="83" t="b">
        <v>0</v>
      </c>
      <c r="AR823" s="83" t="b">
        <v>1</v>
      </c>
      <c r="AS823" s="83" t="s">
        <v>7091</v>
      </c>
      <c r="AT823" s="83">
        <v>30</v>
      </c>
      <c r="AU823" s="83" t="s">
        <v>13371</v>
      </c>
      <c r="AV823" s="83" t="b">
        <v>0</v>
      </c>
      <c r="AW823" s="83" t="s">
        <v>14213</v>
      </c>
      <c r="AX823" s="83" t="s">
        <v>15034</v>
      </c>
      <c r="AY823" s="83" t="s">
        <v>66</v>
      </c>
      <c r="AZ823" s="2"/>
      <c r="BA823" s="3"/>
      <c r="BB823" s="3"/>
      <c r="BC823" s="3"/>
      <c r="BD823" s="3"/>
    </row>
    <row r="824" spans="1:56" x14ac:dyDescent="0.25">
      <c r="A824" s="69" t="s">
        <v>1549</v>
      </c>
      <c r="B824" s="70"/>
      <c r="C824" s="70"/>
      <c r="D824" s="71"/>
      <c r="E824" s="73"/>
      <c r="F824" s="70" t="s">
        <v>13951</v>
      </c>
      <c r="G824" s="70"/>
      <c r="H824" s="74"/>
      <c r="I824" s="75"/>
      <c r="J824" s="75"/>
      <c r="K824" s="74" t="s">
        <v>16549</v>
      </c>
      <c r="L824" s="78"/>
      <c r="M824" s="79"/>
      <c r="N824" s="79"/>
      <c r="O824" s="80"/>
      <c r="P824" s="81"/>
      <c r="Q824" s="81"/>
      <c r="R824" s="91"/>
      <c r="S824" s="91"/>
      <c r="T824" s="91"/>
      <c r="U824" s="91"/>
      <c r="V824" s="52"/>
      <c r="W824" s="52"/>
      <c r="X824" s="52"/>
      <c r="Y824" s="52"/>
      <c r="Z824" s="51"/>
      <c r="AA824" s="76"/>
      <c r="AB824" s="76"/>
      <c r="AC824" s="77"/>
      <c r="AD824" s="83" t="s">
        <v>8147</v>
      </c>
      <c r="AE824" s="83">
        <v>2109</v>
      </c>
      <c r="AF824" s="83">
        <v>60185</v>
      </c>
      <c r="AG824" s="83">
        <v>17569</v>
      </c>
      <c r="AH824" s="83">
        <v>1714</v>
      </c>
      <c r="AI824" s="83">
        <v>0</v>
      </c>
      <c r="AJ824" s="83" t="s">
        <v>9567</v>
      </c>
      <c r="AK824" s="83" t="s">
        <v>10186</v>
      </c>
      <c r="AL824" s="83" t="s">
        <v>11369</v>
      </c>
      <c r="AM824" s="83" t="s">
        <v>10186</v>
      </c>
      <c r="AN824" s="85">
        <v>41590.428587962961</v>
      </c>
      <c r="AO824" s="83" t="s">
        <v>12490</v>
      </c>
      <c r="AP824" s="83" t="b">
        <v>0</v>
      </c>
      <c r="AQ824" s="83" t="b">
        <v>0</v>
      </c>
      <c r="AR824" s="83" t="b">
        <v>1</v>
      </c>
      <c r="AS824" s="83" t="s">
        <v>13070</v>
      </c>
      <c r="AT824" s="83">
        <v>979</v>
      </c>
      <c r="AU824" s="83" t="s">
        <v>13119</v>
      </c>
      <c r="AV824" s="83" t="b">
        <v>1</v>
      </c>
      <c r="AW824" s="83" t="s">
        <v>14213</v>
      </c>
      <c r="AX824" s="83" t="s">
        <v>15035</v>
      </c>
      <c r="AY824" s="83" t="s">
        <v>65</v>
      </c>
      <c r="AZ824" s="2"/>
      <c r="BA824" s="3"/>
      <c r="BB824" s="3"/>
      <c r="BC824" s="3"/>
      <c r="BD824" s="3"/>
    </row>
    <row r="825" spans="1:56" x14ac:dyDescent="0.25">
      <c r="A825" s="69" t="s">
        <v>763</v>
      </c>
      <c r="B825" s="70"/>
      <c r="C825" s="70"/>
      <c r="D825" s="71"/>
      <c r="E825" s="73"/>
      <c r="F825" s="70" t="s">
        <v>4061</v>
      </c>
      <c r="G825" s="70"/>
      <c r="H825" s="74"/>
      <c r="I825" s="75"/>
      <c r="J825" s="75"/>
      <c r="K825" s="74" t="s">
        <v>16550</v>
      </c>
      <c r="L825" s="78"/>
      <c r="M825" s="79"/>
      <c r="N825" s="79"/>
      <c r="O825" s="80"/>
      <c r="P825" s="81"/>
      <c r="Q825" s="81"/>
      <c r="R825" s="91"/>
      <c r="S825" s="91"/>
      <c r="T825" s="91"/>
      <c r="U825" s="91"/>
      <c r="V825" s="52"/>
      <c r="W825" s="52"/>
      <c r="X825" s="52"/>
      <c r="Y825" s="52"/>
      <c r="Z825" s="51"/>
      <c r="AA825" s="76"/>
      <c r="AB825" s="76"/>
      <c r="AC825" s="77"/>
      <c r="AD825" s="83" t="s">
        <v>8148</v>
      </c>
      <c r="AE825" s="83">
        <v>1468</v>
      </c>
      <c r="AF825" s="83">
        <v>1407</v>
      </c>
      <c r="AG825" s="83">
        <v>94358</v>
      </c>
      <c r="AH825" s="83">
        <v>20923</v>
      </c>
      <c r="AI825" s="83">
        <v>3600</v>
      </c>
      <c r="AJ825" s="83" t="s">
        <v>9568</v>
      </c>
      <c r="AK825" s="83"/>
      <c r="AL825" s="83"/>
      <c r="AM825" s="83" t="s">
        <v>11722</v>
      </c>
      <c r="AN825" s="85">
        <v>40951.744525462964</v>
      </c>
      <c r="AO825" s="83"/>
      <c r="AP825" s="83" t="b">
        <v>1</v>
      </c>
      <c r="AQ825" s="83" t="b">
        <v>0</v>
      </c>
      <c r="AR825" s="83" t="b">
        <v>0</v>
      </c>
      <c r="AS825" s="83" t="s">
        <v>7094</v>
      </c>
      <c r="AT825" s="83">
        <v>150</v>
      </c>
      <c r="AU825" s="83" t="s">
        <v>13085</v>
      </c>
      <c r="AV825" s="83" t="b">
        <v>0</v>
      </c>
      <c r="AW825" s="83" t="s">
        <v>14213</v>
      </c>
      <c r="AX825" s="83" t="s">
        <v>15036</v>
      </c>
      <c r="AY825" s="83" t="s">
        <v>66</v>
      </c>
      <c r="AZ825" s="2"/>
      <c r="BA825" s="3"/>
      <c r="BB825" s="3"/>
      <c r="BC825" s="3"/>
      <c r="BD825" s="3"/>
    </row>
    <row r="826" spans="1:56" x14ac:dyDescent="0.25">
      <c r="A826" s="69" t="s">
        <v>764</v>
      </c>
      <c r="B826" s="70"/>
      <c r="C826" s="70"/>
      <c r="D826" s="71"/>
      <c r="E826" s="73"/>
      <c r="F826" s="70" t="s">
        <v>4062</v>
      </c>
      <c r="G826" s="70"/>
      <c r="H826" s="74"/>
      <c r="I826" s="75"/>
      <c r="J826" s="75"/>
      <c r="K826" s="74" t="s">
        <v>16551</v>
      </c>
      <c r="L826" s="78"/>
      <c r="M826" s="79"/>
      <c r="N826" s="79"/>
      <c r="O826" s="80"/>
      <c r="P826" s="81"/>
      <c r="Q826" s="81"/>
      <c r="R826" s="91"/>
      <c r="S826" s="91"/>
      <c r="T826" s="91"/>
      <c r="U826" s="91"/>
      <c r="V826" s="52"/>
      <c r="W826" s="52"/>
      <c r="X826" s="52"/>
      <c r="Y826" s="52"/>
      <c r="Z826" s="51"/>
      <c r="AA826" s="76"/>
      <c r="AB826" s="76"/>
      <c r="AC826" s="77"/>
      <c r="AD826" s="83" t="s">
        <v>8149</v>
      </c>
      <c r="AE826" s="83">
        <v>1410</v>
      </c>
      <c r="AF826" s="83">
        <v>205</v>
      </c>
      <c r="AG826" s="83">
        <v>14543</v>
      </c>
      <c r="AH826" s="83">
        <v>23168</v>
      </c>
      <c r="AI826" s="83">
        <v>-18000</v>
      </c>
      <c r="AJ826" s="83" t="s">
        <v>9569</v>
      </c>
      <c r="AK826" s="83" t="s">
        <v>10610</v>
      </c>
      <c r="AL826" s="83" t="s">
        <v>11370</v>
      </c>
      <c r="AM826" s="83" t="s">
        <v>11716</v>
      </c>
      <c r="AN826" s="85">
        <v>41283.932326388887</v>
      </c>
      <c r="AO826" s="83" t="s">
        <v>12491</v>
      </c>
      <c r="AP826" s="83" t="b">
        <v>0</v>
      </c>
      <c r="AQ826" s="83" t="b">
        <v>0</v>
      </c>
      <c r="AR826" s="83" t="b">
        <v>0</v>
      </c>
      <c r="AS826" s="83" t="s">
        <v>7091</v>
      </c>
      <c r="AT826" s="83">
        <v>3</v>
      </c>
      <c r="AU826" s="83" t="s">
        <v>13372</v>
      </c>
      <c r="AV826" s="83" t="b">
        <v>0</v>
      </c>
      <c r="AW826" s="83" t="s">
        <v>14213</v>
      </c>
      <c r="AX826" s="83" t="s">
        <v>15037</v>
      </c>
      <c r="AY826" s="83" t="s">
        <v>66</v>
      </c>
      <c r="AZ826" s="2"/>
      <c r="BA826" s="3"/>
      <c r="BB826" s="3"/>
      <c r="BC826" s="3"/>
      <c r="BD826" s="3"/>
    </row>
    <row r="827" spans="1:56" x14ac:dyDescent="0.25">
      <c r="A827" s="69" t="s">
        <v>765</v>
      </c>
      <c r="B827" s="70"/>
      <c r="C827" s="70"/>
      <c r="D827" s="71"/>
      <c r="E827" s="73"/>
      <c r="F827" s="70" t="s">
        <v>13952</v>
      </c>
      <c r="G827" s="70"/>
      <c r="H827" s="74"/>
      <c r="I827" s="75"/>
      <c r="J827" s="75"/>
      <c r="K827" s="74" t="s">
        <v>16552</v>
      </c>
      <c r="L827" s="78"/>
      <c r="M827" s="79"/>
      <c r="N827" s="79"/>
      <c r="O827" s="80"/>
      <c r="P827" s="81"/>
      <c r="Q827" s="81"/>
      <c r="R827" s="91"/>
      <c r="S827" s="91"/>
      <c r="T827" s="91"/>
      <c r="U827" s="91"/>
      <c r="V827" s="52"/>
      <c r="W827" s="52"/>
      <c r="X827" s="52"/>
      <c r="Y827" s="52"/>
      <c r="Z827" s="51"/>
      <c r="AA827" s="76"/>
      <c r="AB827" s="76"/>
      <c r="AC827" s="77"/>
      <c r="AD827" s="83" t="s">
        <v>8150</v>
      </c>
      <c r="AE827" s="83">
        <v>132</v>
      </c>
      <c r="AF827" s="83">
        <v>182</v>
      </c>
      <c r="AG827" s="83">
        <v>52046</v>
      </c>
      <c r="AH827" s="83">
        <v>23722</v>
      </c>
      <c r="AI827" s="83">
        <v>25200</v>
      </c>
      <c r="AJ827" s="83" t="s">
        <v>9570</v>
      </c>
      <c r="AK827" s="83" t="s">
        <v>10611</v>
      </c>
      <c r="AL827" s="83"/>
      <c r="AM827" s="83" t="s">
        <v>11737</v>
      </c>
      <c r="AN827" s="85">
        <v>41513.629236111112</v>
      </c>
      <c r="AO827" s="83" t="s">
        <v>12492</v>
      </c>
      <c r="AP827" s="83" t="b">
        <v>0</v>
      </c>
      <c r="AQ827" s="83" t="b">
        <v>0</v>
      </c>
      <c r="AR827" s="83" t="b">
        <v>1</v>
      </c>
      <c r="AS827" s="83" t="s">
        <v>7091</v>
      </c>
      <c r="AT827" s="83">
        <v>4</v>
      </c>
      <c r="AU827" s="83" t="s">
        <v>13373</v>
      </c>
      <c r="AV827" s="83" t="b">
        <v>0</v>
      </c>
      <c r="AW827" s="83" t="s">
        <v>14213</v>
      </c>
      <c r="AX827" s="83" t="s">
        <v>15038</v>
      </c>
      <c r="AY827" s="83" t="s">
        <v>66</v>
      </c>
      <c r="AZ827" s="2"/>
      <c r="BA827" s="3"/>
      <c r="BB827" s="3"/>
      <c r="BC827" s="3"/>
      <c r="BD827" s="3"/>
    </row>
    <row r="828" spans="1:56" x14ac:dyDescent="0.25">
      <c r="A828" s="69" t="s">
        <v>766</v>
      </c>
      <c r="B828" s="70"/>
      <c r="C828" s="70"/>
      <c r="D828" s="71"/>
      <c r="E828" s="73"/>
      <c r="F828" s="70" t="s">
        <v>4063</v>
      </c>
      <c r="G828" s="70"/>
      <c r="H828" s="74"/>
      <c r="I828" s="75"/>
      <c r="J828" s="75"/>
      <c r="K828" s="74" t="s">
        <v>16553</v>
      </c>
      <c r="L828" s="78"/>
      <c r="M828" s="79"/>
      <c r="N828" s="79"/>
      <c r="O828" s="80"/>
      <c r="P828" s="81"/>
      <c r="Q828" s="81"/>
      <c r="R828" s="91"/>
      <c r="S828" s="91"/>
      <c r="T828" s="91"/>
      <c r="U828" s="91"/>
      <c r="V828" s="52"/>
      <c r="W828" s="52"/>
      <c r="X828" s="52"/>
      <c r="Y828" s="52"/>
      <c r="Z828" s="51"/>
      <c r="AA828" s="76"/>
      <c r="AB828" s="76"/>
      <c r="AC828" s="77"/>
      <c r="AD828" s="83" t="s">
        <v>8151</v>
      </c>
      <c r="AE828" s="83">
        <v>29</v>
      </c>
      <c r="AF828" s="83">
        <v>131</v>
      </c>
      <c r="AG828" s="83">
        <v>294</v>
      </c>
      <c r="AH828" s="83">
        <v>174</v>
      </c>
      <c r="AI828" s="83">
        <v>-28800</v>
      </c>
      <c r="AJ828" s="83" t="s">
        <v>9571</v>
      </c>
      <c r="AK828" s="83"/>
      <c r="AL828" s="83"/>
      <c r="AM828" s="83" t="s">
        <v>11719</v>
      </c>
      <c r="AN828" s="85">
        <v>43147.63077546296</v>
      </c>
      <c r="AO828" s="83" t="s">
        <v>12493</v>
      </c>
      <c r="AP828" s="83" t="b">
        <v>0</v>
      </c>
      <c r="AQ828" s="83" t="b">
        <v>0</v>
      </c>
      <c r="AR828" s="83" t="b">
        <v>0</v>
      </c>
      <c r="AS828" s="83" t="s">
        <v>7111</v>
      </c>
      <c r="AT828" s="83">
        <v>0</v>
      </c>
      <c r="AU828" s="83" t="s">
        <v>13085</v>
      </c>
      <c r="AV828" s="83" t="b">
        <v>0</v>
      </c>
      <c r="AW828" s="83" t="s">
        <v>14213</v>
      </c>
      <c r="AX828" s="83" t="s">
        <v>15039</v>
      </c>
      <c r="AY828" s="83" t="s">
        <v>66</v>
      </c>
      <c r="AZ828" s="2"/>
      <c r="BA828" s="3"/>
      <c r="BB828" s="3"/>
      <c r="BC828" s="3"/>
      <c r="BD828" s="3"/>
    </row>
    <row r="829" spans="1:56" x14ac:dyDescent="0.25">
      <c r="A829" s="69" t="s">
        <v>767</v>
      </c>
      <c r="B829" s="70"/>
      <c r="C829" s="70"/>
      <c r="D829" s="71"/>
      <c r="E829" s="73"/>
      <c r="F829" s="70" t="s">
        <v>4064</v>
      </c>
      <c r="G829" s="70"/>
      <c r="H829" s="74"/>
      <c r="I829" s="75"/>
      <c r="J829" s="75"/>
      <c r="K829" s="74" t="s">
        <v>16554</v>
      </c>
      <c r="L829" s="78"/>
      <c r="M829" s="79"/>
      <c r="N829" s="79"/>
      <c r="O829" s="80"/>
      <c r="P829" s="81"/>
      <c r="Q829" s="81"/>
      <c r="R829" s="91"/>
      <c r="S829" s="91"/>
      <c r="T829" s="91"/>
      <c r="U829" s="91"/>
      <c r="V829" s="52"/>
      <c r="W829" s="52"/>
      <c r="X829" s="52"/>
      <c r="Y829" s="52"/>
      <c r="Z829" s="51"/>
      <c r="AA829" s="76"/>
      <c r="AB829" s="76"/>
      <c r="AC829" s="77"/>
      <c r="AD829" s="83" t="s">
        <v>8152</v>
      </c>
      <c r="AE829" s="83">
        <v>1020</v>
      </c>
      <c r="AF829" s="83">
        <v>45449</v>
      </c>
      <c r="AG829" s="83">
        <v>11168</v>
      </c>
      <c r="AH829" s="83">
        <v>1551</v>
      </c>
      <c r="AI829" s="83">
        <v>3600</v>
      </c>
      <c r="AJ829" s="83" t="s">
        <v>9572</v>
      </c>
      <c r="AK829" s="83"/>
      <c r="AL829" s="83"/>
      <c r="AM829" s="83" t="s">
        <v>10663</v>
      </c>
      <c r="AN829" s="85">
        <v>41083.972430555557</v>
      </c>
      <c r="AO829" s="83" t="s">
        <v>12494</v>
      </c>
      <c r="AP829" s="83" t="b">
        <v>0</v>
      </c>
      <c r="AQ829" s="83" t="b">
        <v>0</v>
      </c>
      <c r="AR829" s="83" t="b">
        <v>0</v>
      </c>
      <c r="AS829" s="83" t="s">
        <v>7095</v>
      </c>
      <c r="AT829" s="83">
        <v>243</v>
      </c>
      <c r="AU829" s="83" t="s">
        <v>13374</v>
      </c>
      <c r="AV829" s="83" t="b">
        <v>0</v>
      </c>
      <c r="AW829" s="83" t="s">
        <v>14213</v>
      </c>
      <c r="AX829" s="83" t="s">
        <v>15040</v>
      </c>
      <c r="AY829" s="83" t="s">
        <v>66</v>
      </c>
      <c r="AZ829" s="2"/>
      <c r="BA829" s="3"/>
      <c r="BB829" s="3"/>
      <c r="BC829" s="3"/>
      <c r="BD829" s="3"/>
    </row>
    <row r="830" spans="1:56" x14ac:dyDescent="0.25">
      <c r="A830" s="69" t="s">
        <v>768</v>
      </c>
      <c r="B830" s="70"/>
      <c r="C830" s="70"/>
      <c r="D830" s="71"/>
      <c r="E830" s="73"/>
      <c r="F830" s="70" t="s">
        <v>4065</v>
      </c>
      <c r="G830" s="70"/>
      <c r="H830" s="74"/>
      <c r="I830" s="75"/>
      <c r="J830" s="75"/>
      <c r="K830" s="74" t="s">
        <v>16555</v>
      </c>
      <c r="L830" s="78"/>
      <c r="M830" s="79"/>
      <c r="N830" s="79"/>
      <c r="O830" s="80"/>
      <c r="P830" s="81"/>
      <c r="Q830" s="81"/>
      <c r="R830" s="91"/>
      <c r="S830" s="91"/>
      <c r="T830" s="91"/>
      <c r="U830" s="91"/>
      <c r="V830" s="52"/>
      <c r="W830" s="52"/>
      <c r="X830" s="52"/>
      <c r="Y830" s="52"/>
      <c r="Z830" s="51"/>
      <c r="AA830" s="76"/>
      <c r="AB830" s="76"/>
      <c r="AC830" s="77"/>
      <c r="AD830" s="83" t="s">
        <v>8153</v>
      </c>
      <c r="AE830" s="83">
        <v>268</v>
      </c>
      <c r="AF830" s="83">
        <v>137</v>
      </c>
      <c r="AG830" s="83">
        <v>6687</v>
      </c>
      <c r="AH830" s="83">
        <v>419</v>
      </c>
      <c r="AI830" s="83">
        <v>0</v>
      </c>
      <c r="AJ830" s="83" t="s">
        <v>9573</v>
      </c>
      <c r="AK830" s="83"/>
      <c r="AL830" s="83" t="s">
        <v>11371</v>
      </c>
      <c r="AM830" s="83" t="s">
        <v>11774</v>
      </c>
      <c r="AN830" s="85">
        <v>40175.510625000003</v>
      </c>
      <c r="AO830" s="83" t="s">
        <v>12495</v>
      </c>
      <c r="AP830" s="83" t="b">
        <v>0</v>
      </c>
      <c r="AQ830" s="83" t="b">
        <v>0</v>
      </c>
      <c r="AR830" s="83" t="b">
        <v>1</v>
      </c>
      <c r="AS830" s="83" t="s">
        <v>7095</v>
      </c>
      <c r="AT830" s="83">
        <v>0</v>
      </c>
      <c r="AU830" s="83" t="s">
        <v>13375</v>
      </c>
      <c r="AV830" s="83" t="b">
        <v>0</v>
      </c>
      <c r="AW830" s="83" t="s">
        <v>14213</v>
      </c>
      <c r="AX830" s="83" t="s">
        <v>15041</v>
      </c>
      <c r="AY830" s="83" t="s">
        <v>66</v>
      </c>
      <c r="AZ830" s="2"/>
      <c r="BA830" s="3"/>
      <c r="BB830" s="3"/>
      <c r="BC830" s="3"/>
      <c r="BD830" s="3"/>
    </row>
    <row r="831" spans="1:56" x14ac:dyDescent="0.25">
      <c r="A831" s="69" t="s">
        <v>769</v>
      </c>
      <c r="B831" s="70"/>
      <c r="C831" s="70"/>
      <c r="D831" s="71"/>
      <c r="E831" s="73"/>
      <c r="F831" s="70" t="s">
        <v>4066</v>
      </c>
      <c r="G831" s="70"/>
      <c r="H831" s="74"/>
      <c r="I831" s="75"/>
      <c r="J831" s="75"/>
      <c r="K831" s="74" t="s">
        <v>16556</v>
      </c>
      <c r="L831" s="78"/>
      <c r="M831" s="79"/>
      <c r="N831" s="79"/>
      <c r="O831" s="80"/>
      <c r="P831" s="81"/>
      <c r="Q831" s="81"/>
      <c r="R831" s="91"/>
      <c r="S831" s="91"/>
      <c r="T831" s="91"/>
      <c r="U831" s="91"/>
      <c r="V831" s="52"/>
      <c r="W831" s="52"/>
      <c r="X831" s="52"/>
      <c r="Y831" s="52"/>
      <c r="Z831" s="51"/>
      <c r="AA831" s="76"/>
      <c r="AB831" s="76"/>
      <c r="AC831" s="77"/>
      <c r="AD831" s="83" t="s">
        <v>8154</v>
      </c>
      <c r="AE831" s="83">
        <v>403</v>
      </c>
      <c r="AF831" s="83">
        <v>386</v>
      </c>
      <c r="AG831" s="83">
        <v>3832</v>
      </c>
      <c r="AH831" s="83">
        <v>10965</v>
      </c>
      <c r="AI831" s="83"/>
      <c r="AJ831" s="83" t="s">
        <v>9574</v>
      </c>
      <c r="AK831" s="83"/>
      <c r="AL831" s="83"/>
      <c r="AM831" s="83"/>
      <c r="AN831" s="85">
        <v>42944.129259259258</v>
      </c>
      <c r="AO831" s="83" t="s">
        <v>12496</v>
      </c>
      <c r="AP831" s="83" t="b">
        <v>1</v>
      </c>
      <c r="AQ831" s="83" t="b">
        <v>0</v>
      </c>
      <c r="AR831" s="83" t="b">
        <v>1</v>
      </c>
      <c r="AS831" s="83" t="s">
        <v>7091</v>
      </c>
      <c r="AT831" s="83">
        <v>2</v>
      </c>
      <c r="AU831" s="83"/>
      <c r="AV831" s="83" t="b">
        <v>0</v>
      </c>
      <c r="AW831" s="83" t="s">
        <v>14213</v>
      </c>
      <c r="AX831" s="83" t="s">
        <v>15042</v>
      </c>
      <c r="AY831" s="83" t="s">
        <v>66</v>
      </c>
      <c r="AZ831" s="2"/>
      <c r="BA831" s="3"/>
      <c r="BB831" s="3"/>
      <c r="BC831" s="3"/>
      <c r="BD831" s="3"/>
    </row>
    <row r="832" spans="1:56" x14ac:dyDescent="0.25">
      <c r="A832" s="69" t="s">
        <v>1550</v>
      </c>
      <c r="B832" s="70"/>
      <c r="C832" s="70"/>
      <c r="D832" s="71"/>
      <c r="E832" s="73"/>
      <c r="F832" s="70" t="s">
        <v>13953</v>
      </c>
      <c r="G832" s="70"/>
      <c r="H832" s="74"/>
      <c r="I832" s="75"/>
      <c r="J832" s="75"/>
      <c r="K832" s="74" t="s">
        <v>16557</v>
      </c>
      <c r="L832" s="78"/>
      <c r="M832" s="79"/>
      <c r="N832" s="79"/>
      <c r="O832" s="80"/>
      <c r="P832" s="81"/>
      <c r="Q832" s="81"/>
      <c r="R832" s="91"/>
      <c r="S832" s="91"/>
      <c r="T832" s="91"/>
      <c r="U832" s="91"/>
      <c r="V832" s="52"/>
      <c r="W832" s="52"/>
      <c r="X832" s="52"/>
      <c r="Y832" s="52"/>
      <c r="Z832" s="51"/>
      <c r="AA832" s="76"/>
      <c r="AB832" s="76"/>
      <c r="AC832" s="77"/>
      <c r="AD832" s="83" t="s">
        <v>8155</v>
      </c>
      <c r="AE832" s="83">
        <v>964</v>
      </c>
      <c r="AF832" s="83">
        <v>4054485</v>
      </c>
      <c r="AG832" s="83">
        <v>17725</v>
      </c>
      <c r="AH832" s="83">
        <v>66</v>
      </c>
      <c r="AI832" s="83">
        <v>-18000</v>
      </c>
      <c r="AJ832" s="83" t="s">
        <v>9575</v>
      </c>
      <c r="AK832" s="83" t="s">
        <v>10612</v>
      </c>
      <c r="AL832" s="83" t="s">
        <v>11372</v>
      </c>
      <c r="AM832" s="83" t="s">
        <v>11716</v>
      </c>
      <c r="AN832" s="85">
        <v>39537.877939814818</v>
      </c>
      <c r="AO832" s="83" t="s">
        <v>12497</v>
      </c>
      <c r="AP832" s="83" t="b">
        <v>0</v>
      </c>
      <c r="AQ832" s="83" t="b">
        <v>0</v>
      </c>
      <c r="AR832" s="83" t="b">
        <v>1</v>
      </c>
      <c r="AS832" s="83" t="s">
        <v>7091</v>
      </c>
      <c r="AT832" s="83">
        <v>12137</v>
      </c>
      <c r="AU832" s="83" t="s">
        <v>13376</v>
      </c>
      <c r="AV832" s="83" t="b">
        <v>1</v>
      </c>
      <c r="AW832" s="83" t="s">
        <v>14213</v>
      </c>
      <c r="AX832" s="83" t="s">
        <v>15043</v>
      </c>
      <c r="AY832" s="83" t="s">
        <v>65</v>
      </c>
      <c r="AZ832" s="2"/>
      <c r="BA832" s="3"/>
      <c r="BB832" s="3"/>
      <c r="BC832" s="3"/>
      <c r="BD832" s="3"/>
    </row>
    <row r="833" spans="1:56" x14ac:dyDescent="0.25">
      <c r="A833" s="69" t="s">
        <v>1551</v>
      </c>
      <c r="B833" s="70"/>
      <c r="C833" s="70"/>
      <c r="D833" s="71"/>
      <c r="E833" s="73"/>
      <c r="F833" s="70" t="s">
        <v>13954</v>
      </c>
      <c r="G833" s="70"/>
      <c r="H833" s="74"/>
      <c r="I833" s="75"/>
      <c r="J833" s="75"/>
      <c r="K833" s="74" t="s">
        <v>16558</v>
      </c>
      <c r="L833" s="78"/>
      <c r="M833" s="79"/>
      <c r="N833" s="79"/>
      <c r="O833" s="80"/>
      <c r="P833" s="81"/>
      <c r="Q833" s="81"/>
      <c r="R833" s="91"/>
      <c r="S833" s="91"/>
      <c r="T833" s="91"/>
      <c r="U833" s="91"/>
      <c r="V833" s="52"/>
      <c r="W833" s="52"/>
      <c r="X833" s="52"/>
      <c r="Y833" s="52"/>
      <c r="Z833" s="51"/>
      <c r="AA833" s="76"/>
      <c r="AB833" s="76"/>
      <c r="AC833" s="77"/>
      <c r="AD833" s="83" t="s">
        <v>8156</v>
      </c>
      <c r="AE833" s="83">
        <v>559</v>
      </c>
      <c r="AF833" s="83">
        <v>1557</v>
      </c>
      <c r="AG833" s="83">
        <v>73234</v>
      </c>
      <c r="AH833" s="83">
        <v>36897</v>
      </c>
      <c r="AI833" s="83"/>
      <c r="AJ833" s="83" t="s">
        <v>9576</v>
      </c>
      <c r="AK833" s="83" t="s">
        <v>10308</v>
      </c>
      <c r="AL833" s="83"/>
      <c r="AM833" s="83"/>
      <c r="AN833" s="85">
        <v>41822.819571759261</v>
      </c>
      <c r="AO833" s="83" t="s">
        <v>12498</v>
      </c>
      <c r="AP833" s="83" t="b">
        <v>1</v>
      </c>
      <c r="AQ833" s="83" t="b">
        <v>0</v>
      </c>
      <c r="AR833" s="83" t="b">
        <v>0</v>
      </c>
      <c r="AS833" s="83" t="s">
        <v>7091</v>
      </c>
      <c r="AT833" s="83">
        <v>47</v>
      </c>
      <c r="AU833" s="83" t="s">
        <v>13085</v>
      </c>
      <c r="AV833" s="83" t="b">
        <v>0</v>
      </c>
      <c r="AW833" s="83" t="s">
        <v>14213</v>
      </c>
      <c r="AX833" s="83" t="s">
        <v>15044</v>
      </c>
      <c r="AY833" s="83" t="s">
        <v>65</v>
      </c>
      <c r="AZ833" s="2"/>
      <c r="BA833" s="3"/>
      <c r="BB833" s="3"/>
      <c r="BC833" s="3"/>
      <c r="BD833" s="3"/>
    </row>
    <row r="834" spans="1:56" x14ac:dyDescent="0.25">
      <c r="A834" s="69" t="s">
        <v>1552</v>
      </c>
      <c r="B834" s="70"/>
      <c r="C834" s="70"/>
      <c r="D834" s="71"/>
      <c r="E834" s="73"/>
      <c r="F834" s="70" t="s">
        <v>13955</v>
      </c>
      <c r="G834" s="70"/>
      <c r="H834" s="74"/>
      <c r="I834" s="75"/>
      <c r="J834" s="75"/>
      <c r="K834" s="74" t="s">
        <v>16559</v>
      </c>
      <c r="L834" s="78"/>
      <c r="M834" s="79"/>
      <c r="N834" s="79"/>
      <c r="O834" s="80"/>
      <c r="P834" s="81"/>
      <c r="Q834" s="81"/>
      <c r="R834" s="91"/>
      <c r="S834" s="91"/>
      <c r="T834" s="91"/>
      <c r="U834" s="91"/>
      <c r="V834" s="52"/>
      <c r="W834" s="52"/>
      <c r="X834" s="52"/>
      <c r="Y834" s="52"/>
      <c r="Z834" s="51"/>
      <c r="AA834" s="76"/>
      <c r="AB834" s="76"/>
      <c r="AC834" s="77"/>
      <c r="AD834" s="83" t="s">
        <v>8157</v>
      </c>
      <c r="AE834" s="83">
        <v>476</v>
      </c>
      <c r="AF834" s="83">
        <v>472</v>
      </c>
      <c r="AG834" s="83">
        <v>18055</v>
      </c>
      <c r="AH834" s="83">
        <v>11277</v>
      </c>
      <c r="AI834" s="83">
        <v>-18000</v>
      </c>
      <c r="AJ834" s="83" t="s">
        <v>9577</v>
      </c>
      <c r="AK834" s="83" t="s">
        <v>10613</v>
      </c>
      <c r="AL834" s="83"/>
      <c r="AM834" s="83" t="s">
        <v>11716</v>
      </c>
      <c r="AN834" s="85">
        <v>42937.569363425922</v>
      </c>
      <c r="AO834" s="83" t="s">
        <v>12499</v>
      </c>
      <c r="AP834" s="83" t="b">
        <v>0</v>
      </c>
      <c r="AQ834" s="83" t="b">
        <v>0</v>
      </c>
      <c r="AR834" s="83" t="b">
        <v>0</v>
      </c>
      <c r="AS834" s="83" t="s">
        <v>7091</v>
      </c>
      <c r="AT834" s="83">
        <v>7</v>
      </c>
      <c r="AU834" s="83" t="s">
        <v>13085</v>
      </c>
      <c r="AV834" s="83" t="b">
        <v>0</v>
      </c>
      <c r="AW834" s="83" t="s">
        <v>14213</v>
      </c>
      <c r="AX834" s="83" t="s">
        <v>15045</v>
      </c>
      <c r="AY834" s="83" t="s">
        <v>65</v>
      </c>
      <c r="AZ834" s="2"/>
      <c r="BA834" s="3"/>
      <c r="BB834" s="3"/>
      <c r="BC834" s="3"/>
      <c r="BD834" s="3"/>
    </row>
    <row r="835" spans="1:56" x14ac:dyDescent="0.25">
      <c r="A835" s="69" t="s">
        <v>770</v>
      </c>
      <c r="B835" s="70"/>
      <c r="C835" s="70"/>
      <c r="D835" s="71"/>
      <c r="E835" s="73"/>
      <c r="F835" s="70" t="s">
        <v>4067</v>
      </c>
      <c r="G835" s="70"/>
      <c r="H835" s="74"/>
      <c r="I835" s="75"/>
      <c r="J835" s="75"/>
      <c r="K835" s="74" t="s">
        <v>16560</v>
      </c>
      <c r="L835" s="78"/>
      <c r="M835" s="79"/>
      <c r="N835" s="79"/>
      <c r="O835" s="80"/>
      <c r="P835" s="81"/>
      <c r="Q835" s="81"/>
      <c r="R835" s="91"/>
      <c r="S835" s="91"/>
      <c r="T835" s="91"/>
      <c r="U835" s="91"/>
      <c r="V835" s="52"/>
      <c r="W835" s="52"/>
      <c r="X835" s="52"/>
      <c r="Y835" s="52"/>
      <c r="Z835" s="51"/>
      <c r="AA835" s="76"/>
      <c r="AB835" s="76"/>
      <c r="AC835" s="77"/>
      <c r="AD835" s="83" t="s">
        <v>8158</v>
      </c>
      <c r="AE835" s="83">
        <v>227</v>
      </c>
      <c r="AF835" s="83">
        <v>145</v>
      </c>
      <c r="AG835" s="83">
        <v>16291</v>
      </c>
      <c r="AH835" s="83">
        <v>42604</v>
      </c>
      <c r="AI835" s="83"/>
      <c r="AJ835" s="83" t="s">
        <v>9578</v>
      </c>
      <c r="AK835" s="83" t="s">
        <v>10614</v>
      </c>
      <c r="AL835" s="83" t="s">
        <v>11373</v>
      </c>
      <c r="AM835" s="83"/>
      <c r="AN835" s="85">
        <v>42874.221388888887</v>
      </c>
      <c r="AO835" s="83" t="s">
        <v>12500</v>
      </c>
      <c r="AP835" s="83" t="b">
        <v>0</v>
      </c>
      <c r="AQ835" s="83" t="b">
        <v>0</v>
      </c>
      <c r="AR835" s="83" t="b">
        <v>0</v>
      </c>
      <c r="AS835" s="83" t="s">
        <v>7091</v>
      </c>
      <c r="AT835" s="83">
        <v>0</v>
      </c>
      <c r="AU835" s="83" t="s">
        <v>13085</v>
      </c>
      <c r="AV835" s="83" t="b">
        <v>0</v>
      </c>
      <c r="AW835" s="83" t="s">
        <v>14213</v>
      </c>
      <c r="AX835" s="83" t="s">
        <v>15046</v>
      </c>
      <c r="AY835" s="83" t="s">
        <v>66</v>
      </c>
      <c r="AZ835" s="2"/>
      <c r="BA835" s="3"/>
      <c r="BB835" s="3"/>
      <c r="BC835" s="3"/>
      <c r="BD835" s="3"/>
    </row>
    <row r="836" spans="1:56" x14ac:dyDescent="0.25">
      <c r="A836" s="69" t="s">
        <v>771</v>
      </c>
      <c r="B836" s="70"/>
      <c r="C836" s="70"/>
      <c r="D836" s="71"/>
      <c r="E836" s="73"/>
      <c r="F836" s="70" t="s">
        <v>4068</v>
      </c>
      <c r="G836" s="70"/>
      <c r="H836" s="74"/>
      <c r="I836" s="75"/>
      <c r="J836" s="75"/>
      <c r="K836" s="74" t="s">
        <v>16561</v>
      </c>
      <c r="L836" s="78"/>
      <c r="M836" s="79"/>
      <c r="N836" s="79"/>
      <c r="O836" s="80"/>
      <c r="P836" s="81"/>
      <c r="Q836" s="81"/>
      <c r="R836" s="91"/>
      <c r="S836" s="91"/>
      <c r="T836" s="91"/>
      <c r="U836" s="91"/>
      <c r="V836" s="52"/>
      <c r="W836" s="52"/>
      <c r="X836" s="52"/>
      <c r="Y836" s="52"/>
      <c r="Z836" s="51"/>
      <c r="AA836" s="76"/>
      <c r="AB836" s="76"/>
      <c r="AC836" s="77"/>
      <c r="AD836" s="83" t="s">
        <v>8159</v>
      </c>
      <c r="AE836" s="83">
        <v>43</v>
      </c>
      <c r="AF836" s="83">
        <v>1636</v>
      </c>
      <c r="AG836" s="83">
        <v>36</v>
      </c>
      <c r="AH836" s="83">
        <v>0</v>
      </c>
      <c r="AI836" s="83"/>
      <c r="AJ836" s="83" t="s">
        <v>9579</v>
      </c>
      <c r="AK836" s="83" t="s">
        <v>10460</v>
      </c>
      <c r="AL836" s="83" t="s">
        <v>11374</v>
      </c>
      <c r="AM836" s="83"/>
      <c r="AN836" s="85">
        <v>43104.154004629629</v>
      </c>
      <c r="AO836" s="83" t="s">
        <v>12501</v>
      </c>
      <c r="AP836" s="83" t="b">
        <v>1</v>
      </c>
      <c r="AQ836" s="83" t="b">
        <v>0</v>
      </c>
      <c r="AR836" s="83" t="b">
        <v>0</v>
      </c>
      <c r="AS836" s="83" t="s">
        <v>7091</v>
      </c>
      <c r="AT836" s="83">
        <v>0</v>
      </c>
      <c r="AU836" s="83"/>
      <c r="AV836" s="83" t="b">
        <v>0</v>
      </c>
      <c r="AW836" s="83" t="s">
        <v>14213</v>
      </c>
      <c r="AX836" s="83" t="s">
        <v>15047</v>
      </c>
      <c r="AY836" s="83" t="s">
        <v>66</v>
      </c>
      <c r="AZ836" s="2"/>
      <c r="BA836" s="3"/>
      <c r="BB836" s="3"/>
      <c r="BC836" s="3"/>
      <c r="BD836" s="3"/>
    </row>
    <row r="837" spans="1:56" x14ac:dyDescent="0.25">
      <c r="A837" s="69" t="s">
        <v>772</v>
      </c>
      <c r="B837" s="70"/>
      <c r="C837" s="70"/>
      <c r="D837" s="71"/>
      <c r="E837" s="73"/>
      <c r="F837" s="70" t="s">
        <v>4069</v>
      </c>
      <c r="G837" s="70"/>
      <c r="H837" s="74"/>
      <c r="I837" s="75"/>
      <c r="J837" s="75"/>
      <c r="K837" s="74" t="s">
        <v>16562</v>
      </c>
      <c r="L837" s="78"/>
      <c r="M837" s="79"/>
      <c r="N837" s="79"/>
      <c r="O837" s="80"/>
      <c r="P837" s="81"/>
      <c r="Q837" s="81"/>
      <c r="R837" s="91"/>
      <c r="S837" s="91"/>
      <c r="T837" s="91"/>
      <c r="U837" s="91"/>
      <c r="V837" s="52"/>
      <c r="W837" s="52"/>
      <c r="X837" s="52"/>
      <c r="Y837" s="52"/>
      <c r="Z837" s="51"/>
      <c r="AA837" s="76"/>
      <c r="AB837" s="76"/>
      <c r="AC837" s="77"/>
      <c r="AD837" s="83" t="s">
        <v>8160</v>
      </c>
      <c r="AE837" s="83">
        <v>160</v>
      </c>
      <c r="AF837" s="83">
        <v>45</v>
      </c>
      <c r="AG837" s="83">
        <v>1495</v>
      </c>
      <c r="AH837" s="83">
        <v>1031</v>
      </c>
      <c r="AI837" s="83"/>
      <c r="AJ837" s="83" t="s">
        <v>9580</v>
      </c>
      <c r="AK837" s="83"/>
      <c r="AL837" s="83"/>
      <c r="AM837" s="83"/>
      <c r="AN837" s="85">
        <v>43046.697696759256</v>
      </c>
      <c r="AO837" s="83" t="s">
        <v>12502</v>
      </c>
      <c r="AP837" s="83" t="b">
        <v>1</v>
      </c>
      <c r="AQ837" s="83" t="b">
        <v>0</v>
      </c>
      <c r="AR837" s="83" t="b">
        <v>0</v>
      </c>
      <c r="AS837" s="83" t="s">
        <v>7091</v>
      </c>
      <c r="AT837" s="83">
        <v>1</v>
      </c>
      <c r="AU837" s="83"/>
      <c r="AV837" s="83" t="b">
        <v>0</v>
      </c>
      <c r="AW837" s="83" t="s">
        <v>14213</v>
      </c>
      <c r="AX837" s="83" t="s">
        <v>15048</v>
      </c>
      <c r="AY837" s="83" t="s">
        <v>66</v>
      </c>
      <c r="AZ837" s="2"/>
      <c r="BA837" s="3"/>
      <c r="BB837" s="3"/>
      <c r="BC837" s="3"/>
      <c r="BD837" s="3"/>
    </row>
    <row r="838" spans="1:56" x14ac:dyDescent="0.25">
      <c r="A838" s="69" t="s">
        <v>1553</v>
      </c>
      <c r="B838" s="70"/>
      <c r="C838" s="70"/>
      <c r="D838" s="71"/>
      <c r="E838" s="73"/>
      <c r="F838" s="70" t="s">
        <v>13956</v>
      </c>
      <c r="G838" s="70"/>
      <c r="H838" s="74"/>
      <c r="I838" s="75"/>
      <c r="J838" s="75"/>
      <c r="K838" s="74" t="s">
        <v>16563</v>
      </c>
      <c r="L838" s="78"/>
      <c r="M838" s="79"/>
      <c r="N838" s="79"/>
      <c r="O838" s="80"/>
      <c r="P838" s="81"/>
      <c r="Q838" s="81"/>
      <c r="R838" s="91"/>
      <c r="S838" s="91"/>
      <c r="T838" s="91"/>
      <c r="U838" s="91"/>
      <c r="V838" s="52"/>
      <c r="W838" s="52"/>
      <c r="X838" s="52"/>
      <c r="Y838" s="52"/>
      <c r="Z838" s="51"/>
      <c r="AA838" s="76"/>
      <c r="AB838" s="76"/>
      <c r="AC838" s="77"/>
      <c r="AD838" s="83" t="s">
        <v>8161</v>
      </c>
      <c r="AE838" s="83">
        <v>152</v>
      </c>
      <c r="AF838" s="83">
        <v>3729</v>
      </c>
      <c r="AG838" s="83">
        <v>1824</v>
      </c>
      <c r="AH838" s="83">
        <v>422</v>
      </c>
      <c r="AI838" s="83">
        <v>-28800</v>
      </c>
      <c r="AJ838" s="83" t="s">
        <v>9581</v>
      </c>
      <c r="AK838" s="83" t="s">
        <v>10615</v>
      </c>
      <c r="AL838" s="83" t="s">
        <v>11375</v>
      </c>
      <c r="AM838" s="83" t="s">
        <v>11719</v>
      </c>
      <c r="AN838" s="85">
        <v>39986.200740740744</v>
      </c>
      <c r="AO838" s="83" t="s">
        <v>12503</v>
      </c>
      <c r="AP838" s="83" t="b">
        <v>0</v>
      </c>
      <c r="AQ838" s="83" t="b">
        <v>0</v>
      </c>
      <c r="AR838" s="83" t="b">
        <v>0</v>
      </c>
      <c r="AS838" s="83" t="s">
        <v>7091</v>
      </c>
      <c r="AT838" s="83">
        <v>86</v>
      </c>
      <c r="AU838" s="83" t="s">
        <v>13377</v>
      </c>
      <c r="AV838" s="83" t="b">
        <v>0</v>
      </c>
      <c r="AW838" s="83" t="s">
        <v>14213</v>
      </c>
      <c r="AX838" s="83" t="s">
        <v>15049</v>
      </c>
      <c r="AY838" s="83" t="s">
        <v>65</v>
      </c>
      <c r="AZ838" s="2"/>
      <c r="BA838" s="3"/>
      <c r="BB838" s="3"/>
      <c r="BC838" s="3"/>
      <c r="BD838" s="3"/>
    </row>
    <row r="839" spans="1:56" x14ac:dyDescent="0.25">
      <c r="A839" s="69" t="s">
        <v>1554</v>
      </c>
      <c r="B839" s="70"/>
      <c r="C839" s="70"/>
      <c r="D839" s="71"/>
      <c r="E839" s="73"/>
      <c r="F839" s="70" t="s">
        <v>13957</v>
      </c>
      <c r="G839" s="70"/>
      <c r="H839" s="74"/>
      <c r="I839" s="75"/>
      <c r="J839" s="75"/>
      <c r="K839" s="74" t="s">
        <v>16564</v>
      </c>
      <c r="L839" s="78"/>
      <c r="M839" s="79"/>
      <c r="N839" s="79"/>
      <c r="O839" s="80"/>
      <c r="P839" s="81"/>
      <c r="Q839" s="81"/>
      <c r="R839" s="91"/>
      <c r="S839" s="91"/>
      <c r="T839" s="91"/>
      <c r="U839" s="91"/>
      <c r="V839" s="52"/>
      <c r="W839" s="52"/>
      <c r="X839" s="52"/>
      <c r="Y839" s="52"/>
      <c r="Z839" s="51"/>
      <c r="AA839" s="76"/>
      <c r="AB839" s="76"/>
      <c r="AC839" s="77"/>
      <c r="AD839" s="83" t="s">
        <v>8162</v>
      </c>
      <c r="AE839" s="83">
        <v>62</v>
      </c>
      <c r="AF839" s="83">
        <v>306832</v>
      </c>
      <c r="AG839" s="83">
        <v>16341</v>
      </c>
      <c r="AH839" s="83">
        <v>46</v>
      </c>
      <c r="AI839" s="83">
        <v>-14400</v>
      </c>
      <c r="AJ839" s="83" t="s">
        <v>9582</v>
      </c>
      <c r="AK839" s="83"/>
      <c r="AL839" s="83" t="s">
        <v>11376</v>
      </c>
      <c r="AM839" s="83" t="s">
        <v>11725</v>
      </c>
      <c r="AN839" s="85">
        <v>40702.086608796293</v>
      </c>
      <c r="AO839" s="83" t="s">
        <v>12504</v>
      </c>
      <c r="AP839" s="83" t="b">
        <v>0</v>
      </c>
      <c r="AQ839" s="83" t="b">
        <v>0</v>
      </c>
      <c r="AR839" s="83" t="b">
        <v>0</v>
      </c>
      <c r="AS839" s="83" t="s">
        <v>7091</v>
      </c>
      <c r="AT839" s="83">
        <v>2681</v>
      </c>
      <c r="AU839" s="83" t="s">
        <v>13140</v>
      </c>
      <c r="AV839" s="83" t="b">
        <v>1</v>
      </c>
      <c r="AW839" s="83" t="s">
        <v>14213</v>
      </c>
      <c r="AX839" s="83" t="s">
        <v>15050</v>
      </c>
      <c r="AY839" s="83" t="s">
        <v>65</v>
      </c>
      <c r="AZ839" s="2"/>
      <c r="BA839" s="3"/>
      <c r="BB839" s="3"/>
      <c r="BC839" s="3"/>
      <c r="BD839" s="3"/>
    </row>
    <row r="840" spans="1:56" x14ac:dyDescent="0.25">
      <c r="A840" s="69" t="s">
        <v>1555</v>
      </c>
      <c r="B840" s="70"/>
      <c r="C840" s="70"/>
      <c r="D840" s="71"/>
      <c r="E840" s="73"/>
      <c r="F840" s="70" t="s">
        <v>13958</v>
      </c>
      <c r="G840" s="70"/>
      <c r="H840" s="74"/>
      <c r="I840" s="75"/>
      <c r="J840" s="75"/>
      <c r="K840" s="74" t="s">
        <v>16565</v>
      </c>
      <c r="L840" s="78"/>
      <c r="M840" s="79"/>
      <c r="N840" s="79"/>
      <c r="O840" s="80"/>
      <c r="P840" s="81"/>
      <c r="Q840" s="81"/>
      <c r="R840" s="91"/>
      <c r="S840" s="91"/>
      <c r="T840" s="91"/>
      <c r="U840" s="91"/>
      <c r="V840" s="52"/>
      <c r="W840" s="52"/>
      <c r="X840" s="52"/>
      <c r="Y840" s="52"/>
      <c r="Z840" s="51"/>
      <c r="AA840" s="76"/>
      <c r="AB840" s="76"/>
      <c r="AC840" s="77"/>
      <c r="AD840" s="83" t="s">
        <v>1555</v>
      </c>
      <c r="AE840" s="83">
        <v>55</v>
      </c>
      <c r="AF840" s="83">
        <v>25101</v>
      </c>
      <c r="AG840" s="83">
        <v>10218</v>
      </c>
      <c r="AH840" s="83">
        <v>86</v>
      </c>
      <c r="AI840" s="83">
        <v>-25200</v>
      </c>
      <c r="AJ840" s="83" t="s">
        <v>9583</v>
      </c>
      <c r="AK840" s="83" t="s">
        <v>10235</v>
      </c>
      <c r="AL840" s="83" t="s">
        <v>11377</v>
      </c>
      <c r="AM840" s="83" t="s">
        <v>11728</v>
      </c>
      <c r="AN840" s="85">
        <v>41034.178252314814</v>
      </c>
      <c r="AO840" s="83"/>
      <c r="AP840" s="83" t="b">
        <v>0</v>
      </c>
      <c r="AQ840" s="83" t="b">
        <v>0</v>
      </c>
      <c r="AR840" s="83" t="b">
        <v>0</v>
      </c>
      <c r="AS840" s="83" t="s">
        <v>7091</v>
      </c>
      <c r="AT840" s="83">
        <v>252</v>
      </c>
      <c r="AU840" s="83" t="s">
        <v>13097</v>
      </c>
      <c r="AV840" s="83" t="b">
        <v>0</v>
      </c>
      <c r="AW840" s="83" t="s">
        <v>14213</v>
      </c>
      <c r="AX840" s="83" t="s">
        <v>15051</v>
      </c>
      <c r="AY840" s="83" t="s">
        <v>65</v>
      </c>
      <c r="AZ840" s="2"/>
      <c r="BA840" s="3"/>
      <c r="BB840" s="3"/>
      <c r="BC840" s="3"/>
      <c r="BD840" s="3"/>
    </row>
    <row r="841" spans="1:56" x14ac:dyDescent="0.25">
      <c r="A841" s="69" t="s">
        <v>1556</v>
      </c>
      <c r="B841" s="70"/>
      <c r="C841" s="70"/>
      <c r="D841" s="71"/>
      <c r="E841" s="73"/>
      <c r="F841" s="70" t="s">
        <v>13959</v>
      </c>
      <c r="G841" s="70"/>
      <c r="H841" s="74"/>
      <c r="I841" s="75"/>
      <c r="J841" s="75"/>
      <c r="K841" s="74" t="s">
        <v>16566</v>
      </c>
      <c r="L841" s="78"/>
      <c r="M841" s="79"/>
      <c r="N841" s="79"/>
      <c r="O841" s="80"/>
      <c r="P841" s="81"/>
      <c r="Q841" s="81"/>
      <c r="R841" s="91"/>
      <c r="S841" s="91"/>
      <c r="T841" s="91"/>
      <c r="U841" s="91"/>
      <c r="V841" s="52"/>
      <c r="W841" s="52"/>
      <c r="X841" s="52"/>
      <c r="Y841" s="52"/>
      <c r="Z841" s="51"/>
      <c r="AA841" s="76"/>
      <c r="AB841" s="76"/>
      <c r="AC841" s="77"/>
      <c r="AD841" s="83" t="s">
        <v>8163</v>
      </c>
      <c r="AE841" s="83">
        <v>1108</v>
      </c>
      <c r="AF841" s="83">
        <v>7077389</v>
      </c>
      <c r="AG841" s="83">
        <v>418737</v>
      </c>
      <c r="AH841" s="83">
        <v>152</v>
      </c>
      <c r="AI841" s="83">
        <v>0</v>
      </c>
      <c r="AJ841" s="83" t="s">
        <v>9584</v>
      </c>
      <c r="AK841" s="83" t="s">
        <v>10186</v>
      </c>
      <c r="AL841" s="83" t="s">
        <v>11378</v>
      </c>
      <c r="AM841" s="83" t="s">
        <v>10186</v>
      </c>
      <c r="AN841" s="85">
        <v>40122.992581018516</v>
      </c>
      <c r="AO841" s="83" t="s">
        <v>12505</v>
      </c>
      <c r="AP841" s="83" t="b">
        <v>0</v>
      </c>
      <c r="AQ841" s="83" t="b">
        <v>0</v>
      </c>
      <c r="AR841" s="83" t="b">
        <v>0</v>
      </c>
      <c r="AS841" s="83" t="s">
        <v>7091</v>
      </c>
      <c r="AT841" s="83">
        <v>56125</v>
      </c>
      <c r="AU841" s="83" t="s">
        <v>13378</v>
      </c>
      <c r="AV841" s="83" t="b">
        <v>1</v>
      </c>
      <c r="AW841" s="83" t="s">
        <v>14213</v>
      </c>
      <c r="AX841" s="83" t="s">
        <v>15052</v>
      </c>
      <c r="AY841" s="83" t="s">
        <v>65</v>
      </c>
      <c r="AZ841" s="2"/>
      <c r="BA841" s="3"/>
      <c r="BB841" s="3"/>
      <c r="BC841" s="3"/>
      <c r="BD841" s="3"/>
    </row>
    <row r="842" spans="1:56" x14ac:dyDescent="0.25">
      <c r="A842" s="69" t="s">
        <v>1557</v>
      </c>
      <c r="B842" s="70"/>
      <c r="C842" s="70"/>
      <c r="D842" s="71"/>
      <c r="E842" s="73"/>
      <c r="F842" s="70" t="s">
        <v>13960</v>
      </c>
      <c r="G842" s="70"/>
      <c r="H842" s="74"/>
      <c r="I842" s="75"/>
      <c r="J842" s="75"/>
      <c r="K842" s="74" t="s">
        <v>16567</v>
      </c>
      <c r="L842" s="78"/>
      <c r="M842" s="79"/>
      <c r="N842" s="79"/>
      <c r="O842" s="80"/>
      <c r="P842" s="81"/>
      <c r="Q842" s="81"/>
      <c r="R842" s="91"/>
      <c r="S842" s="91"/>
      <c r="T842" s="91"/>
      <c r="U842" s="91"/>
      <c r="V842" s="52"/>
      <c r="W842" s="52"/>
      <c r="X842" s="52"/>
      <c r="Y842" s="52"/>
      <c r="Z842" s="51"/>
      <c r="AA842" s="76"/>
      <c r="AB842" s="76"/>
      <c r="AC842" s="77"/>
      <c r="AD842" s="83" t="s">
        <v>8164</v>
      </c>
      <c r="AE842" s="83">
        <v>1879</v>
      </c>
      <c r="AF842" s="83">
        <v>33276</v>
      </c>
      <c r="AG842" s="83">
        <v>5340</v>
      </c>
      <c r="AH842" s="83">
        <v>3581</v>
      </c>
      <c r="AI842" s="83">
        <v>-28800</v>
      </c>
      <c r="AJ842" s="83" t="s">
        <v>9585</v>
      </c>
      <c r="AK842" s="83" t="s">
        <v>10616</v>
      </c>
      <c r="AL842" s="83" t="s">
        <v>11379</v>
      </c>
      <c r="AM842" s="83" t="s">
        <v>11719</v>
      </c>
      <c r="AN842" s="85">
        <v>39696.64947916667</v>
      </c>
      <c r="AO842" s="83" t="s">
        <v>12506</v>
      </c>
      <c r="AP842" s="83" t="b">
        <v>0</v>
      </c>
      <c r="AQ842" s="83" t="b">
        <v>0</v>
      </c>
      <c r="AR842" s="83" t="b">
        <v>1</v>
      </c>
      <c r="AS842" s="83" t="s">
        <v>7091</v>
      </c>
      <c r="AT842" s="83">
        <v>312</v>
      </c>
      <c r="AU842" s="83" t="s">
        <v>13379</v>
      </c>
      <c r="AV842" s="83" t="b">
        <v>1</v>
      </c>
      <c r="AW842" s="83" t="s">
        <v>14213</v>
      </c>
      <c r="AX842" s="83" t="s">
        <v>15053</v>
      </c>
      <c r="AY842" s="83" t="s">
        <v>65</v>
      </c>
      <c r="AZ842" s="2"/>
      <c r="BA842" s="3"/>
      <c r="BB842" s="3"/>
      <c r="BC842" s="3"/>
      <c r="BD842" s="3"/>
    </row>
    <row r="843" spans="1:56" x14ac:dyDescent="0.25">
      <c r="A843" s="69" t="s">
        <v>1558</v>
      </c>
      <c r="B843" s="70"/>
      <c r="C843" s="70"/>
      <c r="D843" s="71"/>
      <c r="E843" s="73"/>
      <c r="F843" s="70" t="s">
        <v>13961</v>
      </c>
      <c r="G843" s="70"/>
      <c r="H843" s="74"/>
      <c r="I843" s="75"/>
      <c r="J843" s="75"/>
      <c r="K843" s="74" t="s">
        <v>16568</v>
      </c>
      <c r="L843" s="78"/>
      <c r="M843" s="79"/>
      <c r="N843" s="79"/>
      <c r="O843" s="80"/>
      <c r="P843" s="81"/>
      <c r="Q843" s="81"/>
      <c r="R843" s="91"/>
      <c r="S843" s="91"/>
      <c r="T843" s="91"/>
      <c r="U843" s="91"/>
      <c r="V843" s="52"/>
      <c r="W843" s="52"/>
      <c r="X843" s="52"/>
      <c r="Y843" s="52"/>
      <c r="Z843" s="51"/>
      <c r="AA843" s="76"/>
      <c r="AB843" s="76"/>
      <c r="AC843" s="77"/>
      <c r="AD843" s="83" t="s">
        <v>8165</v>
      </c>
      <c r="AE843" s="83">
        <v>2186</v>
      </c>
      <c r="AF843" s="83">
        <v>4607</v>
      </c>
      <c r="AG843" s="83">
        <v>4298</v>
      </c>
      <c r="AH843" s="83">
        <v>4418</v>
      </c>
      <c r="AI843" s="83"/>
      <c r="AJ843" s="83" t="s">
        <v>9586</v>
      </c>
      <c r="AK843" s="83" t="s">
        <v>10617</v>
      </c>
      <c r="AL843" s="83" t="s">
        <v>11380</v>
      </c>
      <c r="AM843" s="83"/>
      <c r="AN843" s="85">
        <v>42166.975740740738</v>
      </c>
      <c r="AO843" s="83" t="s">
        <v>12507</v>
      </c>
      <c r="AP843" s="83" t="b">
        <v>0</v>
      </c>
      <c r="AQ843" s="83" t="b">
        <v>0</v>
      </c>
      <c r="AR843" s="83" t="b">
        <v>0</v>
      </c>
      <c r="AS843" s="83" t="s">
        <v>7091</v>
      </c>
      <c r="AT843" s="83">
        <v>53</v>
      </c>
      <c r="AU843" s="83" t="s">
        <v>13085</v>
      </c>
      <c r="AV843" s="83" t="b">
        <v>0</v>
      </c>
      <c r="AW843" s="83" t="s">
        <v>14213</v>
      </c>
      <c r="AX843" s="83" t="s">
        <v>15054</v>
      </c>
      <c r="AY843" s="83" t="s">
        <v>65</v>
      </c>
      <c r="AZ843" s="2"/>
      <c r="BA843" s="3"/>
      <c r="BB843" s="3"/>
      <c r="BC843" s="3"/>
      <c r="BD843" s="3"/>
    </row>
    <row r="844" spans="1:56" x14ac:dyDescent="0.25">
      <c r="A844" s="69" t="s">
        <v>1559</v>
      </c>
      <c r="B844" s="70"/>
      <c r="C844" s="70"/>
      <c r="D844" s="71"/>
      <c r="E844" s="73"/>
      <c r="F844" s="70" t="s">
        <v>13962</v>
      </c>
      <c r="G844" s="70"/>
      <c r="H844" s="74"/>
      <c r="I844" s="75"/>
      <c r="J844" s="75"/>
      <c r="K844" s="74" t="s">
        <v>16569</v>
      </c>
      <c r="L844" s="78"/>
      <c r="M844" s="79"/>
      <c r="N844" s="79"/>
      <c r="O844" s="80"/>
      <c r="P844" s="81"/>
      <c r="Q844" s="81"/>
      <c r="R844" s="91"/>
      <c r="S844" s="91"/>
      <c r="T844" s="91"/>
      <c r="U844" s="91"/>
      <c r="V844" s="52"/>
      <c r="W844" s="52"/>
      <c r="X844" s="52"/>
      <c r="Y844" s="52"/>
      <c r="Z844" s="51"/>
      <c r="AA844" s="76"/>
      <c r="AB844" s="76"/>
      <c r="AC844" s="77"/>
      <c r="AD844" s="83" t="s">
        <v>8166</v>
      </c>
      <c r="AE844" s="83">
        <v>3121</v>
      </c>
      <c r="AF844" s="83">
        <v>118737</v>
      </c>
      <c r="AG844" s="83">
        <v>90723</v>
      </c>
      <c r="AH844" s="83">
        <v>422781</v>
      </c>
      <c r="AI844" s="83">
        <v>-28800</v>
      </c>
      <c r="AJ844" s="83" t="s">
        <v>9587</v>
      </c>
      <c r="AK844" s="83"/>
      <c r="AL844" s="83"/>
      <c r="AM844" s="83" t="s">
        <v>11719</v>
      </c>
      <c r="AN844" s="85">
        <v>39158.235289351855</v>
      </c>
      <c r="AO844" s="83" t="s">
        <v>12508</v>
      </c>
      <c r="AP844" s="83" t="b">
        <v>0</v>
      </c>
      <c r="AQ844" s="83" t="b">
        <v>0</v>
      </c>
      <c r="AR844" s="83" t="b">
        <v>0</v>
      </c>
      <c r="AS844" s="83" t="s">
        <v>7091</v>
      </c>
      <c r="AT844" s="83">
        <v>1808</v>
      </c>
      <c r="AU844" s="83" t="s">
        <v>13380</v>
      </c>
      <c r="AV844" s="83" t="b">
        <v>0</v>
      </c>
      <c r="AW844" s="83" t="s">
        <v>14213</v>
      </c>
      <c r="AX844" s="83" t="s">
        <v>15055</v>
      </c>
      <c r="AY844" s="83" t="s">
        <v>65</v>
      </c>
      <c r="AZ844" s="2"/>
      <c r="BA844" s="3"/>
      <c r="BB844" s="3"/>
      <c r="BC844" s="3"/>
      <c r="BD844" s="3"/>
    </row>
    <row r="845" spans="1:56" x14ac:dyDescent="0.25">
      <c r="A845" s="69" t="s">
        <v>1560</v>
      </c>
      <c r="B845" s="70"/>
      <c r="C845" s="70"/>
      <c r="D845" s="71"/>
      <c r="E845" s="73"/>
      <c r="F845" s="70" t="s">
        <v>13963</v>
      </c>
      <c r="G845" s="70"/>
      <c r="H845" s="74"/>
      <c r="I845" s="75"/>
      <c r="J845" s="75"/>
      <c r="K845" s="74" t="s">
        <v>16570</v>
      </c>
      <c r="L845" s="78"/>
      <c r="M845" s="79"/>
      <c r="N845" s="79"/>
      <c r="O845" s="80"/>
      <c r="P845" s="81"/>
      <c r="Q845" s="81"/>
      <c r="R845" s="91"/>
      <c r="S845" s="91"/>
      <c r="T845" s="91"/>
      <c r="U845" s="91"/>
      <c r="V845" s="52"/>
      <c r="W845" s="52"/>
      <c r="X845" s="52"/>
      <c r="Y845" s="52"/>
      <c r="Z845" s="51"/>
      <c r="AA845" s="76"/>
      <c r="AB845" s="76"/>
      <c r="AC845" s="77"/>
      <c r="AD845" s="83" t="s">
        <v>8167</v>
      </c>
      <c r="AE845" s="83">
        <v>2233</v>
      </c>
      <c r="AF845" s="83">
        <v>78814</v>
      </c>
      <c r="AG845" s="83">
        <v>1927</v>
      </c>
      <c r="AH845" s="83">
        <v>14</v>
      </c>
      <c r="AI845" s="83">
        <v>-28800</v>
      </c>
      <c r="AJ845" s="83" t="s">
        <v>9588</v>
      </c>
      <c r="AK845" s="83" t="s">
        <v>10618</v>
      </c>
      <c r="AL845" s="83" t="s">
        <v>11381</v>
      </c>
      <c r="AM845" s="83" t="s">
        <v>11719</v>
      </c>
      <c r="AN845" s="85">
        <v>39876.218194444446</v>
      </c>
      <c r="AO845" s="83" t="s">
        <v>12509</v>
      </c>
      <c r="AP845" s="83" t="b">
        <v>0</v>
      </c>
      <c r="AQ845" s="83" t="b">
        <v>0</v>
      </c>
      <c r="AR845" s="83" t="b">
        <v>0</v>
      </c>
      <c r="AS845" s="83" t="s">
        <v>7091</v>
      </c>
      <c r="AT845" s="83">
        <v>3779</v>
      </c>
      <c r="AU845" s="83" t="s">
        <v>13140</v>
      </c>
      <c r="AV845" s="83" t="b">
        <v>1</v>
      </c>
      <c r="AW845" s="83" t="s">
        <v>14213</v>
      </c>
      <c r="AX845" s="83" t="s">
        <v>15056</v>
      </c>
      <c r="AY845" s="83" t="s">
        <v>65</v>
      </c>
      <c r="AZ845" s="2"/>
      <c r="BA845" s="3"/>
      <c r="BB845" s="3"/>
      <c r="BC845" s="3"/>
      <c r="BD845" s="3"/>
    </row>
    <row r="846" spans="1:56" x14ac:dyDescent="0.25">
      <c r="A846" s="69" t="s">
        <v>1561</v>
      </c>
      <c r="B846" s="70"/>
      <c r="C846" s="70"/>
      <c r="D846" s="71"/>
      <c r="E846" s="73"/>
      <c r="F846" s="70" t="s">
        <v>13964</v>
      </c>
      <c r="G846" s="70"/>
      <c r="H846" s="74"/>
      <c r="I846" s="75"/>
      <c r="J846" s="75"/>
      <c r="K846" s="74" t="s">
        <v>16571</v>
      </c>
      <c r="L846" s="78"/>
      <c r="M846" s="79"/>
      <c r="N846" s="79"/>
      <c r="O846" s="80"/>
      <c r="P846" s="81"/>
      <c r="Q846" s="81"/>
      <c r="R846" s="91"/>
      <c r="S846" s="91"/>
      <c r="T846" s="91"/>
      <c r="U846" s="91"/>
      <c r="V846" s="52"/>
      <c r="W846" s="52"/>
      <c r="X846" s="52"/>
      <c r="Y846" s="52"/>
      <c r="Z846" s="51"/>
      <c r="AA846" s="76"/>
      <c r="AB846" s="76"/>
      <c r="AC846" s="77"/>
      <c r="AD846" s="83" t="s">
        <v>8168</v>
      </c>
      <c r="AE846" s="83">
        <v>1839</v>
      </c>
      <c r="AF846" s="83">
        <v>39281</v>
      </c>
      <c r="AG846" s="83">
        <v>12582</v>
      </c>
      <c r="AH846" s="83">
        <v>13333</v>
      </c>
      <c r="AI846" s="83">
        <v>-28800</v>
      </c>
      <c r="AJ846" s="83" t="s">
        <v>9589</v>
      </c>
      <c r="AK846" s="83"/>
      <c r="AL846" s="83" t="s">
        <v>11382</v>
      </c>
      <c r="AM846" s="83" t="s">
        <v>11719</v>
      </c>
      <c r="AN846" s="85">
        <v>41005.886458333334</v>
      </c>
      <c r="AO846" s="83" t="s">
        <v>12510</v>
      </c>
      <c r="AP846" s="83" t="b">
        <v>0</v>
      </c>
      <c r="AQ846" s="83" t="b">
        <v>0</v>
      </c>
      <c r="AR846" s="83" t="b">
        <v>0</v>
      </c>
      <c r="AS846" s="83" t="s">
        <v>7091</v>
      </c>
      <c r="AT846" s="83">
        <v>562</v>
      </c>
      <c r="AU846" s="83" t="s">
        <v>13381</v>
      </c>
      <c r="AV846" s="83" t="b">
        <v>1</v>
      </c>
      <c r="AW846" s="83" t="s">
        <v>14213</v>
      </c>
      <c r="AX846" s="83" t="s">
        <v>15057</v>
      </c>
      <c r="AY846" s="83" t="s">
        <v>65</v>
      </c>
      <c r="AZ846" s="2"/>
      <c r="BA846" s="3"/>
      <c r="BB846" s="3"/>
      <c r="BC846" s="3"/>
      <c r="BD846" s="3"/>
    </row>
    <row r="847" spans="1:56" x14ac:dyDescent="0.25">
      <c r="A847" s="69" t="s">
        <v>1562</v>
      </c>
      <c r="B847" s="70"/>
      <c r="C847" s="70"/>
      <c r="D847" s="71"/>
      <c r="E847" s="73"/>
      <c r="F847" s="70" t="s">
        <v>13965</v>
      </c>
      <c r="G847" s="70"/>
      <c r="H847" s="74"/>
      <c r="I847" s="75"/>
      <c r="J847" s="75"/>
      <c r="K847" s="74" t="s">
        <v>16572</v>
      </c>
      <c r="L847" s="78"/>
      <c r="M847" s="79"/>
      <c r="N847" s="79"/>
      <c r="O847" s="80"/>
      <c r="P847" s="81"/>
      <c r="Q847" s="81"/>
      <c r="R847" s="91"/>
      <c r="S847" s="91"/>
      <c r="T847" s="91"/>
      <c r="U847" s="91"/>
      <c r="V847" s="52"/>
      <c r="W847" s="52"/>
      <c r="X847" s="52"/>
      <c r="Y847" s="52"/>
      <c r="Z847" s="51"/>
      <c r="AA847" s="76"/>
      <c r="AB847" s="76"/>
      <c r="AC847" s="77"/>
      <c r="AD847" s="83" t="s">
        <v>8169</v>
      </c>
      <c r="AE847" s="83">
        <v>92</v>
      </c>
      <c r="AF847" s="83">
        <v>59</v>
      </c>
      <c r="AG847" s="83">
        <v>738</v>
      </c>
      <c r="AH847" s="83">
        <v>471</v>
      </c>
      <c r="AI847" s="83"/>
      <c r="AJ847" s="83" t="s">
        <v>9590</v>
      </c>
      <c r="AK847" s="83"/>
      <c r="AL847" s="83"/>
      <c r="AM847" s="83"/>
      <c r="AN847" s="85">
        <v>43010.710509259261</v>
      </c>
      <c r="AO847" s="83" t="s">
        <v>12511</v>
      </c>
      <c r="AP847" s="83" t="b">
        <v>1</v>
      </c>
      <c r="AQ847" s="83" t="b">
        <v>0</v>
      </c>
      <c r="AR847" s="83" t="b">
        <v>0</v>
      </c>
      <c r="AS847" s="83" t="s">
        <v>13070</v>
      </c>
      <c r="AT847" s="83">
        <v>3</v>
      </c>
      <c r="AU847" s="83"/>
      <c r="AV847" s="83" t="b">
        <v>0</v>
      </c>
      <c r="AW847" s="83" t="s">
        <v>14213</v>
      </c>
      <c r="AX847" s="83" t="s">
        <v>15058</v>
      </c>
      <c r="AY847" s="83" t="s">
        <v>65</v>
      </c>
      <c r="AZ847" s="2"/>
      <c r="BA847" s="3"/>
      <c r="BB847" s="3"/>
      <c r="BC847" s="3"/>
      <c r="BD847" s="3"/>
    </row>
    <row r="848" spans="1:56" x14ac:dyDescent="0.25">
      <c r="A848" s="69" t="s">
        <v>1144</v>
      </c>
      <c r="B848" s="70"/>
      <c r="C848" s="70"/>
      <c r="D848" s="71"/>
      <c r="E848" s="73"/>
      <c r="F848" s="70" t="s">
        <v>4362</v>
      </c>
      <c r="G848" s="70"/>
      <c r="H848" s="74"/>
      <c r="I848" s="75"/>
      <c r="J848" s="75"/>
      <c r="K848" s="74" t="s">
        <v>16573</v>
      </c>
      <c r="L848" s="78"/>
      <c r="M848" s="79"/>
      <c r="N848" s="79"/>
      <c r="O848" s="80"/>
      <c r="P848" s="81"/>
      <c r="Q848" s="81"/>
      <c r="R848" s="91"/>
      <c r="S848" s="91"/>
      <c r="T848" s="91"/>
      <c r="U848" s="91"/>
      <c r="V848" s="52"/>
      <c r="W848" s="52"/>
      <c r="X848" s="52"/>
      <c r="Y848" s="52"/>
      <c r="Z848" s="51"/>
      <c r="AA848" s="76"/>
      <c r="AB848" s="76"/>
      <c r="AC848" s="77"/>
      <c r="AD848" s="83" t="s">
        <v>8170</v>
      </c>
      <c r="AE848" s="83">
        <v>5697</v>
      </c>
      <c r="AF848" s="83">
        <v>11429676</v>
      </c>
      <c r="AG848" s="83">
        <v>499028</v>
      </c>
      <c r="AH848" s="83">
        <v>1097</v>
      </c>
      <c r="AI848" s="83">
        <v>-18000</v>
      </c>
      <c r="AJ848" s="83" t="s">
        <v>9591</v>
      </c>
      <c r="AK848" s="83"/>
      <c r="AL848" s="83" t="s">
        <v>11383</v>
      </c>
      <c r="AM848" s="83" t="s">
        <v>11716</v>
      </c>
      <c r="AN848" s="85">
        <v>39562.588518518518</v>
      </c>
      <c r="AO848" s="83" t="s">
        <v>12512</v>
      </c>
      <c r="AP848" s="83" t="b">
        <v>0</v>
      </c>
      <c r="AQ848" s="83" t="b">
        <v>0</v>
      </c>
      <c r="AR848" s="83" t="b">
        <v>1</v>
      </c>
      <c r="AS848" s="83" t="s">
        <v>7091</v>
      </c>
      <c r="AT848" s="83">
        <v>84825</v>
      </c>
      <c r="AU848" s="83" t="s">
        <v>13382</v>
      </c>
      <c r="AV848" s="83" t="b">
        <v>1</v>
      </c>
      <c r="AW848" s="83" t="s">
        <v>14213</v>
      </c>
      <c r="AX848" s="83" t="s">
        <v>15059</v>
      </c>
      <c r="AY848" s="83" t="s">
        <v>66</v>
      </c>
      <c r="AZ848" s="2"/>
      <c r="BA848" s="3"/>
      <c r="BB848" s="3"/>
      <c r="BC848" s="3"/>
      <c r="BD848" s="3"/>
    </row>
    <row r="849" spans="1:56" x14ac:dyDescent="0.25">
      <c r="A849" s="69" t="s">
        <v>1563</v>
      </c>
      <c r="B849" s="70"/>
      <c r="C849" s="70"/>
      <c r="D849" s="71"/>
      <c r="E849" s="73"/>
      <c r="F849" s="70" t="s">
        <v>13966</v>
      </c>
      <c r="G849" s="70"/>
      <c r="H849" s="74"/>
      <c r="I849" s="75"/>
      <c r="J849" s="75"/>
      <c r="K849" s="74" t="s">
        <v>16574</v>
      </c>
      <c r="L849" s="78"/>
      <c r="M849" s="79"/>
      <c r="N849" s="79"/>
      <c r="O849" s="80"/>
      <c r="P849" s="81"/>
      <c r="Q849" s="81"/>
      <c r="R849" s="91"/>
      <c r="S849" s="91"/>
      <c r="T849" s="91"/>
      <c r="U849" s="91"/>
      <c r="V849" s="52"/>
      <c r="W849" s="52"/>
      <c r="X849" s="52"/>
      <c r="Y849" s="52"/>
      <c r="Z849" s="51"/>
      <c r="AA849" s="76"/>
      <c r="AB849" s="76"/>
      <c r="AC849" s="77"/>
      <c r="AD849" s="83" t="s">
        <v>8171</v>
      </c>
      <c r="AE849" s="83">
        <v>1232</v>
      </c>
      <c r="AF849" s="83">
        <v>215326</v>
      </c>
      <c r="AG849" s="83">
        <v>35900</v>
      </c>
      <c r="AH849" s="83">
        <v>22589</v>
      </c>
      <c r="AI849" s="83">
        <v>-18000</v>
      </c>
      <c r="AJ849" s="83" t="s">
        <v>9592</v>
      </c>
      <c r="AK849" s="83" t="s">
        <v>10398</v>
      </c>
      <c r="AL849" s="83" t="s">
        <v>11384</v>
      </c>
      <c r="AM849" s="83" t="s">
        <v>11716</v>
      </c>
      <c r="AN849" s="85">
        <v>39183.031342592592</v>
      </c>
      <c r="AO849" s="83" t="s">
        <v>12513</v>
      </c>
      <c r="AP849" s="83" t="b">
        <v>0</v>
      </c>
      <c r="AQ849" s="83" t="b">
        <v>0</v>
      </c>
      <c r="AR849" s="83" t="b">
        <v>0</v>
      </c>
      <c r="AS849" s="83" t="s">
        <v>7091</v>
      </c>
      <c r="AT849" s="83">
        <v>4515</v>
      </c>
      <c r="AU849" s="83" t="s">
        <v>13383</v>
      </c>
      <c r="AV849" s="83" t="b">
        <v>1</v>
      </c>
      <c r="AW849" s="83" t="s">
        <v>14213</v>
      </c>
      <c r="AX849" s="83" t="s">
        <v>15060</v>
      </c>
      <c r="AY849" s="83" t="s">
        <v>65</v>
      </c>
      <c r="AZ849" s="2"/>
      <c r="BA849" s="3"/>
      <c r="BB849" s="3"/>
      <c r="BC849" s="3"/>
      <c r="BD849" s="3"/>
    </row>
    <row r="850" spans="1:56" x14ac:dyDescent="0.25">
      <c r="A850" s="69" t="s">
        <v>773</v>
      </c>
      <c r="B850" s="70"/>
      <c r="C850" s="70"/>
      <c r="D850" s="71"/>
      <c r="E850" s="73"/>
      <c r="F850" s="70" t="s">
        <v>13967</v>
      </c>
      <c r="G850" s="70"/>
      <c r="H850" s="74"/>
      <c r="I850" s="75"/>
      <c r="J850" s="75"/>
      <c r="K850" s="74" t="s">
        <v>16575</v>
      </c>
      <c r="L850" s="78"/>
      <c r="M850" s="79"/>
      <c r="N850" s="79"/>
      <c r="O850" s="80"/>
      <c r="P850" s="81"/>
      <c r="Q850" s="81"/>
      <c r="R850" s="91"/>
      <c r="S850" s="91"/>
      <c r="T850" s="91"/>
      <c r="U850" s="91"/>
      <c r="V850" s="52"/>
      <c r="W850" s="52"/>
      <c r="X850" s="52"/>
      <c r="Y850" s="52"/>
      <c r="Z850" s="51"/>
      <c r="AA850" s="76"/>
      <c r="AB850" s="76"/>
      <c r="AC850" s="77"/>
      <c r="AD850" s="83" t="s">
        <v>8172</v>
      </c>
      <c r="AE850" s="83">
        <v>3286</v>
      </c>
      <c r="AF850" s="83">
        <v>4974</v>
      </c>
      <c r="AG850" s="83">
        <v>18464</v>
      </c>
      <c r="AH850" s="83">
        <v>2688</v>
      </c>
      <c r="AI850" s="83">
        <v>-18000</v>
      </c>
      <c r="AJ850" s="83" t="s">
        <v>9593</v>
      </c>
      <c r="AK850" s="83"/>
      <c r="AL850" s="83"/>
      <c r="AM850" s="83" t="s">
        <v>11716</v>
      </c>
      <c r="AN850" s="85">
        <v>40031.076979166668</v>
      </c>
      <c r="AO850" s="83" t="s">
        <v>12514</v>
      </c>
      <c r="AP850" s="83" t="b">
        <v>0</v>
      </c>
      <c r="AQ850" s="83" t="b">
        <v>0</v>
      </c>
      <c r="AR850" s="83" t="b">
        <v>0</v>
      </c>
      <c r="AS850" s="83" t="s">
        <v>7091</v>
      </c>
      <c r="AT850" s="83">
        <v>24</v>
      </c>
      <c r="AU850" s="83" t="s">
        <v>13384</v>
      </c>
      <c r="AV850" s="83" t="b">
        <v>0</v>
      </c>
      <c r="AW850" s="83" t="s">
        <v>14213</v>
      </c>
      <c r="AX850" s="83" t="s">
        <v>15061</v>
      </c>
      <c r="AY850" s="83" t="s">
        <v>66</v>
      </c>
      <c r="AZ850" s="2"/>
      <c r="BA850" s="3"/>
      <c r="BB850" s="3"/>
      <c r="BC850" s="3"/>
      <c r="BD850" s="3"/>
    </row>
    <row r="851" spans="1:56" x14ac:dyDescent="0.25">
      <c r="A851" s="69" t="s">
        <v>774</v>
      </c>
      <c r="B851" s="70"/>
      <c r="C851" s="70"/>
      <c r="D851" s="71"/>
      <c r="E851" s="73"/>
      <c r="F851" s="70" t="s">
        <v>13968</v>
      </c>
      <c r="G851" s="70"/>
      <c r="H851" s="74"/>
      <c r="I851" s="75"/>
      <c r="J851" s="75"/>
      <c r="K851" s="74" t="s">
        <v>16576</v>
      </c>
      <c r="L851" s="78"/>
      <c r="M851" s="79"/>
      <c r="N851" s="79"/>
      <c r="O851" s="80"/>
      <c r="P851" s="81"/>
      <c r="Q851" s="81"/>
      <c r="R851" s="91"/>
      <c r="S851" s="91"/>
      <c r="T851" s="91"/>
      <c r="U851" s="91"/>
      <c r="V851" s="52"/>
      <c r="W851" s="52"/>
      <c r="X851" s="52"/>
      <c r="Y851" s="52"/>
      <c r="Z851" s="51"/>
      <c r="AA851" s="76"/>
      <c r="AB851" s="76"/>
      <c r="AC851" s="77"/>
      <c r="AD851" s="83" t="s">
        <v>8173</v>
      </c>
      <c r="AE851" s="83">
        <v>2633</v>
      </c>
      <c r="AF851" s="83">
        <v>1132</v>
      </c>
      <c r="AG851" s="83">
        <v>38689</v>
      </c>
      <c r="AH851" s="83">
        <v>18228</v>
      </c>
      <c r="AI851" s="83">
        <v>-28800</v>
      </c>
      <c r="AJ851" s="83" t="s">
        <v>9594</v>
      </c>
      <c r="AK851" s="83" t="s">
        <v>10310</v>
      </c>
      <c r="AL851" s="83"/>
      <c r="AM851" s="83" t="s">
        <v>11719</v>
      </c>
      <c r="AN851" s="85">
        <v>39831.429456018515</v>
      </c>
      <c r="AO851" s="83"/>
      <c r="AP851" s="83" t="b">
        <v>0</v>
      </c>
      <c r="AQ851" s="83" t="b">
        <v>0</v>
      </c>
      <c r="AR851" s="83" t="b">
        <v>1</v>
      </c>
      <c r="AS851" s="83" t="s">
        <v>7091</v>
      </c>
      <c r="AT851" s="83">
        <v>51</v>
      </c>
      <c r="AU851" s="83" t="s">
        <v>13140</v>
      </c>
      <c r="AV851" s="83" t="b">
        <v>0</v>
      </c>
      <c r="AW851" s="83" t="s">
        <v>14213</v>
      </c>
      <c r="AX851" s="83" t="s">
        <v>15062</v>
      </c>
      <c r="AY851" s="83" t="s">
        <v>66</v>
      </c>
      <c r="AZ851" s="2"/>
      <c r="BA851" s="3"/>
      <c r="BB851" s="3"/>
      <c r="BC851" s="3"/>
      <c r="BD851" s="3"/>
    </row>
    <row r="852" spans="1:56" x14ac:dyDescent="0.25">
      <c r="A852" s="69" t="s">
        <v>775</v>
      </c>
      <c r="B852" s="70"/>
      <c r="C852" s="70"/>
      <c r="D852" s="71"/>
      <c r="E852" s="73"/>
      <c r="F852" s="70" t="s">
        <v>13969</v>
      </c>
      <c r="G852" s="70"/>
      <c r="H852" s="74"/>
      <c r="I852" s="75"/>
      <c r="J852" s="75"/>
      <c r="K852" s="74" t="s">
        <v>16577</v>
      </c>
      <c r="L852" s="78"/>
      <c r="M852" s="79"/>
      <c r="N852" s="79"/>
      <c r="O852" s="80"/>
      <c r="P852" s="81"/>
      <c r="Q852" s="81"/>
      <c r="R852" s="91"/>
      <c r="S852" s="91"/>
      <c r="T852" s="91"/>
      <c r="U852" s="91"/>
      <c r="V852" s="52"/>
      <c r="W852" s="52"/>
      <c r="X852" s="52"/>
      <c r="Y852" s="52"/>
      <c r="Z852" s="51"/>
      <c r="AA852" s="76"/>
      <c r="AB852" s="76"/>
      <c r="AC852" s="77"/>
      <c r="AD852" s="83" t="s">
        <v>8174</v>
      </c>
      <c r="AE852" s="83">
        <v>654</v>
      </c>
      <c r="AF852" s="83">
        <v>288</v>
      </c>
      <c r="AG852" s="83">
        <v>2128</v>
      </c>
      <c r="AH852" s="83">
        <v>4868</v>
      </c>
      <c r="AI852" s="83">
        <v>-28800</v>
      </c>
      <c r="AJ852" s="83" t="s">
        <v>9595</v>
      </c>
      <c r="AK852" s="83" t="s">
        <v>10262</v>
      </c>
      <c r="AL852" s="83" t="s">
        <v>11385</v>
      </c>
      <c r="AM852" s="83" t="s">
        <v>11719</v>
      </c>
      <c r="AN852" s="85">
        <v>42531.773298611108</v>
      </c>
      <c r="AO852" s="83" t="s">
        <v>12515</v>
      </c>
      <c r="AP852" s="83" t="b">
        <v>0</v>
      </c>
      <c r="AQ852" s="83" t="b">
        <v>0</v>
      </c>
      <c r="AR852" s="83" t="b">
        <v>0</v>
      </c>
      <c r="AS852" s="83" t="s">
        <v>7091</v>
      </c>
      <c r="AT852" s="83">
        <v>5</v>
      </c>
      <c r="AU852" s="83" t="s">
        <v>13085</v>
      </c>
      <c r="AV852" s="83" t="b">
        <v>0</v>
      </c>
      <c r="AW852" s="83" t="s">
        <v>14213</v>
      </c>
      <c r="AX852" s="83" t="s">
        <v>15063</v>
      </c>
      <c r="AY852" s="83" t="s">
        <v>66</v>
      </c>
      <c r="AZ852" s="2"/>
      <c r="BA852" s="3"/>
      <c r="BB852" s="3"/>
      <c r="BC852" s="3"/>
      <c r="BD852" s="3"/>
    </row>
    <row r="853" spans="1:56" x14ac:dyDescent="0.25">
      <c r="A853" s="69" t="s">
        <v>776</v>
      </c>
      <c r="B853" s="70"/>
      <c r="C853" s="70"/>
      <c r="D853" s="71"/>
      <c r="E853" s="73"/>
      <c r="F853" s="70" t="s">
        <v>13970</v>
      </c>
      <c r="G853" s="70"/>
      <c r="H853" s="74"/>
      <c r="I853" s="75"/>
      <c r="J853" s="75"/>
      <c r="K853" s="74" t="s">
        <v>16578</v>
      </c>
      <c r="L853" s="78"/>
      <c r="M853" s="79"/>
      <c r="N853" s="79"/>
      <c r="O853" s="80"/>
      <c r="P853" s="81"/>
      <c r="Q853" s="81"/>
      <c r="R853" s="91"/>
      <c r="S853" s="91"/>
      <c r="T853" s="91"/>
      <c r="U853" s="91"/>
      <c r="V853" s="52"/>
      <c r="W853" s="52"/>
      <c r="X853" s="52"/>
      <c r="Y853" s="52"/>
      <c r="Z853" s="51"/>
      <c r="AA853" s="76"/>
      <c r="AB853" s="76"/>
      <c r="AC853" s="77"/>
      <c r="AD853" s="83" t="s">
        <v>8175</v>
      </c>
      <c r="AE853" s="83">
        <v>112</v>
      </c>
      <c r="AF853" s="83">
        <v>44</v>
      </c>
      <c r="AG853" s="83">
        <v>340</v>
      </c>
      <c r="AH853" s="83">
        <v>373</v>
      </c>
      <c r="AI853" s="83"/>
      <c r="AJ853" s="83" t="s">
        <v>9596</v>
      </c>
      <c r="AK853" s="83" t="s">
        <v>10319</v>
      </c>
      <c r="AL853" s="83" t="s">
        <v>11386</v>
      </c>
      <c r="AM853" s="83"/>
      <c r="AN853" s="85">
        <v>41818.488668981481</v>
      </c>
      <c r="AO853" s="83" t="s">
        <v>12516</v>
      </c>
      <c r="AP853" s="83" t="b">
        <v>1</v>
      </c>
      <c r="AQ853" s="83" t="b">
        <v>0</v>
      </c>
      <c r="AR853" s="83" t="b">
        <v>0</v>
      </c>
      <c r="AS853" s="83" t="s">
        <v>7097</v>
      </c>
      <c r="AT853" s="83">
        <v>0</v>
      </c>
      <c r="AU853" s="83" t="s">
        <v>13085</v>
      </c>
      <c r="AV853" s="83" t="b">
        <v>0</v>
      </c>
      <c r="AW853" s="83" t="s">
        <v>14213</v>
      </c>
      <c r="AX853" s="83" t="s">
        <v>15064</v>
      </c>
      <c r="AY853" s="83" t="s">
        <v>66</v>
      </c>
      <c r="AZ853" s="2"/>
      <c r="BA853" s="3"/>
      <c r="BB853" s="3"/>
      <c r="BC853" s="3"/>
      <c r="BD853" s="3"/>
    </row>
    <row r="854" spans="1:56" x14ac:dyDescent="0.25">
      <c r="A854" s="69" t="s">
        <v>777</v>
      </c>
      <c r="B854" s="70"/>
      <c r="C854" s="70"/>
      <c r="D854" s="71"/>
      <c r="E854" s="73"/>
      <c r="F854" s="70" t="s">
        <v>4070</v>
      </c>
      <c r="G854" s="70"/>
      <c r="H854" s="74"/>
      <c r="I854" s="75"/>
      <c r="J854" s="75"/>
      <c r="K854" s="74" t="s">
        <v>16579</v>
      </c>
      <c r="L854" s="78"/>
      <c r="M854" s="79"/>
      <c r="N854" s="79"/>
      <c r="O854" s="80"/>
      <c r="P854" s="81"/>
      <c r="Q854" s="81"/>
      <c r="R854" s="91"/>
      <c r="S854" s="91"/>
      <c r="T854" s="91"/>
      <c r="U854" s="91"/>
      <c r="V854" s="52"/>
      <c r="W854" s="52"/>
      <c r="X854" s="52"/>
      <c r="Y854" s="52"/>
      <c r="Z854" s="51"/>
      <c r="AA854" s="76"/>
      <c r="AB854" s="76"/>
      <c r="AC854" s="77"/>
      <c r="AD854" s="83" t="s">
        <v>8176</v>
      </c>
      <c r="AE854" s="83">
        <v>1445</v>
      </c>
      <c r="AF854" s="83">
        <v>1573</v>
      </c>
      <c r="AG854" s="83">
        <v>24233</v>
      </c>
      <c r="AH854" s="83">
        <v>6528</v>
      </c>
      <c r="AI854" s="83">
        <v>-18000</v>
      </c>
      <c r="AJ854" s="83" t="s">
        <v>9597</v>
      </c>
      <c r="AK854" s="83" t="s">
        <v>10619</v>
      </c>
      <c r="AL854" s="83"/>
      <c r="AM854" s="83" t="s">
        <v>11716</v>
      </c>
      <c r="AN854" s="85">
        <v>40665.579467592594</v>
      </c>
      <c r="AO854" s="83"/>
      <c r="AP854" s="83" t="b">
        <v>0</v>
      </c>
      <c r="AQ854" s="83" t="b">
        <v>0</v>
      </c>
      <c r="AR854" s="83" t="b">
        <v>1</v>
      </c>
      <c r="AS854" s="83" t="s">
        <v>7091</v>
      </c>
      <c r="AT854" s="83">
        <v>41</v>
      </c>
      <c r="AU854" s="83" t="s">
        <v>13122</v>
      </c>
      <c r="AV854" s="83" t="b">
        <v>0</v>
      </c>
      <c r="AW854" s="83" t="s">
        <v>14213</v>
      </c>
      <c r="AX854" s="83" t="s">
        <v>15065</v>
      </c>
      <c r="AY854" s="83" t="s">
        <v>66</v>
      </c>
      <c r="AZ854" s="2"/>
      <c r="BA854" s="3"/>
      <c r="BB854" s="3"/>
      <c r="BC854" s="3"/>
      <c r="BD854" s="3"/>
    </row>
    <row r="855" spans="1:56" x14ac:dyDescent="0.25">
      <c r="A855" s="69" t="s">
        <v>778</v>
      </c>
      <c r="B855" s="70"/>
      <c r="C855" s="70"/>
      <c r="D855" s="71"/>
      <c r="E855" s="73"/>
      <c r="F855" s="70" t="s">
        <v>4071</v>
      </c>
      <c r="G855" s="70"/>
      <c r="H855" s="74"/>
      <c r="I855" s="75"/>
      <c r="J855" s="75"/>
      <c r="K855" s="74" t="s">
        <v>16580</v>
      </c>
      <c r="L855" s="78"/>
      <c r="M855" s="79"/>
      <c r="N855" s="79"/>
      <c r="O855" s="80"/>
      <c r="P855" s="81"/>
      <c r="Q855" s="81"/>
      <c r="R855" s="91"/>
      <c r="S855" s="91"/>
      <c r="T855" s="91"/>
      <c r="U855" s="91"/>
      <c r="V855" s="52"/>
      <c r="W855" s="52"/>
      <c r="X855" s="52"/>
      <c r="Y855" s="52"/>
      <c r="Z855" s="51"/>
      <c r="AA855" s="76"/>
      <c r="AB855" s="76"/>
      <c r="AC855" s="77"/>
      <c r="AD855" s="83" t="s">
        <v>8177</v>
      </c>
      <c r="AE855" s="83">
        <v>556</v>
      </c>
      <c r="AF855" s="83">
        <v>551</v>
      </c>
      <c r="AG855" s="83">
        <v>221016</v>
      </c>
      <c r="AH855" s="83">
        <v>3012</v>
      </c>
      <c r="AI855" s="83">
        <v>25200</v>
      </c>
      <c r="AJ855" s="83" t="s">
        <v>9598</v>
      </c>
      <c r="AK855" s="83" t="s">
        <v>10620</v>
      </c>
      <c r="AL855" s="83"/>
      <c r="AM855" s="83" t="s">
        <v>11740</v>
      </c>
      <c r="AN855" s="85">
        <v>40685.736273148148</v>
      </c>
      <c r="AO855" s="83" t="s">
        <v>12517</v>
      </c>
      <c r="AP855" s="83" t="b">
        <v>0</v>
      </c>
      <c r="AQ855" s="83" t="b">
        <v>0</v>
      </c>
      <c r="AR855" s="83" t="b">
        <v>1</v>
      </c>
      <c r="AS855" s="83" t="s">
        <v>7096</v>
      </c>
      <c r="AT855" s="83">
        <v>10</v>
      </c>
      <c r="AU855" s="83" t="s">
        <v>13385</v>
      </c>
      <c r="AV855" s="83" t="b">
        <v>0</v>
      </c>
      <c r="AW855" s="83" t="s">
        <v>14213</v>
      </c>
      <c r="AX855" s="83" t="s">
        <v>15066</v>
      </c>
      <c r="AY855" s="83" t="s">
        <v>66</v>
      </c>
      <c r="AZ855" s="2"/>
      <c r="BA855" s="3"/>
      <c r="BB855" s="3"/>
      <c r="BC855" s="3"/>
      <c r="BD855" s="3"/>
    </row>
    <row r="856" spans="1:56" x14ac:dyDescent="0.25">
      <c r="A856" s="69" t="s">
        <v>779</v>
      </c>
      <c r="B856" s="70"/>
      <c r="C856" s="70"/>
      <c r="D856" s="71"/>
      <c r="E856" s="73"/>
      <c r="F856" s="70" t="s">
        <v>4072</v>
      </c>
      <c r="G856" s="70"/>
      <c r="H856" s="74"/>
      <c r="I856" s="75"/>
      <c r="J856" s="75"/>
      <c r="K856" s="74" t="s">
        <v>16581</v>
      </c>
      <c r="L856" s="78"/>
      <c r="M856" s="79"/>
      <c r="N856" s="79"/>
      <c r="O856" s="80"/>
      <c r="P856" s="81"/>
      <c r="Q856" s="81"/>
      <c r="R856" s="91"/>
      <c r="S856" s="91"/>
      <c r="T856" s="91"/>
      <c r="U856" s="91"/>
      <c r="V856" s="52"/>
      <c r="W856" s="52"/>
      <c r="X856" s="52"/>
      <c r="Y856" s="52"/>
      <c r="Z856" s="51"/>
      <c r="AA856" s="76"/>
      <c r="AB856" s="76"/>
      <c r="AC856" s="77"/>
      <c r="AD856" s="83" t="s">
        <v>8178</v>
      </c>
      <c r="AE856" s="83">
        <v>1059</v>
      </c>
      <c r="AF856" s="83">
        <v>9731</v>
      </c>
      <c r="AG856" s="83">
        <v>33501</v>
      </c>
      <c r="AH856" s="83">
        <v>68529</v>
      </c>
      <c r="AI856" s="83">
        <v>39600</v>
      </c>
      <c r="AJ856" s="83" t="s">
        <v>9599</v>
      </c>
      <c r="AK856" s="83" t="s">
        <v>10621</v>
      </c>
      <c r="AL856" s="83" t="s">
        <v>11387</v>
      </c>
      <c r="AM856" s="83" t="s">
        <v>11750</v>
      </c>
      <c r="AN856" s="85">
        <v>41247.979108796295</v>
      </c>
      <c r="AO856" s="83" t="s">
        <v>12518</v>
      </c>
      <c r="AP856" s="83" t="b">
        <v>0</v>
      </c>
      <c r="AQ856" s="83" t="b">
        <v>0</v>
      </c>
      <c r="AR856" s="83" t="b">
        <v>1</v>
      </c>
      <c r="AS856" s="83" t="s">
        <v>7091</v>
      </c>
      <c r="AT856" s="83">
        <v>94</v>
      </c>
      <c r="AU856" s="83" t="s">
        <v>13386</v>
      </c>
      <c r="AV856" s="83" t="b">
        <v>0</v>
      </c>
      <c r="AW856" s="83" t="s">
        <v>14213</v>
      </c>
      <c r="AX856" s="83" t="s">
        <v>15067</v>
      </c>
      <c r="AY856" s="83" t="s">
        <v>66</v>
      </c>
      <c r="AZ856" s="2"/>
      <c r="BA856" s="3"/>
      <c r="BB856" s="3"/>
      <c r="BC856" s="3"/>
      <c r="BD856" s="3"/>
    </row>
    <row r="857" spans="1:56" x14ac:dyDescent="0.25">
      <c r="A857" s="69" t="s">
        <v>1564</v>
      </c>
      <c r="B857" s="70"/>
      <c r="C857" s="70"/>
      <c r="D857" s="71"/>
      <c r="E857" s="73"/>
      <c r="F857" s="70" t="s">
        <v>13971</v>
      </c>
      <c r="G857" s="70"/>
      <c r="H857" s="74"/>
      <c r="I857" s="75"/>
      <c r="J857" s="75"/>
      <c r="K857" s="74" t="s">
        <v>16582</v>
      </c>
      <c r="L857" s="78"/>
      <c r="M857" s="79"/>
      <c r="N857" s="79"/>
      <c r="O857" s="80"/>
      <c r="P857" s="81"/>
      <c r="Q857" s="81"/>
      <c r="R857" s="91"/>
      <c r="S857" s="91"/>
      <c r="T857" s="91"/>
      <c r="U857" s="91"/>
      <c r="V857" s="52"/>
      <c r="W857" s="52"/>
      <c r="X857" s="52"/>
      <c r="Y857" s="52"/>
      <c r="Z857" s="51"/>
      <c r="AA857" s="76"/>
      <c r="AB857" s="76"/>
      <c r="AC857" s="77"/>
      <c r="AD857" s="83" t="s">
        <v>8179</v>
      </c>
      <c r="AE857" s="83">
        <v>3619</v>
      </c>
      <c r="AF857" s="83">
        <v>3364</v>
      </c>
      <c r="AG857" s="83">
        <v>22962</v>
      </c>
      <c r="AH857" s="83">
        <v>12225</v>
      </c>
      <c r="AI857" s="83">
        <v>28800</v>
      </c>
      <c r="AJ857" s="83" t="s">
        <v>9600</v>
      </c>
      <c r="AK857" s="83" t="s">
        <v>10622</v>
      </c>
      <c r="AL857" s="83" t="s">
        <v>11388</v>
      </c>
      <c r="AM857" s="83" t="s">
        <v>10622</v>
      </c>
      <c r="AN857" s="85">
        <v>40491.165671296294</v>
      </c>
      <c r="AO857" s="83" t="s">
        <v>12519</v>
      </c>
      <c r="AP857" s="83" t="b">
        <v>0</v>
      </c>
      <c r="AQ857" s="83" t="b">
        <v>0</v>
      </c>
      <c r="AR857" s="83" t="b">
        <v>1</v>
      </c>
      <c r="AS857" s="83" t="s">
        <v>7091</v>
      </c>
      <c r="AT857" s="83">
        <v>77</v>
      </c>
      <c r="AU857" s="83" t="s">
        <v>13387</v>
      </c>
      <c r="AV857" s="83" t="b">
        <v>0</v>
      </c>
      <c r="AW857" s="83" t="s">
        <v>14213</v>
      </c>
      <c r="AX857" s="83" t="s">
        <v>15068</v>
      </c>
      <c r="AY857" s="83" t="s">
        <v>65</v>
      </c>
      <c r="AZ857" s="2"/>
      <c r="BA857" s="3"/>
      <c r="BB857" s="3"/>
      <c r="BC857" s="3"/>
      <c r="BD857" s="3"/>
    </row>
    <row r="858" spans="1:56" x14ac:dyDescent="0.25">
      <c r="A858" s="69" t="s">
        <v>1565</v>
      </c>
      <c r="B858" s="70"/>
      <c r="C858" s="70"/>
      <c r="D858" s="71"/>
      <c r="E858" s="73"/>
      <c r="F858" s="70" t="s">
        <v>13972</v>
      </c>
      <c r="G858" s="70"/>
      <c r="H858" s="74"/>
      <c r="I858" s="75"/>
      <c r="J858" s="75"/>
      <c r="K858" s="74" t="s">
        <v>16583</v>
      </c>
      <c r="L858" s="78"/>
      <c r="M858" s="79"/>
      <c r="N858" s="79"/>
      <c r="O858" s="80"/>
      <c r="P858" s="81"/>
      <c r="Q858" s="81"/>
      <c r="R858" s="91"/>
      <c r="S858" s="91"/>
      <c r="T858" s="91"/>
      <c r="U858" s="91"/>
      <c r="V858" s="52"/>
      <c r="W858" s="52"/>
      <c r="X858" s="52"/>
      <c r="Y858" s="52"/>
      <c r="Z858" s="51"/>
      <c r="AA858" s="76"/>
      <c r="AB858" s="76"/>
      <c r="AC858" s="77"/>
      <c r="AD858" s="83" t="s">
        <v>8180</v>
      </c>
      <c r="AE858" s="83">
        <v>240</v>
      </c>
      <c r="AF858" s="83">
        <v>212</v>
      </c>
      <c r="AG858" s="83">
        <v>5844</v>
      </c>
      <c r="AH858" s="83">
        <v>12603</v>
      </c>
      <c r="AI858" s="83"/>
      <c r="AJ858" s="83"/>
      <c r="AK858" s="83"/>
      <c r="AL858" s="83"/>
      <c r="AM858" s="83"/>
      <c r="AN858" s="85">
        <v>42281.199120370373</v>
      </c>
      <c r="AO858" s="83" t="s">
        <v>12520</v>
      </c>
      <c r="AP858" s="83" t="b">
        <v>1</v>
      </c>
      <c r="AQ858" s="83" t="b">
        <v>0</v>
      </c>
      <c r="AR858" s="83" t="b">
        <v>1</v>
      </c>
      <c r="AS858" s="83" t="s">
        <v>13070</v>
      </c>
      <c r="AT858" s="83">
        <v>6</v>
      </c>
      <c r="AU858" s="83" t="s">
        <v>13085</v>
      </c>
      <c r="AV858" s="83" t="b">
        <v>0</v>
      </c>
      <c r="AW858" s="83" t="s">
        <v>14213</v>
      </c>
      <c r="AX858" s="83" t="s">
        <v>15069</v>
      </c>
      <c r="AY858" s="83" t="s">
        <v>65</v>
      </c>
      <c r="AZ858" s="2"/>
      <c r="BA858" s="3"/>
      <c r="BB858" s="3"/>
      <c r="BC858" s="3"/>
      <c r="BD858" s="3"/>
    </row>
    <row r="859" spans="1:56" x14ac:dyDescent="0.25">
      <c r="A859" s="69" t="s">
        <v>1566</v>
      </c>
      <c r="B859" s="70"/>
      <c r="C859" s="70"/>
      <c r="D859" s="71"/>
      <c r="E859" s="73"/>
      <c r="F859" s="70" t="s">
        <v>13973</v>
      </c>
      <c r="G859" s="70"/>
      <c r="H859" s="74"/>
      <c r="I859" s="75"/>
      <c r="J859" s="75"/>
      <c r="K859" s="74" t="s">
        <v>16584</v>
      </c>
      <c r="L859" s="78"/>
      <c r="M859" s="79"/>
      <c r="N859" s="79"/>
      <c r="O859" s="80"/>
      <c r="P859" s="81"/>
      <c r="Q859" s="81"/>
      <c r="R859" s="91"/>
      <c r="S859" s="91"/>
      <c r="T859" s="91"/>
      <c r="U859" s="91"/>
      <c r="V859" s="52"/>
      <c r="W859" s="52"/>
      <c r="X859" s="52"/>
      <c r="Y859" s="52"/>
      <c r="Z859" s="51"/>
      <c r="AA859" s="76"/>
      <c r="AB859" s="76"/>
      <c r="AC859" s="77"/>
      <c r="AD859" s="83" t="s">
        <v>8181</v>
      </c>
      <c r="AE859" s="83">
        <v>1252</v>
      </c>
      <c r="AF859" s="83">
        <v>673</v>
      </c>
      <c r="AG859" s="83">
        <v>20993</v>
      </c>
      <c r="AH859" s="83">
        <v>84802</v>
      </c>
      <c r="AI859" s="83"/>
      <c r="AJ859" s="83" t="s">
        <v>9601</v>
      </c>
      <c r="AK859" s="83" t="s">
        <v>10623</v>
      </c>
      <c r="AL859" s="83"/>
      <c r="AM859" s="83"/>
      <c r="AN859" s="85">
        <v>39901.447939814818</v>
      </c>
      <c r="AO859" s="83" t="s">
        <v>12521</v>
      </c>
      <c r="AP859" s="83" t="b">
        <v>1</v>
      </c>
      <c r="AQ859" s="83" t="b">
        <v>0</v>
      </c>
      <c r="AR859" s="83" t="b">
        <v>1</v>
      </c>
      <c r="AS859" s="83" t="s">
        <v>7091</v>
      </c>
      <c r="AT859" s="83">
        <v>21</v>
      </c>
      <c r="AU859" s="83" t="s">
        <v>13085</v>
      </c>
      <c r="AV859" s="83" t="b">
        <v>0</v>
      </c>
      <c r="AW859" s="83" t="s">
        <v>14213</v>
      </c>
      <c r="AX859" s="83" t="s">
        <v>15070</v>
      </c>
      <c r="AY859" s="83" t="s">
        <v>65</v>
      </c>
      <c r="AZ859" s="2"/>
      <c r="BA859" s="3"/>
      <c r="BB859" s="3"/>
      <c r="BC859" s="3"/>
      <c r="BD859" s="3"/>
    </row>
    <row r="860" spans="1:56" x14ac:dyDescent="0.25">
      <c r="A860" s="69" t="s">
        <v>780</v>
      </c>
      <c r="B860" s="70"/>
      <c r="C860" s="70"/>
      <c r="D860" s="71"/>
      <c r="E860" s="73"/>
      <c r="F860" s="70" t="s">
        <v>4073</v>
      </c>
      <c r="G860" s="70"/>
      <c r="H860" s="74"/>
      <c r="I860" s="75"/>
      <c r="J860" s="75"/>
      <c r="K860" s="74" t="s">
        <v>16585</v>
      </c>
      <c r="L860" s="78"/>
      <c r="M860" s="79"/>
      <c r="N860" s="79"/>
      <c r="O860" s="80"/>
      <c r="P860" s="81"/>
      <c r="Q860" s="81"/>
      <c r="R860" s="91"/>
      <c r="S860" s="91"/>
      <c r="T860" s="91"/>
      <c r="U860" s="91"/>
      <c r="V860" s="52"/>
      <c r="W860" s="52"/>
      <c r="X860" s="52"/>
      <c r="Y860" s="52"/>
      <c r="Z860" s="51"/>
      <c r="AA860" s="76"/>
      <c r="AB860" s="76"/>
      <c r="AC860" s="77"/>
      <c r="AD860" s="83" t="s">
        <v>8182</v>
      </c>
      <c r="AE860" s="83">
        <v>673</v>
      </c>
      <c r="AF860" s="83">
        <v>370</v>
      </c>
      <c r="AG860" s="83">
        <v>40545</v>
      </c>
      <c r="AH860" s="83">
        <v>17018</v>
      </c>
      <c r="AI860" s="83">
        <v>-21600</v>
      </c>
      <c r="AJ860" s="83" t="s">
        <v>9602</v>
      </c>
      <c r="AK860" s="83"/>
      <c r="AL860" s="83"/>
      <c r="AM860" s="83" t="s">
        <v>11717</v>
      </c>
      <c r="AN860" s="85">
        <v>40604.824641203704</v>
      </c>
      <c r="AO860" s="83" t="s">
        <v>12522</v>
      </c>
      <c r="AP860" s="83" t="b">
        <v>0</v>
      </c>
      <c r="AQ860" s="83" t="b">
        <v>0</v>
      </c>
      <c r="AR860" s="83" t="b">
        <v>0</v>
      </c>
      <c r="AS860" s="83" t="s">
        <v>7091</v>
      </c>
      <c r="AT860" s="83">
        <v>22</v>
      </c>
      <c r="AU860" s="83" t="s">
        <v>13100</v>
      </c>
      <c r="AV860" s="83" t="b">
        <v>0</v>
      </c>
      <c r="AW860" s="83" t="s">
        <v>14213</v>
      </c>
      <c r="AX860" s="83" t="s">
        <v>15071</v>
      </c>
      <c r="AY860" s="83" t="s">
        <v>66</v>
      </c>
      <c r="AZ860" s="2"/>
      <c r="BA860" s="3"/>
      <c r="BB860" s="3"/>
      <c r="BC860" s="3"/>
      <c r="BD860" s="3"/>
    </row>
    <row r="861" spans="1:56" x14ac:dyDescent="0.25">
      <c r="A861" s="69" t="s">
        <v>1567</v>
      </c>
      <c r="B861" s="70"/>
      <c r="C861" s="70"/>
      <c r="D861" s="71"/>
      <c r="E861" s="73"/>
      <c r="F861" s="70" t="s">
        <v>13974</v>
      </c>
      <c r="G861" s="70"/>
      <c r="H861" s="74"/>
      <c r="I861" s="75"/>
      <c r="J861" s="75"/>
      <c r="K861" s="74" t="s">
        <v>16586</v>
      </c>
      <c r="L861" s="78"/>
      <c r="M861" s="79"/>
      <c r="N861" s="79"/>
      <c r="O861" s="80"/>
      <c r="P861" s="81"/>
      <c r="Q861" s="81"/>
      <c r="R861" s="91"/>
      <c r="S861" s="91"/>
      <c r="T861" s="91"/>
      <c r="U861" s="91"/>
      <c r="V861" s="52"/>
      <c r="W861" s="52"/>
      <c r="X861" s="52"/>
      <c r="Y861" s="52"/>
      <c r="Z861" s="51"/>
      <c r="AA861" s="76"/>
      <c r="AB861" s="76"/>
      <c r="AC861" s="77"/>
      <c r="AD861" s="83" t="s">
        <v>8183</v>
      </c>
      <c r="AE861" s="83">
        <v>717</v>
      </c>
      <c r="AF861" s="83">
        <v>468</v>
      </c>
      <c r="AG861" s="83">
        <v>4626</v>
      </c>
      <c r="AH861" s="83">
        <v>61</v>
      </c>
      <c r="AI861" s="83">
        <v>3600</v>
      </c>
      <c r="AJ861" s="83" t="s">
        <v>9603</v>
      </c>
      <c r="AK861" s="83" t="s">
        <v>10624</v>
      </c>
      <c r="AL861" s="83" t="s">
        <v>11389</v>
      </c>
      <c r="AM861" s="83" t="s">
        <v>10663</v>
      </c>
      <c r="AN861" s="85">
        <v>41304.958611111113</v>
      </c>
      <c r="AO861" s="83" t="s">
        <v>12523</v>
      </c>
      <c r="AP861" s="83" t="b">
        <v>0</v>
      </c>
      <c r="AQ861" s="83" t="b">
        <v>0</v>
      </c>
      <c r="AR861" s="83" t="b">
        <v>1</v>
      </c>
      <c r="AS861" s="83" t="s">
        <v>7095</v>
      </c>
      <c r="AT861" s="83">
        <v>9</v>
      </c>
      <c r="AU861" s="83" t="s">
        <v>13388</v>
      </c>
      <c r="AV861" s="83" t="b">
        <v>0</v>
      </c>
      <c r="AW861" s="83" t="s">
        <v>14213</v>
      </c>
      <c r="AX861" s="83" t="s">
        <v>15072</v>
      </c>
      <c r="AY861" s="83" t="s">
        <v>65</v>
      </c>
      <c r="AZ861" s="2"/>
      <c r="BA861" s="3"/>
      <c r="BB861" s="3"/>
      <c r="BC861" s="3"/>
      <c r="BD861" s="3"/>
    </row>
    <row r="862" spans="1:56" x14ac:dyDescent="0.25">
      <c r="A862" s="69" t="s">
        <v>997</v>
      </c>
      <c r="B862" s="70"/>
      <c r="C862" s="70"/>
      <c r="D862" s="71"/>
      <c r="E862" s="73"/>
      <c r="F862" s="70" t="s">
        <v>4250</v>
      </c>
      <c r="G862" s="70"/>
      <c r="H862" s="74"/>
      <c r="I862" s="75"/>
      <c r="J862" s="75"/>
      <c r="K862" s="74" t="s">
        <v>16587</v>
      </c>
      <c r="L862" s="78"/>
      <c r="M862" s="79"/>
      <c r="N862" s="79"/>
      <c r="O862" s="80"/>
      <c r="P862" s="81"/>
      <c r="Q862" s="81"/>
      <c r="R862" s="91"/>
      <c r="S862" s="91"/>
      <c r="T862" s="91"/>
      <c r="U862" s="91"/>
      <c r="V862" s="52"/>
      <c r="W862" s="52"/>
      <c r="X862" s="52"/>
      <c r="Y862" s="52"/>
      <c r="Z862" s="51"/>
      <c r="AA862" s="76"/>
      <c r="AB862" s="76"/>
      <c r="AC862" s="77"/>
      <c r="AD862" s="83" t="s">
        <v>8184</v>
      </c>
      <c r="AE862" s="83">
        <v>64243</v>
      </c>
      <c r="AF862" s="83">
        <v>118400</v>
      </c>
      <c r="AG862" s="83">
        <v>83011</v>
      </c>
      <c r="AH862" s="83">
        <v>9893</v>
      </c>
      <c r="AI862" s="83">
        <v>7200</v>
      </c>
      <c r="AJ862" s="83" t="s">
        <v>9604</v>
      </c>
      <c r="AK862" s="83" t="s">
        <v>10625</v>
      </c>
      <c r="AL862" s="83" t="s">
        <v>11390</v>
      </c>
      <c r="AM862" s="83" t="s">
        <v>11775</v>
      </c>
      <c r="AN862" s="85">
        <v>41920.126423611109</v>
      </c>
      <c r="AO862" s="83" t="s">
        <v>12524</v>
      </c>
      <c r="AP862" s="83" t="b">
        <v>0</v>
      </c>
      <c r="AQ862" s="83" t="b">
        <v>0</v>
      </c>
      <c r="AR862" s="83" t="b">
        <v>1</v>
      </c>
      <c r="AS862" s="83" t="s">
        <v>7091</v>
      </c>
      <c r="AT862" s="83">
        <v>637</v>
      </c>
      <c r="AU862" s="83" t="s">
        <v>13080</v>
      </c>
      <c r="AV862" s="83" t="b">
        <v>0</v>
      </c>
      <c r="AW862" s="83" t="s">
        <v>14213</v>
      </c>
      <c r="AX862" s="83" t="s">
        <v>15073</v>
      </c>
      <c r="AY862" s="83" t="s">
        <v>66</v>
      </c>
      <c r="AZ862" s="2"/>
      <c r="BA862" s="3"/>
      <c r="BB862" s="3"/>
      <c r="BC862" s="3"/>
      <c r="BD862" s="3"/>
    </row>
    <row r="863" spans="1:56" x14ac:dyDescent="0.25">
      <c r="A863" s="69" t="s">
        <v>781</v>
      </c>
      <c r="B863" s="70"/>
      <c r="C863" s="70"/>
      <c r="D863" s="71"/>
      <c r="E863" s="73"/>
      <c r="F863" s="70" t="s">
        <v>4074</v>
      </c>
      <c r="G863" s="70"/>
      <c r="H863" s="74"/>
      <c r="I863" s="75"/>
      <c r="J863" s="75"/>
      <c r="K863" s="74" t="s">
        <v>16588</v>
      </c>
      <c r="L863" s="78"/>
      <c r="M863" s="79"/>
      <c r="N863" s="79"/>
      <c r="O863" s="80"/>
      <c r="P863" s="81"/>
      <c r="Q863" s="81"/>
      <c r="R863" s="91"/>
      <c r="S863" s="91"/>
      <c r="T863" s="91"/>
      <c r="U863" s="91"/>
      <c r="V863" s="52"/>
      <c r="W863" s="52"/>
      <c r="X863" s="52"/>
      <c r="Y863" s="52"/>
      <c r="Z863" s="51"/>
      <c r="AA863" s="76"/>
      <c r="AB863" s="76"/>
      <c r="AC863" s="77"/>
      <c r="AD863" s="83" t="s">
        <v>8185</v>
      </c>
      <c r="AE863" s="83">
        <v>0</v>
      </c>
      <c r="AF863" s="83">
        <v>88</v>
      </c>
      <c r="AG863" s="83">
        <v>39748</v>
      </c>
      <c r="AH863" s="83">
        <v>0</v>
      </c>
      <c r="AI863" s="83"/>
      <c r="AJ863" s="83"/>
      <c r="AK863" s="83"/>
      <c r="AL863" s="83" t="s">
        <v>11391</v>
      </c>
      <c r="AM863" s="83"/>
      <c r="AN863" s="85">
        <v>41483.893113425926</v>
      </c>
      <c r="AO863" s="83" t="s">
        <v>12525</v>
      </c>
      <c r="AP863" s="83" t="b">
        <v>1</v>
      </c>
      <c r="AQ863" s="83" t="b">
        <v>0</v>
      </c>
      <c r="AR863" s="83" t="b">
        <v>0</v>
      </c>
      <c r="AS863" s="83" t="s">
        <v>7091</v>
      </c>
      <c r="AT863" s="83">
        <v>13</v>
      </c>
      <c r="AU863" s="83" t="s">
        <v>13085</v>
      </c>
      <c r="AV863" s="83" t="b">
        <v>0</v>
      </c>
      <c r="AW863" s="83" t="s">
        <v>14213</v>
      </c>
      <c r="AX863" s="83" t="s">
        <v>15074</v>
      </c>
      <c r="AY863" s="83" t="s">
        <v>66</v>
      </c>
      <c r="AZ863" s="2"/>
      <c r="BA863" s="3"/>
      <c r="BB863" s="3"/>
      <c r="BC863" s="3"/>
      <c r="BD863" s="3"/>
    </row>
    <row r="864" spans="1:56" x14ac:dyDescent="0.25">
      <c r="A864" s="69" t="s">
        <v>782</v>
      </c>
      <c r="B864" s="70"/>
      <c r="C864" s="70"/>
      <c r="D864" s="71"/>
      <c r="E864" s="73"/>
      <c r="F864" s="70" t="s">
        <v>4075</v>
      </c>
      <c r="G864" s="70"/>
      <c r="H864" s="74"/>
      <c r="I864" s="75"/>
      <c r="J864" s="75"/>
      <c r="K864" s="74" t="s">
        <v>16589</v>
      </c>
      <c r="L864" s="78"/>
      <c r="M864" s="79"/>
      <c r="N864" s="79"/>
      <c r="O864" s="80"/>
      <c r="P864" s="81"/>
      <c r="Q864" s="81"/>
      <c r="R864" s="91"/>
      <c r="S864" s="91"/>
      <c r="T864" s="91"/>
      <c r="U864" s="91"/>
      <c r="V864" s="52"/>
      <c r="W864" s="52"/>
      <c r="X864" s="52"/>
      <c r="Y864" s="52"/>
      <c r="Z864" s="51"/>
      <c r="AA864" s="76"/>
      <c r="AB864" s="76"/>
      <c r="AC864" s="77"/>
      <c r="AD864" s="83" t="s">
        <v>8186</v>
      </c>
      <c r="AE864" s="83">
        <v>423</v>
      </c>
      <c r="AF864" s="83">
        <v>447</v>
      </c>
      <c r="AG864" s="83">
        <v>1581</v>
      </c>
      <c r="AH864" s="83">
        <v>195</v>
      </c>
      <c r="AI864" s="83"/>
      <c r="AJ864" s="83" t="s">
        <v>9605</v>
      </c>
      <c r="AK864" s="83" t="s">
        <v>10372</v>
      </c>
      <c r="AL864" s="83"/>
      <c r="AM864" s="83"/>
      <c r="AN864" s="85">
        <v>41446.549108796295</v>
      </c>
      <c r="AO864" s="83" t="s">
        <v>12526</v>
      </c>
      <c r="AP864" s="83" t="b">
        <v>0</v>
      </c>
      <c r="AQ864" s="83" t="b">
        <v>0</v>
      </c>
      <c r="AR864" s="83" t="b">
        <v>0</v>
      </c>
      <c r="AS864" s="83" t="s">
        <v>7091</v>
      </c>
      <c r="AT864" s="83">
        <v>26</v>
      </c>
      <c r="AU864" s="83" t="s">
        <v>13085</v>
      </c>
      <c r="AV864" s="83" t="b">
        <v>0</v>
      </c>
      <c r="AW864" s="83" t="s">
        <v>14213</v>
      </c>
      <c r="AX864" s="83" t="s">
        <v>15075</v>
      </c>
      <c r="AY864" s="83" t="s">
        <v>66</v>
      </c>
      <c r="AZ864" s="2"/>
      <c r="BA864" s="3"/>
      <c r="BB864" s="3"/>
      <c r="BC864" s="3"/>
      <c r="BD864" s="3"/>
    </row>
    <row r="865" spans="1:56" x14ac:dyDescent="0.25">
      <c r="A865" s="69" t="s">
        <v>1568</v>
      </c>
      <c r="B865" s="70"/>
      <c r="C865" s="70"/>
      <c r="D865" s="71"/>
      <c r="E865" s="73"/>
      <c r="F865" s="70" t="s">
        <v>13975</v>
      </c>
      <c r="G865" s="70"/>
      <c r="H865" s="74"/>
      <c r="I865" s="75"/>
      <c r="J865" s="75"/>
      <c r="K865" s="74" t="s">
        <v>16590</v>
      </c>
      <c r="L865" s="78"/>
      <c r="M865" s="79"/>
      <c r="N865" s="79"/>
      <c r="O865" s="80"/>
      <c r="P865" s="81"/>
      <c r="Q865" s="81"/>
      <c r="R865" s="91"/>
      <c r="S865" s="91"/>
      <c r="T865" s="91"/>
      <c r="U865" s="91"/>
      <c r="V865" s="52"/>
      <c r="W865" s="52"/>
      <c r="X865" s="52"/>
      <c r="Y865" s="52"/>
      <c r="Z865" s="51"/>
      <c r="AA865" s="76"/>
      <c r="AB865" s="76"/>
      <c r="AC865" s="77"/>
      <c r="AD865" s="83" t="s">
        <v>8187</v>
      </c>
      <c r="AE865" s="83">
        <v>174</v>
      </c>
      <c r="AF865" s="83">
        <v>1281308</v>
      </c>
      <c r="AG865" s="83">
        <v>23021</v>
      </c>
      <c r="AH865" s="83">
        <v>3584</v>
      </c>
      <c r="AI865" s="83">
        <v>0</v>
      </c>
      <c r="AJ865" s="83" t="s">
        <v>9606</v>
      </c>
      <c r="AK865" s="83" t="s">
        <v>10626</v>
      </c>
      <c r="AL865" s="83" t="s">
        <v>11392</v>
      </c>
      <c r="AM865" s="83" t="s">
        <v>10186</v>
      </c>
      <c r="AN865" s="85">
        <v>39842.354351851849</v>
      </c>
      <c r="AO865" s="83" t="s">
        <v>12527</v>
      </c>
      <c r="AP865" s="83" t="b">
        <v>0</v>
      </c>
      <c r="AQ865" s="83" t="b">
        <v>0</v>
      </c>
      <c r="AR865" s="83" t="b">
        <v>0</v>
      </c>
      <c r="AS865" s="83" t="s">
        <v>7091</v>
      </c>
      <c r="AT865" s="83">
        <v>9667</v>
      </c>
      <c r="AU865" s="83" t="s">
        <v>13389</v>
      </c>
      <c r="AV865" s="83" t="b">
        <v>1</v>
      </c>
      <c r="AW865" s="83" t="s">
        <v>14213</v>
      </c>
      <c r="AX865" s="83" t="s">
        <v>15076</v>
      </c>
      <c r="AY865" s="83" t="s">
        <v>65</v>
      </c>
      <c r="AZ865" s="2"/>
      <c r="BA865" s="3"/>
      <c r="BB865" s="3"/>
      <c r="BC865" s="3"/>
      <c r="BD865" s="3"/>
    </row>
    <row r="866" spans="1:56" x14ac:dyDescent="0.25">
      <c r="A866" s="69" t="s">
        <v>783</v>
      </c>
      <c r="B866" s="70"/>
      <c r="C866" s="70"/>
      <c r="D866" s="71"/>
      <c r="E866" s="73"/>
      <c r="F866" s="70" t="s">
        <v>4076</v>
      </c>
      <c r="G866" s="70"/>
      <c r="H866" s="74"/>
      <c r="I866" s="75"/>
      <c r="J866" s="75"/>
      <c r="K866" s="74" t="s">
        <v>16591</v>
      </c>
      <c r="L866" s="78"/>
      <c r="M866" s="79"/>
      <c r="N866" s="79"/>
      <c r="O866" s="80"/>
      <c r="P866" s="81"/>
      <c r="Q866" s="81"/>
      <c r="R866" s="91"/>
      <c r="S866" s="91"/>
      <c r="T866" s="91"/>
      <c r="U866" s="91"/>
      <c r="V866" s="52"/>
      <c r="W866" s="52"/>
      <c r="X866" s="52"/>
      <c r="Y866" s="52"/>
      <c r="Z866" s="51"/>
      <c r="AA866" s="76"/>
      <c r="AB866" s="76"/>
      <c r="AC866" s="77"/>
      <c r="AD866" s="83" t="s">
        <v>8188</v>
      </c>
      <c r="AE866" s="83">
        <v>4261</v>
      </c>
      <c r="AF866" s="83">
        <v>4689</v>
      </c>
      <c r="AG866" s="83">
        <v>11274</v>
      </c>
      <c r="AH866" s="83">
        <v>16868</v>
      </c>
      <c r="AI866" s="83"/>
      <c r="AJ866" s="83" t="s">
        <v>9607</v>
      </c>
      <c r="AK866" s="83" t="s">
        <v>10627</v>
      </c>
      <c r="AL866" s="83"/>
      <c r="AM866" s="83"/>
      <c r="AN866" s="85">
        <v>43001.955000000002</v>
      </c>
      <c r="AO866" s="83" t="s">
        <v>12528</v>
      </c>
      <c r="AP866" s="83" t="b">
        <v>1</v>
      </c>
      <c r="AQ866" s="83" t="b">
        <v>0</v>
      </c>
      <c r="AR866" s="83" t="b">
        <v>0</v>
      </c>
      <c r="AS866" s="83" t="s">
        <v>7091</v>
      </c>
      <c r="AT866" s="83">
        <v>0</v>
      </c>
      <c r="AU866" s="83"/>
      <c r="AV866" s="83" t="b">
        <v>0</v>
      </c>
      <c r="AW866" s="83" t="s">
        <v>14213</v>
      </c>
      <c r="AX866" s="83" t="s">
        <v>15077</v>
      </c>
      <c r="AY866" s="83" t="s">
        <v>66</v>
      </c>
      <c r="AZ866" s="2"/>
      <c r="BA866" s="3"/>
      <c r="BB866" s="3"/>
      <c r="BC866" s="3"/>
      <c r="BD866" s="3"/>
    </row>
    <row r="867" spans="1:56" x14ac:dyDescent="0.25">
      <c r="A867" s="69" t="s">
        <v>784</v>
      </c>
      <c r="B867" s="70"/>
      <c r="C867" s="70"/>
      <c r="D867" s="71"/>
      <c r="E867" s="73"/>
      <c r="F867" s="70" t="s">
        <v>4077</v>
      </c>
      <c r="G867" s="70"/>
      <c r="H867" s="74"/>
      <c r="I867" s="75"/>
      <c r="J867" s="75"/>
      <c r="K867" s="74" t="s">
        <v>16592</v>
      </c>
      <c r="L867" s="78"/>
      <c r="M867" s="79"/>
      <c r="N867" s="79"/>
      <c r="O867" s="80"/>
      <c r="P867" s="81"/>
      <c r="Q867" s="81"/>
      <c r="R867" s="91"/>
      <c r="S867" s="91"/>
      <c r="T867" s="91"/>
      <c r="U867" s="91"/>
      <c r="V867" s="52"/>
      <c r="W867" s="52"/>
      <c r="X867" s="52"/>
      <c r="Y867" s="52"/>
      <c r="Z867" s="51"/>
      <c r="AA867" s="76"/>
      <c r="AB867" s="76"/>
      <c r="AC867" s="77"/>
      <c r="AD867" s="83" t="s">
        <v>8189</v>
      </c>
      <c r="AE867" s="83">
        <v>423</v>
      </c>
      <c r="AF867" s="83">
        <v>455</v>
      </c>
      <c r="AG867" s="83">
        <v>6748</v>
      </c>
      <c r="AH867" s="83">
        <v>6709</v>
      </c>
      <c r="AI867" s="83">
        <v>-28800</v>
      </c>
      <c r="AJ867" s="83" t="s">
        <v>9608</v>
      </c>
      <c r="AK867" s="83"/>
      <c r="AL867" s="83"/>
      <c r="AM867" s="83" t="s">
        <v>11719</v>
      </c>
      <c r="AN867" s="85">
        <v>40965.994768518518</v>
      </c>
      <c r="AO867" s="83" t="s">
        <v>12529</v>
      </c>
      <c r="AP867" s="83" t="b">
        <v>1</v>
      </c>
      <c r="AQ867" s="83" t="b">
        <v>0</v>
      </c>
      <c r="AR867" s="83" t="b">
        <v>0</v>
      </c>
      <c r="AS867" s="83" t="s">
        <v>7091</v>
      </c>
      <c r="AT867" s="83">
        <v>1</v>
      </c>
      <c r="AU867" s="83" t="s">
        <v>13085</v>
      </c>
      <c r="AV867" s="83" t="b">
        <v>0</v>
      </c>
      <c r="AW867" s="83" t="s">
        <v>14213</v>
      </c>
      <c r="AX867" s="83" t="s">
        <v>15078</v>
      </c>
      <c r="AY867" s="83" t="s">
        <v>66</v>
      </c>
      <c r="AZ867" s="2"/>
      <c r="BA867" s="3"/>
      <c r="BB867" s="3"/>
      <c r="BC867" s="3"/>
      <c r="BD867" s="3"/>
    </row>
    <row r="868" spans="1:56" x14ac:dyDescent="0.25">
      <c r="A868" s="69" t="s">
        <v>892</v>
      </c>
      <c r="B868" s="70"/>
      <c r="C868" s="70"/>
      <c r="D868" s="71"/>
      <c r="E868" s="73"/>
      <c r="F868" s="70" t="s">
        <v>4166</v>
      </c>
      <c r="G868" s="70"/>
      <c r="H868" s="74"/>
      <c r="I868" s="75"/>
      <c r="J868" s="75"/>
      <c r="K868" s="74" t="s">
        <v>16593</v>
      </c>
      <c r="L868" s="78"/>
      <c r="M868" s="79"/>
      <c r="N868" s="79"/>
      <c r="O868" s="80"/>
      <c r="P868" s="81"/>
      <c r="Q868" s="81"/>
      <c r="R868" s="91"/>
      <c r="S868" s="91"/>
      <c r="T868" s="91"/>
      <c r="U868" s="91"/>
      <c r="V868" s="52"/>
      <c r="W868" s="52"/>
      <c r="X868" s="52"/>
      <c r="Y868" s="52"/>
      <c r="Z868" s="51"/>
      <c r="AA868" s="76"/>
      <c r="AB868" s="76"/>
      <c r="AC868" s="77"/>
      <c r="AD868" s="83" t="s">
        <v>8190</v>
      </c>
      <c r="AE868" s="83">
        <v>955</v>
      </c>
      <c r="AF868" s="83">
        <v>1046290</v>
      </c>
      <c r="AG868" s="83">
        <v>11726</v>
      </c>
      <c r="AH868" s="83">
        <v>8600</v>
      </c>
      <c r="AI868" s="83">
        <v>-28800</v>
      </c>
      <c r="AJ868" s="83" t="s">
        <v>9609</v>
      </c>
      <c r="AK868" s="83" t="s">
        <v>10221</v>
      </c>
      <c r="AL868" s="83" t="s">
        <v>11393</v>
      </c>
      <c r="AM868" s="83" t="s">
        <v>11719</v>
      </c>
      <c r="AN868" s="85">
        <v>40927.804988425924</v>
      </c>
      <c r="AO868" s="83" t="s">
        <v>12530</v>
      </c>
      <c r="AP868" s="83" t="b">
        <v>0</v>
      </c>
      <c r="AQ868" s="83" t="b">
        <v>0</v>
      </c>
      <c r="AR868" s="83" t="b">
        <v>1</v>
      </c>
      <c r="AS868" s="83" t="s">
        <v>7091</v>
      </c>
      <c r="AT868" s="83">
        <v>4268</v>
      </c>
      <c r="AU868" s="83" t="s">
        <v>13390</v>
      </c>
      <c r="AV868" s="83" t="b">
        <v>1</v>
      </c>
      <c r="AW868" s="83" t="s">
        <v>14213</v>
      </c>
      <c r="AX868" s="83" t="s">
        <v>15079</v>
      </c>
      <c r="AY868" s="83" t="s">
        <v>66</v>
      </c>
      <c r="AZ868" s="2"/>
      <c r="BA868" s="3"/>
      <c r="BB868" s="3"/>
      <c r="BC868" s="3"/>
      <c r="BD868" s="3"/>
    </row>
    <row r="869" spans="1:56" x14ac:dyDescent="0.25">
      <c r="A869" s="69" t="s">
        <v>785</v>
      </c>
      <c r="B869" s="70"/>
      <c r="C869" s="70"/>
      <c r="D869" s="71"/>
      <c r="E869" s="73"/>
      <c r="F869" s="70" t="s">
        <v>4078</v>
      </c>
      <c r="G869" s="70"/>
      <c r="H869" s="74"/>
      <c r="I869" s="75"/>
      <c r="J869" s="75"/>
      <c r="K869" s="74" t="s">
        <v>16594</v>
      </c>
      <c r="L869" s="78"/>
      <c r="M869" s="79"/>
      <c r="N869" s="79"/>
      <c r="O869" s="80"/>
      <c r="P869" s="81"/>
      <c r="Q869" s="81"/>
      <c r="R869" s="91"/>
      <c r="S869" s="91"/>
      <c r="T869" s="91"/>
      <c r="U869" s="91"/>
      <c r="V869" s="52"/>
      <c r="W869" s="52"/>
      <c r="X869" s="52"/>
      <c r="Y869" s="52"/>
      <c r="Z869" s="51"/>
      <c r="AA869" s="76"/>
      <c r="AB869" s="76"/>
      <c r="AC869" s="77"/>
      <c r="AD869" s="83" t="s">
        <v>8191</v>
      </c>
      <c r="AE869" s="83">
        <v>43</v>
      </c>
      <c r="AF869" s="83">
        <v>8340</v>
      </c>
      <c r="AG869" s="83">
        <v>63</v>
      </c>
      <c r="AH869" s="83">
        <v>20</v>
      </c>
      <c r="AI869" s="83"/>
      <c r="AJ869" s="83" t="s">
        <v>9610</v>
      </c>
      <c r="AK869" s="83" t="s">
        <v>10628</v>
      </c>
      <c r="AL869" s="83" t="s">
        <v>11394</v>
      </c>
      <c r="AM869" s="83"/>
      <c r="AN869" s="85">
        <v>43027.287766203706</v>
      </c>
      <c r="AO869" s="83" t="s">
        <v>12531</v>
      </c>
      <c r="AP869" s="83" t="b">
        <v>0</v>
      </c>
      <c r="AQ869" s="83" t="b">
        <v>0</v>
      </c>
      <c r="AR869" s="83" t="b">
        <v>0</v>
      </c>
      <c r="AS869" s="83" t="s">
        <v>7091</v>
      </c>
      <c r="AT869" s="83">
        <v>31</v>
      </c>
      <c r="AU869" s="83" t="s">
        <v>13085</v>
      </c>
      <c r="AV869" s="83" t="b">
        <v>0</v>
      </c>
      <c r="AW869" s="83" t="s">
        <v>14213</v>
      </c>
      <c r="AX869" s="83" t="s">
        <v>15080</v>
      </c>
      <c r="AY869" s="83" t="s">
        <v>66</v>
      </c>
      <c r="AZ869" s="2"/>
      <c r="BA869" s="3"/>
      <c r="BB869" s="3"/>
      <c r="BC869" s="3"/>
      <c r="BD869" s="3"/>
    </row>
    <row r="870" spans="1:56" x14ac:dyDescent="0.25">
      <c r="A870" s="69" t="s">
        <v>786</v>
      </c>
      <c r="B870" s="70"/>
      <c r="C870" s="70"/>
      <c r="D870" s="71"/>
      <c r="E870" s="73"/>
      <c r="F870" s="70" t="s">
        <v>4079</v>
      </c>
      <c r="G870" s="70"/>
      <c r="H870" s="74"/>
      <c r="I870" s="75"/>
      <c r="J870" s="75"/>
      <c r="K870" s="74" t="s">
        <v>16595</v>
      </c>
      <c r="L870" s="78"/>
      <c r="M870" s="79"/>
      <c r="N870" s="79"/>
      <c r="O870" s="80"/>
      <c r="P870" s="81"/>
      <c r="Q870" s="81"/>
      <c r="R870" s="91"/>
      <c r="S870" s="91"/>
      <c r="T870" s="91"/>
      <c r="U870" s="91"/>
      <c r="V870" s="52"/>
      <c r="W870" s="52"/>
      <c r="X870" s="52"/>
      <c r="Y870" s="52"/>
      <c r="Z870" s="51"/>
      <c r="AA870" s="76"/>
      <c r="AB870" s="76"/>
      <c r="AC870" s="77"/>
      <c r="AD870" s="83" t="s">
        <v>8192</v>
      </c>
      <c r="AE870" s="83">
        <v>2428</v>
      </c>
      <c r="AF870" s="83">
        <v>3000</v>
      </c>
      <c r="AG870" s="83">
        <v>4811</v>
      </c>
      <c r="AH870" s="83">
        <v>2390</v>
      </c>
      <c r="AI870" s="83">
        <v>-25200</v>
      </c>
      <c r="AJ870" s="83" t="s">
        <v>9611</v>
      </c>
      <c r="AK870" s="83" t="s">
        <v>10629</v>
      </c>
      <c r="AL870" s="83" t="s">
        <v>11395</v>
      </c>
      <c r="AM870" s="83" t="s">
        <v>11728</v>
      </c>
      <c r="AN870" s="85">
        <v>41176.91646990741</v>
      </c>
      <c r="AO870" s="83" t="s">
        <v>12532</v>
      </c>
      <c r="AP870" s="83" t="b">
        <v>0</v>
      </c>
      <c r="AQ870" s="83" t="b">
        <v>0</v>
      </c>
      <c r="AR870" s="83" t="b">
        <v>0</v>
      </c>
      <c r="AS870" s="83" t="s">
        <v>7091</v>
      </c>
      <c r="AT870" s="83">
        <v>44</v>
      </c>
      <c r="AU870" s="83" t="s">
        <v>13209</v>
      </c>
      <c r="AV870" s="83" t="b">
        <v>0</v>
      </c>
      <c r="AW870" s="83" t="s">
        <v>14213</v>
      </c>
      <c r="AX870" s="83" t="s">
        <v>15081</v>
      </c>
      <c r="AY870" s="83" t="s">
        <v>66</v>
      </c>
      <c r="AZ870" s="2"/>
      <c r="BA870" s="3"/>
      <c r="BB870" s="3"/>
      <c r="BC870" s="3"/>
      <c r="BD870" s="3"/>
    </row>
    <row r="871" spans="1:56" x14ac:dyDescent="0.25">
      <c r="A871" s="69" t="s">
        <v>787</v>
      </c>
      <c r="B871" s="70"/>
      <c r="C871" s="70"/>
      <c r="D871" s="71"/>
      <c r="E871" s="73"/>
      <c r="F871" s="70" t="s">
        <v>4080</v>
      </c>
      <c r="G871" s="70"/>
      <c r="H871" s="74"/>
      <c r="I871" s="75"/>
      <c r="J871" s="75"/>
      <c r="K871" s="74" t="s">
        <v>16596</v>
      </c>
      <c r="L871" s="78"/>
      <c r="M871" s="79"/>
      <c r="N871" s="79"/>
      <c r="O871" s="80"/>
      <c r="P871" s="81"/>
      <c r="Q871" s="81"/>
      <c r="R871" s="91"/>
      <c r="S871" s="91"/>
      <c r="T871" s="91"/>
      <c r="U871" s="91"/>
      <c r="V871" s="52"/>
      <c r="W871" s="52"/>
      <c r="X871" s="52"/>
      <c r="Y871" s="52"/>
      <c r="Z871" s="51"/>
      <c r="AA871" s="76"/>
      <c r="AB871" s="76"/>
      <c r="AC871" s="77"/>
      <c r="AD871" s="83" t="s">
        <v>8193</v>
      </c>
      <c r="AE871" s="83">
        <v>88</v>
      </c>
      <c r="AF871" s="83">
        <v>86</v>
      </c>
      <c r="AG871" s="83">
        <v>60909</v>
      </c>
      <c r="AH871" s="83">
        <v>455</v>
      </c>
      <c r="AI871" s="83">
        <v>25200</v>
      </c>
      <c r="AJ871" s="83"/>
      <c r="AK871" s="83"/>
      <c r="AL871" s="83"/>
      <c r="AM871" s="83" t="s">
        <v>11740</v>
      </c>
      <c r="AN871" s="85">
        <v>41233.201481481483</v>
      </c>
      <c r="AO871" s="83" t="s">
        <v>12533</v>
      </c>
      <c r="AP871" s="83" t="b">
        <v>0</v>
      </c>
      <c r="AQ871" s="83" t="b">
        <v>0</v>
      </c>
      <c r="AR871" s="83" t="b">
        <v>0</v>
      </c>
      <c r="AS871" s="83" t="s">
        <v>7096</v>
      </c>
      <c r="AT871" s="83">
        <v>2</v>
      </c>
      <c r="AU871" s="83" t="s">
        <v>13391</v>
      </c>
      <c r="AV871" s="83" t="b">
        <v>0</v>
      </c>
      <c r="AW871" s="83" t="s">
        <v>14213</v>
      </c>
      <c r="AX871" s="83" t="s">
        <v>15082</v>
      </c>
      <c r="AY871" s="83" t="s">
        <v>66</v>
      </c>
      <c r="AZ871" s="2"/>
      <c r="BA871" s="3"/>
      <c r="BB871" s="3"/>
      <c r="BC871" s="3"/>
      <c r="BD871" s="3"/>
    </row>
    <row r="872" spans="1:56" x14ac:dyDescent="0.25">
      <c r="A872" s="69" t="s">
        <v>788</v>
      </c>
      <c r="B872" s="70"/>
      <c r="C872" s="70"/>
      <c r="D872" s="71"/>
      <c r="E872" s="73"/>
      <c r="F872" s="70" t="s">
        <v>4081</v>
      </c>
      <c r="G872" s="70"/>
      <c r="H872" s="74"/>
      <c r="I872" s="75"/>
      <c r="J872" s="75"/>
      <c r="K872" s="74" t="s">
        <v>16597</v>
      </c>
      <c r="L872" s="78"/>
      <c r="M872" s="79"/>
      <c r="N872" s="79"/>
      <c r="O872" s="80"/>
      <c r="P872" s="81"/>
      <c r="Q872" s="81"/>
      <c r="R872" s="91"/>
      <c r="S872" s="91"/>
      <c r="T872" s="91"/>
      <c r="U872" s="91"/>
      <c r="V872" s="52"/>
      <c r="W872" s="52"/>
      <c r="X872" s="52"/>
      <c r="Y872" s="52"/>
      <c r="Z872" s="51"/>
      <c r="AA872" s="76"/>
      <c r="AB872" s="76"/>
      <c r="AC872" s="77"/>
      <c r="AD872" s="83" t="s">
        <v>8194</v>
      </c>
      <c r="AE872" s="83">
        <v>504</v>
      </c>
      <c r="AF872" s="83">
        <v>248</v>
      </c>
      <c r="AG872" s="83">
        <v>3730</v>
      </c>
      <c r="AH872" s="83">
        <v>1984</v>
      </c>
      <c r="AI872" s="83">
        <v>-18000</v>
      </c>
      <c r="AJ872" s="83" t="s">
        <v>9612</v>
      </c>
      <c r="AK872" s="83" t="s">
        <v>10630</v>
      </c>
      <c r="AL872" s="83" t="s">
        <v>11396</v>
      </c>
      <c r="AM872" s="83" t="s">
        <v>11716</v>
      </c>
      <c r="AN872" s="85">
        <v>39822.815150462964</v>
      </c>
      <c r="AO872" s="83" t="s">
        <v>12534</v>
      </c>
      <c r="AP872" s="83" t="b">
        <v>0</v>
      </c>
      <c r="AQ872" s="83" t="b">
        <v>0</v>
      </c>
      <c r="AR872" s="83" t="b">
        <v>0</v>
      </c>
      <c r="AS872" s="83" t="s">
        <v>7091</v>
      </c>
      <c r="AT872" s="83">
        <v>3</v>
      </c>
      <c r="AU872" s="83" t="s">
        <v>13392</v>
      </c>
      <c r="AV872" s="83" t="b">
        <v>0</v>
      </c>
      <c r="AW872" s="83" t="s">
        <v>14213</v>
      </c>
      <c r="AX872" s="83" t="s">
        <v>15083</v>
      </c>
      <c r="AY872" s="83" t="s">
        <v>66</v>
      </c>
      <c r="AZ872" s="2"/>
      <c r="BA872" s="3"/>
      <c r="BB872" s="3"/>
      <c r="BC872" s="3"/>
      <c r="BD872" s="3"/>
    </row>
    <row r="873" spans="1:56" x14ac:dyDescent="0.25">
      <c r="A873" s="69" t="s">
        <v>790</v>
      </c>
      <c r="B873" s="70"/>
      <c r="C873" s="70"/>
      <c r="D873" s="71"/>
      <c r="E873" s="73"/>
      <c r="F873" s="70" t="s">
        <v>4083</v>
      </c>
      <c r="G873" s="70"/>
      <c r="H873" s="74"/>
      <c r="I873" s="75"/>
      <c r="J873" s="75"/>
      <c r="K873" s="74" t="s">
        <v>16598</v>
      </c>
      <c r="L873" s="78"/>
      <c r="M873" s="79"/>
      <c r="N873" s="79"/>
      <c r="O873" s="80"/>
      <c r="P873" s="81"/>
      <c r="Q873" s="81"/>
      <c r="R873" s="91"/>
      <c r="S873" s="91"/>
      <c r="T873" s="91"/>
      <c r="U873" s="91"/>
      <c r="V873" s="52"/>
      <c r="W873" s="52"/>
      <c r="X873" s="52"/>
      <c r="Y873" s="52"/>
      <c r="Z873" s="51"/>
      <c r="AA873" s="76"/>
      <c r="AB873" s="76"/>
      <c r="AC873" s="77"/>
      <c r="AD873" s="83" t="s">
        <v>8195</v>
      </c>
      <c r="AE873" s="83">
        <v>1457</v>
      </c>
      <c r="AF873" s="83">
        <v>422</v>
      </c>
      <c r="AG873" s="83">
        <v>144681</v>
      </c>
      <c r="AH873" s="83">
        <v>121666</v>
      </c>
      <c r="AI873" s="83">
        <v>-25200</v>
      </c>
      <c r="AJ873" s="83" t="s">
        <v>9613</v>
      </c>
      <c r="AK873" s="83" t="s">
        <v>10631</v>
      </c>
      <c r="AL873" s="83" t="s">
        <v>11397</v>
      </c>
      <c r="AM873" s="83" t="s">
        <v>11728</v>
      </c>
      <c r="AN873" s="85">
        <v>41109.314849537041</v>
      </c>
      <c r="AO873" s="83" t="s">
        <v>12535</v>
      </c>
      <c r="AP873" s="83" t="b">
        <v>0</v>
      </c>
      <c r="AQ873" s="83" t="b">
        <v>0</v>
      </c>
      <c r="AR873" s="83" t="b">
        <v>0</v>
      </c>
      <c r="AS873" s="83" t="s">
        <v>7091</v>
      </c>
      <c r="AT873" s="83">
        <v>30</v>
      </c>
      <c r="AU873" s="83" t="s">
        <v>13393</v>
      </c>
      <c r="AV873" s="83" t="b">
        <v>0</v>
      </c>
      <c r="AW873" s="83" t="s">
        <v>14213</v>
      </c>
      <c r="AX873" s="83" t="s">
        <v>15084</v>
      </c>
      <c r="AY873" s="83" t="s">
        <v>66</v>
      </c>
      <c r="AZ873" s="2"/>
      <c r="BA873" s="3"/>
      <c r="BB873" s="3"/>
      <c r="BC873" s="3"/>
      <c r="BD873" s="3"/>
    </row>
    <row r="874" spans="1:56" x14ac:dyDescent="0.25">
      <c r="A874" s="69" t="s">
        <v>791</v>
      </c>
      <c r="B874" s="70"/>
      <c r="C874" s="70"/>
      <c r="D874" s="71"/>
      <c r="E874" s="73"/>
      <c r="F874" s="70" t="s">
        <v>13976</v>
      </c>
      <c r="G874" s="70"/>
      <c r="H874" s="74"/>
      <c r="I874" s="75"/>
      <c r="J874" s="75"/>
      <c r="K874" s="74" t="s">
        <v>16599</v>
      </c>
      <c r="L874" s="78"/>
      <c r="M874" s="79"/>
      <c r="N874" s="79"/>
      <c r="O874" s="80"/>
      <c r="P874" s="81"/>
      <c r="Q874" s="81"/>
      <c r="R874" s="91"/>
      <c r="S874" s="91"/>
      <c r="T874" s="91"/>
      <c r="U874" s="91"/>
      <c r="V874" s="52"/>
      <c r="W874" s="52"/>
      <c r="X874" s="52"/>
      <c r="Y874" s="52"/>
      <c r="Z874" s="51"/>
      <c r="AA874" s="76"/>
      <c r="AB874" s="76"/>
      <c r="AC874" s="77"/>
      <c r="AD874" s="83" t="s">
        <v>8196</v>
      </c>
      <c r="AE874" s="83">
        <v>650</v>
      </c>
      <c r="AF874" s="83">
        <v>814</v>
      </c>
      <c r="AG874" s="83">
        <v>2802</v>
      </c>
      <c r="AH874" s="83">
        <v>83</v>
      </c>
      <c r="AI874" s="83">
        <v>-18000</v>
      </c>
      <c r="AJ874" s="83" t="s">
        <v>9614</v>
      </c>
      <c r="AK874" s="83" t="s">
        <v>7257</v>
      </c>
      <c r="AL874" s="83" t="s">
        <v>11398</v>
      </c>
      <c r="AM874" s="83" t="s">
        <v>11716</v>
      </c>
      <c r="AN874" s="85">
        <v>41044.79582175926</v>
      </c>
      <c r="AO874" s="83" t="s">
        <v>12536</v>
      </c>
      <c r="AP874" s="83" t="b">
        <v>0</v>
      </c>
      <c r="AQ874" s="83" t="b">
        <v>0</v>
      </c>
      <c r="AR874" s="83" t="b">
        <v>0</v>
      </c>
      <c r="AS874" s="83" t="s">
        <v>7091</v>
      </c>
      <c r="AT874" s="83">
        <v>27</v>
      </c>
      <c r="AU874" s="83" t="s">
        <v>13394</v>
      </c>
      <c r="AV874" s="83" t="b">
        <v>0</v>
      </c>
      <c r="AW874" s="83" t="s">
        <v>14213</v>
      </c>
      <c r="AX874" s="83" t="s">
        <v>15085</v>
      </c>
      <c r="AY874" s="83" t="s">
        <v>66</v>
      </c>
      <c r="AZ874" s="2"/>
      <c r="BA874" s="3"/>
      <c r="BB874" s="3"/>
      <c r="BC874" s="3"/>
      <c r="BD874" s="3"/>
    </row>
    <row r="875" spans="1:56" x14ac:dyDescent="0.25">
      <c r="A875" s="69" t="s">
        <v>792</v>
      </c>
      <c r="B875" s="70"/>
      <c r="C875" s="70"/>
      <c r="D875" s="71"/>
      <c r="E875" s="73"/>
      <c r="F875" s="70" t="s">
        <v>13977</v>
      </c>
      <c r="G875" s="70"/>
      <c r="H875" s="74"/>
      <c r="I875" s="75"/>
      <c r="J875" s="75"/>
      <c r="K875" s="74" t="s">
        <v>16600</v>
      </c>
      <c r="L875" s="78"/>
      <c r="M875" s="79"/>
      <c r="N875" s="79"/>
      <c r="O875" s="80"/>
      <c r="P875" s="81"/>
      <c r="Q875" s="81"/>
      <c r="R875" s="91"/>
      <c r="S875" s="91"/>
      <c r="T875" s="91"/>
      <c r="U875" s="91"/>
      <c r="V875" s="52"/>
      <c r="W875" s="52"/>
      <c r="X875" s="52"/>
      <c r="Y875" s="52"/>
      <c r="Z875" s="51"/>
      <c r="AA875" s="76"/>
      <c r="AB875" s="76"/>
      <c r="AC875" s="77"/>
      <c r="AD875" s="83" t="s">
        <v>792</v>
      </c>
      <c r="AE875" s="83">
        <v>21</v>
      </c>
      <c r="AF875" s="83">
        <v>25</v>
      </c>
      <c r="AG875" s="83">
        <v>1186</v>
      </c>
      <c r="AH875" s="83">
        <v>0</v>
      </c>
      <c r="AI875" s="83"/>
      <c r="AJ875" s="83" t="s">
        <v>9615</v>
      </c>
      <c r="AK875" s="83" t="s">
        <v>10632</v>
      </c>
      <c r="AL875" s="83" t="s">
        <v>11399</v>
      </c>
      <c r="AM875" s="83"/>
      <c r="AN875" s="85">
        <v>42208.008645833332</v>
      </c>
      <c r="AO875" s="83" t="s">
        <v>12537</v>
      </c>
      <c r="AP875" s="83" t="b">
        <v>1</v>
      </c>
      <c r="AQ875" s="83" t="b">
        <v>0</v>
      </c>
      <c r="AR875" s="83" t="b">
        <v>0</v>
      </c>
      <c r="AS875" s="83" t="s">
        <v>7091</v>
      </c>
      <c r="AT875" s="83">
        <v>1</v>
      </c>
      <c r="AU875" s="83" t="s">
        <v>13085</v>
      </c>
      <c r="AV875" s="83" t="b">
        <v>0</v>
      </c>
      <c r="AW875" s="83" t="s">
        <v>14213</v>
      </c>
      <c r="AX875" s="83" t="s">
        <v>15086</v>
      </c>
      <c r="AY875" s="83" t="s">
        <v>66</v>
      </c>
      <c r="AZ875" s="2"/>
      <c r="BA875" s="3"/>
      <c r="BB875" s="3"/>
      <c r="BC875" s="3"/>
      <c r="BD875" s="3"/>
    </row>
    <row r="876" spans="1:56" x14ac:dyDescent="0.25">
      <c r="A876" s="69" t="s">
        <v>793</v>
      </c>
      <c r="B876" s="70"/>
      <c r="C876" s="70"/>
      <c r="D876" s="71"/>
      <c r="E876" s="73"/>
      <c r="F876" s="70" t="s">
        <v>4084</v>
      </c>
      <c r="G876" s="70"/>
      <c r="H876" s="74"/>
      <c r="I876" s="75"/>
      <c r="J876" s="75"/>
      <c r="K876" s="74" t="s">
        <v>16601</v>
      </c>
      <c r="L876" s="78"/>
      <c r="M876" s="79"/>
      <c r="N876" s="79"/>
      <c r="O876" s="80"/>
      <c r="P876" s="81"/>
      <c r="Q876" s="81"/>
      <c r="R876" s="91"/>
      <c r="S876" s="91"/>
      <c r="T876" s="91"/>
      <c r="U876" s="91"/>
      <c r="V876" s="52"/>
      <c r="W876" s="52"/>
      <c r="X876" s="52"/>
      <c r="Y876" s="52"/>
      <c r="Z876" s="51"/>
      <c r="AA876" s="76"/>
      <c r="AB876" s="76"/>
      <c r="AC876" s="77"/>
      <c r="AD876" s="83" t="s">
        <v>8197</v>
      </c>
      <c r="AE876" s="83">
        <v>481</v>
      </c>
      <c r="AF876" s="83">
        <v>446</v>
      </c>
      <c r="AG876" s="83">
        <v>15997</v>
      </c>
      <c r="AH876" s="83">
        <v>43736</v>
      </c>
      <c r="AI876" s="83"/>
      <c r="AJ876" s="83" t="s">
        <v>9616</v>
      </c>
      <c r="AK876" s="83"/>
      <c r="AL876" s="83"/>
      <c r="AM876" s="83"/>
      <c r="AN876" s="85">
        <v>41920.2106712963</v>
      </c>
      <c r="AO876" s="83" t="s">
        <v>12538</v>
      </c>
      <c r="AP876" s="83" t="b">
        <v>1</v>
      </c>
      <c r="AQ876" s="83" t="b">
        <v>0</v>
      </c>
      <c r="AR876" s="83" t="b">
        <v>0</v>
      </c>
      <c r="AS876" s="83" t="s">
        <v>7091</v>
      </c>
      <c r="AT876" s="83">
        <v>8</v>
      </c>
      <c r="AU876" s="83" t="s">
        <v>13085</v>
      </c>
      <c r="AV876" s="83" t="b">
        <v>0</v>
      </c>
      <c r="AW876" s="83" t="s">
        <v>14213</v>
      </c>
      <c r="AX876" s="83" t="s">
        <v>15087</v>
      </c>
      <c r="AY876" s="83" t="s">
        <v>66</v>
      </c>
      <c r="AZ876" s="2"/>
      <c r="BA876" s="3"/>
      <c r="BB876" s="3"/>
      <c r="BC876" s="3"/>
      <c r="BD876" s="3"/>
    </row>
    <row r="877" spans="1:56" x14ac:dyDescent="0.25">
      <c r="A877" s="69" t="s">
        <v>1569</v>
      </c>
      <c r="B877" s="70"/>
      <c r="C877" s="70"/>
      <c r="D877" s="71"/>
      <c r="E877" s="73"/>
      <c r="F877" s="70" t="s">
        <v>13978</v>
      </c>
      <c r="G877" s="70"/>
      <c r="H877" s="74"/>
      <c r="I877" s="75"/>
      <c r="J877" s="75"/>
      <c r="K877" s="74" t="s">
        <v>16602</v>
      </c>
      <c r="L877" s="78"/>
      <c r="M877" s="79"/>
      <c r="N877" s="79"/>
      <c r="O877" s="80"/>
      <c r="P877" s="81"/>
      <c r="Q877" s="81"/>
      <c r="R877" s="91"/>
      <c r="S877" s="91"/>
      <c r="T877" s="91"/>
      <c r="U877" s="91"/>
      <c r="V877" s="52"/>
      <c r="W877" s="52"/>
      <c r="X877" s="52"/>
      <c r="Y877" s="52"/>
      <c r="Z877" s="51"/>
      <c r="AA877" s="76"/>
      <c r="AB877" s="76"/>
      <c r="AC877" s="77"/>
      <c r="AD877" s="83" t="s">
        <v>8198</v>
      </c>
      <c r="AE877" s="83">
        <v>430</v>
      </c>
      <c r="AF877" s="83">
        <v>85</v>
      </c>
      <c r="AG877" s="83">
        <v>32193</v>
      </c>
      <c r="AH877" s="83">
        <v>323</v>
      </c>
      <c r="AI877" s="83"/>
      <c r="AJ877" s="83"/>
      <c r="AK877" s="83" t="s">
        <v>10633</v>
      </c>
      <c r="AL877" s="83"/>
      <c r="AM877" s="83"/>
      <c r="AN877" s="85">
        <v>40904.580289351848</v>
      </c>
      <c r="AO877" s="83" t="s">
        <v>12539</v>
      </c>
      <c r="AP877" s="83" t="b">
        <v>0</v>
      </c>
      <c r="AQ877" s="83" t="b">
        <v>0</v>
      </c>
      <c r="AR877" s="83" t="b">
        <v>0</v>
      </c>
      <c r="AS877" s="83" t="s">
        <v>7091</v>
      </c>
      <c r="AT877" s="83">
        <v>3</v>
      </c>
      <c r="AU877" s="83" t="s">
        <v>13209</v>
      </c>
      <c r="AV877" s="83" t="b">
        <v>0</v>
      </c>
      <c r="AW877" s="83" t="s">
        <v>14213</v>
      </c>
      <c r="AX877" s="83" t="s">
        <v>15088</v>
      </c>
      <c r="AY877" s="83" t="s">
        <v>65</v>
      </c>
      <c r="AZ877" s="2"/>
      <c r="BA877" s="3"/>
      <c r="BB877" s="3"/>
      <c r="BC877" s="3"/>
      <c r="BD877" s="3"/>
    </row>
    <row r="878" spans="1:56" x14ac:dyDescent="0.25">
      <c r="A878" s="69" t="s">
        <v>1570</v>
      </c>
      <c r="B878" s="70"/>
      <c r="C878" s="70"/>
      <c r="D878" s="71"/>
      <c r="E878" s="73"/>
      <c r="F878" s="70" t="s">
        <v>13979</v>
      </c>
      <c r="G878" s="70"/>
      <c r="H878" s="74"/>
      <c r="I878" s="75"/>
      <c r="J878" s="75"/>
      <c r="K878" s="74" t="s">
        <v>16603</v>
      </c>
      <c r="L878" s="78"/>
      <c r="M878" s="79"/>
      <c r="N878" s="79"/>
      <c r="O878" s="80"/>
      <c r="P878" s="81"/>
      <c r="Q878" s="81"/>
      <c r="R878" s="91"/>
      <c r="S878" s="91"/>
      <c r="T878" s="91"/>
      <c r="U878" s="91"/>
      <c r="V878" s="52"/>
      <c r="W878" s="52"/>
      <c r="X878" s="52"/>
      <c r="Y878" s="52"/>
      <c r="Z878" s="51"/>
      <c r="AA878" s="76"/>
      <c r="AB878" s="76"/>
      <c r="AC878" s="77"/>
      <c r="AD878" s="83" t="s">
        <v>8199</v>
      </c>
      <c r="AE878" s="83">
        <v>3483</v>
      </c>
      <c r="AF878" s="83">
        <v>102012</v>
      </c>
      <c r="AG878" s="83">
        <v>49318</v>
      </c>
      <c r="AH878" s="83">
        <v>29943</v>
      </c>
      <c r="AI878" s="83">
        <v>-28800</v>
      </c>
      <c r="AJ878" s="83" t="s">
        <v>9617</v>
      </c>
      <c r="AK878" s="83" t="s">
        <v>10634</v>
      </c>
      <c r="AL878" s="83"/>
      <c r="AM878" s="83" t="s">
        <v>11719</v>
      </c>
      <c r="AN878" s="85">
        <v>42545.709062499998</v>
      </c>
      <c r="AO878" s="83" t="s">
        <v>12540</v>
      </c>
      <c r="AP878" s="83" t="b">
        <v>0</v>
      </c>
      <c r="AQ878" s="83" t="b">
        <v>0</v>
      </c>
      <c r="AR878" s="83" t="b">
        <v>0</v>
      </c>
      <c r="AS878" s="83" t="s">
        <v>7091</v>
      </c>
      <c r="AT878" s="83">
        <v>1310</v>
      </c>
      <c r="AU878" s="83" t="s">
        <v>13085</v>
      </c>
      <c r="AV878" s="83" t="b">
        <v>0</v>
      </c>
      <c r="AW878" s="83" t="s">
        <v>14213</v>
      </c>
      <c r="AX878" s="83" t="s">
        <v>15089</v>
      </c>
      <c r="AY878" s="83" t="s">
        <v>65</v>
      </c>
      <c r="AZ878" s="2"/>
      <c r="BA878" s="3"/>
      <c r="BB878" s="3"/>
      <c r="BC878" s="3"/>
      <c r="BD878" s="3"/>
    </row>
    <row r="879" spans="1:56" x14ac:dyDescent="0.25">
      <c r="A879" s="69" t="s">
        <v>794</v>
      </c>
      <c r="B879" s="70"/>
      <c r="C879" s="70"/>
      <c r="D879" s="71"/>
      <c r="E879" s="73"/>
      <c r="F879" s="70" t="s">
        <v>4085</v>
      </c>
      <c r="G879" s="70"/>
      <c r="H879" s="74"/>
      <c r="I879" s="75"/>
      <c r="J879" s="75"/>
      <c r="K879" s="74" t="s">
        <v>16604</v>
      </c>
      <c r="L879" s="78"/>
      <c r="M879" s="79"/>
      <c r="N879" s="79"/>
      <c r="O879" s="80"/>
      <c r="P879" s="81"/>
      <c r="Q879" s="81"/>
      <c r="R879" s="91"/>
      <c r="S879" s="91"/>
      <c r="T879" s="91"/>
      <c r="U879" s="91"/>
      <c r="V879" s="52"/>
      <c r="W879" s="52"/>
      <c r="X879" s="52"/>
      <c r="Y879" s="52"/>
      <c r="Z879" s="51"/>
      <c r="AA879" s="76"/>
      <c r="AB879" s="76"/>
      <c r="AC879" s="77"/>
      <c r="AD879" s="83" t="s">
        <v>8200</v>
      </c>
      <c r="AE879" s="83">
        <v>7859</v>
      </c>
      <c r="AF879" s="83">
        <v>8395</v>
      </c>
      <c r="AG879" s="83">
        <v>160337</v>
      </c>
      <c r="AH879" s="83">
        <v>179215</v>
      </c>
      <c r="AI879" s="83">
        <v>-18000</v>
      </c>
      <c r="AJ879" s="83" t="s">
        <v>9618</v>
      </c>
      <c r="AK879" s="83" t="s">
        <v>10635</v>
      </c>
      <c r="AL879" s="83" t="s">
        <v>11400</v>
      </c>
      <c r="AM879" s="83" t="s">
        <v>11716</v>
      </c>
      <c r="AN879" s="85">
        <v>42135.924074074072</v>
      </c>
      <c r="AO879" s="83" t="s">
        <v>12541</v>
      </c>
      <c r="AP879" s="83" t="b">
        <v>0</v>
      </c>
      <c r="AQ879" s="83" t="b">
        <v>0</v>
      </c>
      <c r="AR879" s="83" t="b">
        <v>1</v>
      </c>
      <c r="AS879" s="83" t="s">
        <v>7091</v>
      </c>
      <c r="AT879" s="83">
        <v>3</v>
      </c>
      <c r="AU879" s="83" t="s">
        <v>13085</v>
      </c>
      <c r="AV879" s="83" t="b">
        <v>0</v>
      </c>
      <c r="AW879" s="83" t="s">
        <v>14213</v>
      </c>
      <c r="AX879" s="83" t="s">
        <v>15090</v>
      </c>
      <c r="AY879" s="83" t="s">
        <v>66</v>
      </c>
      <c r="AZ879" s="2"/>
      <c r="BA879" s="3"/>
      <c r="BB879" s="3"/>
      <c r="BC879" s="3"/>
      <c r="BD879" s="3"/>
    </row>
    <row r="880" spans="1:56" x14ac:dyDescent="0.25">
      <c r="A880" s="69" t="s">
        <v>796</v>
      </c>
      <c r="B880" s="70"/>
      <c r="C880" s="70"/>
      <c r="D880" s="71"/>
      <c r="E880" s="73"/>
      <c r="F880" s="70" t="s">
        <v>4087</v>
      </c>
      <c r="G880" s="70"/>
      <c r="H880" s="74"/>
      <c r="I880" s="75"/>
      <c r="J880" s="75"/>
      <c r="K880" s="74" t="s">
        <v>16605</v>
      </c>
      <c r="L880" s="78"/>
      <c r="M880" s="79"/>
      <c r="N880" s="79"/>
      <c r="O880" s="80"/>
      <c r="P880" s="81"/>
      <c r="Q880" s="81"/>
      <c r="R880" s="91"/>
      <c r="S880" s="91"/>
      <c r="T880" s="91"/>
      <c r="U880" s="91"/>
      <c r="V880" s="52"/>
      <c r="W880" s="52"/>
      <c r="X880" s="52"/>
      <c r="Y880" s="52"/>
      <c r="Z880" s="51"/>
      <c r="AA880" s="76"/>
      <c r="AB880" s="76"/>
      <c r="AC880" s="77"/>
      <c r="AD880" s="83" t="s">
        <v>8201</v>
      </c>
      <c r="AE880" s="83">
        <v>2058</v>
      </c>
      <c r="AF880" s="83">
        <v>4790</v>
      </c>
      <c r="AG880" s="83">
        <v>306010</v>
      </c>
      <c r="AH880" s="83">
        <v>472923</v>
      </c>
      <c r="AI880" s="83"/>
      <c r="AJ880" s="83" t="s">
        <v>9619</v>
      </c>
      <c r="AK880" s="83" t="s">
        <v>10636</v>
      </c>
      <c r="AL880" s="83"/>
      <c r="AM880" s="83"/>
      <c r="AN880" s="85">
        <v>42138.945671296293</v>
      </c>
      <c r="AO880" s="83" t="s">
        <v>12542</v>
      </c>
      <c r="AP880" s="83" t="b">
        <v>1</v>
      </c>
      <c r="AQ880" s="83" t="b">
        <v>0</v>
      </c>
      <c r="AR880" s="83" t="b">
        <v>0</v>
      </c>
      <c r="AS880" s="83" t="s">
        <v>7091</v>
      </c>
      <c r="AT880" s="83">
        <v>348</v>
      </c>
      <c r="AU880" s="83" t="s">
        <v>13085</v>
      </c>
      <c r="AV880" s="83" t="b">
        <v>0</v>
      </c>
      <c r="AW880" s="83" t="s">
        <v>14213</v>
      </c>
      <c r="AX880" s="83" t="s">
        <v>15091</v>
      </c>
      <c r="AY880" s="83" t="s">
        <v>66</v>
      </c>
      <c r="AZ880" s="2"/>
      <c r="BA880" s="3"/>
      <c r="BB880" s="3"/>
      <c r="BC880" s="3"/>
      <c r="BD880" s="3"/>
    </row>
    <row r="881" spans="1:56" x14ac:dyDescent="0.25">
      <c r="A881" s="69" t="s">
        <v>797</v>
      </c>
      <c r="B881" s="70"/>
      <c r="C881" s="70"/>
      <c r="D881" s="71"/>
      <c r="E881" s="73"/>
      <c r="F881" s="70" t="s">
        <v>4088</v>
      </c>
      <c r="G881" s="70"/>
      <c r="H881" s="74"/>
      <c r="I881" s="75"/>
      <c r="J881" s="75"/>
      <c r="K881" s="74" t="s">
        <v>16606</v>
      </c>
      <c r="L881" s="78"/>
      <c r="M881" s="79"/>
      <c r="N881" s="79"/>
      <c r="O881" s="80"/>
      <c r="P881" s="81"/>
      <c r="Q881" s="81"/>
      <c r="R881" s="91"/>
      <c r="S881" s="91"/>
      <c r="T881" s="91"/>
      <c r="U881" s="91"/>
      <c r="V881" s="52"/>
      <c r="W881" s="52"/>
      <c r="X881" s="52"/>
      <c r="Y881" s="52"/>
      <c r="Z881" s="51"/>
      <c r="AA881" s="76"/>
      <c r="AB881" s="76"/>
      <c r="AC881" s="77"/>
      <c r="AD881" s="83" t="s">
        <v>8202</v>
      </c>
      <c r="AE881" s="83">
        <v>3460</v>
      </c>
      <c r="AF881" s="83">
        <v>1970</v>
      </c>
      <c r="AG881" s="83">
        <v>4001</v>
      </c>
      <c r="AH881" s="83">
        <v>1304</v>
      </c>
      <c r="AI881" s="83">
        <v>32400</v>
      </c>
      <c r="AJ881" s="83" t="s">
        <v>9620</v>
      </c>
      <c r="AK881" s="83" t="s">
        <v>10637</v>
      </c>
      <c r="AL881" s="83"/>
      <c r="AM881" s="83" t="s">
        <v>11726</v>
      </c>
      <c r="AN881" s="85">
        <v>40030.102800925924</v>
      </c>
      <c r="AO881" s="83" t="s">
        <v>12543</v>
      </c>
      <c r="AP881" s="83" t="b">
        <v>0</v>
      </c>
      <c r="AQ881" s="83" t="b">
        <v>0</v>
      </c>
      <c r="AR881" s="83" t="b">
        <v>1</v>
      </c>
      <c r="AS881" s="83" t="s">
        <v>7091</v>
      </c>
      <c r="AT881" s="83">
        <v>10</v>
      </c>
      <c r="AU881" s="83" t="s">
        <v>13086</v>
      </c>
      <c r="AV881" s="83" t="b">
        <v>0</v>
      </c>
      <c r="AW881" s="83" t="s">
        <v>14213</v>
      </c>
      <c r="AX881" s="83" t="s">
        <v>15092</v>
      </c>
      <c r="AY881" s="83" t="s">
        <v>66</v>
      </c>
      <c r="AZ881" s="2"/>
      <c r="BA881" s="3"/>
      <c r="BB881" s="3"/>
      <c r="BC881" s="3"/>
      <c r="BD881" s="3"/>
    </row>
    <row r="882" spans="1:56" x14ac:dyDescent="0.25">
      <c r="A882" s="69" t="s">
        <v>798</v>
      </c>
      <c r="B882" s="70"/>
      <c r="C882" s="70"/>
      <c r="D882" s="71"/>
      <c r="E882" s="73"/>
      <c r="F882" s="70" t="s">
        <v>13980</v>
      </c>
      <c r="G882" s="70"/>
      <c r="H882" s="74"/>
      <c r="I882" s="75"/>
      <c r="J882" s="75"/>
      <c r="K882" s="74" t="s">
        <v>16607</v>
      </c>
      <c r="L882" s="78"/>
      <c r="M882" s="79"/>
      <c r="N882" s="79"/>
      <c r="O882" s="80"/>
      <c r="P882" s="81"/>
      <c r="Q882" s="81"/>
      <c r="R882" s="91"/>
      <c r="S882" s="91"/>
      <c r="T882" s="91"/>
      <c r="U882" s="91"/>
      <c r="V882" s="52"/>
      <c r="W882" s="52"/>
      <c r="X882" s="52"/>
      <c r="Y882" s="52"/>
      <c r="Z882" s="51"/>
      <c r="AA882" s="76"/>
      <c r="AB882" s="76"/>
      <c r="AC882" s="77"/>
      <c r="AD882" s="83" t="s">
        <v>8203</v>
      </c>
      <c r="AE882" s="83">
        <v>385</v>
      </c>
      <c r="AF882" s="83">
        <v>187</v>
      </c>
      <c r="AG882" s="83">
        <v>440</v>
      </c>
      <c r="AH882" s="83">
        <v>616</v>
      </c>
      <c r="AI882" s="83"/>
      <c r="AJ882" s="83" t="s">
        <v>9621</v>
      </c>
      <c r="AK882" s="83" t="s">
        <v>10638</v>
      </c>
      <c r="AL882" s="83"/>
      <c r="AM882" s="83"/>
      <c r="AN882" s="85">
        <v>41758.753101851849</v>
      </c>
      <c r="AO882" s="83" t="s">
        <v>12544</v>
      </c>
      <c r="AP882" s="83" t="b">
        <v>0</v>
      </c>
      <c r="AQ882" s="83" t="b">
        <v>0</v>
      </c>
      <c r="AR882" s="83" t="b">
        <v>0</v>
      </c>
      <c r="AS882" s="83" t="s">
        <v>7099</v>
      </c>
      <c r="AT882" s="83">
        <v>7</v>
      </c>
      <c r="AU882" s="83" t="s">
        <v>13085</v>
      </c>
      <c r="AV882" s="83" t="b">
        <v>0</v>
      </c>
      <c r="AW882" s="83" t="s">
        <v>14213</v>
      </c>
      <c r="AX882" s="83" t="s">
        <v>15093</v>
      </c>
      <c r="AY882" s="83" t="s">
        <v>66</v>
      </c>
      <c r="AZ882" s="2"/>
      <c r="BA882" s="3"/>
      <c r="BB882" s="3"/>
      <c r="BC882" s="3"/>
      <c r="BD882" s="3"/>
    </row>
    <row r="883" spans="1:56" x14ac:dyDescent="0.25">
      <c r="A883" s="69" t="s">
        <v>799</v>
      </c>
      <c r="B883" s="70"/>
      <c r="C883" s="70"/>
      <c r="D883" s="71"/>
      <c r="E883" s="73"/>
      <c r="F883" s="70" t="s">
        <v>4089</v>
      </c>
      <c r="G883" s="70"/>
      <c r="H883" s="74"/>
      <c r="I883" s="75"/>
      <c r="J883" s="75"/>
      <c r="K883" s="74" t="s">
        <v>16608</v>
      </c>
      <c r="L883" s="78"/>
      <c r="M883" s="79"/>
      <c r="N883" s="79"/>
      <c r="O883" s="80"/>
      <c r="P883" s="81"/>
      <c r="Q883" s="81"/>
      <c r="R883" s="91"/>
      <c r="S883" s="91"/>
      <c r="T883" s="91"/>
      <c r="U883" s="91"/>
      <c r="V883" s="52"/>
      <c r="W883" s="52"/>
      <c r="X883" s="52"/>
      <c r="Y883" s="52"/>
      <c r="Z883" s="51"/>
      <c r="AA883" s="76"/>
      <c r="AB883" s="76"/>
      <c r="AC883" s="77"/>
      <c r="AD883" s="83" t="s">
        <v>8204</v>
      </c>
      <c r="AE883" s="83">
        <v>1940</v>
      </c>
      <c r="AF883" s="83">
        <v>335</v>
      </c>
      <c r="AG883" s="83">
        <v>67867</v>
      </c>
      <c r="AH883" s="83">
        <v>1797</v>
      </c>
      <c r="AI883" s="83">
        <v>-28800</v>
      </c>
      <c r="AJ883" s="83" t="s">
        <v>9622</v>
      </c>
      <c r="AK883" s="83"/>
      <c r="AL883" s="83"/>
      <c r="AM883" s="83" t="s">
        <v>11719</v>
      </c>
      <c r="AN883" s="85">
        <v>42267.300208333334</v>
      </c>
      <c r="AO883" s="83"/>
      <c r="AP883" s="83" t="b">
        <v>0</v>
      </c>
      <c r="AQ883" s="83" t="b">
        <v>0</v>
      </c>
      <c r="AR883" s="83" t="b">
        <v>0</v>
      </c>
      <c r="AS883" s="83" t="s">
        <v>7097</v>
      </c>
      <c r="AT883" s="83">
        <v>4</v>
      </c>
      <c r="AU883" s="83" t="s">
        <v>13085</v>
      </c>
      <c r="AV883" s="83" t="b">
        <v>0</v>
      </c>
      <c r="AW883" s="83" t="s">
        <v>14213</v>
      </c>
      <c r="AX883" s="83" t="s">
        <v>15094</v>
      </c>
      <c r="AY883" s="83" t="s">
        <v>66</v>
      </c>
      <c r="AZ883" s="2"/>
      <c r="BA883" s="3"/>
      <c r="BB883" s="3"/>
      <c r="BC883" s="3"/>
      <c r="BD883" s="3"/>
    </row>
    <row r="884" spans="1:56" x14ac:dyDescent="0.25">
      <c r="A884" s="69" t="s">
        <v>800</v>
      </c>
      <c r="B884" s="70"/>
      <c r="C884" s="70"/>
      <c r="D884" s="71"/>
      <c r="E884" s="73"/>
      <c r="F884" s="70" t="s">
        <v>4090</v>
      </c>
      <c r="G884" s="70"/>
      <c r="H884" s="74"/>
      <c r="I884" s="75"/>
      <c r="J884" s="75"/>
      <c r="K884" s="74" t="s">
        <v>16609</v>
      </c>
      <c r="L884" s="78"/>
      <c r="M884" s="79"/>
      <c r="N884" s="79"/>
      <c r="O884" s="80"/>
      <c r="P884" s="81"/>
      <c r="Q884" s="81"/>
      <c r="R884" s="91"/>
      <c r="S884" s="91"/>
      <c r="T884" s="91"/>
      <c r="U884" s="91"/>
      <c r="V884" s="52"/>
      <c r="W884" s="52"/>
      <c r="X884" s="52"/>
      <c r="Y884" s="52"/>
      <c r="Z884" s="51"/>
      <c r="AA884" s="76"/>
      <c r="AB884" s="76"/>
      <c r="AC884" s="77"/>
      <c r="AD884" s="83" t="s">
        <v>8205</v>
      </c>
      <c r="AE884" s="83">
        <v>2535</v>
      </c>
      <c r="AF884" s="83">
        <v>6192</v>
      </c>
      <c r="AG884" s="83">
        <v>231895</v>
      </c>
      <c r="AH884" s="83">
        <v>82287</v>
      </c>
      <c r="AI884" s="83">
        <v>-28800</v>
      </c>
      <c r="AJ884" s="83" t="s">
        <v>9623</v>
      </c>
      <c r="AK884" s="83"/>
      <c r="AL884" s="83"/>
      <c r="AM884" s="83" t="s">
        <v>11719</v>
      </c>
      <c r="AN884" s="85">
        <v>42429.717858796299</v>
      </c>
      <c r="AO884" s="83" t="s">
        <v>12545</v>
      </c>
      <c r="AP884" s="83" t="b">
        <v>0</v>
      </c>
      <c r="AQ884" s="83" t="b">
        <v>0</v>
      </c>
      <c r="AR884" s="83" t="b">
        <v>0</v>
      </c>
      <c r="AS884" s="83" t="s">
        <v>7091</v>
      </c>
      <c r="AT884" s="83">
        <v>156</v>
      </c>
      <c r="AU884" s="83" t="s">
        <v>13085</v>
      </c>
      <c r="AV884" s="83" t="b">
        <v>0</v>
      </c>
      <c r="AW884" s="83" t="s">
        <v>14213</v>
      </c>
      <c r="AX884" s="83" t="s">
        <v>15095</v>
      </c>
      <c r="AY884" s="83" t="s">
        <v>66</v>
      </c>
      <c r="AZ884" s="2"/>
      <c r="BA884" s="3"/>
      <c r="BB884" s="3"/>
      <c r="BC884" s="3"/>
      <c r="BD884" s="3"/>
    </row>
    <row r="885" spans="1:56" x14ac:dyDescent="0.25">
      <c r="A885" s="69" t="s">
        <v>801</v>
      </c>
      <c r="B885" s="70"/>
      <c r="C885" s="70"/>
      <c r="D885" s="71"/>
      <c r="E885" s="73"/>
      <c r="F885" s="70" t="s">
        <v>13981</v>
      </c>
      <c r="G885" s="70"/>
      <c r="H885" s="74"/>
      <c r="I885" s="75"/>
      <c r="J885" s="75"/>
      <c r="K885" s="74" t="s">
        <v>16610</v>
      </c>
      <c r="L885" s="78"/>
      <c r="M885" s="79"/>
      <c r="N885" s="79"/>
      <c r="O885" s="80"/>
      <c r="P885" s="81"/>
      <c r="Q885" s="81"/>
      <c r="R885" s="91"/>
      <c r="S885" s="91"/>
      <c r="T885" s="91"/>
      <c r="U885" s="91"/>
      <c r="V885" s="52"/>
      <c r="W885" s="52"/>
      <c r="X885" s="52"/>
      <c r="Y885" s="52"/>
      <c r="Z885" s="51"/>
      <c r="AA885" s="76"/>
      <c r="AB885" s="76"/>
      <c r="AC885" s="77"/>
      <c r="AD885" s="83" t="s">
        <v>8206</v>
      </c>
      <c r="AE885" s="83">
        <v>7</v>
      </c>
      <c r="AF885" s="83">
        <v>1</v>
      </c>
      <c r="AG885" s="83">
        <v>1</v>
      </c>
      <c r="AH885" s="83">
        <v>0</v>
      </c>
      <c r="AI885" s="83">
        <v>-28800</v>
      </c>
      <c r="AJ885" s="83"/>
      <c r="AK885" s="83"/>
      <c r="AL885" s="83"/>
      <c r="AM885" s="83" t="s">
        <v>11719</v>
      </c>
      <c r="AN885" s="85">
        <v>43149.820844907408</v>
      </c>
      <c r="AO885" s="83" t="s">
        <v>12546</v>
      </c>
      <c r="AP885" s="83" t="b">
        <v>1</v>
      </c>
      <c r="AQ885" s="83" t="b">
        <v>0</v>
      </c>
      <c r="AR885" s="83" t="b">
        <v>0</v>
      </c>
      <c r="AS885" s="83" t="s">
        <v>7091</v>
      </c>
      <c r="AT885" s="83">
        <v>0</v>
      </c>
      <c r="AU885" s="83"/>
      <c r="AV885" s="83" t="b">
        <v>0</v>
      </c>
      <c r="AW885" s="83" t="s">
        <v>14213</v>
      </c>
      <c r="AX885" s="83" t="s">
        <v>15096</v>
      </c>
      <c r="AY885" s="83" t="s">
        <v>66</v>
      </c>
      <c r="AZ885" s="2"/>
      <c r="BA885" s="3"/>
      <c r="BB885" s="3"/>
      <c r="BC885" s="3"/>
      <c r="BD885" s="3"/>
    </row>
    <row r="886" spans="1:56" x14ac:dyDescent="0.25">
      <c r="A886" s="69" t="s">
        <v>803</v>
      </c>
      <c r="B886" s="70"/>
      <c r="C886" s="70"/>
      <c r="D886" s="71"/>
      <c r="E886" s="73"/>
      <c r="F886" s="70" t="s">
        <v>4091</v>
      </c>
      <c r="G886" s="70"/>
      <c r="H886" s="74"/>
      <c r="I886" s="75"/>
      <c r="J886" s="75"/>
      <c r="K886" s="74" t="s">
        <v>16611</v>
      </c>
      <c r="L886" s="78"/>
      <c r="M886" s="79"/>
      <c r="N886" s="79"/>
      <c r="O886" s="80"/>
      <c r="P886" s="81"/>
      <c r="Q886" s="81"/>
      <c r="R886" s="91"/>
      <c r="S886" s="91"/>
      <c r="T886" s="91"/>
      <c r="U886" s="91"/>
      <c r="V886" s="52"/>
      <c r="W886" s="52"/>
      <c r="X886" s="52"/>
      <c r="Y886" s="52"/>
      <c r="Z886" s="51"/>
      <c r="AA886" s="76"/>
      <c r="AB886" s="76"/>
      <c r="AC886" s="77"/>
      <c r="AD886" s="83" t="s">
        <v>8207</v>
      </c>
      <c r="AE886" s="83">
        <v>86</v>
      </c>
      <c r="AF886" s="83">
        <v>350</v>
      </c>
      <c r="AG886" s="83">
        <v>55038</v>
      </c>
      <c r="AH886" s="83">
        <v>7683</v>
      </c>
      <c r="AI886" s="83">
        <v>-28800</v>
      </c>
      <c r="AJ886" s="83"/>
      <c r="AK886" s="83"/>
      <c r="AL886" s="83"/>
      <c r="AM886" s="83" t="s">
        <v>11719</v>
      </c>
      <c r="AN886" s="85">
        <v>40775.780636574076</v>
      </c>
      <c r="AO886" s="83"/>
      <c r="AP886" s="83" t="b">
        <v>1</v>
      </c>
      <c r="AQ886" s="83" t="b">
        <v>0</v>
      </c>
      <c r="AR886" s="83" t="b">
        <v>0</v>
      </c>
      <c r="AS886" s="83" t="s">
        <v>7091</v>
      </c>
      <c r="AT886" s="83">
        <v>36</v>
      </c>
      <c r="AU886" s="83" t="s">
        <v>13085</v>
      </c>
      <c r="AV886" s="83" t="b">
        <v>0</v>
      </c>
      <c r="AW886" s="83" t="s">
        <v>14213</v>
      </c>
      <c r="AX886" s="83" t="s">
        <v>15097</v>
      </c>
      <c r="AY886" s="83" t="s">
        <v>66</v>
      </c>
      <c r="AZ886" s="2"/>
      <c r="BA886" s="3"/>
      <c r="BB886" s="3"/>
      <c r="BC886" s="3"/>
      <c r="BD886" s="3"/>
    </row>
    <row r="887" spans="1:56" x14ac:dyDescent="0.25">
      <c r="A887" s="69" t="s">
        <v>804</v>
      </c>
      <c r="B887" s="70"/>
      <c r="C887" s="70"/>
      <c r="D887" s="71"/>
      <c r="E887" s="73"/>
      <c r="F887" s="70" t="s">
        <v>4092</v>
      </c>
      <c r="G887" s="70"/>
      <c r="H887" s="74"/>
      <c r="I887" s="75"/>
      <c r="J887" s="75"/>
      <c r="K887" s="74" t="s">
        <v>16612</v>
      </c>
      <c r="L887" s="78"/>
      <c r="M887" s="79"/>
      <c r="N887" s="79"/>
      <c r="O887" s="80"/>
      <c r="P887" s="81"/>
      <c r="Q887" s="81"/>
      <c r="R887" s="91"/>
      <c r="S887" s="91"/>
      <c r="T887" s="91"/>
      <c r="U887" s="91"/>
      <c r="V887" s="52"/>
      <c r="W887" s="52"/>
      <c r="X887" s="52"/>
      <c r="Y887" s="52"/>
      <c r="Z887" s="51"/>
      <c r="AA887" s="76"/>
      <c r="AB887" s="76"/>
      <c r="AC887" s="77"/>
      <c r="AD887" s="83" t="s">
        <v>8208</v>
      </c>
      <c r="AE887" s="83">
        <v>207</v>
      </c>
      <c r="AF887" s="83">
        <v>34</v>
      </c>
      <c r="AG887" s="83">
        <v>2050</v>
      </c>
      <c r="AH887" s="83">
        <v>2499</v>
      </c>
      <c r="AI887" s="83">
        <v>3600</v>
      </c>
      <c r="AJ887" s="83"/>
      <c r="AK887" s="83"/>
      <c r="AL887" s="83"/>
      <c r="AM887" s="83" t="s">
        <v>11732</v>
      </c>
      <c r="AN887" s="85">
        <v>43106.677256944444</v>
      </c>
      <c r="AO887" s="83" t="s">
        <v>12547</v>
      </c>
      <c r="AP887" s="83" t="b">
        <v>1</v>
      </c>
      <c r="AQ887" s="83" t="b">
        <v>0</v>
      </c>
      <c r="AR887" s="83" t="b">
        <v>0</v>
      </c>
      <c r="AS887" s="83" t="s">
        <v>7099</v>
      </c>
      <c r="AT887" s="83">
        <v>0</v>
      </c>
      <c r="AU887" s="83"/>
      <c r="AV887" s="83" t="b">
        <v>0</v>
      </c>
      <c r="AW887" s="83" t="s">
        <v>14213</v>
      </c>
      <c r="AX887" s="83" t="s">
        <v>15098</v>
      </c>
      <c r="AY887" s="83" t="s">
        <v>66</v>
      </c>
      <c r="AZ887" s="2"/>
      <c r="BA887" s="3"/>
      <c r="BB887" s="3"/>
      <c r="BC887" s="3"/>
      <c r="BD887" s="3"/>
    </row>
    <row r="888" spans="1:56" x14ac:dyDescent="0.25">
      <c r="A888" s="69" t="s">
        <v>805</v>
      </c>
      <c r="B888" s="70"/>
      <c r="C888" s="70"/>
      <c r="D888" s="71"/>
      <c r="E888" s="73"/>
      <c r="F888" s="70" t="s">
        <v>4093</v>
      </c>
      <c r="G888" s="70"/>
      <c r="H888" s="74"/>
      <c r="I888" s="75"/>
      <c r="J888" s="75"/>
      <c r="K888" s="74" t="s">
        <v>16613</v>
      </c>
      <c r="L888" s="78"/>
      <c r="M888" s="79"/>
      <c r="N888" s="79"/>
      <c r="O888" s="80"/>
      <c r="P888" s="81"/>
      <c r="Q888" s="81"/>
      <c r="R888" s="91"/>
      <c r="S888" s="91"/>
      <c r="T888" s="91"/>
      <c r="U888" s="91"/>
      <c r="V888" s="52"/>
      <c r="W888" s="52"/>
      <c r="X888" s="52"/>
      <c r="Y888" s="52"/>
      <c r="Z888" s="51"/>
      <c r="AA888" s="76"/>
      <c r="AB888" s="76"/>
      <c r="AC888" s="77"/>
      <c r="AD888" s="83" t="s">
        <v>8209</v>
      </c>
      <c r="AE888" s="83">
        <v>5059</v>
      </c>
      <c r="AF888" s="83">
        <v>6621</v>
      </c>
      <c r="AG888" s="83">
        <v>13037</v>
      </c>
      <c r="AH888" s="83">
        <v>6052</v>
      </c>
      <c r="AI888" s="83"/>
      <c r="AJ888" s="83" t="s">
        <v>9624</v>
      </c>
      <c r="AK888" s="83"/>
      <c r="AL888" s="83"/>
      <c r="AM888" s="83"/>
      <c r="AN888" s="85">
        <v>41337.613587962966</v>
      </c>
      <c r="AO888" s="83"/>
      <c r="AP888" s="83" t="b">
        <v>0</v>
      </c>
      <c r="AQ888" s="83" t="b">
        <v>0</v>
      </c>
      <c r="AR888" s="83" t="b">
        <v>0</v>
      </c>
      <c r="AS888" s="83" t="s">
        <v>7091</v>
      </c>
      <c r="AT888" s="83">
        <v>18</v>
      </c>
      <c r="AU888" s="83" t="s">
        <v>13085</v>
      </c>
      <c r="AV888" s="83" t="b">
        <v>0</v>
      </c>
      <c r="AW888" s="83" t="s">
        <v>14213</v>
      </c>
      <c r="AX888" s="83" t="s">
        <v>15099</v>
      </c>
      <c r="AY888" s="83" t="s">
        <v>66</v>
      </c>
      <c r="AZ888" s="2"/>
      <c r="BA888" s="3"/>
      <c r="BB888" s="3"/>
      <c r="BC888" s="3"/>
      <c r="BD888" s="3"/>
    </row>
    <row r="889" spans="1:56" x14ac:dyDescent="0.25">
      <c r="A889" s="69" t="s">
        <v>806</v>
      </c>
      <c r="B889" s="70"/>
      <c r="C889" s="70"/>
      <c r="D889" s="71"/>
      <c r="E889" s="73"/>
      <c r="F889" s="70" t="s">
        <v>4094</v>
      </c>
      <c r="G889" s="70"/>
      <c r="H889" s="74"/>
      <c r="I889" s="75"/>
      <c r="J889" s="75"/>
      <c r="K889" s="74" t="s">
        <v>16614</v>
      </c>
      <c r="L889" s="78"/>
      <c r="M889" s="79"/>
      <c r="N889" s="79"/>
      <c r="O889" s="80"/>
      <c r="P889" s="81"/>
      <c r="Q889" s="81"/>
      <c r="R889" s="91"/>
      <c r="S889" s="91"/>
      <c r="T889" s="91"/>
      <c r="U889" s="91"/>
      <c r="V889" s="52"/>
      <c r="W889" s="52"/>
      <c r="X889" s="52"/>
      <c r="Y889" s="52"/>
      <c r="Z889" s="51"/>
      <c r="AA889" s="76"/>
      <c r="AB889" s="76"/>
      <c r="AC889" s="77"/>
      <c r="AD889" s="83" t="s">
        <v>8210</v>
      </c>
      <c r="AE889" s="83">
        <v>79</v>
      </c>
      <c r="AF889" s="83">
        <v>31</v>
      </c>
      <c r="AG889" s="83">
        <v>1718</v>
      </c>
      <c r="AH889" s="83">
        <v>2347</v>
      </c>
      <c r="AI889" s="83">
        <v>-28800</v>
      </c>
      <c r="AJ889" s="83" t="s">
        <v>9625</v>
      </c>
      <c r="AK889" s="83"/>
      <c r="AL889" s="83"/>
      <c r="AM889" s="83" t="s">
        <v>11719</v>
      </c>
      <c r="AN889" s="85">
        <v>42573.407210648147</v>
      </c>
      <c r="AO889" s="83"/>
      <c r="AP889" s="83" t="b">
        <v>0</v>
      </c>
      <c r="AQ889" s="83" t="b">
        <v>0</v>
      </c>
      <c r="AR889" s="83" t="b">
        <v>0</v>
      </c>
      <c r="AS889" s="83" t="s">
        <v>7097</v>
      </c>
      <c r="AT889" s="83">
        <v>0</v>
      </c>
      <c r="AU889" s="83" t="s">
        <v>13085</v>
      </c>
      <c r="AV889" s="83" t="b">
        <v>0</v>
      </c>
      <c r="AW889" s="83" t="s">
        <v>14213</v>
      </c>
      <c r="AX889" s="83" t="s">
        <v>15100</v>
      </c>
      <c r="AY889" s="83" t="s">
        <v>66</v>
      </c>
      <c r="AZ889" s="2"/>
      <c r="BA889" s="3"/>
      <c r="BB889" s="3"/>
      <c r="BC889" s="3"/>
      <c r="BD889" s="3"/>
    </row>
    <row r="890" spans="1:56" x14ac:dyDescent="0.25">
      <c r="A890" s="69" t="s">
        <v>807</v>
      </c>
      <c r="B890" s="70"/>
      <c r="C890" s="70"/>
      <c r="D890" s="71"/>
      <c r="E890" s="73"/>
      <c r="F890" s="70" t="s">
        <v>4095</v>
      </c>
      <c r="G890" s="70"/>
      <c r="H890" s="74"/>
      <c r="I890" s="75"/>
      <c r="J890" s="75"/>
      <c r="K890" s="74" t="s">
        <v>16615</v>
      </c>
      <c r="L890" s="78"/>
      <c r="M890" s="79"/>
      <c r="N890" s="79"/>
      <c r="O890" s="80"/>
      <c r="P890" s="81"/>
      <c r="Q890" s="81"/>
      <c r="R890" s="91"/>
      <c r="S890" s="91"/>
      <c r="T890" s="91"/>
      <c r="U890" s="91"/>
      <c r="V890" s="52"/>
      <c r="W890" s="52"/>
      <c r="X890" s="52"/>
      <c r="Y890" s="52"/>
      <c r="Z890" s="51"/>
      <c r="AA890" s="76"/>
      <c r="AB890" s="76"/>
      <c r="AC890" s="77"/>
      <c r="AD890" s="83" t="s">
        <v>8211</v>
      </c>
      <c r="AE890" s="83">
        <v>285</v>
      </c>
      <c r="AF890" s="83">
        <v>385</v>
      </c>
      <c r="AG890" s="83">
        <v>1504</v>
      </c>
      <c r="AH890" s="83">
        <v>98</v>
      </c>
      <c r="AI890" s="83">
        <v>-18000</v>
      </c>
      <c r="AJ890" s="83" t="s">
        <v>9626</v>
      </c>
      <c r="AK890" s="83" t="s">
        <v>10268</v>
      </c>
      <c r="AL890" s="83" t="s">
        <v>11401</v>
      </c>
      <c r="AM890" s="83" t="s">
        <v>11720</v>
      </c>
      <c r="AN890" s="85">
        <v>40219.588043981479</v>
      </c>
      <c r="AO890" s="83"/>
      <c r="AP890" s="83" t="b">
        <v>1</v>
      </c>
      <c r="AQ890" s="83" t="b">
        <v>0</v>
      </c>
      <c r="AR890" s="83" t="b">
        <v>1</v>
      </c>
      <c r="AS890" s="83" t="s">
        <v>7091</v>
      </c>
      <c r="AT890" s="83">
        <v>52</v>
      </c>
      <c r="AU890" s="83" t="s">
        <v>13085</v>
      </c>
      <c r="AV890" s="83" t="b">
        <v>0</v>
      </c>
      <c r="AW890" s="83" t="s">
        <v>14213</v>
      </c>
      <c r="AX890" s="83" t="s">
        <v>15101</v>
      </c>
      <c r="AY890" s="83" t="s">
        <v>66</v>
      </c>
      <c r="AZ890" s="2"/>
      <c r="BA890" s="3"/>
      <c r="BB890" s="3"/>
      <c r="BC890" s="3"/>
      <c r="BD890" s="3"/>
    </row>
    <row r="891" spans="1:56" x14ac:dyDescent="0.25">
      <c r="A891" s="69" t="s">
        <v>1571</v>
      </c>
      <c r="B891" s="70"/>
      <c r="C891" s="70"/>
      <c r="D891" s="71"/>
      <c r="E891" s="73"/>
      <c r="F891" s="70" t="s">
        <v>13982</v>
      </c>
      <c r="G891" s="70"/>
      <c r="H891" s="74"/>
      <c r="I891" s="75"/>
      <c r="J891" s="75"/>
      <c r="K891" s="74" t="s">
        <v>16616</v>
      </c>
      <c r="L891" s="78"/>
      <c r="M891" s="79"/>
      <c r="N891" s="79"/>
      <c r="O891" s="80"/>
      <c r="P891" s="81"/>
      <c r="Q891" s="81"/>
      <c r="R891" s="91"/>
      <c r="S891" s="91"/>
      <c r="T891" s="91"/>
      <c r="U891" s="91"/>
      <c r="V891" s="52"/>
      <c r="W891" s="52"/>
      <c r="X891" s="52"/>
      <c r="Y891" s="52"/>
      <c r="Z891" s="51"/>
      <c r="AA891" s="76"/>
      <c r="AB891" s="76"/>
      <c r="AC891" s="77"/>
      <c r="AD891" s="83" t="s">
        <v>8212</v>
      </c>
      <c r="AE891" s="83">
        <v>2528</v>
      </c>
      <c r="AF891" s="83">
        <v>5503</v>
      </c>
      <c r="AG891" s="83">
        <v>10053</v>
      </c>
      <c r="AH891" s="83">
        <v>632</v>
      </c>
      <c r="AI891" s="83">
        <v>-18000</v>
      </c>
      <c r="AJ891" s="83" t="s">
        <v>9627</v>
      </c>
      <c r="AK891" s="83" t="s">
        <v>7257</v>
      </c>
      <c r="AL891" s="83" t="s">
        <v>11402</v>
      </c>
      <c r="AM891" s="83" t="s">
        <v>11716</v>
      </c>
      <c r="AN891" s="85">
        <v>39911.809108796297</v>
      </c>
      <c r="AO891" s="83" t="s">
        <v>12548</v>
      </c>
      <c r="AP891" s="83" t="b">
        <v>0</v>
      </c>
      <c r="AQ891" s="83" t="b">
        <v>0</v>
      </c>
      <c r="AR891" s="83" t="b">
        <v>1</v>
      </c>
      <c r="AS891" s="83" t="s">
        <v>7091</v>
      </c>
      <c r="AT891" s="83">
        <v>176</v>
      </c>
      <c r="AU891" s="83" t="s">
        <v>13395</v>
      </c>
      <c r="AV891" s="83" t="b">
        <v>0</v>
      </c>
      <c r="AW891" s="83" t="s">
        <v>14213</v>
      </c>
      <c r="AX891" s="83" t="s">
        <v>15102</v>
      </c>
      <c r="AY891" s="83" t="s">
        <v>65</v>
      </c>
      <c r="AZ891" s="2"/>
      <c r="BA891" s="3"/>
      <c r="BB891" s="3"/>
      <c r="BC891" s="3"/>
      <c r="BD891" s="3"/>
    </row>
    <row r="892" spans="1:56" x14ac:dyDescent="0.25">
      <c r="A892" s="69" t="s">
        <v>808</v>
      </c>
      <c r="B892" s="70"/>
      <c r="C892" s="70"/>
      <c r="D892" s="71"/>
      <c r="E892" s="73"/>
      <c r="F892" s="70" t="s">
        <v>4096</v>
      </c>
      <c r="G892" s="70"/>
      <c r="H892" s="74"/>
      <c r="I892" s="75"/>
      <c r="J892" s="75"/>
      <c r="K892" s="74" t="s">
        <v>16617</v>
      </c>
      <c r="L892" s="78"/>
      <c r="M892" s="79"/>
      <c r="N892" s="79"/>
      <c r="O892" s="80"/>
      <c r="P892" s="81"/>
      <c r="Q892" s="81"/>
      <c r="R892" s="91"/>
      <c r="S892" s="91"/>
      <c r="T892" s="91"/>
      <c r="U892" s="91"/>
      <c r="V892" s="52"/>
      <c r="W892" s="52"/>
      <c r="X892" s="52"/>
      <c r="Y892" s="52"/>
      <c r="Z892" s="51"/>
      <c r="AA892" s="76"/>
      <c r="AB892" s="76"/>
      <c r="AC892" s="77"/>
      <c r="AD892" s="83" t="s">
        <v>8213</v>
      </c>
      <c r="AE892" s="83">
        <v>253</v>
      </c>
      <c r="AF892" s="83">
        <v>13</v>
      </c>
      <c r="AG892" s="83">
        <v>6276</v>
      </c>
      <c r="AH892" s="83">
        <v>1373</v>
      </c>
      <c r="AI892" s="83"/>
      <c r="AJ892" s="83"/>
      <c r="AK892" s="83" t="s">
        <v>10258</v>
      </c>
      <c r="AL892" s="83"/>
      <c r="AM892" s="83"/>
      <c r="AN892" s="85">
        <v>42693.518854166665</v>
      </c>
      <c r="AO892" s="83" t="s">
        <v>12549</v>
      </c>
      <c r="AP892" s="83" t="b">
        <v>1</v>
      </c>
      <c r="AQ892" s="83" t="b">
        <v>0</v>
      </c>
      <c r="AR892" s="83" t="b">
        <v>0</v>
      </c>
      <c r="AS892" s="83" t="s">
        <v>7097</v>
      </c>
      <c r="AT892" s="83">
        <v>0</v>
      </c>
      <c r="AU892" s="83"/>
      <c r="AV892" s="83" t="b">
        <v>0</v>
      </c>
      <c r="AW892" s="83" t="s">
        <v>14213</v>
      </c>
      <c r="AX892" s="83" t="s">
        <v>15103</v>
      </c>
      <c r="AY892" s="83" t="s">
        <v>66</v>
      </c>
      <c r="AZ892" s="2"/>
      <c r="BA892" s="3"/>
      <c r="BB892" s="3"/>
      <c r="BC892" s="3"/>
      <c r="BD892" s="3"/>
    </row>
    <row r="893" spans="1:56" x14ac:dyDescent="0.25">
      <c r="A893" s="69" t="s">
        <v>809</v>
      </c>
      <c r="B893" s="70"/>
      <c r="C893" s="70"/>
      <c r="D893" s="71"/>
      <c r="E893" s="73"/>
      <c r="F893" s="70" t="s">
        <v>4097</v>
      </c>
      <c r="G893" s="70"/>
      <c r="H893" s="74"/>
      <c r="I893" s="75"/>
      <c r="J893" s="75"/>
      <c r="K893" s="74" t="s">
        <v>16618</v>
      </c>
      <c r="L893" s="78"/>
      <c r="M893" s="79"/>
      <c r="N893" s="79"/>
      <c r="O893" s="80"/>
      <c r="P893" s="81"/>
      <c r="Q893" s="81"/>
      <c r="R893" s="91"/>
      <c r="S893" s="91"/>
      <c r="T893" s="91"/>
      <c r="U893" s="91"/>
      <c r="V893" s="52"/>
      <c r="W893" s="52"/>
      <c r="X893" s="52"/>
      <c r="Y893" s="52"/>
      <c r="Z893" s="51"/>
      <c r="AA893" s="76"/>
      <c r="AB893" s="76"/>
      <c r="AC893" s="77"/>
      <c r="AD893" s="83" t="s">
        <v>8214</v>
      </c>
      <c r="AE893" s="83">
        <v>640</v>
      </c>
      <c r="AF893" s="83">
        <v>4733</v>
      </c>
      <c r="AG893" s="83">
        <v>12886</v>
      </c>
      <c r="AH893" s="83">
        <v>423</v>
      </c>
      <c r="AI893" s="83">
        <v>-18000</v>
      </c>
      <c r="AJ893" s="83" t="s">
        <v>9628</v>
      </c>
      <c r="AK893" s="83" t="s">
        <v>10639</v>
      </c>
      <c r="AL893" s="83" t="s">
        <v>11403</v>
      </c>
      <c r="AM893" s="83" t="s">
        <v>11716</v>
      </c>
      <c r="AN893" s="85">
        <v>40063.291238425925</v>
      </c>
      <c r="AO893" s="83" t="s">
        <v>12550</v>
      </c>
      <c r="AP893" s="83" t="b">
        <v>0</v>
      </c>
      <c r="AQ893" s="83" t="b">
        <v>0</v>
      </c>
      <c r="AR893" s="83" t="b">
        <v>0</v>
      </c>
      <c r="AS893" s="83" t="s">
        <v>7091</v>
      </c>
      <c r="AT893" s="83">
        <v>315</v>
      </c>
      <c r="AU893" s="83" t="s">
        <v>13092</v>
      </c>
      <c r="AV893" s="83" t="b">
        <v>0</v>
      </c>
      <c r="AW893" s="83" t="s">
        <v>14213</v>
      </c>
      <c r="AX893" s="83" t="s">
        <v>15104</v>
      </c>
      <c r="AY893" s="83" t="s">
        <v>66</v>
      </c>
      <c r="AZ893" s="2"/>
      <c r="BA893" s="3"/>
      <c r="BB893" s="3"/>
      <c r="BC893" s="3"/>
      <c r="BD893" s="3"/>
    </row>
    <row r="894" spans="1:56" x14ac:dyDescent="0.25">
      <c r="A894" s="69" t="s">
        <v>1572</v>
      </c>
      <c r="B894" s="70"/>
      <c r="C894" s="70"/>
      <c r="D894" s="71"/>
      <c r="E894" s="73"/>
      <c r="F894" s="70" t="s">
        <v>13983</v>
      </c>
      <c r="G894" s="70"/>
      <c r="H894" s="74"/>
      <c r="I894" s="75"/>
      <c r="J894" s="75"/>
      <c r="K894" s="74" t="s">
        <v>16619</v>
      </c>
      <c r="L894" s="78"/>
      <c r="M894" s="79"/>
      <c r="N894" s="79"/>
      <c r="O894" s="80"/>
      <c r="P894" s="81"/>
      <c r="Q894" s="81"/>
      <c r="R894" s="91"/>
      <c r="S894" s="91"/>
      <c r="T894" s="91"/>
      <c r="U894" s="91"/>
      <c r="V894" s="52"/>
      <c r="W894" s="52"/>
      <c r="X894" s="52"/>
      <c r="Y894" s="52"/>
      <c r="Z894" s="51"/>
      <c r="AA894" s="76"/>
      <c r="AB894" s="76"/>
      <c r="AC894" s="77"/>
      <c r="AD894" s="83" t="s">
        <v>8215</v>
      </c>
      <c r="AE894" s="83">
        <v>1002</v>
      </c>
      <c r="AF894" s="83">
        <v>2796</v>
      </c>
      <c r="AG894" s="83">
        <v>9715</v>
      </c>
      <c r="AH894" s="83">
        <v>16763</v>
      </c>
      <c r="AI894" s="83"/>
      <c r="AJ894" s="83" t="s">
        <v>9629</v>
      </c>
      <c r="AK894" s="83" t="s">
        <v>10269</v>
      </c>
      <c r="AL894" s="83" t="s">
        <v>11404</v>
      </c>
      <c r="AM894" s="83"/>
      <c r="AN894" s="85">
        <v>41439.946400462963</v>
      </c>
      <c r="AO894" s="83" t="s">
        <v>12551</v>
      </c>
      <c r="AP894" s="83" t="b">
        <v>1</v>
      </c>
      <c r="AQ894" s="83" t="b">
        <v>0</v>
      </c>
      <c r="AR894" s="83" t="b">
        <v>0</v>
      </c>
      <c r="AS894" s="83" t="s">
        <v>7091</v>
      </c>
      <c r="AT894" s="83">
        <v>127</v>
      </c>
      <c r="AU894" s="83" t="s">
        <v>13085</v>
      </c>
      <c r="AV894" s="83" t="b">
        <v>1</v>
      </c>
      <c r="AW894" s="83" t="s">
        <v>14213</v>
      </c>
      <c r="AX894" s="83" t="s">
        <v>15105</v>
      </c>
      <c r="AY894" s="83" t="s">
        <v>65</v>
      </c>
      <c r="AZ894" s="2"/>
      <c r="BA894" s="3"/>
      <c r="BB894" s="3"/>
      <c r="BC894" s="3"/>
      <c r="BD894" s="3"/>
    </row>
    <row r="895" spans="1:56" x14ac:dyDescent="0.25">
      <c r="A895" s="69" t="s">
        <v>1573</v>
      </c>
      <c r="B895" s="70"/>
      <c r="C895" s="70"/>
      <c r="D895" s="71"/>
      <c r="E895" s="73"/>
      <c r="F895" s="70" t="s">
        <v>13984</v>
      </c>
      <c r="G895" s="70"/>
      <c r="H895" s="74"/>
      <c r="I895" s="75"/>
      <c r="J895" s="75"/>
      <c r="K895" s="74" t="s">
        <v>16620</v>
      </c>
      <c r="L895" s="78"/>
      <c r="M895" s="79"/>
      <c r="N895" s="79"/>
      <c r="O895" s="80"/>
      <c r="P895" s="81"/>
      <c r="Q895" s="81"/>
      <c r="R895" s="91"/>
      <c r="S895" s="91"/>
      <c r="T895" s="91"/>
      <c r="U895" s="91"/>
      <c r="V895" s="52"/>
      <c r="W895" s="52"/>
      <c r="X895" s="52"/>
      <c r="Y895" s="52"/>
      <c r="Z895" s="51"/>
      <c r="AA895" s="76"/>
      <c r="AB895" s="76"/>
      <c r="AC895" s="77"/>
      <c r="AD895" s="83" t="s">
        <v>8216</v>
      </c>
      <c r="AE895" s="83">
        <v>1173</v>
      </c>
      <c r="AF895" s="83">
        <v>236428</v>
      </c>
      <c r="AG895" s="83">
        <v>36143</v>
      </c>
      <c r="AH895" s="83">
        <v>10424</v>
      </c>
      <c r="AI895" s="83">
        <v>-18000</v>
      </c>
      <c r="AJ895" s="83" t="s">
        <v>9630</v>
      </c>
      <c r="AK895" s="83" t="s">
        <v>10640</v>
      </c>
      <c r="AL895" s="83" t="s">
        <v>11405</v>
      </c>
      <c r="AM895" s="83" t="s">
        <v>11716</v>
      </c>
      <c r="AN895" s="85">
        <v>39885.956064814818</v>
      </c>
      <c r="AO895" s="83" t="s">
        <v>12552</v>
      </c>
      <c r="AP895" s="83" t="b">
        <v>0</v>
      </c>
      <c r="AQ895" s="83" t="b">
        <v>0</v>
      </c>
      <c r="AR895" s="83" t="b">
        <v>0</v>
      </c>
      <c r="AS895" s="83" t="s">
        <v>7091</v>
      </c>
      <c r="AT895" s="83">
        <v>3893</v>
      </c>
      <c r="AU895" s="83" t="s">
        <v>13396</v>
      </c>
      <c r="AV895" s="83" t="b">
        <v>0</v>
      </c>
      <c r="AW895" s="83" t="s">
        <v>14213</v>
      </c>
      <c r="AX895" s="83" t="s">
        <v>15106</v>
      </c>
      <c r="AY895" s="83" t="s">
        <v>65</v>
      </c>
      <c r="AZ895" s="2"/>
      <c r="BA895" s="3"/>
      <c r="BB895" s="3"/>
      <c r="BC895" s="3"/>
      <c r="BD895" s="3"/>
    </row>
    <row r="896" spans="1:56" x14ac:dyDescent="0.25">
      <c r="A896" s="69" t="s">
        <v>1574</v>
      </c>
      <c r="B896" s="70"/>
      <c r="C896" s="70"/>
      <c r="D896" s="71"/>
      <c r="E896" s="73"/>
      <c r="F896" s="70" t="s">
        <v>13985</v>
      </c>
      <c r="G896" s="70"/>
      <c r="H896" s="74"/>
      <c r="I896" s="75"/>
      <c r="J896" s="75"/>
      <c r="K896" s="74" t="s">
        <v>16621</v>
      </c>
      <c r="L896" s="78"/>
      <c r="M896" s="79"/>
      <c r="N896" s="79"/>
      <c r="O896" s="80"/>
      <c r="P896" s="81"/>
      <c r="Q896" s="81"/>
      <c r="R896" s="91"/>
      <c r="S896" s="91"/>
      <c r="T896" s="91"/>
      <c r="U896" s="91"/>
      <c r="V896" s="52"/>
      <c r="W896" s="52"/>
      <c r="X896" s="52"/>
      <c r="Y896" s="52"/>
      <c r="Z896" s="51"/>
      <c r="AA896" s="76"/>
      <c r="AB896" s="76"/>
      <c r="AC896" s="77"/>
      <c r="AD896" s="83" t="s">
        <v>8217</v>
      </c>
      <c r="AE896" s="83">
        <v>1681</v>
      </c>
      <c r="AF896" s="83">
        <v>464196</v>
      </c>
      <c r="AG896" s="83">
        <v>38259</v>
      </c>
      <c r="AH896" s="83">
        <v>3531</v>
      </c>
      <c r="AI896" s="83">
        <v>-18000</v>
      </c>
      <c r="AJ896" s="83" t="s">
        <v>9631</v>
      </c>
      <c r="AK896" s="83" t="s">
        <v>10210</v>
      </c>
      <c r="AL896" s="83" t="s">
        <v>11406</v>
      </c>
      <c r="AM896" s="83" t="s">
        <v>11716</v>
      </c>
      <c r="AN896" s="85">
        <v>39871.721354166664</v>
      </c>
      <c r="AO896" s="83" t="s">
        <v>12553</v>
      </c>
      <c r="AP896" s="83" t="b">
        <v>0</v>
      </c>
      <c r="AQ896" s="83" t="b">
        <v>0</v>
      </c>
      <c r="AR896" s="83" t="b">
        <v>0</v>
      </c>
      <c r="AS896" s="83" t="s">
        <v>7091</v>
      </c>
      <c r="AT896" s="83">
        <v>5175</v>
      </c>
      <c r="AU896" s="83" t="s">
        <v>13397</v>
      </c>
      <c r="AV896" s="83" t="b">
        <v>1</v>
      </c>
      <c r="AW896" s="83" t="s">
        <v>14213</v>
      </c>
      <c r="AX896" s="83" t="s">
        <v>15107</v>
      </c>
      <c r="AY896" s="83" t="s">
        <v>65</v>
      </c>
      <c r="AZ896" s="2"/>
      <c r="BA896" s="3"/>
      <c r="BB896" s="3"/>
      <c r="BC896" s="3"/>
      <c r="BD896" s="3"/>
    </row>
    <row r="897" spans="1:56" x14ac:dyDescent="0.25">
      <c r="A897" s="69" t="s">
        <v>810</v>
      </c>
      <c r="B897" s="70"/>
      <c r="C897" s="70"/>
      <c r="D897" s="71"/>
      <c r="E897" s="73"/>
      <c r="F897" s="70" t="s">
        <v>4098</v>
      </c>
      <c r="G897" s="70"/>
      <c r="H897" s="74"/>
      <c r="I897" s="75"/>
      <c r="J897" s="75"/>
      <c r="K897" s="74" t="s">
        <v>16622</v>
      </c>
      <c r="L897" s="78"/>
      <c r="M897" s="79"/>
      <c r="N897" s="79"/>
      <c r="O897" s="80"/>
      <c r="P897" s="81"/>
      <c r="Q897" s="81"/>
      <c r="R897" s="91"/>
      <c r="S897" s="91"/>
      <c r="T897" s="91"/>
      <c r="U897" s="91"/>
      <c r="V897" s="52"/>
      <c r="W897" s="52"/>
      <c r="X897" s="52"/>
      <c r="Y897" s="52"/>
      <c r="Z897" s="51"/>
      <c r="AA897" s="76"/>
      <c r="AB897" s="76"/>
      <c r="AC897" s="77"/>
      <c r="AD897" s="83" t="s">
        <v>8218</v>
      </c>
      <c r="AE897" s="83">
        <v>583</v>
      </c>
      <c r="AF897" s="83">
        <v>1650</v>
      </c>
      <c r="AG897" s="83">
        <v>74232</v>
      </c>
      <c r="AH897" s="83">
        <v>1357</v>
      </c>
      <c r="AI897" s="83">
        <v>-18000</v>
      </c>
      <c r="AJ897" s="83" t="s">
        <v>9632</v>
      </c>
      <c r="AK897" s="83" t="s">
        <v>10641</v>
      </c>
      <c r="AL897" s="83" t="s">
        <v>11407</v>
      </c>
      <c r="AM897" s="83" t="s">
        <v>11716</v>
      </c>
      <c r="AN897" s="85">
        <v>39868.441620370373</v>
      </c>
      <c r="AO897" s="83" t="s">
        <v>12554</v>
      </c>
      <c r="AP897" s="83" t="b">
        <v>0</v>
      </c>
      <c r="AQ897" s="83" t="b">
        <v>0</v>
      </c>
      <c r="AR897" s="83" t="b">
        <v>0</v>
      </c>
      <c r="AS897" s="83" t="s">
        <v>7091</v>
      </c>
      <c r="AT897" s="83">
        <v>58</v>
      </c>
      <c r="AU897" s="83" t="s">
        <v>13085</v>
      </c>
      <c r="AV897" s="83" t="b">
        <v>0</v>
      </c>
      <c r="AW897" s="83" t="s">
        <v>14213</v>
      </c>
      <c r="AX897" s="83" t="s">
        <v>15108</v>
      </c>
      <c r="AY897" s="83" t="s">
        <v>66</v>
      </c>
      <c r="AZ897" s="2"/>
      <c r="BA897" s="3"/>
      <c r="BB897" s="3"/>
      <c r="BC897" s="3"/>
      <c r="BD897" s="3"/>
    </row>
    <row r="898" spans="1:56" x14ac:dyDescent="0.25">
      <c r="A898" s="69" t="s">
        <v>1575</v>
      </c>
      <c r="B898" s="70"/>
      <c r="C898" s="70"/>
      <c r="D898" s="71"/>
      <c r="E898" s="73"/>
      <c r="F898" s="70" t="s">
        <v>13986</v>
      </c>
      <c r="G898" s="70"/>
      <c r="H898" s="74"/>
      <c r="I898" s="75"/>
      <c r="J898" s="75"/>
      <c r="K898" s="74" t="s">
        <v>16623</v>
      </c>
      <c r="L898" s="78"/>
      <c r="M898" s="79"/>
      <c r="N898" s="79"/>
      <c r="O898" s="80"/>
      <c r="P898" s="81"/>
      <c r="Q898" s="81"/>
      <c r="R898" s="91"/>
      <c r="S898" s="91"/>
      <c r="T898" s="91"/>
      <c r="U898" s="91"/>
      <c r="V898" s="52"/>
      <c r="W898" s="52"/>
      <c r="X898" s="52"/>
      <c r="Y898" s="52"/>
      <c r="Z898" s="51"/>
      <c r="AA898" s="76"/>
      <c r="AB898" s="76"/>
      <c r="AC898" s="77"/>
      <c r="AD898" s="83" t="s">
        <v>8219</v>
      </c>
      <c r="AE898" s="83">
        <v>997</v>
      </c>
      <c r="AF898" s="83">
        <v>289454</v>
      </c>
      <c r="AG898" s="83">
        <v>73424</v>
      </c>
      <c r="AH898" s="83">
        <v>55606</v>
      </c>
      <c r="AI898" s="83">
        <v>-18000</v>
      </c>
      <c r="AJ898" s="83" t="s">
        <v>9633</v>
      </c>
      <c r="AK898" s="83" t="s">
        <v>7257</v>
      </c>
      <c r="AL898" s="83" t="s">
        <v>11408</v>
      </c>
      <c r="AM898" s="83" t="s">
        <v>11716</v>
      </c>
      <c r="AN898" s="85">
        <v>41057.563449074078</v>
      </c>
      <c r="AO898" s="83" t="s">
        <v>12555</v>
      </c>
      <c r="AP898" s="83" t="b">
        <v>0</v>
      </c>
      <c r="AQ898" s="83" t="b">
        <v>0</v>
      </c>
      <c r="AR898" s="83" t="b">
        <v>1</v>
      </c>
      <c r="AS898" s="83" t="s">
        <v>7091</v>
      </c>
      <c r="AT898" s="83">
        <v>2959</v>
      </c>
      <c r="AU898" s="83" t="s">
        <v>13398</v>
      </c>
      <c r="AV898" s="83" t="b">
        <v>1</v>
      </c>
      <c r="AW898" s="83" t="s">
        <v>14213</v>
      </c>
      <c r="AX898" s="83" t="s">
        <v>15109</v>
      </c>
      <c r="AY898" s="83" t="s">
        <v>65</v>
      </c>
      <c r="AZ898" s="2"/>
      <c r="BA898" s="3"/>
      <c r="BB898" s="3"/>
      <c r="BC898" s="3"/>
      <c r="BD898" s="3"/>
    </row>
    <row r="899" spans="1:56" x14ac:dyDescent="0.25">
      <c r="A899" s="69" t="s">
        <v>811</v>
      </c>
      <c r="B899" s="70"/>
      <c r="C899" s="70"/>
      <c r="D899" s="71"/>
      <c r="E899" s="73"/>
      <c r="F899" s="70" t="s">
        <v>4099</v>
      </c>
      <c r="G899" s="70"/>
      <c r="H899" s="74"/>
      <c r="I899" s="75"/>
      <c r="J899" s="75"/>
      <c r="K899" s="74" t="s">
        <v>16624</v>
      </c>
      <c r="L899" s="78"/>
      <c r="M899" s="79"/>
      <c r="N899" s="79"/>
      <c r="O899" s="80"/>
      <c r="P899" s="81"/>
      <c r="Q899" s="81"/>
      <c r="R899" s="91"/>
      <c r="S899" s="91"/>
      <c r="T899" s="91"/>
      <c r="U899" s="91"/>
      <c r="V899" s="52"/>
      <c r="W899" s="52"/>
      <c r="X899" s="52"/>
      <c r="Y899" s="52"/>
      <c r="Z899" s="51"/>
      <c r="AA899" s="76"/>
      <c r="AB899" s="76"/>
      <c r="AC899" s="77"/>
      <c r="AD899" s="83" t="s">
        <v>8220</v>
      </c>
      <c r="AE899" s="83">
        <v>452</v>
      </c>
      <c r="AF899" s="83">
        <v>2</v>
      </c>
      <c r="AG899" s="83">
        <v>10529</v>
      </c>
      <c r="AH899" s="83">
        <v>24229</v>
      </c>
      <c r="AI899" s="83"/>
      <c r="AJ899" s="83" t="s">
        <v>9634</v>
      </c>
      <c r="AK899" s="83"/>
      <c r="AL899" s="83"/>
      <c r="AM899" s="83"/>
      <c r="AN899" s="85">
        <v>42598.535914351851</v>
      </c>
      <c r="AO899" s="83" t="s">
        <v>12556</v>
      </c>
      <c r="AP899" s="83" t="b">
        <v>1</v>
      </c>
      <c r="AQ899" s="83" t="b">
        <v>0</v>
      </c>
      <c r="AR899" s="83" t="b">
        <v>0</v>
      </c>
      <c r="AS899" s="83" t="s">
        <v>7097</v>
      </c>
      <c r="AT899" s="83">
        <v>1</v>
      </c>
      <c r="AU899" s="83"/>
      <c r="AV899" s="83" t="b">
        <v>0</v>
      </c>
      <c r="AW899" s="83" t="s">
        <v>14213</v>
      </c>
      <c r="AX899" s="83" t="s">
        <v>15110</v>
      </c>
      <c r="AY899" s="83" t="s">
        <v>66</v>
      </c>
      <c r="AZ899" s="2"/>
      <c r="BA899" s="3"/>
      <c r="BB899" s="3"/>
      <c r="BC899" s="3"/>
      <c r="BD899" s="3"/>
    </row>
    <row r="900" spans="1:56" x14ac:dyDescent="0.25">
      <c r="A900" s="69" t="s">
        <v>812</v>
      </c>
      <c r="B900" s="70"/>
      <c r="C900" s="70"/>
      <c r="D900" s="71"/>
      <c r="E900" s="73"/>
      <c r="F900" s="70" t="s">
        <v>4100</v>
      </c>
      <c r="G900" s="70"/>
      <c r="H900" s="74"/>
      <c r="I900" s="75"/>
      <c r="J900" s="75"/>
      <c r="K900" s="74" t="s">
        <v>16625</v>
      </c>
      <c r="L900" s="78"/>
      <c r="M900" s="79"/>
      <c r="N900" s="79"/>
      <c r="O900" s="80"/>
      <c r="P900" s="81"/>
      <c r="Q900" s="81"/>
      <c r="R900" s="91"/>
      <c r="S900" s="91"/>
      <c r="T900" s="91"/>
      <c r="U900" s="91"/>
      <c r="V900" s="52"/>
      <c r="W900" s="52"/>
      <c r="X900" s="52"/>
      <c r="Y900" s="52"/>
      <c r="Z900" s="51"/>
      <c r="AA900" s="76"/>
      <c r="AB900" s="76"/>
      <c r="AC900" s="77"/>
      <c r="AD900" s="83" t="s">
        <v>8221</v>
      </c>
      <c r="AE900" s="83">
        <v>227</v>
      </c>
      <c r="AF900" s="83">
        <v>286</v>
      </c>
      <c r="AG900" s="83">
        <v>3839</v>
      </c>
      <c r="AH900" s="83">
        <v>9289</v>
      </c>
      <c r="AI900" s="83">
        <v>-28800</v>
      </c>
      <c r="AJ900" s="83" t="s">
        <v>9635</v>
      </c>
      <c r="AK900" s="83" t="s">
        <v>10642</v>
      </c>
      <c r="AL900" s="83" t="s">
        <v>11409</v>
      </c>
      <c r="AM900" s="83" t="s">
        <v>11719</v>
      </c>
      <c r="AN900" s="85">
        <v>42349.030081018522</v>
      </c>
      <c r="AO900" s="83" t="s">
        <v>12557</v>
      </c>
      <c r="AP900" s="83" t="b">
        <v>1</v>
      </c>
      <c r="AQ900" s="83" t="b">
        <v>0</v>
      </c>
      <c r="AR900" s="83" t="b">
        <v>0</v>
      </c>
      <c r="AS900" s="83" t="s">
        <v>7091</v>
      </c>
      <c r="AT900" s="83">
        <v>31</v>
      </c>
      <c r="AU900" s="83"/>
      <c r="AV900" s="83" t="b">
        <v>0</v>
      </c>
      <c r="AW900" s="83" t="s">
        <v>14213</v>
      </c>
      <c r="AX900" s="83" t="s">
        <v>15111</v>
      </c>
      <c r="AY900" s="83" t="s">
        <v>66</v>
      </c>
      <c r="AZ900" s="2"/>
      <c r="BA900" s="3"/>
      <c r="BB900" s="3"/>
      <c r="BC900" s="3"/>
      <c r="BD900" s="3"/>
    </row>
    <row r="901" spans="1:56" x14ac:dyDescent="0.25">
      <c r="A901" s="69" t="s">
        <v>813</v>
      </c>
      <c r="B901" s="70"/>
      <c r="C901" s="70"/>
      <c r="D901" s="71"/>
      <c r="E901" s="73"/>
      <c r="F901" s="70" t="s">
        <v>4101</v>
      </c>
      <c r="G901" s="70"/>
      <c r="H901" s="74"/>
      <c r="I901" s="75"/>
      <c r="J901" s="75"/>
      <c r="K901" s="74" t="s">
        <v>16626</v>
      </c>
      <c r="L901" s="78"/>
      <c r="M901" s="79"/>
      <c r="N901" s="79"/>
      <c r="O901" s="80"/>
      <c r="P901" s="81"/>
      <c r="Q901" s="81"/>
      <c r="R901" s="91"/>
      <c r="S901" s="91"/>
      <c r="T901" s="91"/>
      <c r="U901" s="91"/>
      <c r="V901" s="52"/>
      <c r="W901" s="52"/>
      <c r="X901" s="52"/>
      <c r="Y901" s="52"/>
      <c r="Z901" s="51"/>
      <c r="AA901" s="76"/>
      <c r="AB901" s="76"/>
      <c r="AC901" s="77"/>
      <c r="AD901" s="83" t="s">
        <v>8222</v>
      </c>
      <c r="AE901" s="83">
        <v>217</v>
      </c>
      <c r="AF901" s="83">
        <v>8324</v>
      </c>
      <c r="AG901" s="83">
        <v>37581</v>
      </c>
      <c r="AH901" s="83">
        <v>57129</v>
      </c>
      <c r="AI901" s="83">
        <v>-28800</v>
      </c>
      <c r="AJ901" s="83" t="s">
        <v>9636</v>
      </c>
      <c r="AK901" s="83" t="s">
        <v>10643</v>
      </c>
      <c r="AL901" s="83" t="s">
        <v>11410</v>
      </c>
      <c r="AM901" s="83" t="s">
        <v>11719</v>
      </c>
      <c r="AN901" s="85">
        <v>42567.861759259256</v>
      </c>
      <c r="AO901" s="83" t="s">
        <v>12558</v>
      </c>
      <c r="AP901" s="83" t="b">
        <v>1</v>
      </c>
      <c r="AQ901" s="83" t="b">
        <v>0</v>
      </c>
      <c r="AR901" s="83" t="b">
        <v>1</v>
      </c>
      <c r="AS901" s="83" t="s">
        <v>7098</v>
      </c>
      <c r="AT901" s="83">
        <v>62</v>
      </c>
      <c r="AU901" s="83"/>
      <c r="AV901" s="83" t="b">
        <v>0</v>
      </c>
      <c r="AW901" s="83" t="s">
        <v>14213</v>
      </c>
      <c r="AX901" s="83" t="s">
        <v>15112</v>
      </c>
      <c r="AY901" s="83" t="s">
        <v>66</v>
      </c>
      <c r="AZ901" s="2"/>
      <c r="BA901" s="3"/>
      <c r="BB901" s="3"/>
      <c r="BC901" s="3"/>
      <c r="BD901" s="3"/>
    </row>
    <row r="902" spans="1:56" x14ac:dyDescent="0.25">
      <c r="A902" s="69" t="s">
        <v>814</v>
      </c>
      <c r="B902" s="70"/>
      <c r="C902" s="70"/>
      <c r="D902" s="71"/>
      <c r="E902" s="73"/>
      <c r="F902" s="70" t="s">
        <v>4102</v>
      </c>
      <c r="G902" s="70"/>
      <c r="H902" s="74"/>
      <c r="I902" s="75"/>
      <c r="J902" s="75"/>
      <c r="K902" s="74" t="s">
        <v>16627</v>
      </c>
      <c r="L902" s="78"/>
      <c r="M902" s="79"/>
      <c r="N902" s="79"/>
      <c r="O902" s="80"/>
      <c r="P902" s="81"/>
      <c r="Q902" s="81"/>
      <c r="R902" s="91"/>
      <c r="S902" s="91"/>
      <c r="T902" s="91"/>
      <c r="U902" s="91"/>
      <c r="V902" s="52"/>
      <c r="W902" s="52"/>
      <c r="X902" s="52"/>
      <c r="Y902" s="52"/>
      <c r="Z902" s="51"/>
      <c r="AA902" s="76"/>
      <c r="AB902" s="76"/>
      <c r="AC902" s="77"/>
      <c r="AD902" s="83" t="s">
        <v>8223</v>
      </c>
      <c r="AE902" s="83">
        <v>1536</v>
      </c>
      <c r="AF902" s="83">
        <v>471</v>
      </c>
      <c r="AG902" s="83">
        <v>4469</v>
      </c>
      <c r="AH902" s="83">
        <v>7111</v>
      </c>
      <c r="AI902" s="83"/>
      <c r="AJ902" s="83" t="s">
        <v>9637</v>
      </c>
      <c r="AK902" s="83" t="s">
        <v>10644</v>
      </c>
      <c r="AL902" s="83"/>
      <c r="AM902" s="83"/>
      <c r="AN902" s="85">
        <v>43079.725185185183</v>
      </c>
      <c r="AO902" s="83" t="s">
        <v>12559</v>
      </c>
      <c r="AP902" s="83" t="b">
        <v>1</v>
      </c>
      <c r="AQ902" s="83" t="b">
        <v>0</v>
      </c>
      <c r="AR902" s="83" t="b">
        <v>1</v>
      </c>
      <c r="AS902" s="83" t="s">
        <v>7098</v>
      </c>
      <c r="AT902" s="83">
        <v>1</v>
      </c>
      <c r="AU902" s="83"/>
      <c r="AV902" s="83" t="b">
        <v>0</v>
      </c>
      <c r="AW902" s="83" t="s">
        <v>14213</v>
      </c>
      <c r="AX902" s="83" t="s">
        <v>15113</v>
      </c>
      <c r="AY902" s="83" t="s">
        <v>66</v>
      </c>
      <c r="AZ902" s="2"/>
      <c r="BA902" s="3"/>
      <c r="BB902" s="3"/>
      <c r="BC902" s="3"/>
      <c r="BD902" s="3"/>
    </row>
    <row r="903" spans="1:56" x14ac:dyDescent="0.25">
      <c r="A903" s="69" t="s">
        <v>815</v>
      </c>
      <c r="B903" s="70"/>
      <c r="C903" s="70"/>
      <c r="D903" s="71"/>
      <c r="E903" s="73"/>
      <c r="F903" s="70" t="s">
        <v>4103</v>
      </c>
      <c r="G903" s="70"/>
      <c r="H903" s="74"/>
      <c r="I903" s="75"/>
      <c r="J903" s="75"/>
      <c r="K903" s="74" t="s">
        <v>16628</v>
      </c>
      <c r="L903" s="78"/>
      <c r="M903" s="79"/>
      <c r="N903" s="79"/>
      <c r="O903" s="80"/>
      <c r="P903" s="81"/>
      <c r="Q903" s="81"/>
      <c r="R903" s="91"/>
      <c r="S903" s="91"/>
      <c r="T903" s="91"/>
      <c r="U903" s="91"/>
      <c r="V903" s="52"/>
      <c r="W903" s="52"/>
      <c r="X903" s="52"/>
      <c r="Y903" s="52"/>
      <c r="Z903" s="51"/>
      <c r="AA903" s="76"/>
      <c r="AB903" s="76"/>
      <c r="AC903" s="77"/>
      <c r="AD903" s="83" t="s">
        <v>8224</v>
      </c>
      <c r="AE903" s="83">
        <v>45</v>
      </c>
      <c r="AF903" s="83">
        <v>17</v>
      </c>
      <c r="AG903" s="83">
        <v>183</v>
      </c>
      <c r="AH903" s="83">
        <v>338</v>
      </c>
      <c r="AI903" s="83"/>
      <c r="AJ903" s="83" t="s">
        <v>9638</v>
      </c>
      <c r="AK903" s="83" t="s">
        <v>10645</v>
      </c>
      <c r="AL903" s="83"/>
      <c r="AM903" s="83"/>
      <c r="AN903" s="85">
        <v>42748.23746527778</v>
      </c>
      <c r="AO903" s="83" t="s">
        <v>12560</v>
      </c>
      <c r="AP903" s="83" t="b">
        <v>1</v>
      </c>
      <c r="AQ903" s="83" t="b">
        <v>0</v>
      </c>
      <c r="AR903" s="83" t="b">
        <v>1</v>
      </c>
      <c r="AS903" s="83" t="s">
        <v>7091</v>
      </c>
      <c r="AT903" s="83">
        <v>0</v>
      </c>
      <c r="AU903" s="83"/>
      <c r="AV903" s="83" t="b">
        <v>0</v>
      </c>
      <c r="AW903" s="83" t="s">
        <v>14213</v>
      </c>
      <c r="AX903" s="83" t="s">
        <v>15114</v>
      </c>
      <c r="AY903" s="83" t="s">
        <v>66</v>
      </c>
      <c r="AZ903" s="2"/>
      <c r="BA903" s="3"/>
      <c r="BB903" s="3"/>
      <c r="BC903" s="3"/>
      <c r="BD903" s="3"/>
    </row>
    <row r="904" spans="1:56" x14ac:dyDescent="0.25">
      <c r="A904" s="69" t="s">
        <v>1576</v>
      </c>
      <c r="B904" s="70"/>
      <c r="C904" s="70"/>
      <c r="D904" s="71"/>
      <c r="E904" s="73"/>
      <c r="F904" s="70" t="s">
        <v>13987</v>
      </c>
      <c r="G904" s="70"/>
      <c r="H904" s="74"/>
      <c r="I904" s="75"/>
      <c r="J904" s="75"/>
      <c r="K904" s="74" t="s">
        <v>16629</v>
      </c>
      <c r="L904" s="78"/>
      <c r="M904" s="79"/>
      <c r="N904" s="79"/>
      <c r="O904" s="80"/>
      <c r="P904" s="81"/>
      <c r="Q904" s="81"/>
      <c r="R904" s="91"/>
      <c r="S904" s="91"/>
      <c r="T904" s="91"/>
      <c r="U904" s="91"/>
      <c r="V904" s="52"/>
      <c r="W904" s="52"/>
      <c r="X904" s="52"/>
      <c r="Y904" s="52"/>
      <c r="Z904" s="51"/>
      <c r="AA904" s="76"/>
      <c r="AB904" s="76"/>
      <c r="AC904" s="77"/>
      <c r="AD904" s="83" t="s">
        <v>8225</v>
      </c>
      <c r="AE904" s="83">
        <v>1026</v>
      </c>
      <c r="AF904" s="83">
        <v>59885</v>
      </c>
      <c r="AG904" s="83">
        <v>140026</v>
      </c>
      <c r="AH904" s="83">
        <v>26504</v>
      </c>
      <c r="AI904" s="83">
        <v>0</v>
      </c>
      <c r="AJ904" s="83" t="s">
        <v>9639</v>
      </c>
      <c r="AK904" s="83" t="s">
        <v>10473</v>
      </c>
      <c r="AL904" s="83" t="s">
        <v>11411</v>
      </c>
      <c r="AM904" s="83" t="s">
        <v>10186</v>
      </c>
      <c r="AN904" s="85">
        <v>39846.400069444448</v>
      </c>
      <c r="AO904" s="83" t="s">
        <v>12561</v>
      </c>
      <c r="AP904" s="83" t="b">
        <v>0</v>
      </c>
      <c r="AQ904" s="83" t="b">
        <v>0</v>
      </c>
      <c r="AR904" s="83" t="b">
        <v>0</v>
      </c>
      <c r="AS904" s="83" t="s">
        <v>7091</v>
      </c>
      <c r="AT904" s="83">
        <v>789</v>
      </c>
      <c r="AU904" s="83" t="s">
        <v>13399</v>
      </c>
      <c r="AV904" s="83" t="b">
        <v>1</v>
      </c>
      <c r="AW904" s="83" t="s">
        <v>14213</v>
      </c>
      <c r="AX904" s="83" t="s">
        <v>15115</v>
      </c>
      <c r="AY904" s="83" t="s">
        <v>65</v>
      </c>
      <c r="AZ904" s="2"/>
      <c r="BA904" s="3"/>
      <c r="BB904" s="3"/>
      <c r="BC904" s="3"/>
      <c r="BD904" s="3"/>
    </row>
    <row r="905" spans="1:56" x14ac:dyDescent="0.25">
      <c r="A905" s="69" t="s">
        <v>816</v>
      </c>
      <c r="B905" s="70"/>
      <c r="C905" s="70"/>
      <c r="D905" s="71"/>
      <c r="E905" s="73"/>
      <c r="F905" s="70" t="s">
        <v>13988</v>
      </c>
      <c r="G905" s="70"/>
      <c r="H905" s="74"/>
      <c r="I905" s="75"/>
      <c r="J905" s="75"/>
      <c r="K905" s="74" t="s">
        <v>16630</v>
      </c>
      <c r="L905" s="78"/>
      <c r="M905" s="79"/>
      <c r="N905" s="79"/>
      <c r="O905" s="80"/>
      <c r="P905" s="81"/>
      <c r="Q905" s="81"/>
      <c r="R905" s="91"/>
      <c r="S905" s="91"/>
      <c r="T905" s="91"/>
      <c r="U905" s="91"/>
      <c r="V905" s="52"/>
      <c r="W905" s="52"/>
      <c r="X905" s="52"/>
      <c r="Y905" s="52"/>
      <c r="Z905" s="51"/>
      <c r="AA905" s="76"/>
      <c r="AB905" s="76"/>
      <c r="AC905" s="77"/>
      <c r="AD905" s="83" t="s">
        <v>8226</v>
      </c>
      <c r="AE905" s="83">
        <v>640</v>
      </c>
      <c r="AF905" s="83">
        <v>949591</v>
      </c>
      <c r="AG905" s="83">
        <v>85965</v>
      </c>
      <c r="AH905" s="83">
        <v>2871</v>
      </c>
      <c r="AI905" s="83">
        <v>-25200</v>
      </c>
      <c r="AJ905" s="83" t="s">
        <v>9640</v>
      </c>
      <c r="AK905" s="83"/>
      <c r="AL905" s="83" t="s">
        <v>11412</v>
      </c>
      <c r="AM905" s="83" t="s">
        <v>11728</v>
      </c>
      <c r="AN905" s="85">
        <v>40163.811064814814</v>
      </c>
      <c r="AO905" s="83" t="s">
        <v>12562</v>
      </c>
      <c r="AP905" s="83" t="b">
        <v>0</v>
      </c>
      <c r="AQ905" s="83" t="b">
        <v>0</v>
      </c>
      <c r="AR905" s="83" t="b">
        <v>1</v>
      </c>
      <c r="AS905" s="83" t="s">
        <v>7095</v>
      </c>
      <c r="AT905" s="83">
        <v>1012</v>
      </c>
      <c r="AU905" s="83" t="s">
        <v>13400</v>
      </c>
      <c r="AV905" s="83" t="b">
        <v>0</v>
      </c>
      <c r="AW905" s="83" t="s">
        <v>14213</v>
      </c>
      <c r="AX905" s="83" t="s">
        <v>15116</v>
      </c>
      <c r="AY905" s="83" t="s">
        <v>66</v>
      </c>
      <c r="AZ905" s="2"/>
      <c r="BA905" s="3"/>
      <c r="BB905" s="3"/>
      <c r="BC905" s="3"/>
      <c r="BD905" s="3"/>
    </row>
    <row r="906" spans="1:56" x14ac:dyDescent="0.25">
      <c r="A906" s="69" t="s">
        <v>1577</v>
      </c>
      <c r="B906" s="70"/>
      <c r="C906" s="70"/>
      <c r="D906" s="71"/>
      <c r="E906" s="73"/>
      <c r="F906" s="70" t="s">
        <v>13989</v>
      </c>
      <c r="G906" s="70"/>
      <c r="H906" s="74"/>
      <c r="I906" s="75"/>
      <c r="J906" s="75"/>
      <c r="K906" s="74" t="s">
        <v>16631</v>
      </c>
      <c r="L906" s="78"/>
      <c r="M906" s="79"/>
      <c r="N906" s="79"/>
      <c r="O906" s="80"/>
      <c r="P906" s="81"/>
      <c r="Q906" s="81"/>
      <c r="R906" s="91"/>
      <c r="S906" s="91"/>
      <c r="T906" s="91"/>
      <c r="U906" s="91"/>
      <c r="V906" s="52"/>
      <c r="W906" s="52"/>
      <c r="X906" s="52"/>
      <c r="Y906" s="52"/>
      <c r="Z906" s="51"/>
      <c r="AA906" s="76"/>
      <c r="AB906" s="76"/>
      <c r="AC906" s="77"/>
      <c r="AD906" s="83" t="s">
        <v>8227</v>
      </c>
      <c r="AE906" s="83">
        <v>1398</v>
      </c>
      <c r="AF906" s="83">
        <v>570938</v>
      </c>
      <c r="AG906" s="83">
        <v>13985</v>
      </c>
      <c r="AH906" s="83">
        <v>15741</v>
      </c>
      <c r="AI906" s="83">
        <v>-21600</v>
      </c>
      <c r="AJ906" s="83" t="s">
        <v>9641</v>
      </c>
      <c r="AK906" s="83" t="s">
        <v>10646</v>
      </c>
      <c r="AL906" s="83" t="s">
        <v>11413</v>
      </c>
      <c r="AM906" s="83" t="s">
        <v>11724</v>
      </c>
      <c r="AN906" s="85">
        <v>39992.008969907409</v>
      </c>
      <c r="AO906" s="83" t="s">
        <v>12563</v>
      </c>
      <c r="AP906" s="83" t="b">
        <v>0</v>
      </c>
      <c r="AQ906" s="83" t="b">
        <v>0</v>
      </c>
      <c r="AR906" s="83" t="b">
        <v>0</v>
      </c>
      <c r="AS906" s="83" t="s">
        <v>7091</v>
      </c>
      <c r="AT906" s="83">
        <v>1213</v>
      </c>
      <c r="AU906" s="83" t="s">
        <v>13401</v>
      </c>
      <c r="AV906" s="83" t="b">
        <v>1</v>
      </c>
      <c r="AW906" s="83" t="s">
        <v>14213</v>
      </c>
      <c r="AX906" s="83" t="s">
        <v>15117</v>
      </c>
      <c r="AY906" s="83" t="s">
        <v>65</v>
      </c>
      <c r="AZ906" s="2"/>
      <c r="BA906" s="3"/>
      <c r="BB906" s="3"/>
      <c r="BC906" s="3"/>
      <c r="BD906" s="3"/>
    </row>
    <row r="907" spans="1:56" x14ac:dyDescent="0.25">
      <c r="A907" s="69" t="s">
        <v>817</v>
      </c>
      <c r="B907" s="70"/>
      <c r="C907" s="70"/>
      <c r="D907" s="71"/>
      <c r="E907" s="73"/>
      <c r="F907" s="70" t="s">
        <v>13990</v>
      </c>
      <c r="G907" s="70"/>
      <c r="H907" s="74"/>
      <c r="I907" s="75"/>
      <c r="J907" s="75"/>
      <c r="K907" s="74" t="s">
        <v>16632</v>
      </c>
      <c r="L907" s="78"/>
      <c r="M907" s="79"/>
      <c r="N907" s="79"/>
      <c r="O907" s="80"/>
      <c r="P907" s="81"/>
      <c r="Q907" s="81"/>
      <c r="R907" s="91"/>
      <c r="S907" s="91"/>
      <c r="T907" s="91"/>
      <c r="U907" s="91"/>
      <c r="V907" s="52"/>
      <c r="W907" s="52"/>
      <c r="X907" s="52"/>
      <c r="Y907" s="52"/>
      <c r="Z907" s="51"/>
      <c r="AA907" s="76"/>
      <c r="AB907" s="76"/>
      <c r="AC907" s="77"/>
      <c r="AD907" s="83" t="s">
        <v>8228</v>
      </c>
      <c r="AE907" s="83">
        <v>85</v>
      </c>
      <c r="AF907" s="83">
        <v>183</v>
      </c>
      <c r="AG907" s="83">
        <v>10326</v>
      </c>
      <c r="AH907" s="83">
        <v>10426</v>
      </c>
      <c r="AI907" s="83"/>
      <c r="AJ907" s="83" t="s">
        <v>9642</v>
      </c>
      <c r="AK907" s="83" t="s">
        <v>10647</v>
      </c>
      <c r="AL907" s="83" t="s">
        <v>11414</v>
      </c>
      <c r="AM907" s="83"/>
      <c r="AN907" s="85">
        <v>41909.090300925927</v>
      </c>
      <c r="AO907" s="83" t="s">
        <v>12564</v>
      </c>
      <c r="AP907" s="83" t="b">
        <v>1</v>
      </c>
      <c r="AQ907" s="83" t="b">
        <v>0</v>
      </c>
      <c r="AR907" s="83" t="b">
        <v>0</v>
      </c>
      <c r="AS907" s="83" t="s">
        <v>7095</v>
      </c>
      <c r="AT907" s="83">
        <v>0</v>
      </c>
      <c r="AU907" s="83" t="s">
        <v>13085</v>
      </c>
      <c r="AV907" s="83" t="b">
        <v>0</v>
      </c>
      <c r="AW907" s="83" t="s">
        <v>14213</v>
      </c>
      <c r="AX907" s="83" t="s">
        <v>15118</v>
      </c>
      <c r="AY907" s="83" t="s">
        <v>66</v>
      </c>
      <c r="AZ907" s="2"/>
      <c r="BA907" s="3"/>
      <c r="BB907" s="3"/>
      <c r="BC907" s="3"/>
      <c r="BD907" s="3"/>
    </row>
    <row r="908" spans="1:56" x14ac:dyDescent="0.25">
      <c r="A908" s="69" t="s">
        <v>818</v>
      </c>
      <c r="B908" s="70"/>
      <c r="C908" s="70"/>
      <c r="D908" s="71"/>
      <c r="E908" s="73"/>
      <c r="F908" s="70" t="s">
        <v>4104</v>
      </c>
      <c r="G908" s="70"/>
      <c r="H908" s="74"/>
      <c r="I908" s="75"/>
      <c r="J908" s="75"/>
      <c r="K908" s="74" t="s">
        <v>16633</v>
      </c>
      <c r="L908" s="78"/>
      <c r="M908" s="79"/>
      <c r="N908" s="79"/>
      <c r="O908" s="80"/>
      <c r="P908" s="81"/>
      <c r="Q908" s="81"/>
      <c r="R908" s="91"/>
      <c r="S908" s="91"/>
      <c r="T908" s="91"/>
      <c r="U908" s="91"/>
      <c r="V908" s="52"/>
      <c r="W908" s="52"/>
      <c r="X908" s="52"/>
      <c r="Y908" s="52"/>
      <c r="Z908" s="51"/>
      <c r="AA908" s="76"/>
      <c r="AB908" s="76"/>
      <c r="AC908" s="77"/>
      <c r="AD908" s="83" t="s">
        <v>8229</v>
      </c>
      <c r="AE908" s="83">
        <v>961</v>
      </c>
      <c r="AF908" s="83">
        <v>3442</v>
      </c>
      <c r="AG908" s="83">
        <v>977</v>
      </c>
      <c r="AH908" s="83">
        <v>518</v>
      </c>
      <c r="AI908" s="83"/>
      <c r="AJ908" s="83" t="s">
        <v>9643</v>
      </c>
      <c r="AK908" s="83" t="s">
        <v>10262</v>
      </c>
      <c r="AL908" s="83" t="s">
        <v>11415</v>
      </c>
      <c r="AM908" s="83"/>
      <c r="AN908" s="85">
        <v>40367.856099537035</v>
      </c>
      <c r="AO908" s="83" t="s">
        <v>12565</v>
      </c>
      <c r="AP908" s="83" t="b">
        <v>0</v>
      </c>
      <c r="AQ908" s="83" t="b">
        <v>0</v>
      </c>
      <c r="AR908" s="83" t="b">
        <v>0</v>
      </c>
      <c r="AS908" s="83" t="s">
        <v>7091</v>
      </c>
      <c r="AT908" s="83">
        <v>92</v>
      </c>
      <c r="AU908" s="83" t="s">
        <v>13086</v>
      </c>
      <c r="AV908" s="83" t="b">
        <v>0</v>
      </c>
      <c r="AW908" s="83" t="s">
        <v>14213</v>
      </c>
      <c r="AX908" s="83" t="s">
        <v>15119</v>
      </c>
      <c r="AY908" s="83" t="s">
        <v>66</v>
      </c>
      <c r="AZ908" s="2"/>
      <c r="BA908" s="3"/>
      <c r="BB908" s="3"/>
      <c r="BC908" s="3"/>
      <c r="BD908" s="3"/>
    </row>
    <row r="909" spans="1:56" x14ac:dyDescent="0.25">
      <c r="A909" s="69" t="s">
        <v>1578</v>
      </c>
      <c r="B909" s="70"/>
      <c r="C909" s="70"/>
      <c r="D909" s="71"/>
      <c r="E909" s="73"/>
      <c r="F909" s="70" t="s">
        <v>13991</v>
      </c>
      <c r="G909" s="70"/>
      <c r="H909" s="74"/>
      <c r="I909" s="75"/>
      <c r="J909" s="75"/>
      <c r="K909" s="74" t="s">
        <v>16634</v>
      </c>
      <c r="L909" s="78"/>
      <c r="M909" s="79"/>
      <c r="N909" s="79"/>
      <c r="O909" s="80"/>
      <c r="P909" s="81"/>
      <c r="Q909" s="81"/>
      <c r="R909" s="91"/>
      <c r="S909" s="91"/>
      <c r="T909" s="91"/>
      <c r="U909" s="91"/>
      <c r="V909" s="52"/>
      <c r="W909" s="52"/>
      <c r="X909" s="52"/>
      <c r="Y909" s="52"/>
      <c r="Z909" s="51"/>
      <c r="AA909" s="76"/>
      <c r="AB909" s="76"/>
      <c r="AC909" s="77"/>
      <c r="AD909" s="83" t="s">
        <v>8230</v>
      </c>
      <c r="AE909" s="83">
        <v>166</v>
      </c>
      <c r="AF909" s="83">
        <v>1296</v>
      </c>
      <c r="AG909" s="83">
        <v>2050</v>
      </c>
      <c r="AH909" s="83">
        <v>460</v>
      </c>
      <c r="AI909" s="83">
        <v>-28800</v>
      </c>
      <c r="AJ909" s="83" t="s">
        <v>9644</v>
      </c>
      <c r="AK909" s="83" t="s">
        <v>7257</v>
      </c>
      <c r="AL909" s="83" t="s">
        <v>11416</v>
      </c>
      <c r="AM909" s="83" t="s">
        <v>11719</v>
      </c>
      <c r="AN909" s="85">
        <v>42193.546886574077</v>
      </c>
      <c r="AO909" s="83" t="s">
        <v>12566</v>
      </c>
      <c r="AP909" s="83" t="b">
        <v>1</v>
      </c>
      <c r="AQ909" s="83" t="b">
        <v>0</v>
      </c>
      <c r="AR909" s="83" t="b">
        <v>0</v>
      </c>
      <c r="AS909" s="83" t="s">
        <v>7091</v>
      </c>
      <c r="AT909" s="83">
        <v>32</v>
      </c>
      <c r="AU909" s="83" t="s">
        <v>13085</v>
      </c>
      <c r="AV909" s="83" t="b">
        <v>0</v>
      </c>
      <c r="AW909" s="83" t="s">
        <v>14213</v>
      </c>
      <c r="AX909" s="83" t="s">
        <v>15120</v>
      </c>
      <c r="AY909" s="83" t="s">
        <v>65</v>
      </c>
      <c r="AZ909" s="2"/>
      <c r="BA909" s="3"/>
      <c r="BB909" s="3"/>
      <c r="BC909" s="3"/>
      <c r="BD909" s="3"/>
    </row>
    <row r="910" spans="1:56" x14ac:dyDescent="0.25">
      <c r="A910" s="69" t="s">
        <v>1579</v>
      </c>
      <c r="B910" s="70"/>
      <c r="C910" s="70"/>
      <c r="D910" s="71"/>
      <c r="E910" s="73"/>
      <c r="F910" s="70" t="s">
        <v>13992</v>
      </c>
      <c r="G910" s="70"/>
      <c r="H910" s="74"/>
      <c r="I910" s="75"/>
      <c r="J910" s="75"/>
      <c r="K910" s="74" t="s">
        <v>16635</v>
      </c>
      <c r="L910" s="78"/>
      <c r="M910" s="79"/>
      <c r="N910" s="79"/>
      <c r="O910" s="80"/>
      <c r="P910" s="81"/>
      <c r="Q910" s="81"/>
      <c r="R910" s="91"/>
      <c r="S910" s="91"/>
      <c r="T910" s="91"/>
      <c r="U910" s="91"/>
      <c r="V910" s="52"/>
      <c r="W910" s="52"/>
      <c r="X910" s="52"/>
      <c r="Y910" s="52"/>
      <c r="Z910" s="51"/>
      <c r="AA910" s="76"/>
      <c r="AB910" s="76"/>
      <c r="AC910" s="77"/>
      <c r="AD910" s="83" t="s">
        <v>8231</v>
      </c>
      <c r="AE910" s="83">
        <v>717</v>
      </c>
      <c r="AF910" s="83">
        <v>1387250</v>
      </c>
      <c r="AG910" s="83">
        <v>7446</v>
      </c>
      <c r="AH910" s="83">
        <v>213</v>
      </c>
      <c r="AI910" s="83">
        <v>-28800</v>
      </c>
      <c r="AJ910" s="83" t="s">
        <v>9645</v>
      </c>
      <c r="AK910" s="83" t="s">
        <v>10556</v>
      </c>
      <c r="AL910" s="83" t="s">
        <v>11417</v>
      </c>
      <c r="AM910" s="83" t="s">
        <v>11719</v>
      </c>
      <c r="AN910" s="85">
        <v>39914.029247685183</v>
      </c>
      <c r="AO910" s="83" t="s">
        <v>12567</v>
      </c>
      <c r="AP910" s="83" t="b">
        <v>0</v>
      </c>
      <c r="AQ910" s="83" t="b">
        <v>0</v>
      </c>
      <c r="AR910" s="83" t="b">
        <v>1</v>
      </c>
      <c r="AS910" s="83" t="s">
        <v>7091</v>
      </c>
      <c r="AT910" s="83">
        <v>7000</v>
      </c>
      <c r="AU910" s="83" t="s">
        <v>13402</v>
      </c>
      <c r="AV910" s="83" t="b">
        <v>1</v>
      </c>
      <c r="AW910" s="83" t="s">
        <v>14213</v>
      </c>
      <c r="AX910" s="83" t="s">
        <v>15121</v>
      </c>
      <c r="AY910" s="83" t="s">
        <v>65</v>
      </c>
      <c r="AZ910" s="2"/>
      <c r="BA910" s="3"/>
      <c r="BB910" s="3"/>
      <c r="BC910" s="3"/>
      <c r="BD910" s="3"/>
    </row>
    <row r="911" spans="1:56" x14ac:dyDescent="0.25">
      <c r="A911" s="69" t="s">
        <v>1580</v>
      </c>
      <c r="B911" s="70"/>
      <c r="C911" s="70"/>
      <c r="D911" s="71"/>
      <c r="E911" s="73"/>
      <c r="F911" s="70" t="s">
        <v>13993</v>
      </c>
      <c r="G911" s="70"/>
      <c r="H911" s="74"/>
      <c r="I911" s="75"/>
      <c r="J911" s="75"/>
      <c r="K911" s="74" t="s">
        <v>16636</v>
      </c>
      <c r="L911" s="78"/>
      <c r="M911" s="79"/>
      <c r="N911" s="79"/>
      <c r="O911" s="80"/>
      <c r="P911" s="81"/>
      <c r="Q911" s="81"/>
      <c r="R911" s="91"/>
      <c r="S911" s="91"/>
      <c r="T911" s="91"/>
      <c r="U911" s="91"/>
      <c r="V911" s="52"/>
      <c r="W911" s="52"/>
      <c r="X911" s="52"/>
      <c r="Y911" s="52"/>
      <c r="Z911" s="51"/>
      <c r="AA911" s="76"/>
      <c r="AB911" s="76"/>
      <c r="AC911" s="77"/>
      <c r="AD911" s="83" t="s">
        <v>8232</v>
      </c>
      <c r="AE911" s="83">
        <v>509</v>
      </c>
      <c r="AF911" s="83">
        <v>1168391</v>
      </c>
      <c r="AG911" s="83">
        <v>15676</v>
      </c>
      <c r="AH911" s="83">
        <v>361</v>
      </c>
      <c r="AI911" s="83">
        <v>-18000</v>
      </c>
      <c r="AJ911" s="83" t="s">
        <v>9646</v>
      </c>
      <c r="AK911" s="83" t="s">
        <v>10532</v>
      </c>
      <c r="AL911" s="83" t="s">
        <v>11418</v>
      </c>
      <c r="AM911" s="83" t="s">
        <v>11716</v>
      </c>
      <c r="AN911" s="85">
        <v>40063.162083333336</v>
      </c>
      <c r="AO911" s="83" t="s">
        <v>12568</v>
      </c>
      <c r="AP911" s="83" t="b">
        <v>0</v>
      </c>
      <c r="AQ911" s="83" t="b">
        <v>0</v>
      </c>
      <c r="AR911" s="83" t="b">
        <v>0</v>
      </c>
      <c r="AS911" s="83" t="s">
        <v>7091</v>
      </c>
      <c r="AT911" s="83">
        <v>7995</v>
      </c>
      <c r="AU911" s="83" t="s">
        <v>13403</v>
      </c>
      <c r="AV911" s="83" t="b">
        <v>1</v>
      </c>
      <c r="AW911" s="83" t="s">
        <v>14213</v>
      </c>
      <c r="AX911" s="83" t="s">
        <v>15122</v>
      </c>
      <c r="AY911" s="83" t="s">
        <v>65</v>
      </c>
      <c r="AZ911" s="2"/>
      <c r="BA911" s="3"/>
      <c r="BB911" s="3"/>
      <c r="BC911" s="3"/>
      <c r="BD911" s="3"/>
    </row>
    <row r="912" spans="1:56" x14ac:dyDescent="0.25">
      <c r="A912" s="69" t="s">
        <v>1581</v>
      </c>
      <c r="B912" s="70"/>
      <c r="C912" s="70"/>
      <c r="D912" s="71"/>
      <c r="E912" s="73"/>
      <c r="F912" s="70" t="s">
        <v>13994</v>
      </c>
      <c r="G912" s="70"/>
      <c r="H912" s="74"/>
      <c r="I912" s="75"/>
      <c r="J912" s="75"/>
      <c r="K912" s="74" t="s">
        <v>16637</v>
      </c>
      <c r="L912" s="78"/>
      <c r="M912" s="79"/>
      <c r="N912" s="79"/>
      <c r="O912" s="80"/>
      <c r="P912" s="81"/>
      <c r="Q912" s="81"/>
      <c r="R912" s="91"/>
      <c r="S912" s="91"/>
      <c r="T912" s="91"/>
      <c r="U912" s="91"/>
      <c r="V912" s="52"/>
      <c r="W912" s="52"/>
      <c r="X912" s="52"/>
      <c r="Y912" s="52"/>
      <c r="Z912" s="51"/>
      <c r="AA912" s="76"/>
      <c r="AB912" s="76"/>
      <c r="AC912" s="77"/>
      <c r="AD912" s="83" t="s">
        <v>8233</v>
      </c>
      <c r="AE912" s="83">
        <v>55</v>
      </c>
      <c r="AF912" s="83">
        <v>23148</v>
      </c>
      <c r="AG912" s="83">
        <v>378</v>
      </c>
      <c r="AH912" s="83">
        <v>7</v>
      </c>
      <c r="AI912" s="83">
        <v>-14400</v>
      </c>
      <c r="AJ912" s="83" t="s">
        <v>9647</v>
      </c>
      <c r="AK912" s="83"/>
      <c r="AL912" s="83" t="s">
        <v>11419</v>
      </c>
      <c r="AM912" s="83" t="s">
        <v>11725</v>
      </c>
      <c r="AN912" s="85">
        <v>41533.88076388889</v>
      </c>
      <c r="AO912" s="83" t="s">
        <v>12569</v>
      </c>
      <c r="AP912" s="83" t="b">
        <v>0</v>
      </c>
      <c r="AQ912" s="83" t="b">
        <v>0</v>
      </c>
      <c r="AR912" s="83" t="b">
        <v>0</v>
      </c>
      <c r="AS912" s="83" t="s">
        <v>7091</v>
      </c>
      <c r="AT912" s="83">
        <v>531</v>
      </c>
      <c r="AU912" s="83" t="s">
        <v>13404</v>
      </c>
      <c r="AV912" s="83" t="b">
        <v>1</v>
      </c>
      <c r="AW912" s="83" t="s">
        <v>14213</v>
      </c>
      <c r="AX912" s="83" t="s">
        <v>15123</v>
      </c>
      <c r="AY912" s="83" t="s">
        <v>65</v>
      </c>
      <c r="AZ912" s="2"/>
      <c r="BA912" s="3"/>
      <c r="BB912" s="3"/>
      <c r="BC912" s="3"/>
      <c r="BD912" s="3"/>
    </row>
    <row r="913" spans="1:56" x14ac:dyDescent="0.25">
      <c r="A913" s="69" t="s">
        <v>1582</v>
      </c>
      <c r="B913" s="70"/>
      <c r="C913" s="70"/>
      <c r="D913" s="71"/>
      <c r="E913" s="73"/>
      <c r="F913" s="70" t="s">
        <v>13995</v>
      </c>
      <c r="G913" s="70"/>
      <c r="H913" s="74"/>
      <c r="I913" s="75"/>
      <c r="J913" s="75"/>
      <c r="K913" s="74" t="s">
        <v>16638</v>
      </c>
      <c r="L913" s="78"/>
      <c r="M913" s="79"/>
      <c r="N913" s="79"/>
      <c r="O913" s="80"/>
      <c r="P913" s="81"/>
      <c r="Q913" s="81"/>
      <c r="R913" s="91"/>
      <c r="S913" s="91"/>
      <c r="T913" s="91"/>
      <c r="U913" s="91"/>
      <c r="V913" s="52"/>
      <c r="W913" s="52"/>
      <c r="X913" s="52"/>
      <c r="Y913" s="52"/>
      <c r="Z913" s="51"/>
      <c r="AA913" s="76"/>
      <c r="AB913" s="76"/>
      <c r="AC913" s="77"/>
      <c r="AD913" s="83" t="s">
        <v>8234</v>
      </c>
      <c r="AE913" s="83">
        <v>39</v>
      </c>
      <c r="AF913" s="83">
        <v>1006</v>
      </c>
      <c r="AG913" s="83">
        <v>43</v>
      </c>
      <c r="AH913" s="83">
        <v>18</v>
      </c>
      <c r="AI913" s="83"/>
      <c r="AJ913" s="83" t="s">
        <v>9648</v>
      </c>
      <c r="AK913" s="83" t="s">
        <v>7257</v>
      </c>
      <c r="AL913" s="83"/>
      <c r="AM913" s="83"/>
      <c r="AN913" s="85">
        <v>42775.740706018521</v>
      </c>
      <c r="AO913" s="83" t="s">
        <v>12570</v>
      </c>
      <c r="AP913" s="83" t="b">
        <v>0</v>
      </c>
      <c r="AQ913" s="83" t="b">
        <v>0</v>
      </c>
      <c r="AR913" s="83" t="b">
        <v>0</v>
      </c>
      <c r="AS913" s="83" t="s">
        <v>7091</v>
      </c>
      <c r="AT913" s="83">
        <v>23</v>
      </c>
      <c r="AU913" s="83" t="s">
        <v>13085</v>
      </c>
      <c r="AV913" s="83" t="b">
        <v>0</v>
      </c>
      <c r="AW913" s="83" t="s">
        <v>14213</v>
      </c>
      <c r="AX913" s="83" t="s">
        <v>15124</v>
      </c>
      <c r="AY913" s="83" t="s">
        <v>65</v>
      </c>
      <c r="AZ913" s="2"/>
      <c r="BA913" s="3"/>
      <c r="BB913" s="3"/>
      <c r="BC913" s="3"/>
      <c r="BD913" s="3"/>
    </row>
    <row r="914" spans="1:56" x14ac:dyDescent="0.25">
      <c r="A914" s="69" t="s">
        <v>819</v>
      </c>
      <c r="B914" s="70"/>
      <c r="C914" s="70"/>
      <c r="D914" s="71"/>
      <c r="E914" s="73"/>
      <c r="F914" s="70" t="s">
        <v>4105</v>
      </c>
      <c r="G914" s="70"/>
      <c r="H914" s="74"/>
      <c r="I914" s="75"/>
      <c r="J914" s="75"/>
      <c r="K914" s="74" t="s">
        <v>16639</v>
      </c>
      <c r="L914" s="78"/>
      <c r="M914" s="79"/>
      <c r="N914" s="79"/>
      <c r="O914" s="80"/>
      <c r="P914" s="81"/>
      <c r="Q914" s="81"/>
      <c r="R914" s="91"/>
      <c r="S914" s="91"/>
      <c r="T914" s="91"/>
      <c r="U914" s="91"/>
      <c r="V914" s="52"/>
      <c r="W914" s="52"/>
      <c r="X914" s="52"/>
      <c r="Y914" s="52"/>
      <c r="Z914" s="51"/>
      <c r="AA914" s="76"/>
      <c r="AB914" s="76"/>
      <c r="AC914" s="77"/>
      <c r="AD914" s="83" t="s">
        <v>8235</v>
      </c>
      <c r="AE914" s="83">
        <v>1173</v>
      </c>
      <c r="AF914" s="83">
        <v>601</v>
      </c>
      <c r="AG914" s="83">
        <v>22635</v>
      </c>
      <c r="AH914" s="83">
        <v>15369</v>
      </c>
      <c r="AI914" s="83">
        <v>3600</v>
      </c>
      <c r="AJ914" s="83"/>
      <c r="AK914" s="83" t="s">
        <v>10648</v>
      </c>
      <c r="AL914" s="83"/>
      <c r="AM914" s="83" t="s">
        <v>11776</v>
      </c>
      <c r="AN914" s="85">
        <v>40584.476215277777</v>
      </c>
      <c r="AO914" s="83" t="s">
        <v>12571</v>
      </c>
      <c r="AP914" s="83" t="b">
        <v>0</v>
      </c>
      <c r="AQ914" s="83" t="b">
        <v>0</v>
      </c>
      <c r="AR914" s="83" t="b">
        <v>1</v>
      </c>
      <c r="AS914" s="83" t="s">
        <v>7107</v>
      </c>
      <c r="AT914" s="83">
        <v>31</v>
      </c>
      <c r="AU914" s="83" t="s">
        <v>13086</v>
      </c>
      <c r="AV914" s="83" t="b">
        <v>0</v>
      </c>
      <c r="AW914" s="83" t="s">
        <v>14213</v>
      </c>
      <c r="AX914" s="83" t="s">
        <v>15125</v>
      </c>
      <c r="AY914" s="83" t="s">
        <v>66</v>
      </c>
      <c r="AZ914" s="2"/>
      <c r="BA914" s="3"/>
      <c r="BB914" s="3"/>
      <c r="BC914" s="3"/>
      <c r="BD914" s="3"/>
    </row>
    <row r="915" spans="1:56" x14ac:dyDescent="0.25">
      <c r="A915" s="69" t="s">
        <v>820</v>
      </c>
      <c r="B915" s="70"/>
      <c r="C915" s="70"/>
      <c r="D915" s="71"/>
      <c r="E915" s="73"/>
      <c r="F915" s="70" t="s">
        <v>4106</v>
      </c>
      <c r="G915" s="70"/>
      <c r="H915" s="74"/>
      <c r="I915" s="75"/>
      <c r="J915" s="75"/>
      <c r="K915" s="74" t="s">
        <v>16640</v>
      </c>
      <c r="L915" s="78"/>
      <c r="M915" s="79"/>
      <c r="N915" s="79"/>
      <c r="O915" s="80"/>
      <c r="P915" s="81"/>
      <c r="Q915" s="81"/>
      <c r="R915" s="91"/>
      <c r="S915" s="91"/>
      <c r="T915" s="91"/>
      <c r="U915" s="91"/>
      <c r="V915" s="52"/>
      <c r="W915" s="52"/>
      <c r="X915" s="52"/>
      <c r="Y915" s="52"/>
      <c r="Z915" s="51"/>
      <c r="AA915" s="76"/>
      <c r="AB915" s="76"/>
      <c r="AC915" s="77"/>
      <c r="AD915" s="83" t="s">
        <v>8236</v>
      </c>
      <c r="AE915" s="83">
        <v>2301</v>
      </c>
      <c r="AF915" s="83">
        <v>15915</v>
      </c>
      <c r="AG915" s="83">
        <v>51785</v>
      </c>
      <c r="AH915" s="83">
        <v>1506</v>
      </c>
      <c r="AI915" s="83">
        <v>-18000</v>
      </c>
      <c r="AJ915" s="83" t="s">
        <v>9649</v>
      </c>
      <c r="AK915" s="83" t="s">
        <v>10649</v>
      </c>
      <c r="AL915" s="83" t="s">
        <v>11420</v>
      </c>
      <c r="AM915" s="83" t="s">
        <v>11716</v>
      </c>
      <c r="AN915" s="85">
        <v>40321.131168981483</v>
      </c>
      <c r="AO915" s="83" t="s">
        <v>12572</v>
      </c>
      <c r="AP915" s="83" t="b">
        <v>0</v>
      </c>
      <c r="AQ915" s="83" t="b">
        <v>0</v>
      </c>
      <c r="AR915" s="83" t="b">
        <v>0</v>
      </c>
      <c r="AS915" s="83" t="s">
        <v>7091</v>
      </c>
      <c r="AT915" s="83">
        <v>257</v>
      </c>
      <c r="AU915" s="83" t="s">
        <v>13405</v>
      </c>
      <c r="AV915" s="83" t="b">
        <v>0</v>
      </c>
      <c r="AW915" s="83" t="s">
        <v>14213</v>
      </c>
      <c r="AX915" s="83" t="s">
        <v>15126</v>
      </c>
      <c r="AY915" s="83" t="s">
        <v>66</v>
      </c>
      <c r="AZ915" s="2"/>
      <c r="BA915" s="3"/>
      <c r="BB915" s="3"/>
      <c r="BC915" s="3"/>
      <c r="BD915" s="3"/>
    </row>
    <row r="916" spans="1:56" x14ac:dyDescent="0.25">
      <c r="A916" s="69" t="s">
        <v>1583</v>
      </c>
      <c r="B916" s="70"/>
      <c r="C916" s="70"/>
      <c r="D916" s="71"/>
      <c r="E916" s="73"/>
      <c r="F916" s="70" t="s">
        <v>13996</v>
      </c>
      <c r="G916" s="70"/>
      <c r="H916" s="74"/>
      <c r="I916" s="75"/>
      <c r="J916" s="75"/>
      <c r="K916" s="74" t="s">
        <v>16641</v>
      </c>
      <c r="L916" s="78"/>
      <c r="M916" s="79"/>
      <c r="N916" s="79"/>
      <c r="O916" s="80"/>
      <c r="P916" s="81"/>
      <c r="Q916" s="81"/>
      <c r="R916" s="91"/>
      <c r="S916" s="91"/>
      <c r="T916" s="91"/>
      <c r="U916" s="91"/>
      <c r="V916" s="52"/>
      <c r="W916" s="52"/>
      <c r="X916" s="52"/>
      <c r="Y916" s="52"/>
      <c r="Z916" s="51"/>
      <c r="AA916" s="76"/>
      <c r="AB916" s="76"/>
      <c r="AC916" s="77"/>
      <c r="AD916" s="83" t="s">
        <v>8237</v>
      </c>
      <c r="AE916" s="83">
        <v>591</v>
      </c>
      <c r="AF916" s="83">
        <v>911</v>
      </c>
      <c r="AG916" s="83">
        <v>8301</v>
      </c>
      <c r="AH916" s="83">
        <v>76</v>
      </c>
      <c r="AI916" s="83">
        <v>-21600</v>
      </c>
      <c r="AJ916" s="83" t="s">
        <v>9650</v>
      </c>
      <c r="AK916" s="83" t="s">
        <v>10650</v>
      </c>
      <c r="AL916" s="83" t="s">
        <v>11421</v>
      </c>
      <c r="AM916" s="83" t="s">
        <v>11717</v>
      </c>
      <c r="AN916" s="85">
        <v>41721.727719907409</v>
      </c>
      <c r="AO916" s="83" t="s">
        <v>12573</v>
      </c>
      <c r="AP916" s="83" t="b">
        <v>0</v>
      </c>
      <c r="AQ916" s="83" t="b">
        <v>0</v>
      </c>
      <c r="AR916" s="83" t="b">
        <v>1</v>
      </c>
      <c r="AS916" s="83" t="s">
        <v>7091</v>
      </c>
      <c r="AT916" s="83">
        <v>56</v>
      </c>
      <c r="AU916" s="83" t="s">
        <v>13119</v>
      </c>
      <c r="AV916" s="83" t="b">
        <v>0</v>
      </c>
      <c r="AW916" s="83" t="s">
        <v>14213</v>
      </c>
      <c r="AX916" s="83" t="s">
        <v>15127</v>
      </c>
      <c r="AY916" s="83" t="s">
        <v>65</v>
      </c>
      <c r="AZ916" s="2"/>
      <c r="BA916" s="3"/>
      <c r="BB916" s="3"/>
      <c r="BC916" s="3"/>
      <c r="BD916" s="3"/>
    </row>
    <row r="917" spans="1:56" x14ac:dyDescent="0.25">
      <c r="A917" s="69" t="s">
        <v>1584</v>
      </c>
      <c r="B917" s="70"/>
      <c r="C917" s="70"/>
      <c r="D917" s="71"/>
      <c r="E917" s="73"/>
      <c r="F917" s="70" t="s">
        <v>13997</v>
      </c>
      <c r="G917" s="70"/>
      <c r="H917" s="74"/>
      <c r="I917" s="75"/>
      <c r="J917" s="75"/>
      <c r="K917" s="74" t="s">
        <v>16642</v>
      </c>
      <c r="L917" s="78"/>
      <c r="M917" s="79"/>
      <c r="N917" s="79"/>
      <c r="O917" s="80"/>
      <c r="P917" s="81"/>
      <c r="Q917" s="81"/>
      <c r="R917" s="91"/>
      <c r="S917" s="91"/>
      <c r="T917" s="91"/>
      <c r="U917" s="91"/>
      <c r="V917" s="52"/>
      <c r="W917" s="52"/>
      <c r="X917" s="52"/>
      <c r="Y917" s="52"/>
      <c r="Z917" s="51"/>
      <c r="AA917" s="76"/>
      <c r="AB917" s="76"/>
      <c r="AC917" s="77"/>
      <c r="AD917" s="83" t="s">
        <v>8238</v>
      </c>
      <c r="AE917" s="83">
        <v>3921</v>
      </c>
      <c r="AF917" s="83">
        <v>8173</v>
      </c>
      <c r="AG917" s="83">
        <v>19656</v>
      </c>
      <c r="AH917" s="83">
        <v>137</v>
      </c>
      <c r="AI917" s="83">
        <v>-21600</v>
      </c>
      <c r="AJ917" s="83" t="s">
        <v>9651</v>
      </c>
      <c r="AK917" s="83" t="s">
        <v>10651</v>
      </c>
      <c r="AL917" s="83" t="s">
        <v>11422</v>
      </c>
      <c r="AM917" s="83" t="s">
        <v>11717</v>
      </c>
      <c r="AN917" s="85">
        <v>40163.619143518517</v>
      </c>
      <c r="AO917" s="83"/>
      <c r="AP917" s="83" t="b">
        <v>0</v>
      </c>
      <c r="AQ917" s="83" t="b">
        <v>0</v>
      </c>
      <c r="AR917" s="83" t="b">
        <v>0</v>
      </c>
      <c r="AS917" s="83" t="s">
        <v>7091</v>
      </c>
      <c r="AT917" s="83">
        <v>148</v>
      </c>
      <c r="AU917" s="83" t="s">
        <v>13406</v>
      </c>
      <c r="AV917" s="83" t="b">
        <v>0</v>
      </c>
      <c r="AW917" s="83" t="s">
        <v>14213</v>
      </c>
      <c r="AX917" s="83" t="s">
        <v>15128</v>
      </c>
      <c r="AY917" s="83" t="s">
        <v>65</v>
      </c>
      <c r="AZ917" s="2"/>
      <c r="BA917" s="3"/>
      <c r="BB917" s="3"/>
      <c r="BC917" s="3"/>
      <c r="BD917" s="3"/>
    </row>
    <row r="918" spans="1:56" x14ac:dyDescent="0.25">
      <c r="A918" s="69" t="s">
        <v>1585</v>
      </c>
      <c r="B918" s="70"/>
      <c r="C918" s="70"/>
      <c r="D918" s="71"/>
      <c r="E918" s="73"/>
      <c r="F918" s="70" t="s">
        <v>13998</v>
      </c>
      <c r="G918" s="70"/>
      <c r="H918" s="74"/>
      <c r="I918" s="75"/>
      <c r="J918" s="75"/>
      <c r="K918" s="74" t="s">
        <v>16643</v>
      </c>
      <c r="L918" s="78"/>
      <c r="M918" s="79"/>
      <c r="N918" s="79"/>
      <c r="O918" s="80"/>
      <c r="P918" s="81"/>
      <c r="Q918" s="81"/>
      <c r="R918" s="91"/>
      <c r="S918" s="91"/>
      <c r="T918" s="91"/>
      <c r="U918" s="91"/>
      <c r="V918" s="52"/>
      <c r="W918" s="52"/>
      <c r="X918" s="52"/>
      <c r="Y918" s="52"/>
      <c r="Z918" s="51"/>
      <c r="AA918" s="76"/>
      <c r="AB918" s="76"/>
      <c r="AC918" s="77"/>
      <c r="AD918" s="83" t="s">
        <v>8239</v>
      </c>
      <c r="AE918" s="83">
        <v>2071</v>
      </c>
      <c r="AF918" s="83">
        <v>1570</v>
      </c>
      <c r="AG918" s="83">
        <v>13365</v>
      </c>
      <c r="AH918" s="83">
        <v>689</v>
      </c>
      <c r="AI918" s="83">
        <v>-28800</v>
      </c>
      <c r="AJ918" s="83" t="s">
        <v>9652</v>
      </c>
      <c r="AK918" s="83" t="s">
        <v>10652</v>
      </c>
      <c r="AL918" s="83" t="s">
        <v>11423</v>
      </c>
      <c r="AM918" s="83" t="s">
        <v>11719</v>
      </c>
      <c r="AN918" s="85">
        <v>40346.244664351849</v>
      </c>
      <c r="AO918" s="83" t="s">
        <v>12574</v>
      </c>
      <c r="AP918" s="83" t="b">
        <v>1</v>
      </c>
      <c r="AQ918" s="83" t="b">
        <v>0</v>
      </c>
      <c r="AR918" s="83" t="b">
        <v>1</v>
      </c>
      <c r="AS918" s="83" t="s">
        <v>7091</v>
      </c>
      <c r="AT918" s="83">
        <v>111</v>
      </c>
      <c r="AU918" s="83" t="s">
        <v>13085</v>
      </c>
      <c r="AV918" s="83" t="b">
        <v>0</v>
      </c>
      <c r="AW918" s="83" t="s">
        <v>14213</v>
      </c>
      <c r="AX918" s="83" t="s">
        <v>15129</v>
      </c>
      <c r="AY918" s="83" t="s">
        <v>65</v>
      </c>
      <c r="AZ918" s="2"/>
      <c r="BA918" s="3"/>
      <c r="BB918" s="3"/>
      <c r="BC918" s="3"/>
      <c r="BD918" s="3"/>
    </row>
    <row r="919" spans="1:56" x14ac:dyDescent="0.25">
      <c r="A919" s="69" t="s">
        <v>821</v>
      </c>
      <c r="B919" s="70"/>
      <c r="C919" s="70"/>
      <c r="D919" s="71"/>
      <c r="E919" s="73"/>
      <c r="F919" s="70" t="s">
        <v>4107</v>
      </c>
      <c r="G919" s="70"/>
      <c r="H919" s="74"/>
      <c r="I919" s="75"/>
      <c r="J919" s="75"/>
      <c r="K919" s="74" t="s">
        <v>16644</v>
      </c>
      <c r="L919" s="78"/>
      <c r="M919" s="79"/>
      <c r="N919" s="79"/>
      <c r="O919" s="80"/>
      <c r="P919" s="81"/>
      <c r="Q919" s="81"/>
      <c r="R919" s="91"/>
      <c r="S919" s="91"/>
      <c r="T919" s="91"/>
      <c r="U919" s="91"/>
      <c r="V919" s="52"/>
      <c r="W919" s="52"/>
      <c r="X919" s="52"/>
      <c r="Y919" s="52"/>
      <c r="Z919" s="51"/>
      <c r="AA919" s="76"/>
      <c r="AB919" s="76"/>
      <c r="AC919" s="77"/>
      <c r="AD919" s="83" t="s">
        <v>8240</v>
      </c>
      <c r="AE919" s="83">
        <v>134</v>
      </c>
      <c r="AF919" s="83">
        <v>135</v>
      </c>
      <c r="AG919" s="83">
        <v>5006</v>
      </c>
      <c r="AH919" s="83">
        <v>9905</v>
      </c>
      <c r="AI919" s="83">
        <v>-28800</v>
      </c>
      <c r="AJ919" s="83" t="s">
        <v>9653</v>
      </c>
      <c r="AK919" s="83"/>
      <c r="AL919" s="83"/>
      <c r="AM919" s="83" t="s">
        <v>11719</v>
      </c>
      <c r="AN919" s="85">
        <v>40185.140775462962</v>
      </c>
      <c r="AO919" s="83" t="s">
        <v>12575</v>
      </c>
      <c r="AP919" s="83" t="b">
        <v>1</v>
      </c>
      <c r="AQ919" s="83" t="b">
        <v>0</v>
      </c>
      <c r="AR919" s="83" t="b">
        <v>0</v>
      </c>
      <c r="AS919" s="83" t="s">
        <v>7091</v>
      </c>
      <c r="AT919" s="83">
        <v>10</v>
      </c>
      <c r="AU919" s="83" t="s">
        <v>13085</v>
      </c>
      <c r="AV919" s="83" t="b">
        <v>0</v>
      </c>
      <c r="AW919" s="83" t="s">
        <v>14213</v>
      </c>
      <c r="AX919" s="83" t="s">
        <v>15130</v>
      </c>
      <c r="AY919" s="83" t="s">
        <v>66</v>
      </c>
      <c r="AZ919" s="2"/>
      <c r="BA919" s="3"/>
      <c r="BB919" s="3"/>
      <c r="BC919" s="3"/>
      <c r="BD919" s="3"/>
    </row>
    <row r="920" spans="1:56" x14ac:dyDescent="0.25">
      <c r="A920" s="69" t="s">
        <v>822</v>
      </c>
      <c r="B920" s="70"/>
      <c r="C920" s="70"/>
      <c r="D920" s="71"/>
      <c r="E920" s="73"/>
      <c r="F920" s="70" t="s">
        <v>4108</v>
      </c>
      <c r="G920" s="70"/>
      <c r="H920" s="74"/>
      <c r="I920" s="75"/>
      <c r="J920" s="75"/>
      <c r="K920" s="74" t="s">
        <v>16645</v>
      </c>
      <c r="L920" s="78"/>
      <c r="M920" s="79"/>
      <c r="N920" s="79"/>
      <c r="O920" s="80"/>
      <c r="P920" s="81"/>
      <c r="Q920" s="81"/>
      <c r="R920" s="91"/>
      <c r="S920" s="91"/>
      <c r="T920" s="91"/>
      <c r="U920" s="91"/>
      <c r="V920" s="52"/>
      <c r="W920" s="52"/>
      <c r="X920" s="52"/>
      <c r="Y920" s="52"/>
      <c r="Z920" s="51"/>
      <c r="AA920" s="76"/>
      <c r="AB920" s="76"/>
      <c r="AC920" s="77"/>
      <c r="AD920" s="83" t="s">
        <v>8241</v>
      </c>
      <c r="AE920" s="83">
        <v>268</v>
      </c>
      <c r="AF920" s="83">
        <v>896</v>
      </c>
      <c r="AG920" s="83">
        <v>594668</v>
      </c>
      <c r="AH920" s="83">
        <v>3852</v>
      </c>
      <c r="AI920" s="83">
        <v>32400</v>
      </c>
      <c r="AJ920" s="83" t="s">
        <v>9654</v>
      </c>
      <c r="AK920" s="83" t="s">
        <v>10653</v>
      </c>
      <c r="AL920" s="83"/>
      <c r="AM920" s="83" t="s">
        <v>11726</v>
      </c>
      <c r="AN920" s="85">
        <v>40992.552152777775</v>
      </c>
      <c r="AO920" s="83" t="s">
        <v>12576</v>
      </c>
      <c r="AP920" s="83" t="b">
        <v>0</v>
      </c>
      <c r="AQ920" s="83" t="b">
        <v>0</v>
      </c>
      <c r="AR920" s="83" t="b">
        <v>1</v>
      </c>
      <c r="AS920" s="83" t="s">
        <v>7091</v>
      </c>
      <c r="AT920" s="83">
        <v>35</v>
      </c>
      <c r="AU920" s="83" t="s">
        <v>13407</v>
      </c>
      <c r="AV920" s="83" t="b">
        <v>0</v>
      </c>
      <c r="AW920" s="83" t="s">
        <v>14213</v>
      </c>
      <c r="AX920" s="83" t="s">
        <v>15131</v>
      </c>
      <c r="AY920" s="83" t="s">
        <v>66</v>
      </c>
      <c r="AZ920" s="2"/>
      <c r="BA920" s="3"/>
      <c r="BB920" s="3"/>
      <c r="BC920" s="3"/>
      <c r="BD920" s="3"/>
    </row>
    <row r="921" spans="1:56" x14ac:dyDescent="0.25">
      <c r="A921" s="69" t="s">
        <v>823</v>
      </c>
      <c r="B921" s="70"/>
      <c r="C921" s="70"/>
      <c r="D921" s="71"/>
      <c r="E921" s="73"/>
      <c r="F921" s="70" t="s">
        <v>4109</v>
      </c>
      <c r="G921" s="70"/>
      <c r="H921" s="74"/>
      <c r="I921" s="75"/>
      <c r="J921" s="75"/>
      <c r="K921" s="74" t="s">
        <v>16646</v>
      </c>
      <c r="L921" s="78"/>
      <c r="M921" s="79"/>
      <c r="N921" s="79"/>
      <c r="O921" s="80"/>
      <c r="P921" s="81"/>
      <c r="Q921" s="81"/>
      <c r="R921" s="91"/>
      <c r="S921" s="91"/>
      <c r="T921" s="91"/>
      <c r="U921" s="91"/>
      <c r="V921" s="52"/>
      <c r="W921" s="52"/>
      <c r="X921" s="52"/>
      <c r="Y921" s="52"/>
      <c r="Z921" s="51"/>
      <c r="AA921" s="76"/>
      <c r="AB921" s="76"/>
      <c r="AC921" s="77"/>
      <c r="AD921" s="83" t="s">
        <v>8242</v>
      </c>
      <c r="AE921" s="83">
        <v>236</v>
      </c>
      <c r="AF921" s="83">
        <v>160</v>
      </c>
      <c r="AG921" s="83">
        <v>30676</v>
      </c>
      <c r="AH921" s="83">
        <v>210</v>
      </c>
      <c r="AI921" s="83">
        <v>-18000</v>
      </c>
      <c r="AJ921" s="83"/>
      <c r="AK921" s="83"/>
      <c r="AL921" s="83"/>
      <c r="AM921" s="83" t="s">
        <v>11720</v>
      </c>
      <c r="AN921" s="85">
        <v>40570.76190972222</v>
      </c>
      <c r="AO921" s="83"/>
      <c r="AP921" s="83" t="b">
        <v>1</v>
      </c>
      <c r="AQ921" s="83" t="b">
        <v>0</v>
      </c>
      <c r="AR921" s="83" t="b">
        <v>0</v>
      </c>
      <c r="AS921" s="83" t="s">
        <v>7091</v>
      </c>
      <c r="AT921" s="83">
        <v>27</v>
      </c>
      <c r="AU921" s="83" t="s">
        <v>13085</v>
      </c>
      <c r="AV921" s="83" t="b">
        <v>0</v>
      </c>
      <c r="AW921" s="83" t="s">
        <v>14213</v>
      </c>
      <c r="AX921" s="83" t="s">
        <v>15132</v>
      </c>
      <c r="AY921" s="83" t="s">
        <v>66</v>
      </c>
      <c r="AZ921" s="2"/>
      <c r="BA921" s="3"/>
      <c r="BB921" s="3"/>
      <c r="BC921" s="3"/>
      <c r="BD921" s="3"/>
    </row>
    <row r="922" spans="1:56" x14ac:dyDescent="0.25">
      <c r="A922" s="69" t="s">
        <v>824</v>
      </c>
      <c r="B922" s="70"/>
      <c r="C922" s="70"/>
      <c r="D922" s="71"/>
      <c r="E922" s="73"/>
      <c r="F922" s="70" t="s">
        <v>4110</v>
      </c>
      <c r="G922" s="70"/>
      <c r="H922" s="74"/>
      <c r="I922" s="75"/>
      <c r="J922" s="75"/>
      <c r="K922" s="74" t="s">
        <v>16647</v>
      </c>
      <c r="L922" s="78"/>
      <c r="M922" s="79"/>
      <c r="N922" s="79"/>
      <c r="O922" s="80"/>
      <c r="P922" s="81"/>
      <c r="Q922" s="81"/>
      <c r="R922" s="91"/>
      <c r="S922" s="91"/>
      <c r="T922" s="91"/>
      <c r="U922" s="91"/>
      <c r="V922" s="52"/>
      <c r="W922" s="52"/>
      <c r="X922" s="52"/>
      <c r="Y922" s="52"/>
      <c r="Z922" s="51"/>
      <c r="AA922" s="76"/>
      <c r="AB922" s="76"/>
      <c r="AC922" s="77"/>
      <c r="AD922" s="83" t="s">
        <v>8243</v>
      </c>
      <c r="AE922" s="83">
        <v>99</v>
      </c>
      <c r="AF922" s="83">
        <v>38</v>
      </c>
      <c r="AG922" s="83">
        <v>409</v>
      </c>
      <c r="AH922" s="83">
        <v>376</v>
      </c>
      <c r="AI922" s="83"/>
      <c r="AJ922" s="83" t="s">
        <v>9655</v>
      </c>
      <c r="AK922" s="83" t="s">
        <v>7243</v>
      </c>
      <c r="AL922" s="83" t="s">
        <v>11424</v>
      </c>
      <c r="AM922" s="83"/>
      <c r="AN922" s="85">
        <v>41565.03402777778</v>
      </c>
      <c r="AO922" s="83" t="s">
        <v>12577</v>
      </c>
      <c r="AP922" s="83" t="b">
        <v>1</v>
      </c>
      <c r="AQ922" s="83" t="b">
        <v>0</v>
      </c>
      <c r="AR922" s="83" t="b">
        <v>1</v>
      </c>
      <c r="AS922" s="83" t="s">
        <v>7091</v>
      </c>
      <c r="AT922" s="83">
        <v>0</v>
      </c>
      <c r="AU922" s="83" t="s">
        <v>13085</v>
      </c>
      <c r="AV922" s="83" t="b">
        <v>0</v>
      </c>
      <c r="AW922" s="83" t="s">
        <v>14213</v>
      </c>
      <c r="AX922" s="83" t="s">
        <v>15133</v>
      </c>
      <c r="AY922" s="83" t="s">
        <v>66</v>
      </c>
      <c r="AZ922" s="2"/>
      <c r="BA922" s="3"/>
      <c r="BB922" s="3"/>
      <c r="BC922" s="3"/>
      <c r="BD922" s="3"/>
    </row>
    <row r="923" spans="1:56" x14ac:dyDescent="0.25">
      <c r="A923" s="69" t="s">
        <v>825</v>
      </c>
      <c r="B923" s="70"/>
      <c r="C923" s="70"/>
      <c r="D923" s="71"/>
      <c r="E923" s="73"/>
      <c r="F923" s="70" t="s">
        <v>4111</v>
      </c>
      <c r="G923" s="70"/>
      <c r="H923" s="74"/>
      <c r="I923" s="75"/>
      <c r="J923" s="75"/>
      <c r="K923" s="74" t="s">
        <v>16648</v>
      </c>
      <c r="L923" s="78"/>
      <c r="M923" s="79"/>
      <c r="N923" s="79"/>
      <c r="O923" s="80"/>
      <c r="P923" s="81"/>
      <c r="Q923" s="81"/>
      <c r="R923" s="91"/>
      <c r="S923" s="91"/>
      <c r="T923" s="91"/>
      <c r="U923" s="91"/>
      <c r="V923" s="52"/>
      <c r="W923" s="52"/>
      <c r="X923" s="52"/>
      <c r="Y923" s="52"/>
      <c r="Z923" s="51"/>
      <c r="AA923" s="76"/>
      <c r="AB923" s="76"/>
      <c r="AC923" s="77"/>
      <c r="AD923" s="83" t="s">
        <v>8244</v>
      </c>
      <c r="AE923" s="83">
        <v>21287</v>
      </c>
      <c r="AF923" s="83">
        <v>156848</v>
      </c>
      <c r="AG923" s="83">
        <v>32802</v>
      </c>
      <c r="AH923" s="83">
        <v>84</v>
      </c>
      <c r="AI923" s="83">
        <v>-18000</v>
      </c>
      <c r="AJ923" s="83" t="s">
        <v>9656</v>
      </c>
      <c r="AK923" s="83" t="s">
        <v>10279</v>
      </c>
      <c r="AL923" s="83" t="s">
        <v>11425</v>
      </c>
      <c r="AM923" s="83" t="s">
        <v>11716</v>
      </c>
      <c r="AN923" s="85">
        <v>39848.767245370371</v>
      </c>
      <c r="AO923" s="83" t="s">
        <v>12578</v>
      </c>
      <c r="AP923" s="83" t="b">
        <v>0</v>
      </c>
      <c r="AQ923" s="83" t="b">
        <v>0</v>
      </c>
      <c r="AR923" s="83" t="b">
        <v>1</v>
      </c>
      <c r="AS923" s="83" t="s">
        <v>7091</v>
      </c>
      <c r="AT923" s="83">
        <v>2271</v>
      </c>
      <c r="AU923" s="83" t="s">
        <v>13408</v>
      </c>
      <c r="AV923" s="83" t="b">
        <v>1</v>
      </c>
      <c r="AW923" s="83" t="s">
        <v>14213</v>
      </c>
      <c r="AX923" s="83" t="s">
        <v>15134</v>
      </c>
      <c r="AY923" s="83" t="s">
        <v>66</v>
      </c>
      <c r="AZ923" s="2"/>
      <c r="BA923" s="3"/>
      <c r="BB923" s="3"/>
      <c r="BC923" s="3"/>
      <c r="BD923" s="3"/>
    </row>
    <row r="924" spans="1:56" x14ac:dyDescent="0.25">
      <c r="A924" s="69" t="s">
        <v>826</v>
      </c>
      <c r="B924" s="70"/>
      <c r="C924" s="70"/>
      <c r="D924" s="71"/>
      <c r="E924" s="73"/>
      <c r="F924" s="70" t="s">
        <v>4112</v>
      </c>
      <c r="G924" s="70"/>
      <c r="H924" s="74"/>
      <c r="I924" s="75"/>
      <c r="J924" s="75"/>
      <c r="K924" s="74" t="s">
        <v>16649</v>
      </c>
      <c r="L924" s="78"/>
      <c r="M924" s="79"/>
      <c r="N924" s="79"/>
      <c r="O924" s="80"/>
      <c r="P924" s="81"/>
      <c r="Q924" s="81"/>
      <c r="R924" s="91"/>
      <c r="S924" s="91"/>
      <c r="T924" s="91"/>
      <c r="U924" s="91"/>
      <c r="V924" s="52"/>
      <c r="W924" s="52"/>
      <c r="X924" s="52"/>
      <c r="Y924" s="52"/>
      <c r="Z924" s="51"/>
      <c r="AA924" s="76"/>
      <c r="AB924" s="76"/>
      <c r="AC924" s="77"/>
      <c r="AD924" s="83" t="s">
        <v>826</v>
      </c>
      <c r="AE924" s="83">
        <v>100</v>
      </c>
      <c r="AF924" s="83">
        <v>113</v>
      </c>
      <c r="AG924" s="83">
        <v>17919</v>
      </c>
      <c r="AH924" s="83">
        <v>36</v>
      </c>
      <c r="AI924" s="83">
        <v>-18000</v>
      </c>
      <c r="AJ924" s="83" t="s">
        <v>9657</v>
      </c>
      <c r="AK924" s="83"/>
      <c r="AL924" s="83"/>
      <c r="AM924" s="83" t="s">
        <v>11716</v>
      </c>
      <c r="AN924" s="85">
        <v>40032.74322916667</v>
      </c>
      <c r="AO924" s="83"/>
      <c r="AP924" s="83" t="b">
        <v>0</v>
      </c>
      <c r="AQ924" s="83" t="b">
        <v>0</v>
      </c>
      <c r="AR924" s="83" t="b">
        <v>1</v>
      </c>
      <c r="AS924" s="83" t="s">
        <v>7091</v>
      </c>
      <c r="AT924" s="83">
        <v>6</v>
      </c>
      <c r="AU924" s="83" t="s">
        <v>13138</v>
      </c>
      <c r="AV924" s="83" t="b">
        <v>0</v>
      </c>
      <c r="AW924" s="83" t="s">
        <v>14213</v>
      </c>
      <c r="AX924" s="83" t="s">
        <v>15135</v>
      </c>
      <c r="AY924" s="83" t="s">
        <v>66</v>
      </c>
      <c r="AZ924" s="2"/>
      <c r="BA924" s="3"/>
      <c r="BB924" s="3"/>
      <c r="BC924" s="3"/>
      <c r="BD924" s="3"/>
    </row>
    <row r="925" spans="1:56" x14ac:dyDescent="0.25">
      <c r="A925" s="69" t="s">
        <v>827</v>
      </c>
      <c r="B925" s="70"/>
      <c r="C925" s="70"/>
      <c r="D925" s="71"/>
      <c r="E925" s="73"/>
      <c r="F925" s="70" t="s">
        <v>13999</v>
      </c>
      <c r="G925" s="70"/>
      <c r="H925" s="74"/>
      <c r="I925" s="75"/>
      <c r="J925" s="75"/>
      <c r="K925" s="74" t="s">
        <v>16650</v>
      </c>
      <c r="L925" s="78"/>
      <c r="M925" s="79"/>
      <c r="N925" s="79"/>
      <c r="O925" s="80"/>
      <c r="P925" s="81"/>
      <c r="Q925" s="81"/>
      <c r="R925" s="91"/>
      <c r="S925" s="91"/>
      <c r="T925" s="91"/>
      <c r="U925" s="91"/>
      <c r="V925" s="52"/>
      <c r="W925" s="52"/>
      <c r="X925" s="52"/>
      <c r="Y925" s="52"/>
      <c r="Z925" s="51"/>
      <c r="AA925" s="76"/>
      <c r="AB925" s="76"/>
      <c r="AC925" s="77"/>
      <c r="AD925" s="83" t="s">
        <v>8245</v>
      </c>
      <c r="AE925" s="83">
        <v>204</v>
      </c>
      <c r="AF925" s="83">
        <v>279</v>
      </c>
      <c r="AG925" s="83">
        <v>22597</v>
      </c>
      <c r="AH925" s="83">
        <v>19207</v>
      </c>
      <c r="AI925" s="83"/>
      <c r="AJ925" s="83" t="s">
        <v>9658</v>
      </c>
      <c r="AK925" s="83"/>
      <c r="AL925" s="83"/>
      <c r="AM925" s="83"/>
      <c r="AN925" s="85">
        <v>42964.031585648147</v>
      </c>
      <c r="AO925" s="83" t="s">
        <v>12579</v>
      </c>
      <c r="AP925" s="83" t="b">
        <v>1</v>
      </c>
      <c r="AQ925" s="83" t="b">
        <v>0</v>
      </c>
      <c r="AR925" s="83" t="b">
        <v>0</v>
      </c>
      <c r="AS925" s="83" t="s">
        <v>7102</v>
      </c>
      <c r="AT925" s="83">
        <v>1</v>
      </c>
      <c r="AU925" s="83"/>
      <c r="AV925" s="83" t="b">
        <v>0</v>
      </c>
      <c r="AW925" s="83" t="s">
        <v>14213</v>
      </c>
      <c r="AX925" s="83" t="s">
        <v>15136</v>
      </c>
      <c r="AY925" s="83" t="s">
        <v>66</v>
      </c>
      <c r="AZ925" s="2"/>
      <c r="BA925" s="3"/>
      <c r="BB925" s="3"/>
      <c r="BC925" s="3"/>
      <c r="BD925" s="3"/>
    </row>
    <row r="926" spans="1:56" x14ac:dyDescent="0.25">
      <c r="A926" s="69" t="s">
        <v>828</v>
      </c>
      <c r="B926" s="70"/>
      <c r="C926" s="70"/>
      <c r="D926" s="71"/>
      <c r="E926" s="73"/>
      <c r="F926" s="70" t="s">
        <v>14000</v>
      </c>
      <c r="G926" s="70"/>
      <c r="H926" s="74"/>
      <c r="I926" s="75"/>
      <c r="J926" s="75"/>
      <c r="K926" s="74" t="s">
        <v>16651</v>
      </c>
      <c r="L926" s="78"/>
      <c r="M926" s="79"/>
      <c r="N926" s="79"/>
      <c r="O926" s="80"/>
      <c r="P926" s="81"/>
      <c r="Q926" s="81"/>
      <c r="R926" s="91"/>
      <c r="S926" s="91"/>
      <c r="T926" s="91"/>
      <c r="U926" s="91"/>
      <c r="V926" s="52"/>
      <c r="W926" s="52"/>
      <c r="X926" s="52"/>
      <c r="Y926" s="52"/>
      <c r="Z926" s="51"/>
      <c r="AA926" s="76"/>
      <c r="AB926" s="76"/>
      <c r="AC926" s="77"/>
      <c r="AD926" s="83" t="s">
        <v>8246</v>
      </c>
      <c r="AE926" s="83">
        <v>144</v>
      </c>
      <c r="AF926" s="83">
        <v>88</v>
      </c>
      <c r="AG926" s="83">
        <v>454</v>
      </c>
      <c r="AH926" s="83">
        <v>368</v>
      </c>
      <c r="AI926" s="83"/>
      <c r="AJ926" s="83" t="s">
        <v>9659</v>
      </c>
      <c r="AK926" s="83"/>
      <c r="AL926" s="83"/>
      <c r="AM926" s="83"/>
      <c r="AN926" s="85">
        <v>42775.986620370371</v>
      </c>
      <c r="AO926" s="83" t="s">
        <v>12580</v>
      </c>
      <c r="AP926" s="83" t="b">
        <v>1</v>
      </c>
      <c r="AQ926" s="83" t="b">
        <v>0</v>
      </c>
      <c r="AR926" s="83" t="b">
        <v>0</v>
      </c>
      <c r="AS926" s="83" t="s">
        <v>7102</v>
      </c>
      <c r="AT926" s="83">
        <v>0</v>
      </c>
      <c r="AU926" s="83"/>
      <c r="AV926" s="83" t="b">
        <v>0</v>
      </c>
      <c r="AW926" s="83" t="s">
        <v>14213</v>
      </c>
      <c r="AX926" s="83" t="s">
        <v>15137</v>
      </c>
      <c r="AY926" s="83" t="s">
        <v>66</v>
      </c>
      <c r="AZ926" s="2"/>
      <c r="BA926" s="3"/>
      <c r="BB926" s="3"/>
      <c r="BC926" s="3"/>
      <c r="BD926" s="3"/>
    </row>
    <row r="927" spans="1:56" x14ac:dyDescent="0.25">
      <c r="A927" s="69" t="s">
        <v>829</v>
      </c>
      <c r="B927" s="70"/>
      <c r="C927" s="70"/>
      <c r="D927" s="71"/>
      <c r="E927" s="73"/>
      <c r="F927" s="70" t="s">
        <v>4113</v>
      </c>
      <c r="G927" s="70"/>
      <c r="H927" s="74"/>
      <c r="I927" s="75"/>
      <c r="J927" s="75"/>
      <c r="K927" s="74" t="s">
        <v>16652</v>
      </c>
      <c r="L927" s="78"/>
      <c r="M927" s="79"/>
      <c r="N927" s="79"/>
      <c r="O927" s="80"/>
      <c r="P927" s="81"/>
      <c r="Q927" s="81"/>
      <c r="R927" s="91"/>
      <c r="S927" s="91"/>
      <c r="T927" s="91"/>
      <c r="U927" s="91"/>
      <c r="V927" s="52"/>
      <c r="W927" s="52"/>
      <c r="X927" s="52"/>
      <c r="Y927" s="52"/>
      <c r="Z927" s="51"/>
      <c r="AA927" s="76"/>
      <c r="AB927" s="76"/>
      <c r="AC927" s="77"/>
      <c r="AD927" s="83" t="s">
        <v>8247</v>
      </c>
      <c r="AE927" s="83">
        <v>49</v>
      </c>
      <c r="AF927" s="83">
        <v>282</v>
      </c>
      <c r="AG927" s="83">
        <v>924</v>
      </c>
      <c r="AH927" s="83">
        <v>0</v>
      </c>
      <c r="AI927" s="83"/>
      <c r="AJ927" s="83" t="s">
        <v>9660</v>
      </c>
      <c r="AK927" s="83"/>
      <c r="AL927" s="83"/>
      <c r="AM927" s="83"/>
      <c r="AN927" s="85">
        <v>42859.892534722225</v>
      </c>
      <c r="AO927" s="83" t="s">
        <v>12581</v>
      </c>
      <c r="AP927" s="83" t="b">
        <v>1</v>
      </c>
      <c r="AQ927" s="83" t="b">
        <v>0</v>
      </c>
      <c r="AR927" s="83" t="b">
        <v>0</v>
      </c>
      <c r="AS927" s="83" t="s">
        <v>7091</v>
      </c>
      <c r="AT927" s="83">
        <v>1</v>
      </c>
      <c r="AU927" s="83"/>
      <c r="AV927" s="83" t="b">
        <v>0</v>
      </c>
      <c r="AW927" s="83" t="s">
        <v>14213</v>
      </c>
      <c r="AX927" s="83" t="s">
        <v>15138</v>
      </c>
      <c r="AY927" s="83" t="s">
        <v>66</v>
      </c>
      <c r="AZ927" s="2"/>
      <c r="BA927" s="3"/>
      <c r="BB927" s="3"/>
      <c r="BC927" s="3"/>
      <c r="BD927" s="3"/>
    </row>
    <row r="928" spans="1:56" x14ac:dyDescent="0.25">
      <c r="A928" s="69" t="s">
        <v>830</v>
      </c>
      <c r="B928" s="70"/>
      <c r="C928" s="70"/>
      <c r="D928" s="71"/>
      <c r="E928" s="73"/>
      <c r="F928" s="70" t="s">
        <v>4114</v>
      </c>
      <c r="G928" s="70"/>
      <c r="H928" s="74"/>
      <c r="I928" s="75"/>
      <c r="J928" s="75"/>
      <c r="K928" s="74" t="s">
        <v>16653</v>
      </c>
      <c r="L928" s="78"/>
      <c r="M928" s="79"/>
      <c r="N928" s="79"/>
      <c r="O928" s="80"/>
      <c r="P928" s="81"/>
      <c r="Q928" s="81"/>
      <c r="R928" s="91"/>
      <c r="S928" s="91"/>
      <c r="T928" s="91"/>
      <c r="U928" s="91"/>
      <c r="V928" s="52"/>
      <c r="W928" s="52"/>
      <c r="X928" s="52"/>
      <c r="Y928" s="52"/>
      <c r="Z928" s="51"/>
      <c r="AA928" s="76"/>
      <c r="AB928" s="76"/>
      <c r="AC928" s="77"/>
      <c r="AD928" s="83" t="s">
        <v>8248</v>
      </c>
      <c r="AE928" s="83">
        <v>15030</v>
      </c>
      <c r="AF928" s="83">
        <v>18653</v>
      </c>
      <c r="AG928" s="83">
        <v>327099</v>
      </c>
      <c r="AH928" s="83">
        <v>4765</v>
      </c>
      <c r="AI928" s="83">
        <v>-18000</v>
      </c>
      <c r="AJ928" s="83" t="s">
        <v>9661</v>
      </c>
      <c r="AK928" s="83"/>
      <c r="AL928" s="83" t="s">
        <v>11426</v>
      </c>
      <c r="AM928" s="83" t="s">
        <v>11716</v>
      </c>
      <c r="AN928" s="85">
        <v>42558.074594907404</v>
      </c>
      <c r="AO928" s="83" t="s">
        <v>12582</v>
      </c>
      <c r="AP928" s="83" t="b">
        <v>0</v>
      </c>
      <c r="AQ928" s="83" t="b">
        <v>0</v>
      </c>
      <c r="AR928" s="83" t="b">
        <v>0</v>
      </c>
      <c r="AS928" s="83" t="s">
        <v>7091</v>
      </c>
      <c r="AT928" s="83">
        <v>108</v>
      </c>
      <c r="AU928" s="83" t="s">
        <v>13085</v>
      </c>
      <c r="AV928" s="83" t="b">
        <v>0</v>
      </c>
      <c r="AW928" s="83" t="s">
        <v>14213</v>
      </c>
      <c r="AX928" s="83" t="s">
        <v>15139</v>
      </c>
      <c r="AY928" s="83" t="s">
        <v>66</v>
      </c>
      <c r="AZ928" s="2"/>
      <c r="BA928" s="3"/>
      <c r="BB928" s="3"/>
      <c r="BC928" s="3"/>
      <c r="BD928" s="3"/>
    </row>
    <row r="929" spans="1:56" x14ac:dyDescent="0.25">
      <c r="A929" s="69" t="s">
        <v>831</v>
      </c>
      <c r="B929" s="70"/>
      <c r="C929" s="70"/>
      <c r="D929" s="71"/>
      <c r="E929" s="73"/>
      <c r="F929" s="70" t="s">
        <v>4115</v>
      </c>
      <c r="G929" s="70"/>
      <c r="H929" s="74"/>
      <c r="I929" s="75"/>
      <c r="J929" s="75"/>
      <c r="K929" s="74" t="s">
        <v>16654</v>
      </c>
      <c r="L929" s="78"/>
      <c r="M929" s="79"/>
      <c r="N929" s="79"/>
      <c r="O929" s="80"/>
      <c r="P929" s="81"/>
      <c r="Q929" s="81"/>
      <c r="R929" s="91"/>
      <c r="S929" s="91"/>
      <c r="T929" s="91"/>
      <c r="U929" s="91"/>
      <c r="V929" s="52"/>
      <c r="W929" s="52"/>
      <c r="X929" s="52"/>
      <c r="Y929" s="52"/>
      <c r="Z929" s="51"/>
      <c r="AA929" s="76"/>
      <c r="AB929" s="76"/>
      <c r="AC929" s="77"/>
      <c r="AD929" s="83" t="s">
        <v>8249</v>
      </c>
      <c r="AE929" s="83">
        <v>537</v>
      </c>
      <c r="AF929" s="83">
        <v>172</v>
      </c>
      <c r="AG929" s="83">
        <v>55118</v>
      </c>
      <c r="AH929" s="83">
        <v>23515</v>
      </c>
      <c r="AI929" s="83"/>
      <c r="AJ929" s="83" t="s">
        <v>9662</v>
      </c>
      <c r="AK929" s="83" t="s">
        <v>10654</v>
      </c>
      <c r="AL929" s="83"/>
      <c r="AM929" s="83"/>
      <c r="AN929" s="85">
        <v>41705.68854166667</v>
      </c>
      <c r="AO929" s="83" t="s">
        <v>12583</v>
      </c>
      <c r="AP929" s="83" t="b">
        <v>0</v>
      </c>
      <c r="AQ929" s="83" t="b">
        <v>0</v>
      </c>
      <c r="AR929" s="83" t="b">
        <v>1</v>
      </c>
      <c r="AS929" s="83" t="s">
        <v>7096</v>
      </c>
      <c r="AT929" s="83">
        <v>5</v>
      </c>
      <c r="AU929" s="83" t="s">
        <v>13409</v>
      </c>
      <c r="AV929" s="83" t="b">
        <v>0</v>
      </c>
      <c r="AW929" s="83" t="s">
        <v>14213</v>
      </c>
      <c r="AX929" s="83" t="s">
        <v>15140</v>
      </c>
      <c r="AY929" s="83" t="s">
        <v>66</v>
      </c>
      <c r="AZ929" s="2"/>
      <c r="BA929" s="3"/>
      <c r="BB929" s="3"/>
      <c r="BC929" s="3"/>
      <c r="BD929" s="3"/>
    </row>
    <row r="930" spans="1:56" x14ac:dyDescent="0.25">
      <c r="A930" s="69" t="s">
        <v>832</v>
      </c>
      <c r="B930" s="70"/>
      <c r="C930" s="70"/>
      <c r="D930" s="71"/>
      <c r="E930" s="73"/>
      <c r="F930" s="70" t="s">
        <v>4116</v>
      </c>
      <c r="G930" s="70"/>
      <c r="H930" s="74"/>
      <c r="I930" s="75"/>
      <c r="J930" s="75"/>
      <c r="K930" s="74" t="s">
        <v>16655</v>
      </c>
      <c r="L930" s="78"/>
      <c r="M930" s="79"/>
      <c r="N930" s="79"/>
      <c r="O930" s="80"/>
      <c r="P930" s="81"/>
      <c r="Q930" s="81"/>
      <c r="R930" s="91"/>
      <c r="S930" s="91"/>
      <c r="T930" s="91"/>
      <c r="U930" s="91"/>
      <c r="V930" s="52"/>
      <c r="W930" s="52"/>
      <c r="X930" s="52"/>
      <c r="Y930" s="52"/>
      <c r="Z930" s="51"/>
      <c r="AA930" s="76"/>
      <c r="AB930" s="76"/>
      <c r="AC930" s="77"/>
      <c r="AD930" s="83" t="s">
        <v>8250</v>
      </c>
      <c r="AE930" s="83">
        <v>464</v>
      </c>
      <c r="AF930" s="83">
        <v>10443</v>
      </c>
      <c r="AG930" s="83">
        <v>114741</v>
      </c>
      <c r="AH930" s="83">
        <v>2719</v>
      </c>
      <c r="AI930" s="83">
        <v>-18000</v>
      </c>
      <c r="AJ930" s="83" t="s">
        <v>9663</v>
      </c>
      <c r="AK930" s="83" t="s">
        <v>10210</v>
      </c>
      <c r="AL930" s="83" t="s">
        <v>11427</v>
      </c>
      <c r="AM930" s="83" t="s">
        <v>11716</v>
      </c>
      <c r="AN930" s="85">
        <v>39845.947372685187</v>
      </c>
      <c r="AO930" s="83" t="s">
        <v>12584</v>
      </c>
      <c r="AP930" s="83" t="b">
        <v>0</v>
      </c>
      <c r="AQ930" s="83" t="b">
        <v>0</v>
      </c>
      <c r="AR930" s="83" t="b">
        <v>0</v>
      </c>
      <c r="AS930" s="83" t="s">
        <v>7091</v>
      </c>
      <c r="AT930" s="83">
        <v>345</v>
      </c>
      <c r="AU930" s="83" t="s">
        <v>13410</v>
      </c>
      <c r="AV930" s="83" t="b">
        <v>0</v>
      </c>
      <c r="AW930" s="83" t="s">
        <v>14213</v>
      </c>
      <c r="AX930" s="83" t="s">
        <v>15141</v>
      </c>
      <c r="AY930" s="83" t="s">
        <v>66</v>
      </c>
      <c r="AZ930" s="2"/>
      <c r="BA930" s="3"/>
      <c r="BB930" s="3"/>
      <c r="BC930" s="3"/>
      <c r="BD930" s="3"/>
    </row>
    <row r="931" spans="1:56" x14ac:dyDescent="0.25">
      <c r="A931" s="69" t="s">
        <v>1239</v>
      </c>
      <c r="B931" s="70"/>
      <c r="C931" s="70"/>
      <c r="D931" s="71"/>
      <c r="E931" s="73"/>
      <c r="F931" s="70" t="s">
        <v>4437</v>
      </c>
      <c r="G931" s="70"/>
      <c r="H931" s="74"/>
      <c r="I931" s="75"/>
      <c r="J931" s="75"/>
      <c r="K931" s="74" t="s">
        <v>16656</v>
      </c>
      <c r="L931" s="78"/>
      <c r="M931" s="79"/>
      <c r="N931" s="79"/>
      <c r="O931" s="80"/>
      <c r="P931" s="81"/>
      <c r="Q931" s="81"/>
      <c r="R931" s="91"/>
      <c r="S931" s="91"/>
      <c r="T931" s="91"/>
      <c r="U931" s="91"/>
      <c r="V931" s="52"/>
      <c r="W931" s="52"/>
      <c r="X931" s="52"/>
      <c r="Y931" s="52"/>
      <c r="Z931" s="51"/>
      <c r="AA931" s="76"/>
      <c r="AB931" s="76"/>
      <c r="AC931" s="77"/>
      <c r="AD931" s="83" t="s">
        <v>8251</v>
      </c>
      <c r="AE931" s="83">
        <v>338</v>
      </c>
      <c r="AF931" s="83">
        <v>233361</v>
      </c>
      <c r="AG931" s="83">
        <v>69386</v>
      </c>
      <c r="AH931" s="83">
        <v>18921</v>
      </c>
      <c r="AI931" s="83">
        <v>-18000</v>
      </c>
      <c r="AJ931" s="83" t="s">
        <v>9664</v>
      </c>
      <c r="AK931" s="83" t="s">
        <v>10655</v>
      </c>
      <c r="AL931" s="83" t="s">
        <v>11428</v>
      </c>
      <c r="AM931" s="83" t="s">
        <v>11716</v>
      </c>
      <c r="AN931" s="85">
        <v>40021.795590277776</v>
      </c>
      <c r="AO931" s="83" t="s">
        <v>12585</v>
      </c>
      <c r="AP931" s="83" t="b">
        <v>0</v>
      </c>
      <c r="AQ931" s="83" t="b">
        <v>0</v>
      </c>
      <c r="AR931" s="83" t="b">
        <v>0</v>
      </c>
      <c r="AS931" s="83" t="s">
        <v>7091</v>
      </c>
      <c r="AT931" s="83">
        <v>3145</v>
      </c>
      <c r="AU931" s="83" t="s">
        <v>13411</v>
      </c>
      <c r="AV931" s="83" t="b">
        <v>1</v>
      </c>
      <c r="AW931" s="83" t="s">
        <v>14213</v>
      </c>
      <c r="AX931" s="83" t="s">
        <v>15142</v>
      </c>
      <c r="AY931" s="83" t="s">
        <v>66</v>
      </c>
      <c r="AZ931" s="2"/>
      <c r="BA931" s="3"/>
      <c r="BB931" s="3"/>
      <c r="BC931" s="3"/>
      <c r="BD931" s="3"/>
    </row>
    <row r="932" spans="1:56" x14ac:dyDescent="0.25">
      <c r="A932" s="69" t="s">
        <v>833</v>
      </c>
      <c r="B932" s="70"/>
      <c r="C932" s="70"/>
      <c r="D932" s="71"/>
      <c r="E932" s="73"/>
      <c r="F932" s="70" t="s">
        <v>4117</v>
      </c>
      <c r="G932" s="70"/>
      <c r="H932" s="74"/>
      <c r="I932" s="75"/>
      <c r="J932" s="75"/>
      <c r="K932" s="74" t="s">
        <v>16657</v>
      </c>
      <c r="L932" s="78"/>
      <c r="M932" s="79"/>
      <c r="N932" s="79"/>
      <c r="O932" s="80"/>
      <c r="P932" s="81"/>
      <c r="Q932" s="81"/>
      <c r="R932" s="91"/>
      <c r="S932" s="91"/>
      <c r="T932" s="91"/>
      <c r="U932" s="91"/>
      <c r="V932" s="52"/>
      <c r="W932" s="52"/>
      <c r="X932" s="52"/>
      <c r="Y932" s="52"/>
      <c r="Z932" s="51"/>
      <c r="AA932" s="76"/>
      <c r="AB932" s="76"/>
      <c r="AC932" s="77"/>
      <c r="AD932" s="83" t="s">
        <v>8252</v>
      </c>
      <c r="AE932" s="83">
        <v>382</v>
      </c>
      <c r="AF932" s="83">
        <v>194</v>
      </c>
      <c r="AG932" s="83">
        <v>10421</v>
      </c>
      <c r="AH932" s="83">
        <v>4</v>
      </c>
      <c r="AI932" s="83">
        <v>3600</v>
      </c>
      <c r="AJ932" s="83" t="s">
        <v>9665</v>
      </c>
      <c r="AK932" s="83" t="s">
        <v>10656</v>
      </c>
      <c r="AL932" s="83" t="s">
        <v>11429</v>
      </c>
      <c r="AM932" s="83" t="s">
        <v>10663</v>
      </c>
      <c r="AN932" s="85">
        <v>41369.859143518515</v>
      </c>
      <c r="AO932" s="83" t="s">
        <v>12586</v>
      </c>
      <c r="AP932" s="83" t="b">
        <v>0</v>
      </c>
      <c r="AQ932" s="83" t="b">
        <v>0</v>
      </c>
      <c r="AR932" s="83" t="b">
        <v>1</v>
      </c>
      <c r="AS932" s="83" t="s">
        <v>7095</v>
      </c>
      <c r="AT932" s="83">
        <v>9</v>
      </c>
      <c r="AU932" s="83" t="s">
        <v>13412</v>
      </c>
      <c r="AV932" s="83" t="b">
        <v>0</v>
      </c>
      <c r="AW932" s="83" t="s">
        <v>14213</v>
      </c>
      <c r="AX932" s="83" t="s">
        <v>15143</v>
      </c>
      <c r="AY932" s="83" t="s">
        <v>66</v>
      </c>
      <c r="AZ932" s="2"/>
      <c r="BA932" s="3"/>
      <c r="BB932" s="3"/>
      <c r="BC932" s="3"/>
      <c r="BD932" s="3"/>
    </row>
    <row r="933" spans="1:56" x14ac:dyDescent="0.25">
      <c r="A933" s="69" t="s">
        <v>834</v>
      </c>
      <c r="B933" s="70"/>
      <c r="C933" s="70"/>
      <c r="D933" s="71"/>
      <c r="E933" s="73"/>
      <c r="F933" s="70" t="s">
        <v>4118</v>
      </c>
      <c r="G933" s="70"/>
      <c r="H933" s="74"/>
      <c r="I933" s="75"/>
      <c r="J933" s="75"/>
      <c r="K933" s="74" t="s">
        <v>16658</v>
      </c>
      <c r="L933" s="78"/>
      <c r="M933" s="79"/>
      <c r="N933" s="79"/>
      <c r="O933" s="80"/>
      <c r="P933" s="81"/>
      <c r="Q933" s="81"/>
      <c r="R933" s="91"/>
      <c r="S933" s="91"/>
      <c r="T933" s="91"/>
      <c r="U933" s="91"/>
      <c r="V933" s="52"/>
      <c r="W933" s="52"/>
      <c r="X933" s="52"/>
      <c r="Y933" s="52"/>
      <c r="Z933" s="51"/>
      <c r="AA933" s="76"/>
      <c r="AB933" s="76"/>
      <c r="AC933" s="77"/>
      <c r="AD933" s="83" t="s">
        <v>8253</v>
      </c>
      <c r="AE933" s="83">
        <v>1028</v>
      </c>
      <c r="AF933" s="83">
        <v>506</v>
      </c>
      <c r="AG933" s="83">
        <v>5346</v>
      </c>
      <c r="AH933" s="83">
        <v>19783</v>
      </c>
      <c r="AI933" s="83"/>
      <c r="AJ933" s="83"/>
      <c r="AK933" s="83" t="s">
        <v>10657</v>
      </c>
      <c r="AL933" s="83"/>
      <c r="AM933" s="83"/>
      <c r="AN933" s="85">
        <v>41956.018530092595</v>
      </c>
      <c r="AO933" s="83"/>
      <c r="AP933" s="83" t="b">
        <v>1</v>
      </c>
      <c r="AQ933" s="83" t="b">
        <v>0</v>
      </c>
      <c r="AR933" s="83" t="b">
        <v>1</v>
      </c>
      <c r="AS933" s="83" t="s">
        <v>7091</v>
      </c>
      <c r="AT933" s="83">
        <v>5</v>
      </c>
      <c r="AU933" s="83" t="s">
        <v>13085</v>
      </c>
      <c r="AV933" s="83" t="b">
        <v>0</v>
      </c>
      <c r="AW933" s="83" t="s">
        <v>14213</v>
      </c>
      <c r="AX933" s="83" t="s">
        <v>15144</v>
      </c>
      <c r="AY933" s="83" t="s">
        <v>66</v>
      </c>
      <c r="AZ933" s="2"/>
      <c r="BA933" s="3"/>
      <c r="BB933" s="3"/>
      <c r="BC933" s="3"/>
      <c r="BD933" s="3"/>
    </row>
    <row r="934" spans="1:56" x14ac:dyDescent="0.25">
      <c r="A934" s="69" t="s">
        <v>835</v>
      </c>
      <c r="B934" s="70"/>
      <c r="C934" s="70"/>
      <c r="D934" s="71"/>
      <c r="E934" s="73"/>
      <c r="F934" s="70" t="s">
        <v>4119</v>
      </c>
      <c r="G934" s="70"/>
      <c r="H934" s="74"/>
      <c r="I934" s="75"/>
      <c r="J934" s="75"/>
      <c r="K934" s="74" t="s">
        <v>16659</v>
      </c>
      <c r="L934" s="78"/>
      <c r="M934" s="79"/>
      <c r="N934" s="79"/>
      <c r="O934" s="80"/>
      <c r="P934" s="81"/>
      <c r="Q934" s="81"/>
      <c r="R934" s="91"/>
      <c r="S934" s="91"/>
      <c r="T934" s="91"/>
      <c r="U934" s="91"/>
      <c r="V934" s="52"/>
      <c r="W934" s="52"/>
      <c r="X934" s="52"/>
      <c r="Y934" s="52"/>
      <c r="Z934" s="51"/>
      <c r="AA934" s="76"/>
      <c r="AB934" s="76"/>
      <c r="AC934" s="77"/>
      <c r="AD934" s="83" t="s">
        <v>8254</v>
      </c>
      <c r="AE934" s="83">
        <v>445</v>
      </c>
      <c r="AF934" s="83">
        <v>475</v>
      </c>
      <c r="AG934" s="83">
        <v>136198</v>
      </c>
      <c r="AH934" s="83">
        <v>34573</v>
      </c>
      <c r="AI934" s="83">
        <v>25200</v>
      </c>
      <c r="AJ934" s="83" t="s">
        <v>9666</v>
      </c>
      <c r="AK934" s="83" t="s">
        <v>10658</v>
      </c>
      <c r="AL934" s="83"/>
      <c r="AM934" s="83" t="s">
        <v>11737</v>
      </c>
      <c r="AN934" s="85">
        <v>39903.229930555557</v>
      </c>
      <c r="AO934" s="83" t="s">
        <v>12587</v>
      </c>
      <c r="AP934" s="83" t="b">
        <v>0</v>
      </c>
      <c r="AQ934" s="83" t="b">
        <v>0</v>
      </c>
      <c r="AR934" s="83" t="b">
        <v>1</v>
      </c>
      <c r="AS934" s="83" t="s">
        <v>7091</v>
      </c>
      <c r="AT934" s="83">
        <v>30</v>
      </c>
      <c r="AU934" s="83" t="s">
        <v>13413</v>
      </c>
      <c r="AV934" s="83" t="b">
        <v>0</v>
      </c>
      <c r="AW934" s="83" t="s">
        <v>14213</v>
      </c>
      <c r="AX934" s="83" t="s">
        <v>15145</v>
      </c>
      <c r="AY934" s="83" t="s">
        <v>66</v>
      </c>
      <c r="AZ934" s="2"/>
      <c r="BA934" s="3"/>
      <c r="BB934" s="3"/>
      <c r="BC934" s="3"/>
      <c r="BD934" s="3"/>
    </row>
    <row r="935" spans="1:56" x14ac:dyDescent="0.25">
      <c r="A935" s="69" t="s">
        <v>836</v>
      </c>
      <c r="B935" s="70"/>
      <c r="C935" s="70"/>
      <c r="D935" s="71"/>
      <c r="E935" s="73"/>
      <c r="F935" s="70" t="s">
        <v>4120</v>
      </c>
      <c r="G935" s="70"/>
      <c r="H935" s="74"/>
      <c r="I935" s="75"/>
      <c r="J935" s="75"/>
      <c r="K935" s="74" t="s">
        <v>16660</v>
      </c>
      <c r="L935" s="78"/>
      <c r="M935" s="79"/>
      <c r="N935" s="79"/>
      <c r="O935" s="80"/>
      <c r="P935" s="81"/>
      <c r="Q935" s="81"/>
      <c r="R935" s="91"/>
      <c r="S935" s="91"/>
      <c r="T935" s="91"/>
      <c r="U935" s="91"/>
      <c r="V935" s="52"/>
      <c r="W935" s="52"/>
      <c r="X935" s="52"/>
      <c r="Y935" s="52"/>
      <c r="Z935" s="51"/>
      <c r="AA935" s="76"/>
      <c r="AB935" s="76"/>
      <c r="AC935" s="77"/>
      <c r="AD935" s="83" t="s">
        <v>8255</v>
      </c>
      <c r="AE935" s="83">
        <v>4997</v>
      </c>
      <c r="AF935" s="83">
        <v>3125</v>
      </c>
      <c r="AG935" s="83">
        <v>201114</v>
      </c>
      <c r="AH935" s="83">
        <v>195943</v>
      </c>
      <c r="AI935" s="83">
        <v>12600</v>
      </c>
      <c r="AJ935" s="83" t="s">
        <v>9667</v>
      </c>
      <c r="AK935" s="83" t="s">
        <v>10320</v>
      </c>
      <c r="AL935" s="83" t="s">
        <v>11430</v>
      </c>
      <c r="AM935" s="83" t="s">
        <v>11757</v>
      </c>
      <c r="AN935" s="85">
        <v>40024.782962962963</v>
      </c>
      <c r="AO935" s="83" t="s">
        <v>12588</v>
      </c>
      <c r="AP935" s="83" t="b">
        <v>0</v>
      </c>
      <c r="AQ935" s="83" t="b">
        <v>0</v>
      </c>
      <c r="AR935" s="83" t="b">
        <v>1</v>
      </c>
      <c r="AS935" s="83" t="s">
        <v>7091</v>
      </c>
      <c r="AT935" s="83">
        <v>340</v>
      </c>
      <c r="AU935" s="83" t="s">
        <v>13414</v>
      </c>
      <c r="AV935" s="83" t="b">
        <v>0</v>
      </c>
      <c r="AW935" s="83" t="s">
        <v>14213</v>
      </c>
      <c r="AX935" s="83" t="s">
        <v>15146</v>
      </c>
      <c r="AY935" s="83" t="s">
        <v>66</v>
      </c>
      <c r="AZ935" s="2"/>
      <c r="BA935" s="3"/>
      <c r="BB935" s="3"/>
      <c r="BC935" s="3"/>
      <c r="BD935" s="3"/>
    </row>
    <row r="936" spans="1:56" x14ac:dyDescent="0.25">
      <c r="A936" s="69" t="s">
        <v>1586</v>
      </c>
      <c r="B936" s="70"/>
      <c r="C936" s="70"/>
      <c r="D936" s="71"/>
      <c r="E936" s="73"/>
      <c r="F936" s="70" t="s">
        <v>14001</v>
      </c>
      <c r="G936" s="70"/>
      <c r="H936" s="74"/>
      <c r="I936" s="75"/>
      <c r="J936" s="75"/>
      <c r="K936" s="74" t="s">
        <v>16661</v>
      </c>
      <c r="L936" s="78"/>
      <c r="M936" s="79"/>
      <c r="N936" s="79"/>
      <c r="O936" s="80"/>
      <c r="P936" s="81"/>
      <c r="Q936" s="81"/>
      <c r="R936" s="91"/>
      <c r="S936" s="91"/>
      <c r="T936" s="91"/>
      <c r="U936" s="91"/>
      <c r="V936" s="52"/>
      <c r="W936" s="52"/>
      <c r="X936" s="52"/>
      <c r="Y936" s="52"/>
      <c r="Z936" s="51"/>
      <c r="AA936" s="76"/>
      <c r="AB936" s="76"/>
      <c r="AC936" s="77"/>
      <c r="AD936" s="83" t="s">
        <v>8256</v>
      </c>
      <c r="AE936" s="83">
        <v>518</v>
      </c>
      <c r="AF936" s="83">
        <v>395594</v>
      </c>
      <c r="AG936" s="83">
        <v>40451</v>
      </c>
      <c r="AH936" s="83">
        <v>60134</v>
      </c>
      <c r="AI936" s="83">
        <v>3600</v>
      </c>
      <c r="AJ936" s="83" t="s">
        <v>9668</v>
      </c>
      <c r="AK936" s="83"/>
      <c r="AL936" s="83" t="s">
        <v>11431</v>
      </c>
      <c r="AM936" s="83" t="s">
        <v>11776</v>
      </c>
      <c r="AN936" s="85">
        <v>40564.352523148147</v>
      </c>
      <c r="AO936" s="83" t="s">
        <v>12589</v>
      </c>
      <c r="AP936" s="83" t="b">
        <v>0</v>
      </c>
      <c r="AQ936" s="83" t="b">
        <v>0</v>
      </c>
      <c r="AR936" s="83" t="b">
        <v>1</v>
      </c>
      <c r="AS936" s="83" t="s">
        <v>7091</v>
      </c>
      <c r="AT936" s="83">
        <v>1430</v>
      </c>
      <c r="AU936" s="83" t="s">
        <v>13415</v>
      </c>
      <c r="AV936" s="83" t="b">
        <v>1</v>
      </c>
      <c r="AW936" s="83" t="s">
        <v>14213</v>
      </c>
      <c r="AX936" s="83" t="s">
        <v>15147</v>
      </c>
      <c r="AY936" s="83" t="s">
        <v>65</v>
      </c>
      <c r="AZ936" s="2"/>
      <c r="BA936" s="3"/>
      <c r="BB936" s="3"/>
      <c r="BC936" s="3"/>
      <c r="BD936" s="3"/>
    </row>
    <row r="937" spans="1:56" x14ac:dyDescent="0.25">
      <c r="A937" s="69" t="s">
        <v>838</v>
      </c>
      <c r="B937" s="70"/>
      <c r="C937" s="70"/>
      <c r="D937" s="71"/>
      <c r="E937" s="73"/>
      <c r="F937" s="70" t="s">
        <v>4121</v>
      </c>
      <c r="G937" s="70"/>
      <c r="H937" s="74"/>
      <c r="I937" s="75"/>
      <c r="J937" s="75"/>
      <c r="K937" s="74" t="s">
        <v>16662</v>
      </c>
      <c r="L937" s="78"/>
      <c r="M937" s="79"/>
      <c r="N937" s="79"/>
      <c r="O937" s="80"/>
      <c r="P937" s="81"/>
      <c r="Q937" s="81"/>
      <c r="R937" s="91"/>
      <c r="S937" s="91"/>
      <c r="T937" s="91"/>
      <c r="U937" s="91"/>
      <c r="V937" s="52"/>
      <c r="W937" s="52"/>
      <c r="X937" s="52"/>
      <c r="Y937" s="52"/>
      <c r="Z937" s="51"/>
      <c r="AA937" s="76"/>
      <c r="AB937" s="76"/>
      <c r="AC937" s="77"/>
      <c r="AD937" s="83" t="s">
        <v>8257</v>
      </c>
      <c r="AE937" s="83">
        <v>564</v>
      </c>
      <c r="AF937" s="83">
        <v>1921</v>
      </c>
      <c r="AG937" s="83">
        <v>23286</v>
      </c>
      <c r="AH937" s="83">
        <v>354</v>
      </c>
      <c r="AI937" s="83">
        <v>3600</v>
      </c>
      <c r="AJ937" s="83" t="s">
        <v>9669</v>
      </c>
      <c r="AK937" s="83"/>
      <c r="AL937" s="83" t="s">
        <v>11432</v>
      </c>
      <c r="AM937" s="83" t="s">
        <v>11776</v>
      </c>
      <c r="AN937" s="85">
        <v>41054.542650462965</v>
      </c>
      <c r="AO937" s="83" t="s">
        <v>12590</v>
      </c>
      <c r="AP937" s="83" t="b">
        <v>0</v>
      </c>
      <c r="AQ937" s="83" t="b">
        <v>0</v>
      </c>
      <c r="AR937" s="83" t="b">
        <v>1</v>
      </c>
      <c r="AS937" s="83" t="s">
        <v>7107</v>
      </c>
      <c r="AT937" s="83">
        <v>88</v>
      </c>
      <c r="AU937" s="83" t="s">
        <v>13097</v>
      </c>
      <c r="AV937" s="83" t="b">
        <v>0</v>
      </c>
      <c r="AW937" s="83" t="s">
        <v>14213</v>
      </c>
      <c r="AX937" s="83" t="s">
        <v>15148</v>
      </c>
      <c r="AY937" s="83" t="s">
        <v>66</v>
      </c>
      <c r="AZ937" s="2"/>
      <c r="BA937" s="3"/>
      <c r="BB937" s="3"/>
      <c r="BC937" s="3"/>
      <c r="BD937" s="3"/>
    </row>
    <row r="938" spans="1:56" x14ac:dyDescent="0.25">
      <c r="A938" s="69" t="s">
        <v>839</v>
      </c>
      <c r="B938" s="70"/>
      <c r="C938" s="70"/>
      <c r="D938" s="71"/>
      <c r="E938" s="73"/>
      <c r="F938" s="70" t="s">
        <v>4122</v>
      </c>
      <c r="G938" s="70"/>
      <c r="H938" s="74"/>
      <c r="I938" s="75"/>
      <c r="J938" s="75"/>
      <c r="K938" s="74" t="s">
        <v>16663</v>
      </c>
      <c r="L938" s="78"/>
      <c r="M938" s="79"/>
      <c r="N938" s="79"/>
      <c r="O938" s="80"/>
      <c r="P938" s="81"/>
      <c r="Q938" s="81"/>
      <c r="R938" s="91"/>
      <c r="S938" s="91"/>
      <c r="T938" s="91"/>
      <c r="U938" s="91"/>
      <c r="V938" s="52"/>
      <c r="W938" s="52"/>
      <c r="X938" s="52"/>
      <c r="Y938" s="52"/>
      <c r="Z938" s="51"/>
      <c r="AA938" s="76"/>
      <c r="AB938" s="76"/>
      <c r="AC938" s="77"/>
      <c r="AD938" s="83" t="s">
        <v>8258</v>
      </c>
      <c r="AE938" s="83">
        <v>2842</v>
      </c>
      <c r="AF938" s="83">
        <v>7089</v>
      </c>
      <c r="AG938" s="83">
        <v>444552</v>
      </c>
      <c r="AH938" s="83">
        <v>158554</v>
      </c>
      <c r="AI938" s="83"/>
      <c r="AJ938" s="83" t="s">
        <v>9670</v>
      </c>
      <c r="AK938" s="83"/>
      <c r="AL938" s="83"/>
      <c r="AM938" s="83"/>
      <c r="AN938" s="85">
        <v>42186.795960648145</v>
      </c>
      <c r="AO938" s="83" t="s">
        <v>12591</v>
      </c>
      <c r="AP938" s="83" t="b">
        <v>1</v>
      </c>
      <c r="AQ938" s="83" t="b">
        <v>0</v>
      </c>
      <c r="AR938" s="83" t="b">
        <v>1</v>
      </c>
      <c r="AS938" s="83" t="s">
        <v>7091</v>
      </c>
      <c r="AT938" s="83">
        <v>412</v>
      </c>
      <c r="AU938" s="83" t="s">
        <v>13085</v>
      </c>
      <c r="AV938" s="83" t="b">
        <v>0</v>
      </c>
      <c r="AW938" s="83" t="s">
        <v>14213</v>
      </c>
      <c r="AX938" s="83" t="s">
        <v>15149</v>
      </c>
      <c r="AY938" s="83" t="s">
        <v>66</v>
      </c>
      <c r="AZ938" s="2"/>
      <c r="BA938" s="3"/>
      <c r="BB938" s="3"/>
      <c r="BC938" s="3"/>
      <c r="BD938" s="3"/>
    </row>
    <row r="939" spans="1:56" x14ac:dyDescent="0.25">
      <c r="A939" s="69" t="s">
        <v>1162</v>
      </c>
      <c r="B939" s="70"/>
      <c r="C939" s="70"/>
      <c r="D939" s="71"/>
      <c r="E939" s="73"/>
      <c r="F939" s="70" t="s">
        <v>14002</v>
      </c>
      <c r="G939" s="70"/>
      <c r="H939" s="74"/>
      <c r="I939" s="75"/>
      <c r="J939" s="75"/>
      <c r="K939" s="74" t="s">
        <v>16664</v>
      </c>
      <c r="L939" s="78"/>
      <c r="M939" s="79"/>
      <c r="N939" s="79"/>
      <c r="O939" s="80"/>
      <c r="P939" s="81"/>
      <c r="Q939" s="81"/>
      <c r="R939" s="91"/>
      <c r="S939" s="91"/>
      <c r="T939" s="91"/>
      <c r="U939" s="91"/>
      <c r="V939" s="52"/>
      <c r="W939" s="52"/>
      <c r="X939" s="52"/>
      <c r="Y939" s="52"/>
      <c r="Z939" s="51"/>
      <c r="AA939" s="76"/>
      <c r="AB939" s="76"/>
      <c r="AC939" s="77"/>
      <c r="AD939" s="83" t="s">
        <v>8259</v>
      </c>
      <c r="AE939" s="83">
        <v>8117</v>
      </c>
      <c r="AF939" s="83">
        <v>8725</v>
      </c>
      <c r="AG939" s="83">
        <v>120792</v>
      </c>
      <c r="AH939" s="83">
        <v>82191</v>
      </c>
      <c r="AI939" s="83">
        <v>-28800</v>
      </c>
      <c r="AJ939" s="83" t="s">
        <v>9671</v>
      </c>
      <c r="AK939" s="83" t="s">
        <v>10659</v>
      </c>
      <c r="AL939" s="83"/>
      <c r="AM939" s="83" t="s">
        <v>11719</v>
      </c>
      <c r="AN939" s="85">
        <v>40248.693391203706</v>
      </c>
      <c r="AO939" s="83" t="s">
        <v>12592</v>
      </c>
      <c r="AP939" s="83" t="b">
        <v>0</v>
      </c>
      <c r="AQ939" s="83" t="b">
        <v>0</v>
      </c>
      <c r="AR939" s="83" t="b">
        <v>1</v>
      </c>
      <c r="AS939" s="83" t="s">
        <v>7091</v>
      </c>
      <c r="AT939" s="83">
        <v>86</v>
      </c>
      <c r="AU939" s="83" t="s">
        <v>13416</v>
      </c>
      <c r="AV939" s="83" t="b">
        <v>0</v>
      </c>
      <c r="AW939" s="83" t="s">
        <v>14213</v>
      </c>
      <c r="AX939" s="83" t="s">
        <v>15150</v>
      </c>
      <c r="AY939" s="83" t="s">
        <v>66</v>
      </c>
      <c r="AZ939" s="2"/>
      <c r="BA939" s="3"/>
      <c r="BB939" s="3"/>
      <c r="BC939" s="3"/>
      <c r="BD939" s="3"/>
    </row>
    <row r="940" spans="1:56" x14ac:dyDescent="0.25">
      <c r="A940" s="69" t="s">
        <v>840</v>
      </c>
      <c r="B940" s="70"/>
      <c r="C940" s="70"/>
      <c r="D940" s="71"/>
      <c r="E940" s="73"/>
      <c r="F940" s="70" t="s">
        <v>4123</v>
      </c>
      <c r="G940" s="70"/>
      <c r="H940" s="74"/>
      <c r="I940" s="75"/>
      <c r="J940" s="75"/>
      <c r="K940" s="74" t="s">
        <v>16665</v>
      </c>
      <c r="L940" s="78"/>
      <c r="M940" s="79"/>
      <c r="N940" s="79"/>
      <c r="O940" s="80"/>
      <c r="P940" s="81"/>
      <c r="Q940" s="81"/>
      <c r="R940" s="91"/>
      <c r="S940" s="91"/>
      <c r="T940" s="91"/>
      <c r="U940" s="91"/>
      <c r="V940" s="52"/>
      <c r="W940" s="52"/>
      <c r="X940" s="52"/>
      <c r="Y940" s="52"/>
      <c r="Z940" s="51"/>
      <c r="AA940" s="76"/>
      <c r="AB940" s="76"/>
      <c r="AC940" s="77"/>
      <c r="AD940" s="83" t="s">
        <v>840</v>
      </c>
      <c r="AE940" s="83">
        <v>208</v>
      </c>
      <c r="AF940" s="83">
        <v>350</v>
      </c>
      <c r="AG940" s="83">
        <v>1750</v>
      </c>
      <c r="AH940" s="83">
        <v>351</v>
      </c>
      <c r="AI940" s="83">
        <v>-21600</v>
      </c>
      <c r="AJ940" s="83" t="s">
        <v>9672</v>
      </c>
      <c r="AK940" s="83" t="s">
        <v>10437</v>
      </c>
      <c r="AL940" s="83" t="s">
        <v>11433</v>
      </c>
      <c r="AM940" s="83" t="s">
        <v>11717</v>
      </c>
      <c r="AN940" s="85">
        <v>41033.218773148146</v>
      </c>
      <c r="AO940" s="83" t="s">
        <v>12593</v>
      </c>
      <c r="AP940" s="83" t="b">
        <v>1</v>
      </c>
      <c r="AQ940" s="83" t="b">
        <v>0</v>
      </c>
      <c r="AR940" s="83" t="b">
        <v>0</v>
      </c>
      <c r="AS940" s="83" t="s">
        <v>7091</v>
      </c>
      <c r="AT940" s="83">
        <v>11</v>
      </c>
      <c r="AU940" s="83" t="s">
        <v>13085</v>
      </c>
      <c r="AV940" s="83" t="b">
        <v>0</v>
      </c>
      <c r="AW940" s="83" t="s">
        <v>14213</v>
      </c>
      <c r="AX940" s="83" t="s">
        <v>15151</v>
      </c>
      <c r="AY940" s="83" t="s">
        <v>66</v>
      </c>
      <c r="AZ940" s="2"/>
      <c r="BA940" s="3"/>
      <c r="BB940" s="3"/>
      <c r="BC940" s="3"/>
      <c r="BD940" s="3"/>
    </row>
    <row r="941" spans="1:56" x14ac:dyDescent="0.25">
      <c r="A941" s="69" t="s">
        <v>841</v>
      </c>
      <c r="B941" s="70"/>
      <c r="C941" s="70"/>
      <c r="D941" s="71"/>
      <c r="E941" s="73"/>
      <c r="F941" s="70" t="s">
        <v>14003</v>
      </c>
      <c r="G941" s="70"/>
      <c r="H941" s="74"/>
      <c r="I941" s="75"/>
      <c r="J941" s="75"/>
      <c r="K941" s="74" t="s">
        <v>16666</v>
      </c>
      <c r="L941" s="78"/>
      <c r="M941" s="79"/>
      <c r="N941" s="79"/>
      <c r="O941" s="80"/>
      <c r="P941" s="81"/>
      <c r="Q941" s="81"/>
      <c r="R941" s="91"/>
      <c r="S941" s="91"/>
      <c r="T941" s="91"/>
      <c r="U941" s="91"/>
      <c r="V941" s="52"/>
      <c r="W941" s="52"/>
      <c r="X941" s="52"/>
      <c r="Y941" s="52"/>
      <c r="Z941" s="51"/>
      <c r="AA941" s="76"/>
      <c r="AB941" s="76"/>
      <c r="AC941" s="77"/>
      <c r="AD941" s="83" t="s">
        <v>8260</v>
      </c>
      <c r="AE941" s="83">
        <v>523</v>
      </c>
      <c r="AF941" s="83">
        <v>553</v>
      </c>
      <c r="AG941" s="83">
        <v>476</v>
      </c>
      <c r="AH941" s="83">
        <v>790</v>
      </c>
      <c r="AI941" s="83">
        <v>-28800</v>
      </c>
      <c r="AJ941" s="83" t="s">
        <v>9673</v>
      </c>
      <c r="AK941" s="83"/>
      <c r="AL941" s="83"/>
      <c r="AM941" s="83" t="s">
        <v>11719</v>
      </c>
      <c r="AN941" s="85">
        <v>42659.703032407408</v>
      </c>
      <c r="AO941" s="83" t="s">
        <v>12594</v>
      </c>
      <c r="AP941" s="83" t="b">
        <v>0</v>
      </c>
      <c r="AQ941" s="83" t="b">
        <v>0</v>
      </c>
      <c r="AR941" s="83" t="b">
        <v>1</v>
      </c>
      <c r="AS941" s="83" t="s">
        <v>13070</v>
      </c>
      <c r="AT941" s="83">
        <v>14</v>
      </c>
      <c r="AU941" s="83" t="s">
        <v>13085</v>
      </c>
      <c r="AV941" s="83" t="b">
        <v>0</v>
      </c>
      <c r="AW941" s="83" t="s">
        <v>14213</v>
      </c>
      <c r="AX941" s="83" t="s">
        <v>15152</v>
      </c>
      <c r="AY941" s="83" t="s">
        <v>66</v>
      </c>
      <c r="AZ941" s="2"/>
      <c r="BA941" s="3"/>
      <c r="BB941" s="3"/>
      <c r="BC941" s="3"/>
      <c r="BD941" s="3"/>
    </row>
    <row r="942" spans="1:56" x14ac:dyDescent="0.25">
      <c r="A942" s="69" t="s">
        <v>1587</v>
      </c>
      <c r="B942" s="70"/>
      <c r="C942" s="70"/>
      <c r="D942" s="71"/>
      <c r="E942" s="73"/>
      <c r="F942" s="70" t="s">
        <v>14004</v>
      </c>
      <c r="G942" s="70"/>
      <c r="H942" s="74"/>
      <c r="I942" s="75"/>
      <c r="J942" s="75"/>
      <c r="K942" s="74" t="s">
        <v>16667</v>
      </c>
      <c r="L942" s="78"/>
      <c r="M942" s="79"/>
      <c r="N942" s="79"/>
      <c r="O942" s="80"/>
      <c r="P942" s="81"/>
      <c r="Q942" s="81"/>
      <c r="R942" s="91"/>
      <c r="S942" s="91"/>
      <c r="T942" s="91"/>
      <c r="U942" s="91"/>
      <c r="V942" s="52"/>
      <c r="W942" s="52"/>
      <c r="X942" s="52"/>
      <c r="Y942" s="52"/>
      <c r="Z942" s="51"/>
      <c r="AA942" s="76"/>
      <c r="AB942" s="76"/>
      <c r="AC942" s="77"/>
      <c r="AD942" s="83" t="s">
        <v>8261</v>
      </c>
      <c r="AE942" s="83">
        <v>14</v>
      </c>
      <c r="AF942" s="83">
        <v>45</v>
      </c>
      <c r="AG942" s="83">
        <v>51</v>
      </c>
      <c r="AH942" s="83">
        <v>0</v>
      </c>
      <c r="AI942" s="83"/>
      <c r="AJ942" s="83"/>
      <c r="AK942" s="83"/>
      <c r="AL942" s="83"/>
      <c r="AM942" s="83"/>
      <c r="AN942" s="85">
        <v>42516.694224537037</v>
      </c>
      <c r="AO942" s="83" t="s">
        <v>12595</v>
      </c>
      <c r="AP942" s="83" t="b">
        <v>1</v>
      </c>
      <c r="AQ942" s="83" t="b">
        <v>0</v>
      </c>
      <c r="AR942" s="83" t="b">
        <v>0</v>
      </c>
      <c r="AS942" s="83" t="s">
        <v>7094</v>
      </c>
      <c r="AT942" s="83">
        <v>0</v>
      </c>
      <c r="AU942" s="83"/>
      <c r="AV942" s="83" t="b">
        <v>0</v>
      </c>
      <c r="AW942" s="83" t="s">
        <v>14213</v>
      </c>
      <c r="AX942" s="83" t="s">
        <v>15153</v>
      </c>
      <c r="AY942" s="83" t="s">
        <v>65</v>
      </c>
      <c r="AZ942" s="2"/>
      <c r="BA942" s="3"/>
      <c r="BB942" s="3"/>
      <c r="BC942" s="3"/>
      <c r="BD942" s="3"/>
    </row>
    <row r="943" spans="1:56" x14ac:dyDescent="0.25">
      <c r="A943" s="69" t="s">
        <v>842</v>
      </c>
      <c r="B943" s="70"/>
      <c r="C943" s="70"/>
      <c r="D943" s="71"/>
      <c r="E943" s="73"/>
      <c r="F943" s="70" t="s">
        <v>4124</v>
      </c>
      <c r="G943" s="70"/>
      <c r="H943" s="74"/>
      <c r="I943" s="75"/>
      <c r="J943" s="75"/>
      <c r="K943" s="74" t="s">
        <v>16668</v>
      </c>
      <c r="L943" s="78"/>
      <c r="M943" s="79"/>
      <c r="N943" s="79"/>
      <c r="O943" s="80"/>
      <c r="P943" s="81"/>
      <c r="Q943" s="81"/>
      <c r="R943" s="91"/>
      <c r="S943" s="91"/>
      <c r="T943" s="91"/>
      <c r="U943" s="91"/>
      <c r="V943" s="52"/>
      <c r="W943" s="52"/>
      <c r="X943" s="52"/>
      <c r="Y943" s="52"/>
      <c r="Z943" s="51"/>
      <c r="AA943" s="76"/>
      <c r="AB943" s="76"/>
      <c r="AC943" s="77"/>
      <c r="AD943" s="83" t="s">
        <v>8262</v>
      </c>
      <c r="AE943" s="83">
        <v>497</v>
      </c>
      <c r="AF943" s="83">
        <v>239</v>
      </c>
      <c r="AG943" s="83">
        <v>4621</v>
      </c>
      <c r="AH943" s="83">
        <v>1025</v>
      </c>
      <c r="AI943" s="83">
        <v>-21600</v>
      </c>
      <c r="AJ943" s="83" t="s">
        <v>9674</v>
      </c>
      <c r="AK943" s="83" t="s">
        <v>10660</v>
      </c>
      <c r="AL943" s="83" t="s">
        <v>11434</v>
      </c>
      <c r="AM943" s="83" t="s">
        <v>11717</v>
      </c>
      <c r="AN943" s="85">
        <v>40046.642418981479</v>
      </c>
      <c r="AO943" s="83" t="s">
        <v>12596</v>
      </c>
      <c r="AP943" s="83" t="b">
        <v>0</v>
      </c>
      <c r="AQ943" s="83" t="b">
        <v>0</v>
      </c>
      <c r="AR943" s="83" t="b">
        <v>1</v>
      </c>
      <c r="AS943" s="83" t="s">
        <v>7091</v>
      </c>
      <c r="AT943" s="83">
        <v>33</v>
      </c>
      <c r="AU943" s="83" t="s">
        <v>13100</v>
      </c>
      <c r="AV943" s="83" t="b">
        <v>0</v>
      </c>
      <c r="AW943" s="83" t="s">
        <v>14213</v>
      </c>
      <c r="AX943" s="83" t="s">
        <v>15154</v>
      </c>
      <c r="AY943" s="83" t="s">
        <v>66</v>
      </c>
      <c r="AZ943" s="2"/>
      <c r="BA943" s="3"/>
      <c r="BB943" s="3"/>
      <c r="BC943" s="3"/>
      <c r="BD943" s="3"/>
    </row>
    <row r="944" spans="1:56" x14ac:dyDescent="0.25">
      <c r="A944" s="69" t="s">
        <v>843</v>
      </c>
      <c r="B944" s="70"/>
      <c r="C944" s="70"/>
      <c r="D944" s="71"/>
      <c r="E944" s="73"/>
      <c r="F944" s="70" t="s">
        <v>4125</v>
      </c>
      <c r="G944" s="70"/>
      <c r="H944" s="74"/>
      <c r="I944" s="75"/>
      <c r="J944" s="75"/>
      <c r="K944" s="74" t="s">
        <v>16669</v>
      </c>
      <c r="L944" s="78"/>
      <c r="M944" s="79"/>
      <c r="N944" s="79"/>
      <c r="O944" s="80"/>
      <c r="P944" s="81"/>
      <c r="Q944" s="81"/>
      <c r="R944" s="91"/>
      <c r="S944" s="91"/>
      <c r="T944" s="91"/>
      <c r="U944" s="91"/>
      <c r="V944" s="52"/>
      <c r="W944" s="52"/>
      <c r="X944" s="52"/>
      <c r="Y944" s="52"/>
      <c r="Z944" s="51"/>
      <c r="AA944" s="76"/>
      <c r="AB944" s="76"/>
      <c r="AC944" s="77"/>
      <c r="AD944" s="83" t="s">
        <v>8263</v>
      </c>
      <c r="AE944" s="83">
        <v>887</v>
      </c>
      <c r="AF944" s="83">
        <v>22337</v>
      </c>
      <c r="AG944" s="83">
        <v>41264</v>
      </c>
      <c r="AH944" s="83">
        <v>22718</v>
      </c>
      <c r="AI944" s="83"/>
      <c r="AJ944" s="83" t="s">
        <v>9675</v>
      </c>
      <c r="AK944" s="83"/>
      <c r="AL944" s="83"/>
      <c r="AM944" s="83"/>
      <c r="AN944" s="85">
        <v>41190.696782407409</v>
      </c>
      <c r="AO944" s="83" t="s">
        <v>12597</v>
      </c>
      <c r="AP944" s="83" t="b">
        <v>0</v>
      </c>
      <c r="AQ944" s="83" t="b">
        <v>0</v>
      </c>
      <c r="AR944" s="83" t="b">
        <v>1</v>
      </c>
      <c r="AS944" s="83" t="s">
        <v>7095</v>
      </c>
      <c r="AT944" s="83">
        <v>296</v>
      </c>
      <c r="AU944" s="83" t="s">
        <v>13085</v>
      </c>
      <c r="AV944" s="83" t="b">
        <v>0</v>
      </c>
      <c r="AW944" s="83" t="s">
        <v>14213</v>
      </c>
      <c r="AX944" s="83" t="s">
        <v>15155</v>
      </c>
      <c r="AY944" s="83" t="s">
        <v>66</v>
      </c>
      <c r="AZ944" s="2"/>
      <c r="BA944" s="3"/>
      <c r="BB944" s="3"/>
      <c r="BC944" s="3"/>
      <c r="BD944" s="3"/>
    </row>
    <row r="945" spans="1:56" x14ac:dyDescent="0.25">
      <c r="A945" s="69" t="s">
        <v>1588</v>
      </c>
      <c r="B945" s="70"/>
      <c r="C945" s="70"/>
      <c r="D945" s="71"/>
      <c r="E945" s="73"/>
      <c r="F945" s="70" t="s">
        <v>14005</v>
      </c>
      <c r="G945" s="70"/>
      <c r="H945" s="74"/>
      <c r="I945" s="75"/>
      <c r="J945" s="75"/>
      <c r="K945" s="74" t="s">
        <v>16670</v>
      </c>
      <c r="L945" s="78"/>
      <c r="M945" s="79"/>
      <c r="N945" s="79"/>
      <c r="O945" s="80"/>
      <c r="P945" s="81"/>
      <c r="Q945" s="81"/>
      <c r="R945" s="91"/>
      <c r="S945" s="91"/>
      <c r="T945" s="91"/>
      <c r="U945" s="91"/>
      <c r="V945" s="52"/>
      <c r="W945" s="52"/>
      <c r="X945" s="52"/>
      <c r="Y945" s="52"/>
      <c r="Z945" s="51"/>
      <c r="AA945" s="76"/>
      <c r="AB945" s="76"/>
      <c r="AC945" s="77"/>
      <c r="AD945" s="83" t="s">
        <v>8264</v>
      </c>
      <c r="AE945" s="83">
        <v>862</v>
      </c>
      <c r="AF945" s="83">
        <v>138628</v>
      </c>
      <c r="AG945" s="83">
        <v>7355</v>
      </c>
      <c r="AH945" s="83">
        <v>392</v>
      </c>
      <c r="AI945" s="83"/>
      <c r="AJ945" s="83" t="s">
        <v>9676</v>
      </c>
      <c r="AK945" s="83" t="s">
        <v>10661</v>
      </c>
      <c r="AL945" s="83"/>
      <c r="AM945" s="83"/>
      <c r="AN945" s="85">
        <v>40960.63554398148</v>
      </c>
      <c r="AO945" s="83"/>
      <c r="AP945" s="83" t="b">
        <v>1</v>
      </c>
      <c r="AQ945" s="83" t="b">
        <v>0</v>
      </c>
      <c r="AR945" s="83" t="b">
        <v>0</v>
      </c>
      <c r="AS945" s="83" t="s">
        <v>7095</v>
      </c>
      <c r="AT945" s="83">
        <v>1264</v>
      </c>
      <c r="AU945" s="83" t="s">
        <v>13085</v>
      </c>
      <c r="AV945" s="83" t="b">
        <v>0</v>
      </c>
      <c r="AW945" s="83" t="s">
        <v>14213</v>
      </c>
      <c r="AX945" s="83" t="s">
        <v>15156</v>
      </c>
      <c r="AY945" s="83" t="s">
        <v>65</v>
      </c>
      <c r="AZ945" s="2"/>
      <c r="BA945" s="3"/>
      <c r="BB945" s="3"/>
      <c r="BC945" s="3"/>
      <c r="BD945" s="3"/>
    </row>
    <row r="946" spans="1:56" x14ac:dyDescent="0.25">
      <c r="A946" s="69" t="s">
        <v>1589</v>
      </c>
      <c r="B946" s="70"/>
      <c r="C946" s="70"/>
      <c r="D946" s="71"/>
      <c r="E946" s="73"/>
      <c r="F946" s="70" t="s">
        <v>14006</v>
      </c>
      <c r="G946" s="70"/>
      <c r="H946" s="74"/>
      <c r="I946" s="75"/>
      <c r="J946" s="75"/>
      <c r="K946" s="74" t="s">
        <v>16671</v>
      </c>
      <c r="L946" s="78"/>
      <c r="M946" s="79"/>
      <c r="N946" s="79"/>
      <c r="O946" s="80"/>
      <c r="P946" s="81"/>
      <c r="Q946" s="81"/>
      <c r="R946" s="91"/>
      <c r="S946" s="91"/>
      <c r="T946" s="91"/>
      <c r="U946" s="91"/>
      <c r="V946" s="52"/>
      <c r="W946" s="52"/>
      <c r="X946" s="52"/>
      <c r="Y946" s="52"/>
      <c r="Z946" s="51"/>
      <c r="AA946" s="76"/>
      <c r="AB946" s="76"/>
      <c r="AC946" s="77"/>
      <c r="AD946" s="83" t="s">
        <v>8265</v>
      </c>
      <c r="AE946" s="83">
        <v>999</v>
      </c>
      <c r="AF946" s="83">
        <v>30553</v>
      </c>
      <c r="AG946" s="83">
        <v>62512</v>
      </c>
      <c r="AH946" s="83">
        <v>17071</v>
      </c>
      <c r="AI946" s="83">
        <v>3600</v>
      </c>
      <c r="AJ946" s="83" t="s">
        <v>9677</v>
      </c>
      <c r="AK946" s="83" t="s">
        <v>10662</v>
      </c>
      <c r="AL946" s="83" t="s">
        <v>11435</v>
      </c>
      <c r="AM946" s="83" t="s">
        <v>10663</v>
      </c>
      <c r="AN946" s="85">
        <v>40092.351284722223</v>
      </c>
      <c r="AO946" s="83" t="s">
        <v>12598</v>
      </c>
      <c r="AP946" s="83" t="b">
        <v>0</v>
      </c>
      <c r="AQ946" s="83" t="b">
        <v>0</v>
      </c>
      <c r="AR946" s="83" t="b">
        <v>0</v>
      </c>
      <c r="AS946" s="83" t="s">
        <v>7095</v>
      </c>
      <c r="AT946" s="83">
        <v>673</v>
      </c>
      <c r="AU946" s="83" t="s">
        <v>13417</v>
      </c>
      <c r="AV946" s="83" t="b">
        <v>0</v>
      </c>
      <c r="AW946" s="83" t="s">
        <v>14213</v>
      </c>
      <c r="AX946" s="83" t="s">
        <v>15157</v>
      </c>
      <c r="AY946" s="83" t="s">
        <v>65</v>
      </c>
      <c r="AZ946" s="2"/>
      <c r="BA946" s="3"/>
      <c r="BB946" s="3"/>
      <c r="BC946" s="3"/>
      <c r="BD946" s="3"/>
    </row>
    <row r="947" spans="1:56" x14ac:dyDescent="0.25">
      <c r="A947" s="69" t="s">
        <v>1590</v>
      </c>
      <c r="B947" s="70"/>
      <c r="C947" s="70"/>
      <c r="D947" s="71"/>
      <c r="E947" s="73"/>
      <c r="F947" s="70" t="s">
        <v>14007</v>
      </c>
      <c r="G947" s="70"/>
      <c r="H947" s="74"/>
      <c r="I947" s="75"/>
      <c r="J947" s="75"/>
      <c r="K947" s="74" t="s">
        <v>16672</v>
      </c>
      <c r="L947" s="78"/>
      <c r="M947" s="79"/>
      <c r="N947" s="79"/>
      <c r="O947" s="80"/>
      <c r="P947" s="81"/>
      <c r="Q947" s="81"/>
      <c r="R947" s="91"/>
      <c r="S947" s="91"/>
      <c r="T947" s="91"/>
      <c r="U947" s="91"/>
      <c r="V947" s="52"/>
      <c r="W947" s="52"/>
      <c r="X947" s="52"/>
      <c r="Y947" s="52"/>
      <c r="Z947" s="51"/>
      <c r="AA947" s="76"/>
      <c r="AB947" s="76"/>
      <c r="AC947" s="77"/>
      <c r="AD947" s="83" t="s">
        <v>8266</v>
      </c>
      <c r="AE947" s="83">
        <v>1562</v>
      </c>
      <c r="AF947" s="83">
        <v>63168</v>
      </c>
      <c r="AG947" s="83">
        <v>40166</v>
      </c>
      <c r="AH947" s="83">
        <v>1343</v>
      </c>
      <c r="AI947" s="83">
        <v>3600</v>
      </c>
      <c r="AJ947" s="83" t="s">
        <v>9678</v>
      </c>
      <c r="AK947" s="83" t="s">
        <v>10663</v>
      </c>
      <c r="AL947" s="83" t="s">
        <v>11436</v>
      </c>
      <c r="AM947" s="83" t="s">
        <v>10663</v>
      </c>
      <c r="AN947" s="85">
        <v>40426.325381944444</v>
      </c>
      <c r="AO947" s="83" t="s">
        <v>12599</v>
      </c>
      <c r="AP947" s="83" t="b">
        <v>0</v>
      </c>
      <c r="AQ947" s="83" t="b">
        <v>0</v>
      </c>
      <c r="AR947" s="83" t="b">
        <v>1</v>
      </c>
      <c r="AS947" s="83" t="s">
        <v>7095</v>
      </c>
      <c r="AT947" s="83">
        <v>1812</v>
      </c>
      <c r="AU947" s="83" t="s">
        <v>13418</v>
      </c>
      <c r="AV947" s="83" t="b">
        <v>0</v>
      </c>
      <c r="AW947" s="83" t="s">
        <v>14213</v>
      </c>
      <c r="AX947" s="83" t="s">
        <v>15158</v>
      </c>
      <c r="AY947" s="83" t="s">
        <v>65</v>
      </c>
      <c r="AZ947" s="2"/>
      <c r="BA947" s="3"/>
      <c r="BB947" s="3"/>
      <c r="BC947" s="3"/>
      <c r="BD947" s="3"/>
    </row>
    <row r="948" spans="1:56" x14ac:dyDescent="0.25">
      <c r="A948" s="69" t="s">
        <v>844</v>
      </c>
      <c r="B948" s="70"/>
      <c r="C948" s="70"/>
      <c r="D948" s="71"/>
      <c r="E948" s="73"/>
      <c r="F948" s="70" t="s">
        <v>4126</v>
      </c>
      <c r="G948" s="70"/>
      <c r="H948" s="74"/>
      <c r="I948" s="75"/>
      <c r="J948" s="75"/>
      <c r="K948" s="74" t="s">
        <v>16673</v>
      </c>
      <c r="L948" s="78"/>
      <c r="M948" s="79"/>
      <c r="N948" s="79"/>
      <c r="O948" s="80"/>
      <c r="P948" s="81"/>
      <c r="Q948" s="81"/>
      <c r="R948" s="91"/>
      <c r="S948" s="91"/>
      <c r="T948" s="91"/>
      <c r="U948" s="91"/>
      <c r="V948" s="52"/>
      <c r="W948" s="52"/>
      <c r="X948" s="52"/>
      <c r="Y948" s="52"/>
      <c r="Z948" s="51"/>
      <c r="AA948" s="76"/>
      <c r="AB948" s="76"/>
      <c r="AC948" s="77"/>
      <c r="AD948" s="83" t="s">
        <v>8267</v>
      </c>
      <c r="AE948" s="83">
        <v>847</v>
      </c>
      <c r="AF948" s="83">
        <v>831</v>
      </c>
      <c r="AG948" s="83">
        <v>4987</v>
      </c>
      <c r="AH948" s="83">
        <v>4832</v>
      </c>
      <c r="AI948" s="83">
        <v>-18000</v>
      </c>
      <c r="AJ948" s="83" t="s">
        <v>9679</v>
      </c>
      <c r="AK948" s="83" t="s">
        <v>10664</v>
      </c>
      <c r="AL948" s="83" t="s">
        <v>11437</v>
      </c>
      <c r="AM948" s="83" t="s">
        <v>11716</v>
      </c>
      <c r="AN948" s="85">
        <v>40847.915949074071</v>
      </c>
      <c r="AO948" s="83" t="s">
        <v>12600</v>
      </c>
      <c r="AP948" s="83" t="b">
        <v>0</v>
      </c>
      <c r="AQ948" s="83" t="b">
        <v>0</v>
      </c>
      <c r="AR948" s="83" t="b">
        <v>1</v>
      </c>
      <c r="AS948" s="83" t="s">
        <v>7091</v>
      </c>
      <c r="AT948" s="83">
        <v>21</v>
      </c>
      <c r="AU948" s="83" t="s">
        <v>13419</v>
      </c>
      <c r="AV948" s="83" t="b">
        <v>0</v>
      </c>
      <c r="AW948" s="83" t="s">
        <v>14213</v>
      </c>
      <c r="AX948" s="83" t="s">
        <v>15159</v>
      </c>
      <c r="AY948" s="83" t="s">
        <v>66</v>
      </c>
      <c r="AZ948" s="2"/>
      <c r="BA948" s="3"/>
      <c r="BB948" s="3"/>
      <c r="BC948" s="3"/>
      <c r="BD948" s="3"/>
    </row>
    <row r="949" spans="1:56" x14ac:dyDescent="0.25">
      <c r="A949" s="69" t="s">
        <v>845</v>
      </c>
      <c r="B949" s="70"/>
      <c r="C949" s="70"/>
      <c r="D949" s="71"/>
      <c r="E949" s="73"/>
      <c r="F949" s="70" t="s">
        <v>14008</v>
      </c>
      <c r="G949" s="70"/>
      <c r="H949" s="74"/>
      <c r="I949" s="75"/>
      <c r="J949" s="75"/>
      <c r="K949" s="74" t="s">
        <v>16674</v>
      </c>
      <c r="L949" s="78"/>
      <c r="M949" s="79"/>
      <c r="N949" s="79"/>
      <c r="O949" s="80"/>
      <c r="P949" s="81"/>
      <c r="Q949" s="81"/>
      <c r="R949" s="91"/>
      <c r="S949" s="91"/>
      <c r="T949" s="91"/>
      <c r="U949" s="91"/>
      <c r="V949" s="52"/>
      <c r="W949" s="52"/>
      <c r="X949" s="52"/>
      <c r="Y949" s="52"/>
      <c r="Z949" s="51"/>
      <c r="AA949" s="76"/>
      <c r="AB949" s="76"/>
      <c r="AC949" s="77"/>
      <c r="AD949" s="83" t="s">
        <v>8268</v>
      </c>
      <c r="AE949" s="83">
        <v>490</v>
      </c>
      <c r="AF949" s="83">
        <v>721</v>
      </c>
      <c r="AG949" s="83">
        <v>1338</v>
      </c>
      <c r="AH949" s="83">
        <v>522</v>
      </c>
      <c r="AI949" s="83">
        <v>-28800</v>
      </c>
      <c r="AJ949" s="83" t="s">
        <v>9680</v>
      </c>
      <c r="AK949" s="83" t="s">
        <v>10665</v>
      </c>
      <c r="AL949" s="83" t="s">
        <v>11438</v>
      </c>
      <c r="AM949" s="83" t="s">
        <v>11719</v>
      </c>
      <c r="AN949" s="85">
        <v>41135.840185185189</v>
      </c>
      <c r="AO949" s="83" t="s">
        <v>12601</v>
      </c>
      <c r="AP949" s="83" t="b">
        <v>0</v>
      </c>
      <c r="AQ949" s="83" t="b">
        <v>0</v>
      </c>
      <c r="AR949" s="83" t="b">
        <v>1</v>
      </c>
      <c r="AS949" s="83" t="s">
        <v>7091</v>
      </c>
      <c r="AT949" s="83">
        <v>11</v>
      </c>
      <c r="AU949" s="83" t="s">
        <v>13085</v>
      </c>
      <c r="AV949" s="83" t="b">
        <v>0</v>
      </c>
      <c r="AW949" s="83" t="s">
        <v>14213</v>
      </c>
      <c r="AX949" s="83" t="s">
        <v>15160</v>
      </c>
      <c r="AY949" s="83" t="s">
        <v>66</v>
      </c>
      <c r="AZ949" s="2"/>
      <c r="BA949" s="3"/>
      <c r="BB949" s="3"/>
      <c r="BC949" s="3"/>
      <c r="BD949" s="3"/>
    </row>
    <row r="950" spans="1:56" x14ac:dyDescent="0.25">
      <c r="A950" s="69" t="s">
        <v>1591</v>
      </c>
      <c r="B950" s="70"/>
      <c r="C950" s="70"/>
      <c r="D950" s="71"/>
      <c r="E950" s="73"/>
      <c r="F950" s="70" t="s">
        <v>14009</v>
      </c>
      <c r="G950" s="70"/>
      <c r="H950" s="74"/>
      <c r="I950" s="75"/>
      <c r="J950" s="75"/>
      <c r="K950" s="74" t="s">
        <v>16675</v>
      </c>
      <c r="L950" s="78"/>
      <c r="M950" s="79"/>
      <c r="N950" s="79"/>
      <c r="O950" s="80"/>
      <c r="P950" s="81"/>
      <c r="Q950" s="81"/>
      <c r="R950" s="91"/>
      <c r="S950" s="91"/>
      <c r="T950" s="91"/>
      <c r="U950" s="91"/>
      <c r="V950" s="52"/>
      <c r="W950" s="52"/>
      <c r="X950" s="52"/>
      <c r="Y950" s="52"/>
      <c r="Z950" s="51"/>
      <c r="AA950" s="76"/>
      <c r="AB950" s="76"/>
      <c r="AC950" s="77"/>
      <c r="AD950" s="83" t="s">
        <v>8269</v>
      </c>
      <c r="AE950" s="83">
        <v>103</v>
      </c>
      <c r="AF950" s="83">
        <v>369</v>
      </c>
      <c r="AG950" s="83">
        <v>371</v>
      </c>
      <c r="AH950" s="83">
        <v>97</v>
      </c>
      <c r="AI950" s="83"/>
      <c r="AJ950" s="83" t="s">
        <v>9681</v>
      </c>
      <c r="AK950" s="83" t="s">
        <v>10665</v>
      </c>
      <c r="AL950" s="83" t="s">
        <v>11439</v>
      </c>
      <c r="AM950" s="83"/>
      <c r="AN950" s="85">
        <v>41530.561678240738</v>
      </c>
      <c r="AO950" s="83" t="s">
        <v>12602</v>
      </c>
      <c r="AP950" s="83" t="b">
        <v>0</v>
      </c>
      <c r="AQ950" s="83" t="b">
        <v>0</v>
      </c>
      <c r="AR950" s="83" t="b">
        <v>0</v>
      </c>
      <c r="AS950" s="83" t="s">
        <v>7091</v>
      </c>
      <c r="AT950" s="83">
        <v>13</v>
      </c>
      <c r="AU950" s="83" t="s">
        <v>13085</v>
      </c>
      <c r="AV950" s="83" t="b">
        <v>0</v>
      </c>
      <c r="AW950" s="83" t="s">
        <v>14213</v>
      </c>
      <c r="AX950" s="83" t="s">
        <v>15161</v>
      </c>
      <c r="AY950" s="83" t="s">
        <v>65</v>
      </c>
      <c r="AZ950" s="2"/>
      <c r="BA950" s="3"/>
      <c r="BB950" s="3"/>
      <c r="BC950" s="3"/>
      <c r="BD950" s="3"/>
    </row>
    <row r="951" spans="1:56" x14ac:dyDescent="0.25">
      <c r="A951" s="69" t="s">
        <v>846</v>
      </c>
      <c r="B951" s="70"/>
      <c r="C951" s="70"/>
      <c r="D951" s="71"/>
      <c r="E951" s="73"/>
      <c r="F951" s="70" t="s">
        <v>4127</v>
      </c>
      <c r="G951" s="70"/>
      <c r="H951" s="74"/>
      <c r="I951" s="75"/>
      <c r="J951" s="75"/>
      <c r="K951" s="74" t="s">
        <v>16676</v>
      </c>
      <c r="L951" s="78"/>
      <c r="M951" s="79"/>
      <c r="N951" s="79"/>
      <c r="O951" s="80"/>
      <c r="P951" s="81"/>
      <c r="Q951" s="81"/>
      <c r="R951" s="91"/>
      <c r="S951" s="91"/>
      <c r="T951" s="91"/>
      <c r="U951" s="91"/>
      <c r="V951" s="52"/>
      <c r="W951" s="52"/>
      <c r="X951" s="52"/>
      <c r="Y951" s="52"/>
      <c r="Z951" s="51"/>
      <c r="AA951" s="76"/>
      <c r="AB951" s="76"/>
      <c r="AC951" s="77"/>
      <c r="AD951" s="83" t="s">
        <v>8270</v>
      </c>
      <c r="AE951" s="83">
        <v>47</v>
      </c>
      <c r="AF951" s="83">
        <v>177</v>
      </c>
      <c r="AG951" s="83">
        <v>887</v>
      </c>
      <c r="AH951" s="83">
        <v>0</v>
      </c>
      <c r="AI951" s="83"/>
      <c r="AJ951" s="83" t="s">
        <v>9682</v>
      </c>
      <c r="AK951" s="83"/>
      <c r="AL951" s="83"/>
      <c r="AM951" s="83"/>
      <c r="AN951" s="85">
        <v>42861.98033564815</v>
      </c>
      <c r="AO951" s="83" t="s">
        <v>12603</v>
      </c>
      <c r="AP951" s="83" t="b">
        <v>1</v>
      </c>
      <c r="AQ951" s="83" t="b">
        <v>0</v>
      </c>
      <c r="AR951" s="83" t="b">
        <v>0</v>
      </c>
      <c r="AS951" s="83" t="s">
        <v>7091</v>
      </c>
      <c r="AT951" s="83">
        <v>2</v>
      </c>
      <c r="AU951" s="83"/>
      <c r="AV951" s="83" t="b">
        <v>0</v>
      </c>
      <c r="AW951" s="83" t="s">
        <v>14213</v>
      </c>
      <c r="AX951" s="83" t="s">
        <v>15162</v>
      </c>
      <c r="AY951" s="83" t="s">
        <v>66</v>
      </c>
      <c r="AZ951" s="2"/>
      <c r="BA951" s="3"/>
      <c r="BB951" s="3"/>
      <c r="BC951" s="3"/>
      <c r="BD951" s="3"/>
    </row>
    <row r="952" spans="1:56" x14ac:dyDescent="0.25">
      <c r="A952" s="69" t="s">
        <v>847</v>
      </c>
      <c r="B952" s="70"/>
      <c r="C952" s="70"/>
      <c r="D952" s="71"/>
      <c r="E952" s="73"/>
      <c r="F952" s="70" t="s">
        <v>4128</v>
      </c>
      <c r="G952" s="70"/>
      <c r="H952" s="74"/>
      <c r="I952" s="75"/>
      <c r="J952" s="75"/>
      <c r="K952" s="74" t="s">
        <v>16677</v>
      </c>
      <c r="L952" s="78"/>
      <c r="M952" s="79"/>
      <c r="N952" s="79"/>
      <c r="O952" s="80"/>
      <c r="P952" s="81"/>
      <c r="Q952" s="81"/>
      <c r="R952" s="91"/>
      <c r="S952" s="91"/>
      <c r="T952" s="91"/>
      <c r="U952" s="91"/>
      <c r="V952" s="52"/>
      <c r="W952" s="52"/>
      <c r="X952" s="52"/>
      <c r="Y952" s="52"/>
      <c r="Z952" s="51"/>
      <c r="AA952" s="76"/>
      <c r="AB952" s="76"/>
      <c r="AC952" s="77"/>
      <c r="AD952" s="83" t="s">
        <v>8271</v>
      </c>
      <c r="AE952" s="83">
        <v>164</v>
      </c>
      <c r="AF952" s="83">
        <v>49</v>
      </c>
      <c r="AG952" s="83">
        <v>2175</v>
      </c>
      <c r="AH952" s="83">
        <v>2829</v>
      </c>
      <c r="AI952" s="83"/>
      <c r="AJ952" s="83" t="s">
        <v>9683</v>
      </c>
      <c r="AK952" s="83" t="s">
        <v>10188</v>
      </c>
      <c r="AL952" s="83"/>
      <c r="AM952" s="83"/>
      <c r="AN952" s="85">
        <v>42754.874780092592</v>
      </c>
      <c r="AO952" s="83"/>
      <c r="AP952" s="83" t="b">
        <v>1</v>
      </c>
      <c r="AQ952" s="83" t="b">
        <v>0</v>
      </c>
      <c r="AR952" s="83" t="b">
        <v>0</v>
      </c>
      <c r="AS952" s="83" t="s">
        <v>7091</v>
      </c>
      <c r="AT952" s="83">
        <v>0</v>
      </c>
      <c r="AU952" s="83"/>
      <c r="AV952" s="83" t="b">
        <v>0</v>
      </c>
      <c r="AW952" s="83" t="s">
        <v>14213</v>
      </c>
      <c r="AX952" s="83" t="s">
        <v>15163</v>
      </c>
      <c r="AY952" s="83" t="s">
        <v>66</v>
      </c>
      <c r="AZ952" s="2"/>
      <c r="BA952" s="3"/>
      <c r="BB952" s="3"/>
      <c r="BC952" s="3"/>
      <c r="BD952" s="3"/>
    </row>
    <row r="953" spans="1:56" x14ac:dyDescent="0.25">
      <c r="A953" s="69" t="s">
        <v>1592</v>
      </c>
      <c r="B953" s="70"/>
      <c r="C953" s="70"/>
      <c r="D953" s="71"/>
      <c r="E953" s="73"/>
      <c r="F953" s="70" t="s">
        <v>14010</v>
      </c>
      <c r="G953" s="70"/>
      <c r="H953" s="74"/>
      <c r="I953" s="75"/>
      <c r="J953" s="75"/>
      <c r="K953" s="74" t="s">
        <v>16678</v>
      </c>
      <c r="L953" s="78"/>
      <c r="M953" s="79"/>
      <c r="N953" s="79"/>
      <c r="O953" s="80"/>
      <c r="P953" s="81"/>
      <c r="Q953" s="81"/>
      <c r="R953" s="91"/>
      <c r="S953" s="91"/>
      <c r="T953" s="91"/>
      <c r="U953" s="91"/>
      <c r="V953" s="52"/>
      <c r="W953" s="52"/>
      <c r="X953" s="52"/>
      <c r="Y953" s="52"/>
      <c r="Z953" s="51"/>
      <c r="AA953" s="76"/>
      <c r="AB953" s="76"/>
      <c r="AC953" s="77"/>
      <c r="AD953" s="83" t="s">
        <v>8272</v>
      </c>
      <c r="AE953" s="83">
        <v>600</v>
      </c>
      <c r="AF953" s="83">
        <v>5450</v>
      </c>
      <c r="AG953" s="83">
        <v>2255</v>
      </c>
      <c r="AH953" s="83">
        <v>7701</v>
      </c>
      <c r="AI953" s="83">
        <v>-28800</v>
      </c>
      <c r="AJ953" s="83" t="s">
        <v>9684</v>
      </c>
      <c r="AK953" s="83" t="s">
        <v>10666</v>
      </c>
      <c r="AL953" s="83" t="s">
        <v>11440</v>
      </c>
      <c r="AM953" s="83" t="s">
        <v>11719</v>
      </c>
      <c r="AN953" s="85">
        <v>40957.877233796295</v>
      </c>
      <c r="AO953" s="83" t="s">
        <v>12604</v>
      </c>
      <c r="AP953" s="83" t="b">
        <v>1</v>
      </c>
      <c r="AQ953" s="83" t="b">
        <v>0</v>
      </c>
      <c r="AR953" s="83" t="b">
        <v>0</v>
      </c>
      <c r="AS953" s="83" t="s">
        <v>7091</v>
      </c>
      <c r="AT953" s="83">
        <v>31</v>
      </c>
      <c r="AU953" s="83" t="s">
        <v>13085</v>
      </c>
      <c r="AV953" s="83" t="b">
        <v>0</v>
      </c>
      <c r="AW953" s="83" t="s">
        <v>14213</v>
      </c>
      <c r="AX953" s="83" t="s">
        <v>15164</v>
      </c>
      <c r="AY953" s="83" t="s">
        <v>65</v>
      </c>
      <c r="AZ953" s="2"/>
      <c r="BA953" s="3"/>
      <c r="BB953" s="3"/>
      <c r="BC953" s="3"/>
      <c r="BD953" s="3"/>
    </row>
    <row r="954" spans="1:56" x14ac:dyDescent="0.25">
      <c r="A954" s="69" t="s">
        <v>1593</v>
      </c>
      <c r="B954" s="70"/>
      <c r="C954" s="70"/>
      <c r="D954" s="71"/>
      <c r="E954" s="73"/>
      <c r="F954" s="70" t="s">
        <v>14011</v>
      </c>
      <c r="G954" s="70"/>
      <c r="H954" s="74"/>
      <c r="I954" s="75"/>
      <c r="J954" s="75"/>
      <c r="K954" s="74" t="s">
        <v>16679</v>
      </c>
      <c r="L954" s="78"/>
      <c r="M954" s="79"/>
      <c r="N954" s="79"/>
      <c r="O954" s="80"/>
      <c r="P954" s="81"/>
      <c r="Q954" s="81"/>
      <c r="R954" s="91"/>
      <c r="S954" s="91"/>
      <c r="T954" s="91"/>
      <c r="U954" s="91"/>
      <c r="V954" s="52"/>
      <c r="W954" s="52"/>
      <c r="X954" s="52"/>
      <c r="Y954" s="52"/>
      <c r="Z954" s="51"/>
      <c r="AA954" s="76"/>
      <c r="AB954" s="76"/>
      <c r="AC954" s="77"/>
      <c r="AD954" s="83" t="s">
        <v>8273</v>
      </c>
      <c r="AE954" s="83">
        <v>1172</v>
      </c>
      <c r="AF954" s="83">
        <v>4843224</v>
      </c>
      <c r="AG954" s="83">
        <v>88481</v>
      </c>
      <c r="AH954" s="83">
        <v>4295</v>
      </c>
      <c r="AI954" s="83">
        <v>-18000</v>
      </c>
      <c r="AJ954" s="83" t="s">
        <v>9685</v>
      </c>
      <c r="AK954" s="83" t="s">
        <v>10192</v>
      </c>
      <c r="AL954" s="83" t="s">
        <v>11441</v>
      </c>
      <c r="AM954" s="83" t="s">
        <v>11716</v>
      </c>
      <c r="AN954" s="85">
        <v>39629.595543981479</v>
      </c>
      <c r="AO954" s="83" t="s">
        <v>12605</v>
      </c>
      <c r="AP954" s="83" t="b">
        <v>0</v>
      </c>
      <c r="AQ954" s="83" t="b">
        <v>0</v>
      </c>
      <c r="AR954" s="83" t="b">
        <v>0</v>
      </c>
      <c r="AS954" s="83" t="s">
        <v>7091</v>
      </c>
      <c r="AT954" s="83">
        <v>19557</v>
      </c>
      <c r="AU954" s="83" t="s">
        <v>13420</v>
      </c>
      <c r="AV954" s="83" t="b">
        <v>1</v>
      </c>
      <c r="AW954" s="83" t="s">
        <v>14213</v>
      </c>
      <c r="AX954" s="83" t="s">
        <v>15165</v>
      </c>
      <c r="AY954" s="83" t="s">
        <v>65</v>
      </c>
      <c r="AZ954" s="2"/>
      <c r="BA954" s="3"/>
      <c r="BB954" s="3"/>
      <c r="BC954" s="3"/>
      <c r="BD954" s="3"/>
    </row>
    <row r="955" spans="1:56" x14ac:dyDescent="0.25">
      <c r="A955" s="69" t="s">
        <v>1242</v>
      </c>
      <c r="B955" s="70"/>
      <c r="C955" s="70"/>
      <c r="D955" s="71"/>
      <c r="E955" s="73"/>
      <c r="F955" s="70" t="s">
        <v>14012</v>
      </c>
      <c r="G955" s="70"/>
      <c r="H955" s="74"/>
      <c r="I955" s="75"/>
      <c r="J955" s="75"/>
      <c r="K955" s="74" t="s">
        <v>16680</v>
      </c>
      <c r="L955" s="78"/>
      <c r="M955" s="79"/>
      <c r="N955" s="79"/>
      <c r="O955" s="80"/>
      <c r="P955" s="81"/>
      <c r="Q955" s="81"/>
      <c r="R955" s="91"/>
      <c r="S955" s="91"/>
      <c r="T955" s="91"/>
      <c r="U955" s="91"/>
      <c r="V955" s="52"/>
      <c r="W955" s="52"/>
      <c r="X955" s="52"/>
      <c r="Y955" s="52"/>
      <c r="Z955" s="51"/>
      <c r="AA955" s="76"/>
      <c r="AB955" s="76"/>
      <c r="AC955" s="77"/>
      <c r="AD955" s="83" t="s">
        <v>8274</v>
      </c>
      <c r="AE955" s="83">
        <v>17545</v>
      </c>
      <c r="AF955" s="83">
        <v>133340</v>
      </c>
      <c r="AG955" s="83">
        <v>19788</v>
      </c>
      <c r="AH955" s="83">
        <v>123</v>
      </c>
      <c r="AI955" s="83">
        <v>-18000</v>
      </c>
      <c r="AJ955" s="83" t="s">
        <v>9686</v>
      </c>
      <c r="AK955" s="83" t="s">
        <v>10667</v>
      </c>
      <c r="AL955" s="83" t="s">
        <v>11442</v>
      </c>
      <c r="AM955" s="83" t="s">
        <v>11716</v>
      </c>
      <c r="AN955" s="85">
        <v>42048.97797453704</v>
      </c>
      <c r="AO955" s="83" t="s">
        <v>12606</v>
      </c>
      <c r="AP955" s="83" t="b">
        <v>0</v>
      </c>
      <c r="AQ955" s="83" t="b">
        <v>0</v>
      </c>
      <c r="AR955" s="83" t="b">
        <v>0</v>
      </c>
      <c r="AS955" s="83" t="s">
        <v>7091</v>
      </c>
      <c r="AT955" s="83">
        <v>1116</v>
      </c>
      <c r="AU955" s="83" t="s">
        <v>13119</v>
      </c>
      <c r="AV955" s="83" t="b">
        <v>1</v>
      </c>
      <c r="AW955" s="83" t="s">
        <v>14213</v>
      </c>
      <c r="AX955" s="83" t="s">
        <v>15166</v>
      </c>
      <c r="AY955" s="83" t="s">
        <v>66</v>
      </c>
      <c r="AZ955" s="2"/>
      <c r="BA955" s="3"/>
      <c r="BB955" s="3"/>
      <c r="BC955" s="3"/>
      <c r="BD955" s="3"/>
    </row>
    <row r="956" spans="1:56" x14ac:dyDescent="0.25">
      <c r="A956" s="69" t="s">
        <v>848</v>
      </c>
      <c r="B956" s="70"/>
      <c r="C956" s="70"/>
      <c r="D956" s="71"/>
      <c r="E956" s="73"/>
      <c r="F956" s="70" t="s">
        <v>4129</v>
      </c>
      <c r="G956" s="70"/>
      <c r="H956" s="74"/>
      <c r="I956" s="75"/>
      <c r="J956" s="75"/>
      <c r="K956" s="74" t="s">
        <v>16681</v>
      </c>
      <c r="L956" s="78"/>
      <c r="M956" s="79"/>
      <c r="N956" s="79"/>
      <c r="O956" s="80"/>
      <c r="P956" s="81"/>
      <c r="Q956" s="81"/>
      <c r="R956" s="91"/>
      <c r="S956" s="91"/>
      <c r="T956" s="91"/>
      <c r="U956" s="91"/>
      <c r="V956" s="52"/>
      <c r="W956" s="52"/>
      <c r="X956" s="52"/>
      <c r="Y956" s="52"/>
      <c r="Z956" s="51"/>
      <c r="AA956" s="76"/>
      <c r="AB956" s="76"/>
      <c r="AC956" s="77"/>
      <c r="AD956" s="83" t="s">
        <v>8275</v>
      </c>
      <c r="AE956" s="83">
        <v>1286</v>
      </c>
      <c r="AF956" s="83">
        <v>1307</v>
      </c>
      <c r="AG956" s="83">
        <v>25914</v>
      </c>
      <c r="AH956" s="83">
        <v>3295</v>
      </c>
      <c r="AI956" s="83">
        <v>32400</v>
      </c>
      <c r="AJ956" s="83" t="s">
        <v>9687</v>
      </c>
      <c r="AK956" s="83"/>
      <c r="AL956" s="83" t="s">
        <v>11443</v>
      </c>
      <c r="AM956" s="83" t="s">
        <v>11744</v>
      </c>
      <c r="AN956" s="85">
        <v>40416.750659722224</v>
      </c>
      <c r="AO956" s="83" t="s">
        <v>12607</v>
      </c>
      <c r="AP956" s="83" t="b">
        <v>0</v>
      </c>
      <c r="AQ956" s="83" t="b">
        <v>0</v>
      </c>
      <c r="AR956" s="83" t="b">
        <v>0</v>
      </c>
      <c r="AS956" s="83" t="s">
        <v>7102</v>
      </c>
      <c r="AT956" s="83">
        <v>51</v>
      </c>
      <c r="AU956" s="83" t="s">
        <v>13421</v>
      </c>
      <c r="AV956" s="83" t="b">
        <v>0</v>
      </c>
      <c r="AW956" s="83" t="s">
        <v>14213</v>
      </c>
      <c r="AX956" s="83" t="s">
        <v>15167</v>
      </c>
      <c r="AY956" s="83" t="s">
        <v>66</v>
      </c>
      <c r="AZ956" s="2"/>
      <c r="BA956" s="3"/>
      <c r="BB956" s="3"/>
      <c r="BC956" s="3"/>
      <c r="BD956" s="3"/>
    </row>
    <row r="957" spans="1:56" x14ac:dyDescent="0.25">
      <c r="A957" s="69" t="s">
        <v>1594</v>
      </c>
      <c r="B957" s="70"/>
      <c r="C957" s="70"/>
      <c r="D957" s="71"/>
      <c r="E957" s="73"/>
      <c r="F957" s="70" t="s">
        <v>14013</v>
      </c>
      <c r="G957" s="70"/>
      <c r="H957" s="74"/>
      <c r="I957" s="75"/>
      <c r="J957" s="75"/>
      <c r="K957" s="74" t="s">
        <v>16682</v>
      </c>
      <c r="L957" s="78"/>
      <c r="M957" s="79"/>
      <c r="N957" s="79"/>
      <c r="O957" s="80"/>
      <c r="P957" s="81"/>
      <c r="Q957" s="81"/>
      <c r="R957" s="91"/>
      <c r="S957" s="91"/>
      <c r="T957" s="91"/>
      <c r="U957" s="91"/>
      <c r="V957" s="52"/>
      <c r="W957" s="52"/>
      <c r="X957" s="52"/>
      <c r="Y957" s="52"/>
      <c r="Z957" s="51"/>
      <c r="AA957" s="76"/>
      <c r="AB957" s="76"/>
      <c r="AC957" s="77"/>
      <c r="AD957" s="83" t="s">
        <v>8276</v>
      </c>
      <c r="AE957" s="83">
        <v>111</v>
      </c>
      <c r="AF957" s="83">
        <v>235229</v>
      </c>
      <c r="AG957" s="83">
        <v>136755</v>
      </c>
      <c r="AH957" s="83">
        <v>1387</v>
      </c>
      <c r="AI957" s="83">
        <v>-21600</v>
      </c>
      <c r="AJ957" s="83" t="s">
        <v>9688</v>
      </c>
      <c r="AK957" s="83" t="s">
        <v>10668</v>
      </c>
      <c r="AL957" s="83" t="s">
        <v>11444</v>
      </c>
      <c r="AM957" s="83" t="s">
        <v>11717</v>
      </c>
      <c r="AN957" s="85">
        <v>39216.744143518517</v>
      </c>
      <c r="AO957" s="83" t="s">
        <v>12608</v>
      </c>
      <c r="AP957" s="83" t="b">
        <v>0</v>
      </c>
      <c r="AQ957" s="83" t="b">
        <v>0</v>
      </c>
      <c r="AR957" s="83" t="b">
        <v>0</v>
      </c>
      <c r="AS957" s="83" t="s">
        <v>7091</v>
      </c>
      <c r="AT957" s="83">
        <v>2617</v>
      </c>
      <c r="AU957" s="83" t="s">
        <v>13422</v>
      </c>
      <c r="AV957" s="83" t="b">
        <v>1</v>
      </c>
      <c r="AW957" s="83" t="s">
        <v>14213</v>
      </c>
      <c r="AX957" s="83" t="s">
        <v>15168</v>
      </c>
      <c r="AY957" s="83" t="s">
        <v>65</v>
      </c>
      <c r="AZ957" s="2"/>
      <c r="BA957" s="3"/>
      <c r="BB957" s="3"/>
      <c r="BC957" s="3"/>
      <c r="BD957" s="3"/>
    </row>
    <row r="958" spans="1:56" x14ac:dyDescent="0.25">
      <c r="A958" s="69" t="s">
        <v>849</v>
      </c>
      <c r="B958" s="70"/>
      <c r="C958" s="70"/>
      <c r="D958" s="71"/>
      <c r="E958" s="73"/>
      <c r="F958" s="70" t="s">
        <v>4130</v>
      </c>
      <c r="G958" s="70"/>
      <c r="H958" s="74"/>
      <c r="I958" s="75"/>
      <c r="J958" s="75"/>
      <c r="K958" s="74" t="s">
        <v>16683</v>
      </c>
      <c r="L958" s="78"/>
      <c r="M958" s="79"/>
      <c r="N958" s="79"/>
      <c r="O958" s="80"/>
      <c r="P958" s="81"/>
      <c r="Q958" s="81"/>
      <c r="R958" s="91"/>
      <c r="S958" s="91"/>
      <c r="T958" s="91"/>
      <c r="U958" s="91"/>
      <c r="V958" s="52"/>
      <c r="W958" s="52"/>
      <c r="X958" s="52"/>
      <c r="Y958" s="52"/>
      <c r="Z958" s="51"/>
      <c r="AA958" s="76"/>
      <c r="AB958" s="76"/>
      <c r="AC958" s="77"/>
      <c r="AD958" s="83" t="s">
        <v>8277</v>
      </c>
      <c r="AE958" s="83">
        <v>38</v>
      </c>
      <c r="AF958" s="83">
        <v>104</v>
      </c>
      <c r="AG958" s="83">
        <v>6954</v>
      </c>
      <c r="AH958" s="83">
        <v>4295</v>
      </c>
      <c r="AI958" s="83">
        <v>32400</v>
      </c>
      <c r="AJ958" s="83" t="s">
        <v>9689</v>
      </c>
      <c r="AK958" s="83" t="s">
        <v>10669</v>
      </c>
      <c r="AL958" s="83"/>
      <c r="AM958" s="83" t="s">
        <v>11744</v>
      </c>
      <c r="AN958" s="85">
        <v>40620.470810185187</v>
      </c>
      <c r="AO958" s="83" t="s">
        <v>12609</v>
      </c>
      <c r="AP958" s="83" t="b">
        <v>0</v>
      </c>
      <c r="AQ958" s="83" t="b">
        <v>0</v>
      </c>
      <c r="AR958" s="83" t="b">
        <v>1</v>
      </c>
      <c r="AS958" s="83" t="s">
        <v>7102</v>
      </c>
      <c r="AT958" s="83">
        <v>3</v>
      </c>
      <c r="AU958" s="83" t="s">
        <v>13085</v>
      </c>
      <c r="AV958" s="83" t="b">
        <v>0</v>
      </c>
      <c r="AW958" s="83" t="s">
        <v>14213</v>
      </c>
      <c r="AX958" s="83" t="s">
        <v>15169</v>
      </c>
      <c r="AY958" s="83" t="s">
        <v>66</v>
      </c>
      <c r="AZ958" s="2"/>
      <c r="BA958" s="3"/>
      <c r="BB958" s="3"/>
      <c r="BC958" s="3"/>
      <c r="BD958" s="3"/>
    </row>
    <row r="959" spans="1:56" x14ac:dyDescent="0.25">
      <c r="A959" s="69" t="s">
        <v>850</v>
      </c>
      <c r="B959" s="70"/>
      <c r="C959" s="70"/>
      <c r="D959" s="71"/>
      <c r="E959" s="73"/>
      <c r="F959" s="70" t="s">
        <v>4131</v>
      </c>
      <c r="G959" s="70"/>
      <c r="H959" s="74"/>
      <c r="I959" s="75"/>
      <c r="J959" s="75"/>
      <c r="K959" s="74" t="s">
        <v>16684</v>
      </c>
      <c r="L959" s="78"/>
      <c r="M959" s="79"/>
      <c r="N959" s="79"/>
      <c r="O959" s="80"/>
      <c r="P959" s="81"/>
      <c r="Q959" s="81"/>
      <c r="R959" s="91"/>
      <c r="S959" s="91"/>
      <c r="T959" s="91"/>
      <c r="U959" s="91"/>
      <c r="V959" s="52"/>
      <c r="W959" s="52"/>
      <c r="X959" s="52"/>
      <c r="Y959" s="52"/>
      <c r="Z959" s="51"/>
      <c r="AA959" s="76"/>
      <c r="AB959" s="76"/>
      <c r="AC959" s="77"/>
      <c r="AD959" s="83" t="s">
        <v>8278</v>
      </c>
      <c r="AE959" s="83">
        <v>3865</v>
      </c>
      <c r="AF959" s="83">
        <v>3143</v>
      </c>
      <c r="AG959" s="83">
        <v>15685</v>
      </c>
      <c r="AH959" s="83">
        <v>13280</v>
      </c>
      <c r="AI959" s="83">
        <v>-18000</v>
      </c>
      <c r="AJ959" s="83" t="s">
        <v>9690</v>
      </c>
      <c r="AK959" s="83" t="s">
        <v>10670</v>
      </c>
      <c r="AL959" s="83"/>
      <c r="AM959" s="83" t="s">
        <v>11716</v>
      </c>
      <c r="AN959" s="85">
        <v>42627.145891203705</v>
      </c>
      <c r="AO959" s="83" t="s">
        <v>12610</v>
      </c>
      <c r="AP959" s="83" t="b">
        <v>1</v>
      </c>
      <c r="AQ959" s="83" t="b">
        <v>0</v>
      </c>
      <c r="AR959" s="83" t="b">
        <v>0</v>
      </c>
      <c r="AS959" s="83" t="s">
        <v>7091</v>
      </c>
      <c r="AT959" s="83">
        <v>30</v>
      </c>
      <c r="AU959" s="83"/>
      <c r="AV959" s="83" t="b">
        <v>0</v>
      </c>
      <c r="AW959" s="83" t="s">
        <v>14213</v>
      </c>
      <c r="AX959" s="83" t="s">
        <v>15170</v>
      </c>
      <c r="AY959" s="83" t="s">
        <v>66</v>
      </c>
      <c r="AZ959" s="2"/>
      <c r="BA959" s="3"/>
      <c r="BB959" s="3"/>
      <c r="BC959" s="3"/>
      <c r="BD959" s="3"/>
    </row>
    <row r="960" spans="1:56" x14ac:dyDescent="0.25">
      <c r="A960" s="69" t="s">
        <v>851</v>
      </c>
      <c r="B960" s="70"/>
      <c r="C960" s="70"/>
      <c r="D960" s="71"/>
      <c r="E960" s="73"/>
      <c r="F960" s="70" t="s">
        <v>4132</v>
      </c>
      <c r="G960" s="70"/>
      <c r="H960" s="74"/>
      <c r="I960" s="75"/>
      <c r="J960" s="75"/>
      <c r="K960" s="74" t="s">
        <v>16685</v>
      </c>
      <c r="L960" s="78"/>
      <c r="M960" s="79"/>
      <c r="N960" s="79"/>
      <c r="O960" s="80"/>
      <c r="P960" s="81"/>
      <c r="Q960" s="81"/>
      <c r="R960" s="91"/>
      <c r="S960" s="91"/>
      <c r="T960" s="91"/>
      <c r="U960" s="91"/>
      <c r="V960" s="52"/>
      <c r="W960" s="52"/>
      <c r="X960" s="52"/>
      <c r="Y960" s="52"/>
      <c r="Z960" s="51"/>
      <c r="AA960" s="76"/>
      <c r="AB960" s="76"/>
      <c r="AC960" s="77"/>
      <c r="AD960" s="83" t="s">
        <v>8279</v>
      </c>
      <c r="AE960" s="83">
        <v>4249</v>
      </c>
      <c r="AF960" s="83">
        <v>6838</v>
      </c>
      <c r="AG960" s="83">
        <v>29732</v>
      </c>
      <c r="AH960" s="83">
        <v>22939</v>
      </c>
      <c r="AI960" s="83">
        <v>-25200</v>
      </c>
      <c r="AJ960" s="83" t="s">
        <v>9691</v>
      </c>
      <c r="AK960" s="83" t="s">
        <v>10217</v>
      </c>
      <c r="AL960" s="83" t="s">
        <v>11445</v>
      </c>
      <c r="AM960" s="83" t="s">
        <v>11728</v>
      </c>
      <c r="AN960" s="85">
        <v>39767.735717592594</v>
      </c>
      <c r="AO960" s="83" t="s">
        <v>12611</v>
      </c>
      <c r="AP960" s="83" t="b">
        <v>0</v>
      </c>
      <c r="AQ960" s="83" t="b">
        <v>0</v>
      </c>
      <c r="AR960" s="83" t="b">
        <v>1</v>
      </c>
      <c r="AS960" s="83" t="s">
        <v>7091</v>
      </c>
      <c r="AT960" s="83">
        <v>239</v>
      </c>
      <c r="AU960" s="83" t="s">
        <v>13423</v>
      </c>
      <c r="AV960" s="83" t="b">
        <v>0</v>
      </c>
      <c r="AW960" s="83" t="s">
        <v>14213</v>
      </c>
      <c r="AX960" s="83" t="s">
        <v>15171</v>
      </c>
      <c r="AY960" s="83" t="s">
        <v>66</v>
      </c>
      <c r="AZ960" s="2"/>
      <c r="BA960" s="3"/>
      <c r="BB960" s="3"/>
      <c r="BC960" s="3"/>
      <c r="BD960" s="3"/>
    </row>
    <row r="961" spans="1:56" x14ac:dyDescent="0.25">
      <c r="A961" s="69" t="s">
        <v>852</v>
      </c>
      <c r="B961" s="70"/>
      <c r="C961" s="70"/>
      <c r="D961" s="71"/>
      <c r="E961" s="73"/>
      <c r="F961" s="70" t="s">
        <v>4133</v>
      </c>
      <c r="G961" s="70"/>
      <c r="H961" s="74"/>
      <c r="I961" s="75"/>
      <c r="J961" s="75"/>
      <c r="K961" s="74" t="s">
        <v>16686</v>
      </c>
      <c r="L961" s="78"/>
      <c r="M961" s="79"/>
      <c r="N961" s="79"/>
      <c r="O961" s="80"/>
      <c r="P961" s="81"/>
      <c r="Q961" s="81"/>
      <c r="R961" s="91"/>
      <c r="S961" s="91"/>
      <c r="T961" s="91"/>
      <c r="U961" s="91"/>
      <c r="V961" s="52"/>
      <c r="W961" s="52"/>
      <c r="X961" s="52"/>
      <c r="Y961" s="52"/>
      <c r="Z961" s="51"/>
      <c r="AA961" s="76"/>
      <c r="AB961" s="76"/>
      <c r="AC961" s="77"/>
      <c r="AD961" s="83" t="s">
        <v>8280</v>
      </c>
      <c r="AE961" s="83">
        <v>24407</v>
      </c>
      <c r="AF961" s="83">
        <v>37627</v>
      </c>
      <c r="AG961" s="83">
        <v>9227</v>
      </c>
      <c r="AH961" s="83">
        <v>6874</v>
      </c>
      <c r="AI961" s="83">
        <v>-18000</v>
      </c>
      <c r="AJ961" s="83" t="s">
        <v>9692</v>
      </c>
      <c r="AK961" s="83" t="s">
        <v>10671</v>
      </c>
      <c r="AL961" s="83"/>
      <c r="AM961" s="83" t="s">
        <v>11716</v>
      </c>
      <c r="AN961" s="85">
        <v>40486.303518518522</v>
      </c>
      <c r="AO961" s="83" t="s">
        <v>12612</v>
      </c>
      <c r="AP961" s="83" t="b">
        <v>0</v>
      </c>
      <c r="AQ961" s="83" t="b">
        <v>0</v>
      </c>
      <c r="AR961" s="83" t="b">
        <v>0</v>
      </c>
      <c r="AS961" s="83" t="s">
        <v>7091</v>
      </c>
      <c r="AT961" s="83">
        <v>213</v>
      </c>
      <c r="AU961" s="83" t="s">
        <v>13424</v>
      </c>
      <c r="AV961" s="83" t="b">
        <v>0</v>
      </c>
      <c r="AW961" s="83" t="s">
        <v>14213</v>
      </c>
      <c r="AX961" s="83" t="s">
        <v>15172</v>
      </c>
      <c r="AY961" s="83" t="s">
        <v>66</v>
      </c>
      <c r="AZ961" s="2"/>
      <c r="BA961" s="3"/>
      <c r="BB961" s="3"/>
      <c r="BC961" s="3"/>
      <c r="BD961" s="3"/>
    </row>
    <row r="962" spans="1:56" x14ac:dyDescent="0.25">
      <c r="A962" s="69" t="s">
        <v>853</v>
      </c>
      <c r="B962" s="70"/>
      <c r="C962" s="70"/>
      <c r="D962" s="71"/>
      <c r="E962" s="73"/>
      <c r="F962" s="70" t="s">
        <v>14014</v>
      </c>
      <c r="G962" s="70"/>
      <c r="H962" s="74"/>
      <c r="I962" s="75"/>
      <c r="J962" s="75"/>
      <c r="K962" s="74" t="s">
        <v>16687</v>
      </c>
      <c r="L962" s="78"/>
      <c r="M962" s="79"/>
      <c r="N962" s="79"/>
      <c r="O962" s="80"/>
      <c r="P962" s="81"/>
      <c r="Q962" s="81"/>
      <c r="R962" s="91"/>
      <c r="S962" s="91"/>
      <c r="T962" s="91"/>
      <c r="U962" s="91"/>
      <c r="V962" s="52"/>
      <c r="W962" s="52"/>
      <c r="X962" s="52"/>
      <c r="Y962" s="52"/>
      <c r="Z962" s="51"/>
      <c r="AA962" s="76"/>
      <c r="AB962" s="76"/>
      <c r="AC962" s="77"/>
      <c r="AD962" s="83" t="s">
        <v>8281</v>
      </c>
      <c r="AE962" s="83">
        <v>877</v>
      </c>
      <c r="AF962" s="83">
        <v>3458</v>
      </c>
      <c r="AG962" s="83">
        <v>71686</v>
      </c>
      <c r="AH962" s="83">
        <v>3933</v>
      </c>
      <c r="AI962" s="83">
        <v>28800</v>
      </c>
      <c r="AJ962" s="83" t="s">
        <v>9693</v>
      </c>
      <c r="AK962" s="83" t="s">
        <v>10672</v>
      </c>
      <c r="AL962" s="83" t="s">
        <v>11446</v>
      </c>
      <c r="AM962" s="83" t="s">
        <v>11756</v>
      </c>
      <c r="AN962" s="85">
        <v>40341.441851851851</v>
      </c>
      <c r="AO962" s="83" t="s">
        <v>12613</v>
      </c>
      <c r="AP962" s="83" t="b">
        <v>0</v>
      </c>
      <c r="AQ962" s="83" t="b">
        <v>0</v>
      </c>
      <c r="AR962" s="83" t="b">
        <v>1</v>
      </c>
      <c r="AS962" s="83" t="s">
        <v>13078</v>
      </c>
      <c r="AT962" s="83">
        <v>84</v>
      </c>
      <c r="AU962" s="83" t="s">
        <v>13425</v>
      </c>
      <c r="AV962" s="83" t="b">
        <v>0</v>
      </c>
      <c r="AW962" s="83" t="s">
        <v>14213</v>
      </c>
      <c r="AX962" s="83" t="s">
        <v>15173</v>
      </c>
      <c r="AY962" s="83" t="s">
        <v>66</v>
      </c>
      <c r="AZ962" s="2"/>
      <c r="BA962" s="3"/>
      <c r="BB962" s="3"/>
      <c r="BC962" s="3"/>
      <c r="BD962" s="3"/>
    </row>
    <row r="963" spans="1:56" x14ac:dyDescent="0.25">
      <c r="A963" s="69" t="s">
        <v>854</v>
      </c>
      <c r="B963" s="70"/>
      <c r="C963" s="70"/>
      <c r="D963" s="71"/>
      <c r="E963" s="73"/>
      <c r="F963" s="70" t="s">
        <v>3654</v>
      </c>
      <c r="G963" s="70"/>
      <c r="H963" s="74"/>
      <c r="I963" s="75"/>
      <c r="J963" s="75"/>
      <c r="K963" s="74" t="s">
        <v>16688</v>
      </c>
      <c r="L963" s="78"/>
      <c r="M963" s="79"/>
      <c r="N963" s="79"/>
      <c r="O963" s="80"/>
      <c r="P963" s="81"/>
      <c r="Q963" s="81"/>
      <c r="R963" s="91"/>
      <c r="S963" s="91"/>
      <c r="T963" s="91"/>
      <c r="U963" s="91"/>
      <c r="V963" s="52"/>
      <c r="W963" s="52"/>
      <c r="X963" s="52"/>
      <c r="Y963" s="52"/>
      <c r="Z963" s="51"/>
      <c r="AA963" s="76"/>
      <c r="AB963" s="76"/>
      <c r="AC963" s="77"/>
      <c r="AD963" s="83" t="s">
        <v>8282</v>
      </c>
      <c r="AE963" s="83">
        <v>163</v>
      </c>
      <c r="AF963" s="83">
        <v>1</v>
      </c>
      <c r="AG963" s="83">
        <v>1</v>
      </c>
      <c r="AH963" s="83">
        <v>0</v>
      </c>
      <c r="AI963" s="83"/>
      <c r="AJ963" s="83"/>
      <c r="AK963" s="83"/>
      <c r="AL963" s="83"/>
      <c r="AM963" s="83"/>
      <c r="AN963" s="85">
        <v>43165.468032407407</v>
      </c>
      <c r="AO963" s="83"/>
      <c r="AP963" s="83" t="b">
        <v>1</v>
      </c>
      <c r="AQ963" s="83" t="b">
        <v>1</v>
      </c>
      <c r="AR963" s="83" t="b">
        <v>0</v>
      </c>
      <c r="AS963" s="83" t="s">
        <v>7091</v>
      </c>
      <c r="AT963" s="83">
        <v>0</v>
      </c>
      <c r="AU963" s="83"/>
      <c r="AV963" s="83" t="b">
        <v>0</v>
      </c>
      <c r="AW963" s="83" t="s">
        <v>14213</v>
      </c>
      <c r="AX963" s="83" t="s">
        <v>15174</v>
      </c>
      <c r="AY963" s="83" t="s">
        <v>66</v>
      </c>
      <c r="AZ963" s="2"/>
      <c r="BA963" s="3"/>
      <c r="BB963" s="3"/>
      <c r="BC963" s="3"/>
      <c r="BD963" s="3"/>
    </row>
    <row r="964" spans="1:56" x14ac:dyDescent="0.25">
      <c r="A964" s="69" t="s">
        <v>855</v>
      </c>
      <c r="B964" s="70"/>
      <c r="C964" s="70"/>
      <c r="D964" s="71"/>
      <c r="E964" s="73"/>
      <c r="F964" s="70" t="s">
        <v>4134</v>
      </c>
      <c r="G964" s="70"/>
      <c r="H964" s="74"/>
      <c r="I964" s="75"/>
      <c r="J964" s="75"/>
      <c r="K964" s="74" t="s">
        <v>16689</v>
      </c>
      <c r="L964" s="78"/>
      <c r="M964" s="79"/>
      <c r="N964" s="79"/>
      <c r="O964" s="80"/>
      <c r="P964" s="81"/>
      <c r="Q964" s="81"/>
      <c r="R964" s="91"/>
      <c r="S964" s="91"/>
      <c r="T964" s="91"/>
      <c r="U964" s="91"/>
      <c r="V964" s="52"/>
      <c r="W964" s="52"/>
      <c r="X964" s="52"/>
      <c r="Y964" s="52"/>
      <c r="Z964" s="51"/>
      <c r="AA964" s="76"/>
      <c r="AB964" s="76"/>
      <c r="AC964" s="77"/>
      <c r="AD964" s="83" t="s">
        <v>8283</v>
      </c>
      <c r="AE964" s="83">
        <v>2164</v>
      </c>
      <c r="AF964" s="83">
        <v>4755</v>
      </c>
      <c r="AG964" s="83">
        <v>304330</v>
      </c>
      <c r="AH964" s="83">
        <v>179259</v>
      </c>
      <c r="AI964" s="83">
        <v>32400</v>
      </c>
      <c r="AJ964" s="83" t="s">
        <v>9694</v>
      </c>
      <c r="AK964" s="83" t="s">
        <v>10673</v>
      </c>
      <c r="AL964" s="83" t="s">
        <v>11447</v>
      </c>
      <c r="AM964" s="83" t="s">
        <v>11726</v>
      </c>
      <c r="AN964" s="85">
        <v>40335.91982638889</v>
      </c>
      <c r="AO964" s="83" t="s">
        <v>12614</v>
      </c>
      <c r="AP964" s="83" t="b">
        <v>0</v>
      </c>
      <c r="AQ964" s="83" t="b">
        <v>0</v>
      </c>
      <c r="AR964" s="83" t="b">
        <v>1</v>
      </c>
      <c r="AS964" s="83" t="s">
        <v>7091</v>
      </c>
      <c r="AT964" s="83">
        <v>36</v>
      </c>
      <c r="AU964" s="83" t="s">
        <v>13290</v>
      </c>
      <c r="AV964" s="83" t="b">
        <v>0</v>
      </c>
      <c r="AW964" s="83" t="s">
        <v>14213</v>
      </c>
      <c r="AX964" s="83" t="s">
        <v>15175</v>
      </c>
      <c r="AY964" s="83" t="s">
        <v>66</v>
      </c>
      <c r="AZ964" s="2"/>
      <c r="BA964" s="3"/>
      <c r="BB964" s="3"/>
      <c r="BC964" s="3"/>
      <c r="BD964" s="3"/>
    </row>
    <row r="965" spans="1:56" x14ac:dyDescent="0.25">
      <c r="A965" s="69" t="s">
        <v>856</v>
      </c>
      <c r="B965" s="70"/>
      <c r="C965" s="70"/>
      <c r="D965" s="71"/>
      <c r="E965" s="73"/>
      <c r="F965" s="70" t="s">
        <v>4135</v>
      </c>
      <c r="G965" s="70"/>
      <c r="H965" s="74"/>
      <c r="I965" s="75"/>
      <c r="J965" s="75"/>
      <c r="K965" s="74" t="s">
        <v>16690</v>
      </c>
      <c r="L965" s="78"/>
      <c r="M965" s="79"/>
      <c r="N965" s="79"/>
      <c r="O965" s="80"/>
      <c r="P965" s="81"/>
      <c r="Q965" s="81"/>
      <c r="R965" s="91"/>
      <c r="S965" s="91"/>
      <c r="T965" s="91"/>
      <c r="U965" s="91"/>
      <c r="V965" s="52"/>
      <c r="W965" s="52"/>
      <c r="X965" s="52"/>
      <c r="Y965" s="52"/>
      <c r="Z965" s="51"/>
      <c r="AA965" s="76"/>
      <c r="AB965" s="76"/>
      <c r="AC965" s="77"/>
      <c r="AD965" s="83" t="s">
        <v>8284</v>
      </c>
      <c r="AE965" s="83">
        <v>3428</v>
      </c>
      <c r="AF965" s="83">
        <v>2892</v>
      </c>
      <c r="AG965" s="83">
        <v>61362</v>
      </c>
      <c r="AH965" s="83">
        <v>1102</v>
      </c>
      <c r="AI965" s="83">
        <v>-28800</v>
      </c>
      <c r="AJ965" s="83"/>
      <c r="AK965" s="83" t="s">
        <v>10674</v>
      </c>
      <c r="AL965" s="83"/>
      <c r="AM965" s="83" t="s">
        <v>11719</v>
      </c>
      <c r="AN965" s="85">
        <v>40971.106932870367</v>
      </c>
      <c r="AO965" s="83" t="s">
        <v>12615</v>
      </c>
      <c r="AP965" s="83" t="b">
        <v>0</v>
      </c>
      <c r="AQ965" s="83" t="b">
        <v>0</v>
      </c>
      <c r="AR965" s="83" t="b">
        <v>0</v>
      </c>
      <c r="AS965" s="83" t="s">
        <v>7091</v>
      </c>
      <c r="AT965" s="83">
        <v>46</v>
      </c>
      <c r="AU965" s="83" t="s">
        <v>13105</v>
      </c>
      <c r="AV965" s="83" t="b">
        <v>0</v>
      </c>
      <c r="AW965" s="83" t="s">
        <v>14213</v>
      </c>
      <c r="AX965" s="83" t="s">
        <v>15176</v>
      </c>
      <c r="AY965" s="83" t="s">
        <v>66</v>
      </c>
      <c r="AZ965" s="2"/>
      <c r="BA965" s="3"/>
      <c r="BB965" s="3"/>
      <c r="BC965" s="3"/>
      <c r="BD965" s="3"/>
    </row>
    <row r="966" spans="1:56" x14ac:dyDescent="0.25">
      <c r="A966" s="69" t="s">
        <v>857</v>
      </c>
      <c r="B966" s="70"/>
      <c r="C966" s="70"/>
      <c r="D966" s="71"/>
      <c r="E966" s="73"/>
      <c r="F966" s="70" t="s">
        <v>4136</v>
      </c>
      <c r="G966" s="70"/>
      <c r="H966" s="74"/>
      <c r="I966" s="75"/>
      <c r="J966" s="75"/>
      <c r="K966" s="74" t="s">
        <v>16691</v>
      </c>
      <c r="L966" s="78"/>
      <c r="M966" s="79"/>
      <c r="N966" s="79"/>
      <c r="O966" s="80"/>
      <c r="P966" s="81"/>
      <c r="Q966" s="81"/>
      <c r="R966" s="91"/>
      <c r="S966" s="91"/>
      <c r="T966" s="91"/>
      <c r="U966" s="91"/>
      <c r="V966" s="52"/>
      <c r="W966" s="52"/>
      <c r="X966" s="52"/>
      <c r="Y966" s="52"/>
      <c r="Z966" s="51"/>
      <c r="AA966" s="76"/>
      <c r="AB966" s="76"/>
      <c r="AC966" s="77"/>
      <c r="AD966" s="83" t="s">
        <v>8285</v>
      </c>
      <c r="AE966" s="83">
        <v>1696</v>
      </c>
      <c r="AF966" s="83">
        <v>12558</v>
      </c>
      <c r="AG966" s="83">
        <v>138155</v>
      </c>
      <c r="AH966" s="83">
        <v>28061</v>
      </c>
      <c r="AI966" s="83">
        <v>-18000</v>
      </c>
      <c r="AJ966" s="83" t="s">
        <v>9695</v>
      </c>
      <c r="AK966" s="83" t="s">
        <v>10230</v>
      </c>
      <c r="AL966" s="83" t="s">
        <v>11448</v>
      </c>
      <c r="AM966" s="83" t="s">
        <v>11716</v>
      </c>
      <c r="AN966" s="85">
        <v>39859.329050925924</v>
      </c>
      <c r="AO966" s="83" t="s">
        <v>12616</v>
      </c>
      <c r="AP966" s="83" t="b">
        <v>0</v>
      </c>
      <c r="AQ966" s="83" t="b">
        <v>0</v>
      </c>
      <c r="AR966" s="83" t="b">
        <v>1</v>
      </c>
      <c r="AS966" s="83" t="s">
        <v>7091</v>
      </c>
      <c r="AT966" s="83">
        <v>187</v>
      </c>
      <c r="AU966" s="83" t="s">
        <v>13426</v>
      </c>
      <c r="AV966" s="83" t="b">
        <v>0</v>
      </c>
      <c r="AW966" s="83" t="s">
        <v>14213</v>
      </c>
      <c r="AX966" s="83" t="s">
        <v>15177</v>
      </c>
      <c r="AY966" s="83" t="s">
        <v>66</v>
      </c>
      <c r="AZ966" s="2"/>
      <c r="BA966" s="3"/>
      <c r="BB966" s="3"/>
      <c r="BC966" s="3"/>
      <c r="BD966" s="3"/>
    </row>
    <row r="967" spans="1:56" x14ac:dyDescent="0.25">
      <c r="A967" s="69" t="s">
        <v>1595</v>
      </c>
      <c r="B967" s="70"/>
      <c r="C967" s="70"/>
      <c r="D967" s="71"/>
      <c r="E967" s="73"/>
      <c r="F967" s="70" t="s">
        <v>14015</v>
      </c>
      <c r="G967" s="70"/>
      <c r="H967" s="74"/>
      <c r="I967" s="75"/>
      <c r="J967" s="75"/>
      <c r="K967" s="74" t="s">
        <v>16692</v>
      </c>
      <c r="L967" s="78"/>
      <c r="M967" s="79"/>
      <c r="N967" s="79"/>
      <c r="O967" s="80"/>
      <c r="P967" s="81"/>
      <c r="Q967" s="81"/>
      <c r="R967" s="91"/>
      <c r="S967" s="91"/>
      <c r="T967" s="91"/>
      <c r="U967" s="91"/>
      <c r="V967" s="52"/>
      <c r="W967" s="52"/>
      <c r="X967" s="52"/>
      <c r="Y967" s="52"/>
      <c r="Z967" s="51"/>
      <c r="AA967" s="76"/>
      <c r="AB967" s="76"/>
      <c r="AC967" s="77"/>
      <c r="AD967" s="83" t="s">
        <v>8286</v>
      </c>
      <c r="AE967" s="83">
        <v>1686723</v>
      </c>
      <c r="AF967" s="83">
        <v>1532166</v>
      </c>
      <c r="AG967" s="83">
        <v>162230</v>
      </c>
      <c r="AH967" s="83">
        <v>129593</v>
      </c>
      <c r="AI967" s="83">
        <v>-28800</v>
      </c>
      <c r="AJ967" s="83" t="s">
        <v>9696</v>
      </c>
      <c r="AK967" s="83" t="s">
        <v>7243</v>
      </c>
      <c r="AL967" s="83" t="s">
        <v>11449</v>
      </c>
      <c r="AM967" s="83" t="s">
        <v>11719</v>
      </c>
      <c r="AN967" s="85">
        <v>39938.11246527778</v>
      </c>
      <c r="AO967" s="83"/>
      <c r="AP967" s="83" t="b">
        <v>0</v>
      </c>
      <c r="AQ967" s="83" t="b">
        <v>0</v>
      </c>
      <c r="AR967" s="83" t="b">
        <v>0</v>
      </c>
      <c r="AS967" s="83" t="s">
        <v>7091</v>
      </c>
      <c r="AT967" s="83">
        <v>7133</v>
      </c>
      <c r="AU967" s="83" t="s">
        <v>13427</v>
      </c>
      <c r="AV967" s="83" t="b">
        <v>1</v>
      </c>
      <c r="AW967" s="83" t="s">
        <v>14213</v>
      </c>
      <c r="AX967" s="83" t="s">
        <v>15178</v>
      </c>
      <c r="AY967" s="83" t="s">
        <v>65</v>
      </c>
      <c r="AZ967" s="2"/>
      <c r="BA967" s="3"/>
      <c r="BB967" s="3"/>
      <c r="BC967" s="3"/>
      <c r="BD967" s="3"/>
    </row>
    <row r="968" spans="1:56" x14ac:dyDescent="0.25">
      <c r="A968" s="69" t="s">
        <v>1596</v>
      </c>
      <c r="B968" s="70"/>
      <c r="C968" s="70"/>
      <c r="D968" s="71"/>
      <c r="E968" s="73"/>
      <c r="F968" s="70" t="s">
        <v>14016</v>
      </c>
      <c r="G968" s="70"/>
      <c r="H968" s="74"/>
      <c r="I968" s="75"/>
      <c r="J968" s="75"/>
      <c r="K968" s="74" t="s">
        <v>16693</v>
      </c>
      <c r="L968" s="78"/>
      <c r="M968" s="79"/>
      <c r="N968" s="79"/>
      <c r="O968" s="80"/>
      <c r="P968" s="81"/>
      <c r="Q968" s="81"/>
      <c r="R968" s="91"/>
      <c r="S968" s="91"/>
      <c r="T968" s="91"/>
      <c r="U968" s="91"/>
      <c r="V968" s="52"/>
      <c r="W968" s="52"/>
      <c r="X968" s="52"/>
      <c r="Y968" s="52"/>
      <c r="Z968" s="51"/>
      <c r="AA968" s="76"/>
      <c r="AB968" s="76"/>
      <c r="AC968" s="77"/>
      <c r="AD968" s="83" t="s">
        <v>8287</v>
      </c>
      <c r="AE968" s="83">
        <v>96</v>
      </c>
      <c r="AF968" s="83">
        <v>329</v>
      </c>
      <c r="AG968" s="83">
        <v>5758</v>
      </c>
      <c r="AH968" s="83">
        <v>22852</v>
      </c>
      <c r="AI968" s="83">
        <v>-28800</v>
      </c>
      <c r="AJ968" s="83" t="s">
        <v>9697</v>
      </c>
      <c r="AK968" s="83" t="s">
        <v>10675</v>
      </c>
      <c r="AL968" s="83" t="s">
        <v>11450</v>
      </c>
      <c r="AM968" s="83" t="s">
        <v>11719</v>
      </c>
      <c r="AN968" s="85">
        <v>43069.222303240742</v>
      </c>
      <c r="AO968" s="83" t="s">
        <v>12617</v>
      </c>
      <c r="AP968" s="83" t="b">
        <v>1</v>
      </c>
      <c r="AQ968" s="83" t="b">
        <v>0</v>
      </c>
      <c r="AR968" s="83" t="b">
        <v>0</v>
      </c>
      <c r="AS968" s="83" t="s">
        <v>7091</v>
      </c>
      <c r="AT968" s="83">
        <v>8</v>
      </c>
      <c r="AU968" s="83"/>
      <c r="AV968" s="83" t="b">
        <v>0</v>
      </c>
      <c r="AW968" s="83" t="s">
        <v>14213</v>
      </c>
      <c r="AX968" s="83" t="s">
        <v>15179</v>
      </c>
      <c r="AY968" s="83" t="s">
        <v>65</v>
      </c>
      <c r="AZ968" s="2"/>
      <c r="BA968" s="3"/>
      <c r="BB968" s="3"/>
      <c r="BC968" s="3"/>
      <c r="BD968" s="3"/>
    </row>
    <row r="969" spans="1:56" x14ac:dyDescent="0.25">
      <c r="A969" s="69" t="s">
        <v>858</v>
      </c>
      <c r="B969" s="70"/>
      <c r="C969" s="70"/>
      <c r="D969" s="71"/>
      <c r="E969" s="73"/>
      <c r="F969" s="70" t="s">
        <v>4137</v>
      </c>
      <c r="G969" s="70"/>
      <c r="H969" s="74"/>
      <c r="I969" s="75"/>
      <c r="J969" s="75"/>
      <c r="K969" s="74" t="s">
        <v>16694</v>
      </c>
      <c r="L969" s="78"/>
      <c r="M969" s="79"/>
      <c r="N969" s="79"/>
      <c r="O969" s="80"/>
      <c r="P969" s="81"/>
      <c r="Q969" s="81"/>
      <c r="R969" s="91"/>
      <c r="S969" s="91"/>
      <c r="T969" s="91"/>
      <c r="U969" s="91"/>
      <c r="V969" s="52"/>
      <c r="W969" s="52"/>
      <c r="X969" s="52"/>
      <c r="Y969" s="52"/>
      <c r="Z969" s="51"/>
      <c r="AA969" s="76"/>
      <c r="AB969" s="76"/>
      <c r="AC969" s="77"/>
      <c r="AD969" s="83" t="s">
        <v>8288</v>
      </c>
      <c r="AE969" s="83">
        <v>1332</v>
      </c>
      <c r="AF969" s="83">
        <v>1122</v>
      </c>
      <c r="AG969" s="83">
        <v>27564</v>
      </c>
      <c r="AH969" s="83">
        <v>878</v>
      </c>
      <c r="AI969" s="83"/>
      <c r="AJ969" s="83" t="s">
        <v>9698</v>
      </c>
      <c r="AK969" s="83"/>
      <c r="AL969" s="83"/>
      <c r="AM969" s="83"/>
      <c r="AN969" s="85">
        <v>40262.614155092589</v>
      </c>
      <c r="AO969" s="83"/>
      <c r="AP969" s="83" t="b">
        <v>1</v>
      </c>
      <c r="AQ969" s="83" t="b">
        <v>0</v>
      </c>
      <c r="AR969" s="83" t="b">
        <v>1</v>
      </c>
      <c r="AS969" s="83" t="s">
        <v>7097</v>
      </c>
      <c r="AT969" s="83">
        <v>5</v>
      </c>
      <c r="AU969" s="83" t="s">
        <v>13085</v>
      </c>
      <c r="AV969" s="83" t="b">
        <v>0</v>
      </c>
      <c r="AW969" s="83" t="s">
        <v>14213</v>
      </c>
      <c r="AX969" s="83" t="s">
        <v>15180</v>
      </c>
      <c r="AY969" s="83" t="s">
        <v>66</v>
      </c>
      <c r="AZ969" s="2"/>
      <c r="BA969" s="3"/>
      <c r="BB969" s="3"/>
      <c r="BC969" s="3"/>
      <c r="BD969" s="3"/>
    </row>
    <row r="970" spans="1:56" x14ac:dyDescent="0.25">
      <c r="A970" s="69" t="s">
        <v>859</v>
      </c>
      <c r="B970" s="70"/>
      <c r="C970" s="70"/>
      <c r="D970" s="71"/>
      <c r="E970" s="73"/>
      <c r="F970" s="70" t="s">
        <v>14017</v>
      </c>
      <c r="G970" s="70"/>
      <c r="H970" s="74"/>
      <c r="I970" s="75"/>
      <c r="J970" s="75"/>
      <c r="K970" s="74" t="s">
        <v>16695</v>
      </c>
      <c r="L970" s="78"/>
      <c r="M970" s="79"/>
      <c r="N970" s="79"/>
      <c r="O970" s="80"/>
      <c r="P970" s="81"/>
      <c r="Q970" s="81"/>
      <c r="R970" s="91"/>
      <c r="S970" s="91"/>
      <c r="T970" s="91"/>
      <c r="U970" s="91"/>
      <c r="V970" s="52"/>
      <c r="W970" s="52"/>
      <c r="X970" s="52"/>
      <c r="Y970" s="52"/>
      <c r="Z970" s="51"/>
      <c r="AA970" s="76"/>
      <c r="AB970" s="76"/>
      <c r="AC970" s="77"/>
      <c r="AD970" s="83" t="s">
        <v>8289</v>
      </c>
      <c r="AE970" s="83">
        <v>1097</v>
      </c>
      <c r="AF970" s="83">
        <v>3836</v>
      </c>
      <c r="AG970" s="83">
        <v>9686</v>
      </c>
      <c r="AH970" s="83">
        <v>9175</v>
      </c>
      <c r="AI970" s="83">
        <v>-18000</v>
      </c>
      <c r="AJ970" s="83" t="s">
        <v>9699</v>
      </c>
      <c r="AK970" s="83" t="s">
        <v>10250</v>
      </c>
      <c r="AL970" s="83" t="s">
        <v>11451</v>
      </c>
      <c r="AM970" s="83" t="s">
        <v>11716</v>
      </c>
      <c r="AN970" s="85">
        <v>39762.230069444442</v>
      </c>
      <c r="AO970" s="83" t="s">
        <v>12618</v>
      </c>
      <c r="AP970" s="83" t="b">
        <v>0</v>
      </c>
      <c r="AQ970" s="83" t="b">
        <v>0</v>
      </c>
      <c r="AR970" s="83" t="b">
        <v>1</v>
      </c>
      <c r="AS970" s="83" t="s">
        <v>7091</v>
      </c>
      <c r="AT970" s="83">
        <v>157</v>
      </c>
      <c r="AU970" s="83" t="s">
        <v>13428</v>
      </c>
      <c r="AV970" s="83" t="b">
        <v>0</v>
      </c>
      <c r="AW970" s="83" t="s">
        <v>14213</v>
      </c>
      <c r="AX970" s="83" t="s">
        <v>15181</v>
      </c>
      <c r="AY970" s="83" t="s">
        <v>66</v>
      </c>
      <c r="AZ970" s="2"/>
      <c r="BA970" s="3"/>
      <c r="BB970" s="3"/>
      <c r="BC970" s="3"/>
      <c r="BD970" s="3"/>
    </row>
    <row r="971" spans="1:56" x14ac:dyDescent="0.25">
      <c r="A971" s="69" t="s">
        <v>1597</v>
      </c>
      <c r="B971" s="70"/>
      <c r="C971" s="70"/>
      <c r="D971" s="71"/>
      <c r="E971" s="73"/>
      <c r="F971" s="70" t="s">
        <v>14018</v>
      </c>
      <c r="G971" s="70"/>
      <c r="H971" s="74"/>
      <c r="I971" s="75"/>
      <c r="J971" s="75"/>
      <c r="K971" s="74" t="s">
        <v>16696</v>
      </c>
      <c r="L971" s="78"/>
      <c r="M971" s="79"/>
      <c r="N971" s="79"/>
      <c r="O971" s="80"/>
      <c r="P971" s="81"/>
      <c r="Q971" s="81"/>
      <c r="R971" s="91"/>
      <c r="S971" s="91"/>
      <c r="T971" s="91"/>
      <c r="U971" s="91"/>
      <c r="V971" s="52"/>
      <c r="W971" s="52"/>
      <c r="X971" s="52"/>
      <c r="Y971" s="52"/>
      <c r="Z971" s="51"/>
      <c r="AA971" s="76"/>
      <c r="AB971" s="76"/>
      <c r="AC971" s="77"/>
      <c r="AD971" s="83" t="s">
        <v>8290</v>
      </c>
      <c r="AE971" s="83">
        <v>7</v>
      </c>
      <c r="AF971" s="83">
        <v>157</v>
      </c>
      <c r="AG971" s="83">
        <v>15</v>
      </c>
      <c r="AH971" s="83">
        <v>36</v>
      </c>
      <c r="AI971" s="83"/>
      <c r="AJ971" s="83" t="s">
        <v>9700</v>
      </c>
      <c r="AK971" s="83" t="s">
        <v>10591</v>
      </c>
      <c r="AL971" s="83" t="s">
        <v>11452</v>
      </c>
      <c r="AM971" s="83"/>
      <c r="AN971" s="85">
        <v>43081.099548611113</v>
      </c>
      <c r="AO971" s="83" t="s">
        <v>12619</v>
      </c>
      <c r="AP971" s="83" t="b">
        <v>1</v>
      </c>
      <c r="AQ971" s="83" t="b">
        <v>0</v>
      </c>
      <c r="AR971" s="83" t="b">
        <v>0</v>
      </c>
      <c r="AS971" s="83" t="s">
        <v>7091</v>
      </c>
      <c r="AT971" s="83">
        <v>1</v>
      </c>
      <c r="AU971" s="83"/>
      <c r="AV971" s="83" t="b">
        <v>0</v>
      </c>
      <c r="AW971" s="83" t="s">
        <v>14213</v>
      </c>
      <c r="AX971" s="83" t="s">
        <v>15182</v>
      </c>
      <c r="AY971" s="83" t="s">
        <v>65</v>
      </c>
      <c r="AZ971" s="2"/>
      <c r="BA971" s="3"/>
      <c r="BB971" s="3"/>
      <c r="BC971" s="3"/>
      <c r="BD971" s="3"/>
    </row>
    <row r="972" spans="1:56" x14ac:dyDescent="0.25">
      <c r="A972" s="69" t="s">
        <v>1598</v>
      </c>
      <c r="B972" s="70"/>
      <c r="C972" s="70"/>
      <c r="D972" s="71"/>
      <c r="E972" s="73"/>
      <c r="F972" s="70" t="s">
        <v>14019</v>
      </c>
      <c r="G972" s="70"/>
      <c r="H972" s="74"/>
      <c r="I972" s="75"/>
      <c r="J972" s="75"/>
      <c r="K972" s="74" t="s">
        <v>16697</v>
      </c>
      <c r="L972" s="78"/>
      <c r="M972" s="79"/>
      <c r="N972" s="79"/>
      <c r="O972" s="80"/>
      <c r="P972" s="81"/>
      <c r="Q972" s="81"/>
      <c r="R972" s="91"/>
      <c r="S972" s="91"/>
      <c r="T972" s="91"/>
      <c r="U972" s="91"/>
      <c r="V972" s="52"/>
      <c r="W972" s="52"/>
      <c r="X972" s="52"/>
      <c r="Y972" s="52"/>
      <c r="Z972" s="51"/>
      <c r="AA972" s="76"/>
      <c r="AB972" s="76"/>
      <c r="AC972" s="77"/>
      <c r="AD972" s="83" t="s">
        <v>8291</v>
      </c>
      <c r="AE972" s="83">
        <v>313</v>
      </c>
      <c r="AF972" s="83">
        <v>937</v>
      </c>
      <c r="AG972" s="83">
        <v>1517</v>
      </c>
      <c r="AH972" s="83">
        <v>3900</v>
      </c>
      <c r="AI972" s="83"/>
      <c r="AJ972" s="83" t="s">
        <v>9701</v>
      </c>
      <c r="AK972" s="83"/>
      <c r="AL972" s="83" t="s">
        <v>11453</v>
      </c>
      <c r="AM972" s="83"/>
      <c r="AN972" s="85">
        <v>42167.979189814818</v>
      </c>
      <c r="AO972" s="83" t="s">
        <v>12620</v>
      </c>
      <c r="AP972" s="83" t="b">
        <v>1</v>
      </c>
      <c r="AQ972" s="83" t="b">
        <v>0</v>
      </c>
      <c r="AR972" s="83" t="b">
        <v>0</v>
      </c>
      <c r="AS972" s="83" t="s">
        <v>7091</v>
      </c>
      <c r="AT972" s="83">
        <v>16</v>
      </c>
      <c r="AU972" s="83" t="s">
        <v>13085</v>
      </c>
      <c r="AV972" s="83" t="b">
        <v>0</v>
      </c>
      <c r="AW972" s="83" t="s">
        <v>14213</v>
      </c>
      <c r="AX972" s="83" t="s">
        <v>15183</v>
      </c>
      <c r="AY972" s="83" t="s">
        <v>65</v>
      </c>
      <c r="AZ972" s="2"/>
      <c r="BA972" s="3"/>
      <c r="BB972" s="3"/>
      <c r="BC972" s="3"/>
      <c r="BD972" s="3"/>
    </row>
    <row r="973" spans="1:56" x14ac:dyDescent="0.25">
      <c r="A973" s="69" t="s">
        <v>861</v>
      </c>
      <c r="B973" s="70"/>
      <c r="C973" s="70"/>
      <c r="D973" s="71"/>
      <c r="E973" s="73"/>
      <c r="F973" s="70" t="s">
        <v>4139</v>
      </c>
      <c r="G973" s="70"/>
      <c r="H973" s="74"/>
      <c r="I973" s="75"/>
      <c r="J973" s="75"/>
      <c r="K973" s="74" t="s">
        <v>16698</v>
      </c>
      <c r="L973" s="78"/>
      <c r="M973" s="79"/>
      <c r="N973" s="79"/>
      <c r="O973" s="80"/>
      <c r="P973" s="81"/>
      <c r="Q973" s="81"/>
      <c r="R973" s="91"/>
      <c r="S973" s="91"/>
      <c r="T973" s="91"/>
      <c r="U973" s="91"/>
      <c r="V973" s="52"/>
      <c r="W973" s="52"/>
      <c r="X973" s="52"/>
      <c r="Y973" s="52"/>
      <c r="Z973" s="51"/>
      <c r="AA973" s="76"/>
      <c r="AB973" s="76"/>
      <c r="AC973" s="77"/>
      <c r="AD973" s="83" t="s">
        <v>8292</v>
      </c>
      <c r="AE973" s="83">
        <v>296</v>
      </c>
      <c r="AF973" s="83">
        <v>56</v>
      </c>
      <c r="AG973" s="83">
        <v>16</v>
      </c>
      <c r="AH973" s="83">
        <v>6</v>
      </c>
      <c r="AI973" s="83"/>
      <c r="AJ973" s="83" t="s">
        <v>9702</v>
      </c>
      <c r="AK973" s="83"/>
      <c r="AL973" s="83"/>
      <c r="AM973" s="83"/>
      <c r="AN973" s="85">
        <v>43146.760057870371</v>
      </c>
      <c r="AO973" s="83" t="s">
        <v>12621</v>
      </c>
      <c r="AP973" s="83" t="b">
        <v>1</v>
      </c>
      <c r="AQ973" s="83" t="b">
        <v>0</v>
      </c>
      <c r="AR973" s="83" t="b">
        <v>0</v>
      </c>
      <c r="AS973" s="83" t="s">
        <v>7091</v>
      </c>
      <c r="AT973" s="83">
        <v>0</v>
      </c>
      <c r="AU973" s="83"/>
      <c r="AV973" s="83" t="b">
        <v>0</v>
      </c>
      <c r="AW973" s="83" t="s">
        <v>14213</v>
      </c>
      <c r="AX973" s="83" t="s">
        <v>15184</v>
      </c>
      <c r="AY973" s="83" t="s">
        <v>66</v>
      </c>
      <c r="AZ973" s="2"/>
      <c r="BA973" s="3"/>
      <c r="BB973" s="3"/>
      <c r="BC973" s="3"/>
      <c r="BD973" s="3"/>
    </row>
    <row r="974" spans="1:56" x14ac:dyDescent="0.25">
      <c r="A974" s="69" t="s">
        <v>862</v>
      </c>
      <c r="B974" s="70"/>
      <c r="C974" s="70"/>
      <c r="D974" s="71"/>
      <c r="E974" s="73"/>
      <c r="F974" s="70" t="s">
        <v>4140</v>
      </c>
      <c r="G974" s="70"/>
      <c r="H974" s="74"/>
      <c r="I974" s="75"/>
      <c r="J974" s="75"/>
      <c r="K974" s="74" t="s">
        <v>16699</v>
      </c>
      <c r="L974" s="78"/>
      <c r="M974" s="79"/>
      <c r="N974" s="79"/>
      <c r="O974" s="80"/>
      <c r="P974" s="81"/>
      <c r="Q974" s="81"/>
      <c r="R974" s="91"/>
      <c r="S974" s="91"/>
      <c r="T974" s="91"/>
      <c r="U974" s="91"/>
      <c r="V974" s="52"/>
      <c r="W974" s="52"/>
      <c r="X974" s="52"/>
      <c r="Y974" s="52"/>
      <c r="Z974" s="51"/>
      <c r="AA974" s="76"/>
      <c r="AB974" s="76"/>
      <c r="AC974" s="77"/>
      <c r="AD974" s="83" t="s">
        <v>8293</v>
      </c>
      <c r="AE974" s="83">
        <v>397</v>
      </c>
      <c r="AF974" s="83">
        <v>435</v>
      </c>
      <c r="AG974" s="83">
        <v>15582</v>
      </c>
      <c r="AH974" s="83">
        <v>15252</v>
      </c>
      <c r="AI974" s="83">
        <v>-21600</v>
      </c>
      <c r="AJ974" s="83" t="s">
        <v>9703</v>
      </c>
      <c r="AK974" s="83"/>
      <c r="AL974" s="83" t="s">
        <v>11454</v>
      </c>
      <c r="AM974" s="83" t="s">
        <v>11717</v>
      </c>
      <c r="AN974" s="85">
        <v>42073.614594907405</v>
      </c>
      <c r="AO974" s="83" t="s">
        <v>12622</v>
      </c>
      <c r="AP974" s="83" t="b">
        <v>1</v>
      </c>
      <c r="AQ974" s="83" t="b">
        <v>0</v>
      </c>
      <c r="AR974" s="83" t="b">
        <v>1</v>
      </c>
      <c r="AS974" s="83" t="s">
        <v>7091</v>
      </c>
      <c r="AT974" s="83">
        <v>18</v>
      </c>
      <c r="AU974" s="83" t="s">
        <v>13085</v>
      </c>
      <c r="AV974" s="83" t="b">
        <v>0</v>
      </c>
      <c r="AW974" s="83" t="s">
        <v>14213</v>
      </c>
      <c r="AX974" s="83" t="s">
        <v>15185</v>
      </c>
      <c r="AY974" s="83" t="s">
        <v>66</v>
      </c>
      <c r="AZ974" s="2"/>
      <c r="BA974" s="3"/>
      <c r="BB974" s="3"/>
      <c r="BC974" s="3"/>
      <c r="BD974" s="3"/>
    </row>
    <row r="975" spans="1:56" x14ac:dyDescent="0.25">
      <c r="A975" s="69" t="s">
        <v>1599</v>
      </c>
      <c r="B975" s="70"/>
      <c r="C975" s="70"/>
      <c r="D975" s="71"/>
      <c r="E975" s="73"/>
      <c r="F975" s="70" t="s">
        <v>14020</v>
      </c>
      <c r="G975" s="70"/>
      <c r="H975" s="74"/>
      <c r="I975" s="75"/>
      <c r="J975" s="75"/>
      <c r="K975" s="74" t="s">
        <v>16700</v>
      </c>
      <c r="L975" s="78"/>
      <c r="M975" s="79"/>
      <c r="N975" s="79"/>
      <c r="O975" s="80"/>
      <c r="P975" s="81"/>
      <c r="Q975" s="81"/>
      <c r="R975" s="91"/>
      <c r="S975" s="91"/>
      <c r="T975" s="91"/>
      <c r="U975" s="91"/>
      <c r="V975" s="52"/>
      <c r="W975" s="52"/>
      <c r="X975" s="52"/>
      <c r="Y975" s="52"/>
      <c r="Z975" s="51"/>
      <c r="AA975" s="76"/>
      <c r="AB975" s="76"/>
      <c r="AC975" s="77"/>
      <c r="AD975" s="83" t="s">
        <v>8294</v>
      </c>
      <c r="AE975" s="83">
        <v>1081</v>
      </c>
      <c r="AF975" s="83">
        <v>2370</v>
      </c>
      <c r="AG975" s="83">
        <v>4697</v>
      </c>
      <c r="AH975" s="83">
        <v>3233</v>
      </c>
      <c r="AI975" s="83">
        <v>-18000</v>
      </c>
      <c r="AJ975" s="83" t="s">
        <v>9704</v>
      </c>
      <c r="AK975" s="83" t="s">
        <v>10676</v>
      </c>
      <c r="AL975" s="83" t="s">
        <v>11455</v>
      </c>
      <c r="AM975" s="83" t="s">
        <v>11716</v>
      </c>
      <c r="AN975" s="85">
        <v>40441.036319444444</v>
      </c>
      <c r="AO975" s="83" t="s">
        <v>12623</v>
      </c>
      <c r="AP975" s="83" t="b">
        <v>0</v>
      </c>
      <c r="AQ975" s="83" t="b">
        <v>0</v>
      </c>
      <c r="AR975" s="83" t="b">
        <v>0</v>
      </c>
      <c r="AS975" s="83" t="s">
        <v>7091</v>
      </c>
      <c r="AT975" s="83">
        <v>42</v>
      </c>
      <c r="AU975" s="83" t="s">
        <v>13429</v>
      </c>
      <c r="AV975" s="83" t="b">
        <v>0</v>
      </c>
      <c r="AW975" s="83" t="s">
        <v>14213</v>
      </c>
      <c r="AX975" s="83" t="s">
        <v>15186</v>
      </c>
      <c r="AY975" s="83" t="s">
        <v>65</v>
      </c>
      <c r="AZ975" s="2"/>
      <c r="BA975" s="3"/>
      <c r="BB975" s="3"/>
      <c r="BC975" s="3"/>
      <c r="BD975" s="3"/>
    </row>
    <row r="976" spans="1:56" x14ac:dyDescent="0.25">
      <c r="A976" s="69" t="s">
        <v>1600</v>
      </c>
      <c r="B976" s="70"/>
      <c r="C976" s="70"/>
      <c r="D976" s="71"/>
      <c r="E976" s="73"/>
      <c r="F976" s="70" t="s">
        <v>14021</v>
      </c>
      <c r="G976" s="70"/>
      <c r="H976" s="74"/>
      <c r="I976" s="75"/>
      <c r="J976" s="75"/>
      <c r="K976" s="74" t="s">
        <v>16701</v>
      </c>
      <c r="L976" s="78"/>
      <c r="M976" s="79"/>
      <c r="N976" s="79"/>
      <c r="O976" s="80"/>
      <c r="P976" s="81"/>
      <c r="Q976" s="81"/>
      <c r="R976" s="91"/>
      <c r="S976" s="91"/>
      <c r="T976" s="91"/>
      <c r="U976" s="91"/>
      <c r="V976" s="52"/>
      <c r="W976" s="52"/>
      <c r="X976" s="52"/>
      <c r="Y976" s="52"/>
      <c r="Z976" s="51"/>
      <c r="AA976" s="76"/>
      <c r="AB976" s="76"/>
      <c r="AC976" s="77"/>
      <c r="AD976" s="83" t="s">
        <v>8295</v>
      </c>
      <c r="AE976" s="83">
        <v>1427</v>
      </c>
      <c r="AF976" s="83">
        <v>444</v>
      </c>
      <c r="AG976" s="83">
        <v>30739</v>
      </c>
      <c r="AH976" s="83">
        <v>21739</v>
      </c>
      <c r="AI976" s="83">
        <v>-18000</v>
      </c>
      <c r="AJ976" s="83" t="s">
        <v>9705</v>
      </c>
      <c r="AK976" s="83" t="s">
        <v>7988</v>
      </c>
      <c r="AL976" s="83"/>
      <c r="AM976" s="83" t="s">
        <v>11720</v>
      </c>
      <c r="AN976" s="85">
        <v>40338.124363425923</v>
      </c>
      <c r="AO976" s="83" t="s">
        <v>12624</v>
      </c>
      <c r="AP976" s="83" t="b">
        <v>0</v>
      </c>
      <c r="AQ976" s="83" t="b">
        <v>0</v>
      </c>
      <c r="AR976" s="83" t="b">
        <v>1</v>
      </c>
      <c r="AS976" s="83" t="s">
        <v>7091</v>
      </c>
      <c r="AT976" s="83">
        <v>22</v>
      </c>
      <c r="AU976" s="83" t="s">
        <v>13430</v>
      </c>
      <c r="AV976" s="83" t="b">
        <v>0</v>
      </c>
      <c r="AW976" s="83" t="s">
        <v>14213</v>
      </c>
      <c r="AX976" s="83" t="s">
        <v>15187</v>
      </c>
      <c r="AY976" s="83" t="s">
        <v>65</v>
      </c>
      <c r="AZ976" s="2"/>
      <c r="BA976" s="3"/>
      <c r="BB976" s="3"/>
      <c r="BC976" s="3"/>
      <c r="BD976" s="3"/>
    </row>
    <row r="977" spans="1:56" x14ac:dyDescent="0.25">
      <c r="A977" s="69" t="s">
        <v>1601</v>
      </c>
      <c r="B977" s="70"/>
      <c r="C977" s="70"/>
      <c r="D977" s="71"/>
      <c r="E977" s="73"/>
      <c r="F977" s="70" t="s">
        <v>14022</v>
      </c>
      <c r="G977" s="70"/>
      <c r="H977" s="74"/>
      <c r="I977" s="75"/>
      <c r="J977" s="75"/>
      <c r="K977" s="74" t="s">
        <v>16702</v>
      </c>
      <c r="L977" s="78"/>
      <c r="M977" s="79"/>
      <c r="N977" s="79"/>
      <c r="O977" s="80"/>
      <c r="P977" s="81"/>
      <c r="Q977" s="81"/>
      <c r="R977" s="91"/>
      <c r="S977" s="91"/>
      <c r="T977" s="91"/>
      <c r="U977" s="91"/>
      <c r="V977" s="52"/>
      <c r="W977" s="52"/>
      <c r="X977" s="52"/>
      <c r="Y977" s="52"/>
      <c r="Z977" s="51"/>
      <c r="AA977" s="76"/>
      <c r="AB977" s="76"/>
      <c r="AC977" s="77"/>
      <c r="AD977" s="83" t="s">
        <v>8296</v>
      </c>
      <c r="AE977" s="83">
        <v>829</v>
      </c>
      <c r="AF977" s="83">
        <v>12254</v>
      </c>
      <c r="AG977" s="83">
        <v>169036</v>
      </c>
      <c r="AH977" s="83">
        <v>51040</v>
      </c>
      <c r="AI977" s="83">
        <v>0</v>
      </c>
      <c r="AJ977" s="83" t="s">
        <v>9706</v>
      </c>
      <c r="AK977" s="83" t="s">
        <v>10677</v>
      </c>
      <c r="AL977" s="83" t="s">
        <v>11456</v>
      </c>
      <c r="AM977" s="83" t="s">
        <v>10186</v>
      </c>
      <c r="AN977" s="85">
        <v>40766.693101851852</v>
      </c>
      <c r="AO977" s="83" t="s">
        <v>12625</v>
      </c>
      <c r="AP977" s="83" t="b">
        <v>0</v>
      </c>
      <c r="AQ977" s="83" t="b">
        <v>0</v>
      </c>
      <c r="AR977" s="83" t="b">
        <v>1</v>
      </c>
      <c r="AS977" s="83" t="s">
        <v>7091</v>
      </c>
      <c r="AT977" s="83">
        <v>362</v>
      </c>
      <c r="AU977" s="83" t="s">
        <v>13138</v>
      </c>
      <c r="AV977" s="83" t="b">
        <v>0</v>
      </c>
      <c r="AW977" s="83" t="s">
        <v>14213</v>
      </c>
      <c r="AX977" s="83" t="s">
        <v>15188</v>
      </c>
      <c r="AY977" s="83" t="s">
        <v>65</v>
      </c>
      <c r="AZ977" s="2"/>
      <c r="BA977" s="3"/>
      <c r="BB977" s="3"/>
      <c r="BC977" s="3"/>
      <c r="BD977" s="3"/>
    </row>
    <row r="978" spans="1:56" x14ac:dyDescent="0.25">
      <c r="A978" s="69" t="s">
        <v>1602</v>
      </c>
      <c r="B978" s="70"/>
      <c r="C978" s="70"/>
      <c r="D978" s="71"/>
      <c r="E978" s="73"/>
      <c r="F978" s="70" t="s">
        <v>14023</v>
      </c>
      <c r="G978" s="70"/>
      <c r="H978" s="74"/>
      <c r="I978" s="75"/>
      <c r="J978" s="75"/>
      <c r="K978" s="74" t="s">
        <v>16703</v>
      </c>
      <c r="L978" s="78"/>
      <c r="M978" s="79"/>
      <c r="N978" s="79"/>
      <c r="O978" s="80"/>
      <c r="P978" s="81"/>
      <c r="Q978" s="81"/>
      <c r="R978" s="91"/>
      <c r="S978" s="91"/>
      <c r="T978" s="91"/>
      <c r="U978" s="91"/>
      <c r="V978" s="52"/>
      <c r="W978" s="52"/>
      <c r="X978" s="52"/>
      <c r="Y978" s="52"/>
      <c r="Z978" s="51"/>
      <c r="AA978" s="76"/>
      <c r="AB978" s="76"/>
      <c r="AC978" s="77"/>
      <c r="AD978" s="83" t="s">
        <v>8297</v>
      </c>
      <c r="AE978" s="83">
        <v>80</v>
      </c>
      <c r="AF978" s="83">
        <v>9612</v>
      </c>
      <c r="AG978" s="83">
        <v>75149</v>
      </c>
      <c r="AH978" s="83">
        <v>33766</v>
      </c>
      <c r="AI978" s="83">
        <v>-18000</v>
      </c>
      <c r="AJ978" s="83" t="s">
        <v>9707</v>
      </c>
      <c r="AK978" s="83" t="s">
        <v>10678</v>
      </c>
      <c r="AL978" s="83" t="s">
        <v>11457</v>
      </c>
      <c r="AM978" s="83" t="s">
        <v>11716</v>
      </c>
      <c r="AN978" s="85">
        <v>41168.064131944448</v>
      </c>
      <c r="AO978" s="83" t="s">
        <v>12626</v>
      </c>
      <c r="AP978" s="83" t="b">
        <v>1</v>
      </c>
      <c r="AQ978" s="83" t="b">
        <v>0</v>
      </c>
      <c r="AR978" s="83" t="b">
        <v>0</v>
      </c>
      <c r="AS978" s="83" t="s">
        <v>7091</v>
      </c>
      <c r="AT978" s="83">
        <v>233</v>
      </c>
      <c r="AU978" s="83" t="s">
        <v>13085</v>
      </c>
      <c r="AV978" s="83" t="b">
        <v>0</v>
      </c>
      <c r="AW978" s="83" t="s">
        <v>14213</v>
      </c>
      <c r="AX978" s="83" t="s">
        <v>15189</v>
      </c>
      <c r="AY978" s="83" t="s">
        <v>65</v>
      </c>
      <c r="AZ978" s="2"/>
      <c r="BA978" s="3"/>
      <c r="BB978" s="3"/>
      <c r="BC978" s="3"/>
      <c r="BD978" s="3"/>
    </row>
    <row r="979" spans="1:56" x14ac:dyDescent="0.25">
      <c r="A979" s="69" t="s">
        <v>863</v>
      </c>
      <c r="B979" s="70"/>
      <c r="C979" s="70"/>
      <c r="D979" s="71"/>
      <c r="E979" s="73"/>
      <c r="F979" s="70" t="s">
        <v>14024</v>
      </c>
      <c r="G979" s="70"/>
      <c r="H979" s="74"/>
      <c r="I979" s="75"/>
      <c r="J979" s="75"/>
      <c r="K979" s="74" t="s">
        <v>16704</v>
      </c>
      <c r="L979" s="78"/>
      <c r="M979" s="79"/>
      <c r="N979" s="79"/>
      <c r="O979" s="80"/>
      <c r="P979" s="81"/>
      <c r="Q979" s="81"/>
      <c r="R979" s="91"/>
      <c r="S979" s="91"/>
      <c r="T979" s="91"/>
      <c r="U979" s="91"/>
      <c r="V979" s="52"/>
      <c r="W979" s="52"/>
      <c r="X979" s="52"/>
      <c r="Y979" s="52"/>
      <c r="Z979" s="51"/>
      <c r="AA979" s="76"/>
      <c r="AB979" s="76"/>
      <c r="AC979" s="77"/>
      <c r="AD979" s="83" t="s">
        <v>8298</v>
      </c>
      <c r="AE979" s="83">
        <v>561</v>
      </c>
      <c r="AF979" s="83">
        <v>5017</v>
      </c>
      <c r="AG979" s="83">
        <v>4298</v>
      </c>
      <c r="AH979" s="83">
        <v>2209</v>
      </c>
      <c r="AI979" s="83">
        <v>-28800</v>
      </c>
      <c r="AJ979" s="83" t="s">
        <v>9708</v>
      </c>
      <c r="AK979" s="83" t="s">
        <v>10679</v>
      </c>
      <c r="AL979" s="83" t="s">
        <v>11458</v>
      </c>
      <c r="AM979" s="83" t="s">
        <v>11719</v>
      </c>
      <c r="AN979" s="85">
        <v>39873.628171296295</v>
      </c>
      <c r="AO979" s="83" t="s">
        <v>12627</v>
      </c>
      <c r="AP979" s="83" t="b">
        <v>0</v>
      </c>
      <c r="AQ979" s="83" t="b">
        <v>0</v>
      </c>
      <c r="AR979" s="83" t="b">
        <v>0</v>
      </c>
      <c r="AS979" s="83" t="s">
        <v>7091</v>
      </c>
      <c r="AT979" s="83">
        <v>111</v>
      </c>
      <c r="AU979" s="83" t="s">
        <v>13431</v>
      </c>
      <c r="AV979" s="83" t="b">
        <v>0</v>
      </c>
      <c r="AW979" s="83" t="s">
        <v>14213</v>
      </c>
      <c r="AX979" s="83" t="s">
        <v>15190</v>
      </c>
      <c r="AY979" s="83" t="s">
        <v>66</v>
      </c>
      <c r="AZ979" s="2"/>
      <c r="BA979" s="3"/>
      <c r="BB979" s="3"/>
      <c r="BC979" s="3"/>
      <c r="BD979" s="3"/>
    </row>
    <row r="980" spans="1:56" x14ac:dyDescent="0.25">
      <c r="A980" s="69" t="s">
        <v>864</v>
      </c>
      <c r="B980" s="70"/>
      <c r="C980" s="70"/>
      <c r="D980" s="71"/>
      <c r="E980" s="73"/>
      <c r="F980" s="70" t="s">
        <v>4141</v>
      </c>
      <c r="G980" s="70"/>
      <c r="H980" s="74"/>
      <c r="I980" s="75"/>
      <c r="J980" s="75"/>
      <c r="K980" s="74" t="s">
        <v>16705</v>
      </c>
      <c r="L980" s="78"/>
      <c r="M980" s="79"/>
      <c r="N980" s="79"/>
      <c r="O980" s="80"/>
      <c r="P980" s="81"/>
      <c r="Q980" s="81"/>
      <c r="R980" s="91"/>
      <c r="S980" s="91"/>
      <c r="T980" s="91"/>
      <c r="U980" s="91"/>
      <c r="V980" s="52"/>
      <c r="W980" s="52"/>
      <c r="X980" s="52"/>
      <c r="Y980" s="52"/>
      <c r="Z980" s="51"/>
      <c r="AA980" s="76"/>
      <c r="AB980" s="76"/>
      <c r="AC980" s="77"/>
      <c r="AD980" s="83" t="s">
        <v>8299</v>
      </c>
      <c r="AE980" s="83">
        <v>864</v>
      </c>
      <c r="AF980" s="83">
        <v>824</v>
      </c>
      <c r="AG980" s="83">
        <v>61760</v>
      </c>
      <c r="AH980" s="83">
        <v>4428</v>
      </c>
      <c r="AI980" s="83">
        <v>28800</v>
      </c>
      <c r="AJ980" s="83" t="s">
        <v>9709</v>
      </c>
      <c r="AK980" s="83" t="s">
        <v>10680</v>
      </c>
      <c r="AL980" s="83" t="s">
        <v>11459</v>
      </c>
      <c r="AM980" s="83" t="s">
        <v>10527</v>
      </c>
      <c r="AN980" s="85">
        <v>40023.328240740739</v>
      </c>
      <c r="AO980" s="83" t="s">
        <v>12628</v>
      </c>
      <c r="AP980" s="83" t="b">
        <v>0</v>
      </c>
      <c r="AQ980" s="83" t="b">
        <v>0</v>
      </c>
      <c r="AR980" s="83" t="b">
        <v>1</v>
      </c>
      <c r="AS980" s="83" t="s">
        <v>7091</v>
      </c>
      <c r="AT980" s="83">
        <v>13</v>
      </c>
      <c r="AU980" s="83" t="s">
        <v>13432</v>
      </c>
      <c r="AV980" s="83" t="b">
        <v>0</v>
      </c>
      <c r="AW980" s="83" t="s">
        <v>14213</v>
      </c>
      <c r="AX980" s="83" t="s">
        <v>15191</v>
      </c>
      <c r="AY980" s="83" t="s">
        <v>66</v>
      </c>
      <c r="AZ980" s="2"/>
      <c r="BA980" s="3"/>
      <c r="BB980" s="3"/>
      <c r="BC980" s="3"/>
      <c r="BD980" s="3"/>
    </row>
    <row r="981" spans="1:56" x14ac:dyDescent="0.25">
      <c r="A981" s="69" t="s">
        <v>865</v>
      </c>
      <c r="B981" s="70"/>
      <c r="C981" s="70"/>
      <c r="D981" s="71"/>
      <c r="E981" s="73"/>
      <c r="F981" s="70" t="s">
        <v>4142</v>
      </c>
      <c r="G981" s="70"/>
      <c r="H981" s="74"/>
      <c r="I981" s="75"/>
      <c r="J981" s="75"/>
      <c r="K981" s="74" t="s">
        <v>16706</v>
      </c>
      <c r="L981" s="78"/>
      <c r="M981" s="79"/>
      <c r="N981" s="79"/>
      <c r="O981" s="80"/>
      <c r="P981" s="81"/>
      <c r="Q981" s="81"/>
      <c r="R981" s="91"/>
      <c r="S981" s="91"/>
      <c r="T981" s="91"/>
      <c r="U981" s="91"/>
      <c r="V981" s="52"/>
      <c r="W981" s="52"/>
      <c r="X981" s="52"/>
      <c r="Y981" s="52"/>
      <c r="Z981" s="51"/>
      <c r="AA981" s="76"/>
      <c r="AB981" s="76"/>
      <c r="AC981" s="77"/>
      <c r="AD981" s="83" t="s">
        <v>8300</v>
      </c>
      <c r="AE981" s="83">
        <v>12380</v>
      </c>
      <c r="AF981" s="83">
        <v>14349</v>
      </c>
      <c r="AG981" s="83">
        <v>7621</v>
      </c>
      <c r="AH981" s="83">
        <v>10798</v>
      </c>
      <c r="AI981" s="83"/>
      <c r="AJ981" s="83" t="s">
        <v>9710</v>
      </c>
      <c r="AK981" s="83" t="s">
        <v>10681</v>
      </c>
      <c r="AL981" s="83"/>
      <c r="AM981" s="83"/>
      <c r="AN981" s="85">
        <v>42952.767025462963</v>
      </c>
      <c r="AO981" s="83" t="s">
        <v>12629</v>
      </c>
      <c r="AP981" s="83" t="b">
        <v>0</v>
      </c>
      <c r="AQ981" s="83" t="b">
        <v>0</v>
      </c>
      <c r="AR981" s="83" t="b">
        <v>0</v>
      </c>
      <c r="AS981" s="83" t="s">
        <v>7091</v>
      </c>
      <c r="AT981" s="83">
        <v>15</v>
      </c>
      <c r="AU981" s="83" t="s">
        <v>13085</v>
      </c>
      <c r="AV981" s="83" t="b">
        <v>0</v>
      </c>
      <c r="AW981" s="83" t="s">
        <v>14213</v>
      </c>
      <c r="AX981" s="83" t="s">
        <v>15192</v>
      </c>
      <c r="AY981" s="83" t="s">
        <v>66</v>
      </c>
      <c r="AZ981" s="2"/>
      <c r="BA981" s="3"/>
      <c r="BB981" s="3"/>
      <c r="BC981" s="3"/>
      <c r="BD981" s="3"/>
    </row>
    <row r="982" spans="1:56" x14ac:dyDescent="0.25">
      <c r="A982" s="69" t="s">
        <v>866</v>
      </c>
      <c r="B982" s="70"/>
      <c r="C982" s="70"/>
      <c r="D982" s="71"/>
      <c r="E982" s="73"/>
      <c r="F982" s="70" t="s">
        <v>4143</v>
      </c>
      <c r="G982" s="70"/>
      <c r="H982" s="74"/>
      <c r="I982" s="75"/>
      <c r="J982" s="75"/>
      <c r="K982" s="74" t="s">
        <v>16707</v>
      </c>
      <c r="L982" s="78"/>
      <c r="M982" s="79"/>
      <c r="N982" s="79"/>
      <c r="O982" s="80"/>
      <c r="P982" s="81"/>
      <c r="Q982" s="81"/>
      <c r="R982" s="91"/>
      <c r="S982" s="91"/>
      <c r="T982" s="91"/>
      <c r="U982" s="91"/>
      <c r="V982" s="52"/>
      <c r="W982" s="52"/>
      <c r="X982" s="52"/>
      <c r="Y982" s="52"/>
      <c r="Z982" s="51"/>
      <c r="AA982" s="76"/>
      <c r="AB982" s="76"/>
      <c r="AC982" s="77"/>
      <c r="AD982" s="83" t="s">
        <v>8301</v>
      </c>
      <c r="AE982" s="83">
        <v>4944</v>
      </c>
      <c r="AF982" s="83">
        <v>3858</v>
      </c>
      <c r="AG982" s="83">
        <v>112473</v>
      </c>
      <c r="AH982" s="83">
        <v>95349</v>
      </c>
      <c r="AI982" s="83">
        <v>-25200</v>
      </c>
      <c r="AJ982" s="83" t="s">
        <v>9711</v>
      </c>
      <c r="AK982" s="83" t="s">
        <v>10682</v>
      </c>
      <c r="AL982" s="83" t="s">
        <v>11460</v>
      </c>
      <c r="AM982" s="83" t="s">
        <v>11728</v>
      </c>
      <c r="AN982" s="85">
        <v>39275.193819444445</v>
      </c>
      <c r="AO982" s="83" t="s">
        <v>12630</v>
      </c>
      <c r="AP982" s="83" t="b">
        <v>0</v>
      </c>
      <c r="AQ982" s="83" t="b">
        <v>0</v>
      </c>
      <c r="AR982" s="83" t="b">
        <v>0</v>
      </c>
      <c r="AS982" s="83" t="s">
        <v>7091</v>
      </c>
      <c r="AT982" s="83">
        <v>26</v>
      </c>
      <c r="AU982" s="83" t="s">
        <v>13433</v>
      </c>
      <c r="AV982" s="83" t="b">
        <v>0</v>
      </c>
      <c r="AW982" s="83" t="s">
        <v>14213</v>
      </c>
      <c r="AX982" s="83" t="s">
        <v>15193</v>
      </c>
      <c r="AY982" s="83" t="s">
        <v>66</v>
      </c>
      <c r="AZ982" s="2"/>
      <c r="BA982" s="3"/>
      <c r="BB982" s="3"/>
      <c r="BC982" s="3"/>
      <c r="BD982" s="3"/>
    </row>
    <row r="983" spans="1:56" x14ac:dyDescent="0.25">
      <c r="A983" s="69" t="s">
        <v>867</v>
      </c>
      <c r="B983" s="70"/>
      <c r="C983" s="70"/>
      <c r="D983" s="71"/>
      <c r="E983" s="73"/>
      <c r="F983" s="70" t="s">
        <v>4144</v>
      </c>
      <c r="G983" s="70"/>
      <c r="H983" s="74"/>
      <c r="I983" s="75"/>
      <c r="J983" s="75"/>
      <c r="K983" s="74" t="s">
        <v>16708</v>
      </c>
      <c r="L983" s="78"/>
      <c r="M983" s="79"/>
      <c r="N983" s="79"/>
      <c r="O983" s="80"/>
      <c r="P983" s="81"/>
      <c r="Q983" s="81"/>
      <c r="R983" s="91"/>
      <c r="S983" s="91"/>
      <c r="T983" s="91"/>
      <c r="U983" s="91"/>
      <c r="V983" s="52"/>
      <c r="W983" s="52"/>
      <c r="X983" s="52"/>
      <c r="Y983" s="52"/>
      <c r="Z983" s="51"/>
      <c r="AA983" s="76"/>
      <c r="AB983" s="76"/>
      <c r="AC983" s="77"/>
      <c r="AD983" s="83" t="s">
        <v>8302</v>
      </c>
      <c r="AE983" s="83">
        <v>2712</v>
      </c>
      <c r="AF983" s="83">
        <v>3587</v>
      </c>
      <c r="AG983" s="83">
        <v>2857</v>
      </c>
      <c r="AH983" s="83">
        <v>2977</v>
      </c>
      <c r="AI983" s="83"/>
      <c r="AJ983" s="83" t="s">
        <v>9712</v>
      </c>
      <c r="AK983" s="83" t="s">
        <v>10683</v>
      </c>
      <c r="AL983" s="83"/>
      <c r="AM983" s="83"/>
      <c r="AN983" s="85">
        <v>40778.629953703705</v>
      </c>
      <c r="AO983" s="83" t="s">
        <v>12631</v>
      </c>
      <c r="AP983" s="83" t="b">
        <v>1</v>
      </c>
      <c r="AQ983" s="83" t="b">
        <v>0</v>
      </c>
      <c r="AR983" s="83" t="b">
        <v>0</v>
      </c>
      <c r="AS983" s="83" t="s">
        <v>7091</v>
      </c>
      <c r="AT983" s="83">
        <v>35</v>
      </c>
      <c r="AU983" s="83" t="s">
        <v>13085</v>
      </c>
      <c r="AV983" s="83" t="b">
        <v>0</v>
      </c>
      <c r="AW983" s="83" t="s">
        <v>14213</v>
      </c>
      <c r="AX983" s="83" t="s">
        <v>15194</v>
      </c>
      <c r="AY983" s="83" t="s">
        <v>66</v>
      </c>
      <c r="AZ983" s="2"/>
      <c r="BA983" s="3"/>
      <c r="BB983" s="3"/>
      <c r="BC983" s="3"/>
      <c r="BD983" s="3"/>
    </row>
    <row r="984" spans="1:56" x14ac:dyDescent="0.25">
      <c r="A984" s="69" t="s">
        <v>869</v>
      </c>
      <c r="B984" s="70"/>
      <c r="C984" s="70"/>
      <c r="D984" s="71"/>
      <c r="E984" s="73"/>
      <c r="F984" s="70" t="s">
        <v>4146</v>
      </c>
      <c r="G984" s="70"/>
      <c r="H984" s="74"/>
      <c r="I984" s="75"/>
      <c r="J984" s="75"/>
      <c r="K984" s="74" t="s">
        <v>16709</v>
      </c>
      <c r="L984" s="78"/>
      <c r="M984" s="79"/>
      <c r="N984" s="79"/>
      <c r="O984" s="80"/>
      <c r="P984" s="81"/>
      <c r="Q984" s="81"/>
      <c r="R984" s="91"/>
      <c r="S984" s="91"/>
      <c r="T984" s="91"/>
      <c r="U984" s="91"/>
      <c r="V984" s="52"/>
      <c r="W984" s="52"/>
      <c r="X984" s="52"/>
      <c r="Y984" s="52"/>
      <c r="Z984" s="51"/>
      <c r="AA984" s="76"/>
      <c r="AB984" s="76"/>
      <c r="AC984" s="77"/>
      <c r="AD984" s="83" t="s">
        <v>8303</v>
      </c>
      <c r="AE984" s="83">
        <v>2425</v>
      </c>
      <c r="AF984" s="83">
        <v>1125</v>
      </c>
      <c r="AG984" s="83">
        <v>44009</v>
      </c>
      <c r="AH984" s="83">
        <v>23275</v>
      </c>
      <c r="AI984" s="83"/>
      <c r="AJ984" s="83" t="s">
        <v>9713</v>
      </c>
      <c r="AK984" s="83"/>
      <c r="AL984" s="83"/>
      <c r="AM984" s="83"/>
      <c r="AN984" s="85">
        <v>40383.879178240742</v>
      </c>
      <c r="AO984" s="83" t="s">
        <v>12632</v>
      </c>
      <c r="AP984" s="83" t="b">
        <v>0</v>
      </c>
      <c r="AQ984" s="83" t="b">
        <v>0</v>
      </c>
      <c r="AR984" s="83" t="b">
        <v>0</v>
      </c>
      <c r="AS984" s="83" t="s">
        <v>7099</v>
      </c>
      <c r="AT984" s="83">
        <v>3</v>
      </c>
      <c r="AU984" s="83" t="s">
        <v>13101</v>
      </c>
      <c r="AV984" s="83" t="b">
        <v>0</v>
      </c>
      <c r="AW984" s="83" t="s">
        <v>14213</v>
      </c>
      <c r="AX984" s="83" t="s">
        <v>15195</v>
      </c>
      <c r="AY984" s="83" t="s">
        <v>66</v>
      </c>
      <c r="AZ984" s="2"/>
      <c r="BA984" s="3"/>
      <c r="BB984" s="3"/>
      <c r="BC984" s="3"/>
      <c r="BD984" s="3"/>
    </row>
    <row r="985" spans="1:56" x14ac:dyDescent="0.25">
      <c r="A985" s="69" t="s">
        <v>870</v>
      </c>
      <c r="B985" s="70"/>
      <c r="C985" s="70"/>
      <c r="D985" s="71"/>
      <c r="E985" s="73"/>
      <c r="F985" s="70" t="s">
        <v>4147</v>
      </c>
      <c r="G985" s="70"/>
      <c r="H985" s="74"/>
      <c r="I985" s="75"/>
      <c r="J985" s="75"/>
      <c r="K985" s="74" t="s">
        <v>16710</v>
      </c>
      <c r="L985" s="78"/>
      <c r="M985" s="79"/>
      <c r="N985" s="79"/>
      <c r="O985" s="80"/>
      <c r="P985" s="81"/>
      <c r="Q985" s="81"/>
      <c r="R985" s="91"/>
      <c r="S985" s="91"/>
      <c r="T985" s="91"/>
      <c r="U985" s="91"/>
      <c r="V985" s="52"/>
      <c r="W985" s="52"/>
      <c r="X985" s="52"/>
      <c r="Y985" s="52"/>
      <c r="Z985" s="51"/>
      <c r="AA985" s="76"/>
      <c r="AB985" s="76"/>
      <c r="AC985" s="77"/>
      <c r="AD985" s="83" t="s">
        <v>8304</v>
      </c>
      <c r="AE985" s="83">
        <v>192</v>
      </c>
      <c r="AF985" s="83">
        <v>227</v>
      </c>
      <c r="AG985" s="83">
        <v>8867</v>
      </c>
      <c r="AH985" s="83">
        <v>3729</v>
      </c>
      <c r="AI985" s="83"/>
      <c r="AJ985" s="83" t="s">
        <v>9714</v>
      </c>
      <c r="AK985" s="83"/>
      <c r="AL985" s="83"/>
      <c r="AM985" s="83"/>
      <c r="AN985" s="85">
        <v>40222.114756944444</v>
      </c>
      <c r="AO985" s="83" t="s">
        <v>12633</v>
      </c>
      <c r="AP985" s="83" t="b">
        <v>1</v>
      </c>
      <c r="AQ985" s="83" t="b">
        <v>0</v>
      </c>
      <c r="AR985" s="83" t="b">
        <v>0</v>
      </c>
      <c r="AS985" s="83" t="s">
        <v>7091</v>
      </c>
      <c r="AT985" s="83">
        <v>12</v>
      </c>
      <c r="AU985" s="83" t="s">
        <v>13085</v>
      </c>
      <c r="AV985" s="83" t="b">
        <v>0</v>
      </c>
      <c r="AW985" s="83" t="s">
        <v>14213</v>
      </c>
      <c r="AX985" s="83" t="s">
        <v>15196</v>
      </c>
      <c r="AY985" s="83" t="s">
        <v>66</v>
      </c>
      <c r="AZ985" s="2"/>
      <c r="BA985" s="3"/>
      <c r="BB985" s="3"/>
      <c r="BC985" s="3"/>
      <c r="BD985" s="3"/>
    </row>
    <row r="986" spans="1:56" x14ac:dyDescent="0.25">
      <c r="A986" s="69" t="s">
        <v>871</v>
      </c>
      <c r="B986" s="70"/>
      <c r="C986" s="70"/>
      <c r="D986" s="71"/>
      <c r="E986" s="73"/>
      <c r="F986" s="70" t="s">
        <v>4148</v>
      </c>
      <c r="G986" s="70"/>
      <c r="H986" s="74"/>
      <c r="I986" s="75"/>
      <c r="J986" s="75"/>
      <c r="K986" s="74" t="s">
        <v>16711</v>
      </c>
      <c r="L986" s="78"/>
      <c r="M986" s="79"/>
      <c r="N986" s="79"/>
      <c r="O986" s="80"/>
      <c r="P986" s="81"/>
      <c r="Q986" s="81"/>
      <c r="R986" s="91"/>
      <c r="S986" s="91"/>
      <c r="T986" s="91"/>
      <c r="U986" s="91"/>
      <c r="V986" s="52"/>
      <c r="W986" s="52"/>
      <c r="X986" s="52"/>
      <c r="Y986" s="52"/>
      <c r="Z986" s="51"/>
      <c r="AA986" s="76"/>
      <c r="AB986" s="76"/>
      <c r="AC986" s="77"/>
      <c r="AD986" s="83" t="s">
        <v>8305</v>
      </c>
      <c r="AE986" s="83">
        <v>279</v>
      </c>
      <c r="AF986" s="83">
        <v>489</v>
      </c>
      <c r="AG986" s="83">
        <v>48219</v>
      </c>
      <c r="AH986" s="83">
        <v>5310</v>
      </c>
      <c r="AI986" s="83"/>
      <c r="AJ986" s="83" t="s">
        <v>9715</v>
      </c>
      <c r="AK986" s="83"/>
      <c r="AL986" s="83"/>
      <c r="AM986" s="83"/>
      <c r="AN986" s="85">
        <v>40216.642326388886</v>
      </c>
      <c r="AO986" s="83" t="s">
        <v>12634</v>
      </c>
      <c r="AP986" s="83" t="b">
        <v>1</v>
      </c>
      <c r="AQ986" s="83" t="b">
        <v>0</v>
      </c>
      <c r="AR986" s="83" t="b">
        <v>1</v>
      </c>
      <c r="AS986" s="83" t="s">
        <v>7097</v>
      </c>
      <c r="AT986" s="83">
        <v>9</v>
      </c>
      <c r="AU986" s="83" t="s">
        <v>13085</v>
      </c>
      <c r="AV986" s="83" t="b">
        <v>0</v>
      </c>
      <c r="AW986" s="83" t="s">
        <v>14213</v>
      </c>
      <c r="AX986" s="83" t="s">
        <v>15197</v>
      </c>
      <c r="AY986" s="83" t="s">
        <v>66</v>
      </c>
      <c r="AZ986" s="2"/>
      <c r="BA986" s="3"/>
      <c r="BB986" s="3"/>
      <c r="BC986" s="3"/>
      <c r="BD986" s="3"/>
    </row>
    <row r="987" spans="1:56" x14ac:dyDescent="0.25">
      <c r="A987" s="69" t="s">
        <v>872</v>
      </c>
      <c r="B987" s="70"/>
      <c r="C987" s="70"/>
      <c r="D987" s="71"/>
      <c r="E987" s="73"/>
      <c r="F987" s="70" t="s">
        <v>4149</v>
      </c>
      <c r="G987" s="70"/>
      <c r="H987" s="74"/>
      <c r="I987" s="75"/>
      <c r="J987" s="75"/>
      <c r="K987" s="74" t="s">
        <v>16712</v>
      </c>
      <c r="L987" s="78"/>
      <c r="M987" s="79"/>
      <c r="N987" s="79"/>
      <c r="O987" s="80"/>
      <c r="P987" s="81"/>
      <c r="Q987" s="81"/>
      <c r="R987" s="91"/>
      <c r="S987" s="91"/>
      <c r="T987" s="91"/>
      <c r="U987" s="91"/>
      <c r="V987" s="52"/>
      <c r="W987" s="52"/>
      <c r="X987" s="52"/>
      <c r="Y987" s="52"/>
      <c r="Z987" s="51"/>
      <c r="AA987" s="76"/>
      <c r="AB987" s="76"/>
      <c r="AC987" s="77"/>
      <c r="AD987" s="83" t="s">
        <v>8306</v>
      </c>
      <c r="AE987" s="83">
        <v>163</v>
      </c>
      <c r="AF987" s="83">
        <v>144</v>
      </c>
      <c r="AG987" s="83">
        <v>244</v>
      </c>
      <c r="AH987" s="83">
        <v>2</v>
      </c>
      <c r="AI987" s="83">
        <v>3600</v>
      </c>
      <c r="AJ987" s="83" t="s">
        <v>9716</v>
      </c>
      <c r="AK987" s="83" t="s">
        <v>10684</v>
      </c>
      <c r="AL987" s="83" t="s">
        <v>11461</v>
      </c>
      <c r="AM987" s="83" t="s">
        <v>11759</v>
      </c>
      <c r="AN987" s="85">
        <v>42122.778703703705</v>
      </c>
      <c r="AO987" s="83"/>
      <c r="AP987" s="83" t="b">
        <v>0</v>
      </c>
      <c r="AQ987" s="83" t="b">
        <v>0</v>
      </c>
      <c r="AR987" s="83" t="b">
        <v>0</v>
      </c>
      <c r="AS987" s="83" t="s">
        <v>7093</v>
      </c>
      <c r="AT987" s="83">
        <v>1</v>
      </c>
      <c r="AU987" s="83" t="s">
        <v>13434</v>
      </c>
      <c r="AV987" s="83" t="b">
        <v>0</v>
      </c>
      <c r="AW987" s="83" t="s">
        <v>14213</v>
      </c>
      <c r="AX987" s="83" t="s">
        <v>15198</v>
      </c>
      <c r="AY987" s="83" t="s">
        <v>66</v>
      </c>
      <c r="AZ987" s="2"/>
      <c r="BA987" s="3"/>
      <c r="BB987" s="3"/>
      <c r="BC987" s="3"/>
      <c r="BD987" s="3"/>
    </row>
    <row r="988" spans="1:56" x14ac:dyDescent="0.25">
      <c r="A988" s="69" t="s">
        <v>873</v>
      </c>
      <c r="B988" s="70"/>
      <c r="C988" s="70"/>
      <c r="D988" s="71"/>
      <c r="E988" s="73"/>
      <c r="F988" s="70" t="s">
        <v>4150</v>
      </c>
      <c r="G988" s="70"/>
      <c r="H988" s="74"/>
      <c r="I988" s="75"/>
      <c r="J988" s="75"/>
      <c r="K988" s="74" t="s">
        <v>16713</v>
      </c>
      <c r="L988" s="78"/>
      <c r="M988" s="79"/>
      <c r="N988" s="79"/>
      <c r="O988" s="80"/>
      <c r="P988" s="81"/>
      <c r="Q988" s="81"/>
      <c r="R988" s="91"/>
      <c r="S988" s="91"/>
      <c r="T988" s="91"/>
      <c r="U988" s="91"/>
      <c r="V988" s="52"/>
      <c r="W988" s="52"/>
      <c r="X988" s="52"/>
      <c r="Y988" s="52"/>
      <c r="Z988" s="51"/>
      <c r="AA988" s="76"/>
      <c r="AB988" s="76"/>
      <c r="AC988" s="77"/>
      <c r="AD988" s="83" t="s">
        <v>8307</v>
      </c>
      <c r="AE988" s="83">
        <v>132</v>
      </c>
      <c r="AF988" s="83">
        <v>69</v>
      </c>
      <c r="AG988" s="83">
        <v>1975</v>
      </c>
      <c r="AH988" s="83">
        <v>4996</v>
      </c>
      <c r="AI988" s="83"/>
      <c r="AJ988" s="83" t="s">
        <v>9717</v>
      </c>
      <c r="AK988" s="83" t="s">
        <v>10685</v>
      </c>
      <c r="AL988" s="83"/>
      <c r="AM988" s="83"/>
      <c r="AN988" s="85">
        <v>40283.962696759256</v>
      </c>
      <c r="AO988" s="83" t="s">
        <v>12635</v>
      </c>
      <c r="AP988" s="83" t="b">
        <v>1</v>
      </c>
      <c r="AQ988" s="83" t="b">
        <v>0</v>
      </c>
      <c r="AR988" s="83" t="b">
        <v>1</v>
      </c>
      <c r="AS988" s="83" t="s">
        <v>7091</v>
      </c>
      <c r="AT988" s="83">
        <v>3</v>
      </c>
      <c r="AU988" s="83" t="s">
        <v>13085</v>
      </c>
      <c r="AV988" s="83" t="b">
        <v>0</v>
      </c>
      <c r="AW988" s="83" t="s">
        <v>14213</v>
      </c>
      <c r="AX988" s="83" t="s">
        <v>15199</v>
      </c>
      <c r="AY988" s="83" t="s">
        <v>66</v>
      </c>
      <c r="AZ988" s="2"/>
      <c r="BA988" s="3"/>
      <c r="BB988" s="3"/>
      <c r="BC988" s="3"/>
      <c r="BD988" s="3"/>
    </row>
    <row r="989" spans="1:56" x14ac:dyDescent="0.25">
      <c r="A989" s="69" t="s">
        <v>1603</v>
      </c>
      <c r="B989" s="70"/>
      <c r="C989" s="70"/>
      <c r="D989" s="71"/>
      <c r="E989" s="73"/>
      <c r="F989" s="70" t="s">
        <v>14025</v>
      </c>
      <c r="G989" s="70"/>
      <c r="H989" s="74"/>
      <c r="I989" s="75"/>
      <c r="J989" s="75"/>
      <c r="K989" s="74" t="s">
        <v>16714</v>
      </c>
      <c r="L989" s="78"/>
      <c r="M989" s="79"/>
      <c r="N989" s="79"/>
      <c r="O989" s="80"/>
      <c r="P989" s="81"/>
      <c r="Q989" s="81"/>
      <c r="R989" s="91"/>
      <c r="S989" s="91"/>
      <c r="T989" s="91"/>
      <c r="U989" s="91"/>
      <c r="V989" s="52"/>
      <c r="W989" s="52"/>
      <c r="X989" s="52"/>
      <c r="Y989" s="52"/>
      <c r="Z989" s="51"/>
      <c r="AA989" s="76"/>
      <c r="AB989" s="76"/>
      <c r="AC989" s="77"/>
      <c r="AD989" s="83" t="s">
        <v>8308</v>
      </c>
      <c r="AE989" s="83">
        <v>855</v>
      </c>
      <c r="AF989" s="83">
        <v>3651</v>
      </c>
      <c r="AG989" s="83">
        <v>13538</v>
      </c>
      <c r="AH989" s="83">
        <v>2324</v>
      </c>
      <c r="AI989" s="83"/>
      <c r="AJ989" s="83" t="s">
        <v>9718</v>
      </c>
      <c r="AK989" s="83"/>
      <c r="AL989" s="83" t="s">
        <v>11462</v>
      </c>
      <c r="AM989" s="83"/>
      <c r="AN989" s="85">
        <v>41062.262465277781</v>
      </c>
      <c r="AO989" s="83" t="s">
        <v>12636</v>
      </c>
      <c r="AP989" s="83" t="b">
        <v>0</v>
      </c>
      <c r="AQ989" s="83" t="b">
        <v>0</v>
      </c>
      <c r="AR989" s="83" t="b">
        <v>0</v>
      </c>
      <c r="AS989" s="83" t="s">
        <v>7091</v>
      </c>
      <c r="AT989" s="83">
        <v>57</v>
      </c>
      <c r="AU989" s="83" t="s">
        <v>13435</v>
      </c>
      <c r="AV989" s="83" t="b">
        <v>0</v>
      </c>
      <c r="AW989" s="83" t="s">
        <v>14213</v>
      </c>
      <c r="AX989" s="83" t="s">
        <v>15200</v>
      </c>
      <c r="AY989" s="83" t="s">
        <v>65</v>
      </c>
      <c r="AZ989" s="2"/>
      <c r="BA989" s="3"/>
      <c r="BB989" s="3"/>
      <c r="BC989" s="3"/>
      <c r="BD989" s="3"/>
    </row>
    <row r="990" spans="1:56" x14ac:dyDescent="0.25">
      <c r="A990" s="69" t="s">
        <v>1604</v>
      </c>
      <c r="B990" s="70"/>
      <c r="C990" s="70"/>
      <c r="D990" s="71"/>
      <c r="E990" s="73"/>
      <c r="F990" s="70" t="s">
        <v>14026</v>
      </c>
      <c r="G990" s="70"/>
      <c r="H990" s="74"/>
      <c r="I990" s="75"/>
      <c r="J990" s="75"/>
      <c r="K990" s="74" t="s">
        <v>16715</v>
      </c>
      <c r="L990" s="78"/>
      <c r="M990" s="79"/>
      <c r="N990" s="79"/>
      <c r="O990" s="80"/>
      <c r="P990" s="81"/>
      <c r="Q990" s="81"/>
      <c r="R990" s="91"/>
      <c r="S990" s="91"/>
      <c r="T990" s="91"/>
      <c r="U990" s="91"/>
      <c r="V990" s="52"/>
      <c r="W990" s="52"/>
      <c r="X990" s="52"/>
      <c r="Y990" s="52"/>
      <c r="Z990" s="51"/>
      <c r="AA990" s="76"/>
      <c r="AB990" s="76"/>
      <c r="AC990" s="77"/>
      <c r="AD990" s="83" t="s">
        <v>8309</v>
      </c>
      <c r="AE990" s="83">
        <v>149</v>
      </c>
      <c r="AF990" s="83">
        <v>11774</v>
      </c>
      <c r="AG990" s="83">
        <v>3093</v>
      </c>
      <c r="AH990" s="83">
        <v>4487</v>
      </c>
      <c r="AI990" s="83">
        <v>-28800</v>
      </c>
      <c r="AJ990" s="83" t="s">
        <v>9719</v>
      </c>
      <c r="AK990" s="83" t="s">
        <v>10686</v>
      </c>
      <c r="AL990" s="83" t="s">
        <v>11463</v>
      </c>
      <c r="AM990" s="83" t="s">
        <v>11719</v>
      </c>
      <c r="AN990" s="85">
        <v>39984.284143518518</v>
      </c>
      <c r="AO990" s="83" t="s">
        <v>12637</v>
      </c>
      <c r="AP990" s="83" t="b">
        <v>1</v>
      </c>
      <c r="AQ990" s="83" t="b">
        <v>0</v>
      </c>
      <c r="AR990" s="83" t="b">
        <v>0</v>
      </c>
      <c r="AS990" s="83" t="s">
        <v>7091</v>
      </c>
      <c r="AT990" s="83">
        <v>284</v>
      </c>
      <c r="AU990" s="83" t="s">
        <v>13085</v>
      </c>
      <c r="AV990" s="83" t="b">
        <v>1</v>
      </c>
      <c r="AW990" s="83" t="s">
        <v>14213</v>
      </c>
      <c r="AX990" s="83" t="s">
        <v>15201</v>
      </c>
      <c r="AY990" s="83" t="s">
        <v>65</v>
      </c>
      <c r="AZ990" s="2"/>
      <c r="BA990" s="3"/>
      <c r="BB990" s="3"/>
      <c r="BC990" s="3"/>
      <c r="BD990" s="3"/>
    </row>
    <row r="991" spans="1:56" x14ac:dyDescent="0.25">
      <c r="A991" s="69" t="s">
        <v>874</v>
      </c>
      <c r="B991" s="70"/>
      <c r="C991" s="70"/>
      <c r="D991" s="71"/>
      <c r="E991" s="73"/>
      <c r="F991" s="70" t="s">
        <v>4151</v>
      </c>
      <c r="G991" s="70"/>
      <c r="H991" s="74"/>
      <c r="I991" s="75"/>
      <c r="J991" s="75"/>
      <c r="K991" s="74" t="s">
        <v>16716</v>
      </c>
      <c r="L991" s="78"/>
      <c r="M991" s="79"/>
      <c r="N991" s="79"/>
      <c r="O991" s="80"/>
      <c r="P991" s="81"/>
      <c r="Q991" s="81"/>
      <c r="R991" s="91"/>
      <c r="S991" s="91"/>
      <c r="T991" s="91"/>
      <c r="U991" s="91"/>
      <c r="V991" s="52"/>
      <c r="W991" s="52"/>
      <c r="X991" s="52"/>
      <c r="Y991" s="52"/>
      <c r="Z991" s="51"/>
      <c r="AA991" s="76"/>
      <c r="AB991" s="76"/>
      <c r="AC991" s="77"/>
      <c r="AD991" s="83" t="s">
        <v>8310</v>
      </c>
      <c r="AE991" s="83">
        <v>1292</v>
      </c>
      <c r="AF991" s="83">
        <v>1100</v>
      </c>
      <c r="AG991" s="83">
        <v>1504</v>
      </c>
      <c r="AH991" s="83">
        <v>1036</v>
      </c>
      <c r="AI991" s="83">
        <v>-21600</v>
      </c>
      <c r="AJ991" s="83" t="s">
        <v>9720</v>
      </c>
      <c r="AK991" s="83" t="s">
        <v>7257</v>
      </c>
      <c r="AL991" s="83" t="s">
        <v>11464</v>
      </c>
      <c r="AM991" s="83" t="s">
        <v>11717</v>
      </c>
      <c r="AN991" s="85">
        <v>40562.137361111112</v>
      </c>
      <c r="AO991" s="83" t="s">
        <v>12638</v>
      </c>
      <c r="AP991" s="83" t="b">
        <v>0</v>
      </c>
      <c r="AQ991" s="83" t="b">
        <v>0</v>
      </c>
      <c r="AR991" s="83" t="b">
        <v>1</v>
      </c>
      <c r="AS991" s="83" t="s">
        <v>7091</v>
      </c>
      <c r="AT991" s="83">
        <v>48</v>
      </c>
      <c r="AU991" s="83" t="s">
        <v>13194</v>
      </c>
      <c r="AV991" s="83" t="b">
        <v>0</v>
      </c>
      <c r="AW991" s="83" t="s">
        <v>14213</v>
      </c>
      <c r="AX991" s="83" t="s">
        <v>15202</v>
      </c>
      <c r="AY991" s="83" t="s">
        <v>66</v>
      </c>
      <c r="AZ991" s="2"/>
      <c r="BA991" s="3"/>
      <c r="BB991" s="3"/>
      <c r="BC991" s="3"/>
      <c r="BD991" s="3"/>
    </row>
    <row r="992" spans="1:56" x14ac:dyDescent="0.25">
      <c r="A992" s="69" t="s">
        <v>875</v>
      </c>
      <c r="B992" s="70"/>
      <c r="C992" s="70"/>
      <c r="D992" s="71"/>
      <c r="E992" s="73"/>
      <c r="F992" s="70" t="s">
        <v>4152</v>
      </c>
      <c r="G992" s="70"/>
      <c r="H992" s="74"/>
      <c r="I992" s="75"/>
      <c r="J992" s="75"/>
      <c r="K992" s="74" t="s">
        <v>16717</v>
      </c>
      <c r="L992" s="78"/>
      <c r="M992" s="79"/>
      <c r="N992" s="79"/>
      <c r="O992" s="80"/>
      <c r="P992" s="81"/>
      <c r="Q992" s="81"/>
      <c r="R992" s="91"/>
      <c r="S992" s="91"/>
      <c r="T992" s="91"/>
      <c r="U992" s="91"/>
      <c r="V992" s="52"/>
      <c r="W992" s="52"/>
      <c r="X992" s="52"/>
      <c r="Y992" s="52"/>
      <c r="Z992" s="51"/>
      <c r="AA992" s="76"/>
      <c r="AB992" s="76"/>
      <c r="AC992" s="77"/>
      <c r="AD992" s="83" t="s">
        <v>8311</v>
      </c>
      <c r="AE992" s="83">
        <v>6578</v>
      </c>
      <c r="AF992" s="83">
        <v>6393</v>
      </c>
      <c r="AG992" s="83">
        <v>190499</v>
      </c>
      <c r="AH992" s="83">
        <v>114251</v>
      </c>
      <c r="AI992" s="83">
        <v>3600</v>
      </c>
      <c r="AJ992" s="83" t="s">
        <v>9721</v>
      </c>
      <c r="AK992" s="83"/>
      <c r="AL992" s="83"/>
      <c r="AM992" s="83" t="s">
        <v>10253</v>
      </c>
      <c r="AN992" s="85">
        <v>42277.294004629628</v>
      </c>
      <c r="AO992" s="83" t="s">
        <v>12639</v>
      </c>
      <c r="AP992" s="83" t="b">
        <v>0</v>
      </c>
      <c r="AQ992" s="83" t="b">
        <v>0</v>
      </c>
      <c r="AR992" s="83" t="b">
        <v>0</v>
      </c>
      <c r="AS992" s="83" t="s">
        <v>7094</v>
      </c>
      <c r="AT992" s="83">
        <v>143</v>
      </c>
      <c r="AU992" s="83" t="s">
        <v>13436</v>
      </c>
      <c r="AV992" s="83" t="b">
        <v>0</v>
      </c>
      <c r="AW992" s="83" t="s">
        <v>14213</v>
      </c>
      <c r="AX992" s="83" t="s">
        <v>15203</v>
      </c>
      <c r="AY992" s="83" t="s">
        <v>66</v>
      </c>
      <c r="AZ992" s="2"/>
      <c r="BA992" s="3"/>
      <c r="BB992" s="3"/>
      <c r="BC992" s="3"/>
      <c r="BD992" s="3"/>
    </row>
    <row r="993" spans="1:56" x14ac:dyDescent="0.25">
      <c r="A993" s="69" t="s">
        <v>876</v>
      </c>
      <c r="B993" s="70"/>
      <c r="C993" s="70"/>
      <c r="D993" s="71"/>
      <c r="E993" s="73"/>
      <c r="F993" s="70" t="s">
        <v>4153</v>
      </c>
      <c r="G993" s="70"/>
      <c r="H993" s="74"/>
      <c r="I993" s="75"/>
      <c r="J993" s="75"/>
      <c r="K993" s="74" t="s">
        <v>16718</v>
      </c>
      <c r="L993" s="78"/>
      <c r="M993" s="79"/>
      <c r="N993" s="79"/>
      <c r="O993" s="80"/>
      <c r="P993" s="81"/>
      <c r="Q993" s="81"/>
      <c r="R993" s="91"/>
      <c r="S993" s="91"/>
      <c r="T993" s="91"/>
      <c r="U993" s="91"/>
      <c r="V993" s="52"/>
      <c r="W993" s="52"/>
      <c r="X993" s="52"/>
      <c r="Y993" s="52"/>
      <c r="Z993" s="51"/>
      <c r="AA993" s="76"/>
      <c r="AB993" s="76"/>
      <c r="AC993" s="77"/>
      <c r="AD993" s="83" t="s">
        <v>8312</v>
      </c>
      <c r="AE993" s="83">
        <v>342</v>
      </c>
      <c r="AF993" s="83">
        <v>208</v>
      </c>
      <c r="AG993" s="83">
        <v>5158</v>
      </c>
      <c r="AH993" s="83">
        <v>10544</v>
      </c>
      <c r="AI993" s="83"/>
      <c r="AJ993" s="83"/>
      <c r="AK993" s="83"/>
      <c r="AL993" s="83"/>
      <c r="AM993" s="83"/>
      <c r="AN993" s="85">
        <v>41902.662291666667</v>
      </c>
      <c r="AO993" s="83" t="s">
        <v>12640</v>
      </c>
      <c r="AP993" s="83" t="b">
        <v>1</v>
      </c>
      <c r="AQ993" s="83" t="b">
        <v>0</v>
      </c>
      <c r="AR993" s="83" t="b">
        <v>0</v>
      </c>
      <c r="AS993" s="83" t="s">
        <v>7091</v>
      </c>
      <c r="AT993" s="83">
        <v>1</v>
      </c>
      <c r="AU993" s="83" t="s">
        <v>13085</v>
      </c>
      <c r="AV993" s="83" t="b">
        <v>0</v>
      </c>
      <c r="AW993" s="83" t="s">
        <v>14213</v>
      </c>
      <c r="AX993" s="83" t="s">
        <v>15204</v>
      </c>
      <c r="AY993" s="83" t="s">
        <v>66</v>
      </c>
      <c r="AZ993" s="2"/>
      <c r="BA993" s="3"/>
      <c r="BB993" s="3"/>
      <c r="BC993" s="3"/>
      <c r="BD993" s="3"/>
    </row>
    <row r="994" spans="1:56" x14ac:dyDescent="0.25">
      <c r="A994" s="69" t="s">
        <v>877</v>
      </c>
      <c r="B994" s="70"/>
      <c r="C994" s="70"/>
      <c r="D994" s="71"/>
      <c r="E994" s="73"/>
      <c r="F994" s="70" t="s">
        <v>4154</v>
      </c>
      <c r="G994" s="70"/>
      <c r="H994" s="74"/>
      <c r="I994" s="75"/>
      <c r="J994" s="75"/>
      <c r="K994" s="74" t="s">
        <v>16719</v>
      </c>
      <c r="L994" s="78"/>
      <c r="M994" s="79"/>
      <c r="N994" s="79"/>
      <c r="O994" s="80"/>
      <c r="P994" s="81"/>
      <c r="Q994" s="81"/>
      <c r="R994" s="91"/>
      <c r="S994" s="91"/>
      <c r="T994" s="91"/>
      <c r="U994" s="91"/>
      <c r="V994" s="52"/>
      <c r="W994" s="52"/>
      <c r="X994" s="52"/>
      <c r="Y994" s="52"/>
      <c r="Z994" s="51"/>
      <c r="AA994" s="76"/>
      <c r="AB994" s="76"/>
      <c r="AC994" s="77"/>
      <c r="AD994" s="83" t="s">
        <v>8313</v>
      </c>
      <c r="AE994" s="83">
        <v>441</v>
      </c>
      <c r="AF994" s="83">
        <v>367</v>
      </c>
      <c r="AG994" s="83">
        <v>1917</v>
      </c>
      <c r="AH994" s="83">
        <v>614</v>
      </c>
      <c r="AI994" s="83">
        <v>-25200</v>
      </c>
      <c r="AJ994" s="83" t="s">
        <v>9722</v>
      </c>
      <c r="AK994" s="83"/>
      <c r="AL994" s="83" t="s">
        <v>11465</v>
      </c>
      <c r="AM994" s="83" t="s">
        <v>11728</v>
      </c>
      <c r="AN994" s="85">
        <v>39912.557199074072</v>
      </c>
      <c r="AO994" s="83" t="s">
        <v>12641</v>
      </c>
      <c r="AP994" s="83" t="b">
        <v>1</v>
      </c>
      <c r="AQ994" s="83" t="b">
        <v>0</v>
      </c>
      <c r="AR994" s="83" t="b">
        <v>0</v>
      </c>
      <c r="AS994" s="83" t="s">
        <v>7091</v>
      </c>
      <c r="AT994" s="83">
        <v>8</v>
      </c>
      <c r="AU994" s="83" t="s">
        <v>13085</v>
      </c>
      <c r="AV994" s="83" t="b">
        <v>0</v>
      </c>
      <c r="AW994" s="83" t="s">
        <v>14213</v>
      </c>
      <c r="AX994" s="83" t="s">
        <v>15205</v>
      </c>
      <c r="AY994" s="83" t="s">
        <v>66</v>
      </c>
      <c r="AZ994" s="2"/>
      <c r="BA994" s="3"/>
      <c r="BB994" s="3"/>
      <c r="BC994" s="3"/>
      <c r="BD994" s="3"/>
    </row>
    <row r="995" spans="1:56" x14ac:dyDescent="0.25">
      <c r="A995" s="69" t="s">
        <v>879</v>
      </c>
      <c r="B995" s="70"/>
      <c r="C995" s="70"/>
      <c r="D995" s="71"/>
      <c r="E995" s="73"/>
      <c r="F995" s="70" t="s">
        <v>3654</v>
      </c>
      <c r="G995" s="70"/>
      <c r="H995" s="74"/>
      <c r="I995" s="75"/>
      <c r="J995" s="75"/>
      <c r="K995" s="74" t="s">
        <v>16720</v>
      </c>
      <c r="L995" s="78"/>
      <c r="M995" s="79"/>
      <c r="N995" s="79"/>
      <c r="O995" s="80"/>
      <c r="P995" s="81"/>
      <c r="Q995" s="81"/>
      <c r="R995" s="91"/>
      <c r="S995" s="91"/>
      <c r="T995" s="91"/>
      <c r="U995" s="91"/>
      <c r="V995" s="52"/>
      <c r="W995" s="52"/>
      <c r="X995" s="52"/>
      <c r="Y995" s="52"/>
      <c r="Z995" s="51"/>
      <c r="AA995" s="76"/>
      <c r="AB995" s="76"/>
      <c r="AC995" s="77"/>
      <c r="AD995" s="83" t="s">
        <v>8314</v>
      </c>
      <c r="AE995" s="83">
        <v>96</v>
      </c>
      <c r="AF995" s="83">
        <v>322</v>
      </c>
      <c r="AG995" s="83">
        <v>80437</v>
      </c>
      <c r="AH995" s="83">
        <v>57308</v>
      </c>
      <c r="AI995" s="83"/>
      <c r="AJ995" s="83" t="s">
        <v>9723</v>
      </c>
      <c r="AK995" s="83" t="s">
        <v>7243</v>
      </c>
      <c r="AL995" s="83"/>
      <c r="AM995" s="83"/>
      <c r="AN995" s="85">
        <v>41308.632592592592</v>
      </c>
      <c r="AO995" s="83"/>
      <c r="AP995" s="83" t="b">
        <v>1</v>
      </c>
      <c r="AQ995" s="83" t="b">
        <v>1</v>
      </c>
      <c r="AR995" s="83" t="b">
        <v>1</v>
      </c>
      <c r="AS995" s="83" t="s">
        <v>7091</v>
      </c>
      <c r="AT995" s="83">
        <v>44</v>
      </c>
      <c r="AU995" s="83" t="s">
        <v>13085</v>
      </c>
      <c r="AV995" s="83" t="b">
        <v>0</v>
      </c>
      <c r="AW995" s="83" t="s">
        <v>14213</v>
      </c>
      <c r="AX995" s="83" t="s">
        <v>15206</v>
      </c>
      <c r="AY995" s="83" t="s">
        <v>66</v>
      </c>
      <c r="AZ995" s="2"/>
      <c r="BA995" s="3"/>
      <c r="BB995" s="3"/>
      <c r="BC995" s="3"/>
      <c r="BD995" s="3"/>
    </row>
    <row r="996" spans="1:56" x14ac:dyDescent="0.25">
      <c r="A996" s="69" t="s">
        <v>880</v>
      </c>
      <c r="B996" s="70"/>
      <c r="C996" s="70"/>
      <c r="D996" s="71"/>
      <c r="E996" s="73"/>
      <c r="F996" s="70" t="s">
        <v>4156</v>
      </c>
      <c r="G996" s="70"/>
      <c r="H996" s="74"/>
      <c r="I996" s="75"/>
      <c r="J996" s="75"/>
      <c r="K996" s="74" t="s">
        <v>16721</v>
      </c>
      <c r="L996" s="78"/>
      <c r="M996" s="79"/>
      <c r="N996" s="79"/>
      <c r="O996" s="80"/>
      <c r="P996" s="81"/>
      <c r="Q996" s="81"/>
      <c r="R996" s="91"/>
      <c r="S996" s="91"/>
      <c r="T996" s="91"/>
      <c r="U996" s="91"/>
      <c r="V996" s="52"/>
      <c r="W996" s="52"/>
      <c r="X996" s="52"/>
      <c r="Y996" s="52"/>
      <c r="Z996" s="51"/>
      <c r="AA996" s="76"/>
      <c r="AB996" s="76"/>
      <c r="AC996" s="77"/>
      <c r="AD996" s="83" t="s">
        <v>8315</v>
      </c>
      <c r="AE996" s="83">
        <v>494</v>
      </c>
      <c r="AF996" s="83">
        <v>252</v>
      </c>
      <c r="AG996" s="83">
        <v>8323</v>
      </c>
      <c r="AH996" s="83">
        <v>13742</v>
      </c>
      <c r="AI996" s="83">
        <v>-18000</v>
      </c>
      <c r="AJ996" s="83" t="s">
        <v>9724</v>
      </c>
      <c r="AK996" s="83" t="s">
        <v>10307</v>
      </c>
      <c r="AL996" s="83"/>
      <c r="AM996" s="83" t="s">
        <v>11716</v>
      </c>
      <c r="AN996" s="85">
        <v>42445.862013888887</v>
      </c>
      <c r="AO996" s="83" t="s">
        <v>12642</v>
      </c>
      <c r="AP996" s="83" t="b">
        <v>0</v>
      </c>
      <c r="AQ996" s="83" t="b">
        <v>0</v>
      </c>
      <c r="AR996" s="83" t="b">
        <v>0</v>
      </c>
      <c r="AS996" s="83" t="s">
        <v>7091</v>
      </c>
      <c r="AT996" s="83">
        <v>16</v>
      </c>
      <c r="AU996" s="83" t="s">
        <v>13085</v>
      </c>
      <c r="AV996" s="83" t="b">
        <v>0</v>
      </c>
      <c r="AW996" s="83" t="s">
        <v>14213</v>
      </c>
      <c r="AX996" s="83" t="s">
        <v>15207</v>
      </c>
      <c r="AY996" s="83" t="s">
        <v>66</v>
      </c>
      <c r="AZ996" s="2"/>
      <c r="BA996" s="3"/>
      <c r="BB996" s="3"/>
      <c r="BC996" s="3"/>
      <c r="BD996" s="3"/>
    </row>
    <row r="997" spans="1:56" x14ac:dyDescent="0.25">
      <c r="A997" s="69" t="s">
        <v>881</v>
      </c>
      <c r="B997" s="70"/>
      <c r="C997" s="70"/>
      <c r="D997" s="71"/>
      <c r="E997" s="73"/>
      <c r="F997" s="70" t="s">
        <v>4157</v>
      </c>
      <c r="G997" s="70"/>
      <c r="H997" s="74"/>
      <c r="I997" s="75"/>
      <c r="J997" s="75"/>
      <c r="K997" s="74" t="s">
        <v>16722</v>
      </c>
      <c r="L997" s="78"/>
      <c r="M997" s="79"/>
      <c r="N997" s="79"/>
      <c r="O997" s="80"/>
      <c r="P997" s="81"/>
      <c r="Q997" s="81"/>
      <c r="R997" s="91"/>
      <c r="S997" s="91"/>
      <c r="T997" s="91"/>
      <c r="U997" s="91"/>
      <c r="V997" s="52"/>
      <c r="W997" s="52"/>
      <c r="X997" s="52"/>
      <c r="Y997" s="52"/>
      <c r="Z997" s="51"/>
      <c r="AA997" s="76"/>
      <c r="AB997" s="76"/>
      <c r="AC997" s="77"/>
      <c r="AD997" s="83" t="s">
        <v>8316</v>
      </c>
      <c r="AE997" s="83">
        <v>121</v>
      </c>
      <c r="AF997" s="83">
        <v>101</v>
      </c>
      <c r="AG997" s="83">
        <v>1545</v>
      </c>
      <c r="AH997" s="83">
        <v>1326</v>
      </c>
      <c r="AI997" s="83">
        <v>3600</v>
      </c>
      <c r="AJ997" s="83" t="s">
        <v>9725</v>
      </c>
      <c r="AK997" s="83" t="s">
        <v>10687</v>
      </c>
      <c r="AL997" s="83"/>
      <c r="AM997" s="83" t="s">
        <v>11722</v>
      </c>
      <c r="AN997" s="85">
        <v>41316.395833333336</v>
      </c>
      <c r="AO997" s="83" t="s">
        <v>12643</v>
      </c>
      <c r="AP997" s="83" t="b">
        <v>0</v>
      </c>
      <c r="AQ997" s="83" t="b">
        <v>0</v>
      </c>
      <c r="AR997" s="83" t="b">
        <v>0</v>
      </c>
      <c r="AS997" s="83" t="s">
        <v>7091</v>
      </c>
      <c r="AT997" s="83">
        <v>0</v>
      </c>
      <c r="AU997" s="83" t="s">
        <v>13143</v>
      </c>
      <c r="AV997" s="83" t="b">
        <v>0</v>
      </c>
      <c r="AW997" s="83" t="s">
        <v>14213</v>
      </c>
      <c r="AX997" s="83" t="s">
        <v>15208</v>
      </c>
      <c r="AY997" s="83" t="s">
        <v>66</v>
      </c>
      <c r="AZ997" s="2"/>
      <c r="BA997" s="3"/>
      <c r="BB997" s="3"/>
      <c r="BC997" s="3"/>
      <c r="BD997" s="3"/>
    </row>
    <row r="998" spans="1:56" x14ac:dyDescent="0.25">
      <c r="A998" s="69" t="s">
        <v>882</v>
      </c>
      <c r="B998" s="70"/>
      <c r="C998" s="70"/>
      <c r="D998" s="71"/>
      <c r="E998" s="73"/>
      <c r="F998" s="70" t="s">
        <v>4158</v>
      </c>
      <c r="G998" s="70"/>
      <c r="H998" s="74"/>
      <c r="I998" s="75"/>
      <c r="J998" s="75"/>
      <c r="K998" s="74" t="s">
        <v>16723</v>
      </c>
      <c r="L998" s="78"/>
      <c r="M998" s="79"/>
      <c r="N998" s="79"/>
      <c r="O998" s="80"/>
      <c r="P998" s="81"/>
      <c r="Q998" s="81"/>
      <c r="R998" s="91"/>
      <c r="S998" s="91"/>
      <c r="T998" s="91"/>
      <c r="U998" s="91"/>
      <c r="V998" s="52"/>
      <c r="W998" s="52"/>
      <c r="X998" s="52"/>
      <c r="Y998" s="52"/>
      <c r="Z998" s="51"/>
      <c r="AA998" s="76"/>
      <c r="AB998" s="76"/>
      <c r="AC998" s="77"/>
      <c r="AD998" s="83" t="s">
        <v>882</v>
      </c>
      <c r="AE998" s="83">
        <v>272</v>
      </c>
      <c r="AF998" s="83">
        <v>310</v>
      </c>
      <c r="AG998" s="83">
        <v>8195</v>
      </c>
      <c r="AH998" s="83">
        <v>1931</v>
      </c>
      <c r="AI998" s="83">
        <v>-21600</v>
      </c>
      <c r="AJ998" s="83" t="s">
        <v>9726</v>
      </c>
      <c r="AK998" s="83" t="s">
        <v>10688</v>
      </c>
      <c r="AL998" s="83"/>
      <c r="AM998" s="83" t="s">
        <v>11717</v>
      </c>
      <c r="AN998" s="85">
        <v>39563.030300925922</v>
      </c>
      <c r="AO998" s="83" t="s">
        <v>12644</v>
      </c>
      <c r="AP998" s="83" t="b">
        <v>0</v>
      </c>
      <c r="AQ998" s="83" t="b">
        <v>0</v>
      </c>
      <c r="AR998" s="83" t="b">
        <v>1</v>
      </c>
      <c r="AS998" s="83" t="s">
        <v>7091</v>
      </c>
      <c r="AT998" s="83">
        <v>8</v>
      </c>
      <c r="AU998" s="83" t="s">
        <v>13094</v>
      </c>
      <c r="AV998" s="83" t="b">
        <v>0</v>
      </c>
      <c r="AW998" s="83" t="s">
        <v>14213</v>
      </c>
      <c r="AX998" s="83" t="s">
        <v>15209</v>
      </c>
      <c r="AY998" s="83" t="s">
        <v>66</v>
      </c>
      <c r="AZ998" s="2"/>
      <c r="BA998" s="3"/>
      <c r="BB998" s="3"/>
      <c r="BC998" s="3"/>
      <c r="BD998" s="3"/>
    </row>
    <row r="999" spans="1:56" x14ac:dyDescent="0.25">
      <c r="A999" s="69" t="s">
        <v>1605</v>
      </c>
      <c r="B999" s="70"/>
      <c r="C999" s="70"/>
      <c r="D999" s="71"/>
      <c r="E999" s="73"/>
      <c r="F999" s="70" t="s">
        <v>14027</v>
      </c>
      <c r="G999" s="70"/>
      <c r="H999" s="74"/>
      <c r="I999" s="75"/>
      <c r="J999" s="75"/>
      <c r="K999" s="74" t="s">
        <v>16724</v>
      </c>
      <c r="L999" s="78"/>
      <c r="M999" s="79"/>
      <c r="N999" s="79"/>
      <c r="O999" s="80"/>
      <c r="P999" s="81"/>
      <c r="Q999" s="81"/>
      <c r="R999" s="91"/>
      <c r="S999" s="91"/>
      <c r="T999" s="91"/>
      <c r="U999" s="91"/>
      <c r="V999" s="52"/>
      <c r="W999" s="52"/>
      <c r="X999" s="52"/>
      <c r="Y999" s="52"/>
      <c r="Z999" s="51"/>
      <c r="AA999" s="76"/>
      <c r="AB999" s="76"/>
      <c r="AC999" s="77"/>
      <c r="AD999" s="83" t="s">
        <v>8317</v>
      </c>
      <c r="AE999" s="83">
        <v>2175</v>
      </c>
      <c r="AF999" s="83">
        <v>48529</v>
      </c>
      <c r="AG999" s="83">
        <v>37856</v>
      </c>
      <c r="AH999" s="83">
        <v>3636</v>
      </c>
      <c r="AI999" s="83">
        <v>-28800</v>
      </c>
      <c r="AJ999" s="83" t="s">
        <v>9727</v>
      </c>
      <c r="AK999" s="83" t="s">
        <v>10689</v>
      </c>
      <c r="AL999" s="83" t="s">
        <v>11466</v>
      </c>
      <c r="AM999" s="83" t="s">
        <v>11719</v>
      </c>
      <c r="AN999" s="85">
        <v>39374.16510416667</v>
      </c>
      <c r="AO999" s="83" t="s">
        <v>12645</v>
      </c>
      <c r="AP999" s="83" t="b">
        <v>0</v>
      </c>
      <c r="AQ999" s="83" t="b">
        <v>0</v>
      </c>
      <c r="AR999" s="83" t="b">
        <v>0</v>
      </c>
      <c r="AS999" s="83" t="s">
        <v>7091</v>
      </c>
      <c r="AT999" s="83">
        <v>898</v>
      </c>
      <c r="AU999" s="83" t="s">
        <v>13141</v>
      </c>
      <c r="AV999" s="83" t="b">
        <v>1</v>
      </c>
      <c r="AW999" s="83" t="s">
        <v>14213</v>
      </c>
      <c r="AX999" s="83" t="s">
        <v>15210</v>
      </c>
      <c r="AY999" s="83" t="s">
        <v>65</v>
      </c>
      <c r="AZ999" s="2"/>
      <c r="BA999" s="3"/>
      <c r="BB999" s="3"/>
      <c r="BC999" s="3"/>
      <c r="BD999" s="3"/>
    </row>
    <row r="1000" spans="1:56" x14ac:dyDescent="0.25">
      <c r="A1000" s="69" t="s">
        <v>883</v>
      </c>
      <c r="B1000" s="70"/>
      <c r="C1000" s="70"/>
      <c r="D1000" s="71"/>
      <c r="E1000" s="73"/>
      <c r="F1000" s="70" t="s">
        <v>4159</v>
      </c>
      <c r="G1000" s="70"/>
      <c r="H1000" s="74"/>
      <c r="I1000" s="75"/>
      <c r="J1000" s="75"/>
      <c r="K1000" s="74" t="s">
        <v>16725</v>
      </c>
      <c r="L1000" s="78"/>
      <c r="M1000" s="79"/>
      <c r="N1000" s="79"/>
      <c r="O1000" s="80"/>
      <c r="P1000" s="81"/>
      <c r="Q1000" s="81"/>
      <c r="R1000" s="91"/>
      <c r="S1000" s="91"/>
      <c r="T1000" s="91"/>
      <c r="U1000" s="91"/>
      <c r="V1000" s="52"/>
      <c r="W1000" s="52"/>
      <c r="X1000" s="52"/>
      <c r="Y1000" s="52"/>
      <c r="Z1000" s="51"/>
      <c r="AA1000" s="76"/>
      <c r="AB1000" s="76"/>
      <c r="AC1000" s="77"/>
      <c r="AD1000" s="83" t="s">
        <v>8318</v>
      </c>
      <c r="AE1000" s="83">
        <v>1298</v>
      </c>
      <c r="AF1000" s="83">
        <v>1459</v>
      </c>
      <c r="AG1000" s="83">
        <v>22846</v>
      </c>
      <c r="AH1000" s="83">
        <v>1086</v>
      </c>
      <c r="AI1000" s="83">
        <v>-18000</v>
      </c>
      <c r="AJ1000" s="83" t="s">
        <v>9728</v>
      </c>
      <c r="AK1000" s="83" t="s">
        <v>10690</v>
      </c>
      <c r="AL1000" s="83"/>
      <c r="AM1000" s="83" t="s">
        <v>11716</v>
      </c>
      <c r="AN1000" s="85">
        <v>40226.553541666668</v>
      </c>
      <c r="AO1000" s="83" t="s">
        <v>12646</v>
      </c>
      <c r="AP1000" s="83" t="b">
        <v>0</v>
      </c>
      <c r="AQ1000" s="83" t="b">
        <v>0</v>
      </c>
      <c r="AR1000" s="83" t="b">
        <v>0</v>
      </c>
      <c r="AS1000" s="83" t="s">
        <v>7091</v>
      </c>
      <c r="AT1000" s="83">
        <v>18</v>
      </c>
      <c r="AU1000" s="83" t="s">
        <v>13138</v>
      </c>
      <c r="AV1000" s="83" t="b">
        <v>0</v>
      </c>
      <c r="AW1000" s="83" t="s">
        <v>14213</v>
      </c>
      <c r="AX1000" s="83" t="s">
        <v>15211</v>
      </c>
      <c r="AY1000" s="83" t="s">
        <v>66</v>
      </c>
      <c r="AZ1000" s="2"/>
      <c r="BA1000" s="3"/>
      <c r="BB1000" s="3"/>
      <c r="BC1000" s="3"/>
      <c r="BD1000" s="3"/>
    </row>
    <row r="1001" spans="1:56" x14ac:dyDescent="0.25">
      <c r="A1001" s="69" t="s">
        <v>884</v>
      </c>
      <c r="B1001" s="70"/>
      <c r="C1001" s="70"/>
      <c r="D1001" s="71"/>
      <c r="E1001" s="73"/>
      <c r="F1001" s="70" t="s">
        <v>14028</v>
      </c>
      <c r="G1001" s="70"/>
      <c r="H1001" s="74"/>
      <c r="I1001" s="75"/>
      <c r="J1001" s="75"/>
      <c r="K1001" s="74" t="s">
        <v>16726</v>
      </c>
      <c r="L1001" s="78"/>
      <c r="M1001" s="79"/>
      <c r="N1001" s="79"/>
      <c r="O1001" s="80"/>
      <c r="P1001" s="81"/>
      <c r="Q1001" s="81"/>
      <c r="R1001" s="91"/>
      <c r="S1001" s="91"/>
      <c r="T1001" s="91"/>
      <c r="U1001" s="91"/>
      <c r="V1001" s="52"/>
      <c r="W1001" s="52"/>
      <c r="X1001" s="52"/>
      <c r="Y1001" s="52"/>
      <c r="Z1001" s="51"/>
      <c r="AA1001" s="76"/>
      <c r="AB1001" s="76"/>
      <c r="AC1001" s="77"/>
      <c r="AD1001" s="83" t="s">
        <v>8319</v>
      </c>
      <c r="AE1001" s="83">
        <v>203</v>
      </c>
      <c r="AF1001" s="83">
        <v>53</v>
      </c>
      <c r="AG1001" s="83">
        <v>45294</v>
      </c>
      <c r="AH1001" s="83">
        <v>35</v>
      </c>
      <c r="AI1001" s="83"/>
      <c r="AJ1001" s="83"/>
      <c r="AK1001" s="83" t="s">
        <v>10691</v>
      </c>
      <c r="AL1001" s="83"/>
      <c r="AM1001" s="83"/>
      <c r="AN1001" s="85">
        <v>41925.236990740741</v>
      </c>
      <c r="AO1001" s="83" t="s">
        <v>12647</v>
      </c>
      <c r="AP1001" s="83" t="b">
        <v>1</v>
      </c>
      <c r="AQ1001" s="83" t="b">
        <v>0</v>
      </c>
      <c r="AR1001" s="83" t="b">
        <v>0</v>
      </c>
      <c r="AS1001" s="83" t="s">
        <v>7095</v>
      </c>
      <c r="AT1001" s="83">
        <v>3</v>
      </c>
      <c r="AU1001" s="83" t="s">
        <v>13085</v>
      </c>
      <c r="AV1001" s="83" t="b">
        <v>0</v>
      </c>
      <c r="AW1001" s="83" t="s">
        <v>14213</v>
      </c>
      <c r="AX1001" s="83" t="s">
        <v>15212</v>
      </c>
      <c r="AY1001" s="83" t="s">
        <v>66</v>
      </c>
      <c r="AZ1001" s="2"/>
      <c r="BA1001" s="3"/>
      <c r="BB1001" s="3"/>
      <c r="BC1001" s="3"/>
      <c r="BD1001" s="3"/>
    </row>
    <row r="1002" spans="1:56" x14ac:dyDescent="0.25">
      <c r="A1002" s="69" t="s">
        <v>885</v>
      </c>
      <c r="B1002" s="70"/>
      <c r="C1002" s="70"/>
      <c r="D1002" s="71"/>
      <c r="E1002" s="73"/>
      <c r="F1002" s="70" t="s">
        <v>4160</v>
      </c>
      <c r="G1002" s="70"/>
      <c r="H1002" s="74"/>
      <c r="I1002" s="75"/>
      <c r="J1002" s="75"/>
      <c r="K1002" s="74" t="s">
        <v>16727</v>
      </c>
      <c r="L1002" s="78"/>
      <c r="M1002" s="79"/>
      <c r="N1002" s="79"/>
      <c r="O1002" s="80"/>
      <c r="P1002" s="81"/>
      <c r="Q1002" s="81"/>
      <c r="R1002" s="91"/>
      <c r="S1002" s="91"/>
      <c r="T1002" s="91"/>
      <c r="U1002" s="91"/>
      <c r="V1002" s="52"/>
      <c r="W1002" s="52"/>
      <c r="X1002" s="52"/>
      <c r="Y1002" s="52"/>
      <c r="Z1002" s="51"/>
      <c r="AA1002" s="76"/>
      <c r="AB1002" s="76"/>
      <c r="AC1002" s="77"/>
      <c r="AD1002" s="83" t="s">
        <v>8320</v>
      </c>
      <c r="AE1002" s="83">
        <v>1115</v>
      </c>
      <c r="AF1002" s="83">
        <v>698</v>
      </c>
      <c r="AG1002" s="83">
        <v>541153</v>
      </c>
      <c r="AH1002" s="83">
        <v>20747</v>
      </c>
      <c r="AI1002" s="83">
        <v>25200</v>
      </c>
      <c r="AJ1002" s="83" t="s">
        <v>9729</v>
      </c>
      <c r="AK1002" s="83"/>
      <c r="AL1002" s="83"/>
      <c r="AM1002" s="83" t="s">
        <v>11740</v>
      </c>
      <c r="AN1002" s="85">
        <v>40106.451817129629</v>
      </c>
      <c r="AO1002" s="83" t="s">
        <v>12648</v>
      </c>
      <c r="AP1002" s="83" t="b">
        <v>0</v>
      </c>
      <c r="AQ1002" s="83" t="b">
        <v>0</v>
      </c>
      <c r="AR1002" s="83" t="b">
        <v>1</v>
      </c>
      <c r="AS1002" s="83" t="s">
        <v>7091</v>
      </c>
      <c r="AT1002" s="83">
        <v>28</v>
      </c>
      <c r="AU1002" s="83" t="s">
        <v>13437</v>
      </c>
      <c r="AV1002" s="83" t="b">
        <v>0</v>
      </c>
      <c r="AW1002" s="83" t="s">
        <v>14213</v>
      </c>
      <c r="AX1002" s="83" t="s">
        <v>15213</v>
      </c>
      <c r="AY1002" s="83" t="s">
        <v>66</v>
      </c>
      <c r="AZ1002" s="2"/>
      <c r="BA1002" s="3"/>
      <c r="BB1002" s="3"/>
      <c r="BC1002" s="3"/>
      <c r="BD1002" s="3"/>
    </row>
    <row r="1003" spans="1:56" x14ac:dyDescent="0.25">
      <c r="A1003" s="69" t="s">
        <v>886</v>
      </c>
      <c r="B1003" s="70"/>
      <c r="C1003" s="70"/>
      <c r="D1003" s="71"/>
      <c r="E1003" s="73"/>
      <c r="F1003" s="70" t="s">
        <v>4161</v>
      </c>
      <c r="G1003" s="70"/>
      <c r="H1003" s="74"/>
      <c r="I1003" s="75"/>
      <c r="J1003" s="75"/>
      <c r="K1003" s="74" t="s">
        <v>16728</v>
      </c>
      <c r="L1003" s="78"/>
      <c r="M1003" s="79"/>
      <c r="N1003" s="79"/>
      <c r="O1003" s="80"/>
      <c r="P1003" s="81"/>
      <c r="Q1003" s="81"/>
      <c r="R1003" s="91"/>
      <c r="S1003" s="91"/>
      <c r="T1003" s="91"/>
      <c r="U1003" s="91"/>
      <c r="V1003" s="52"/>
      <c r="W1003" s="52"/>
      <c r="X1003" s="52"/>
      <c r="Y1003" s="52"/>
      <c r="Z1003" s="51"/>
      <c r="AA1003" s="76"/>
      <c r="AB1003" s="76"/>
      <c r="AC1003" s="77"/>
      <c r="AD1003" s="83" t="s">
        <v>8321</v>
      </c>
      <c r="AE1003" s="83">
        <v>100</v>
      </c>
      <c r="AF1003" s="83">
        <v>131</v>
      </c>
      <c r="AG1003" s="83">
        <v>11374</v>
      </c>
      <c r="AH1003" s="83">
        <v>3063</v>
      </c>
      <c r="AI1003" s="83">
        <v>-10800</v>
      </c>
      <c r="AJ1003" s="83" t="s">
        <v>9730</v>
      </c>
      <c r="AK1003" s="83" t="s">
        <v>10692</v>
      </c>
      <c r="AL1003" s="83" t="s">
        <v>11467</v>
      </c>
      <c r="AM1003" s="83" t="s">
        <v>11723</v>
      </c>
      <c r="AN1003" s="85">
        <v>40429.436319444445</v>
      </c>
      <c r="AO1003" s="83" t="s">
        <v>12649</v>
      </c>
      <c r="AP1003" s="83" t="b">
        <v>0</v>
      </c>
      <c r="AQ1003" s="83" t="b">
        <v>0</v>
      </c>
      <c r="AR1003" s="83" t="b">
        <v>1</v>
      </c>
      <c r="AS1003" s="83" t="s">
        <v>7091</v>
      </c>
      <c r="AT1003" s="83">
        <v>0</v>
      </c>
      <c r="AU1003" s="83" t="s">
        <v>13438</v>
      </c>
      <c r="AV1003" s="83" t="b">
        <v>0</v>
      </c>
      <c r="AW1003" s="83" t="s">
        <v>14213</v>
      </c>
      <c r="AX1003" s="83" t="s">
        <v>15214</v>
      </c>
      <c r="AY1003" s="83" t="s">
        <v>66</v>
      </c>
      <c r="AZ1003" s="2"/>
      <c r="BA1003" s="3"/>
      <c r="BB1003" s="3"/>
      <c r="BC1003" s="3"/>
      <c r="BD1003" s="3"/>
    </row>
    <row r="1004" spans="1:56" x14ac:dyDescent="0.25">
      <c r="A1004" s="69" t="s">
        <v>887</v>
      </c>
      <c r="B1004" s="70"/>
      <c r="C1004" s="70"/>
      <c r="D1004" s="71"/>
      <c r="E1004" s="73"/>
      <c r="F1004" s="70" t="s">
        <v>14029</v>
      </c>
      <c r="G1004" s="70"/>
      <c r="H1004" s="74"/>
      <c r="I1004" s="75"/>
      <c r="J1004" s="75"/>
      <c r="K1004" s="74" t="s">
        <v>16729</v>
      </c>
      <c r="L1004" s="78"/>
      <c r="M1004" s="79"/>
      <c r="N1004" s="79"/>
      <c r="O1004" s="80"/>
      <c r="P1004" s="81"/>
      <c r="Q1004" s="81"/>
      <c r="R1004" s="91"/>
      <c r="S1004" s="91"/>
      <c r="T1004" s="91"/>
      <c r="U1004" s="91"/>
      <c r="V1004" s="52"/>
      <c r="W1004" s="52"/>
      <c r="X1004" s="52"/>
      <c r="Y1004" s="52"/>
      <c r="Z1004" s="51"/>
      <c r="AA1004" s="76"/>
      <c r="AB1004" s="76"/>
      <c r="AC1004" s="77"/>
      <c r="AD1004" s="83" t="s">
        <v>8322</v>
      </c>
      <c r="AE1004" s="83">
        <v>168</v>
      </c>
      <c r="AF1004" s="83">
        <v>41</v>
      </c>
      <c r="AG1004" s="83">
        <v>43522</v>
      </c>
      <c r="AH1004" s="83">
        <v>1</v>
      </c>
      <c r="AI1004" s="83"/>
      <c r="AJ1004" s="83"/>
      <c r="AK1004" s="83" t="s">
        <v>10608</v>
      </c>
      <c r="AL1004" s="83"/>
      <c r="AM1004" s="83"/>
      <c r="AN1004" s="85">
        <v>41928.217442129629</v>
      </c>
      <c r="AO1004" s="83" t="s">
        <v>12650</v>
      </c>
      <c r="AP1004" s="83" t="b">
        <v>1</v>
      </c>
      <c r="AQ1004" s="83" t="b">
        <v>0</v>
      </c>
      <c r="AR1004" s="83" t="b">
        <v>0</v>
      </c>
      <c r="AS1004" s="83" t="s">
        <v>7095</v>
      </c>
      <c r="AT1004" s="83">
        <v>3</v>
      </c>
      <c r="AU1004" s="83" t="s">
        <v>13085</v>
      </c>
      <c r="AV1004" s="83" t="b">
        <v>0</v>
      </c>
      <c r="AW1004" s="83" t="s">
        <v>14213</v>
      </c>
      <c r="AX1004" s="83" t="s">
        <v>15215</v>
      </c>
      <c r="AY1004" s="83" t="s">
        <v>66</v>
      </c>
      <c r="AZ1004" s="2"/>
      <c r="BA1004" s="3"/>
      <c r="BB1004" s="3"/>
      <c r="BC1004" s="3"/>
      <c r="BD1004" s="3"/>
    </row>
    <row r="1005" spans="1:56" x14ac:dyDescent="0.25">
      <c r="A1005" s="69" t="s">
        <v>888</v>
      </c>
      <c r="B1005" s="70"/>
      <c r="C1005" s="70"/>
      <c r="D1005" s="71"/>
      <c r="E1005" s="73"/>
      <c r="F1005" s="70" t="s">
        <v>4162</v>
      </c>
      <c r="G1005" s="70"/>
      <c r="H1005" s="74"/>
      <c r="I1005" s="75"/>
      <c r="J1005" s="75"/>
      <c r="K1005" s="74" t="s">
        <v>16730</v>
      </c>
      <c r="L1005" s="78"/>
      <c r="M1005" s="79"/>
      <c r="N1005" s="79"/>
      <c r="O1005" s="80"/>
      <c r="P1005" s="81"/>
      <c r="Q1005" s="81"/>
      <c r="R1005" s="91"/>
      <c r="S1005" s="91"/>
      <c r="T1005" s="91"/>
      <c r="U1005" s="91"/>
      <c r="V1005" s="52"/>
      <c r="W1005" s="52"/>
      <c r="X1005" s="52"/>
      <c r="Y1005" s="52"/>
      <c r="Z1005" s="51"/>
      <c r="AA1005" s="76"/>
      <c r="AB1005" s="76"/>
      <c r="AC1005" s="77"/>
      <c r="AD1005" s="83" t="s">
        <v>8323</v>
      </c>
      <c r="AE1005" s="83">
        <v>3818</v>
      </c>
      <c r="AF1005" s="83">
        <v>2304</v>
      </c>
      <c r="AG1005" s="83">
        <v>97549</v>
      </c>
      <c r="AH1005" s="83">
        <v>168706</v>
      </c>
      <c r="AI1005" s="83"/>
      <c r="AJ1005" s="83" t="s">
        <v>9731</v>
      </c>
      <c r="AK1005" s="83"/>
      <c r="AL1005" s="83"/>
      <c r="AM1005" s="83"/>
      <c r="AN1005" s="85">
        <v>42852.61922453704</v>
      </c>
      <c r="AO1005" s="83" t="s">
        <v>12651</v>
      </c>
      <c r="AP1005" s="83" t="b">
        <v>1</v>
      </c>
      <c r="AQ1005" s="83" t="b">
        <v>0</v>
      </c>
      <c r="AR1005" s="83" t="b">
        <v>1</v>
      </c>
      <c r="AS1005" s="83" t="s">
        <v>7097</v>
      </c>
      <c r="AT1005" s="83">
        <v>1</v>
      </c>
      <c r="AU1005" s="83"/>
      <c r="AV1005" s="83" t="b">
        <v>0</v>
      </c>
      <c r="AW1005" s="83" t="s">
        <v>14213</v>
      </c>
      <c r="AX1005" s="83" t="s">
        <v>15216</v>
      </c>
      <c r="AY1005" s="83" t="s">
        <v>66</v>
      </c>
      <c r="AZ1005" s="2"/>
      <c r="BA1005" s="3"/>
      <c r="BB1005" s="3"/>
      <c r="BC1005" s="3"/>
      <c r="BD1005" s="3"/>
    </row>
    <row r="1006" spans="1:56" x14ac:dyDescent="0.25">
      <c r="A1006" s="69" t="s">
        <v>889</v>
      </c>
      <c r="B1006" s="70"/>
      <c r="C1006" s="70"/>
      <c r="D1006" s="71"/>
      <c r="E1006" s="73"/>
      <c r="F1006" s="70" t="s">
        <v>4163</v>
      </c>
      <c r="G1006" s="70"/>
      <c r="H1006" s="74"/>
      <c r="I1006" s="75"/>
      <c r="J1006" s="75"/>
      <c r="K1006" s="74" t="s">
        <v>16731</v>
      </c>
      <c r="L1006" s="78"/>
      <c r="M1006" s="79"/>
      <c r="N1006" s="79"/>
      <c r="O1006" s="80"/>
      <c r="P1006" s="81"/>
      <c r="Q1006" s="81"/>
      <c r="R1006" s="91"/>
      <c r="S1006" s="91"/>
      <c r="T1006" s="91"/>
      <c r="U1006" s="91"/>
      <c r="V1006" s="52"/>
      <c r="W1006" s="52"/>
      <c r="X1006" s="52"/>
      <c r="Y1006" s="52"/>
      <c r="Z1006" s="51"/>
      <c r="AA1006" s="76"/>
      <c r="AB1006" s="76"/>
      <c r="AC1006" s="77"/>
      <c r="AD1006" s="83" t="s">
        <v>8324</v>
      </c>
      <c r="AE1006" s="83">
        <v>164</v>
      </c>
      <c r="AF1006" s="83">
        <v>59</v>
      </c>
      <c r="AG1006" s="83">
        <v>171</v>
      </c>
      <c r="AH1006" s="83">
        <v>89</v>
      </c>
      <c r="AI1006" s="83">
        <v>-28800</v>
      </c>
      <c r="AJ1006" s="83" t="s">
        <v>9732</v>
      </c>
      <c r="AK1006" s="83" t="s">
        <v>10661</v>
      </c>
      <c r="AL1006" s="83" t="s">
        <v>11468</v>
      </c>
      <c r="AM1006" s="83" t="s">
        <v>11719</v>
      </c>
      <c r="AN1006" s="85">
        <v>43106.7577662037</v>
      </c>
      <c r="AO1006" s="83" t="s">
        <v>12652</v>
      </c>
      <c r="AP1006" s="83" t="b">
        <v>0</v>
      </c>
      <c r="AQ1006" s="83" t="b">
        <v>0</v>
      </c>
      <c r="AR1006" s="83" t="b">
        <v>0</v>
      </c>
      <c r="AS1006" s="83" t="s">
        <v>7095</v>
      </c>
      <c r="AT1006" s="83">
        <v>0</v>
      </c>
      <c r="AU1006" s="83" t="s">
        <v>13085</v>
      </c>
      <c r="AV1006" s="83" t="b">
        <v>0</v>
      </c>
      <c r="AW1006" s="83" t="s">
        <v>14213</v>
      </c>
      <c r="AX1006" s="83" t="s">
        <v>15217</v>
      </c>
      <c r="AY1006" s="83" t="s">
        <v>66</v>
      </c>
      <c r="AZ1006" s="2"/>
      <c r="BA1006" s="3"/>
      <c r="BB1006" s="3"/>
      <c r="BC1006" s="3"/>
      <c r="BD1006" s="3"/>
    </row>
    <row r="1007" spans="1:56" x14ac:dyDescent="0.25">
      <c r="A1007" s="69" t="s">
        <v>890</v>
      </c>
      <c r="B1007" s="70"/>
      <c r="C1007" s="70"/>
      <c r="D1007" s="71"/>
      <c r="E1007" s="73"/>
      <c r="F1007" s="70" t="s">
        <v>4164</v>
      </c>
      <c r="G1007" s="70"/>
      <c r="H1007" s="74"/>
      <c r="I1007" s="75"/>
      <c r="J1007" s="75"/>
      <c r="K1007" s="74" t="s">
        <v>16732</v>
      </c>
      <c r="L1007" s="78"/>
      <c r="M1007" s="79"/>
      <c r="N1007" s="79"/>
      <c r="O1007" s="80"/>
      <c r="P1007" s="81"/>
      <c r="Q1007" s="81"/>
      <c r="R1007" s="91"/>
      <c r="S1007" s="91"/>
      <c r="T1007" s="91"/>
      <c r="U1007" s="91"/>
      <c r="V1007" s="52"/>
      <c r="W1007" s="52"/>
      <c r="X1007" s="52"/>
      <c r="Y1007" s="52"/>
      <c r="Z1007" s="51"/>
      <c r="AA1007" s="76"/>
      <c r="AB1007" s="76"/>
      <c r="AC1007" s="77"/>
      <c r="AD1007" s="83" t="s">
        <v>8325</v>
      </c>
      <c r="AE1007" s="83">
        <v>18</v>
      </c>
      <c r="AF1007" s="83">
        <v>166</v>
      </c>
      <c r="AG1007" s="83">
        <v>2646</v>
      </c>
      <c r="AH1007" s="83">
        <v>0</v>
      </c>
      <c r="AI1007" s="83">
        <v>-18000</v>
      </c>
      <c r="AJ1007" s="83" t="s">
        <v>9733</v>
      </c>
      <c r="AK1007" s="83"/>
      <c r="AL1007" s="83" t="s">
        <v>11469</v>
      </c>
      <c r="AM1007" s="83" t="s">
        <v>11716</v>
      </c>
      <c r="AN1007" s="85">
        <v>40423.930173611108</v>
      </c>
      <c r="AO1007" s="83"/>
      <c r="AP1007" s="83" t="b">
        <v>1</v>
      </c>
      <c r="AQ1007" s="83" t="b">
        <v>0</v>
      </c>
      <c r="AR1007" s="83" t="b">
        <v>0</v>
      </c>
      <c r="AS1007" s="83" t="s">
        <v>7091</v>
      </c>
      <c r="AT1007" s="83">
        <v>5</v>
      </c>
      <c r="AU1007" s="83" t="s">
        <v>13085</v>
      </c>
      <c r="AV1007" s="83" t="b">
        <v>0</v>
      </c>
      <c r="AW1007" s="83" t="s">
        <v>14213</v>
      </c>
      <c r="AX1007" s="83" t="s">
        <v>15218</v>
      </c>
      <c r="AY1007" s="83" t="s">
        <v>66</v>
      </c>
      <c r="AZ1007" s="2"/>
      <c r="BA1007" s="3"/>
      <c r="BB1007" s="3"/>
      <c r="BC1007" s="3"/>
      <c r="BD1007" s="3"/>
    </row>
    <row r="1008" spans="1:56" x14ac:dyDescent="0.25">
      <c r="A1008" s="69" t="s">
        <v>891</v>
      </c>
      <c r="B1008" s="70"/>
      <c r="C1008" s="70"/>
      <c r="D1008" s="71"/>
      <c r="E1008" s="73"/>
      <c r="F1008" s="70" t="s">
        <v>4165</v>
      </c>
      <c r="G1008" s="70"/>
      <c r="H1008" s="74"/>
      <c r="I1008" s="75"/>
      <c r="J1008" s="75"/>
      <c r="K1008" s="74" t="s">
        <v>16733</v>
      </c>
      <c r="L1008" s="78"/>
      <c r="M1008" s="79"/>
      <c r="N1008" s="79"/>
      <c r="O1008" s="80"/>
      <c r="P1008" s="81"/>
      <c r="Q1008" s="81"/>
      <c r="R1008" s="91"/>
      <c r="S1008" s="91"/>
      <c r="T1008" s="91"/>
      <c r="U1008" s="91"/>
      <c r="V1008" s="52"/>
      <c r="W1008" s="52"/>
      <c r="X1008" s="52"/>
      <c r="Y1008" s="52"/>
      <c r="Z1008" s="51"/>
      <c r="AA1008" s="76"/>
      <c r="AB1008" s="76"/>
      <c r="AC1008" s="77"/>
      <c r="AD1008" s="83" t="s">
        <v>891</v>
      </c>
      <c r="AE1008" s="83">
        <v>894</v>
      </c>
      <c r="AF1008" s="83">
        <v>775</v>
      </c>
      <c r="AG1008" s="83">
        <v>37217</v>
      </c>
      <c r="AH1008" s="83">
        <v>45</v>
      </c>
      <c r="AI1008" s="83">
        <v>-21600</v>
      </c>
      <c r="AJ1008" s="83" t="s">
        <v>9734</v>
      </c>
      <c r="AK1008" s="83" t="s">
        <v>10693</v>
      </c>
      <c r="AL1008" s="83" t="s">
        <v>11470</v>
      </c>
      <c r="AM1008" s="83" t="s">
        <v>11717</v>
      </c>
      <c r="AN1008" s="85">
        <v>40006.66479166667</v>
      </c>
      <c r="AO1008" s="83"/>
      <c r="AP1008" s="83" t="b">
        <v>0</v>
      </c>
      <c r="AQ1008" s="83" t="b">
        <v>0</v>
      </c>
      <c r="AR1008" s="83" t="b">
        <v>0</v>
      </c>
      <c r="AS1008" s="83" t="s">
        <v>7091</v>
      </c>
      <c r="AT1008" s="83">
        <v>66</v>
      </c>
      <c r="AU1008" s="83" t="s">
        <v>13439</v>
      </c>
      <c r="AV1008" s="83" t="b">
        <v>0</v>
      </c>
      <c r="AW1008" s="83" t="s">
        <v>14213</v>
      </c>
      <c r="AX1008" s="83" t="s">
        <v>15219</v>
      </c>
      <c r="AY1008" s="83" t="s">
        <v>66</v>
      </c>
      <c r="AZ1008" s="2"/>
      <c r="BA1008" s="3"/>
      <c r="BB1008" s="3"/>
      <c r="BC1008" s="3"/>
      <c r="BD1008" s="3"/>
    </row>
    <row r="1009" spans="1:56" x14ac:dyDescent="0.25">
      <c r="A1009" s="69" t="s">
        <v>893</v>
      </c>
      <c r="B1009" s="70"/>
      <c r="C1009" s="70"/>
      <c r="D1009" s="71"/>
      <c r="E1009" s="73"/>
      <c r="F1009" s="70" t="s">
        <v>4167</v>
      </c>
      <c r="G1009" s="70"/>
      <c r="H1009" s="74"/>
      <c r="I1009" s="75"/>
      <c r="J1009" s="75"/>
      <c r="K1009" s="74" t="s">
        <v>16734</v>
      </c>
      <c r="L1009" s="78"/>
      <c r="M1009" s="79"/>
      <c r="N1009" s="79"/>
      <c r="O1009" s="80"/>
      <c r="P1009" s="81"/>
      <c r="Q1009" s="81"/>
      <c r="R1009" s="91"/>
      <c r="S1009" s="91"/>
      <c r="T1009" s="91"/>
      <c r="U1009" s="91"/>
      <c r="V1009" s="52"/>
      <c r="W1009" s="52"/>
      <c r="X1009" s="52"/>
      <c r="Y1009" s="52"/>
      <c r="Z1009" s="51"/>
      <c r="AA1009" s="76"/>
      <c r="AB1009" s="76"/>
      <c r="AC1009" s="77"/>
      <c r="AD1009" s="83" t="s">
        <v>8326</v>
      </c>
      <c r="AE1009" s="83">
        <v>266</v>
      </c>
      <c r="AF1009" s="83">
        <v>74</v>
      </c>
      <c r="AG1009" s="83">
        <v>7737</v>
      </c>
      <c r="AH1009" s="83">
        <v>1673</v>
      </c>
      <c r="AI1009" s="83">
        <v>-36000</v>
      </c>
      <c r="AJ1009" s="83" t="s">
        <v>9735</v>
      </c>
      <c r="AK1009" s="83" t="s">
        <v>10694</v>
      </c>
      <c r="AL1009" s="83"/>
      <c r="AM1009" s="83" t="s">
        <v>11734</v>
      </c>
      <c r="AN1009" s="85">
        <v>40689.345567129632</v>
      </c>
      <c r="AO1009" s="83"/>
      <c r="AP1009" s="83" t="b">
        <v>1</v>
      </c>
      <c r="AQ1009" s="83" t="b">
        <v>0</v>
      </c>
      <c r="AR1009" s="83" t="b">
        <v>0</v>
      </c>
      <c r="AS1009" s="83" t="s">
        <v>7091</v>
      </c>
      <c r="AT1009" s="83">
        <v>8</v>
      </c>
      <c r="AU1009" s="83" t="s">
        <v>13085</v>
      </c>
      <c r="AV1009" s="83" t="b">
        <v>0</v>
      </c>
      <c r="AW1009" s="83" t="s">
        <v>14213</v>
      </c>
      <c r="AX1009" s="83" t="s">
        <v>15220</v>
      </c>
      <c r="AY1009" s="83" t="s">
        <v>66</v>
      </c>
      <c r="AZ1009" s="2"/>
      <c r="BA1009" s="3"/>
      <c r="BB1009" s="3"/>
      <c r="BC1009" s="3"/>
      <c r="BD1009" s="3"/>
    </row>
    <row r="1010" spans="1:56" x14ac:dyDescent="0.25">
      <c r="A1010" s="69" t="s">
        <v>894</v>
      </c>
      <c r="B1010" s="70"/>
      <c r="C1010" s="70"/>
      <c r="D1010" s="71"/>
      <c r="E1010" s="73"/>
      <c r="F1010" s="70" t="s">
        <v>4168</v>
      </c>
      <c r="G1010" s="70"/>
      <c r="H1010" s="74"/>
      <c r="I1010" s="75"/>
      <c r="J1010" s="75"/>
      <c r="K1010" s="74" t="s">
        <v>16735</v>
      </c>
      <c r="L1010" s="78"/>
      <c r="M1010" s="79"/>
      <c r="N1010" s="79"/>
      <c r="O1010" s="80"/>
      <c r="P1010" s="81"/>
      <c r="Q1010" s="81"/>
      <c r="R1010" s="91"/>
      <c r="S1010" s="91"/>
      <c r="T1010" s="91"/>
      <c r="U1010" s="91"/>
      <c r="V1010" s="52"/>
      <c r="W1010" s="52"/>
      <c r="X1010" s="52"/>
      <c r="Y1010" s="52"/>
      <c r="Z1010" s="51"/>
      <c r="AA1010" s="76"/>
      <c r="AB1010" s="76"/>
      <c r="AC1010" s="77"/>
      <c r="AD1010" s="83" t="s">
        <v>8327</v>
      </c>
      <c r="AE1010" s="83">
        <v>24</v>
      </c>
      <c r="AF1010" s="83">
        <v>5</v>
      </c>
      <c r="AG1010" s="83">
        <v>66</v>
      </c>
      <c r="AH1010" s="83">
        <v>67</v>
      </c>
      <c r="AI1010" s="83"/>
      <c r="AJ1010" s="83" t="s">
        <v>9736</v>
      </c>
      <c r="AK1010" s="83"/>
      <c r="AL1010" s="83"/>
      <c r="AM1010" s="83"/>
      <c r="AN1010" s="85">
        <v>43128.668807870374</v>
      </c>
      <c r="AO1010" s="83"/>
      <c r="AP1010" s="83" t="b">
        <v>1</v>
      </c>
      <c r="AQ1010" s="83" t="b">
        <v>0</v>
      </c>
      <c r="AR1010" s="83" t="b">
        <v>0</v>
      </c>
      <c r="AS1010" s="83" t="s">
        <v>7091</v>
      </c>
      <c r="AT1010" s="83">
        <v>0</v>
      </c>
      <c r="AU1010" s="83"/>
      <c r="AV1010" s="83" t="b">
        <v>0</v>
      </c>
      <c r="AW1010" s="83" t="s">
        <v>14213</v>
      </c>
      <c r="AX1010" s="83" t="s">
        <v>15221</v>
      </c>
      <c r="AY1010" s="83" t="s">
        <v>66</v>
      </c>
      <c r="AZ1010" s="2"/>
      <c r="BA1010" s="3"/>
      <c r="BB1010" s="3"/>
      <c r="BC1010" s="3"/>
      <c r="BD1010" s="3"/>
    </row>
    <row r="1011" spans="1:56" x14ac:dyDescent="0.25">
      <c r="A1011" s="69" t="s">
        <v>1606</v>
      </c>
      <c r="B1011" s="70"/>
      <c r="C1011" s="70"/>
      <c r="D1011" s="71"/>
      <c r="E1011" s="73"/>
      <c r="F1011" s="70" t="s">
        <v>14030</v>
      </c>
      <c r="G1011" s="70"/>
      <c r="H1011" s="74"/>
      <c r="I1011" s="75"/>
      <c r="J1011" s="75"/>
      <c r="K1011" s="74" t="s">
        <v>16736</v>
      </c>
      <c r="L1011" s="78"/>
      <c r="M1011" s="79"/>
      <c r="N1011" s="79"/>
      <c r="O1011" s="80"/>
      <c r="P1011" s="81"/>
      <c r="Q1011" s="81"/>
      <c r="R1011" s="91"/>
      <c r="S1011" s="91"/>
      <c r="T1011" s="91"/>
      <c r="U1011" s="91"/>
      <c r="V1011" s="52"/>
      <c r="W1011" s="52"/>
      <c r="X1011" s="52"/>
      <c r="Y1011" s="52"/>
      <c r="Z1011" s="51"/>
      <c r="AA1011" s="76"/>
      <c r="AB1011" s="76"/>
      <c r="AC1011" s="77"/>
      <c r="AD1011" s="83" t="s">
        <v>8328</v>
      </c>
      <c r="AE1011" s="83">
        <v>611</v>
      </c>
      <c r="AF1011" s="83">
        <v>16676</v>
      </c>
      <c r="AG1011" s="83">
        <v>1540</v>
      </c>
      <c r="AH1011" s="83">
        <v>1391</v>
      </c>
      <c r="AI1011" s="83">
        <v>3600</v>
      </c>
      <c r="AJ1011" s="83" t="s">
        <v>9737</v>
      </c>
      <c r="AK1011" s="83" t="s">
        <v>10695</v>
      </c>
      <c r="AL1011" s="83" t="s">
        <v>11471</v>
      </c>
      <c r="AM1011" s="83" t="s">
        <v>11722</v>
      </c>
      <c r="AN1011" s="85">
        <v>41186.439131944448</v>
      </c>
      <c r="AO1011" s="83" t="s">
        <v>12653</v>
      </c>
      <c r="AP1011" s="83" t="b">
        <v>0</v>
      </c>
      <c r="AQ1011" s="83" t="b">
        <v>0</v>
      </c>
      <c r="AR1011" s="83" t="b">
        <v>1</v>
      </c>
      <c r="AS1011" s="83" t="s">
        <v>7091</v>
      </c>
      <c r="AT1011" s="83">
        <v>46</v>
      </c>
      <c r="AU1011" s="83" t="s">
        <v>13440</v>
      </c>
      <c r="AV1011" s="83" t="b">
        <v>1</v>
      </c>
      <c r="AW1011" s="83" t="s">
        <v>14213</v>
      </c>
      <c r="AX1011" s="83" t="s">
        <v>15222</v>
      </c>
      <c r="AY1011" s="83" t="s">
        <v>65</v>
      </c>
      <c r="AZ1011" s="2"/>
      <c r="BA1011" s="3"/>
      <c r="BB1011" s="3"/>
      <c r="BC1011" s="3"/>
      <c r="BD1011" s="3"/>
    </row>
    <row r="1012" spans="1:56" x14ac:dyDescent="0.25">
      <c r="A1012" s="69" t="s">
        <v>1607</v>
      </c>
      <c r="B1012" s="70"/>
      <c r="C1012" s="70"/>
      <c r="D1012" s="71"/>
      <c r="E1012" s="73"/>
      <c r="F1012" s="70" t="s">
        <v>14031</v>
      </c>
      <c r="G1012" s="70"/>
      <c r="H1012" s="74"/>
      <c r="I1012" s="75"/>
      <c r="J1012" s="75"/>
      <c r="K1012" s="74" t="s">
        <v>16737</v>
      </c>
      <c r="L1012" s="78"/>
      <c r="M1012" s="79"/>
      <c r="N1012" s="79"/>
      <c r="O1012" s="80"/>
      <c r="P1012" s="81"/>
      <c r="Q1012" s="81"/>
      <c r="R1012" s="91"/>
      <c r="S1012" s="91"/>
      <c r="T1012" s="91"/>
      <c r="U1012" s="91"/>
      <c r="V1012" s="52"/>
      <c r="W1012" s="52"/>
      <c r="X1012" s="52"/>
      <c r="Y1012" s="52"/>
      <c r="Z1012" s="51"/>
      <c r="AA1012" s="76"/>
      <c r="AB1012" s="76"/>
      <c r="AC1012" s="77"/>
      <c r="AD1012" s="83" t="s">
        <v>8329</v>
      </c>
      <c r="AE1012" s="83">
        <v>473</v>
      </c>
      <c r="AF1012" s="83">
        <v>57</v>
      </c>
      <c r="AG1012" s="83">
        <v>405</v>
      </c>
      <c r="AH1012" s="83">
        <v>129</v>
      </c>
      <c r="AI1012" s="83"/>
      <c r="AJ1012" s="83"/>
      <c r="AK1012" s="83"/>
      <c r="AL1012" s="83"/>
      <c r="AM1012" s="83"/>
      <c r="AN1012" s="85">
        <v>42520.436736111114</v>
      </c>
      <c r="AO1012" s="83" t="s">
        <v>12654</v>
      </c>
      <c r="AP1012" s="83" t="b">
        <v>1</v>
      </c>
      <c r="AQ1012" s="83" t="b">
        <v>0</v>
      </c>
      <c r="AR1012" s="83" t="b">
        <v>0</v>
      </c>
      <c r="AS1012" s="83" t="s">
        <v>7091</v>
      </c>
      <c r="AT1012" s="83">
        <v>0</v>
      </c>
      <c r="AU1012" s="83"/>
      <c r="AV1012" s="83" t="b">
        <v>0</v>
      </c>
      <c r="AW1012" s="83" t="s">
        <v>14213</v>
      </c>
      <c r="AX1012" s="83" t="s">
        <v>15223</v>
      </c>
      <c r="AY1012" s="83" t="s">
        <v>65</v>
      </c>
      <c r="AZ1012" s="2"/>
      <c r="BA1012" s="3"/>
      <c r="BB1012" s="3"/>
      <c r="BC1012" s="3"/>
      <c r="BD1012" s="3"/>
    </row>
    <row r="1013" spans="1:56" x14ac:dyDescent="0.25">
      <c r="A1013" s="69" t="s">
        <v>895</v>
      </c>
      <c r="B1013" s="70"/>
      <c r="C1013" s="70"/>
      <c r="D1013" s="71"/>
      <c r="E1013" s="73"/>
      <c r="F1013" s="70" t="s">
        <v>4169</v>
      </c>
      <c r="G1013" s="70"/>
      <c r="H1013" s="74"/>
      <c r="I1013" s="75"/>
      <c r="J1013" s="75"/>
      <c r="K1013" s="74" t="s">
        <v>16738</v>
      </c>
      <c r="L1013" s="78"/>
      <c r="M1013" s="79"/>
      <c r="N1013" s="79"/>
      <c r="O1013" s="80"/>
      <c r="P1013" s="81"/>
      <c r="Q1013" s="81"/>
      <c r="R1013" s="91"/>
      <c r="S1013" s="91"/>
      <c r="T1013" s="91"/>
      <c r="U1013" s="91"/>
      <c r="V1013" s="52"/>
      <c r="W1013" s="52"/>
      <c r="X1013" s="52"/>
      <c r="Y1013" s="52"/>
      <c r="Z1013" s="51"/>
      <c r="AA1013" s="76"/>
      <c r="AB1013" s="76"/>
      <c r="AC1013" s="77"/>
      <c r="AD1013" s="83" t="s">
        <v>8330</v>
      </c>
      <c r="AE1013" s="83">
        <v>150</v>
      </c>
      <c r="AF1013" s="83">
        <v>2502</v>
      </c>
      <c r="AG1013" s="83">
        <v>3410</v>
      </c>
      <c r="AH1013" s="83">
        <v>1708</v>
      </c>
      <c r="AI1013" s="83">
        <v>-36000</v>
      </c>
      <c r="AJ1013" s="83" t="s">
        <v>9738</v>
      </c>
      <c r="AK1013" s="83" t="s">
        <v>10696</v>
      </c>
      <c r="AL1013" s="83"/>
      <c r="AM1013" s="83" t="s">
        <v>11734</v>
      </c>
      <c r="AN1013" s="85">
        <v>40551.125694444447</v>
      </c>
      <c r="AO1013" s="83" t="s">
        <v>12655</v>
      </c>
      <c r="AP1013" s="83" t="b">
        <v>1</v>
      </c>
      <c r="AQ1013" s="83" t="b">
        <v>0</v>
      </c>
      <c r="AR1013" s="83" t="b">
        <v>1</v>
      </c>
      <c r="AS1013" s="83" t="s">
        <v>7091</v>
      </c>
      <c r="AT1013" s="83">
        <v>11</v>
      </c>
      <c r="AU1013" s="83" t="s">
        <v>13085</v>
      </c>
      <c r="AV1013" s="83" t="b">
        <v>0</v>
      </c>
      <c r="AW1013" s="83" t="s">
        <v>14213</v>
      </c>
      <c r="AX1013" s="83" t="s">
        <v>15224</v>
      </c>
      <c r="AY1013" s="83" t="s">
        <v>66</v>
      </c>
      <c r="AZ1013" s="2"/>
      <c r="BA1013" s="3"/>
      <c r="BB1013" s="3"/>
      <c r="BC1013" s="3"/>
      <c r="BD1013" s="3"/>
    </row>
    <row r="1014" spans="1:56" x14ac:dyDescent="0.25">
      <c r="A1014" s="69" t="s">
        <v>896</v>
      </c>
      <c r="B1014" s="70"/>
      <c r="C1014" s="70"/>
      <c r="D1014" s="71"/>
      <c r="E1014" s="73"/>
      <c r="F1014" s="70" t="s">
        <v>4170</v>
      </c>
      <c r="G1014" s="70"/>
      <c r="H1014" s="74"/>
      <c r="I1014" s="75"/>
      <c r="J1014" s="75"/>
      <c r="K1014" s="74" t="s">
        <v>16739</v>
      </c>
      <c r="L1014" s="78"/>
      <c r="M1014" s="79"/>
      <c r="N1014" s="79"/>
      <c r="O1014" s="80"/>
      <c r="P1014" s="81"/>
      <c r="Q1014" s="81"/>
      <c r="R1014" s="91"/>
      <c r="S1014" s="91"/>
      <c r="T1014" s="91"/>
      <c r="U1014" s="91"/>
      <c r="V1014" s="52"/>
      <c r="W1014" s="52"/>
      <c r="X1014" s="52"/>
      <c r="Y1014" s="52"/>
      <c r="Z1014" s="51"/>
      <c r="AA1014" s="76"/>
      <c r="AB1014" s="76"/>
      <c r="AC1014" s="77"/>
      <c r="AD1014" s="83" t="s">
        <v>8331</v>
      </c>
      <c r="AE1014" s="83">
        <v>1692</v>
      </c>
      <c r="AF1014" s="83">
        <v>3761</v>
      </c>
      <c r="AG1014" s="83">
        <v>98039</v>
      </c>
      <c r="AH1014" s="83">
        <v>165</v>
      </c>
      <c r="AI1014" s="83">
        <v>-36000</v>
      </c>
      <c r="AJ1014" s="83" t="s">
        <v>9739</v>
      </c>
      <c r="AK1014" s="83"/>
      <c r="AL1014" s="83" t="s">
        <v>11472</v>
      </c>
      <c r="AM1014" s="83" t="s">
        <v>11734</v>
      </c>
      <c r="AN1014" s="85">
        <v>40992.616805555554</v>
      </c>
      <c r="AO1014" s="83" t="s">
        <v>12656</v>
      </c>
      <c r="AP1014" s="83" t="b">
        <v>1</v>
      </c>
      <c r="AQ1014" s="83" t="b">
        <v>0</v>
      </c>
      <c r="AR1014" s="83" t="b">
        <v>1</v>
      </c>
      <c r="AS1014" s="83" t="s">
        <v>7091</v>
      </c>
      <c r="AT1014" s="83">
        <v>36</v>
      </c>
      <c r="AU1014" s="83" t="s">
        <v>13085</v>
      </c>
      <c r="AV1014" s="83" t="b">
        <v>0</v>
      </c>
      <c r="AW1014" s="83" t="s">
        <v>14213</v>
      </c>
      <c r="AX1014" s="83" t="s">
        <v>15225</v>
      </c>
      <c r="AY1014" s="83" t="s">
        <v>66</v>
      </c>
      <c r="AZ1014" s="2"/>
      <c r="BA1014" s="3"/>
      <c r="BB1014" s="3"/>
      <c r="BC1014" s="3"/>
      <c r="BD1014" s="3"/>
    </row>
    <row r="1015" spans="1:56" x14ac:dyDescent="0.25">
      <c r="A1015" s="69" t="s">
        <v>897</v>
      </c>
      <c r="B1015" s="70"/>
      <c r="C1015" s="70"/>
      <c r="D1015" s="71"/>
      <c r="E1015" s="73"/>
      <c r="F1015" s="70" t="s">
        <v>14032</v>
      </c>
      <c r="G1015" s="70"/>
      <c r="H1015" s="74"/>
      <c r="I1015" s="75"/>
      <c r="J1015" s="75"/>
      <c r="K1015" s="74" t="s">
        <v>16740</v>
      </c>
      <c r="L1015" s="78"/>
      <c r="M1015" s="79"/>
      <c r="N1015" s="79"/>
      <c r="O1015" s="80"/>
      <c r="P1015" s="81"/>
      <c r="Q1015" s="81"/>
      <c r="R1015" s="91"/>
      <c r="S1015" s="91"/>
      <c r="T1015" s="91"/>
      <c r="U1015" s="91"/>
      <c r="V1015" s="52"/>
      <c r="W1015" s="52"/>
      <c r="X1015" s="52"/>
      <c r="Y1015" s="52"/>
      <c r="Z1015" s="51"/>
      <c r="AA1015" s="76"/>
      <c r="AB1015" s="76"/>
      <c r="AC1015" s="77"/>
      <c r="AD1015" s="83" t="s">
        <v>8332</v>
      </c>
      <c r="AE1015" s="83">
        <v>27061</v>
      </c>
      <c r="AF1015" s="83">
        <v>27484</v>
      </c>
      <c r="AG1015" s="83">
        <v>44256</v>
      </c>
      <c r="AH1015" s="83">
        <v>77309</v>
      </c>
      <c r="AI1015" s="83">
        <v>-28800</v>
      </c>
      <c r="AJ1015" s="83" t="s">
        <v>9740</v>
      </c>
      <c r="AK1015" s="83" t="s">
        <v>10697</v>
      </c>
      <c r="AL1015" s="83"/>
      <c r="AM1015" s="83" t="s">
        <v>11719</v>
      </c>
      <c r="AN1015" s="85">
        <v>42278.915138888886</v>
      </c>
      <c r="AO1015" s="83" t="s">
        <v>12657</v>
      </c>
      <c r="AP1015" s="83" t="b">
        <v>1</v>
      </c>
      <c r="AQ1015" s="83" t="b">
        <v>0</v>
      </c>
      <c r="AR1015" s="83" t="b">
        <v>1</v>
      </c>
      <c r="AS1015" s="83" t="s">
        <v>7091</v>
      </c>
      <c r="AT1015" s="83">
        <v>156</v>
      </c>
      <c r="AU1015" s="83" t="s">
        <v>13085</v>
      </c>
      <c r="AV1015" s="83" t="b">
        <v>0</v>
      </c>
      <c r="AW1015" s="83" t="s">
        <v>14213</v>
      </c>
      <c r="AX1015" s="83" t="s">
        <v>15226</v>
      </c>
      <c r="AY1015" s="83" t="s">
        <v>66</v>
      </c>
      <c r="AZ1015" s="2"/>
      <c r="BA1015" s="3"/>
      <c r="BB1015" s="3"/>
      <c r="BC1015" s="3"/>
      <c r="BD1015" s="3"/>
    </row>
    <row r="1016" spans="1:56" x14ac:dyDescent="0.25">
      <c r="A1016" s="69" t="s">
        <v>1608</v>
      </c>
      <c r="B1016" s="70"/>
      <c r="C1016" s="70"/>
      <c r="D1016" s="71"/>
      <c r="E1016" s="73"/>
      <c r="F1016" s="70" t="s">
        <v>14033</v>
      </c>
      <c r="G1016" s="70"/>
      <c r="H1016" s="74"/>
      <c r="I1016" s="75"/>
      <c r="J1016" s="75"/>
      <c r="K1016" s="74" t="s">
        <v>16741</v>
      </c>
      <c r="L1016" s="78"/>
      <c r="M1016" s="79"/>
      <c r="N1016" s="79"/>
      <c r="O1016" s="80"/>
      <c r="P1016" s="81"/>
      <c r="Q1016" s="81"/>
      <c r="R1016" s="91"/>
      <c r="S1016" s="91"/>
      <c r="T1016" s="91"/>
      <c r="U1016" s="91"/>
      <c r="V1016" s="52"/>
      <c r="W1016" s="52"/>
      <c r="X1016" s="52"/>
      <c r="Y1016" s="52"/>
      <c r="Z1016" s="51"/>
      <c r="AA1016" s="76"/>
      <c r="AB1016" s="76"/>
      <c r="AC1016" s="77"/>
      <c r="AD1016" s="83" t="s">
        <v>8333</v>
      </c>
      <c r="AE1016" s="83">
        <v>905</v>
      </c>
      <c r="AF1016" s="83">
        <v>3005361</v>
      </c>
      <c r="AG1016" s="83">
        <v>410535</v>
      </c>
      <c r="AH1016" s="83">
        <v>26</v>
      </c>
      <c r="AI1016" s="83">
        <v>-18000</v>
      </c>
      <c r="AJ1016" s="83" t="s">
        <v>9741</v>
      </c>
      <c r="AK1016" s="83" t="s">
        <v>7257</v>
      </c>
      <c r="AL1016" s="83" t="s">
        <v>11473</v>
      </c>
      <c r="AM1016" s="83" t="s">
        <v>11716</v>
      </c>
      <c r="AN1016" s="85">
        <v>39163.760625000003</v>
      </c>
      <c r="AO1016" s="83" t="s">
        <v>12658</v>
      </c>
      <c r="AP1016" s="83" t="b">
        <v>0</v>
      </c>
      <c r="AQ1016" s="83" t="b">
        <v>0</v>
      </c>
      <c r="AR1016" s="83" t="b">
        <v>0</v>
      </c>
      <c r="AS1016" s="83" t="s">
        <v>7091</v>
      </c>
      <c r="AT1016" s="83">
        <v>23989</v>
      </c>
      <c r="AU1016" s="83" t="s">
        <v>13441</v>
      </c>
      <c r="AV1016" s="83" t="b">
        <v>1</v>
      </c>
      <c r="AW1016" s="83" t="s">
        <v>14213</v>
      </c>
      <c r="AX1016" s="83" t="s">
        <v>15227</v>
      </c>
      <c r="AY1016" s="83" t="s">
        <v>65</v>
      </c>
      <c r="AZ1016" s="2"/>
      <c r="BA1016" s="3"/>
      <c r="BB1016" s="3"/>
      <c r="BC1016" s="3"/>
      <c r="BD1016" s="3"/>
    </row>
    <row r="1017" spans="1:56" x14ac:dyDescent="0.25">
      <c r="A1017" s="69" t="s">
        <v>898</v>
      </c>
      <c r="B1017" s="70"/>
      <c r="C1017" s="70"/>
      <c r="D1017" s="71"/>
      <c r="E1017" s="73"/>
      <c r="F1017" s="70" t="s">
        <v>4171</v>
      </c>
      <c r="G1017" s="70"/>
      <c r="H1017" s="74"/>
      <c r="I1017" s="75"/>
      <c r="J1017" s="75"/>
      <c r="K1017" s="74" t="s">
        <v>16742</v>
      </c>
      <c r="L1017" s="78"/>
      <c r="M1017" s="79"/>
      <c r="N1017" s="79"/>
      <c r="O1017" s="80"/>
      <c r="P1017" s="81"/>
      <c r="Q1017" s="81"/>
      <c r="R1017" s="91"/>
      <c r="S1017" s="91"/>
      <c r="T1017" s="91"/>
      <c r="U1017" s="91"/>
      <c r="V1017" s="52"/>
      <c r="W1017" s="52"/>
      <c r="X1017" s="52"/>
      <c r="Y1017" s="52"/>
      <c r="Z1017" s="51"/>
      <c r="AA1017" s="76"/>
      <c r="AB1017" s="76"/>
      <c r="AC1017" s="77"/>
      <c r="AD1017" s="83" t="s">
        <v>8334</v>
      </c>
      <c r="AE1017" s="83">
        <v>1488</v>
      </c>
      <c r="AF1017" s="83">
        <v>1186</v>
      </c>
      <c r="AG1017" s="83">
        <v>24592</v>
      </c>
      <c r="AH1017" s="83">
        <v>31403</v>
      </c>
      <c r="AI1017" s="83"/>
      <c r="AJ1017" s="83" t="s">
        <v>9742</v>
      </c>
      <c r="AK1017" s="83" t="s">
        <v>10698</v>
      </c>
      <c r="AL1017" s="83"/>
      <c r="AM1017" s="83"/>
      <c r="AN1017" s="85">
        <v>41458.825937499998</v>
      </c>
      <c r="AO1017" s="83" t="s">
        <v>12659</v>
      </c>
      <c r="AP1017" s="83" t="b">
        <v>1</v>
      </c>
      <c r="AQ1017" s="83" t="b">
        <v>0</v>
      </c>
      <c r="AR1017" s="83" t="b">
        <v>1</v>
      </c>
      <c r="AS1017" s="83" t="s">
        <v>7091</v>
      </c>
      <c r="AT1017" s="83">
        <v>21</v>
      </c>
      <c r="AU1017" s="83" t="s">
        <v>13085</v>
      </c>
      <c r="AV1017" s="83" t="b">
        <v>0</v>
      </c>
      <c r="AW1017" s="83" t="s">
        <v>14213</v>
      </c>
      <c r="AX1017" s="83" t="s">
        <v>15228</v>
      </c>
      <c r="AY1017" s="83" t="s">
        <v>66</v>
      </c>
      <c r="AZ1017" s="2"/>
      <c r="BA1017" s="3"/>
      <c r="BB1017" s="3"/>
      <c r="BC1017" s="3"/>
      <c r="BD1017" s="3"/>
    </row>
    <row r="1018" spans="1:56" x14ac:dyDescent="0.25">
      <c r="A1018" s="69" t="s">
        <v>899</v>
      </c>
      <c r="B1018" s="70"/>
      <c r="C1018" s="70"/>
      <c r="D1018" s="71"/>
      <c r="E1018" s="73"/>
      <c r="F1018" s="70" t="s">
        <v>4172</v>
      </c>
      <c r="G1018" s="70"/>
      <c r="H1018" s="74"/>
      <c r="I1018" s="75"/>
      <c r="J1018" s="75"/>
      <c r="K1018" s="74" t="s">
        <v>16743</v>
      </c>
      <c r="L1018" s="78"/>
      <c r="M1018" s="79"/>
      <c r="N1018" s="79"/>
      <c r="O1018" s="80"/>
      <c r="P1018" s="81"/>
      <c r="Q1018" s="81"/>
      <c r="R1018" s="91"/>
      <c r="S1018" s="91"/>
      <c r="T1018" s="91"/>
      <c r="U1018" s="91"/>
      <c r="V1018" s="52"/>
      <c r="W1018" s="52"/>
      <c r="X1018" s="52"/>
      <c r="Y1018" s="52"/>
      <c r="Z1018" s="51"/>
      <c r="AA1018" s="76"/>
      <c r="AB1018" s="76"/>
      <c r="AC1018" s="77"/>
      <c r="AD1018" s="83" t="s">
        <v>8335</v>
      </c>
      <c r="AE1018" s="83">
        <v>4238</v>
      </c>
      <c r="AF1018" s="83">
        <v>4078</v>
      </c>
      <c r="AG1018" s="83">
        <v>35358</v>
      </c>
      <c r="AH1018" s="83">
        <v>102162</v>
      </c>
      <c r="AI1018" s="83">
        <v>-18000</v>
      </c>
      <c r="AJ1018" s="83" t="s">
        <v>9743</v>
      </c>
      <c r="AK1018" s="83" t="s">
        <v>10699</v>
      </c>
      <c r="AL1018" s="83" t="s">
        <v>11474</v>
      </c>
      <c r="AM1018" s="83" t="s">
        <v>11716</v>
      </c>
      <c r="AN1018" s="85">
        <v>39880.036631944444</v>
      </c>
      <c r="AO1018" s="83" t="s">
        <v>12660</v>
      </c>
      <c r="AP1018" s="83" t="b">
        <v>0</v>
      </c>
      <c r="AQ1018" s="83" t="b">
        <v>0</v>
      </c>
      <c r="AR1018" s="83" t="b">
        <v>1</v>
      </c>
      <c r="AS1018" s="83" t="s">
        <v>7091</v>
      </c>
      <c r="AT1018" s="83">
        <v>24</v>
      </c>
      <c r="AU1018" s="83" t="s">
        <v>13442</v>
      </c>
      <c r="AV1018" s="83" t="b">
        <v>0</v>
      </c>
      <c r="AW1018" s="83" t="s">
        <v>14213</v>
      </c>
      <c r="AX1018" s="83" t="s">
        <v>15229</v>
      </c>
      <c r="AY1018" s="83" t="s">
        <v>66</v>
      </c>
      <c r="AZ1018" s="2"/>
      <c r="BA1018" s="3"/>
      <c r="BB1018" s="3"/>
      <c r="BC1018" s="3"/>
      <c r="BD1018" s="3"/>
    </row>
    <row r="1019" spans="1:56" x14ac:dyDescent="0.25">
      <c r="A1019" s="69" t="s">
        <v>900</v>
      </c>
      <c r="B1019" s="70"/>
      <c r="C1019" s="70"/>
      <c r="D1019" s="71"/>
      <c r="E1019" s="73"/>
      <c r="F1019" s="70" t="s">
        <v>4173</v>
      </c>
      <c r="G1019" s="70"/>
      <c r="H1019" s="74"/>
      <c r="I1019" s="75"/>
      <c r="J1019" s="75"/>
      <c r="K1019" s="74" t="s">
        <v>16744</v>
      </c>
      <c r="L1019" s="78"/>
      <c r="M1019" s="79"/>
      <c r="N1019" s="79"/>
      <c r="O1019" s="80"/>
      <c r="P1019" s="81"/>
      <c r="Q1019" s="81"/>
      <c r="R1019" s="91"/>
      <c r="S1019" s="91"/>
      <c r="T1019" s="91"/>
      <c r="U1019" s="91"/>
      <c r="V1019" s="52"/>
      <c r="W1019" s="52"/>
      <c r="X1019" s="52"/>
      <c r="Y1019" s="52"/>
      <c r="Z1019" s="51"/>
      <c r="AA1019" s="76"/>
      <c r="AB1019" s="76"/>
      <c r="AC1019" s="77"/>
      <c r="AD1019" s="83" t="s">
        <v>8336</v>
      </c>
      <c r="AE1019" s="83">
        <v>2621</v>
      </c>
      <c r="AF1019" s="83">
        <v>5094</v>
      </c>
      <c r="AG1019" s="83">
        <v>13787</v>
      </c>
      <c r="AH1019" s="83">
        <v>0</v>
      </c>
      <c r="AI1019" s="83">
        <v>28800</v>
      </c>
      <c r="AJ1019" s="83" t="s">
        <v>9744</v>
      </c>
      <c r="AK1019" s="83" t="s">
        <v>10700</v>
      </c>
      <c r="AL1019" s="83"/>
      <c r="AM1019" s="83" t="s">
        <v>11755</v>
      </c>
      <c r="AN1019" s="85">
        <v>41230.081550925926</v>
      </c>
      <c r="AO1019" s="83"/>
      <c r="AP1019" s="83" t="b">
        <v>0</v>
      </c>
      <c r="AQ1019" s="83" t="b">
        <v>0</v>
      </c>
      <c r="AR1019" s="83" t="b">
        <v>0</v>
      </c>
      <c r="AS1019" s="83" t="s">
        <v>7091</v>
      </c>
      <c r="AT1019" s="83">
        <v>9</v>
      </c>
      <c r="AU1019" s="83" t="s">
        <v>13443</v>
      </c>
      <c r="AV1019" s="83" t="b">
        <v>0</v>
      </c>
      <c r="AW1019" s="83" t="s">
        <v>14213</v>
      </c>
      <c r="AX1019" s="83" t="s">
        <v>15230</v>
      </c>
      <c r="AY1019" s="83" t="s">
        <v>66</v>
      </c>
      <c r="AZ1019" s="2"/>
      <c r="BA1019" s="3"/>
      <c r="BB1019" s="3"/>
      <c r="BC1019" s="3"/>
      <c r="BD1019" s="3"/>
    </row>
    <row r="1020" spans="1:56" x14ac:dyDescent="0.25">
      <c r="A1020" s="69" t="s">
        <v>901</v>
      </c>
      <c r="B1020" s="70"/>
      <c r="C1020" s="70"/>
      <c r="D1020" s="71"/>
      <c r="E1020" s="73"/>
      <c r="F1020" s="70" t="s">
        <v>4174</v>
      </c>
      <c r="G1020" s="70"/>
      <c r="H1020" s="74"/>
      <c r="I1020" s="75"/>
      <c r="J1020" s="75"/>
      <c r="K1020" s="74" t="s">
        <v>16745</v>
      </c>
      <c r="L1020" s="78"/>
      <c r="M1020" s="79"/>
      <c r="N1020" s="79"/>
      <c r="O1020" s="80"/>
      <c r="P1020" s="81"/>
      <c r="Q1020" s="81"/>
      <c r="R1020" s="91"/>
      <c r="S1020" s="91"/>
      <c r="T1020" s="91"/>
      <c r="U1020" s="91"/>
      <c r="V1020" s="52"/>
      <c r="W1020" s="52"/>
      <c r="X1020" s="52"/>
      <c r="Y1020" s="52"/>
      <c r="Z1020" s="51"/>
      <c r="AA1020" s="76"/>
      <c r="AB1020" s="76"/>
      <c r="AC1020" s="77"/>
      <c r="AD1020" s="83" t="s">
        <v>8337</v>
      </c>
      <c r="AE1020" s="83">
        <v>617</v>
      </c>
      <c r="AF1020" s="83">
        <v>7827</v>
      </c>
      <c r="AG1020" s="83">
        <v>98560</v>
      </c>
      <c r="AH1020" s="83">
        <v>88641</v>
      </c>
      <c r="AI1020" s="83">
        <v>-28800</v>
      </c>
      <c r="AJ1020" s="83" t="s">
        <v>9745</v>
      </c>
      <c r="AK1020" s="83" t="s">
        <v>10701</v>
      </c>
      <c r="AL1020" s="83" t="s">
        <v>11475</v>
      </c>
      <c r="AM1020" s="83" t="s">
        <v>11719</v>
      </c>
      <c r="AN1020" s="85">
        <v>39822.849791666667</v>
      </c>
      <c r="AO1020" s="83" t="s">
        <v>12661</v>
      </c>
      <c r="AP1020" s="83" t="b">
        <v>0</v>
      </c>
      <c r="AQ1020" s="83" t="b">
        <v>0</v>
      </c>
      <c r="AR1020" s="83" t="b">
        <v>1</v>
      </c>
      <c r="AS1020" s="83" t="s">
        <v>7091</v>
      </c>
      <c r="AT1020" s="83">
        <v>68</v>
      </c>
      <c r="AU1020" s="83" t="s">
        <v>13444</v>
      </c>
      <c r="AV1020" s="83" t="b">
        <v>0</v>
      </c>
      <c r="AW1020" s="83" t="s">
        <v>14213</v>
      </c>
      <c r="AX1020" s="83" t="s">
        <v>15231</v>
      </c>
      <c r="AY1020" s="83" t="s">
        <v>66</v>
      </c>
      <c r="AZ1020" s="2"/>
      <c r="BA1020" s="3"/>
      <c r="BB1020" s="3"/>
      <c r="BC1020" s="3"/>
      <c r="BD1020" s="3"/>
    </row>
    <row r="1021" spans="1:56" x14ac:dyDescent="0.25">
      <c r="A1021" s="69" t="s">
        <v>1609</v>
      </c>
      <c r="B1021" s="70"/>
      <c r="C1021" s="70"/>
      <c r="D1021" s="71"/>
      <c r="E1021" s="73"/>
      <c r="F1021" s="70" t="s">
        <v>14034</v>
      </c>
      <c r="G1021" s="70"/>
      <c r="H1021" s="74"/>
      <c r="I1021" s="75"/>
      <c r="J1021" s="75"/>
      <c r="K1021" s="74" t="s">
        <v>16746</v>
      </c>
      <c r="L1021" s="78"/>
      <c r="M1021" s="79"/>
      <c r="N1021" s="79"/>
      <c r="O1021" s="80"/>
      <c r="P1021" s="81"/>
      <c r="Q1021" s="81"/>
      <c r="R1021" s="91"/>
      <c r="S1021" s="91"/>
      <c r="T1021" s="91"/>
      <c r="U1021" s="91"/>
      <c r="V1021" s="52"/>
      <c r="W1021" s="52"/>
      <c r="X1021" s="52"/>
      <c r="Y1021" s="52"/>
      <c r="Z1021" s="51"/>
      <c r="AA1021" s="76"/>
      <c r="AB1021" s="76"/>
      <c r="AC1021" s="77"/>
      <c r="AD1021" s="83" t="s">
        <v>8338</v>
      </c>
      <c r="AE1021" s="83">
        <v>281</v>
      </c>
      <c r="AF1021" s="83">
        <v>34000899</v>
      </c>
      <c r="AG1021" s="83">
        <v>94770</v>
      </c>
      <c r="AH1021" s="83">
        <v>101</v>
      </c>
      <c r="AI1021" s="83">
        <v>-18000</v>
      </c>
      <c r="AJ1021" s="83" t="s">
        <v>9746</v>
      </c>
      <c r="AK1021" s="83" t="s">
        <v>10702</v>
      </c>
      <c r="AL1021" s="83" t="s">
        <v>11476</v>
      </c>
      <c r="AM1021" s="83" t="s">
        <v>11716</v>
      </c>
      <c r="AN1021" s="85">
        <v>39168.86546296296</v>
      </c>
      <c r="AO1021" s="83" t="s">
        <v>12662</v>
      </c>
      <c r="AP1021" s="83" t="b">
        <v>0</v>
      </c>
      <c r="AQ1021" s="83" t="b">
        <v>0</v>
      </c>
      <c r="AR1021" s="83" t="b">
        <v>1</v>
      </c>
      <c r="AS1021" s="83" t="s">
        <v>7091</v>
      </c>
      <c r="AT1021" s="83">
        <v>58986</v>
      </c>
      <c r="AU1021" s="83" t="s">
        <v>13445</v>
      </c>
      <c r="AV1021" s="83" t="b">
        <v>1</v>
      </c>
      <c r="AW1021" s="83" t="s">
        <v>14213</v>
      </c>
      <c r="AX1021" s="83" t="s">
        <v>15232</v>
      </c>
      <c r="AY1021" s="83" t="s">
        <v>65</v>
      </c>
      <c r="AZ1021" s="2"/>
      <c r="BA1021" s="3"/>
      <c r="BB1021" s="3"/>
      <c r="BC1021" s="3"/>
      <c r="BD1021" s="3"/>
    </row>
    <row r="1022" spans="1:56" x14ac:dyDescent="0.25">
      <c r="A1022" s="69" t="s">
        <v>1610</v>
      </c>
      <c r="B1022" s="70"/>
      <c r="C1022" s="70"/>
      <c r="D1022" s="71"/>
      <c r="E1022" s="73"/>
      <c r="F1022" s="70" t="s">
        <v>14035</v>
      </c>
      <c r="G1022" s="70"/>
      <c r="H1022" s="74"/>
      <c r="I1022" s="75"/>
      <c r="J1022" s="75"/>
      <c r="K1022" s="74" t="s">
        <v>16747</v>
      </c>
      <c r="L1022" s="78"/>
      <c r="M1022" s="79"/>
      <c r="N1022" s="79"/>
      <c r="O1022" s="80"/>
      <c r="P1022" s="81"/>
      <c r="Q1022" s="81"/>
      <c r="R1022" s="91"/>
      <c r="S1022" s="91"/>
      <c r="T1022" s="91"/>
      <c r="U1022" s="91"/>
      <c r="V1022" s="52"/>
      <c r="W1022" s="52"/>
      <c r="X1022" s="52"/>
      <c r="Y1022" s="52"/>
      <c r="Z1022" s="51"/>
      <c r="AA1022" s="76"/>
      <c r="AB1022" s="76"/>
      <c r="AC1022" s="77"/>
      <c r="AD1022" s="83" t="s">
        <v>8339</v>
      </c>
      <c r="AE1022" s="83">
        <v>2298</v>
      </c>
      <c r="AF1022" s="83">
        <v>1003519</v>
      </c>
      <c r="AG1022" s="83">
        <v>108022</v>
      </c>
      <c r="AH1022" s="83">
        <v>2806</v>
      </c>
      <c r="AI1022" s="83">
        <v>-18000</v>
      </c>
      <c r="AJ1022" s="83" t="s">
        <v>9747</v>
      </c>
      <c r="AK1022" s="83"/>
      <c r="AL1022" s="83" t="s">
        <v>11477</v>
      </c>
      <c r="AM1022" s="83" t="s">
        <v>11716</v>
      </c>
      <c r="AN1022" s="85">
        <v>39929.943229166667</v>
      </c>
      <c r="AO1022" s="83" t="s">
        <v>12663</v>
      </c>
      <c r="AP1022" s="83" t="b">
        <v>1</v>
      </c>
      <c r="AQ1022" s="83" t="b">
        <v>0</v>
      </c>
      <c r="AR1022" s="83" t="b">
        <v>0</v>
      </c>
      <c r="AS1022" s="83" t="s">
        <v>7091</v>
      </c>
      <c r="AT1022" s="83">
        <v>6839</v>
      </c>
      <c r="AU1022" s="83" t="s">
        <v>13085</v>
      </c>
      <c r="AV1022" s="83" t="b">
        <v>1</v>
      </c>
      <c r="AW1022" s="83" t="s">
        <v>14213</v>
      </c>
      <c r="AX1022" s="83" t="s">
        <v>15233</v>
      </c>
      <c r="AY1022" s="83" t="s">
        <v>65</v>
      </c>
      <c r="AZ1022" s="2"/>
      <c r="BA1022" s="3"/>
      <c r="BB1022" s="3"/>
      <c r="BC1022" s="3"/>
      <c r="BD1022" s="3"/>
    </row>
    <row r="1023" spans="1:56" x14ac:dyDescent="0.25">
      <c r="A1023" s="69" t="s">
        <v>1611</v>
      </c>
      <c r="B1023" s="70"/>
      <c r="C1023" s="70"/>
      <c r="D1023" s="71"/>
      <c r="E1023" s="73"/>
      <c r="F1023" s="70" t="s">
        <v>14036</v>
      </c>
      <c r="G1023" s="70"/>
      <c r="H1023" s="74"/>
      <c r="I1023" s="75"/>
      <c r="J1023" s="75"/>
      <c r="K1023" s="74" t="s">
        <v>16748</v>
      </c>
      <c r="L1023" s="78"/>
      <c r="M1023" s="79"/>
      <c r="N1023" s="79"/>
      <c r="O1023" s="80"/>
      <c r="P1023" s="81"/>
      <c r="Q1023" s="81"/>
      <c r="R1023" s="91"/>
      <c r="S1023" s="91"/>
      <c r="T1023" s="91"/>
      <c r="U1023" s="91"/>
      <c r="V1023" s="52"/>
      <c r="W1023" s="52"/>
      <c r="X1023" s="52"/>
      <c r="Y1023" s="52"/>
      <c r="Z1023" s="51"/>
      <c r="AA1023" s="76"/>
      <c r="AB1023" s="76"/>
      <c r="AC1023" s="77"/>
      <c r="AD1023" s="83" t="s">
        <v>8340</v>
      </c>
      <c r="AE1023" s="83">
        <v>587</v>
      </c>
      <c r="AF1023" s="83">
        <v>388</v>
      </c>
      <c r="AG1023" s="83">
        <v>15588</v>
      </c>
      <c r="AH1023" s="83">
        <v>20967</v>
      </c>
      <c r="AI1023" s="83"/>
      <c r="AJ1023" s="83" t="s">
        <v>9748</v>
      </c>
      <c r="AK1023" s="83" t="s">
        <v>10449</v>
      </c>
      <c r="AL1023" s="83"/>
      <c r="AM1023" s="83"/>
      <c r="AN1023" s="85">
        <v>41106.553148148145</v>
      </c>
      <c r="AO1023" s="83" t="s">
        <v>12664</v>
      </c>
      <c r="AP1023" s="83" t="b">
        <v>1</v>
      </c>
      <c r="AQ1023" s="83" t="b">
        <v>0</v>
      </c>
      <c r="AR1023" s="83" t="b">
        <v>1</v>
      </c>
      <c r="AS1023" s="83" t="s">
        <v>7091</v>
      </c>
      <c r="AT1023" s="83">
        <v>3</v>
      </c>
      <c r="AU1023" s="83" t="s">
        <v>13085</v>
      </c>
      <c r="AV1023" s="83" t="b">
        <v>0</v>
      </c>
      <c r="AW1023" s="83" t="s">
        <v>14213</v>
      </c>
      <c r="AX1023" s="83" t="s">
        <v>15234</v>
      </c>
      <c r="AY1023" s="83" t="s">
        <v>65</v>
      </c>
      <c r="AZ1023" s="2"/>
      <c r="BA1023" s="3"/>
      <c r="BB1023" s="3"/>
      <c r="BC1023" s="3"/>
      <c r="BD1023" s="3"/>
    </row>
    <row r="1024" spans="1:56" x14ac:dyDescent="0.25">
      <c r="A1024" s="69" t="s">
        <v>902</v>
      </c>
      <c r="B1024" s="70"/>
      <c r="C1024" s="70"/>
      <c r="D1024" s="71"/>
      <c r="E1024" s="73"/>
      <c r="F1024" s="70" t="s">
        <v>4175</v>
      </c>
      <c r="G1024" s="70"/>
      <c r="H1024" s="74"/>
      <c r="I1024" s="75"/>
      <c r="J1024" s="75"/>
      <c r="K1024" s="74" t="s">
        <v>16749</v>
      </c>
      <c r="L1024" s="78"/>
      <c r="M1024" s="79"/>
      <c r="N1024" s="79"/>
      <c r="O1024" s="80"/>
      <c r="P1024" s="81"/>
      <c r="Q1024" s="81"/>
      <c r="R1024" s="91"/>
      <c r="S1024" s="91"/>
      <c r="T1024" s="91"/>
      <c r="U1024" s="91"/>
      <c r="V1024" s="52"/>
      <c r="W1024" s="52"/>
      <c r="X1024" s="52"/>
      <c r="Y1024" s="52"/>
      <c r="Z1024" s="51"/>
      <c r="AA1024" s="76"/>
      <c r="AB1024" s="76"/>
      <c r="AC1024" s="77"/>
      <c r="AD1024" s="83" t="s">
        <v>8341</v>
      </c>
      <c r="AE1024" s="83">
        <v>597</v>
      </c>
      <c r="AF1024" s="83">
        <v>4907</v>
      </c>
      <c r="AG1024" s="83">
        <v>7509</v>
      </c>
      <c r="AH1024" s="83">
        <v>276</v>
      </c>
      <c r="AI1024" s="83">
        <v>-25200</v>
      </c>
      <c r="AJ1024" s="83" t="s">
        <v>9749</v>
      </c>
      <c r="AK1024" s="83" t="s">
        <v>10703</v>
      </c>
      <c r="AL1024" s="83" t="s">
        <v>11478</v>
      </c>
      <c r="AM1024" s="83" t="s">
        <v>11728</v>
      </c>
      <c r="AN1024" s="85">
        <v>39817.813831018517</v>
      </c>
      <c r="AO1024" s="83"/>
      <c r="AP1024" s="83" t="b">
        <v>0</v>
      </c>
      <c r="AQ1024" s="83" t="b">
        <v>0</v>
      </c>
      <c r="AR1024" s="83" t="b">
        <v>1</v>
      </c>
      <c r="AS1024" s="83" t="s">
        <v>7091</v>
      </c>
      <c r="AT1024" s="83">
        <v>215</v>
      </c>
      <c r="AU1024" s="83" t="s">
        <v>13446</v>
      </c>
      <c r="AV1024" s="83" t="b">
        <v>0</v>
      </c>
      <c r="AW1024" s="83" t="s">
        <v>14213</v>
      </c>
      <c r="AX1024" s="83" t="s">
        <v>15235</v>
      </c>
      <c r="AY1024" s="83" t="s">
        <v>66</v>
      </c>
      <c r="AZ1024" s="2"/>
      <c r="BA1024" s="3"/>
      <c r="BB1024" s="3"/>
      <c r="BC1024" s="3"/>
      <c r="BD1024" s="3"/>
    </row>
    <row r="1025" spans="1:56" x14ac:dyDescent="0.25">
      <c r="A1025" s="69" t="s">
        <v>904</v>
      </c>
      <c r="B1025" s="70"/>
      <c r="C1025" s="70"/>
      <c r="D1025" s="71"/>
      <c r="E1025" s="73"/>
      <c r="F1025" s="70" t="s">
        <v>4176</v>
      </c>
      <c r="G1025" s="70"/>
      <c r="H1025" s="74"/>
      <c r="I1025" s="75"/>
      <c r="J1025" s="75"/>
      <c r="K1025" s="74" t="s">
        <v>16750</v>
      </c>
      <c r="L1025" s="78"/>
      <c r="M1025" s="79"/>
      <c r="N1025" s="79"/>
      <c r="O1025" s="80"/>
      <c r="P1025" s="81"/>
      <c r="Q1025" s="81"/>
      <c r="R1025" s="91"/>
      <c r="S1025" s="91"/>
      <c r="T1025" s="91"/>
      <c r="U1025" s="91"/>
      <c r="V1025" s="52"/>
      <c r="W1025" s="52"/>
      <c r="X1025" s="52"/>
      <c r="Y1025" s="52"/>
      <c r="Z1025" s="51"/>
      <c r="AA1025" s="76"/>
      <c r="AB1025" s="76"/>
      <c r="AC1025" s="77"/>
      <c r="AD1025" s="83" t="s">
        <v>8342</v>
      </c>
      <c r="AE1025" s="83">
        <v>15813</v>
      </c>
      <c r="AF1025" s="83">
        <v>15196</v>
      </c>
      <c r="AG1025" s="83">
        <v>237724</v>
      </c>
      <c r="AH1025" s="83">
        <v>97357</v>
      </c>
      <c r="AI1025" s="83">
        <v>-18000</v>
      </c>
      <c r="AJ1025" s="83" t="s">
        <v>9750</v>
      </c>
      <c r="AK1025" s="83"/>
      <c r="AL1025" s="83"/>
      <c r="AM1025" s="83" t="s">
        <v>11716</v>
      </c>
      <c r="AN1025" s="85">
        <v>41221.654664351852</v>
      </c>
      <c r="AO1025" s="83" t="s">
        <v>12665</v>
      </c>
      <c r="AP1025" s="83" t="b">
        <v>0</v>
      </c>
      <c r="AQ1025" s="83" t="b">
        <v>0</v>
      </c>
      <c r="AR1025" s="83" t="b">
        <v>0</v>
      </c>
      <c r="AS1025" s="83" t="s">
        <v>7091</v>
      </c>
      <c r="AT1025" s="83">
        <v>128</v>
      </c>
      <c r="AU1025" s="83" t="s">
        <v>13447</v>
      </c>
      <c r="AV1025" s="83" t="b">
        <v>0</v>
      </c>
      <c r="AW1025" s="83" t="s">
        <v>14213</v>
      </c>
      <c r="AX1025" s="83" t="s">
        <v>15236</v>
      </c>
      <c r="AY1025" s="83" t="s">
        <v>66</v>
      </c>
      <c r="AZ1025" s="2"/>
      <c r="BA1025" s="3"/>
      <c r="BB1025" s="3"/>
      <c r="BC1025" s="3"/>
      <c r="BD1025" s="3"/>
    </row>
    <row r="1026" spans="1:56" x14ac:dyDescent="0.25">
      <c r="A1026" s="69" t="s">
        <v>905</v>
      </c>
      <c r="B1026" s="70"/>
      <c r="C1026" s="70"/>
      <c r="D1026" s="71"/>
      <c r="E1026" s="73"/>
      <c r="F1026" s="70" t="s">
        <v>4177</v>
      </c>
      <c r="G1026" s="70"/>
      <c r="H1026" s="74"/>
      <c r="I1026" s="75"/>
      <c r="J1026" s="75"/>
      <c r="K1026" s="74" t="s">
        <v>16751</v>
      </c>
      <c r="L1026" s="78"/>
      <c r="M1026" s="79"/>
      <c r="N1026" s="79"/>
      <c r="O1026" s="80"/>
      <c r="P1026" s="81"/>
      <c r="Q1026" s="81"/>
      <c r="R1026" s="91"/>
      <c r="S1026" s="91"/>
      <c r="T1026" s="91"/>
      <c r="U1026" s="91"/>
      <c r="V1026" s="52"/>
      <c r="W1026" s="52"/>
      <c r="X1026" s="52"/>
      <c r="Y1026" s="52"/>
      <c r="Z1026" s="51"/>
      <c r="AA1026" s="76"/>
      <c r="AB1026" s="76"/>
      <c r="AC1026" s="77"/>
      <c r="AD1026" s="83" t="s">
        <v>8343</v>
      </c>
      <c r="AE1026" s="83">
        <v>238</v>
      </c>
      <c r="AF1026" s="83">
        <v>247</v>
      </c>
      <c r="AG1026" s="83">
        <v>4370</v>
      </c>
      <c r="AH1026" s="83">
        <v>1366</v>
      </c>
      <c r="AI1026" s="83"/>
      <c r="AJ1026" s="83" t="s">
        <v>9751</v>
      </c>
      <c r="AK1026" s="83"/>
      <c r="AL1026" s="83"/>
      <c r="AM1026" s="83"/>
      <c r="AN1026" s="85">
        <v>40921.287893518522</v>
      </c>
      <c r="AO1026" s="83" t="s">
        <v>12666</v>
      </c>
      <c r="AP1026" s="83" t="b">
        <v>0</v>
      </c>
      <c r="AQ1026" s="83" t="b">
        <v>0</v>
      </c>
      <c r="AR1026" s="83" t="b">
        <v>1</v>
      </c>
      <c r="AS1026" s="83" t="s">
        <v>7091</v>
      </c>
      <c r="AT1026" s="83">
        <v>3</v>
      </c>
      <c r="AU1026" s="83" t="s">
        <v>13085</v>
      </c>
      <c r="AV1026" s="83" t="b">
        <v>0</v>
      </c>
      <c r="AW1026" s="83" t="s">
        <v>14213</v>
      </c>
      <c r="AX1026" s="83" t="s">
        <v>15237</v>
      </c>
      <c r="AY1026" s="83" t="s">
        <v>66</v>
      </c>
      <c r="AZ1026" s="2"/>
      <c r="BA1026" s="3"/>
      <c r="BB1026" s="3"/>
      <c r="BC1026" s="3"/>
      <c r="BD1026" s="3"/>
    </row>
    <row r="1027" spans="1:56" x14ac:dyDescent="0.25">
      <c r="A1027" s="69" t="s">
        <v>1612</v>
      </c>
      <c r="B1027" s="70"/>
      <c r="C1027" s="70"/>
      <c r="D1027" s="71"/>
      <c r="E1027" s="73"/>
      <c r="F1027" s="70" t="s">
        <v>14037</v>
      </c>
      <c r="G1027" s="70"/>
      <c r="H1027" s="74"/>
      <c r="I1027" s="75"/>
      <c r="J1027" s="75"/>
      <c r="K1027" s="74" t="s">
        <v>16752</v>
      </c>
      <c r="L1027" s="78"/>
      <c r="M1027" s="79"/>
      <c r="N1027" s="79"/>
      <c r="O1027" s="80"/>
      <c r="P1027" s="81"/>
      <c r="Q1027" s="81"/>
      <c r="R1027" s="91"/>
      <c r="S1027" s="91"/>
      <c r="T1027" s="91"/>
      <c r="U1027" s="91"/>
      <c r="V1027" s="52"/>
      <c r="W1027" s="52"/>
      <c r="X1027" s="52"/>
      <c r="Y1027" s="52"/>
      <c r="Z1027" s="51"/>
      <c r="AA1027" s="76"/>
      <c r="AB1027" s="76"/>
      <c r="AC1027" s="77"/>
      <c r="AD1027" s="83" t="s">
        <v>8344</v>
      </c>
      <c r="AE1027" s="83">
        <v>695</v>
      </c>
      <c r="AF1027" s="83">
        <v>4462</v>
      </c>
      <c r="AG1027" s="83">
        <v>22945</v>
      </c>
      <c r="AH1027" s="83">
        <v>4129</v>
      </c>
      <c r="AI1027" s="83">
        <v>-18000</v>
      </c>
      <c r="AJ1027" s="83" t="s">
        <v>9752</v>
      </c>
      <c r="AK1027" s="83" t="s">
        <v>7257</v>
      </c>
      <c r="AL1027" s="83" t="s">
        <v>11479</v>
      </c>
      <c r="AM1027" s="83" t="s">
        <v>11716</v>
      </c>
      <c r="AN1027" s="85">
        <v>39798.830497685187</v>
      </c>
      <c r="AO1027" s="83" t="s">
        <v>12667</v>
      </c>
      <c r="AP1027" s="83" t="b">
        <v>0</v>
      </c>
      <c r="AQ1027" s="83" t="b">
        <v>0</v>
      </c>
      <c r="AR1027" s="83" t="b">
        <v>1</v>
      </c>
      <c r="AS1027" s="83" t="s">
        <v>7091</v>
      </c>
      <c r="AT1027" s="83">
        <v>54</v>
      </c>
      <c r="AU1027" s="83" t="s">
        <v>13085</v>
      </c>
      <c r="AV1027" s="83" t="b">
        <v>0</v>
      </c>
      <c r="AW1027" s="83" t="s">
        <v>14213</v>
      </c>
      <c r="AX1027" s="83" t="s">
        <v>15238</v>
      </c>
      <c r="AY1027" s="83" t="s">
        <v>65</v>
      </c>
      <c r="AZ1027" s="2"/>
      <c r="BA1027" s="3"/>
      <c r="BB1027" s="3"/>
      <c r="BC1027" s="3"/>
      <c r="BD1027" s="3"/>
    </row>
    <row r="1028" spans="1:56" x14ac:dyDescent="0.25">
      <c r="A1028" s="69" t="s">
        <v>906</v>
      </c>
      <c r="B1028" s="70"/>
      <c r="C1028" s="70"/>
      <c r="D1028" s="71"/>
      <c r="E1028" s="73"/>
      <c r="F1028" s="70" t="s">
        <v>4178</v>
      </c>
      <c r="G1028" s="70"/>
      <c r="H1028" s="74"/>
      <c r="I1028" s="75"/>
      <c r="J1028" s="75"/>
      <c r="K1028" s="74" t="s">
        <v>16753</v>
      </c>
      <c r="L1028" s="78"/>
      <c r="M1028" s="79"/>
      <c r="N1028" s="79"/>
      <c r="O1028" s="80"/>
      <c r="P1028" s="81"/>
      <c r="Q1028" s="81"/>
      <c r="R1028" s="91"/>
      <c r="S1028" s="91"/>
      <c r="T1028" s="91"/>
      <c r="U1028" s="91"/>
      <c r="V1028" s="52"/>
      <c r="W1028" s="52"/>
      <c r="X1028" s="52"/>
      <c r="Y1028" s="52"/>
      <c r="Z1028" s="51"/>
      <c r="AA1028" s="76"/>
      <c r="AB1028" s="76"/>
      <c r="AC1028" s="77"/>
      <c r="AD1028" s="83" t="s">
        <v>8345</v>
      </c>
      <c r="AE1028" s="83">
        <v>275</v>
      </c>
      <c r="AF1028" s="83">
        <v>87</v>
      </c>
      <c r="AG1028" s="83">
        <v>5451</v>
      </c>
      <c r="AH1028" s="83">
        <v>5743</v>
      </c>
      <c r="AI1028" s="83"/>
      <c r="AJ1028" s="83" t="s">
        <v>9753</v>
      </c>
      <c r="AK1028" s="83"/>
      <c r="AL1028" s="83"/>
      <c r="AM1028" s="83"/>
      <c r="AN1028" s="85">
        <v>42626.213148148148</v>
      </c>
      <c r="AO1028" s="83" t="s">
        <v>12668</v>
      </c>
      <c r="AP1028" s="83" t="b">
        <v>1</v>
      </c>
      <c r="AQ1028" s="83" t="b">
        <v>0</v>
      </c>
      <c r="AR1028" s="83" t="b">
        <v>0</v>
      </c>
      <c r="AS1028" s="83" t="s">
        <v>7091</v>
      </c>
      <c r="AT1028" s="83">
        <v>1</v>
      </c>
      <c r="AU1028" s="83"/>
      <c r="AV1028" s="83" t="b">
        <v>0</v>
      </c>
      <c r="AW1028" s="83" t="s">
        <v>14213</v>
      </c>
      <c r="AX1028" s="83" t="s">
        <v>15239</v>
      </c>
      <c r="AY1028" s="83" t="s">
        <v>66</v>
      </c>
      <c r="AZ1028" s="2"/>
      <c r="BA1028" s="3"/>
      <c r="BB1028" s="3"/>
      <c r="BC1028" s="3"/>
      <c r="BD1028" s="3"/>
    </row>
    <row r="1029" spans="1:56" x14ac:dyDescent="0.25">
      <c r="A1029" s="69" t="s">
        <v>1613</v>
      </c>
      <c r="B1029" s="70"/>
      <c r="C1029" s="70"/>
      <c r="D1029" s="71"/>
      <c r="E1029" s="73"/>
      <c r="F1029" s="70" t="s">
        <v>14038</v>
      </c>
      <c r="G1029" s="70"/>
      <c r="H1029" s="74"/>
      <c r="I1029" s="75"/>
      <c r="J1029" s="75"/>
      <c r="K1029" s="74" t="s">
        <v>16754</v>
      </c>
      <c r="L1029" s="78"/>
      <c r="M1029" s="79"/>
      <c r="N1029" s="79"/>
      <c r="O1029" s="80"/>
      <c r="P1029" s="81"/>
      <c r="Q1029" s="81"/>
      <c r="R1029" s="91"/>
      <c r="S1029" s="91"/>
      <c r="T1029" s="91"/>
      <c r="U1029" s="91"/>
      <c r="V1029" s="52"/>
      <c r="W1029" s="52"/>
      <c r="X1029" s="52"/>
      <c r="Y1029" s="52"/>
      <c r="Z1029" s="51"/>
      <c r="AA1029" s="76"/>
      <c r="AB1029" s="76"/>
      <c r="AC1029" s="77"/>
      <c r="AD1029" s="83" t="s">
        <v>8346</v>
      </c>
      <c r="AE1029" s="83">
        <v>387</v>
      </c>
      <c r="AF1029" s="83">
        <v>13758689</v>
      </c>
      <c r="AG1029" s="83">
        <v>1434</v>
      </c>
      <c r="AH1029" s="83">
        <v>38</v>
      </c>
      <c r="AI1029" s="83">
        <v>-28800</v>
      </c>
      <c r="AJ1029" s="83" t="s">
        <v>9754</v>
      </c>
      <c r="AK1029" s="83"/>
      <c r="AL1029" s="83" t="s">
        <v>11480</v>
      </c>
      <c r="AM1029" s="83" t="s">
        <v>11719</v>
      </c>
      <c r="AN1029" s="85">
        <v>41278.048379629632</v>
      </c>
      <c r="AO1029" s="83"/>
      <c r="AP1029" s="83" t="b">
        <v>1</v>
      </c>
      <c r="AQ1029" s="83" t="b">
        <v>0</v>
      </c>
      <c r="AR1029" s="83" t="b">
        <v>0</v>
      </c>
      <c r="AS1029" s="83" t="s">
        <v>7091</v>
      </c>
      <c r="AT1029" s="83">
        <v>16705</v>
      </c>
      <c r="AU1029" s="83" t="s">
        <v>13085</v>
      </c>
      <c r="AV1029" s="83" t="b">
        <v>1</v>
      </c>
      <c r="AW1029" s="83" t="s">
        <v>14213</v>
      </c>
      <c r="AX1029" s="83" t="s">
        <v>15240</v>
      </c>
      <c r="AY1029" s="83" t="s">
        <v>65</v>
      </c>
      <c r="AZ1029" s="2"/>
      <c r="BA1029" s="3"/>
      <c r="BB1029" s="3"/>
      <c r="BC1029" s="3"/>
      <c r="BD1029" s="3"/>
    </row>
    <row r="1030" spans="1:56" x14ac:dyDescent="0.25">
      <c r="A1030" s="69" t="s">
        <v>907</v>
      </c>
      <c r="B1030" s="70"/>
      <c r="C1030" s="70"/>
      <c r="D1030" s="71"/>
      <c r="E1030" s="73"/>
      <c r="F1030" s="70" t="s">
        <v>4179</v>
      </c>
      <c r="G1030" s="70"/>
      <c r="H1030" s="74"/>
      <c r="I1030" s="75"/>
      <c r="J1030" s="75"/>
      <c r="K1030" s="74" t="s">
        <v>16755</v>
      </c>
      <c r="L1030" s="78"/>
      <c r="M1030" s="79"/>
      <c r="N1030" s="79"/>
      <c r="O1030" s="80"/>
      <c r="P1030" s="81"/>
      <c r="Q1030" s="81"/>
      <c r="R1030" s="91"/>
      <c r="S1030" s="91"/>
      <c r="T1030" s="91"/>
      <c r="U1030" s="91"/>
      <c r="V1030" s="52"/>
      <c r="W1030" s="52"/>
      <c r="X1030" s="52"/>
      <c r="Y1030" s="52"/>
      <c r="Z1030" s="51"/>
      <c r="AA1030" s="76"/>
      <c r="AB1030" s="76"/>
      <c r="AC1030" s="77"/>
      <c r="AD1030" s="83" t="s">
        <v>8347</v>
      </c>
      <c r="AE1030" s="83">
        <v>720</v>
      </c>
      <c r="AF1030" s="83">
        <v>212</v>
      </c>
      <c r="AG1030" s="83">
        <v>6556</v>
      </c>
      <c r="AH1030" s="83">
        <v>3007</v>
      </c>
      <c r="AI1030" s="83">
        <v>-28800</v>
      </c>
      <c r="AJ1030" s="83"/>
      <c r="AK1030" s="83" t="s">
        <v>10704</v>
      </c>
      <c r="AL1030" s="83"/>
      <c r="AM1030" s="83" t="s">
        <v>11719</v>
      </c>
      <c r="AN1030" s="85">
        <v>42028.055960648147</v>
      </c>
      <c r="AO1030" s="83" t="s">
        <v>12669</v>
      </c>
      <c r="AP1030" s="83" t="b">
        <v>0</v>
      </c>
      <c r="AQ1030" s="83" t="b">
        <v>0</v>
      </c>
      <c r="AR1030" s="83" t="b">
        <v>0</v>
      </c>
      <c r="AS1030" s="83" t="s">
        <v>7095</v>
      </c>
      <c r="AT1030" s="83">
        <v>4</v>
      </c>
      <c r="AU1030" s="83" t="s">
        <v>13085</v>
      </c>
      <c r="AV1030" s="83" t="b">
        <v>0</v>
      </c>
      <c r="AW1030" s="83" t="s">
        <v>14213</v>
      </c>
      <c r="AX1030" s="83" t="s">
        <v>15241</v>
      </c>
      <c r="AY1030" s="83" t="s">
        <v>66</v>
      </c>
      <c r="AZ1030" s="2"/>
      <c r="BA1030" s="3"/>
      <c r="BB1030" s="3"/>
      <c r="BC1030" s="3"/>
      <c r="BD1030" s="3"/>
    </row>
    <row r="1031" spans="1:56" x14ac:dyDescent="0.25">
      <c r="A1031" s="69" t="s">
        <v>1614</v>
      </c>
      <c r="B1031" s="70"/>
      <c r="C1031" s="70"/>
      <c r="D1031" s="71"/>
      <c r="E1031" s="73"/>
      <c r="F1031" s="70" t="s">
        <v>14039</v>
      </c>
      <c r="G1031" s="70"/>
      <c r="H1031" s="74"/>
      <c r="I1031" s="75"/>
      <c r="J1031" s="75"/>
      <c r="K1031" s="74" t="s">
        <v>16756</v>
      </c>
      <c r="L1031" s="78"/>
      <c r="M1031" s="79"/>
      <c r="N1031" s="79"/>
      <c r="O1031" s="80"/>
      <c r="P1031" s="81"/>
      <c r="Q1031" s="81"/>
      <c r="R1031" s="91"/>
      <c r="S1031" s="91"/>
      <c r="T1031" s="91"/>
      <c r="U1031" s="91"/>
      <c r="V1031" s="52"/>
      <c r="W1031" s="52"/>
      <c r="X1031" s="52"/>
      <c r="Y1031" s="52"/>
      <c r="Z1031" s="51"/>
      <c r="AA1031" s="76"/>
      <c r="AB1031" s="76"/>
      <c r="AC1031" s="77"/>
      <c r="AD1031" s="83" t="s">
        <v>8348</v>
      </c>
      <c r="AE1031" s="83">
        <v>641</v>
      </c>
      <c r="AF1031" s="83">
        <v>120335</v>
      </c>
      <c r="AG1031" s="83">
        <v>14460</v>
      </c>
      <c r="AH1031" s="83">
        <v>12404</v>
      </c>
      <c r="AI1031" s="83">
        <v>3600</v>
      </c>
      <c r="AJ1031" s="83" t="s">
        <v>9755</v>
      </c>
      <c r="AK1031" s="83" t="s">
        <v>10705</v>
      </c>
      <c r="AL1031" s="83" t="s">
        <v>11481</v>
      </c>
      <c r="AM1031" s="83" t="s">
        <v>11770</v>
      </c>
      <c r="AN1031" s="85">
        <v>41292.719895833332</v>
      </c>
      <c r="AO1031" s="83" t="s">
        <v>12670</v>
      </c>
      <c r="AP1031" s="83" t="b">
        <v>0</v>
      </c>
      <c r="AQ1031" s="83" t="b">
        <v>0</v>
      </c>
      <c r="AR1031" s="83" t="b">
        <v>1</v>
      </c>
      <c r="AS1031" s="83" t="s">
        <v>7095</v>
      </c>
      <c r="AT1031" s="83">
        <v>648</v>
      </c>
      <c r="AU1031" s="83" t="s">
        <v>13448</v>
      </c>
      <c r="AV1031" s="83" t="b">
        <v>0</v>
      </c>
      <c r="AW1031" s="83" t="s">
        <v>14213</v>
      </c>
      <c r="AX1031" s="83" t="s">
        <v>15242</v>
      </c>
      <c r="AY1031" s="83" t="s">
        <v>65</v>
      </c>
      <c r="AZ1031" s="2"/>
      <c r="BA1031" s="3"/>
      <c r="BB1031" s="3"/>
      <c r="BC1031" s="3"/>
      <c r="BD1031" s="3"/>
    </row>
    <row r="1032" spans="1:56" x14ac:dyDescent="0.25">
      <c r="A1032" s="69" t="s">
        <v>909</v>
      </c>
      <c r="B1032" s="70"/>
      <c r="C1032" s="70"/>
      <c r="D1032" s="71"/>
      <c r="E1032" s="73"/>
      <c r="F1032" s="70" t="s">
        <v>4180</v>
      </c>
      <c r="G1032" s="70"/>
      <c r="H1032" s="74"/>
      <c r="I1032" s="75"/>
      <c r="J1032" s="75"/>
      <c r="K1032" s="74" t="s">
        <v>16757</v>
      </c>
      <c r="L1032" s="78"/>
      <c r="M1032" s="79"/>
      <c r="N1032" s="79"/>
      <c r="O1032" s="80"/>
      <c r="P1032" s="81"/>
      <c r="Q1032" s="81"/>
      <c r="R1032" s="91"/>
      <c r="S1032" s="91"/>
      <c r="T1032" s="91"/>
      <c r="U1032" s="91"/>
      <c r="V1032" s="52"/>
      <c r="W1032" s="52"/>
      <c r="X1032" s="52"/>
      <c r="Y1032" s="52"/>
      <c r="Z1032" s="51"/>
      <c r="AA1032" s="76"/>
      <c r="AB1032" s="76"/>
      <c r="AC1032" s="77"/>
      <c r="AD1032" s="83" t="s">
        <v>8349</v>
      </c>
      <c r="AE1032" s="83">
        <v>220</v>
      </c>
      <c r="AF1032" s="83">
        <v>295</v>
      </c>
      <c r="AG1032" s="83">
        <v>3510</v>
      </c>
      <c r="AH1032" s="83">
        <v>400</v>
      </c>
      <c r="AI1032" s="83">
        <v>-21600</v>
      </c>
      <c r="AJ1032" s="83" t="s">
        <v>9756</v>
      </c>
      <c r="AK1032" s="83" t="s">
        <v>10706</v>
      </c>
      <c r="AL1032" s="83"/>
      <c r="AM1032" s="83" t="s">
        <v>11717</v>
      </c>
      <c r="AN1032" s="85">
        <v>39880.044571759259</v>
      </c>
      <c r="AO1032" s="83" t="s">
        <v>12671</v>
      </c>
      <c r="AP1032" s="83" t="b">
        <v>0</v>
      </c>
      <c r="AQ1032" s="83" t="b">
        <v>0</v>
      </c>
      <c r="AR1032" s="83" t="b">
        <v>0</v>
      </c>
      <c r="AS1032" s="83" t="s">
        <v>7091</v>
      </c>
      <c r="AT1032" s="83">
        <v>83</v>
      </c>
      <c r="AU1032" s="83" t="s">
        <v>13449</v>
      </c>
      <c r="AV1032" s="83" t="b">
        <v>0</v>
      </c>
      <c r="AW1032" s="83" t="s">
        <v>14213</v>
      </c>
      <c r="AX1032" s="83" t="s">
        <v>15243</v>
      </c>
      <c r="AY1032" s="83" t="s">
        <v>66</v>
      </c>
      <c r="AZ1032" s="2"/>
      <c r="BA1032" s="3"/>
      <c r="BB1032" s="3"/>
      <c r="BC1032" s="3"/>
      <c r="BD1032" s="3"/>
    </row>
    <row r="1033" spans="1:56" x14ac:dyDescent="0.25">
      <c r="A1033" s="69" t="s">
        <v>910</v>
      </c>
      <c r="B1033" s="70"/>
      <c r="C1033" s="70"/>
      <c r="D1033" s="71"/>
      <c r="E1033" s="73"/>
      <c r="F1033" s="70" t="s">
        <v>4181</v>
      </c>
      <c r="G1033" s="70"/>
      <c r="H1033" s="74"/>
      <c r="I1033" s="75"/>
      <c r="J1033" s="75"/>
      <c r="K1033" s="74" t="s">
        <v>16758</v>
      </c>
      <c r="L1033" s="78"/>
      <c r="M1033" s="79"/>
      <c r="N1033" s="79"/>
      <c r="O1033" s="80"/>
      <c r="P1033" s="81"/>
      <c r="Q1033" s="81"/>
      <c r="R1033" s="91"/>
      <c r="S1033" s="91"/>
      <c r="T1033" s="91"/>
      <c r="U1033" s="91"/>
      <c r="V1033" s="52"/>
      <c r="W1033" s="52"/>
      <c r="X1033" s="52"/>
      <c r="Y1033" s="52"/>
      <c r="Z1033" s="51"/>
      <c r="AA1033" s="76"/>
      <c r="AB1033" s="76"/>
      <c r="AC1033" s="77"/>
      <c r="AD1033" s="83" t="s">
        <v>8350</v>
      </c>
      <c r="AE1033" s="83">
        <v>1094</v>
      </c>
      <c r="AF1033" s="83">
        <v>1588</v>
      </c>
      <c r="AG1033" s="83">
        <v>44994</v>
      </c>
      <c r="AH1033" s="83">
        <v>100387</v>
      </c>
      <c r="AI1033" s="83">
        <v>-18000</v>
      </c>
      <c r="AJ1033" s="83" t="s">
        <v>9757</v>
      </c>
      <c r="AK1033" s="83" t="s">
        <v>10707</v>
      </c>
      <c r="AL1033" s="83" t="s">
        <v>11482</v>
      </c>
      <c r="AM1033" s="83" t="s">
        <v>11716</v>
      </c>
      <c r="AN1033" s="85">
        <v>41101.647106481483</v>
      </c>
      <c r="AO1033" s="83" t="s">
        <v>12672</v>
      </c>
      <c r="AP1033" s="83" t="b">
        <v>0</v>
      </c>
      <c r="AQ1033" s="83" t="b">
        <v>0</v>
      </c>
      <c r="AR1033" s="83" t="b">
        <v>1</v>
      </c>
      <c r="AS1033" s="83" t="s">
        <v>7091</v>
      </c>
      <c r="AT1033" s="83">
        <v>82</v>
      </c>
      <c r="AU1033" s="83" t="s">
        <v>13450</v>
      </c>
      <c r="AV1033" s="83" t="b">
        <v>0</v>
      </c>
      <c r="AW1033" s="83" t="s">
        <v>14213</v>
      </c>
      <c r="AX1033" s="83" t="s">
        <v>15244</v>
      </c>
      <c r="AY1033" s="83" t="s">
        <v>66</v>
      </c>
      <c r="AZ1033" s="2"/>
      <c r="BA1033" s="3"/>
      <c r="BB1033" s="3"/>
      <c r="BC1033" s="3"/>
      <c r="BD1033" s="3"/>
    </row>
    <row r="1034" spans="1:56" x14ac:dyDescent="0.25">
      <c r="A1034" s="69" t="s">
        <v>911</v>
      </c>
      <c r="B1034" s="70"/>
      <c r="C1034" s="70"/>
      <c r="D1034" s="71"/>
      <c r="E1034" s="73"/>
      <c r="F1034" s="70" t="s">
        <v>4182</v>
      </c>
      <c r="G1034" s="70"/>
      <c r="H1034" s="74"/>
      <c r="I1034" s="75"/>
      <c r="J1034" s="75"/>
      <c r="K1034" s="74" t="s">
        <v>16759</v>
      </c>
      <c r="L1034" s="78"/>
      <c r="M1034" s="79"/>
      <c r="N1034" s="79"/>
      <c r="O1034" s="80"/>
      <c r="P1034" s="81"/>
      <c r="Q1034" s="81"/>
      <c r="R1034" s="91"/>
      <c r="S1034" s="91"/>
      <c r="T1034" s="91"/>
      <c r="U1034" s="91"/>
      <c r="V1034" s="52"/>
      <c r="W1034" s="52"/>
      <c r="X1034" s="52"/>
      <c r="Y1034" s="52"/>
      <c r="Z1034" s="51"/>
      <c r="AA1034" s="76"/>
      <c r="AB1034" s="76"/>
      <c r="AC1034" s="77"/>
      <c r="AD1034" s="83" t="s">
        <v>8351</v>
      </c>
      <c r="AE1034" s="83">
        <v>241</v>
      </c>
      <c r="AF1034" s="83">
        <v>382</v>
      </c>
      <c r="AG1034" s="83">
        <v>18036</v>
      </c>
      <c r="AH1034" s="83">
        <v>16711</v>
      </c>
      <c r="AI1034" s="83"/>
      <c r="AJ1034" s="83" t="s">
        <v>9758</v>
      </c>
      <c r="AK1034" s="83" t="s">
        <v>10708</v>
      </c>
      <c r="AL1034" s="83"/>
      <c r="AM1034" s="83"/>
      <c r="AN1034" s="85">
        <v>39864.875763888886</v>
      </c>
      <c r="AO1034" s="83" t="s">
        <v>12673</v>
      </c>
      <c r="AP1034" s="83" t="b">
        <v>1</v>
      </c>
      <c r="AQ1034" s="83" t="b">
        <v>0</v>
      </c>
      <c r="AR1034" s="83" t="b">
        <v>0</v>
      </c>
      <c r="AS1034" s="83" t="s">
        <v>7091</v>
      </c>
      <c r="AT1034" s="83">
        <v>2</v>
      </c>
      <c r="AU1034" s="83" t="s">
        <v>13085</v>
      </c>
      <c r="AV1034" s="83" t="b">
        <v>0</v>
      </c>
      <c r="AW1034" s="83" t="s">
        <v>14213</v>
      </c>
      <c r="AX1034" s="83" t="s">
        <v>15245</v>
      </c>
      <c r="AY1034" s="83" t="s">
        <v>66</v>
      </c>
      <c r="AZ1034" s="2"/>
      <c r="BA1034" s="3"/>
      <c r="BB1034" s="3"/>
      <c r="BC1034" s="3"/>
      <c r="BD1034" s="3"/>
    </row>
    <row r="1035" spans="1:56" x14ac:dyDescent="0.25">
      <c r="A1035" s="69" t="s">
        <v>912</v>
      </c>
      <c r="B1035" s="70"/>
      <c r="C1035" s="70"/>
      <c r="D1035" s="71"/>
      <c r="E1035" s="73"/>
      <c r="F1035" s="70" t="s">
        <v>4183</v>
      </c>
      <c r="G1035" s="70"/>
      <c r="H1035" s="74"/>
      <c r="I1035" s="75"/>
      <c r="J1035" s="75"/>
      <c r="K1035" s="74" t="s">
        <v>16760</v>
      </c>
      <c r="L1035" s="78"/>
      <c r="M1035" s="79"/>
      <c r="N1035" s="79"/>
      <c r="O1035" s="80"/>
      <c r="P1035" s="81"/>
      <c r="Q1035" s="81"/>
      <c r="R1035" s="91"/>
      <c r="S1035" s="91"/>
      <c r="T1035" s="91"/>
      <c r="U1035" s="91"/>
      <c r="V1035" s="52"/>
      <c r="W1035" s="52"/>
      <c r="X1035" s="52"/>
      <c r="Y1035" s="52"/>
      <c r="Z1035" s="51"/>
      <c r="AA1035" s="76"/>
      <c r="AB1035" s="76"/>
      <c r="AC1035" s="77"/>
      <c r="AD1035" s="83" t="s">
        <v>8352</v>
      </c>
      <c r="AE1035" s="83">
        <v>124</v>
      </c>
      <c r="AF1035" s="83">
        <v>6</v>
      </c>
      <c r="AG1035" s="83">
        <v>59</v>
      </c>
      <c r="AH1035" s="83">
        <v>1498</v>
      </c>
      <c r="AI1035" s="83"/>
      <c r="AJ1035" s="83" t="s">
        <v>9759</v>
      </c>
      <c r="AK1035" s="83" t="s">
        <v>10709</v>
      </c>
      <c r="AL1035" s="83"/>
      <c r="AM1035" s="83"/>
      <c r="AN1035" s="85">
        <v>42531.582233796296</v>
      </c>
      <c r="AO1035" s="83" t="s">
        <v>12674</v>
      </c>
      <c r="AP1035" s="83" t="b">
        <v>0</v>
      </c>
      <c r="AQ1035" s="83" t="b">
        <v>0</v>
      </c>
      <c r="AR1035" s="83" t="b">
        <v>0</v>
      </c>
      <c r="AS1035" s="83" t="s">
        <v>7091</v>
      </c>
      <c r="AT1035" s="83">
        <v>0</v>
      </c>
      <c r="AU1035" s="83" t="s">
        <v>13085</v>
      </c>
      <c r="AV1035" s="83" t="b">
        <v>0</v>
      </c>
      <c r="AW1035" s="83" t="s">
        <v>14213</v>
      </c>
      <c r="AX1035" s="83" t="s">
        <v>15246</v>
      </c>
      <c r="AY1035" s="83" t="s">
        <v>66</v>
      </c>
      <c r="AZ1035" s="2"/>
      <c r="BA1035" s="3"/>
      <c r="BB1035" s="3"/>
      <c r="BC1035" s="3"/>
      <c r="BD1035" s="3"/>
    </row>
    <row r="1036" spans="1:56" x14ac:dyDescent="0.25">
      <c r="A1036" s="69" t="s">
        <v>913</v>
      </c>
      <c r="B1036" s="70"/>
      <c r="C1036" s="70"/>
      <c r="D1036" s="71"/>
      <c r="E1036" s="73"/>
      <c r="F1036" s="70" t="s">
        <v>14040</v>
      </c>
      <c r="G1036" s="70"/>
      <c r="H1036" s="74"/>
      <c r="I1036" s="75"/>
      <c r="J1036" s="75"/>
      <c r="K1036" s="74" t="s">
        <v>16761</v>
      </c>
      <c r="L1036" s="78"/>
      <c r="M1036" s="79"/>
      <c r="N1036" s="79"/>
      <c r="O1036" s="80"/>
      <c r="P1036" s="81"/>
      <c r="Q1036" s="81"/>
      <c r="R1036" s="91"/>
      <c r="S1036" s="91"/>
      <c r="T1036" s="91"/>
      <c r="U1036" s="91"/>
      <c r="V1036" s="52"/>
      <c r="W1036" s="52"/>
      <c r="X1036" s="52"/>
      <c r="Y1036" s="52"/>
      <c r="Z1036" s="51"/>
      <c r="AA1036" s="76"/>
      <c r="AB1036" s="76"/>
      <c r="AC1036" s="77"/>
      <c r="AD1036" s="83" t="s">
        <v>8353</v>
      </c>
      <c r="AE1036" s="83">
        <v>1390</v>
      </c>
      <c r="AF1036" s="83">
        <v>177725</v>
      </c>
      <c r="AG1036" s="83">
        <v>42765</v>
      </c>
      <c r="AH1036" s="83">
        <v>12915</v>
      </c>
      <c r="AI1036" s="83">
        <v>3600</v>
      </c>
      <c r="AJ1036" s="83" t="s">
        <v>9760</v>
      </c>
      <c r="AK1036" s="83" t="s">
        <v>10661</v>
      </c>
      <c r="AL1036" s="83" t="s">
        <v>11483</v>
      </c>
      <c r="AM1036" s="83" t="s">
        <v>10663</v>
      </c>
      <c r="AN1036" s="85">
        <v>40983.600960648146</v>
      </c>
      <c r="AO1036" s="83" t="s">
        <v>12675</v>
      </c>
      <c r="AP1036" s="83" t="b">
        <v>0</v>
      </c>
      <c r="AQ1036" s="83" t="b">
        <v>0</v>
      </c>
      <c r="AR1036" s="83" t="b">
        <v>0</v>
      </c>
      <c r="AS1036" s="83" t="s">
        <v>7095</v>
      </c>
      <c r="AT1036" s="83">
        <v>3432</v>
      </c>
      <c r="AU1036" s="83" t="s">
        <v>13119</v>
      </c>
      <c r="AV1036" s="83" t="b">
        <v>1</v>
      </c>
      <c r="AW1036" s="83" t="s">
        <v>14213</v>
      </c>
      <c r="AX1036" s="83" t="s">
        <v>15247</v>
      </c>
      <c r="AY1036" s="83" t="s">
        <v>66</v>
      </c>
      <c r="AZ1036" s="2"/>
      <c r="BA1036" s="3"/>
      <c r="BB1036" s="3"/>
      <c r="BC1036" s="3"/>
      <c r="BD1036" s="3"/>
    </row>
    <row r="1037" spans="1:56" x14ac:dyDescent="0.25">
      <c r="A1037" s="69" t="s">
        <v>914</v>
      </c>
      <c r="B1037" s="70"/>
      <c r="C1037" s="70"/>
      <c r="D1037" s="71"/>
      <c r="E1037" s="73"/>
      <c r="F1037" s="70" t="s">
        <v>3654</v>
      </c>
      <c r="G1037" s="70"/>
      <c r="H1037" s="74"/>
      <c r="I1037" s="75"/>
      <c r="J1037" s="75"/>
      <c r="K1037" s="74" t="s">
        <v>16762</v>
      </c>
      <c r="L1037" s="78"/>
      <c r="M1037" s="79"/>
      <c r="N1037" s="79"/>
      <c r="O1037" s="80"/>
      <c r="P1037" s="81"/>
      <c r="Q1037" s="81"/>
      <c r="R1037" s="91"/>
      <c r="S1037" s="91"/>
      <c r="T1037" s="91"/>
      <c r="U1037" s="91"/>
      <c r="V1037" s="52"/>
      <c r="W1037" s="52"/>
      <c r="X1037" s="52"/>
      <c r="Y1037" s="52"/>
      <c r="Z1037" s="51"/>
      <c r="AA1037" s="76"/>
      <c r="AB1037" s="76"/>
      <c r="AC1037" s="77"/>
      <c r="AD1037" s="83" t="s">
        <v>8354</v>
      </c>
      <c r="AE1037" s="83">
        <v>157</v>
      </c>
      <c r="AF1037" s="83">
        <v>53</v>
      </c>
      <c r="AG1037" s="83">
        <v>3047</v>
      </c>
      <c r="AH1037" s="83">
        <v>1229</v>
      </c>
      <c r="AI1037" s="83"/>
      <c r="AJ1037" s="83" t="s">
        <v>9761</v>
      </c>
      <c r="AK1037" s="83" t="s">
        <v>10710</v>
      </c>
      <c r="AL1037" s="83"/>
      <c r="AM1037" s="83"/>
      <c r="AN1037" s="85">
        <v>41243.765451388892</v>
      </c>
      <c r="AO1037" s="83"/>
      <c r="AP1037" s="83" t="b">
        <v>0</v>
      </c>
      <c r="AQ1037" s="83" t="b">
        <v>1</v>
      </c>
      <c r="AR1037" s="83" t="b">
        <v>0</v>
      </c>
      <c r="AS1037" s="83" t="s">
        <v>7095</v>
      </c>
      <c r="AT1037" s="83">
        <v>0</v>
      </c>
      <c r="AU1037" s="83" t="s">
        <v>13085</v>
      </c>
      <c r="AV1037" s="83" t="b">
        <v>0</v>
      </c>
      <c r="AW1037" s="83" t="s">
        <v>14213</v>
      </c>
      <c r="AX1037" s="83" t="s">
        <v>15248</v>
      </c>
      <c r="AY1037" s="83" t="s">
        <v>66</v>
      </c>
      <c r="AZ1037" s="2"/>
      <c r="BA1037" s="3"/>
      <c r="BB1037" s="3"/>
      <c r="BC1037" s="3"/>
      <c r="BD1037" s="3"/>
    </row>
    <row r="1038" spans="1:56" x14ac:dyDescent="0.25">
      <c r="A1038" s="69" t="s">
        <v>915</v>
      </c>
      <c r="B1038" s="70"/>
      <c r="C1038" s="70"/>
      <c r="D1038" s="71"/>
      <c r="E1038" s="73"/>
      <c r="F1038" s="70" t="s">
        <v>4184</v>
      </c>
      <c r="G1038" s="70"/>
      <c r="H1038" s="74"/>
      <c r="I1038" s="75"/>
      <c r="J1038" s="75"/>
      <c r="K1038" s="74" t="s">
        <v>16763</v>
      </c>
      <c r="L1038" s="78"/>
      <c r="M1038" s="79"/>
      <c r="N1038" s="79"/>
      <c r="O1038" s="80"/>
      <c r="P1038" s="81"/>
      <c r="Q1038" s="81"/>
      <c r="R1038" s="91"/>
      <c r="S1038" s="91"/>
      <c r="T1038" s="91"/>
      <c r="U1038" s="91"/>
      <c r="V1038" s="52"/>
      <c r="W1038" s="52"/>
      <c r="X1038" s="52"/>
      <c r="Y1038" s="52"/>
      <c r="Z1038" s="51"/>
      <c r="AA1038" s="76"/>
      <c r="AB1038" s="76"/>
      <c r="AC1038" s="77"/>
      <c r="AD1038" s="83" t="s">
        <v>8355</v>
      </c>
      <c r="AE1038" s="83">
        <v>206</v>
      </c>
      <c r="AF1038" s="83">
        <v>51</v>
      </c>
      <c r="AG1038" s="83">
        <v>5250</v>
      </c>
      <c r="AH1038" s="83">
        <v>2416</v>
      </c>
      <c r="AI1038" s="83"/>
      <c r="AJ1038" s="83" t="s">
        <v>9762</v>
      </c>
      <c r="AK1038" s="83" t="s">
        <v>10711</v>
      </c>
      <c r="AL1038" s="83"/>
      <c r="AM1038" s="83"/>
      <c r="AN1038" s="85">
        <v>41738.991875</v>
      </c>
      <c r="AO1038" s="83" t="s">
        <v>12676</v>
      </c>
      <c r="AP1038" s="83" t="b">
        <v>1</v>
      </c>
      <c r="AQ1038" s="83" t="b">
        <v>0</v>
      </c>
      <c r="AR1038" s="83" t="b">
        <v>1</v>
      </c>
      <c r="AS1038" s="83" t="s">
        <v>7091</v>
      </c>
      <c r="AT1038" s="83">
        <v>2</v>
      </c>
      <c r="AU1038" s="83" t="s">
        <v>13085</v>
      </c>
      <c r="AV1038" s="83" t="b">
        <v>0</v>
      </c>
      <c r="AW1038" s="83" t="s">
        <v>14213</v>
      </c>
      <c r="AX1038" s="83" t="s">
        <v>15249</v>
      </c>
      <c r="AY1038" s="83" t="s">
        <v>66</v>
      </c>
      <c r="AZ1038" s="2"/>
      <c r="BA1038" s="3"/>
      <c r="BB1038" s="3"/>
      <c r="BC1038" s="3"/>
      <c r="BD1038" s="3"/>
    </row>
    <row r="1039" spans="1:56" x14ac:dyDescent="0.25">
      <c r="A1039" s="69" t="s">
        <v>1615</v>
      </c>
      <c r="B1039" s="70"/>
      <c r="C1039" s="70"/>
      <c r="D1039" s="71"/>
      <c r="E1039" s="73"/>
      <c r="F1039" s="70" t="s">
        <v>14041</v>
      </c>
      <c r="G1039" s="70"/>
      <c r="H1039" s="74"/>
      <c r="I1039" s="75"/>
      <c r="J1039" s="75"/>
      <c r="K1039" s="74" t="s">
        <v>16764</v>
      </c>
      <c r="L1039" s="78"/>
      <c r="M1039" s="79"/>
      <c r="N1039" s="79"/>
      <c r="O1039" s="80"/>
      <c r="P1039" s="81"/>
      <c r="Q1039" s="81"/>
      <c r="R1039" s="91"/>
      <c r="S1039" s="91"/>
      <c r="T1039" s="91"/>
      <c r="U1039" s="91"/>
      <c r="V1039" s="52"/>
      <c r="W1039" s="52"/>
      <c r="X1039" s="52"/>
      <c r="Y1039" s="52"/>
      <c r="Z1039" s="51"/>
      <c r="AA1039" s="76"/>
      <c r="AB1039" s="76"/>
      <c r="AC1039" s="77"/>
      <c r="AD1039" s="83" t="s">
        <v>8356</v>
      </c>
      <c r="AE1039" s="83">
        <v>320</v>
      </c>
      <c r="AF1039" s="83">
        <v>436</v>
      </c>
      <c r="AG1039" s="83">
        <v>8192</v>
      </c>
      <c r="AH1039" s="83">
        <v>3883</v>
      </c>
      <c r="AI1039" s="83"/>
      <c r="AJ1039" s="83" t="s">
        <v>9763</v>
      </c>
      <c r="AK1039" s="83" t="s">
        <v>10712</v>
      </c>
      <c r="AL1039" s="83" t="s">
        <v>11484</v>
      </c>
      <c r="AM1039" s="83"/>
      <c r="AN1039" s="85">
        <v>42767.215636574074</v>
      </c>
      <c r="AO1039" s="83" t="s">
        <v>12677</v>
      </c>
      <c r="AP1039" s="83" t="b">
        <v>0</v>
      </c>
      <c r="AQ1039" s="83" t="b">
        <v>0</v>
      </c>
      <c r="AR1039" s="83" t="b">
        <v>1</v>
      </c>
      <c r="AS1039" s="83" t="s">
        <v>7091</v>
      </c>
      <c r="AT1039" s="83">
        <v>3</v>
      </c>
      <c r="AU1039" s="83" t="s">
        <v>13085</v>
      </c>
      <c r="AV1039" s="83" t="b">
        <v>0</v>
      </c>
      <c r="AW1039" s="83" t="s">
        <v>14213</v>
      </c>
      <c r="AX1039" s="83" t="s">
        <v>15250</v>
      </c>
      <c r="AY1039" s="83" t="s">
        <v>65</v>
      </c>
      <c r="AZ1039" s="2"/>
      <c r="BA1039" s="3"/>
      <c r="BB1039" s="3"/>
      <c r="BC1039" s="3"/>
      <c r="BD1039" s="3"/>
    </row>
    <row r="1040" spans="1:56" x14ac:dyDescent="0.25">
      <c r="A1040" s="69" t="s">
        <v>1616</v>
      </c>
      <c r="B1040" s="70"/>
      <c r="C1040" s="70"/>
      <c r="D1040" s="71"/>
      <c r="E1040" s="73"/>
      <c r="F1040" s="70" t="s">
        <v>14042</v>
      </c>
      <c r="G1040" s="70"/>
      <c r="H1040" s="74"/>
      <c r="I1040" s="75"/>
      <c r="J1040" s="75"/>
      <c r="K1040" s="74" t="s">
        <v>16765</v>
      </c>
      <c r="L1040" s="78"/>
      <c r="M1040" s="79"/>
      <c r="N1040" s="79"/>
      <c r="O1040" s="80"/>
      <c r="P1040" s="81"/>
      <c r="Q1040" s="81"/>
      <c r="R1040" s="91"/>
      <c r="S1040" s="91"/>
      <c r="T1040" s="91"/>
      <c r="U1040" s="91"/>
      <c r="V1040" s="52"/>
      <c r="W1040" s="52"/>
      <c r="X1040" s="52"/>
      <c r="Y1040" s="52"/>
      <c r="Z1040" s="51"/>
      <c r="AA1040" s="76"/>
      <c r="AB1040" s="76"/>
      <c r="AC1040" s="77"/>
      <c r="AD1040" s="83" t="s">
        <v>8357</v>
      </c>
      <c r="AE1040" s="83">
        <v>3199</v>
      </c>
      <c r="AF1040" s="83">
        <v>8215</v>
      </c>
      <c r="AG1040" s="83">
        <v>102977</v>
      </c>
      <c r="AH1040" s="83">
        <v>1484</v>
      </c>
      <c r="AI1040" s="83">
        <v>-18000</v>
      </c>
      <c r="AJ1040" s="83" t="s">
        <v>9764</v>
      </c>
      <c r="AK1040" s="83"/>
      <c r="AL1040" s="83"/>
      <c r="AM1040" s="83" t="s">
        <v>11716</v>
      </c>
      <c r="AN1040" s="85">
        <v>40550.064988425926</v>
      </c>
      <c r="AO1040" s="83" t="s">
        <v>12678</v>
      </c>
      <c r="AP1040" s="83" t="b">
        <v>0</v>
      </c>
      <c r="AQ1040" s="83" t="b">
        <v>0</v>
      </c>
      <c r="AR1040" s="83" t="b">
        <v>1</v>
      </c>
      <c r="AS1040" s="83" t="s">
        <v>7091</v>
      </c>
      <c r="AT1040" s="83">
        <v>147</v>
      </c>
      <c r="AU1040" s="83" t="s">
        <v>13451</v>
      </c>
      <c r="AV1040" s="83" t="b">
        <v>0</v>
      </c>
      <c r="AW1040" s="83" t="s">
        <v>14213</v>
      </c>
      <c r="AX1040" s="83" t="s">
        <v>15251</v>
      </c>
      <c r="AY1040" s="83" t="s">
        <v>65</v>
      </c>
      <c r="AZ1040" s="2"/>
      <c r="BA1040" s="3"/>
      <c r="BB1040" s="3"/>
      <c r="BC1040" s="3"/>
      <c r="BD1040" s="3"/>
    </row>
    <row r="1041" spans="1:56" x14ac:dyDescent="0.25">
      <c r="A1041" s="69" t="s">
        <v>916</v>
      </c>
      <c r="B1041" s="70"/>
      <c r="C1041" s="70"/>
      <c r="D1041" s="71"/>
      <c r="E1041" s="73"/>
      <c r="F1041" s="70" t="s">
        <v>4185</v>
      </c>
      <c r="G1041" s="70"/>
      <c r="H1041" s="74"/>
      <c r="I1041" s="75"/>
      <c r="J1041" s="75"/>
      <c r="K1041" s="74" t="s">
        <v>16766</v>
      </c>
      <c r="L1041" s="78"/>
      <c r="M1041" s="79"/>
      <c r="N1041" s="79"/>
      <c r="O1041" s="80"/>
      <c r="P1041" s="81"/>
      <c r="Q1041" s="81"/>
      <c r="R1041" s="91"/>
      <c r="S1041" s="91"/>
      <c r="T1041" s="91"/>
      <c r="U1041" s="91"/>
      <c r="V1041" s="52"/>
      <c r="W1041" s="52"/>
      <c r="X1041" s="52"/>
      <c r="Y1041" s="52"/>
      <c r="Z1041" s="51"/>
      <c r="AA1041" s="76"/>
      <c r="AB1041" s="76"/>
      <c r="AC1041" s="77"/>
      <c r="AD1041" s="83" t="s">
        <v>8358</v>
      </c>
      <c r="AE1041" s="83">
        <v>12</v>
      </c>
      <c r="AF1041" s="83">
        <v>13</v>
      </c>
      <c r="AG1041" s="83">
        <v>7890</v>
      </c>
      <c r="AH1041" s="83">
        <v>5</v>
      </c>
      <c r="AI1041" s="83"/>
      <c r="AJ1041" s="83" t="s">
        <v>9765</v>
      </c>
      <c r="AK1041" s="83"/>
      <c r="AL1041" s="83"/>
      <c r="AM1041" s="83"/>
      <c r="AN1041" s="85">
        <v>41594.917314814818</v>
      </c>
      <c r="AO1041" s="83"/>
      <c r="AP1041" s="83" t="b">
        <v>1</v>
      </c>
      <c r="AQ1041" s="83" t="b">
        <v>0</v>
      </c>
      <c r="AR1041" s="83" t="b">
        <v>0</v>
      </c>
      <c r="AS1041" s="83" t="s">
        <v>7091</v>
      </c>
      <c r="AT1041" s="83">
        <v>1</v>
      </c>
      <c r="AU1041" s="83" t="s">
        <v>13085</v>
      </c>
      <c r="AV1041" s="83" t="b">
        <v>0</v>
      </c>
      <c r="AW1041" s="83" t="s">
        <v>14213</v>
      </c>
      <c r="AX1041" s="83" t="s">
        <v>15252</v>
      </c>
      <c r="AY1041" s="83" t="s">
        <v>66</v>
      </c>
      <c r="AZ1041" s="2"/>
      <c r="BA1041" s="3"/>
      <c r="BB1041" s="3"/>
      <c r="BC1041" s="3"/>
      <c r="BD1041" s="3"/>
    </row>
    <row r="1042" spans="1:56" x14ac:dyDescent="0.25">
      <c r="A1042" s="69" t="s">
        <v>917</v>
      </c>
      <c r="B1042" s="70"/>
      <c r="C1042" s="70"/>
      <c r="D1042" s="71"/>
      <c r="E1042" s="73"/>
      <c r="F1042" s="70" t="s">
        <v>4186</v>
      </c>
      <c r="G1042" s="70"/>
      <c r="H1042" s="74"/>
      <c r="I1042" s="75"/>
      <c r="J1042" s="75"/>
      <c r="K1042" s="74" t="s">
        <v>16767</v>
      </c>
      <c r="L1042" s="78"/>
      <c r="M1042" s="79"/>
      <c r="N1042" s="79"/>
      <c r="O1042" s="80"/>
      <c r="P1042" s="81"/>
      <c r="Q1042" s="81"/>
      <c r="R1042" s="91"/>
      <c r="S1042" s="91"/>
      <c r="T1042" s="91"/>
      <c r="U1042" s="91"/>
      <c r="V1042" s="52"/>
      <c r="W1042" s="52"/>
      <c r="X1042" s="52"/>
      <c r="Y1042" s="52"/>
      <c r="Z1042" s="51"/>
      <c r="AA1042" s="76"/>
      <c r="AB1042" s="76"/>
      <c r="AC1042" s="77"/>
      <c r="AD1042" s="83" t="s">
        <v>8359</v>
      </c>
      <c r="AE1042" s="83">
        <v>2507</v>
      </c>
      <c r="AF1042" s="83">
        <v>3866</v>
      </c>
      <c r="AG1042" s="83">
        <v>3752</v>
      </c>
      <c r="AH1042" s="83">
        <v>1370</v>
      </c>
      <c r="AI1042" s="83">
        <v>-18000</v>
      </c>
      <c r="AJ1042" s="83" t="s">
        <v>9766</v>
      </c>
      <c r="AK1042" s="83" t="s">
        <v>10235</v>
      </c>
      <c r="AL1042" s="83" t="s">
        <v>11485</v>
      </c>
      <c r="AM1042" s="83" t="s">
        <v>11716</v>
      </c>
      <c r="AN1042" s="85">
        <v>42266.939050925925</v>
      </c>
      <c r="AO1042" s="83" t="s">
        <v>12679</v>
      </c>
      <c r="AP1042" s="83" t="b">
        <v>0</v>
      </c>
      <c r="AQ1042" s="83" t="b">
        <v>0</v>
      </c>
      <c r="AR1042" s="83" t="b">
        <v>0</v>
      </c>
      <c r="AS1042" s="83" t="s">
        <v>7091</v>
      </c>
      <c r="AT1042" s="83">
        <v>101</v>
      </c>
      <c r="AU1042" s="83" t="s">
        <v>13085</v>
      </c>
      <c r="AV1042" s="83" t="b">
        <v>0</v>
      </c>
      <c r="AW1042" s="83" t="s">
        <v>14213</v>
      </c>
      <c r="AX1042" s="83" t="s">
        <v>15253</v>
      </c>
      <c r="AY1042" s="83" t="s">
        <v>66</v>
      </c>
      <c r="AZ1042" s="2"/>
      <c r="BA1042" s="3"/>
      <c r="BB1042" s="3"/>
      <c r="BC1042" s="3"/>
      <c r="BD1042" s="3"/>
    </row>
    <row r="1043" spans="1:56" x14ac:dyDescent="0.25">
      <c r="A1043" s="69" t="s">
        <v>1617</v>
      </c>
      <c r="B1043" s="70"/>
      <c r="C1043" s="70"/>
      <c r="D1043" s="71"/>
      <c r="E1043" s="73"/>
      <c r="F1043" s="70" t="s">
        <v>14043</v>
      </c>
      <c r="G1043" s="70"/>
      <c r="H1043" s="74"/>
      <c r="I1043" s="75"/>
      <c r="J1043" s="75"/>
      <c r="K1043" s="74" t="s">
        <v>16768</v>
      </c>
      <c r="L1043" s="78"/>
      <c r="M1043" s="79"/>
      <c r="N1043" s="79"/>
      <c r="O1043" s="80"/>
      <c r="P1043" s="81"/>
      <c r="Q1043" s="81"/>
      <c r="R1043" s="91"/>
      <c r="S1043" s="91"/>
      <c r="T1043" s="91"/>
      <c r="U1043" s="91"/>
      <c r="V1043" s="52"/>
      <c r="W1043" s="52"/>
      <c r="X1043" s="52"/>
      <c r="Y1043" s="52"/>
      <c r="Z1043" s="51"/>
      <c r="AA1043" s="76"/>
      <c r="AB1043" s="76"/>
      <c r="AC1043" s="77"/>
      <c r="AD1043" s="83" t="s">
        <v>8360</v>
      </c>
      <c r="AE1043" s="83">
        <v>1897</v>
      </c>
      <c r="AF1043" s="83">
        <v>13344</v>
      </c>
      <c r="AG1043" s="83">
        <v>10285</v>
      </c>
      <c r="AH1043" s="83">
        <v>2932</v>
      </c>
      <c r="AI1043" s="83">
        <v>-25200</v>
      </c>
      <c r="AJ1043" s="83" t="s">
        <v>9767</v>
      </c>
      <c r="AK1043" s="83" t="s">
        <v>10713</v>
      </c>
      <c r="AL1043" s="83" t="s">
        <v>11486</v>
      </c>
      <c r="AM1043" s="83" t="s">
        <v>11728</v>
      </c>
      <c r="AN1043" s="85">
        <v>39870.926215277781</v>
      </c>
      <c r="AO1043" s="83" t="s">
        <v>12680</v>
      </c>
      <c r="AP1043" s="83" t="b">
        <v>0</v>
      </c>
      <c r="AQ1043" s="83" t="b">
        <v>0</v>
      </c>
      <c r="AR1043" s="83" t="b">
        <v>0</v>
      </c>
      <c r="AS1043" s="83" t="s">
        <v>7091</v>
      </c>
      <c r="AT1043" s="83">
        <v>318</v>
      </c>
      <c r="AU1043" s="83" t="s">
        <v>13452</v>
      </c>
      <c r="AV1043" s="83" t="b">
        <v>1</v>
      </c>
      <c r="AW1043" s="83" t="s">
        <v>14213</v>
      </c>
      <c r="AX1043" s="83" t="s">
        <v>15254</v>
      </c>
      <c r="AY1043" s="83" t="s">
        <v>65</v>
      </c>
      <c r="AZ1043" s="2"/>
      <c r="BA1043" s="3"/>
      <c r="BB1043" s="3"/>
      <c r="BC1043" s="3"/>
      <c r="BD1043" s="3"/>
    </row>
    <row r="1044" spans="1:56" x14ac:dyDescent="0.25">
      <c r="A1044" s="69" t="s">
        <v>1618</v>
      </c>
      <c r="B1044" s="70"/>
      <c r="C1044" s="70"/>
      <c r="D1044" s="71"/>
      <c r="E1044" s="73"/>
      <c r="F1044" s="70" t="s">
        <v>14044</v>
      </c>
      <c r="G1044" s="70"/>
      <c r="H1044" s="74"/>
      <c r="I1044" s="75"/>
      <c r="J1044" s="75"/>
      <c r="K1044" s="74" t="s">
        <v>16769</v>
      </c>
      <c r="L1044" s="78"/>
      <c r="M1044" s="79"/>
      <c r="N1044" s="79"/>
      <c r="O1044" s="80"/>
      <c r="P1044" s="81"/>
      <c r="Q1044" s="81"/>
      <c r="R1044" s="91"/>
      <c r="S1044" s="91"/>
      <c r="T1044" s="91"/>
      <c r="U1044" s="91"/>
      <c r="V1044" s="52"/>
      <c r="W1044" s="52"/>
      <c r="X1044" s="52"/>
      <c r="Y1044" s="52"/>
      <c r="Z1044" s="51"/>
      <c r="AA1044" s="76"/>
      <c r="AB1044" s="76"/>
      <c r="AC1044" s="77"/>
      <c r="AD1044" s="83" t="s">
        <v>8361</v>
      </c>
      <c r="AE1044" s="83">
        <v>11</v>
      </c>
      <c r="AF1044" s="83">
        <v>9</v>
      </c>
      <c r="AG1044" s="83">
        <v>4</v>
      </c>
      <c r="AH1044" s="83">
        <v>0</v>
      </c>
      <c r="AI1044" s="83"/>
      <c r="AJ1044" s="83"/>
      <c r="AK1044" s="83"/>
      <c r="AL1044" s="83"/>
      <c r="AM1044" s="83"/>
      <c r="AN1044" s="85">
        <v>42165.894317129627</v>
      </c>
      <c r="AO1044" s="83"/>
      <c r="AP1044" s="83" t="b">
        <v>1</v>
      </c>
      <c r="AQ1044" s="83" t="b">
        <v>0</v>
      </c>
      <c r="AR1044" s="83" t="b">
        <v>0</v>
      </c>
      <c r="AS1044" s="83" t="s">
        <v>7091</v>
      </c>
      <c r="AT1044" s="83">
        <v>0</v>
      </c>
      <c r="AU1044" s="83" t="s">
        <v>13085</v>
      </c>
      <c r="AV1044" s="83" t="b">
        <v>0</v>
      </c>
      <c r="AW1044" s="83" t="s">
        <v>14213</v>
      </c>
      <c r="AX1044" s="83" t="s">
        <v>15255</v>
      </c>
      <c r="AY1044" s="83" t="s">
        <v>65</v>
      </c>
      <c r="AZ1044" s="2"/>
      <c r="BA1044" s="3"/>
      <c r="BB1044" s="3"/>
      <c r="BC1044" s="3"/>
      <c r="BD1044" s="3"/>
    </row>
    <row r="1045" spans="1:56" x14ac:dyDescent="0.25">
      <c r="A1045" s="69" t="s">
        <v>918</v>
      </c>
      <c r="B1045" s="70"/>
      <c r="C1045" s="70"/>
      <c r="D1045" s="71"/>
      <c r="E1045" s="73"/>
      <c r="F1045" s="70" t="s">
        <v>14045</v>
      </c>
      <c r="G1045" s="70"/>
      <c r="H1045" s="74"/>
      <c r="I1045" s="75"/>
      <c r="J1045" s="75"/>
      <c r="K1045" s="74" t="s">
        <v>16770</v>
      </c>
      <c r="L1045" s="78"/>
      <c r="M1045" s="79"/>
      <c r="N1045" s="79"/>
      <c r="O1045" s="80"/>
      <c r="P1045" s="81"/>
      <c r="Q1045" s="81"/>
      <c r="R1045" s="91"/>
      <c r="S1045" s="91"/>
      <c r="T1045" s="91"/>
      <c r="U1045" s="91"/>
      <c r="V1045" s="52"/>
      <c r="W1045" s="52"/>
      <c r="X1045" s="52"/>
      <c r="Y1045" s="52"/>
      <c r="Z1045" s="51"/>
      <c r="AA1045" s="76"/>
      <c r="AB1045" s="76"/>
      <c r="AC1045" s="77"/>
      <c r="AD1045" s="83" t="s">
        <v>8362</v>
      </c>
      <c r="AE1045" s="83">
        <v>4575</v>
      </c>
      <c r="AF1045" s="83">
        <v>13506</v>
      </c>
      <c r="AG1045" s="83">
        <v>252590</v>
      </c>
      <c r="AH1045" s="83">
        <v>7862</v>
      </c>
      <c r="AI1045" s="83">
        <v>-36000</v>
      </c>
      <c r="AJ1045" s="83" t="s">
        <v>9768</v>
      </c>
      <c r="AK1045" s="83"/>
      <c r="AL1045" s="83" t="s">
        <v>11487</v>
      </c>
      <c r="AM1045" s="83" t="s">
        <v>11734</v>
      </c>
      <c r="AN1045" s="85">
        <v>39973.579293981478</v>
      </c>
      <c r="AO1045" s="83" t="s">
        <v>12681</v>
      </c>
      <c r="AP1045" s="83" t="b">
        <v>0</v>
      </c>
      <c r="AQ1045" s="83" t="b">
        <v>0</v>
      </c>
      <c r="AR1045" s="83" t="b">
        <v>0</v>
      </c>
      <c r="AS1045" s="83" t="s">
        <v>7095</v>
      </c>
      <c r="AT1045" s="83">
        <v>328</v>
      </c>
      <c r="AU1045" s="83" t="s">
        <v>13453</v>
      </c>
      <c r="AV1045" s="83" t="b">
        <v>1</v>
      </c>
      <c r="AW1045" s="83" t="s">
        <v>14213</v>
      </c>
      <c r="AX1045" s="83" t="s">
        <v>15256</v>
      </c>
      <c r="AY1045" s="83" t="s">
        <v>66</v>
      </c>
      <c r="AZ1045" s="2"/>
      <c r="BA1045" s="3"/>
      <c r="BB1045" s="3"/>
      <c r="BC1045" s="3"/>
      <c r="BD1045" s="3"/>
    </row>
    <row r="1046" spans="1:56" x14ac:dyDescent="0.25">
      <c r="A1046" s="69" t="s">
        <v>1619</v>
      </c>
      <c r="B1046" s="70"/>
      <c r="C1046" s="70"/>
      <c r="D1046" s="71"/>
      <c r="E1046" s="73"/>
      <c r="F1046" s="70" t="s">
        <v>14046</v>
      </c>
      <c r="G1046" s="70"/>
      <c r="H1046" s="74"/>
      <c r="I1046" s="75"/>
      <c r="J1046" s="75"/>
      <c r="K1046" s="74" t="s">
        <v>16771</v>
      </c>
      <c r="L1046" s="78"/>
      <c r="M1046" s="79"/>
      <c r="N1046" s="79"/>
      <c r="O1046" s="80"/>
      <c r="P1046" s="81"/>
      <c r="Q1046" s="81"/>
      <c r="R1046" s="91"/>
      <c r="S1046" s="91"/>
      <c r="T1046" s="91"/>
      <c r="U1046" s="91"/>
      <c r="V1046" s="52"/>
      <c r="W1046" s="52"/>
      <c r="X1046" s="52"/>
      <c r="Y1046" s="52"/>
      <c r="Z1046" s="51"/>
      <c r="AA1046" s="76"/>
      <c r="AB1046" s="76"/>
      <c r="AC1046" s="77"/>
      <c r="AD1046" s="83" t="s">
        <v>8363</v>
      </c>
      <c r="AE1046" s="83">
        <v>6928</v>
      </c>
      <c r="AF1046" s="83">
        <v>81994</v>
      </c>
      <c r="AG1046" s="83">
        <v>927302</v>
      </c>
      <c r="AH1046" s="83">
        <v>5616</v>
      </c>
      <c r="AI1046" s="83">
        <v>-14400</v>
      </c>
      <c r="AJ1046" s="83" t="s">
        <v>9769</v>
      </c>
      <c r="AK1046" s="83"/>
      <c r="AL1046" s="83" t="s">
        <v>11488</v>
      </c>
      <c r="AM1046" s="83" t="s">
        <v>11777</v>
      </c>
      <c r="AN1046" s="85">
        <v>41718.760891203703</v>
      </c>
      <c r="AO1046" s="83" t="s">
        <v>12682</v>
      </c>
      <c r="AP1046" s="83" t="b">
        <v>0</v>
      </c>
      <c r="AQ1046" s="83" t="b">
        <v>0</v>
      </c>
      <c r="AR1046" s="83" t="b">
        <v>1</v>
      </c>
      <c r="AS1046" s="83" t="s">
        <v>7095</v>
      </c>
      <c r="AT1046" s="83">
        <v>960</v>
      </c>
      <c r="AU1046" s="83" t="s">
        <v>13454</v>
      </c>
      <c r="AV1046" s="83" t="b">
        <v>1</v>
      </c>
      <c r="AW1046" s="83" t="s">
        <v>14213</v>
      </c>
      <c r="AX1046" s="83" t="s">
        <v>15257</v>
      </c>
      <c r="AY1046" s="83" t="s">
        <v>65</v>
      </c>
      <c r="AZ1046" s="2"/>
      <c r="BA1046" s="3"/>
      <c r="BB1046" s="3"/>
      <c r="BC1046" s="3"/>
      <c r="BD1046" s="3"/>
    </row>
    <row r="1047" spans="1:56" x14ac:dyDescent="0.25">
      <c r="A1047" s="69" t="s">
        <v>919</v>
      </c>
      <c r="B1047" s="70"/>
      <c r="C1047" s="70"/>
      <c r="D1047" s="71"/>
      <c r="E1047" s="73"/>
      <c r="F1047" s="70" t="s">
        <v>4187</v>
      </c>
      <c r="G1047" s="70"/>
      <c r="H1047" s="74"/>
      <c r="I1047" s="75"/>
      <c r="J1047" s="75"/>
      <c r="K1047" s="74" t="s">
        <v>16772</v>
      </c>
      <c r="L1047" s="78"/>
      <c r="M1047" s="79"/>
      <c r="N1047" s="79"/>
      <c r="O1047" s="80"/>
      <c r="P1047" s="81"/>
      <c r="Q1047" s="81"/>
      <c r="R1047" s="91"/>
      <c r="S1047" s="91"/>
      <c r="T1047" s="91"/>
      <c r="U1047" s="91"/>
      <c r="V1047" s="52"/>
      <c r="W1047" s="52"/>
      <c r="X1047" s="52"/>
      <c r="Y1047" s="52"/>
      <c r="Z1047" s="51"/>
      <c r="AA1047" s="76"/>
      <c r="AB1047" s="76"/>
      <c r="AC1047" s="77"/>
      <c r="AD1047" s="83" t="s">
        <v>8364</v>
      </c>
      <c r="AE1047" s="83">
        <v>274</v>
      </c>
      <c r="AF1047" s="83">
        <v>449</v>
      </c>
      <c r="AG1047" s="83">
        <v>51105</v>
      </c>
      <c r="AH1047" s="83">
        <v>84685</v>
      </c>
      <c r="AI1047" s="83"/>
      <c r="AJ1047" s="83" t="s">
        <v>9770</v>
      </c>
      <c r="AK1047" s="83" t="s">
        <v>10714</v>
      </c>
      <c r="AL1047" s="83"/>
      <c r="AM1047" s="83"/>
      <c r="AN1047" s="85">
        <v>41612.111377314817</v>
      </c>
      <c r="AO1047" s="83" t="s">
        <v>12683</v>
      </c>
      <c r="AP1047" s="83" t="b">
        <v>1</v>
      </c>
      <c r="AQ1047" s="83" t="b">
        <v>0</v>
      </c>
      <c r="AR1047" s="83" t="b">
        <v>1</v>
      </c>
      <c r="AS1047" s="83" t="s">
        <v>7091</v>
      </c>
      <c r="AT1047" s="83">
        <v>16</v>
      </c>
      <c r="AU1047" s="83" t="s">
        <v>13085</v>
      </c>
      <c r="AV1047" s="83" t="b">
        <v>0</v>
      </c>
      <c r="AW1047" s="83" t="s">
        <v>14213</v>
      </c>
      <c r="AX1047" s="83" t="s">
        <v>15258</v>
      </c>
      <c r="AY1047" s="83" t="s">
        <v>66</v>
      </c>
      <c r="AZ1047" s="2"/>
      <c r="BA1047" s="3"/>
      <c r="BB1047" s="3"/>
      <c r="BC1047" s="3"/>
      <c r="BD1047" s="3"/>
    </row>
    <row r="1048" spans="1:56" x14ac:dyDescent="0.25">
      <c r="A1048" s="69" t="s">
        <v>920</v>
      </c>
      <c r="B1048" s="70"/>
      <c r="C1048" s="70"/>
      <c r="D1048" s="71"/>
      <c r="E1048" s="73"/>
      <c r="F1048" s="70" t="s">
        <v>4188</v>
      </c>
      <c r="G1048" s="70"/>
      <c r="H1048" s="74"/>
      <c r="I1048" s="75"/>
      <c r="J1048" s="75"/>
      <c r="K1048" s="74" t="s">
        <v>16773</v>
      </c>
      <c r="L1048" s="78"/>
      <c r="M1048" s="79"/>
      <c r="N1048" s="79"/>
      <c r="O1048" s="80"/>
      <c r="P1048" s="81"/>
      <c r="Q1048" s="81"/>
      <c r="R1048" s="91"/>
      <c r="S1048" s="91"/>
      <c r="T1048" s="91"/>
      <c r="U1048" s="91"/>
      <c r="V1048" s="52"/>
      <c r="W1048" s="52"/>
      <c r="X1048" s="52"/>
      <c r="Y1048" s="52"/>
      <c r="Z1048" s="51"/>
      <c r="AA1048" s="76"/>
      <c r="AB1048" s="76"/>
      <c r="AC1048" s="77"/>
      <c r="AD1048" s="83" t="s">
        <v>920</v>
      </c>
      <c r="AE1048" s="83">
        <v>918</v>
      </c>
      <c r="AF1048" s="83">
        <v>483</v>
      </c>
      <c r="AG1048" s="83">
        <v>14061</v>
      </c>
      <c r="AH1048" s="83">
        <v>3017</v>
      </c>
      <c r="AI1048" s="83">
        <v>10800</v>
      </c>
      <c r="AJ1048" s="83" t="s">
        <v>9771</v>
      </c>
      <c r="AK1048" s="83"/>
      <c r="AL1048" s="83"/>
      <c r="AM1048" s="83" t="s">
        <v>11778</v>
      </c>
      <c r="AN1048" s="85">
        <v>39926.690162037034</v>
      </c>
      <c r="AO1048" s="83" t="s">
        <v>12684</v>
      </c>
      <c r="AP1048" s="83" t="b">
        <v>0</v>
      </c>
      <c r="AQ1048" s="83" t="b">
        <v>0</v>
      </c>
      <c r="AR1048" s="83" t="b">
        <v>0</v>
      </c>
      <c r="AS1048" s="83" t="s">
        <v>7111</v>
      </c>
      <c r="AT1048" s="83">
        <v>258</v>
      </c>
      <c r="AU1048" s="83" t="s">
        <v>13080</v>
      </c>
      <c r="AV1048" s="83" t="b">
        <v>0</v>
      </c>
      <c r="AW1048" s="83" t="s">
        <v>14213</v>
      </c>
      <c r="AX1048" s="83" t="s">
        <v>15259</v>
      </c>
      <c r="AY1048" s="83" t="s">
        <v>66</v>
      </c>
      <c r="AZ1048" s="2"/>
      <c r="BA1048" s="3"/>
      <c r="BB1048" s="3"/>
      <c r="BC1048" s="3"/>
      <c r="BD1048" s="3"/>
    </row>
    <row r="1049" spans="1:56" x14ac:dyDescent="0.25">
      <c r="A1049" s="69" t="s">
        <v>921</v>
      </c>
      <c r="B1049" s="70"/>
      <c r="C1049" s="70"/>
      <c r="D1049" s="71"/>
      <c r="E1049" s="73"/>
      <c r="F1049" s="70" t="s">
        <v>4189</v>
      </c>
      <c r="G1049" s="70"/>
      <c r="H1049" s="74"/>
      <c r="I1049" s="75"/>
      <c r="J1049" s="75"/>
      <c r="K1049" s="74" t="s">
        <v>16774</v>
      </c>
      <c r="L1049" s="78"/>
      <c r="M1049" s="79"/>
      <c r="N1049" s="79"/>
      <c r="O1049" s="80"/>
      <c r="P1049" s="81"/>
      <c r="Q1049" s="81"/>
      <c r="R1049" s="91"/>
      <c r="S1049" s="91"/>
      <c r="T1049" s="91"/>
      <c r="U1049" s="91"/>
      <c r="V1049" s="52"/>
      <c r="W1049" s="52"/>
      <c r="X1049" s="52"/>
      <c r="Y1049" s="52"/>
      <c r="Z1049" s="51"/>
      <c r="AA1049" s="76"/>
      <c r="AB1049" s="76"/>
      <c r="AC1049" s="77"/>
      <c r="AD1049" s="83" t="s">
        <v>8365</v>
      </c>
      <c r="AE1049" s="83">
        <v>187</v>
      </c>
      <c r="AF1049" s="83">
        <v>93</v>
      </c>
      <c r="AG1049" s="83">
        <v>5107</v>
      </c>
      <c r="AH1049" s="83">
        <v>10153</v>
      </c>
      <c r="AI1049" s="83"/>
      <c r="AJ1049" s="83" t="s">
        <v>9772</v>
      </c>
      <c r="AK1049" s="83"/>
      <c r="AL1049" s="83"/>
      <c r="AM1049" s="83"/>
      <c r="AN1049" s="85">
        <v>43031.510405092595</v>
      </c>
      <c r="AO1049" s="83" t="s">
        <v>12685</v>
      </c>
      <c r="AP1049" s="83" t="b">
        <v>1</v>
      </c>
      <c r="AQ1049" s="83" t="b">
        <v>0</v>
      </c>
      <c r="AR1049" s="83" t="b">
        <v>0</v>
      </c>
      <c r="AS1049" s="83" t="s">
        <v>7097</v>
      </c>
      <c r="AT1049" s="83">
        <v>1</v>
      </c>
      <c r="AU1049" s="83"/>
      <c r="AV1049" s="83" t="b">
        <v>0</v>
      </c>
      <c r="AW1049" s="83" t="s">
        <v>14213</v>
      </c>
      <c r="AX1049" s="83" t="s">
        <v>15260</v>
      </c>
      <c r="AY1049" s="83" t="s">
        <v>66</v>
      </c>
      <c r="AZ1049" s="2"/>
      <c r="BA1049" s="3"/>
      <c r="BB1049" s="3"/>
      <c r="BC1049" s="3"/>
      <c r="BD1049" s="3"/>
    </row>
    <row r="1050" spans="1:56" x14ac:dyDescent="0.25">
      <c r="A1050" s="69" t="s">
        <v>922</v>
      </c>
      <c r="B1050" s="70"/>
      <c r="C1050" s="70"/>
      <c r="D1050" s="71"/>
      <c r="E1050" s="73"/>
      <c r="F1050" s="70" t="s">
        <v>4190</v>
      </c>
      <c r="G1050" s="70"/>
      <c r="H1050" s="74"/>
      <c r="I1050" s="75"/>
      <c r="J1050" s="75"/>
      <c r="K1050" s="74" t="s">
        <v>16775</v>
      </c>
      <c r="L1050" s="78"/>
      <c r="M1050" s="79"/>
      <c r="N1050" s="79"/>
      <c r="O1050" s="80"/>
      <c r="P1050" s="81"/>
      <c r="Q1050" s="81"/>
      <c r="R1050" s="91"/>
      <c r="S1050" s="91"/>
      <c r="T1050" s="91"/>
      <c r="U1050" s="91"/>
      <c r="V1050" s="52"/>
      <c r="W1050" s="52"/>
      <c r="X1050" s="52"/>
      <c r="Y1050" s="52"/>
      <c r="Z1050" s="51"/>
      <c r="AA1050" s="76"/>
      <c r="AB1050" s="76"/>
      <c r="AC1050" s="77"/>
      <c r="AD1050" s="83" t="s">
        <v>8366</v>
      </c>
      <c r="AE1050" s="83">
        <v>2015</v>
      </c>
      <c r="AF1050" s="83">
        <v>2025</v>
      </c>
      <c r="AG1050" s="83">
        <v>91651</v>
      </c>
      <c r="AH1050" s="83">
        <v>22959</v>
      </c>
      <c r="AI1050" s="83">
        <v>3600</v>
      </c>
      <c r="AJ1050" s="83" t="s">
        <v>9773</v>
      </c>
      <c r="AK1050" s="83" t="s">
        <v>10715</v>
      </c>
      <c r="AL1050" s="83" t="s">
        <v>11489</v>
      </c>
      <c r="AM1050" s="83" t="s">
        <v>10253</v>
      </c>
      <c r="AN1050" s="85">
        <v>40242.740694444445</v>
      </c>
      <c r="AO1050" s="83" t="s">
        <v>12686</v>
      </c>
      <c r="AP1050" s="83" t="b">
        <v>0</v>
      </c>
      <c r="AQ1050" s="83" t="b">
        <v>0</v>
      </c>
      <c r="AR1050" s="83" t="b">
        <v>0</v>
      </c>
      <c r="AS1050" s="83" t="s">
        <v>7094</v>
      </c>
      <c r="AT1050" s="83">
        <v>134</v>
      </c>
      <c r="AU1050" s="83" t="s">
        <v>13455</v>
      </c>
      <c r="AV1050" s="83" t="b">
        <v>0</v>
      </c>
      <c r="AW1050" s="83" t="s">
        <v>14213</v>
      </c>
      <c r="AX1050" s="83" t="s">
        <v>15261</v>
      </c>
      <c r="AY1050" s="83" t="s">
        <v>66</v>
      </c>
      <c r="AZ1050" s="2"/>
      <c r="BA1050" s="3"/>
      <c r="BB1050" s="3"/>
      <c r="BC1050" s="3"/>
      <c r="BD1050" s="3"/>
    </row>
    <row r="1051" spans="1:56" x14ac:dyDescent="0.25">
      <c r="A1051" s="69" t="s">
        <v>923</v>
      </c>
      <c r="B1051" s="70"/>
      <c r="C1051" s="70"/>
      <c r="D1051" s="71"/>
      <c r="E1051" s="73"/>
      <c r="F1051" s="70" t="s">
        <v>14047</v>
      </c>
      <c r="G1051" s="70"/>
      <c r="H1051" s="74"/>
      <c r="I1051" s="75"/>
      <c r="J1051" s="75"/>
      <c r="K1051" s="74" t="s">
        <v>16776</v>
      </c>
      <c r="L1051" s="78"/>
      <c r="M1051" s="79"/>
      <c r="N1051" s="79"/>
      <c r="O1051" s="80"/>
      <c r="P1051" s="81"/>
      <c r="Q1051" s="81"/>
      <c r="R1051" s="91"/>
      <c r="S1051" s="91"/>
      <c r="T1051" s="91"/>
      <c r="U1051" s="91"/>
      <c r="V1051" s="52"/>
      <c r="W1051" s="52"/>
      <c r="X1051" s="52"/>
      <c r="Y1051" s="52"/>
      <c r="Z1051" s="51"/>
      <c r="AA1051" s="76"/>
      <c r="AB1051" s="76"/>
      <c r="AC1051" s="77"/>
      <c r="AD1051" s="83" t="s">
        <v>8367</v>
      </c>
      <c r="AE1051" s="83">
        <v>86087</v>
      </c>
      <c r="AF1051" s="83">
        <v>103013</v>
      </c>
      <c r="AG1051" s="83">
        <v>95159</v>
      </c>
      <c r="AH1051" s="83">
        <v>118997</v>
      </c>
      <c r="AI1051" s="83">
        <v>-18000</v>
      </c>
      <c r="AJ1051" s="83" t="s">
        <v>9774</v>
      </c>
      <c r="AK1051" s="83" t="s">
        <v>10716</v>
      </c>
      <c r="AL1051" s="83" t="s">
        <v>11490</v>
      </c>
      <c r="AM1051" s="83" t="s">
        <v>11716</v>
      </c>
      <c r="AN1051" s="85">
        <v>39912.615763888891</v>
      </c>
      <c r="AO1051" s="83" t="s">
        <v>12687</v>
      </c>
      <c r="AP1051" s="83" t="b">
        <v>0</v>
      </c>
      <c r="AQ1051" s="83" t="b">
        <v>0</v>
      </c>
      <c r="AR1051" s="83" t="b">
        <v>1</v>
      </c>
      <c r="AS1051" s="83" t="s">
        <v>7091</v>
      </c>
      <c r="AT1051" s="83">
        <v>2114</v>
      </c>
      <c r="AU1051" s="83" t="s">
        <v>13456</v>
      </c>
      <c r="AV1051" s="83" t="b">
        <v>0</v>
      </c>
      <c r="AW1051" s="83" t="s">
        <v>14213</v>
      </c>
      <c r="AX1051" s="83" t="s">
        <v>15262</v>
      </c>
      <c r="AY1051" s="83" t="s">
        <v>66</v>
      </c>
      <c r="AZ1051" s="2"/>
      <c r="BA1051" s="3"/>
      <c r="BB1051" s="3"/>
      <c r="BC1051" s="3"/>
      <c r="BD1051" s="3"/>
    </row>
    <row r="1052" spans="1:56" x14ac:dyDescent="0.25">
      <c r="A1052" s="69" t="s">
        <v>1620</v>
      </c>
      <c r="B1052" s="70"/>
      <c r="C1052" s="70"/>
      <c r="D1052" s="71"/>
      <c r="E1052" s="73"/>
      <c r="F1052" s="70" t="s">
        <v>14048</v>
      </c>
      <c r="G1052" s="70"/>
      <c r="H1052" s="74"/>
      <c r="I1052" s="75"/>
      <c r="J1052" s="75"/>
      <c r="K1052" s="74" t="s">
        <v>16777</v>
      </c>
      <c r="L1052" s="78"/>
      <c r="M1052" s="79"/>
      <c r="N1052" s="79"/>
      <c r="O1052" s="80"/>
      <c r="P1052" s="81"/>
      <c r="Q1052" s="81"/>
      <c r="R1052" s="91"/>
      <c r="S1052" s="91"/>
      <c r="T1052" s="91"/>
      <c r="U1052" s="91"/>
      <c r="V1052" s="52"/>
      <c r="W1052" s="52"/>
      <c r="X1052" s="52"/>
      <c r="Y1052" s="52"/>
      <c r="Z1052" s="51"/>
      <c r="AA1052" s="76"/>
      <c r="AB1052" s="76"/>
      <c r="AC1052" s="77"/>
      <c r="AD1052" s="83" t="s">
        <v>8368</v>
      </c>
      <c r="AE1052" s="83">
        <v>87</v>
      </c>
      <c r="AF1052" s="83">
        <v>1191891</v>
      </c>
      <c r="AG1052" s="83">
        <v>892</v>
      </c>
      <c r="AH1052" s="83">
        <v>1667</v>
      </c>
      <c r="AI1052" s="83"/>
      <c r="AJ1052" s="83" t="s">
        <v>9775</v>
      </c>
      <c r="AK1052" s="83"/>
      <c r="AL1052" s="83"/>
      <c r="AM1052" s="83"/>
      <c r="AN1052" s="85">
        <v>43149.69866898148</v>
      </c>
      <c r="AO1052" s="83" t="s">
        <v>12688</v>
      </c>
      <c r="AP1052" s="83" t="b">
        <v>0</v>
      </c>
      <c r="AQ1052" s="83" t="b">
        <v>0</v>
      </c>
      <c r="AR1052" s="83" t="b">
        <v>0</v>
      </c>
      <c r="AS1052" s="83" t="s">
        <v>7091</v>
      </c>
      <c r="AT1052" s="83">
        <v>2104</v>
      </c>
      <c r="AU1052" s="83" t="s">
        <v>13085</v>
      </c>
      <c r="AV1052" s="83" t="b">
        <v>1</v>
      </c>
      <c r="AW1052" s="83" t="s">
        <v>14213</v>
      </c>
      <c r="AX1052" s="83" t="s">
        <v>15263</v>
      </c>
      <c r="AY1052" s="83" t="s">
        <v>65</v>
      </c>
      <c r="AZ1052" s="2"/>
      <c r="BA1052" s="3"/>
      <c r="BB1052" s="3"/>
      <c r="BC1052" s="3"/>
      <c r="BD1052" s="3"/>
    </row>
    <row r="1053" spans="1:56" x14ac:dyDescent="0.25">
      <c r="A1053" s="69" t="s">
        <v>1621</v>
      </c>
      <c r="B1053" s="70"/>
      <c r="C1053" s="70"/>
      <c r="D1053" s="71"/>
      <c r="E1053" s="73"/>
      <c r="F1053" s="70" t="s">
        <v>14049</v>
      </c>
      <c r="G1053" s="70"/>
      <c r="H1053" s="74"/>
      <c r="I1053" s="75"/>
      <c r="J1053" s="75"/>
      <c r="K1053" s="74" t="s">
        <v>16778</v>
      </c>
      <c r="L1053" s="78"/>
      <c r="M1053" s="79"/>
      <c r="N1053" s="79"/>
      <c r="O1053" s="80"/>
      <c r="P1053" s="81"/>
      <c r="Q1053" s="81"/>
      <c r="R1053" s="91"/>
      <c r="S1053" s="91"/>
      <c r="T1053" s="91"/>
      <c r="U1053" s="91"/>
      <c r="V1053" s="52"/>
      <c r="W1053" s="52"/>
      <c r="X1053" s="52"/>
      <c r="Y1053" s="52"/>
      <c r="Z1053" s="51"/>
      <c r="AA1053" s="76"/>
      <c r="AB1053" s="76"/>
      <c r="AC1053" s="77"/>
      <c r="AD1053" s="83" t="s">
        <v>8369</v>
      </c>
      <c r="AE1053" s="83">
        <v>632</v>
      </c>
      <c r="AF1053" s="83">
        <v>6870</v>
      </c>
      <c r="AG1053" s="83">
        <v>26742</v>
      </c>
      <c r="AH1053" s="83">
        <v>4559</v>
      </c>
      <c r="AI1053" s="83">
        <v>-28800</v>
      </c>
      <c r="AJ1053" s="83" t="s">
        <v>9776</v>
      </c>
      <c r="AK1053" s="83"/>
      <c r="AL1053" s="83"/>
      <c r="AM1053" s="83" t="s">
        <v>11719</v>
      </c>
      <c r="AN1053" s="85">
        <v>42501.941886574074</v>
      </c>
      <c r="AO1053" s="83" t="s">
        <v>12689</v>
      </c>
      <c r="AP1053" s="83" t="b">
        <v>0</v>
      </c>
      <c r="AQ1053" s="83" t="b">
        <v>0</v>
      </c>
      <c r="AR1053" s="83" t="b">
        <v>0</v>
      </c>
      <c r="AS1053" s="83" t="s">
        <v>7091</v>
      </c>
      <c r="AT1053" s="83">
        <v>73</v>
      </c>
      <c r="AU1053" s="83" t="s">
        <v>13085</v>
      </c>
      <c r="AV1053" s="83" t="b">
        <v>0</v>
      </c>
      <c r="AW1053" s="83" t="s">
        <v>14213</v>
      </c>
      <c r="AX1053" s="83" t="s">
        <v>15264</v>
      </c>
      <c r="AY1053" s="83" t="s">
        <v>65</v>
      </c>
      <c r="AZ1053" s="2"/>
      <c r="BA1053" s="3"/>
      <c r="BB1053" s="3"/>
      <c r="BC1053" s="3"/>
      <c r="BD1053" s="3"/>
    </row>
    <row r="1054" spans="1:56" x14ac:dyDescent="0.25">
      <c r="A1054" s="69" t="s">
        <v>925</v>
      </c>
      <c r="B1054" s="70"/>
      <c r="C1054" s="70"/>
      <c r="D1054" s="71"/>
      <c r="E1054" s="73"/>
      <c r="F1054" s="70" t="s">
        <v>3654</v>
      </c>
      <c r="G1054" s="70"/>
      <c r="H1054" s="74"/>
      <c r="I1054" s="75"/>
      <c r="J1054" s="75"/>
      <c r="K1054" s="74" t="s">
        <v>16779</v>
      </c>
      <c r="L1054" s="78"/>
      <c r="M1054" s="79"/>
      <c r="N1054" s="79"/>
      <c r="O1054" s="80"/>
      <c r="P1054" s="81"/>
      <c r="Q1054" s="81"/>
      <c r="R1054" s="91"/>
      <c r="S1054" s="91"/>
      <c r="T1054" s="91"/>
      <c r="U1054" s="91"/>
      <c r="V1054" s="52"/>
      <c r="W1054" s="52"/>
      <c r="X1054" s="52"/>
      <c r="Y1054" s="52"/>
      <c r="Z1054" s="51"/>
      <c r="AA1054" s="76"/>
      <c r="AB1054" s="76"/>
      <c r="AC1054" s="77"/>
      <c r="AD1054" s="83" t="s">
        <v>8370</v>
      </c>
      <c r="AE1054" s="83">
        <v>417</v>
      </c>
      <c r="AF1054" s="83">
        <v>127</v>
      </c>
      <c r="AG1054" s="83">
        <v>2630</v>
      </c>
      <c r="AH1054" s="83">
        <v>6581</v>
      </c>
      <c r="AI1054" s="83"/>
      <c r="AJ1054" s="83"/>
      <c r="AK1054" s="83"/>
      <c r="AL1054" s="83"/>
      <c r="AM1054" s="83"/>
      <c r="AN1054" s="85">
        <v>41269.84652777778</v>
      </c>
      <c r="AO1054" s="83"/>
      <c r="AP1054" s="83" t="b">
        <v>1</v>
      </c>
      <c r="AQ1054" s="83" t="b">
        <v>1</v>
      </c>
      <c r="AR1054" s="83" t="b">
        <v>0</v>
      </c>
      <c r="AS1054" s="83" t="s">
        <v>7091</v>
      </c>
      <c r="AT1054" s="83">
        <v>2</v>
      </c>
      <c r="AU1054" s="83" t="s">
        <v>13085</v>
      </c>
      <c r="AV1054" s="83" t="b">
        <v>0</v>
      </c>
      <c r="AW1054" s="83" t="s">
        <v>14213</v>
      </c>
      <c r="AX1054" s="83" t="s">
        <v>15265</v>
      </c>
      <c r="AY1054" s="83" t="s">
        <v>66</v>
      </c>
      <c r="AZ1054" s="2"/>
      <c r="BA1054" s="3"/>
      <c r="BB1054" s="3"/>
      <c r="BC1054" s="3"/>
      <c r="BD1054" s="3"/>
    </row>
    <row r="1055" spans="1:56" x14ac:dyDescent="0.25">
      <c r="A1055" s="69" t="s">
        <v>926</v>
      </c>
      <c r="B1055" s="70"/>
      <c r="C1055" s="70"/>
      <c r="D1055" s="71"/>
      <c r="E1055" s="73"/>
      <c r="F1055" s="70" t="s">
        <v>14050</v>
      </c>
      <c r="G1055" s="70"/>
      <c r="H1055" s="74"/>
      <c r="I1055" s="75"/>
      <c r="J1055" s="75"/>
      <c r="K1055" s="74" t="s">
        <v>16780</v>
      </c>
      <c r="L1055" s="78"/>
      <c r="M1055" s="79"/>
      <c r="N1055" s="79"/>
      <c r="O1055" s="80"/>
      <c r="P1055" s="81"/>
      <c r="Q1055" s="81"/>
      <c r="R1055" s="91"/>
      <c r="S1055" s="91"/>
      <c r="T1055" s="91"/>
      <c r="U1055" s="91"/>
      <c r="V1055" s="52"/>
      <c r="W1055" s="52"/>
      <c r="X1055" s="52"/>
      <c r="Y1055" s="52"/>
      <c r="Z1055" s="51"/>
      <c r="AA1055" s="76"/>
      <c r="AB1055" s="76"/>
      <c r="AC1055" s="77"/>
      <c r="AD1055" s="83" t="s">
        <v>8371</v>
      </c>
      <c r="AE1055" s="83">
        <v>3053</v>
      </c>
      <c r="AF1055" s="83">
        <v>1316</v>
      </c>
      <c r="AG1055" s="83">
        <v>60171</v>
      </c>
      <c r="AH1055" s="83">
        <v>78489</v>
      </c>
      <c r="AI1055" s="83">
        <v>-25200</v>
      </c>
      <c r="AJ1055" s="83" t="s">
        <v>9777</v>
      </c>
      <c r="AK1055" s="83" t="s">
        <v>10717</v>
      </c>
      <c r="AL1055" s="83"/>
      <c r="AM1055" s="83" t="s">
        <v>11728</v>
      </c>
      <c r="AN1055" s="85">
        <v>40773.634768518517</v>
      </c>
      <c r="AO1055" s="83" t="s">
        <v>12690</v>
      </c>
      <c r="AP1055" s="83" t="b">
        <v>0</v>
      </c>
      <c r="AQ1055" s="83" t="b">
        <v>0</v>
      </c>
      <c r="AR1055" s="83" t="b">
        <v>0</v>
      </c>
      <c r="AS1055" s="83" t="s">
        <v>7091</v>
      </c>
      <c r="AT1055" s="83">
        <v>51</v>
      </c>
      <c r="AU1055" s="83" t="s">
        <v>13086</v>
      </c>
      <c r="AV1055" s="83" t="b">
        <v>0</v>
      </c>
      <c r="AW1055" s="83" t="s">
        <v>14213</v>
      </c>
      <c r="AX1055" s="83" t="s">
        <v>15266</v>
      </c>
      <c r="AY1055" s="83" t="s">
        <v>66</v>
      </c>
      <c r="AZ1055" s="2"/>
      <c r="BA1055" s="3"/>
      <c r="BB1055" s="3"/>
      <c r="BC1055" s="3"/>
      <c r="BD1055" s="3"/>
    </row>
    <row r="1056" spans="1:56" x14ac:dyDescent="0.25">
      <c r="A1056" s="69" t="s">
        <v>927</v>
      </c>
      <c r="B1056" s="70"/>
      <c r="C1056" s="70"/>
      <c r="D1056" s="71"/>
      <c r="E1056" s="73"/>
      <c r="F1056" s="70" t="s">
        <v>4192</v>
      </c>
      <c r="G1056" s="70"/>
      <c r="H1056" s="74"/>
      <c r="I1056" s="75"/>
      <c r="J1056" s="75"/>
      <c r="K1056" s="74" t="s">
        <v>16781</v>
      </c>
      <c r="L1056" s="78"/>
      <c r="M1056" s="79"/>
      <c r="N1056" s="79"/>
      <c r="O1056" s="80"/>
      <c r="P1056" s="81"/>
      <c r="Q1056" s="81"/>
      <c r="R1056" s="91"/>
      <c r="S1056" s="91"/>
      <c r="T1056" s="91"/>
      <c r="U1056" s="91"/>
      <c r="V1056" s="52"/>
      <c r="W1056" s="52"/>
      <c r="X1056" s="52"/>
      <c r="Y1056" s="52"/>
      <c r="Z1056" s="51"/>
      <c r="AA1056" s="76"/>
      <c r="AB1056" s="76"/>
      <c r="AC1056" s="77"/>
      <c r="AD1056" s="83" t="s">
        <v>8372</v>
      </c>
      <c r="AE1056" s="83">
        <v>14796</v>
      </c>
      <c r="AF1056" s="83">
        <v>17947</v>
      </c>
      <c r="AG1056" s="83">
        <v>303158</v>
      </c>
      <c r="AH1056" s="83">
        <v>3539</v>
      </c>
      <c r="AI1056" s="83">
        <v>-28800</v>
      </c>
      <c r="AJ1056" s="83" t="s">
        <v>9778</v>
      </c>
      <c r="AK1056" s="83"/>
      <c r="AL1056" s="83" t="s">
        <v>11426</v>
      </c>
      <c r="AM1056" s="83" t="s">
        <v>11719</v>
      </c>
      <c r="AN1056" s="85">
        <v>42618.844641203701</v>
      </c>
      <c r="AO1056" s="83" t="s">
        <v>12691</v>
      </c>
      <c r="AP1056" s="83" t="b">
        <v>0</v>
      </c>
      <c r="AQ1056" s="83" t="b">
        <v>0</v>
      </c>
      <c r="AR1056" s="83" t="b">
        <v>0</v>
      </c>
      <c r="AS1056" s="83" t="s">
        <v>7091</v>
      </c>
      <c r="AT1056" s="83">
        <v>101</v>
      </c>
      <c r="AU1056" s="83" t="s">
        <v>13085</v>
      </c>
      <c r="AV1056" s="83" t="b">
        <v>0</v>
      </c>
      <c r="AW1056" s="83" t="s">
        <v>14213</v>
      </c>
      <c r="AX1056" s="83" t="s">
        <v>15267</v>
      </c>
      <c r="AY1056" s="83" t="s">
        <v>66</v>
      </c>
      <c r="AZ1056" s="2"/>
      <c r="BA1056" s="3"/>
      <c r="BB1056" s="3"/>
      <c r="BC1056" s="3"/>
      <c r="BD1056" s="3"/>
    </row>
    <row r="1057" spans="1:56" x14ac:dyDescent="0.25">
      <c r="A1057" s="69" t="s">
        <v>928</v>
      </c>
      <c r="B1057" s="70"/>
      <c r="C1057" s="70"/>
      <c r="D1057" s="71"/>
      <c r="E1057" s="73"/>
      <c r="F1057" s="70" t="s">
        <v>4193</v>
      </c>
      <c r="G1057" s="70"/>
      <c r="H1057" s="74"/>
      <c r="I1057" s="75"/>
      <c r="J1057" s="75"/>
      <c r="K1057" s="74" t="s">
        <v>16782</v>
      </c>
      <c r="L1057" s="78"/>
      <c r="M1057" s="79"/>
      <c r="N1057" s="79"/>
      <c r="O1057" s="80"/>
      <c r="P1057" s="81"/>
      <c r="Q1057" s="81"/>
      <c r="R1057" s="91"/>
      <c r="S1057" s="91"/>
      <c r="T1057" s="91"/>
      <c r="U1057" s="91"/>
      <c r="V1057" s="52"/>
      <c r="W1057" s="52"/>
      <c r="X1057" s="52"/>
      <c r="Y1057" s="52"/>
      <c r="Z1057" s="51"/>
      <c r="AA1057" s="76"/>
      <c r="AB1057" s="76"/>
      <c r="AC1057" s="77"/>
      <c r="AD1057" s="83" t="s">
        <v>8373</v>
      </c>
      <c r="AE1057" s="83">
        <v>1299</v>
      </c>
      <c r="AF1057" s="83">
        <v>769</v>
      </c>
      <c r="AG1057" s="83">
        <v>26556</v>
      </c>
      <c r="AH1057" s="83">
        <v>9022</v>
      </c>
      <c r="AI1057" s="83"/>
      <c r="AJ1057" s="83" t="s">
        <v>9779</v>
      </c>
      <c r="AK1057" s="83" t="s">
        <v>10718</v>
      </c>
      <c r="AL1057" s="83"/>
      <c r="AM1057" s="83"/>
      <c r="AN1057" s="85">
        <v>41743.946331018517</v>
      </c>
      <c r="AO1057" s="83" t="s">
        <v>12692</v>
      </c>
      <c r="AP1057" s="83" t="b">
        <v>1</v>
      </c>
      <c r="AQ1057" s="83" t="b">
        <v>0</v>
      </c>
      <c r="AR1057" s="83" t="b">
        <v>0</v>
      </c>
      <c r="AS1057" s="83" t="s">
        <v>7091</v>
      </c>
      <c r="AT1057" s="83">
        <v>14</v>
      </c>
      <c r="AU1057" s="83" t="s">
        <v>13085</v>
      </c>
      <c r="AV1057" s="83" t="b">
        <v>0</v>
      </c>
      <c r="AW1057" s="83" t="s">
        <v>14213</v>
      </c>
      <c r="AX1057" s="83" t="s">
        <v>15268</v>
      </c>
      <c r="AY1057" s="83" t="s">
        <v>66</v>
      </c>
      <c r="AZ1057" s="2"/>
      <c r="BA1057" s="3"/>
      <c r="BB1057" s="3"/>
      <c r="BC1057" s="3"/>
      <c r="BD1057" s="3"/>
    </row>
    <row r="1058" spans="1:56" x14ac:dyDescent="0.25">
      <c r="A1058" s="69" t="s">
        <v>930</v>
      </c>
      <c r="B1058" s="70"/>
      <c r="C1058" s="70"/>
      <c r="D1058" s="71"/>
      <c r="E1058" s="73"/>
      <c r="F1058" s="70" t="s">
        <v>4195</v>
      </c>
      <c r="G1058" s="70"/>
      <c r="H1058" s="74"/>
      <c r="I1058" s="75"/>
      <c r="J1058" s="75"/>
      <c r="K1058" s="74" t="s">
        <v>16783</v>
      </c>
      <c r="L1058" s="78"/>
      <c r="M1058" s="79"/>
      <c r="N1058" s="79"/>
      <c r="O1058" s="80"/>
      <c r="P1058" s="81"/>
      <c r="Q1058" s="81"/>
      <c r="R1058" s="91"/>
      <c r="S1058" s="91"/>
      <c r="T1058" s="91"/>
      <c r="U1058" s="91"/>
      <c r="V1058" s="52"/>
      <c r="W1058" s="52"/>
      <c r="X1058" s="52"/>
      <c r="Y1058" s="52"/>
      <c r="Z1058" s="51"/>
      <c r="AA1058" s="76"/>
      <c r="AB1058" s="76"/>
      <c r="AC1058" s="77"/>
      <c r="AD1058" s="83" t="s">
        <v>8374</v>
      </c>
      <c r="AE1058" s="83">
        <v>10731</v>
      </c>
      <c r="AF1058" s="83">
        <v>10720</v>
      </c>
      <c r="AG1058" s="83">
        <v>40618</v>
      </c>
      <c r="AH1058" s="83">
        <v>28430</v>
      </c>
      <c r="AI1058" s="83"/>
      <c r="AJ1058" s="83" t="s">
        <v>9780</v>
      </c>
      <c r="AK1058" s="83" t="s">
        <v>10211</v>
      </c>
      <c r="AL1058" s="83"/>
      <c r="AM1058" s="83"/>
      <c r="AN1058" s="85">
        <v>42926.756041666667</v>
      </c>
      <c r="AO1058" s="83" t="s">
        <v>12693</v>
      </c>
      <c r="AP1058" s="83" t="b">
        <v>1</v>
      </c>
      <c r="AQ1058" s="83" t="b">
        <v>0</v>
      </c>
      <c r="AR1058" s="83" t="b">
        <v>1</v>
      </c>
      <c r="AS1058" s="83" t="s">
        <v>7091</v>
      </c>
      <c r="AT1058" s="83">
        <v>18</v>
      </c>
      <c r="AU1058" s="83"/>
      <c r="AV1058" s="83" t="b">
        <v>0</v>
      </c>
      <c r="AW1058" s="83" t="s">
        <v>14213</v>
      </c>
      <c r="AX1058" s="83" t="s">
        <v>15269</v>
      </c>
      <c r="AY1058" s="83" t="s">
        <v>66</v>
      </c>
      <c r="AZ1058" s="2"/>
      <c r="BA1058" s="3"/>
      <c r="BB1058" s="3"/>
      <c r="BC1058" s="3"/>
      <c r="BD1058" s="3"/>
    </row>
    <row r="1059" spans="1:56" x14ac:dyDescent="0.25">
      <c r="A1059" s="69" t="s">
        <v>931</v>
      </c>
      <c r="B1059" s="70"/>
      <c r="C1059" s="70"/>
      <c r="D1059" s="71"/>
      <c r="E1059" s="73"/>
      <c r="F1059" s="70" t="s">
        <v>4196</v>
      </c>
      <c r="G1059" s="70"/>
      <c r="H1059" s="74"/>
      <c r="I1059" s="75"/>
      <c r="J1059" s="75"/>
      <c r="K1059" s="74" t="s">
        <v>16784</v>
      </c>
      <c r="L1059" s="78"/>
      <c r="M1059" s="79"/>
      <c r="N1059" s="79"/>
      <c r="O1059" s="80"/>
      <c r="P1059" s="81"/>
      <c r="Q1059" s="81"/>
      <c r="R1059" s="91"/>
      <c r="S1059" s="91"/>
      <c r="T1059" s="91"/>
      <c r="U1059" s="91"/>
      <c r="V1059" s="52"/>
      <c r="W1059" s="52"/>
      <c r="X1059" s="52"/>
      <c r="Y1059" s="52"/>
      <c r="Z1059" s="51"/>
      <c r="AA1059" s="76"/>
      <c r="AB1059" s="76"/>
      <c r="AC1059" s="77"/>
      <c r="AD1059" s="83" t="s">
        <v>8375</v>
      </c>
      <c r="AE1059" s="83">
        <v>691</v>
      </c>
      <c r="AF1059" s="83">
        <v>1203</v>
      </c>
      <c r="AG1059" s="83">
        <v>3426</v>
      </c>
      <c r="AH1059" s="83">
        <v>2277</v>
      </c>
      <c r="AI1059" s="83">
        <v>-28800</v>
      </c>
      <c r="AJ1059" s="83" t="s">
        <v>9781</v>
      </c>
      <c r="AK1059" s="83" t="s">
        <v>10676</v>
      </c>
      <c r="AL1059" s="83" t="s">
        <v>11491</v>
      </c>
      <c r="AM1059" s="83" t="s">
        <v>11719</v>
      </c>
      <c r="AN1059" s="85">
        <v>41290.959675925929</v>
      </c>
      <c r="AO1059" s="83" t="s">
        <v>12694</v>
      </c>
      <c r="AP1059" s="83" t="b">
        <v>0</v>
      </c>
      <c r="AQ1059" s="83" t="b">
        <v>0</v>
      </c>
      <c r="AR1059" s="83" t="b">
        <v>0</v>
      </c>
      <c r="AS1059" s="83" t="s">
        <v>7091</v>
      </c>
      <c r="AT1059" s="83">
        <v>64</v>
      </c>
      <c r="AU1059" s="83" t="s">
        <v>13085</v>
      </c>
      <c r="AV1059" s="83" t="b">
        <v>0</v>
      </c>
      <c r="AW1059" s="83" t="s">
        <v>14213</v>
      </c>
      <c r="AX1059" s="83" t="s">
        <v>15270</v>
      </c>
      <c r="AY1059" s="83" t="s">
        <v>66</v>
      </c>
      <c r="AZ1059" s="2"/>
      <c r="BA1059" s="3"/>
      <c r="BB1059" s="3"/>
      <c r="BC1059" s="3"/>
      <c r="BD1059" s="3"/>
    </row>
    <row r="1060" spans="1:56" x14ac:dyDescent="0.25">
      <c r="A1060" s="69" t="s">
        <v>932</v>
      </c>
      <c r="B1060" s="70"/>
      <c r="C1060" s="70"/>
      <c r="D1060" s="71"/>
      <c r="E1060" s="73"/>
      <c r="F1060" s="70" t="s">
        <v>4197</v>
      </c>
      <c r="G1060" s="70"/>
      <c r="H1060" s="74"/>
      <c r="I1060" s="75"/>
      <c r="J1060" s="75"/>
      <c r="K1060" s="74" t="s">
        <v>16785</v>
      </c>
      <c r="L1060" s="78"/>
      <c r="M1060" s="79"/>
      <c r="N1060" s="79"/>
      <c r="O1060" s="80"/>
      <c r="P1060" s="81"/>
      <c r="Q1060" s="81"/>
      <c r="R1060" s="91"/>
      <c r="S1060" s="91"/>
      <c r="T1060" s="91"/>
      <c r="U1060" s="91"/>
      <c r="V1060" s="52"/>
      <c r="W1060" s="52"/>
      <c r="X1060" s="52"/>
      <c r="Y1060" s="52"/>
      <c r="Z1060" s="51"/>
      <c r="AA1060" s="76"/>
      <c r="AB1060" s="76"/>
      <c r="AC1060" s="77"/>
      <c r="AD1060" s="83" t="s">
        <v>8376</v>
      </c>
      <c r="AE1060" s="83">
        <v>2359</v>
      </c>
      <c r="AF1060" s="83">
        <v>929</v>
      </c>
      <c r="AG1060" s="83">
        <v>88318</v>
      </c>
      <c r="AH1060" s="83">
        <v>4287</v>
      </c>
      <c r="AI1060" s="83">
        <v>-25200</v>
      </c>
      <c r="AJ1060" s="83" t="s">
        <v>9782</v>
      </c>
      <c r="AK1060" s="83" t="s">
        <v>10719</v>
      </c>
      <c r="AL1060" s="83" t="s">
        <v>11492</v>
      </c>
      <c r="AM1060" s="83" t="s">
        <v>11728</v>
      </c>
      <c r="AN1060" s="85">
        <v>39983.65452546296</v>
      </c>
      <c r="AO1060" s="83" t="s">
        <v>12695</v>
      </c>
      <c r="AP1060" s="83" t="b">
        <v>0</v>
      </c>
      <c r="AQ1060" s="83" t="b">
        <v>0</v>
      </c>
      <c r="AR1060" s="83" t="b">
        <v>0</v>
      </c>
      <c r="AS1060" s="83" t="s">
        <v>7091</v>
      </c>
      <c r="AT1060" s="83">
        <v>51</v>
      </c>
      <c r="AU1060" s="83" t="s">
        <v>13457</v>
      </c>
      <c r="AV1060" s="83" t="b">
        <v>0</v>
      </c>
      <c r="AW1060" s="83" t="s">
        <v>14213</v>
      </c>
      <c r="AX1060" s="83" t="s">
        <v>15271</v>
      </c>
      <c r="AY1060" s="83" t="s">
        <v>66</v>
      </c>
      <c r="AZ1060" s="2"/>
      <c r="BA1060" s="3"/>
      <c r="BB1060" s="3"/>
      <c r="BC1060" s="3"/>
      <c r="BD1060" s="3"/>
    </row>
    <row r="1061" spans="1:56" x14ac:dyDescent="0.25">
      <c r="A1061" s="69" t="s">
        <v>1095</v>
      </c>
      <c r="B1061" s="70"/>
      <c r="C1061" s="70"/>
      <c r="D1061" s="71"/>
      <c r="E1061" s="73"/>
      <c r="F1061" s="70" t="s">
        <v>4324</v>
      </c>
      <c r="G1061" s="70"/>
      <c r="H1061" s="74"/>
      <c r="I1061" s="75"/>
      <c r="J1061" s="75"/>
      <c r="K1061" s="74" t="s">
        <v>16786</v>
      </c>
      <c r="L1061" s="78"/>
      <c r="M1061" s="79"/>
      <c r="N1061" s="79"/>
      <c r="O1061" s="80"/>
      <c r="P1061" s="81"/>
      <c r="Q1061" s="81"/>
      <c r="R1061" s="91"/>
      <c r="S1061" s="91"/>
      <c r="T1061" s="91"/>
      <c r="U1061" s="91"/>
      <c r="V1061" s="52"/>
      <c r="W1061" s="52"/>
      <c r="X1061" s="52"/>
      <c r="Y1061" s="52"/>
      <c r="Z1061" s="51"/>
      <c r="AA1061" s="76"/>
      <c r="AB1061" s="76"/>
      <c r="AC1061" s="77"/>
      <c r="AD1061" s="83" t="s">
        <v>8377</v>
      </c>
      <c r="AE1061" s="83">
        <v>32521</v>
      </c>
      <c r="AF1061" s="83">
        <v>37287</v>
      </c>
      <c r="AG1061" s="83">
        <v>266075</v>
      </c>
      <c r="AH1061" s="83">
        <v>2187</v>
      </c>
      <c r="AI1061" s="83">
        <v>-18000</v>
      </c>
      <c r="AJ1061" s="83" t="s">
        <v>9783</v>
      </c>
      <c r="AK1061" s="83" t="s">
        <v>10210</v>
      </c>
      <c r="AL1061" s="83" t="s">
        <v>11493</v>
      </c>
      <c r="AM1061" s="83" t="s">
        <v>11716</v>
      </c>
      <c r="AN1061" s="85">
        <v>39799.000439814816</v>
      </c>
      <c r="AO1061" s="83"/>
      <c r="AP1061" s="83" t="b">
        <v>1</v>
      </c>
      <c r="AQ1061" s="83" t="b">
        <v>0</v>
      </c>
      <c r="AR1061" s="83" t="b">
        <v>0</v>
      </c>
      <c r="AS1061" s="83" t="s">
        <v>7091</v>
      </c>
      <c r="AT1061" s="83">
        <v>1297</v>
      </c>
      <c r="AU1061" s="83" t="s">
        <v>13085</v>
      </c>
      <c r="AV1061" s="83" t="b">
        <v>0</v>
      </c>
      <c r="AW1061" s="83" t="s">
        <v>14213</v>
      </c>
      <c r="AX1061" s="83" t="s">
        <v>15272</v>
      </c>
      <c r="AY1061" s="83" t="s">
        <v>66</v>
      </c>
      <c r="AZ1061" s="2"/>
      <c r="BA1061" s="3"/>
      <c r="BB1061" s="3"/>
      <c r="BC1061" s="3"/>
      <c r="BD1061" s="3"/>
    </row>
    <row r="1062" spans="1:56" x14ac:dyDescent="0.25">
      <c r="A1062" s="69" t="s">
        <v>933</v>
      </c>
      <c r="B1062" s="70"/>
      <c r="C1062" s="70"/>
      <c r="D1062" s="71"/>
      <c r="E1062" s="73"/>
      <c r="F1062" s="70" t="s">
        <v>4198</v>
      </c>
      <c r="G1062" s="70"/>
      <c r="H1062" s="74"/>
      <c r="I1062" s="75"/>
      <c r="J1062" s="75"/>
      <c r="K1062" s="74" t="s">
        <v>16787</v>
      </c>
      <c r="L1062" s="78"/>
      <c r="M1062" s="79"/>
      <c r="N1062" s="79"/>
      <c r="O1062" s="80"/>
      <c r="P1062" s="81"/>
      <c r="Q1062" s="81"/>
      <c r="R1062" s="91"/>
      <c r="S1062" s="91"/>
      <c r="T1062" s="91"/>
      <c r="U1062" s="91"/>
      <c r="V1062" s="52"/>
      <c r="W1062" s="52"/>
      <c r="X1062" s="52"/>
      <c r="Y1062" s="52"/>
      <c r="Z1062" s="51"/>
      <c r="AA1062" s="76"/>
      <c r="AB1062" s="76"/>
      <c r="AC1062" s="77"/>
      <c r="AD1062" s="83" t="s">
        <v>8378</v>
      </c>
      <c r="AE1062" s="83">
        <v>7937</v>
      </c>
      <c r="AF1062" s="83">
        <v>12574</v>
      </c>
      <c r="AG1062" s="83">
        <v>5484</v>
      </c>
      <c r="AH1062" s="83">
        <v>1807</v>
      </c>
      <c r="AI1062" s="83">
        <v>-10800</v>
      </c>
      <c r="AJ1062" s="83" t="s">
        <v>9784</v>
      </c>
      <c r="AK1062" s="83" t="s">
        <v>10720</v>
      </c>
      <c r="AL1062" s="83" t="s">
        <v>11494</v>
      </c>
      <c r="AM1062" s="83" t="s">
        <v>11761</v>
      </c>
      <c r="AN1062" s="85">
        <v>40627.674560185187</v>
      </c>
      <c r="AO1062" s="83" t="s">
        <v>12696</v>
      </c>
      <c r="AP1062" s="83" t="b">
        <v>1</v>
      </c>
      <c r="AQ1062" s="83" t="b">
        <v>0</v>
      </c>
      <c r="AR1062" s="83" t="b">
        <v>0</v>
      </c>
      <c r="AS1062" s="83" t="s">
        <v>7095</v>
      </c>
      <c r="AT1062" s="83">
        <v>58</v>
      </c>
      <c r="AU1062" s="83" t="s">
        <v>13085</v>
      </c>
      <c r="AV1062" s="83" t="b">
        <v>1</v>
      </c>
      <c r="AW1062" s="83" t="s">
        <v>14213</v>
      </c>
      <c r="AX1062" s="83" t="s">
        <v>15273</v>
      </c>
      <c r="AY1062" s="83" t="s">
        <v>66</v>
      </c>
      <c r="AZ1062" s="2"/>
      <c r="BA1062" s="3"/>
      <c r="BB1062" s="3"/>
      <c r="BC1062" s="3"/>
      <c r="BD1062" s="3"/>
    </row>
    <row r="1063" spans="1:56" x14ac:dyDescent="0.25">
      <c r="A1063" s="69" t="s">
        <v>1622</v>
      </c>
      <c r="B1063" s="70"/>
      <c r="C1063" s="70"/>
      <c r="D1063" s="71"/>
      <c r="E1063" s="73"/>
      <c r="F1063" s="70" t="s">
        <v>14051</v>
      </c>
      <c r="G1063" s="70"/>
      <c r="H1063" s="74"/>
      <c r="I1063" s="75"/>
      <c r="J1063" s="75"/>
      <c r="K1063" s="74" t="s">
        <v>16788</v>
      </c>
      <c r="L1063" s="78"/>
      <c r="M1063" s="79"/>
      <c r="N1063" s="79"/>
      <c r="O1063" s="80"/>
      <c r="P1063" s="81"/>
      <c r="Q1063" s="81"/>
      <c r="R1063" s="91"/>
      <c r="S1063" s="91"/>
      <c r="T1063" s="91"/>
      <c r="U1063" s="91"/>
      <c r="V1063" s="52"/>
      <c r="W1063" s="52"/>
      <c r="X1063" s="52"/>
      <c r="Y1063" s="52"/>
      <c r="Z1063" s="51"/>
      <c r="AA1063" s="76"/>
      <c r="AB1063" s="76"/>
      <c r="AC1063" s="77"/>
      <c r="AD1063" s="83" t="s">
        <v>8379</v>
      </c>
      <c r="AE1063" s="83">
        <v>1890</v>
      </c>
      <c r="AF1063" s="83">
        <v>1150</v>
      </c>
      <c r="AG1063" s="83">
        <v>1345</v>
      </c>
      <c r="AH1063" s="83">
        <v>156</v>
      </c>
      <c r="AI1063" s="83"/>
      <c r="AJ1063" s="83" t="s">
        <v>9785</v>
      </c>
      <c r="AK1063" s="83" t="s">
        <v>10721</v>
      </c>
      <c r="AL1063" s="83" t="s">
        <v>11495</v>
      </c>
      <c r="AM1063" s="83"/>
      <c r="AN1063" s="85">
        <v>40975.572476851848</v>
      </c>
      <c r="AO1063" s="83" t="s">
        <v>12697</v>
      </c>
      <c r="AP1063" s="83" t="b">
        <v>1</v>
      </c>
      <c r="AQ1063" s="83" t="b">
        <v>0</v>
      </c>
      <c r="AR1063" s="83" t="b">
        <v>1</v>
      </c>
      <c r="AS1063" s="83" t="s">
        <v>7095</v>
      </c>
      <c r="AT1063" s="83">
        <v>12</v>
      </c>
      <c r="AU1063" s="83" t="s">
        <v>13085</v>
      </c>
      <c r="AV1063" s="83" t="b">
        <v>0</v>
      </c>
      <c r="AW1063" s="83" t="s">
        <v>14213</v>
      </c>
      <c r="AX1063" s="83" t="s">
        <v>15274</v>
      </c>
      <c r="AY1063" s="83" t="s">
        <v>65</v>
      </c>
      <c r="AZ1063" s="2"/>
      <c r="BA1063" s="3"/>
      <c r="BB1063" s="3"/>
      <c r="BC1063" s="3"/>
      <c r="BD1063" s="3"/>
    </row>
    <row r="1064" spans="1:56" x14ac:dyDescent="0.25">
      <c r="A1064" s="69" t="s">
        <v>936</v>
      </c>
      <c r="B1064" s="70"/>
      <c r="C1064" s="70"/>
      <c r="D1064" s="71"/>
      <c r="E1064" s="73"/>
      <c r="F1064" s="70" t="s">
        <v>4199</v>
      </c>
      <c r="G1064" s="70"/>
      <c r="H1064" s="74"/>
      <c r="I1064" s="75"/>
      <c r="J1064" s="75"/>
      <c r="K1064" s="74" t="s">
        <v>16789</v>
      </c>
      <c r="L1064" s="78"/>
      <c r="M1064" s="79"/>
      <c r="N1064" s="79"/>
      <c r="O1064" s="80"/>
      <c r="P1064" s="81"/>
      <c r="Q1064" s="81"/>
      <c r="R1064" s="91"/>
      <c r="S1064" s="91"/>
      <c r="T1064" s="91"/>
      <c r="U1064" s="91"/>
      <c r="V1064" s="52"/>
      <c r="W1064" s="52"/>
      <c r="X1064" s="52"/>
      <c r="Y1064" s="52"/>
      <c r="Z1064" s="51"/>
      <c r="AA1064" s="76"/>
      <c r="AB1064" s="76"/>
      <c r="AC1064" s="77"/>
      <c r="AD1064" s="83" t="s">
        <v>8380</v>
      </c>
      <c r="AE1064" s="83">
        <v>50</v>
      </c>
      <c r="AF1064" s="83">
        <v>14</v>
      </c>
      <c r="AG1064" s="83">
        <v>46</v>
      </c>
      <c r="AH1064" s="83">
        <v>4</v>
      </c>
      <c r="AI1064" s="83"/>
      <c r="AJ1064" s="83" t="s">
        <v>9786</v>
      </c>
      <c r="AK1064" s="83" t="s">
        <v>7257</v>
      </c>
      <c r="AL1064" s="83"/>
      <c r="AM1064" s="83"/>
      <c r="AN1064" s="85">
        <v>43054.763159722221</v>
      </c>
      <c r="AO1064" s="83" t="s">
        <v>12698</v>
      </c>
      <c r="AP1064" s="83" t="b">
        <v>1</v>
      </c>
      <c r="AQ1064" s="83" t="b">
        <v>0</v>
      </c>
      <c r="AR1064" s="83" t="b">
        <v>0</v>
      </c>
      <c r="AS1064" s="83" t="s">
        <v>7091</v>
      </c>
      <c r="AT1064" s="83">
        <v>0</v>
      </c>
      <c r="AU1064" s="83"/>
      <c r="AV1064" s="83" t="b">
        <v>0</v>
      </c>
      <c r="AW1064" s="83" t="s">
        <v>14213</v>
      </c>
      <c r="AX1064" s="83" t="s">
        <v>15275</v>
      </c>
      <c r="AY1064" s="83" t="s">
        <v>66</v>
      </c>
      <c r="AZ1064" s="2"/>
      <c r="BA1064" s="3"/>
      <c r="BB1064" s="3"/>
      <c r="BC1064" s="3"/>
      <c r="BD1064" s="3"/>
    </row>
    <row r="1065" spans="1:56" x14ac:dyDescent="0.25">
      <c r="A1065" s="69" t="s">
        <v>937</v>
      </c>
      <c r="B1065" s="70"/>
      <c r="C1065" s="70"/>
      <c r="D1065" s="71"/>
      <c r="E1065" s="73"/>
      <c r="F1065" s="70" t="s">
        <v>4200</v>
      </c>
      <c r="G1065" s="70"/>
      <c r="H1065" s="74"/>
      <c r="I1065" s="75"/>
      <c r="J1065" s="75"/>
      <c r="K1065" s="74" t="s">
        <v>16790</v>
      </c>
      <c r="L1065" s="78"/>
      <c r="M1065" s="79"/>
      <c r="N1065" s="79"/>
      <c r="O1065" s="80"/>
      <c r="P1065" s="81"/>
      <c r="Q1065" s="81"/>
      <c r="R1065" s="91"/>
      <c r="S1065" s="91"/>
      <c r="T1065" s="91"/>
      <c r="U1065" s="91"/>
      <c r="V1065" s="52"/>
      <c r="W1065" s="52"/>
      <c r="X1065" s="52"/>
      <c r="Y1065" s="52"/>
      <c r="Z1065" s="51"/>
      <c r="AA1065" s="76"/>
      <c r="AB1065" s="76"/>
      <c r="AC1065" s="77"/>
      <c r="AD1065" s="83" t="s">
        <v>8381</v>
      </c>
      <c r="AE1065" s="83">
        <v>290</v>
      </c>
      <c r="AF1065" s="83">
        <v>228</v>
      </c>
      <c r="AG1065" s="83">
        <v>14767</v>
      </c>
      <c r="AH1065" s="83">
        <v>3951</v>
      </c>
      <c r="AI1065" s="83">
        <v>-28800</v>
      </c>
      <c r="AJ1065" s="83" t="s">
        <v>9787</v>
      </c>
      <c r="AK1065" s="83" t="s">
        <v>10213</v>
      </c>
      <c r="AL1065" s="83"/>
      <c r="AM1065" s="83" t="s">
        <v>11719</v>
      </c>
      <c r="AN1065" s="85">
        <v>42564.666562500002</v>
      </c>
      <c r="AO1065" s="83" t="s">
        <v>12699</v>
      </c>
      <c r="AP1065" s="83" t="b">
        <v>1</v>
      </c>
      <c r="AQ1065" s="83" t="b">
        <v>0</v>
      </c>
      <c r="AR1065" s="83" t="b">
        <v>0</v>
      </c>
      <c r="AS1065" s="83" t="s">
        <v>7096</v>
      </c>
      <c r="AT1065" s="83">
        <v>0</v>
      </c>
      <c r="AU1065" s="83"/>
      <c r="AV1065" s="83" t="b">
        <v>0</v>
      </c>
      <c r="AW1065" s="83" t="s">
        <v>14213</v>
      </c>
      <c r="AX1065" s="83" t="s">
        <v>15276</v>
      </c>
      <c r="AY1065" s="83" t="s">
        <v>66</v>
      </c>
      <c r="AZ1065" s="2"/>
      <c r="BA1065" s="3"/>
      <c r="BB1065" s="3"/>
      <c r="BC1065" s="3"/>
      <c r="BD1065" s="3"/>
    </row>
    <row r="1066" spans="1:56" x14ac:dyDescent="0.25">
      <c r="A1066" s="69" t="s">
        <v>938</v>
      </c>
      <c r="B1066" s="70"/>
      <c r="C1066" s="70"/>
      <c r="D1066" s="71"/>
      <c r="E1066" s="73"/>
      <c r="F1066" s="70" t="s">
        <v>4201</v>
      </c>
      <c r="G1066" s="70"/>
      <c r="H1066" s="74"/>
      <c r="I1066" s="75"/>
      <c r="J1066" s="75"/>
      <c r="K1066" s="74" t="s">
        <v>16791</v>
      </c>
      <c r="L1066" s="78"/>
      <c r="M1066" s="79"/>
      <c r="N1066" s="79"/>
      <c r="O1066" s="80"/>
      <c r="P1066" s="81"/>
      <c r="Q1066" s="81"/>
      <c r="R1066" s="91"/>
      <c r="S1066" s="91"/>
      <c r="T1066" s="91"/>
      <c r="U1066" s="91"/>
      <c r="V1066" s="52"/>
      <c r="W1066" s="52"/>
      <c r="X1066" s="52"/>
      <c r="Y1066" s="52"/>
      <c r="Z1066" s="51"/>
      <c r="AA1066" s="76"/>
      <c r="AB1066" s="76"/>
      <c r="AC1066" s="77"/>
      <c r="AD1066" s="83" t="s">
        <v>8382</v>
      </c>
      <c r="AE1066" s="83">
        <v>355</v>
      </c>
      <c r="AF1066" s="83">
        <v>1657</v>
      </c>
      <c r="AG1066" s="83">
        <v>228946</v>
      </c>
      <c r="AH1066" s="83">
        <v>45711</v>
      </c>
      <c r="AI1066" s="83">
        <v>0</v>
      </c>
      <c r="AJ1066" s="83" t="s">
        <v>9788</v>
      </c>
      <c r="AK1066" s="83" t="s">
        <v>10722</v>
      </c>
      <c r="AL1066" s="83"/>
      <c r="AM1066" s="83" t="s">
        <v>10186</v>
      </c>
      <c r="AN1066" s="85">
        <v>41654.642291666663</v>
      </c>
      <c r="AO1066" s="83"/>
      <c r="AP1066" s="83" t="b">
        <v>1</v>
      </c>
      <c r="AQ1066" s="83" t="b">
        <v>0</v>
      </c>
      <c r="AR1066" s="83" t="b">
        <v>1</v>
      </c>
      <c r="AS1066" s="83" t="s">
        <v>13070</v>
      </c>
      <c r="AT1066" s="83">
        <v>45</v>
      </c>
      <c r="AU1066" s="83" t="s">
        <v>13085</v>
      </c>
      <c r="AV1066" s="83" t="b">
        <v>0</v>
      </c>
      <c r="AW1066" s="83" t="s">
        <v>14213</v>
      </c>
      <c r="AX1066" s="83" t="s">
        <v>15277</v>
      </c>
      <c r="AY1066" s="83" t="s">
        <v>66</v>
      </c>
      <c r="AZ1066" s="2"/>
      <c r="BA1066" s="3"/>
      <c r="BB1066" s="3"/>
      <c r="BC1066" s="3"/>
      <c r="BD1066" s="3"/>
    </row>
    <row r="1067" spans="1:56" x14ac:dyDescent="0.25">
      <c r="A1067" s="69" t="s">
        <v>939</v>
      </c>
      <c r="B1067" s="70"/>
      <c r="C1067" s="70"/>
      <c r="D1067" s="71"/>
      <c r="E1067" s="73"/>
      <c r="F1067" s="70" t="s">
        <v>4202</v>
      </c>
      <c r="G1067" s="70"/>
      <c r="H1067" s="74"/>
      <c r="I1067" s="75"/>
      <c r="J1067" s="75"/>
      <c r="K1067" s="74" t="s">
        <v>16792</v>
      </c>
      <c r="L1067" s="78"/>
      <c r="M1067" s="79"/>
      <c r="N1067" s="79"/>
      <c r="O1067" s="80"/>
      <c r="P1067" s="81"/>
      <c r="Q1067" s="81"/>
      <c r="R1067" s="91"/>
      <c r="S1067" s="91"/>
      <c r="T1067" s="91"/>
      <c r="U1067" s="91"/>
      <c r="V1067" s="52"/>
      <c r="W1067" s="52"/>
      <c r="X1067" s="52"/>
      <c r="Y1067" s="52"/>
      <c r="Z1067" s="51"/>
      <c r="AA1067" s="76"/>
      <c r="AB1067" s="76"/>
      <c r="AC1067" s="77"/>
      <c r="AD1067" s="83" t="s">
        <v>8383</v>
      </c>
      <c r="AE1067" s="83">
        <v>320</v>
      </c>
      <c r="AF1067" s="83">
        <v>156</v>
      </c>
      <c r="AG1067" s="83">
        <v>33764</v>
      </c>
      <c r="AH1067" s="83">
        <v>296</v>
      </c>
      <c r="AI1067" s="83">
        <v>25200</v>
      </c>
      <c r="AJ1067" s="83" t="s">
        <v>9789</v>
      </c>
      <c r="AK1067" s="83"/>
      <c r="AL1067" s="83"/>
      <c r="AM1067" s="83" t="s">
        <v>11737</v>
      </c>
      <c r="AN1067" s="85">
        <v>40452.037164351852</v>
      </c>
      <c r="AO1067" s="83" t="s">
        <v>12700</v>
      </c>
      <c r="AP1067" s="83" t="b">
        <v>0</v>
      </c>
      <c r="AQ1067" s="83" t="b">
        <v>0</v>
      </c>
      <c r="AR1067" s="83" t="b">
        <v>1</v>
      </c>
      <c r="AS1067" s="83" t="s">
        <v>7091</v>
      </c>
      <c r="AT1067" s="83">
        <v>2</v>
      </c>
      <c r="AU1067" s="83" t="s">
        <v>13458</v>
      </c>
      <c r="AV1067" s="83" t="b">
        <v>0</v>
      </c>
      <c r="AW1067" s="83" t="s">
        <v>14213</v>
      </c>
      <c r="AX1067" s="83" t="s">
        <v>15278</v>
      </c>
      <c r="AY1067" s="83" t="s">
        <v>66</v>
      </c>
      <c r="AZ1067" s="2"/>
      <c r="BA1067" s="3"/>
      <c r="BB1067" s="3"/>
      <c r="BC1067" s="3"/>
      <c r="BD1067" s="3"/>
    </row>
    <row r="1068" spans="1:56" x14ac:dyDescent="0.25">
      <c r="A1068" s="69" t="s">
        <v>940</v>
      </c>
      <c r="B1068" s="70"/>
      <c r="C1068" s="70"/>
      <c r="D1068" s="71"/>
      <c r="E1068" s="73"/>
      <c r="F1068" s="70" t="s">
        <v>4203</v>
      </c>
      <c r="G1068" s="70"/>
      <c r="H1068" s="74"/>
      <c r="I1068" s="75"/>
      <c r="J1068" s="75"/>
      <c r="K1068" s="74" t="s">
        <v>16793</v>
      </c>
      <c r="L1068" s="78"/>
      <c r="M1068" s="79"/>
      <c r="N1068" s="79"/>
      <c r="O1068" s="80"/>
      <c r="P1068" s="81"/>
      <c r="Q1068" s="81"/>
      <c r="R1068" s="91"/>
      <c r="S1068" s="91"/>
      <c r="T1068" s="91"/>
      <c r="U1068" s="91"/>
      <c r="V1068" s="52"/>
      <c r="W1068" s="52"/>
      <c r="X1068" s="52"/>
      <c r="Y1068" s="52"/>
      <c r="Z1068" s="51"/>
      <c r="AA1068" s="76"/>
      <c r="AB1068" s="76"/>
      <c r="AC1068" s="77"/>
      <c r="AD1068" s="83" t="s">
        <v>8384</v>
      </c>
      <c r="AE1068" s="83">
        <v>409</v>
      </c>
      <c r="AF1068" s="83">
        <v>75</v>
      </c>
      <c r="AG1068" s="83">
        <v>29836</v>
      </c>
      <c r="AH1068" s="83">
        <v>2096</v>
      </c>
      <c r="AI1068" s="83">
        <v>25200</v>
      </c>
      <c r="AJ1068" s="83" t="s">
        <v>9790</v>
      </c>
      <c r="AK1068" s="83" t="s">
        <v>10393</v>
      </c>
      <c r="AL1068" s="83"/>
      <c r="AM1068" s="83" t="s">
        <v>11737</v>
      </c>
      <c r="AN1068" s="85">
        <v>41354.282280092593</v>
      </c>
      <c r="AO1068" s="83" t="s">
        <v>12701</v>
      </c>
      <c r="AP1068" s="83" t="b">
        <v>0</v>
      </c>
      <c r="AQ1068" s="83" t="b">
        <v>0</v>
      </c>
      <c r="AR1068" s="83" t="b">
        <v>1</v>
      </c>
      <c r="AS1068" s="83" t="s">
        <v>13070</v>
      </c>
      <c r="AT1068" s="83">
        <v>0</v>
      </c>
      <c r="AU1068" s="83" t="s">
        <v>13459</v>
      </c>
      <c r="AV1068" s="83" t="b">
        <v>0</v>
      </c>
      <c r="AW1068" s="83" t="s">
        <v>14213</v>
      </c>
      <c r="AX1068" s="83" t="s">
        <v>15279</v>
      </c>
      <c r="AY1068" s="83" t="s">
        <v>66</v>
      </c>
      <c r="AZ1068" s="2"/>
      <c r="BA1068" s="3"/>
      <c r="BB1068" s="3"/>
      <c r="BC1068" s="3"/>
      <c r="BD1068" s="3"/>
    </row>
    <row r="1069" spans="1:56" x14ac:dyDescent="0.25">
      <c r="A1069" s="69" t="s">
        <v>941</v>
      </c>
      <c r="B1069" s="70"/>
      <c r="C1069" s="70"/>
      <c r="D1069" s="71"/>
      <c r="E1069" s="73"/>
      <c r="F1069" s="70" t="s">
        <v>4204</v>
      </c>
      <c r="G1069" s="70"/>
      <c r="H1069" s="74"/>
      <c r="I1069" s="75"/>
      <c r="J1069" s="75"/>
      <c r="K1069" s="74" t="s">
        <v>16794</v>
      </c>
      <c r="L1069" s="78"/>
      <c r="M1069" s="79"/>
      <c r="N1069" s="79"/>
      <c r="O1069" s="80"/>
      <c r="P1069" s="81"/>
      <c r="Q1069" s="81"/>
      <c r="R1069" s="91"/>
      <c r="S1069" s="91"/>
      <c r="T1069" s="91"/>
      <c r="U1069" s="91"/>
      <c r="V1069" s="52"/>
      <c r="W1069" s="52"/>
      <c r="X1069" s="52"/>
      <c r="Y1069" s="52"/>
      <c r="Z1069" s="51"/>
      <c r="AA1069" s="76"/>
      <c r="AB1069" s="76"/>
      <c r="AC1069" s="77"/>
      <c r="AD1069" s="83" t="s">
        <v>8385</v>
      </c>
      <c r="AE1069" s="83">
        <v>7328</v>
      </c>
      <c r="AF1069" s="83">
        <v>19004</v>
      </c>
      <c r="AG1069" s="83">
        <v>43408</v>
      </c>
      <c r="AH1069" s="83">
        <v>11984</v>
      </c>
      <c r="AI1069" s="83">
        <v>-18000</v>
      </c>
      <c r="AJ1069" s="83" t="s">
        <v>9791</v>
      </c>
      <c r="AK1069" s="83" t="s">
        <v>10192</v>
      </c>
      <c r="AL1069" s="83" t="s">
        <v>11496</v>
      </c>
      <c r="AM1069" s="83" t="s">
        <v>11716</v>
      </c>
      <c r="AN1069" s="85">
        <v>40667.570868055554</v>
      </c>
      <c r="AO1069" s="83" t="s">
        <v>12702</v>
      </c>
      <c r="AP1069" s="83" t="b">
        <v>0</v>
      </c>
      <c r="AQ1069" s="83" t="b">
        <v>0</v>
      </c>
      <c r="AR1069" s="83" t="b">
        <v>1</v>
      </c>
      <c r="AS1069" s="83" t="s">
        <v>7091</v>
      </c>
      <c r="AT1069" s="83">
        <v>698</v>
      </c>
      <c r="AU1069" s="83" t="s">
        <v>13460</v>
      </c>
      <c r="AV1069" s="83" t="b">
        <v>0</v>
      </c>
      <c r="AW1069" s="83" t="s">
        <v>14213</v>
      </c>
      <c r="AX1069" s="83" t="s">
        <v>15280</v>
      </c>
      <c r="AY1069" s="83" t="s">
        <v>66</v>
      </c>
      <c r="AZ1069" s="2"/>
      <c r="BA1069" s="3"/>
      <c r="BB1069" s="3"/>
      <c r="BC1069" s="3"/>
      <c r="BD1069" s="3"/>
    </row>
    <row r="1070" spans="1:56" x14ac:dyDescent="0.25">
      <c r="A1070" s="69" t="s">
        <v>1623</v>
      </c>
      <c r="B1070" s="70"/>
      <c r="C1070" s="70"/>
      <c r="D1070" s="71"/>
      <c r="E1070" s="73"/>
      <c r="F1070" s="70" t="s">
        <v>14052</v>
      </c>
      <c r="G1070" s="70"/>
      <c r="H1070" s="74"/>
      <c r="I1070" s="75"/>
      <c r="J1070" s="75"/>
      <c r="K1070" s="74" t="s">
        <v>16795</v>
      </c>
      <c r="L1070" s="78"/>
      <c r="M1070" s="79"/>
      <c r="N1070" s="79"/>
      <c r="O1070" s="80"/>
      <c r="P1070" s="81"/>
      <c r="Q1070" s="81"/>
      <c r="R1070" s="91"/>
      <c r="S1070" s="91"/>
      <c r="T1070" s="91"/>
      <c r="U1070" s="91"/>
      <c r="V1070" s="52"/>
      <c r="W1070" s="52"/>
      <c r="X1070" s="52"/>
      <c r="Y1070" s="52"/>
      <c r="Z1070" s="51"/>
      <c r="AA1070" s="76"/>
      <c r="AB1070" s="76"/>
      <c r="AC1070" s="77"/>
      <c r="AD1070" s="83" t="s">
        <v>8386</v>
      </c>
      <c r="AE1070" s="83">
        <v>2260</v>
      </c>
      <c r="AF1070" s="83">
        <v>104516</v>
      </c>
      <c r="AG1070" s="83">
        <v>23181</v>
      </c>
      <c r="AH1070" s="83">
        <v>11991</v>
      </c>
      <c r="AI1070" s="83">
        <v>-18000</v>
      </c>
      <c r="AJ1070" s="83" t="s">
        <v>9792</v>
      </c>
      <c r="AK1070" s="83"/>
      <c r="AL1070" s="83" t="s">
        <v>11497</v>
      </c>
      <c r="AM1070" s="83" t="s">
        <v>11716</v>
      </c>
      <c r="AN1070" s="85">
        <v>39829.905300925922</v>
      </c>
      <c r="AO1070" s="83"/>
      <c r="AP1070" s="83" t="b">
        <v>1</v>
      </c>
      <c r="AQ1070" s="83" t="b">
        <v>0</v>
      </c>
      <c r="AR1070" s="83" t="b">
        <v>0</v>
      </c>
      <c r="AS1070" s="83" t="s">
        <v>7091</v>
      </c>
      <c r="AT1070" s="83">
        <v>2065</v>
      </c>
      <c r="AU1070" s="83" t="s">
        <v>13085</v>
      </c>
      <c r="AV1070" s="83" t="b">
        <v>0</v>
      </c>
      <c r="AW1070" s="83" t="s">
        <v>14213</v>
      </c>
      <c r="AX1070" s="83" t="s">
        <v>15281</v>
      </c>
      <c r="AY1070" s="83" t="s">
        <v>65</v>
      </c>
      <c r="AZ1070" s="2"/>
      <c r="BA1070" s="3"/>
      <c r="BB1070" s="3"/>
      <c r="BC1070" s="3"/>
      <c r="BD1070" s="3"/>
    </row>
    <row r="1071" spans="1:56" x14ac:dyDescent="0.25">
      <c r="A1071" s="69" t="s">
        <v>942</v>
      </c>
      <c r="B1071" s="70"/>
      <c r="C1071" s="70"/>
      <c r="D1071" s="71"/>
      <c r="E1071" s="73"/>
      <c r="F1071" s="70" t="s">
        <v>4205</v>
      </c>
      <c r="G1071" s="70"/>
      <c r="H1071" s="74"/>
      <c r="I1071" s="75"/>
      <c r="J1071" s="75"/>
      <c r="K1071" s="74" t="s">
        <v>16796</v>
      </c>
      <c r="L1071" s="78"/>
      <c r="M1071" s="79"/>
      <c r="N1071" s="79"/>
      <c r="O1071" s="80"/>
      <c r="P1071" s="81"/>
      <c r="Q1071" s="81"/>
      <c r="R1071" s="91"/>
      <c r="S1071" s="91"/>
      <c r="T1071" s="91"/>
      <c r="U1071" s="91"/>
      <c r="V1071" s="52"/>
      <c r="W1071" s="52"/>
      <c r="X1071" s="52"/>
      <c r="Y1071" s="52"/>
      <c r="Z1071" s="51"/>
      <c r="AA1071" s="76"/>
      <c r="AB1071" s="76"/>
      <c r="AC1071" s="77"/>
      <c r="AD1071" s="83" t="s">
        <v>8387</v>
      </c>
      <c r="AE1071" s="83">
        <v>876</v>
      </c>
      <c r="AF1071" s="83">
        <v>741</v>
      </c>
      <c r="AG1071" s="83">
        <v>38814</v>
      </c>
      <c r="AH1071" s="83">
        <v>45444</v>
      </c>
      <c r="AI1071" s="83"/>
      <c r="AJ1071" s="83" t="s">
        <v>9793</v>
      </c>
      <c r="AK1071" s="83" t="s">
        <v>10723</v>
      </c>
      <c r="AL1071" s="83"/>
      <c r="AM1071" s="83"/>
      <c r="AN1071" s="85">
        <v>42509.024317129632</v>
      </c>
      <c r="AO1071" s="83" t="s">
        <v>12703</v>
      </c>
      <c r="AP1071" s="83" t="b">
        <v>0</v>
      </c>
      <c r="AQ1071" s="83" t="b">
        <v>0</v>
      </c>
      <c r="AR1071" s="83" t="b">
        <v>0</v>
      </c>
      <c r="AS1071" s="83" t="s">
        <v>7091</v>
      </c>
      <c r="AT1071" s="83">
        <v>21</v>
      </c>
      <c r="AU1071" s="83" t="s">
        <v>13085</v>
      </c>
      <c r="AV1071" s="83" t="b">
        <v>0</v>
      </c>
      <c r="AW1071" s="83" t="s">
        <v>14213</v>
      </c>
      <c r="AX1071" s="83" t="s">
        <v>15282</v>
      </c>
      <c r="AY1071" s="83" t="s">
        <v>66</v>
      </c>
      <c r="AZ1071" s="2"/>
      <c r="BA1071" s="3"/>
      <c r="BB1071" s="3"/>
      <c r="BC1071" s="3"/>
      <c r="BD1071" s="3"/>
    </row>
    <row r="1072" spans="1:56" x14ac:dyDescent="0.25">
      <c r="A1072" s="69" t="s">
        <v>943</v>
      </c>
      <c r="B1072" s="70"/>
      <c r="C1072" s="70"/>
      <c r="D1072" s="71"/>
      <c r="E1072" s="73"/>
      <c r="F1072" s="70" t="s">
        <v>4206</v>
      </c>
      <c r="G1072" s="70"/>
      <c r="H1072" s="74"/>
      <c r="I1072" s="75"/>
      <c r="J1072" s="75"/>
      <c r="K1072" s="74" t="s">
        <v>16797</v>
      </c>
      <c r="L1072" s="78"/>
      <c r="M1072" s="79"/>
      <c r="N1072" s="79"/>
      <c r="O1072" s="80"/>
      <c r="P1072" s="81"/>
      <c r="Q1072" s="81"/>
      <c r="R1072" s="91"/>
      <c r="S1072" s="91"/>
      <c r="T1072" s="91"/>
      <c r="U1072" s="91"/>
      <c r="V1072" s="52"/>
      <c r="W1072" s="52"/>
      <c r="X1072" s="52"/>
      <c r="Y1072" s="52"/>
      <c r="Z1072" s="51"/>
      <c r="AA1072" s="76"/>
      <c r="AB1072" s="76"/>
      <c r="AC1072" s="77"/>
      <c r="AD1072" s="83" t="s">
        <v>8388</v>
      </c>
      <c r="AE1072" s="83">
        <v>2605</v>
      </c>
      <c r="AF1072" s="83">
        <v>986</v>
      </c>
      <c r="AG1072" s="83">
        <v>23704</v>
      </c>
      <c r="AH1072" s="83">
        <v>32553</v>
      </c>
      <c r="AI1072" s="83">
        <v>-18000</v>
      </c>
      <c r="AJ1072" s="83" t="s">
        <v>9794</v>
      </c>
      <c r="AK1072" s="83" t="s">
        <v>10724</v>
      </c>
      <c r="AL1072" s="83"/>
      <c r="AM1072" s="83" t="s">
        <v>11716</v>
      </c>
      <c r="AN1072" s="85">
        <v>39885.989652777775</v>
      </c>
      <c r="AO1072" s="83" t="s">
        <v>12704</v>
      </c>
      <c r="AP1072" s="83" t="b">
        <v>0</v>
      </c>
      <c r="AQ1072" s="83" t="b">
        <v>0</v>
      </c>
      <c r="AR1072" s="83" t="b">
        <v>1</v>
      </c>
      <c r="AS1072" s="83" t="s">
        <v>7091</v>
      </c>
      <c r="AT1072" s="83">
        <v>35</v>
      </c>
      <c r="AU1072" s="83" t="s">
        <v>13119</v>
      </c>
      <c r="AV1072" s="83" t="b">
        <v>0</v>
      </c>
      <c r="AW1072" s="83" t="s">
        <v>14213</v>
      </c>
      <c r="AX1072" s="83" t="s">
        <v>15283</v>
      </c>
      <c r="AY1072" s="83" t="s">
        <v>66</v>
      </c>
      <c r="AZ1072" s="2"/>
      <c r="BA1072" s="3"/>
      <c r="BB1072" s="3"/>
      <c r="BC1072" s="3"/>
      <c r="BD1072" s="3"/>
    </row>
    <row r="1073" spans="1:56" x14ac:dyDescent="0.25">
      <c r="A1073" s="69" t="s">
        <v>1624</v>
      </c>
      <c r="B1073" s="70"/>
      <c r="C1073" s="70"/>
      <c r="D1073" s="71"/>
      <c r="E1073" s="73"/>
      <c r="F1073" s="70" t="s">
        <v>14053</v>
      </c>
      <c r="G1073" s="70"/>
      <c r="H1073" s="74"/>
      <c r="I1073" s="75"/>
      <c r="J1073" s="75"/>
      <c r="K1073" s="74" t="s">
        <v>16798</v>
      </c>
      <c r="L1073" s="78"/>
      <c r="M1073" s="79"/>
      <c r="N1073" s="79"/>
      <c r="O1073" s="80"/>
      <c r="P1073" s="81"/>
      <c r="Q1073" s="81"/>
      <c r="R1073" s="91"/>
      <c r="S1073" s="91"/>
      <c r="T1073" s="91"/>
      <c r="U1073" s="91"/>
      <c r="V1073" s="52"/>
      <c r="W1073" s="52"/>
      <c r="X1073" s="52"/>
      <c r="Y1073" s="52"/>
      <c r="Z1073" s="51"/>
      <c r="AA1073" s="76"/>
      <c r="AB1073" s="76"/>
      <c r="AC1073" s="77"/>
      <c r="AD1073" s="83" t="s">
        <v>8389</v>
      </c>
      <c r="AE1073" s="83">
        <v>668</v>
      </c>
      <c r="AF1073" s="83">
        <v>1265</v>
      </c>
      <c r="AG1073" s="83">
        <v>32981</v>
      </c>
      <c r="AH1073" s="83">
        <v>45253</v>
      </c>
      <c r="AI1073" s="83">
        <v>-28800</v>
      </c>
      <c r="AJ1073" s="83" t="s">
        <v>9795</v>
      </c>
      <c r="AK1073" s="83" t="s">
        <v>10212</v>
      </c>
      <c r="AL1073" s="83"/>
      <c r="AM1073" s="83" t="s">
        <v>11719</v>
      </c>
      <c r="AN1073" s="85">
        <v>41327.823078703703</v>
      </c>
      <c r="AO1073" s="83" t="s">
        <v>12705</v>
      </c>
      <c r="AP1073" s="83" t="b">
        <v>0</v>
      </c>
      <c r="AQ1073" s="83" t="b">
        <v>0</v>
      </c>
      <c r="AR1073" s="83" t="b">
        <v>1</v>
      </c>
      <c r="AS1073" s="83" t="s">
        <v>7091</v>
      </c>
      <c r="AT1073" s="83">
        <v>7</v>
      </c>
      <c r="AU1073" s="83" t="s">
        <v>13085</v>
      </c>
      <c r="AV1073" s="83" t="b">
        <v>0</v>
      </c>
      <c r="AW1073" s="83" t="s">
        <v>14213</v>
      </c>
      <c r="AX1073" s="83" t="s">
        <v>15284</v>
      </c>
      <c r="AY1073" s="83" t="s">
        <v>65</v>
      </c>
      <c r="AZ1073" s="2"/>
      <c r="BA1073" s="3"/>
      <c r="BB1073" s="3"/>
      <c r="BC1073" s="3"/>
      <c r="BD1073" s="3"/>
    </row>
    <row r="1074" spans="1:56" x14ac:dyDescent="0.25">
      <c r="A1074" s="69" t="s">
        <v>944</v>
      </c>
      <c r="B1074" s="70"/>
      <c r="C1074" s="70"/>
      <c r="D1074" s="71"/>
      <c r="E1074" s="73"/>
      <c r="F1074" s="70" t="s">
        <v>14054</v>
      </c>
      <c r="G1074" s="70"/>
      <c r="H1074" s="74"/>
      <c r="I1074" s="75"/>
      <c r="J1074" s="75"/>
      <c r="K1074" s="74" t="s">
        <v>16799</v>
      </c>
      <c r="L1074" s="78"/>
      <c r="M1074" s="79"/>
      <c r="N1074" s="79"/>
      <c r="O1074" s="80"/>
      <c r="P1074" s="81"/>
      <c r="Q1074" s="81"/>
      <c r="R1074" s="91"/>
      <c r="S1074" s="91"/>
      <c r="T1074" s="91"/>
      <c r="U1074" s="91"/>
      <c r="V1074" s="52"/>
      <c r="W1074" s="52"/>
      <c r="X1074" s="52"/>
      <c r="Y1074" s="52"/>
      <c r="Z1074" s="51"/>
      <c r="AA1074" s="76"/>
      <c r="AB1074" s="76"/>
      <c r="AC1074" s="77"/>
      <c r="AD1074" s="83" t="s">
        <v>8390</v>
      </c>
      <c r="AE1074" s="83">
        <v>431</v>
      </c>
      <c r="AF1074" s="83">
        <v>620</v>
      </c>
      <c r="AG1074" s="83">
        <v>161534</v>
      </c>
      <c r="AH1074" s="83">
        <v>28841</v>
      </c>
      <c r="AI1074" s="83">
        <v>-32400</v>
      </c>
      <c r="AJ1074" s="83" t="s">
        <v>9796</v>
      </c>
      <c r="AK1074" s="83" t="s">
        <v>10725</v>
      </c>
      <c r="AL1074" s="83"/>
      <c r="AM1074" s="83" t="s">
        <v>11746</v>
      </c>
      <c r="AN1074" s="85">
        <v>40277.406782407408</v>
      </c>
      <c r="AO1074" s="83" t="s">
        <v>12706</v>
      </c>
      <c r="AP1074" s="83" t="b">
        <v>0</v>
      </c>
      <c r="AQ1074" s="83" t="b">
        <v>0</v>
      </c>
      <c r="AR1074" s="83" t="b">
        <v>0</v>
      </c>
      <c r="AS1074" s="83" t="s">
        <v>7091</v>
      </c>
      <c r="AT1074" s="83">
        <v>15</v>
      </c>
      <c r="AU1074" s="83" t="s">
        <v>13461</v>
      </c>
      <c r="AV1074" s="83" t="b">
        <v>0</v>
      </c>
      <c r="AW1074" s="83" t="s">
        <v>14213</v>
      </c>
      <c r="AX1074" s="83" t="s">
        <v>15285</v>
      </c>
      <c r="AY1074" s="83" t="s">
        <v>66</v>
      </c>
      <c r="AZ1074" s="2"/>
      <c r="BA1074" s="3"/>
      <c r="BB1074" s="3"/>
      <c r="BC1074" s="3"/>
      <c r="BD1074" s="3"/>
    </row>
    <row r="1075" spans="1:56" x14ac:dyDescent="0.25">
      <c r="A1075" s="69" t="s">
        <v>945</v>
      </c>
      <c r="B1075" s="70"/>
      <c r="C1075" s="70"/>
      <c r="D1075" s="71"/>
      <c r="E1075" s="73"/>
      <c r="F1075" s="70" t="s">
        <v>4207</v>
      </c>
      <c r="G1075" s="70"/>
      <c r="H1075" s="74"/>
      <c r="I1075" s="75"/>
      <c r="J1075" s="75"/>
      <c r="K1075" s="74" t="s">
        <v>16800</v>
      </c>
      <c r="L1075" s="78"/>
      <c r="M1075" s="79"/>
      <c r="N1075" s="79"/>
      <c r="O1075" s="80"/>
      <c r="P1075" s="81"/>
      <c r="Q1075" s="81"/>
      <c r="R1075" s="91"/>
      <c r="S1075" s="91"/>
      <c r="T1075" s="91"/>
      <c r="U1075" s="91"/>
      <c r="V1075" s="52"/>
      <c r="W1075" s="52"/>
      <c r="X1075" s="52"/>
      <c r="Y1075" s="52"/>
      <c r="Z1075" s="51"/>
      <c r="AA1075" s="76"/>
      <c r="AB1075" s="76"/>
      <c r="AC1075" s="77"/>
      <c r="AD1075" s="83" t="s">
        <v>8391</v>
      </c>
      <c r="AE1075" s="83">
        <v>999</v>
      </c>
      <c r="AF1075" s="83">
        <v>7813</v>
      </c>
      <c r="AG1075" s="83">
        <v>75471</v>
      </c>
      <c r="AH1075" s="83">
        <v>274079</v>
      </c>
      <c r="AI1075" s="83">
        <v>-18000</v>
      </c>
      <c r="AJ1075" s="83" t="s">
        <v>9797</v>
      </c>
      <c r="AK1075" s="83" t="s">
        <v>10726</v>
      </c>
      <c r="AL1075" s="83"/>
      <c r="AM1075" s="83" t="s">
        <v>11716</v>
      </c>
      <c r="AN1075" s="85">
        <v>40778.75037037037</v>
      </c>
      <c r="AO1075" s="83" t="s">
        <v>12707</v>
      </c>
      <c r="AP1075" s="83" t="b">
        <v>0</v>
      </c>
      <c r="AQ1075" s="83" t="b">
        <v>0</v>
      </c>
      <c r="AR1075" s="83" t="b">
        <v>0</v>
      </c>
      <c r="AS1075" s="83" t="s">
        <v>7091</v>
      </c>
      <c r="AT1075" s="83">
        <v>227</v>
      </c>
      <c r="AU1075" s="83" t="s">
        <v>13462</v>
      </c>
      <c r="AV1075" s="83" t="b">
        <v>1</v>
      </c>
      <c r="AW1075" s="83" t="s">
        <v>14213</v>
      </c>
      <c r="AX1075" s="83" t="s">
        <v>15286</v>
      </c>
      <c r="AY1075" s="83" t="s">
        <v>66</v>
      </c>
      <c r="AZ1075" s="2"/>
      <c r="BA1075" s="3"/>
      <c r="BB1075" s="3"/>
      <c r="BC1075" s="3"/>
      <c r="BD1075" s="3"/>
    </row>
    <row r="1076" spans="1:56" x14ac:dyDescent="0.25">
      <c r="A1076" s="69" t="s">
        <v>946</v>
      </c>
      <c r="B1076" s="70"/>
      <c r="C1076" s="70"/>
      <c r="D1076" s="71"/>
      <c r="E1076" s="73"/>
      <c r="F1076" s="70" t="s">
        <v>4208</v>
      </c>
      <c r="G1076" s="70"/>
      <c r="H1076" s="74"/>
      <c r="I1076" s="75"/>
      <c r="J1076" s="75"/>
      <c r="K1076" s="74" t="s">
        <v>16801</v>
      </c>
      <c r="L1076" s="78"/>
      <c r="M1076" s="79"/>
      <c r="N1076" s="79"/>
      <c r="O1076" s="80"/>
      <c r="P1076" s="81"/>
      <c r="Q1076" s="81"/>
      <c r="R1076" s="91"/>
      <c r="S1076" s="91"/>
      <c r="T1076" s="91"/>
      <c r="U1076" s="91"/>
      <c r="V1076" s="52"/>
      <c r="W1076" s="52"/>
      <c r="X1076" s="52"/>
      <c r="Y1076" s="52"/>
      <c r="Z1076" s="51"/>
      <c r="AA1076" s="76"/>
      <c r="AB1076" s="76"/>
      <c r="AC1076" s="77"/>
      <c r="AD1076" s="83" t="s">
        <v>8392</v>
      </c>
      <c r="AE1076" s="83">
        <v>151</v>
      </c>
      <c r="AF1076" s="83">
        <v>63</v>
      </c>
      <c r="AG1076" s="83">
        <v>1587</v>
      </c>
      <c r="AH1076" s="83">
        <v>1041</v>
      </c>
      <c r="AI1076" s="83">
        <v>-18000</v>
      </c>
      <c r="AJ1076" s="83"/>
      <c r="AK1076" s="83" t="s">
        <v>10727</v>
      </c>
      <c r="AL1076" s="83"/>
      <c r="AM1076" s="83" t="s">
        <v>11720</v>
      </c>
      <c r="AN1076" s="85">
        <v>39989.692708333336</v>
      </c>
      <c r="AO1076" s="83" t="s">
        <v>12708</v>
      </c>
      <c r="AP1076" s="83" t="b">
        <v>0</v>
      </c>
      <c r="AQ1076" s="83" t="b">
        <v>0</v>
      </c>
      <c r="AR1076" s="83" t="b">
        <v>0</v>
      </c>
      <c r="AS1076" s="83" t="s">
        <v>7091</v>
      </c>
      <c r="AT1076" s="83">
        <v>1</v>
      </c>
      <c r="AU1076" s="83" t="s">
        <v>13194</v>
      </c>
      <c r="AV1076" s="83" t="b">
        <v>0</v>
      </c>
      <c r="AW1076" s="83" t="s">
        <v>14213</v>
      </c>
      <c r="AX1076" s="83" t="s">
        <v>15287</v>
      </c>
      <c r="AY1076" s="83" t="s">
        <v>66</v>
      </c>
      <c r="AZ1076" s="2"/>
      <c r="BA1076" s="3"/>
      <c r="BB1076" s="3"/>
      <c r="BC1076" s="3"/>
      <c r="BD1076" s="3"/>
    </row>
    <row r="1077" spans="1:56" x14ac:dyDescent="0.25">
      <c r="A1077" s="69" t="s">
        <v>1625</v>
      </c>
      <c r="B1077" s="70"/>
      <c r="C1077" s="70"/>
      <c r="D1077" s="71"/>
      <c r="E1077" s="73"/>
      <c r="F1077" s="70" t="s">
        <v>14055</v>
      </c>
      <c r="G1077" s="70"/>
      <c r="H1077" s="74"/>
      <c r="I1077" s="75"/>
      <c r="J1077" s="75"/>
      <c r="K1077" s="74" t="s">
        <v>16802</v>
      </c>
      <c r="L1077" s="78"/>
      <c r="M1077" s="79"/>
      <c r="N1077" s="79"/>
      <c r="O1077" s="80"/>
      <c r="P1077" s="81"/>
      <c r="Q1077" s="81"/>
      <c r="R1077" s="91"/>
      <c r="S1077" s="91"/>
      <c r="T1077" s="91"/>
      <c r="U1077" s="91"/>
      <c r="V1077" s="52"/>
      <c r="W1077" s="52"/>
      <c r="X1077" s="52"/>
      <c r="Y1077" s="52"/>
      <c r="Z1077" s="51"/>
      <c r="AA1077" s="76"/>
      <c r="AB1077" s="76"/>
      <c r="AC1077" s="77"/>
      <c r="AD1077" s="83" t="s">
        <v>8393</v>
      </c>
      <c r="AE1077" s="83">
        <v>217</v>
      </c>
      <c r="AF1077" s="83">
        <v>87</v>
      </c>
      <c r="AG1077" s="83">
        <v>263</v>
      </c>
      <c r="AH1077" s="83">
        <v>241</v>
      </c>
      <c r="AI1077" s="83"/>
      <c r="AJ1077" s="83" t="s">
        <v>9798</v>
      </c>
      <c r="AK1077" s="83" t="s">
        <v>10728</v>
      </c>
      <c r="AL1077" s="83"/>
      <c r="AM1077" s="83"/>
      <c r="AN1077" s="85">
        <v>39832.796377314815</v>
      </c>
      <c r="AO1077" s="83"/>
      <c r="AP1077" s="83" t="b">
        <v>0</v>
      </c>
      <c r="AQ1077" s="83" t="b">
        <v>0</v>
      </c>
      <c r="AR1077" s="83" t="b">
        <v>0</v>
      </c>
      <c r="AS1077" s="83" t="s">
        <v>7091</v>
      </c>
      <c r="AT1077" s="83">
        <v>0</v>
      </c>
      <c r="AU1077" s="83" t="s">
        <v>13080</v>
      </c>
      <c r="AV1077" s="83" t="b">
        <v>0</v>
      </c>
      <c r="AW1077" s="83" t="s">
        <v>14213</v>
      </c>
      <c r="AX1077" s="83" t="s">
        <v>15288</v>
      </c>
      <c r="AY1077" s="83" t="s">
        <v>65</v>
      </c>
      <c r="AZ1077" s="2"/>
      <c r="BA1077" s="3"/>
      <c r="BB1077" s="3"/>
      <c r="BC1077" s="3"/>
      <c r="BD1077" s="3"/>
    </row>
    <row r="1078" spans="1:56" x14ac:dyDescent="0.25">
      <c r="A1078" s="69" t="s">
        <v>1626</v>
      </c>
      <c r="B1078" s="70"/>
      <c r="C1078" s="70"/>
      <c r="D1078" s="71"/>
      <c r="E1078" s="73"/>
      <c r="F1078" s="70" t="s">
        <v>14056</v>
      </c>
      <c r="G1078" s="70"/>
      <c r="H1078" s="74"/>
      <c r="I1078" s="75"/>
      <c r="J1078" s="75"/>
      <c r="K1078" s="74" t="s">
        <v>16803</v>
      </c>
      <c r="L1078" s="78"/>
      <c r="M1078" s="79"/>
      <c r="N1078" s="79"/>
      <c r="O1078" s="80"/>
      <c r="P1078" s="81"/>
      <c r="Q1078" s="81"/>
      <c r="R1078" s="91"/>
      <c r="S1078" s="91"/>
      <c r="T1078" s="91"/>
      <c r="U1078" s="91"/>
      <c r="V1078" s="52"/>
      <c r="W1078" s="52"/>
      <c r="X1078" s="52"/>
      <c r="Y1078" s="52"/>
      <c r="Z1078" s="51"/>
      <c r="AA1078" s="76"/>
      <c r="AB1078" s="76"/>
      <c r="AC1078" s="77"/>
      <c r="AD1078" s="83" t="s">
        <v>8394</v>
      </c>
      <c r="AE1078" s="83">
        <v>13</v>
      </c>
      <c r="AF1078" s="83">
        <v>3</v>
      </c>
      <c r="AG1078" s="83">
        <v>11</v>
      </c>
      <c r="AH1078" s="83">
        <v>4</v>
      </c>
      <c r="AI1078" s="83"/>
      <c r="AJ1078" s="83"/>
      <c r="AK1078" s="83"/>
      <c r="AL1078" s="83"/>
      <c r="AM1078" s="83"/>
      <c r="AN1078" s="85">
        <v>41278.732638888891</v>
      </c>
      <c r="AO1078" s="83"/>
      <c r="AP1078" s="83" t="b">
        <v>1</v>
      </c>
      <c r="AQ1078" s="83" t="b">
        <v>0</v>
      </c>
      <c r="AR1078" s="83" t="b">
        <v>0</v>
      </c>
      <c r="AS1078" s="83" t="s">
        <v>7091</v>
      </c>
      <c r="AT1078" s="83">
        <v>3</v>
      </c>
      <c r="AU1078" s="83" t="s">
        <v>13085</v>
      </c>
      <c r="AV1078" s="83" t="b">
        <v>0</v>
      </c>
      <c r="AW1078" s="83" t="s">
        <v>14213</v>
      </c>
      <c r="AX1078" s="83" t="s">
        <v>15289</v>
      </c>
      <c r="AY1078" s="83" t="s">
        <v>65</v>
      </c>
      <c r="AZ1078" s="2"/>
      <c r="BA1078" s="3"/>
      <c r="BB1078" s="3"/>
      <c r="BC1078" s="3"/>
      <c r="BD1078" s="3"/>
    </row>
    <row r="1079" spans="1:56" x14ac:dyDescent="0.25">
      <c r="A1079" s="69" t="s">
        <v>1627</v>
      </c>
      <c r="B1079" s="70"/>
      <c r="C1079" s="70"/>
      <c r="D1079" s="71"/>
      <c r="E1079" s="73"/>
      <c r="F1079" s="70" t="s">
        <v>14057</v>
      </c>
      <c r="G1079" s="70"/>
      <c r="H1079" s="74"/>
      <c r="I1079" s="75"/>
      <c r="J1079" s="75"/>
      <c r="K1079" s="74" t="s">
        <v>16804</v>
      </c>
      <c r="L1079" s="78"/>
      <c r="M1079" s="79"/>
      <c r="N1079" s="79"/>
      <c r="O1079" s="80"/>
      <c r="P1079" s="81"/>
      <c r="Q1079" s="81"/>
      <c r="R1079" s="91"/>
      <c r="S1079" s="91"/>
      <c r="T1079" s="91"/>
      <c r="U1079" s="91"/>
      <c r="V1079" s="52"/>
      <c r="W1079" s="52"/>
      <c r="X1079" s="52"/>
      <c r="Y1079" s="52"/>
      <c r="Z1079" s="51"/>
      <c r="AA1079" s="76"/>
      <c r="AB1079" s="76"/>
      <c r="AC1079" s="77"/>
      <c r="AD1079" s="83" t="s">
        <v>8395</v>
      </c>
      <c r="AE1079" s="83">
        <v>435</v>
      </c>
      <c r="AF1079" s="83">
        <v>212</v>
      </c>
      <c r="AG1079" s="83">
        <v>6289</v>
      </c>
      <c r="AH1079" s="83">
        <v>5345</v>
      </c>
      <c r="AI1079" s="83">
        <v>-18000</v>
      </c>
      <c r="AJ1079" s="83" t="s">
        <v>9799</v>
      </c>
      <c r="AK1079" s="83" t="s">
        <v>10210</v>
      </c>
      <c r="AL1079" s="83" t="s">
        <v>11498</v>
      </c>
      <c r="AM1079" s="83" t="s">
        <v>11716</v>
      </c>
      <c r="AN1079" s="85">
        <v>40090.263136574074</v>
      </c>
      <c r="AO1079" s="83" t="s">
        <v>12709</v>
      </c>
      <c r="AP1079" s="83" t="b">
        <v>0</v>
      </c>
      <c r="AQ1079" s="83" t="b">
        <v>0</v>
      </c>
      <c r="AR1079" s="83" t="b">
        <v>1</v>
      </c>
      <c r="AS1079" s="83" t="s">
        <v>7091</v>
      </c>
      <c r="AT1079" s="83">
        <v>4</v>
      </c>
      <c r="AU1079" s="83" t="s">
        <v>13463</v>
      </c>
      <c r="AV1079" s="83" t="b">
        <v>0</v>
      </c>
      <c r="AW1079" s="83" t="s">
        <v>14213</v>
      </c>
      <c r="AX1079" s="83" t="s">
        <v>15290</v>
      </c>
      <c r="AY1079" s="83" t="s">
        <v>65</v>
      </c>
      <c r="AZ1079" s="2"/>
      <c r="BA1079" s="3"/>
      <c r="BB1079" s="3"/>
      <c r="BC1079" s="3"/>
      <c r="BD1079" s="3"/>
    </row>
    <row r="1080" spans="1:56" x14ac:dyDescent="0.25">
      <c r="A1080" s="69" t="s">
        <v>947</v>
      </c>
      <c r="B1080" s="70"/>
      <c r="C1080" s="70"/>
      <c r="D1080" s="71"/>
      <c r="E1080" s="73"/>
      <c r="F1080" s="70" t="s">
        <v>4209</v>
      </c>
      <c r="G1080" s="70"/>
      <c r="H1080" s="74"/>
      <c r="I1080" s="75"/>
      <c r="J1080" s="75"/>
      <c r="K1080" s="74" t="s">
        <v>16805</v>
      </c>
      <c r="L1080" s="78"/>
      <c r="M1080" s="79"/>
      <c r="N1080" s="79"/>
      <c r="O1080" s="80"/>
      <c r="P1080" s="81"/>
      <c r="Q1080" s="81"/>
      <c r="R1080" s="91"/>
      <c r="S1080" s="91"/>
      <c r="T1080" s="91"/>
      <c r="U1080" s="91"/>
      <c r="V1080" s="52"/>
      <c r="W1080" s="52"/>
      <c r="X1080" s="52"/>
      <c r="Y1080" s="52"/>
      <c r="Z1080" s="51"/>
      <c r="AA1080" s="76"/>
      <c r="AB1080" s="76"/>
      <c r="AC1080" s="77"/>
      <c r="AD1080" s="83" t="s">
        <v>8396</v>
      </c>
      <c r="AE1080" s="83">
        <v>728</v>
      </c>
      <c r="AF1080" s="83">
        <v>566</v>
      </c>
      <c r="AG1080" s="83">
        <v>16593</v>
      </c>
      <c r="AH1080" s="83">
        <v>2182</v>
      </c>
      <c r="AI1080" s="83">
        <v>19800</v>
      </c>
      <c r="AJ1080" s="83" t="s">
        <v>9800</v>
      </c>
      <c r="AK1080" s="83" t="s">
        <v>7268</v>
      </c>
      <c r="AL1080" s="83" t="s">
        <v>11499</v>
      </c>
      <c r="AM1080" s="83" t="s">
        <v>11779</v>
      </c>
      <c r="AN1080" s="85">
        <v>39926.082002314812</v>
      </c>
      <c r="AO1080" s="83" t="s">
        <v>12710</v>
      </c>
      <c r="AP1080" s="83" t="b">
        <v>0</v>
      </c>
      <c r="AQ1080" s="83" t="b">
        <v>0</v>
      </c>
      <c r="AR1080" s="83" t="b">
        <v>1</v>
      </c>
      <c r="AS1080" s="83" t="s">
        <v>7091</v>
      </c>
      <c r="AT1080" s="83">
        <v>117</v>
      </c>
      <c r="AU1080" s="83" t="s">
        <v>13464</v>
      </c>
      <c r="AV1080" s="83" t="b">
        <v>0</v>
      </c>
      <c r="AW1080" s="83" t="s">
        <v>14213</v>
      </c>
      <c r="AX1080" s="83" t="s">
        <v>15291</v>
      </c>
      <c r="AY1080" s="83" t="s">
        <v>66</v>
      </c>
      <c r="AZ1080" s="2"/>
      <c r="BA1080" s="3"/>
      <c r="BB1080" s="3"/>
      <c r="BC1080" s="3"/>
      <c r="BD1080" s="3"/>
    </row>
    <row r="1081" spans="1:56" x14ac:dyDescent="0.25">
      <c r="A1081" s="69" t="s">
        <v>948</v>
      </c>
      <c r="B1081" s="70"/>
      <c r="C1081" s="70"/>
      <c r="D1081" s="71"/>
      <c r="E1081" s="73"/>
      <c r="F1081" s="70" t="s">
        <v>4210</v>
      </c>
      <c r="G1081" s="70"/>
      <c r="H1081" s="74"/>
      <c r="I1081" s="75"/>
      <c r="J1081" s="75"/>
      <c r="K1081" s="74" t="s">
        <v>16806</v>
      </c>
      <c r="L1081" s="78"/>
      <c r="M1081" s="79"/>
      <c r="N1081" s="79"/>
      <c r="O1081" s="80"/>
      <c r="P1081" s="81"/>
      <c r="Q1081" s="81"/>
      <c r="R1081" s="91"/>
      <c r="S1081" s="91"/>
      <c r="T1081" s="91"/>
      <c r="U1081" s="91"/>
      <c r="V1081" s="52"/>
      <c r="W1081" s="52"/>
      <c r="X1081" s="52"/>
      <c r="Y1081" s="52"/>
      <c r="Z1081" s="51"/>
      <c r="AA1081" s="76"/>
      <c r="AB1081" s="76"/>
      <c r="AC1081" s="77"/>
      <c r="AD1081" s="83" t="s">
        <v>8397</v>
      </c>
      <c r="AE1081" s="83">
        <v>673</v>
      </c>
      <c r="AF1081" s="83">
        <v>32511</v>
      </c>
      <c r="AG1081" s="83">
        <v>12578</v>
      </c>
      <c r="AH1081" s="83">
        <v>2502</v>
      </c>
      <c r="AI1081" s="83"/>
      <c r="AJ1081" s="83" t="s">
        <v>9801</v>
      </c>
      <c r="AK1081" s="83" t="s">
        <v>7243</v>
      </c>
      <c r="AL1081" s="83" t="s">
        <v>11500</v>
      </c>
      <c r="AM1081" s="83"/>
      <c r="AN1081" s="85">
        <v>41474.130127314813</v>
      </c>
      <c r="AO1081" s="83" t="s">
        <v>12711</v>
      </c>
      <c r="AP1081" s="83" t="b">
        <v>0</v>
      </c>
      <c r="AQ1081" s="83" t="b">
        <v>0</v>
      </c>
      <c r="AR1081" s="83" t="b">
        <v>1</v>
      </c>
      <c r="AS1081" s="83" t="s">
        <v>7091</v>
      </c>
      <c r="AT1081" s="83">
        <v>604</v>
      </c>
      <c r="AU1081" s="83" t="s">
        <v>13085</v>
      </c>
      <c r="AV1081" s="83" t="b">
        <v>0</v>
      </c>
      <c r="AW1081" s="83" t="s">
        <v>14213</v>
      </c>
      <c r="AX1081" s="83" t="s">
        <v>15292</v>
      </c>
      <c r="AY1081" s="83" t="s">
        <v>66</v>
      </c>
      <c r="AZ1081" s="2"/>
      <c r="BA1081" s="3"/>
      <c r="BB1081" s="3"/>
      <c r="BC1081" s="3"/>
      <c r="BD1081" s="3"/>
    </row>
    <row r="1082" spans="1:56" x14ac:dyDescent="0.25">
      <c r="A1082" s="69" t="s">
        <v>949</v>
      </c>
      <c r="B1082" s="70"/>
      <c r="C1082" s="70"/>
      <c r="D1082" s="71"/>
      <c r="E1082" s="73"/>
      <c r="F1082" s="70" t="s">
        <v>4211</v>
      </c>
      <c r="G1082" s="70"/>
      <c r="H1082" s="74"/>
      <c r="I1082" s="75"/>
      <c r="J1082" s="75"/>
      <c r="K1082" s="74" t="s">
        <v>16807</v>
      </c>
      <c r="L1082" s="78"/>
      <c r="M1082" s="79"/>
      <c r="N1082" s="79"/>
      <c r="O1082" s="80"/>
      <c r="P1082" s="81"/>
      <c r="Q1082" s="81"/>
      <c r="R1082" s="91"/>
      <c r="S1082" s="91"/>
      <c r="T1082" s="91"/>
      <c r="U1082" s="91"/>
      <c r="V1082" s="52"/>
      <c r="W1082" s="52"/>
      <c r="X1082" s="52"/>
      <c r="Y1082" s="52"/>
      <c r="Z1082" s="51"/>
      <c r="AA1082" s="76"/>
      <c r="AB1082" s="76"/>
      <c r="AC1082" s="77"/>
      <c r="AD1082" s="83" t="s">
        <v>8398</v>
      </c>
      <c r="AE1082" s="83">
        <v>325</v>
      </c>
      <c r="AF1082" s="83">
        <v>308</v>
      </c>
      <c r="AG1082" s="83">
        <v>5252</v>
      </c>
      <c r="AH1082" s="83">
        <v>6195</v>
      </c>
      <c r="AI1082" s="83">
        <v>-21600</v>
      </c>
      <c r="AJ1082" s="83" t="s">
        <v>9802</v>
      </c>
      <c r="AK1082" s="83" t="s">
        <v>10449</v>
      </c>
      <c r="AL1082" s="83" t="s">
        <v>11501</v>
      </c>
      <c r="AM1082" s="83" t="s">
        <v>11717</v>
      </c>
      <c r="AN1082" s="85">
        <v>40807.18236111111</v>
      </c>
      <c r="AO1082" s="83" t="s">
        <v>12712</v>
      </c>
      <c r="AP1082" s="83" t="b">
        <v>0</v>
      </c>
      <c r="AQ1082" s="83" t="b">
        <v>0</v>
      </c>
      <c r="AR1082" s="83" t="b">
        <v>1</v>
      </c>
      <c r="AS1082" s="83" t="s">
        <v>7091</v>
      </c>
      <c r="AT1082" s="83">
        <v>10</v>
      </c>
      <c r="AU1082" s="83" t="s">
        <v>13465</v>
      </c>
      <c r="AV1082" s="83" t="b">
        <v>0</v>
      </c>
      <c r="AW1082" s="83" t="s">
        <v>14213</v>
      </c>
      <c r="AX1082" s="83" t="s">
        <v>15293</v>
      </c>
      <c r="AY1082" s="83" t="s">
        <v>66</v>
      </c>
      <c r="AZ1082" s="2"/>
      <c r="BA1082" s="3"/>
      <c r="BB1082" s="3"/>
      <c r="BC1082" s="3"/>
      <c r="BD1082" s="3"/>
    </row>
    <row r="1083" spans="1:56" x14ac:dyDescent="0.25">
      <c r="A1083" s="69" t="s">
        <v>950</v>
      </c>
      <c r="B1083" s="70"/>
      <c r="C1083" s="70"/>
      <c r="D1083" s="71"/>
      <c r="E1083" s="73"/>
      <c r="F1083" s="70" t="s">
        <v>4212</v>
      </c>
      <c r="G1083" s="70"/>
      <c r="H1083" s="74"/>
      <c r="I1083" s="75"/>
      <c r="J1083" s="75"/>
      <c r="K1083" s="74" t="s">
        <v>16808</v>
      </c>
      <c r="L1083" s="78"/>
      <c r="M1083" s="79"/>
      <c r="N1083" s="79"/>
      <c r="O1083" s="80"/>
      <c r="P1083" s="81"/>
      <c r="Q1083" s="81"/>
      <c r="R1083" s="91"/>
      <c r="S1083" s="91"/>
      <c r="T1083" s="91"/>
      <c r="U1083" s="91"/>
      <c r="V1083" s="52"/>
      <c r="W1083" s="52"/>
      <c r="X1083" s="52"/>
      <c r="Y1083" s="52"/>
      <c r="Z1083" s="51"/>
      <c r="AA1083" s="76"/>
      <c r="AB1083" s="76"/>
      <c r="AC1083" s="77"/>
      <c r="AD1083" s="83" t="s">
        <v>8399</v>
      </c>
      <c r="AE1083" s="83">
        <v>693</v>
      </c>
      <c r="AF1083" s="83">
        <v>64</v>
      </c>
      <c r="AG1083" s="83">
        <v>34551</v>
      </c>
      <c r="AH1083" s="83">
        <v>4748</v>
      </c>
      <c r="AI1083" s="83">
        <v>-28800</v>
      </c>
      <c r="AJ1083" s="83" t="s">
        <v>9803</v>
      </c>
      <c r="AK1083" s="83" t="s">
        <v>10729</v>
      </c>
      <c r="AL1083" s="83"/>
      <c r="AM1083" s="83" t="s">
        <v>11719</v>
      </c>
      <c r="AN1083" s="85">
        <v>42601.516504629632</v>
      </c>
      <c r="AO1083" s="83" t="s">
        <v>12713</v>
      </c>
      <c r="AP1083" s="83" t="b">
        <v>0</v>
      </c>
      <c r="AQ1083" s="83" t="b">
        <v>0</v>
      </c>
      <c r="AR1083" s="83" t="b">
        <v>0</v>
      </c>
      <c r="AS1083" s="83" t="s">
        <v>7096</v>
      </c>
      <c r="AT1083" s="83">
        <v>3</v>
      </c>
      <c r="AU1083" s="83" t="s">
        <v>13085</v>
      </c>
      <c r="AV1083" s="83" t="b">
        <v>0</v>
      </c>
      <c r="AW1083" s="83" t="s">
        <v>14213</v>
      </c>
      <c r="AX1083" s="83" t="s">
        <v>15294</v>
      </c>
      <c r="AY1083" s="83" t="s">
        <v>66</v>
      </c>
      <c r="AZ1083" s="2"/>
      <c r="BA1083" s="3"/>
      <c r="BB1083" s="3"/>
      <c r="BC1083" s="3"/>
      <c r="BD1083" s="3"/>
    </row>
    <row r="1084" spans="1:56" x14ac:dyDescent="0.25">
      <c r="A1084" s="69" t="s">
        <v>951</v>
      </c>
      <c r="B1084" s="70"/>
      <c r="C1084" s="70"/>
      <c r="D1084" s="71"/>
      <c r="E1084" s="73"/>
      <c r="F1084" s="70" t="s">
        <v>14058</v>
      </c>
      <c r="G1084" s="70"/>
      <c r="H1084" s="74"/>
      <c r="I1084" s="75"/>
      <c r="J1084" s="75"/>
      <c r="K1084" s="74" t="s">
        <v>16809</v>
      </c>
      <c r="L1084" s="78"/>
      <c r="M1084" s="79"/>
      <c r="N1084" s="79"/>
      <c r="O1084" s="80"/>
      <c r="P1084" s="81"/>
      <c r="Q1084" s="81"/>
      <c r="R1084" s="91"/>
      <c r="S1084" s="91"/>
      <c r="T1084" s="91"/>
      <c r="U1084" s="91"/>
      <c r="V1084" s="52"/>
      <c r="W1084" s="52"/>
      <c r="X1084" s="52"/>
      <c r="Y1084" s="52"/>
      <c r="Z1084" s="51"/>
      <c r="AA1084" s="76"/>
      <c r="AB1084" s="76"/>
      <c r="AC1084" s="77"/>
      <c r="AD1084" s="83" t="s">
        <v>8400</v>
      </c>
      <c r="AE1084" s="83">
        <v>1625</v>
      </c>
      <c r="AF1084" s="83">
        <v>187098</v>
      </c>
      <c r="AG1084" s="83">
        <v>36949</v>
      </c>
      <c r="AH1084" s="83">
        <v>25161</v>
      </c>
      <c r="AI1084" s="83">
        <v>10800</v>
      </c>
      <c r="AJ1084" s="83"/>
      <c r="AK1084" s="83" t="s">
        <v>10730</v>
      </c>
      <c r="AL1084" s="83"/>
      <c r="AM1084" s="83" t="s">
        <v>11780</v>
      </c>
      <c r="AN1084" s="85">
        <v>41909.865474537037</v>
      </c>
      <c r="AO1084" s="83" t="s">
        <v>12714</v>
      </c>
      <c r="AP1084" s="83" t="b">
        <v>1</v>
      </c>
      <c r="AQ1084" s="83" t="b">
        <v>0</v>
      </c>
      <c r="AR1084" s="83" t="b">
        <v>0</v>
      </c>
      <c r="AS1084" s="83" t="s">
        <v>7113</v>
      </c>
      <c r="AT1084" s="83">
        <v>561</v>
      </c>
      <c r="AU1084" s="83" t="s">
        <v>13085</v>
      </c>
      <c r="AV1084" s="83" t="b">
        <v>1</v>
      </c>
      <c r="AW1084" s="83" t="s">
        <v>14213</v>
      </c>
      <c r="AX1084" s="83" t="s">
        <v>15295</v>
      </c>
      <c r="AY1084" s="83" t="s">
        <v>66</v>
      </c>
      <c r="AZ1084" s="2"/>
      <c r="BA1084" s="3"/>
      <c r="BB1084" s="3"/>
      <c r="BC1084" s="3"/>
      <c r="BD1084" s="3"/>
    </row>
    <row r="1085" spans="1:56" x14ac:dyDescent="0.25">
      <c r="A1085" s="69" t="s">
        <v>952</v>
      </c>
      <c r="B1085" s="70"/>
      <c r="C1085" s="70"/>
      <c r="D1085" s="71"/>
      <c r="E1085" s="73"/>
      <c r="F1085" s="70" t="s">
        <v>4213</v>
      </c>
      <c r="G1085" s="70"/>
      <c r="H1085" s="74"/>
      <c r="I1085" s="75"/>
      <c r="J1085" s="75"/>
      <c r="K1085" s="74" t="s">
        <v>16810</v>
      </c>
      <c r="L1085" s="78"/>
      <c r="M1085" s="79"/>
      <c r="N1085" s="79"/>
      <c r="O1085" s="80"/>
      <c r="P1085" s="81"/>
      <c r="Q1085" s="81"/>
      <c r="R1085" s="91"/>
      <c r="S1085" s="91"/>
      <c r="T1085" s="91"/>
      <c r="U1085" s="91"/>
      <c r="V1085" s="52"/>
      <c r="W1085" s="52"/>
      <c r="X1085" s="52"/>
      <c r="Y1085" s="52"/>
      <c r="Z1085" s="51"/>
      <c r="AA1085" s="76"/>
      <c r="AB1085" s="76"/>
      <c r="AC1085" s="77"/>
      <c r="AD1085" s="83" t="s">
        <v>8401</v>
      </c>
      <c r="AE1085" s="83">
        <v>1304</v>
      </c>
      <c r="AF1085" s="83">
        <v>1178</v>
      </c>
      <c r="AG1085" s="83">
        <v>98114</v>
      </c>
      <c r="AH1085" s="83">
        <v>978</v>
      </c>
      <c r="AI1085" s="83"/>
      <c r="AJ1085" s="83"/>
      <c r="AK1085" s="83"/>
      <c r="AL1085" s="83"/>
      <c r="AM1085" s="83"/>
      <c r="AN1085" s="85">
        <v>41628.929050925923</v>
      </c>
      <c r="AO1085" s="83"/>
      <c r="AP1085" s="83" t="b">
        <v>1</v>
      </c>
      <c r="AQ1085" s="83" t="b">
        <v>0</v>
      </c>
      <c r="AR1085" s="83" t="b">
        <v>1</v>
      </c>
      <c r="AS1085" s="83" t="s">
        <v>7113</v>
      </c>
      <c r="AT1085" s="83">
        <v>19</v>
      </c>
      <c r="AU1085" s="83" t="s">
        <v>13085</v>
      </c>
      <c r="AV1085" s="83" t="b">
        <v>0</v>
      </c>
      <c r="AW1085" s="83" t="s">
        <v>14213</v>
      </c>
      <c r="AX1085" s="83" t="s">
        <v>15296</v>
      </c>
      <c r="AY1085" s="83" t="s">
        <v>66</v>
      </c>
      <c r="AZ1085" s="2"/>
      <c r="BA1085" s="3"/>
      <c r="BB1085" s="3"/>
      <c r="BC1085" s="3"/>
      <c r="BD1085" s="3"/>
    </row>
    <row r="1086" spans="1:56" x14ac:dyDescent="0.25">
      <c r="A1086" s="69" t="s">
        <v>953</v>
      </c>
      <c r="B1086" s="70"/>
      <c r="C1086" s="70"/>
      <c r="D1086" s="71"/>
      <c r="E1086" s="73"/>
      <c r="F1086" s="70" t="s">
        <v>4214</v>
      </c>
      <c r="G1086" s="70"/>
      <c r="H1086" s="74"/>
      <c r="I1086" s="75"/>
      <c r="J1086" s="75"/>
      <c r="K1086" s="74" t="s">
        <v>16811</v>
      </c>
      <c r="L1086" s="78"/>
      <c r="M1086" s="79"/>
      <c r="N1086" s="79"/>
      <c r="O1086" s="80"/>
      <c r="P1086" s="81"/>
      <c r="Q1086" s="81"/>
      <c r="R1086" s="91"/>
      <c r="S1086" s="91"/>
      <c r="T1086" s="91"/>
      <c r="U1086" s="91"/>
      <c r="V1086" s="52"/>
      <c r="W1086" s="52"/>
      <c r="X1086" s="52"/>
      <c r="Y1086" s="52"/>
      <c r="Z1086" s="51"/>
      <c r="AA1086" s="76"/>
      <c r="AB1086" s="76"/>
      <c r="AC1086" s="77"/>
      <c r="AD1086" s="83" t="s">
        <v>8402</v>
      </c>
      <c r="AE1086" s="83">
        <v>378</v>
      </c>
      <c r="AF1086" s="83">
        <v>1110</v>
      </c>
      <c r="AG1086" s="83">
        <v>9977</v>
      </c>
      <c r="AH1086" s="83">
        <v>15376</v>
      </c>
      <c r="AI1086" s="83">
        <v>-18000</v>
      </c>
      <c r="AJ1086" s="83" t="s">
        <v>9804</v>
      </c>
      <c r="AK1086" s="83" t="s">
        <v>10731</v>
      </c>
      <c r="AL1086" s="83" t="s">
        <v>11502</v>
      </c>
      <c r="AM1086" s="83" t="s">
        <v>11741</v>
      </c>
      <c r="AN1086" s="85">
        <v>39925.075185185182</v>
      </c>
      <c r="AO1086" s="83" t="s">
        <v>12715</v>
      </c>
      <c r="AP1086" s="83" t="b">
        <v>0</v>
      </c>
      <c r="AQ1086" s="83" t="b">
        <v>0</v>
      </c>
      <c r="AR1086" s="83" t="b">
        <v>1</v>
      </c>
      <c r="AS1086" s="83" t="s">
        <v>7091</v>
      </c>
      <c r="AT1086" s="83">
        <v>12</v>
      </c>
      <c r="AU1086" s="83" t="s">
        <v>13466</v>
      </c>
      <c r="AV1086" s="83" t="b">
        <v>0</v>
      </c>
      <c r="AW1086" s="83" t="s">
        <v>14213</v>
      </c>
      <c r="AX1086" s="83" t="s">
        <v>15297</v>
      </c>
      <c r="AY1086" s="83" t="s">
        <v>66</v>
      </c>
      <c r="AZ1086" s="2"/>
      <c r="BA1086" s="3"/>
      <c r="BB1086" s="3"/>
      <c r="BC1086" s="3"/>
      <c r="BD1086" s="3"/>
    </row>
    <row r="1087" spans="1:56" x14ac:dyDescent="0.25">
      <c r="A1087" s="69" t="s">
        <v>1628</v>
      </c>
      <c r="B1087" s="70"/>
      <c r="C1087" s="70"/>
      <c r="D1087" s="71"/>
      <c r="E1087" s="73"/>
      <c r="F1087" s="70" t="s">
        <v>14059</v>
      </c>
      <c r="G1087" s="70"/>
      <c r="H1087" s="74"/>
      <c r="I1087" s="75"/>
      <c r="J1087" s="75"/>
      <c r="K1087" s="74" t="s">
        <v>16812</v>
      </c>
      <c r="L1087" s="78"/>
      <c r="M1087" s="79"/>
      <c r="N1087" s="79"/>
      <c r="O1087" s="80"/>
      <c r="P1087" s="81"/>
      <c r="Q1087" s="81"/>
      <c r="R1087" s="91"/>
      <c r="S1087" s="91"/>
      <c r="T1087" s="91"/>
      <c r="U1087" s="91"/>
      <c r="V1087" s="52"/>
      <c r="W1087" s="52"/>
      <c r="X1087" s="52"/>
      <c r="Y1087" s="52"/>
      <c r="Z1087" s="51"/>
      <c r="AA1087" s="76"/>
      <c r="AB1087" s="76"/>
      <c r="AC1087" s="77"/>
      <c r="AD1087" s="83" t="s">
        <v>8403</v>
      </c>
      <c r="AE1087" s="83">
        <v>162</v>
      </c>
      <c r="AF1087" s="83">
        <v>2805</v>
      </c>
      <c r="AG1087" s="83">
        <v>4405</v>
      </c>
      <c r="AH1087" s="83">
        <v>4104</v>
      </c>
      <c r="AI1087" s="83">
        <v>-28800</v>
      </c>
      <c r="AJ1087" s="83" t="s">
        <v>9805</v>
      </c>
      <c r="AK1087" s="83" t="s">
        <v>10473</v>
      </c>
      <c r="AL1087" s="83" t="s">
        <v>11503</v>
      </c>
      <c r="AM1087" s="83" t="s">
        <v>11719</v>
      </c>
      <c r="AN1087" s="85">
        <v>42676.834432870368</v>
      </c>
      <c r="AO1087" s="83" t="s">
        <v>12716</v>
      </c>
      <c r="AP1087" s="83" t="b">
        <v>0</v>
      </c>
      <c r="AQ1087" s="83" t="b">
        <v>0</v>
      </c>
      <c r="AR1087" s="83" t="b">
        <v>0</v>
      </c>
      <c r="AS1087" s="83" t="s">
        <v>13070</v>
      </c>
      <c r="AT1087" s="83">
        <v>13</v>
      </c>
      <c r="AU1087" s="83" t="s">
        <v>13085</v>
      </c>
      <c r="AV1087" s="83" t="b">
        <v>0</v>
      </c>
      <c r="AW1087" s="83" t="s">
        <v>14213</v>
      </c>
      <c r="AX1087" s="83" t="s">
        <v>15298</v>
      </c>
      <c r="AY1087" s="83" t="s">
        <v>65</v>
      </c>
      <c r="AZ1087" s="2"/>
      <c r="BA1087" s="3"/>
      <c r="BB1087" s="3"/>
      <c r="BC1087" s="3"/>
      <c r="BD1087" s="3"/>
    </row>
    <row r="1088" spans="1:56" x14ac:dyDescent="0.25">
      <c r="A1088" s="69" t="s">
        <v>954</v>
      </c>
      <c r="B1088" s="70"/>
      <c r="C1088" s="70"/>
      <c r="D1088" s="71"/>
      <c r="E1088" s="73"/>
      <c r="F1088" s="70" t="s">
        <v>4215</v>
      </c>
      <c r="G1088" s="70"/>
      <c r="H1088" s="74"/>
      <c r="I1088" s="75"/>
      <c r="J1088" s="75"/>
      <c r="K1088" s="74" t="s">
        <v>16813</v>
      </c>
      <c r="L1088" s="78"/>
      <c r="M1088" s="79"/>
      <c r="N1088" s="79"/>
      <c r="O1088" s="80"/>
      <c r="P1088" s="81"/>
      <c r="Q1088" s="81"/>
      <c r="R1088" s="91"/>
      <c r="S1088" s="91"/>
      <c r="T1088" s="91"/>
      <c r="U1088" s="91"/>
      <c r="V1088" s="52"/>
      <c r="W1088" s="52"/>
      <c r="X1088" s="52"/>
      <c r="Y1088" s="52"/>
      <c r="Z1088" s="51"/>
      <c r="AA1088" s="76"/>
      <c r="AB1088" s="76"/>
      <c r="AC1088" s="77"/>
      <c r="AD1088" s="83" t="s">
        <v>8404</v>
      </c>
      <c r="AE1088" s="83">
        <v>1232</v>
      </c>
      <c r="AF1088" s="83">
        <v>2158</v>
      </c>
      <c r="AG1088" s="83">
        <v>22806</v>
      </c>
      <c r="AH1088" s="83">
        <v>343</v>
      </c>
      <c r="AI1088" s="83">
        <v>-18000</v>
      </c>
      <c r="AJ1088" s="83" t="s">
        <v>9806</v>
      </c>
      <c r="AK1088" s="83" t="s">
        <v>7257</v>
      </c>
      <c r="AL1088" s="83" t="s">
        <v>11504</v>
      </c>
      <c r="AM1088" s="83" t="s">
        <v>11716</v>
      </c>
      <c r="AN1088" s="85">
        <v>39752.839861111112</v>
      </c>
      <c r="AO1088" s="83" t="s">
        <v>12717</v>
      </c>
      <c r="AP1088" s="83" t="b">
        <v>0</v>
      </c>
      <c r="AQ1088" s="83" t="b">
        <v>0</v>
      </c>
      <c r="AR1088" s="83" t="b">
        <v>1</v>
      </c>
      <c r="AS1088" s="83" t="s">
        <v>7091</v>
      </c>
      <c r="AT1088" s="83">
        <v>118</v>
      </c>
      <c r="AU1088" s="83" t="s">
        <v>13085</v>
      </c>
      <c r="AV1088" s="83" t="b">
        <v>0</v>
      </c>
      <c r="AW1088" s="83" t="s">
        <v>14213</v>
      </c>
      <c r="AX1088" s="83" t="s">
        <v>15299</v>
      </c>
      <c r="AY1088" s="83" t="s">
        <v>66</v>
      </c>
      <c r="AZ1088" s="2"/>
      <c r="BA1088" s="3"/>
      <c r="BB1088" s="3"/>
      <c r="BC1088" s="3"/>
      <c r="BD1088" s="3"/>
    </row>
    <row r="1089" spans="1:56" x14ac:dyDescent="0.25">
      <c r="A1089" s="69" t="s">
        <v>955</v>
      </c>
      <c r="B1089" s="70"/>
      <c r="C1089" s="70"/>
      <c r="D1089" s="71"/>
      <c r="E1089" s="73"/>
      <c r="F1089" s="70" t="s">
        <v>4216</v>
      </c>
      <c r="G1089" s="70"/>
      <c r="H1089" s="74"/>
      <c r="I1089" s="75"/>
      <c r="J1089" s="75"/>
      <c r="K1089" s="74" t="s">
        <v>16814</v>
      </c>
      <c r="L1089" s="78"/>
      <c r="M1089" s="79"/>
      <c r="N1089" s="79"/>
      <c r="O1089" s="80"/>
      <c r="P1089" s="81"/>
      <c r="Q1089" s="81"/>
      <c r="R1089" s="91"/>
      <c r="S1089" s="91"/>
      <c r="T1089" s="91"/>
      <c r="U1089" s="91"/>
      <c r="V1089" s="52"/>
      <c r="W1089" s="52"/>
      <c r="X1089" s="52"/>
      <c r="Y1089" s="52"/>
      <c r="Z1089" s="51"/>
      <c r="AA1089" s="76"/>
      <c r="AB1089" s="76"/>
      <c r="AC1089" s="77"/>
      <c r="AD1089" s="83" t="s">
        <v>8405</v>
      </c>
      <c r="AE1089" s="83">
        <v>362</v>
      </c>
      <c r="AF1089" s="83">
        <v>37</v>
      </c>
      <c r="AG1089" s="83">
        <v>56</v>
      </c>
      <c r="AH1089" s="83">
        <v>9</v>
      </c>
      <c r="AI1089" s="83"/>
      <c r="AJ1089" s="83" t="s">
        <v>9807</v>
      </c>
      <c r="AK1089" s="83" t="s">
        <v>10368</v>
      </c>
      <c r="AL1089" s="83"/>
      <c r="AM1089" s="83"/>
      <c r="AN1089" s="85">
        <v>43111.805543981478</v>
      </c>
      <c r="AO1089" s="83" t="s">
        <v>12718</v>
      </c>
      <c r="AP1089" s="83" t="b">
        <v>0</v>
      </c>
      <c r="AQ1089" s="83" t="b">
        <v>0</v>
      </c>
      <c r="AR1089" s="83" t="b">
        <v>0</v>
      </c>
      <c r="AS1089" s="83" t="s">
        <v>7091</v>
      </c>
      <c r="AT1089" s="83">
        <v>2</v>
      </c>
      <c r="AU1089" s="83" t="s">
        <v>13085</v>
      </c>
      <c r="AV1089" s="83" t="b">
        <v>0</v>
      </c>
      <c r="AW1089" s="83" t="s">
        <v>14213</v>
      </c>
      <c r="AX1089" s="83" t="s">
        <v>15300</v>
      </c>
      <c r="AY1089" s="83" t="s">
        <v>66</v>
      </c>
      <c r="AZ1089" s="2"/>
      <c r="BA1089" s="3"/>
      <c r="BB1089" s="3"/>
      <c r="BC1089" s="3"/>
      <c r="BD1089" s="3"/>
    </row>
    <row r="1090" spans="1:56" x14ac:dyDescent="0.25">
      <c r="A1090" s="69" t="s">
        <v>956</v>
      </c>
      <c r="B1090" s="70"/>
      <c r="C1090" s="70"/>
      <c r="D1090" s="71"/>
      <c r="E1090" s="73"/>
      <c r="F1090" s="70" t="s">
        <v>4217</v>
      </c>
      <c r="G1090" s="70"/>
      <c r="H1090" s="74"/>
      <c r="I1090" s="75"/>
      <c r="J1090" s="75"/>
      <c r="K1090" s="74" t="s">
        <v>16815</v>
      </c>
      <c r="L1090" s="78"/>
      <c r="M1090" s="79"/>
      <c r="N1090" s="79"/>
      <c r="O1090" s="80"/>
      <c r="P1090" s="81"/>
      <c r="Q1090" s="81"/>
      <c r="R1090" s="91"/>
      <c r="S1090" s="91"/>
      <c r="T1090" s="91"/>
      <c r="U1090" s="91"/>
      <c r="V1090" s="52"/>
      <c r="W1090" s="52"/>
      <c r="X1090" s="52"/>
      <c r="Y1090" s="52"/>
      <c r="Z1090" s="51"/>
      <c r="AA1090" s="76"/>
      <c r="AB1090" s="76"/>
      <c r="AC1090" s="77"/>
      <c r="AD1090" s="83" t="s">
        <v>8406</v>
      </c>
      <c r="AE1090" s="83">
        <v>647</v>
      </c>
      <c r="AF1090" s="83">
        <v>1183</v>
      </c>
      <c r="AG1090" s="83">
        <v>6111</v>
      </c>
      <c r="AH1090" s="83">
        <v>1112</v>
      </c>
      <c r="AI1090" s="83">
        <v>-28800</v>
      </c>
      <c r="AJ1090" s="83" t="s">
        <v>9808</v>
      </c>
      <c r="AK1090" s="83" t="s">
        <v>7243</v>
      </c>
      <c r="AL1090" s="83" t="s">
        <v>11505</v>
      </c>
      <c r="AM1090" s="83" t="s">
        <v>11719</v>
      </c>
      <c r="AN1090" s="85">
        <v>40965.24827546296</v>
      </c>
      <c r="AO1090" s="83" t="s">
        <v>12719</v>
      </c>
      <c r="AP1090" s="83" t="b">
        <v>0</v>
      </c>
      <c r="AQ1090" s="83" t="b">
        <v>0</v>
      </c>
      <c r="AR1090" s="83" t="b">
        <v>1</v>
      </c>
      <c r="AS1090" s="83" t="s">
        <v>7091</v>
      </c>
      <c r="AT1090" s="83">
        <v>27</v>
      </c>
      <c r="AU1090" s="83" t="s">
        <v>13467</v>
      </c>
      <c r="AV1090" s="83" t="b">
        <v>0</v>
      </c>
      <c r="AW1090" s="83" t="s">
        <v>14213</v>
      </c>
      <c r="AX1090" s="83" t="s">
        <v>15301</v>
      </c>
      <c r="AY1090" s="83" t="s">
        <v>66</v>
      </c>
      <c r="AZ1090" s="2"/>
      <c r="BA1090" s="3"/>
      <c r="BB1090" s="3"/>
      <c r="BC1090" s="3"/>
      <c r="BD1090" s="3"/>
    </row>
    <row r="1091" spans="1:56" x14ac:dyDescent="0.25">
      <c r="A1091" s="69" t="s">
        <v>957</v>
      </c>
      <c r="B1091" s="70"/>
      <c r="C1091" s="70"/>
      <c r="D1091" s="71"/>
      <c r="E1091" s="73"/>
      <c r="F1091" s="70" t="s">
        <v>4218</v>
      </c>
      <c r="G1091" s="70"/>
      <c r="H1091" s="74"/>
      <c r="I1091" s="75"/>
      <c r="J1091" s="75"/>
      <c r="K1091" s="74" t="s">
        <v>16816</v>
      </c>
      <c r="L1091" s="78"/>
      <c r="M1091" s="79"/>
      <c r="N1091" s="79"/>
      <c r="O1091" s="80"/>
      <c r="P1091" s="81"/>
      <c r="Q1091" s="81"/>
      <c r="R1091" s="91"/>
      <c r="S1091" s="91"/>
      <c r="T1091" s="91"/>
      <c r="U1091" s="91"/>
      <c r="V1091" s="52"/>
      <c r="W1091" s="52"/>
      <c r="X1091" s="52"/>
      <c r="Y1091" s="52"/>
      <c r="Z1091" s="51"/>
      <c r="AA1091" s="76"/>
      <c r="AB1091" s="76"/>
      <c r="AC1091" s="77"/>
      <c r="AD1091" s="83" t="s">
        <v>8407</v>
      </c>
      <c r="AE1091" s="83">
        <v>1</v>
      </c>
      <c r="AF1091" s="83">
        <v>2</v>
      </c>
      <c r="AG1091" s="83">
        <v>3541</v>
      </c>
      <c r="AH1091" s="83">
        <v>0</v>
      </c>
      <c r="AI1091" s="83"/>
      <c r="AJ1091" s="83" t="s">
        <v>9809</v>
      </c>
      <c r="AK1091" s="83" t="s">
        <v>10732</v>
      </c>
      <c r="AL1091" s="83" t="s">
        <v>11506</v>
      </c>
      <c r="AM1091" s="83"/>
      <c r="AN1091" s="85">
        <v>42748.941400462965</v>
      </c>
      <c r="AO1091" s="83" t="s">
        <v>12720</v>
      </c>
      <c r="AP1091" s="83" t="b">
        <v>1</v>
      </c>
      <c r="AQ1091" s="83" t="b">
        <v>0</v>
      </c>
      <c r="AR1091" s="83" t="b">
        <v>0</v>
      </c>
      <c r="AS1091" s="83" t="s">
        <v>7091</v>
      </c>
      <c r="AT1091" s="83">
        <v>0</v>
      </c>
      <c r="AU1091" s="83"/>
      <c r="AV1091" s="83" t="b">
        <v>0</v>
      </c>
      <c r="AW1091" s="83" t="s">
        <v>14213</v>
      </c>
      <c r="AX1091" s="83" t="s">
        <v>15302</v>
      </c>
      <c r="AY1091" s="83" t="s">
        <v>66</v>
      </c>
      <c r="AZ1091" s="2"/>
      <c r="BA1091" s="3"/>
      <c r="BB1091" s="3"/>
      <c r="BC1091" s="3"/>
      <c r="BD1091" s="3"/>
    </row>
    <row r="1092" spans="1:56" x14ac:dyDescent="0.25">
      <c r="A1092" s="69" t="s">
        <v>958</v>
      </c>
      <c r="B1092" s="70"/>
      <c r="C1092" s="70"/>
      <c r="D1092" s="71"/>
      <c r="E1092" s="73"/>
      <c r="F1092" s="70" t="s">
        <v>4219</v>
      </c>
      <c r="G1092" s="70"/>
      <c r="H1092" s="74"/>
      <c r="I1092" s="75"/>
      <c r="J1092" s="75"/>
      <c r="K1092" s="74" t="s">
        <v>16817</v>
      </c>
      <c r="L1092" s="78"/>
      <c r="M1092" s="79"/>
      <c r="N1092" s="79"/>
      <c r="O1092" s="80"/>
      <c r="P1092" s="81"/>
      <c r="Q1092" s="81"/>
      <c r="R1092" s="91"/>
      <c r="S1092" s="91"/>
      <c r="T1092" s="91"/>
      <c r="U1092" s="91"/>
      <c r="V1092" s="52"/>
      <c r="W1092" s="52"/>
      <c r="X1092" s="52"/>
      <c r="Y1092" s="52"/>
      <c r="Z1092" s="51"/>
      <c r="AA1092" s="76"/>
      <c r="AB1092" s="76"/>
      <c r="AC1092" s="77"/>
      <c r="AD1092" s="83" t="s">
        <v>8408</v>
      </c>
      <c r="AE1092" s="83">
        <v>2747</v>
      </c>
      <c r="AF1092" s="83">
        <v>771</v>
      </c>
      <c r="AG1092" s="83">
        <v>3980</v>
      </c>
      <c r="AH1092" s="83">
        <v>3596</v>
      </c>
      <c r="AI1092" s="83">
        <v>-10800</v>
      </c>
      <c r="AJ1092" s="83" t="s">
        <v>9810</v>
      </c>
      <c r="AK1092" s="83" t="s">
        <v>10733</v>
      </c>
      <c r="AL1092" s="83"/>
      <c r="AM1092" s="83" t="s">
        <v>11723</v>
      </c>
      <c r="AN1092" s="85">
        <v>40796.711793981478</v>
      </c>
      <c r="AO1092" s="83" t="s">
        <v>12721</v>
      </c>
      <c r="AP1092" s="83" t="b">
        <v>0</v>
      </c>
      <c r="AQ1092" s="83" t="b">
        <v>0</v>
      </c>
      <c r="AR1092" s="83" t="b">
        <v>0</v>
      </c>
      <c r="AS1092" s="83" t="s">
        <v>7094</v>
      </c>
      <c r="AT1092" s="83">
        <v>16</v>
      </c>
      <c r="AU1092" s="83" t="s">
        <v>13468</v>
      </c>
      <c r="AV1092" s="83" t="b">
        <v>0</v>
      </c>
      <c r="AW1092" s="83" t="s">
        <v>14213</v>
      </c>
      <c r="AX1092" s="83" t="s">
        <v>15303</v>
      </c>
      <c r="AY1092" s="83" t="s">
        <v>66</v>
      </c>
      <c r="AZ1092" s="2"/>
      <c r="BA1092" s="3"/>
      <c r="BB1092" s="3"/>
      <c r="BC1092" s="3"/>
      <c r="BD1092" s="3"/>
    </row>
    <row r="1093" spans="1:56" x14ac:dyDescent="0.25">
      <c r="A1093" s="69" t="s">
        <v>959</v>
      </c>
      <c r="B1093" s="70"/>
      <c r="C1093" s="70"/>
      <c r="D1093" s="71"/>
      <c r="E1093" s="73"/>
      <c r="F1093" s="70" t="s">
        <v>14060</v>
      </c>
      <c r="G1093" s="70"/>
      <c r="H1093" s="74"/>
      <c r="I1093" s="75"/>
      <c r="J1093" s="75"/>
      <c r="K1093" s="74" t="s">
        <v>16818</v>
      </c>
      <c r="L1093" s="78"/>
      <c r="M1093" s="79"/>
      <c r="N1093" s="79"/>
      <c r="O1093" s="80"/>
      <c r="P1093" s="81"/>
      <c r="Q1093" s="81"/>
      <c r="R1093" s="91"/>
      <c r="S1093" s="91"/>
      <c r="T1093" s="91"/>
      <c r="U1093" s="91"/>
      <c r="V1093" s="52"/>
      <c r="W1093" s="52"/>
      <c r="X1093" s="52"/>
      <c r="Y1093" s="52"/>
      <c r="Z1093" s="51"/>
      <c r="AA1093" s="76"/>
      <c r="AB1093" s="76"/>
      <c r="AC1093" s="77"/>
      <c r="AD1093" s="83" t="s">
        <v>8409</v>
      </c>
      <c r="AE1093" s="83">
        <v>1702</v>
      </c>
      <c r="AF1093" s="83">
        <v>1288</v>
      </c>
      <c r="AG1093" s="83">
        <v>749</v>
      </c>
      <c r="AH1093" s="83">
        <v>880</v>
      </c>
      <c r="AI1093" s="83">
        <v>7200</v>
      </c>
      <c r="AJ1093" s="83" t="s">
        <v>9811</v>
      </c>
      <c r="AK1093" s="83" t="s">
        <v>10734</v>
      </c>
      <c r="AL1093" s="83" t="s">
        <v>11507</v>
      </c>
      <c r="AM1093" s="83" t="s">
        <v>7297</v>
      </c>
      <c r="AN1093" s="85">
        <v>43155.550011574072</v>
      </c>
      <c r="AO1093" s="83" t="s">
        <v>12722</v>
      </c>
      <c r="AP1093" s="83" t="b">
        <v>0</v>
      </c>
      <c r="AQ1093" s="83" t="b">
        <v>0</v>
      </c>
      <c r="AR1093" s="83" t="b">
        <v>1</v>
      </c>
      <c r="AS1093" s="83" t="s">
        <v>7097</v>
      </c>
      <c r="AT1093" s="83">
        <v>7</v>
      </c>
      <c r="AU1093" s="83" t="s">
        <v>13085</v>
      </c>
      <c r="AV1093" s="83" t="b">
        <v>0</v>
      </c>
      <c r="AW1093" s="83" t="s">
        <v>14213</v>
      </c>
      <c r="AX1093" s="83" t="s">
        <v>15304</v>
      </c>
      <c r="AY1093" s="83" t="s">
        <v>66</v>
      </c>
      <c r="AZ1093" s="2"/>
      <c r="BA1093" s="3"/>
      <c r="BB1093" s="3"/>
      <c r="BC1093" s="3"/>
      <c r="BD1093" s="3"/>
    </row>
    <row r="1094" spans="1:56" x14ac:dyDescent="0.25">
      <c r="A1094" s="69" t="s">
        <v>960</v>
      </c>
      <c r="B1094" s="70"/>
      <c r="C1094" s="70"/>
      <c r="D1094" s="71"/>
      <c r="E1094" s="73"/>
      <c r="F1094" s="70" t="s">
        <v>14061</v>
      </c>
      <c r="G1094" s="70"/>
      <c r="H1094" s="74"/>
      <c r="I1094" s="75"/>
      <c r="J1094" s="75"/>
      <c r="K1094" s="74" t="s">
        <v>16819</v>
      </c>
      <c r="L1094" s="78"/>
      <c r="M1094" s="79"/>
      <c r="N1094" s="79"/>
      <c r="O1094" s="80"/>
      <c r="P1094" s="81"/>
      <c r="Q1094" s="81"/>
      <c r="R1094" s="91"/>
      <c r="S1094" s="91"/>
      <c r="T1094" s="91"/>
      <c r="U1094" s="91"/>
      <c r="V1094" s="52"/>
      <c r="W1094" s="52"/>
      <c r="X1094" s="52"/>
      <c r="Y1094" s="52"/>
      <c r="Z1094" s="51"/>
      <c r="AA1094" s="76"/>
      <c r="AB1094" s="76"/>
      <c r="AC1094" s="77"/>
      <c r="AD1094" s="83" t="s">
        <v>8410</v>
      </c>
      <c r="AE1094" s="83">
        <v>654</v>
      </c>
      <c r="AF1094" s="83">
        <v>551</v>
      </c>
      <c r="AG1094" s="83">
        <v>17915</v>
      </c>
      <c r="AH1094" s="83">
        <v>360</v>
      </c>
      <c r="AI1094" s="83"/>
      <c r="AJ1094" s="83" t="s">
        <v>9812</v>
      </c>
      <c r="AK1094" s="83"/>
      <c r="AL1094" s="83"/>
      <c r="AM1094" s="83"/>
      <c r="AN1094" s="85">
        <v>40491.616307870368</v>
      </c>
      <c r="AO1094" s="83"/>
      <c r="AP1094" s="83" t="b">
        <v>1</v>
      </c>
      <c r="AQ1094" s="83" t="b">
        <v>0</v>
      </c>
      <c r="AR1094" s="83" t="b">
        <v>0</v>
      </c>
      <c r="AS1094" s="83" t="s">
        <v>7091</v>
      </c>
      <c r="AT1094" s="83">
        <v>1</v>
      </c>
      <c r="AU1094" s="83" t="s">
        <v>13085</v>
      </c>
      <c r="AV1094" s="83" t="b">
        <v>0</v>
      </c>
      <c r="AW1094" s="83" t="s">
        <v>14213</v>
      </c>
      <c r="AX1094" s="83" t="s">
        <v>15305</v>
      </c>
      <c r="AY1094" s="83" t="s">
        <v>66</v>
      </c>
      <c r="AZ1094" s="2"/>
      <c r="BA1094" s="3"/>
      <c r="BB1094" s="3"/>
      <c r="BC1094" s="3"/>
      <c r="BD1094" s="3"/>
    </row>
    <row r="1095" spans="1:56" x14ac:dyDescent="0.25">
      <c r="A1095" s="69" t="s">
        <v>961</v>
      </c>
      <c r="B1095" s="70"/>
      <c r="C1095" s="70"/>
      <c r="D1095" s="71"/>
      <c r="E1095" s="73"/>
      <c r="F1095" s="70" t="s">
        <v>3654</v>
      </c>
      <c r="G1095" s="70"/>
      <c r="H1095" s="74"/>
      <c r="I1095" s="75"/>
      <c r="J1095" s="75"/>
      <c r="K1095" s="74" t="s">
        <v>16820</v>
      </c>
      <c r="L1095" s="78"/>
      <c r="M1095" s="79"/>
      <c r="N1095" s="79"/>
      <c r="O1095" s="80"/>
      <c r="P1095" s="81"/>
      <c r="Q1095" s="81"/>
      <c r="R1095" s="91"/>
      <c r="S1095" s="91"/>
      <c r="T1095" s="91"/>
      <c r="U1095" s="91"/>
      <c r="V1095" s="52"/>
      <c r="W1095" s="52"/>
      <c r="X1095" s="52"/>
      <c r="Y1095" s="52"/>
      <c r="Z1095" s="51"/>
      <c r="AA1095" s="76"/>
      <c r="AB1095" s="76"/>
      <c r="AC1095" s="77"/>
      <c r="AD1095" s="83" t="s">
        <v>8411</v>
      </c>
      <c r="AE1095" s="83">
        <v>6</v>
      </c>
      <c r="AF1095" s="83">
        <v>6</v>
      </c>
      <c r="AG1095" s="83">
        <v>17</v>
      </c>
      <c r="AH1095" s="83">
        <v>2</v>
      </c>
      <c r="AI1095" s="83"/>
      <c r="AJ1095" s="83"/>
      <c r="AK1095" s="83"/>
      <c r="AL1095" s="83"/>
      <c r="AM1095" s="83"/>
      <c r="AN1095" s="85">
        <v>43132.741099537037</v>
      </c>
      <c r="AO1095" s="83"/>
      <c r="AP1095" s="83" t="b">
        <v>1</v>
      </c>
      <c r="AQ1095" s="83" t="b">
        <v>1</v>
      </c>
      <c r="AR1095" s="83" t="b">
        <v>0</v>
      </c>
      <c r="AS1095" s="83" t="s">
        <v>7091</v>
      </c>
      <c r="AT1095" s="83">
        <v>0</v>
      </c>
      <c r="AU1095" s="83"/>
      <c r="AV1095" s="83" t="b">
        <v>0</v>
      </c>
      <c r="AW1095" s="83" t="s">
        <v>14213</v>
      </c>
      <c r="AX1095" s="83" t="s">
        <v>15306</v>
      </c>
      <c r="AY1095" s="83" t="s">
        <v>66</v>
      </c>
      <c r="AZ1095" s="2"/>
      <c r="BA1095" s="3"/>
      <c r="BB1095" s="3"/>
      <c r="BC1095" s="3"/>
      <c r="BD1095" s="3"/>
    </row>
    <row r="1096" spans="1:56" x14ac:dyDescent="0.25">
      <c r="A1096" s="69" t="s">
        <v>1629</v>
      </c>
      <c r="B1096" s="70"/>
      <c r="C1096" s="70"/>
      <c r="D1096" s="71"/>
      <c r="E1096" s="73"/>
      <c r="F1096" s="70" t="s">
        <v>3654</v>
      </c>
      <c r="G1096" s="70"/>
      <c r="H1096" s="74"/>
      <c r="I1096" s="75"/>
      <c r="J1096" s="75"/>
      <c r="K1096" s="74" t="s">
        <v>16821</v>
      </c>
      <c r="L1096" s="78"/>
      <c r="M1096" s="79"/>
      <c r="N1096" s="79"/>
      <c r="O1096" s="80"/>
      <c r="P1096" s="81"/>
      <c r="Q1096" s="81"/>
      <c r="R1096" s="91"/>
      <c r="S1096" s="91"/>
      <c r="T1096" s="91"/>
      <c r="U1096" s="91"/>
      <c r="V1096" s="52"/>
      <c r="W1096" s="52"/>
      <c r="X1096" s="52"/>
      <c r="Y1096" s="52"/>
      <c r="Z1096" s="51"/>
      <c r="AA1096" s="76"/>
      <c r="AB1096" s="76"/>
      <c r="AC1096" s="77"/>
      <c r="AD1096" s="83" t="s">
        <v>8412</v>
      </c>
      <c r="AE1096" s="83">
        <v>8</v>
      </c>
      <c r="AF1096" s="83">
        <v>6</v>
      </c>
      <c r="AG1096" s="83">
        <v>15</v>
      </c>
      <c r="AH1096" s="83">
        <v>5</v>
      </c>
      <c r="AI1096" s="83"/>
      <c r="AJ1096" s="83"/>
      <c r="AK1096" s="83"/>
      <c r="AL1096" s="83"/>
      <c r="AM1096" s="83"/>
      <c r="AN1096" s="85">
        <v>43132.735937500001</v>
      </c>
      <c r="AO1096" s="83"/>
      <c r="AP1096" s="83" t="b">
        <v>1</v>
      </c>
      <c r="AQ1096" s="83" t="b">
        <v>1</v>
      </c>
      <c r="AR1096" s="83" t="b">
        <v>0</v>
      </c>
      <c r="AS1096" s="83" t="s">
        <v>7091</v>
      </c>
      <c r="AT1096" s="83">
        <v>0</v>
      </c>
      <c r="AU1096" s="83"/>
      <c r="AV1096" s="83" t="b">
        <v>0</v>
      </c>
      <c r="AW1096" s="83" t="s">
        <v>14213</v>
      </c>
      <c r="AX1096" s="83" t="s">
        <v>15307</v>
      </c>
      <c r="AY1096" s="83" t="s">
        <v>65</v>
      </c>
      <c r="AZ1096" s="2"/>
      <c r="BA1096" s="3"/>
      <c r="BB1096" s="3"/>
      <c r="BC1096" s="3"/>
      <c r="BD1096" s="3"/>
    </row>
    <row r="1097" spans="1:56" x14ac:dyDescent="0.25">
      <c r="A1097" s="69" t="s">
        <v>962</v>
      </c>
      <c r="B1097" s="70"/>
      <c r="C1097" s="70"/>
      <c r="D1097" s="71"/>
      <c r="E1097" s="73"/>
      <c r="F1097" s="70" t="s">
        <v>4220</v>
      </c>
      <c r="G1097" s="70"/>
      <c r="H1097" s="74"/>
      <c r="I1097" s="75"/>
      <c r="J1097" s="75"/>
      <c r="K1097" s="74" t="s">
        <v>16822</v>
      </c>
      <c r="L1097" s="78"/>
      <c r="M1097" s="79"/>
      <c r="N1097" s="79"/>
      <c r="O1097" s="80"/>
      <c r="P1097" s="81"/>
      <c r="Q1097" s="81"/>
      <c r="R1097" s="91"/>
      <c r="S1097" s="91"/>
      <c r="T1097" s="91"/>
      <c r="U1097" s="91"/>
      <c r="V1097" s="52"/>
      <c r="W1097" s="52"/>
      <c r="X1097" s="52"/>
      <c r="Y1097" s="52"/>
      <c r="Z1097" s="51"/>
      <c r="AA1097" s="76"/>
      <c r="AB1097" s="76"/>
      <c r="AC1097" s="77"/>
      <c r="AD1097" s="83" t="s">
        <v>8413</v>
      </c>
      <c r="AE1097" s="83">
        <v>9125</v>
      </c>
      <c r="AF1097" s="83">
        <v>14813</v>
      </c>
      <c r="AG1097" s="83">
        <v>322662</v>
      </c>
      <c r="AH1097" s="83">
        <v>106839</v>
      </c>
      <c r="AI1097" s="83">
        <v>-18000</v>
      </c>
      <c r="AJ1097" s="83" t="s">
        <v>9813</v>
      </c>
      <c r="AK1097" s="83" t="s">
        <v>10735</v>
      </c>
      <c r="AL1097" s="83"/>
      <c r="AM1097" s="83" t="s">
        <v>11716</v>
      </c>
      <c r="AN1097" s="85">
        <v>39872.554571759261</v>
      </c>
      <c r="AO1097" s="83"/>
      <c r="AP1097" s="83" t="b">
        <v>0</v>
      </c>
      <c r="AQ1097" s="83" t="b">
        <v>0</v>
      </c>
      <c r="AR1097" s="83" t="b">
        <v>1</v>
      </c>
      <c r="AS1097" s="83" t="s">
        <v>7091</v>
      </c>
      <c r="AT1097" s="83">
        <v>467</v>
      </c>
      <c r="AU1097" s="83" t="s">
        <v>13469</v>
      </c>
      <c r="AV1097" s="83" t="b">
        <v>0</v>
      </c>
      <c r="AW1097" s="83" t="s">
        <v>14213</v>
      </c>
      <c r="AX1097" s="83" t="s">
        <v>15308</v>
      </c>
      <c r="AY1097" s="83" t="s">
        <v>66</v>
      </c>
      <c r="AZ1097" s="2"/>
      <c r="BA1097" s="3"/>
      <c r="BB1097" s="3"/>
      <c r="BC1097" s="3"/>
      <c r="BD1097" s="3"/>
    </row>
    <row r="1098" spans="1:56" x14ac:dyDescent="0.25">
      <c r="A1098" s="69" t="s">
        <v>963</v>
      </c>
      <c r="B1098" s="70"/>
      <c r="C1098" s="70"/>
      <c r="D1098" s="71"/>
      <c r="E1098" s="73"/>
      <c r="F1098" s="70" t="s">
        <v>14062</v>
      </c>
      <c r="G1098" s="70"/>
      <c r="H1098" s="74"/>
      <c r="I1098" s="75"/>
      <c r="J1098" s="75"/>
      <c r="K1098" s="74" t="s">
        <v>16823</v>
      </c>
      <c r="L1098" s="78"/>
      <c r="M1098" s="79"/>
      <c r="N1098" s="79"/>
      <c r="O1098" s="80"/>
      <c r="P1098" s="81"/>
      <c r="Q1098" s="81"/>
      <c r="R1098" s="91"/>
      <c r="S1098" s="91"/>
      <c r="T1098" s="91"/>
      <c r="U1098" s="91"/>
      <c r="V1098" s="52"/>
      <c r="W1098" s="52"/>
      <c r="X1098" s="52"/>
      <c r="Y1098" s="52"/>
      <c r="Z1098" s="51"/>
      <c r="AA1098" s="76"/>
      <c r="AB1098" s="76"/>
      <c r="AC1098" s="77"/>
      <c r="AD1098" s="83" t="s">
        <v>8414</v>
      </c>
      <c r="AE1098" s="83">
        <v>857</v>
      </c>
      <c r="AF1098" s="83">
        <v>1840</v>
      </c>
      <c r="AG1098" s="83">
        <v>153075</v>
      </c>
      <c r="AH1098" s="83">
        <v>42884</v>
      </c>
      <c r="AI1098" s="83">
        <v>19800</v>
      </c>
      <c r="AJ1098" s="83" t="s">
        <v>9814</v>
      </c>
      <c r="AK1098" s="83" t="s">
        <v>10736</v>
      </c>
      <c r="AL1098" s="83"/>
      <c r="AM1098" s="83" t="s">
        <v>7298</v>
      </c>
      <c r="AN1098" s="85">
        <v>39888.684537037036</v>
      </c>
      <c r="AO1098" s="83" t="s">
        <v>12723</v>
      </c>
      <c r="AP1098" s="83" t="b">
        <v>0</v>
      </c>
      <c r="AQ1098" s="83" t="b">
        <v>0</v>
      </c>
      <c r="AR1098" s="83" t="b">
        <v>1</v>
      </c>
      <c r="AS1098" s="83" t="s">
        <v>7091</v>
      </c>
      <c r="AT1098" s="83">
        <v>73</v>
      </c>
      <c r="AU1098" s="83" t="s">
        <v>13470</v>
      </c>
      <c r="AV1098" s="83" t="b">
        <v>0</v>
      </c>
      <c r="AW1098" s="83" t="s">
        <v>14213</v>
      </c>
      <c r="AX1098" s="83" t="s">
        <v>15309</v>
      </c>
      <c r="AY1098" s="83" t="s">
        <v>66</v>
      </c>
      <c r="AZ1098" s="2"/>
      <c r="BA1098" s="3"/>
      <c r="BB1098" s="3"/>
      <c r="BC1098" s="3"/>
      <c r="BD1098" s="3"/>
    </row>
    <row r="1099" spans="1:56" x14ac:dyDescent="0.25">
      <c r="A1099" s="69" t="s">
        <v>1630</v>
      </c>
      <c r="B1099" s="70"/>
      <c r="C1099" s="70"/>
      <c r="D1099" s="71"/>
      <c r="E1099" s="73"/>
      <c r="F1099" s="70" t="s">
        <v>14063</v>
      </c>
      <c r="G1099" s="70"/>
      <c r="H1099" s="74"/>
      <c r="I1099" s="75"/>
      <c r="J1099" s="75"/>
      <c r="K1099" s="74" t="s">
        <v>16824</v>
      </c>
      <c r="L1099" s="78"/>
      <c r="M1099" s="79"/>
      <c r="N1099" s="79"/>
      <c r="O1099" s="80"/>
      <c r="P1099" s="81"/>
      <c r="Q1099" s="81"/>
      <c r="R1099" s="91"/>
      <c r="S1099" s="91"/>
      <c r="T1099" s="91"/>
      <c r="U1099" s="91"/>
      <c r="V1099" s="52"/>
      <c r="W1099" s="52"/>
      <c r="X1099" s="52"/>
      <c r="Y1099" s="52"/>
      <c r="Z1099" s="51"/>
      <c r="AA1099" s="76"/>
      <c r="AB1099" s="76"/>
      <c r="AC1099" s="77"/>
      <c r="AD1099" s="83" t="s">
        <v>8415</v>
      </c>
      <c r="AE1099" s="83">
        <v>178</v>
      </c>
      <c r="AF1099" s="83">
        <v>118</v>
      </c>
      <c r="AG1099" s="83">
        <v>2351</v>
      </c>
      <c r="AH1099" s="83">
        <v>997</v>
      </c>
      <c r="AI1099" s="83">
        <v>32400</v>
      </c>
      <c r="AJ1099" s="83" t="s">
        <v>9815</v>
      </c>
      <c r="AK1099" s="83" t="s">
        <v>10737</v>
      </c>
      <c r="AL1099" s="83"/>
      <c r="AM1099" s="83" t="s">
        <v>11744</v>
      </c>
      <c r="AN1099" s="85">
        <v>40715.130150462966</v>
      </c>
      <c r="AO1099" s="83" t="s">
        <v>12724</v>
      </c>
      <c r="AP1099" s="83" t="b">
        <v>0</v>
      </c>
      <c r="AQ1099" s="83" t="b">
        <v>0</v>
      </c>
      <c r="AR1099" s="83" t="b">
        <v>1</v>
      </c>
      <c r="AS1099" s="83" t="s">
        <v>7091</v>
      </c>
      <c r="AT1099" s="83">
        <v>0</v>
      </c>
      <c r="AU1099" s="83" t="s">
        <v>13471</v>
      </c>
      <c r="AV1099" s="83" t="b">
        <v>0</v>
      </c>
      <c r="AW1099" s="83" t="s">
        <v>14213</v>
      </c>
      <c r="AX1099" s="83" t="s">
        <v>15310</v>
      </c>
      <c r="AY1099" s="83" t="s">
        <v>65</v>
      </c>
      <c r="AZ1099" s="2"/>
      <c r="BA1099" s="3"/>
      <c r="BB1099" s="3"/>
      <c r="BC1099" s="3"/>
      <c r="BD1099" s="3"/>
    </row>
    <row r="1100" spans="1:56" x14ac:dyDescent="0.25">
      <c r="A1100" s="69" t="s">
        <v>965</v>
      </c>
      <c r="B1100" s="70"/>
      <c r="C1100" s="70"/>
      <c r="D1100" s="71"/>
      <c r="E1100" s="73"/>
      <c r="F1100" s="70" t="s">
        <v>4222</v>
      </c>
      <c r="G1100" s="70"/>
      <c r="H1100" s="74"/>
      <c r="I1100" s="75"/>
      <c r="J1100" s="75"/>
      <c r="K1100" s="74" t="s">
        <v>16825</v>
      </c>
      <c r="L1100" s="78"/>
      <c r="M1100" s="79"/>
      <c r="N1100" s="79"/>
      <c r="O1100" s="80"/>
      <c r="P1100" s="81"/>
      <c r="Q1100" s="81"/>
      <c r="R1100" s="91"/>
      <c r="S1100" s="91"/>
      <c r="T1100" s="91"/>
      <c r="U1100" s="91"/>
      <c r="V1100" s="52"/>
      <c r="W1100" s="52"/>
      <c r="X1100" s="52"/>
      <c r="Y1100" s="52"/>
      <c r="Z1100" s="51"/>
      <c r="AA1100" s="76"/>
      <c r="AB1100" s="76"/>
      <c r="AC1100" s="77"/>
      <c r="AD1100" s="83" t="s">
        <v>8416</v>
      </c>
      <c r="AE1100" s="83">
        <v>984</v>
      </c>
      <c r="AF1100" s="83">
        <v>999</v>
      </c>
      <c r="AG1100" s="83">
        <v>36803</v>
      </c>
      <c r="AH1100" s="83">
        <v>16329</v>
      </c>
      <c r="AI1100" s="83">
        <v>-28800</v>
      </c>
      <c r="AJ1100" s="83" t="s">
        <v>9816</v>
      </c>
      <c r="AK1100" s="83" t="s">
        <v>10738</v>
      </c>
      <c r="AL1100" s="83" t="s">
        <v>11508</v>
      </c>
      <c r="AM1100" s="83" t="s">
        <v>11719</v>
      </c>
      <c r="AN1100" s="85">
        <v>40788.235555555555</v>
      </c>
      <c r="AO1100" s="83" t="s">
        <v>12725</v>
      </c>
      <c r="AP1100" s="83" t="b">
        <v>0</v>
      </c>
      <c r="AQ1100" s="83" t="b">
        <v>0</v>
      </c>
      <c r="AR1100" s="83" t="b">
        <v>1</v>
      </c>
      <c r="AS1100" s="83" t="s">
        <v>7091</v>
      </c>
      <c r="AT1100" s="83">
        <v>5</v>
      </c>
      <c r="AU1100" s="83" t="s">
        <v>13140</v>
      </c>
      <c r="AV1100" s="83" t="b">
        <v>0</v>
      </c>
      <c r="AW1100" s="83" t="s">
        <v>14213</v>
      </c>
      <c r="AX1100" s="83" t="s">
        <v>15311</v>
      </c>
      <c r="AY1100" s="83" t="s">
        <v>66</v>
      </c>
      <c r="AZ1100" s="2"/>
      <c r="BA1100" s="3"/>
      <c r="BB1100" s="3"/>
      <c r="BC1100" s="3"/>
      <c r="BD1100" s="3"/>
    </row>
    <row r="1101" spans="1:56" x14ac:dyDescent="0.25">
      <c r="A1101" s="69" t="s">
        <v>966</v>
      </c>
      <c r="B1101" s="70"/>
      <c r="C1101" s="70"/>
      <c r="D1101" s="71"/>
      <c r="E1101" s="73"/>
      <c r="F1101" s="70" t="s">
        <v>4223</v>
      </c>
      <c r="G1101" s="70"/>
      <c r="H1101" s="74"/>
      <c r="I1101" s="75"/>
      <c r="J1101" s="75"/>
      <c r="K1101" s="74" t="s">
        <v>16826</v>
      </c>
      <c r="L1101" s="78"/>
      <c r="M1101" s="79"/>
      <c r="N1101" s="79"/>
      <c r="O1101" s="80"/>
      <c r="P1101" s="81"/>
      <c r="Q1101" s="81"/>
      <c r="R1101" s="91"/>
      <c r="S1101" s="91"/>
      <c r="T1101" s="91"/>
      <c r="U1101" s="91"/>
      <c r="V1101" s="52"/>
      <c r="W1101" s="52"/>
      <c r="X1101" s="52"/>
      <c r="Y1101" s="52"/>
      <c r="Z1101" s="51"/>
      <c r="AA1101" s="76"/>
      <c r="AB1101" s="76"/>
      <c r="AC1101" s="77"/>
      <c r="AD1101" s="83" t="s">
        <v>8417</v>
      </c>
      <c r="AE1101" s="83">
        <v>239</v>
      </c>
      <c r="AF1101" s="83">
        <v>64</v>
      </c>
      <c r="AG1101" s="83">
        <v>2761</v>
      </c>
      <c r="AH1101" s="83">
        <v>1053</v>
      </c>
      <c r="AI1101" s="83"/>
      <c r="AJ1101" s="83"/>
      <c r="AK1101" s="83" t="s">
        <v>10221</v>
      </c>
      <c r="AL1101" s="83"/>
      <c r="AM1101" s="83"/>
      <c r="AN1101" s="85">
        <v>42584.771736111114</v>
      </c>
      <c r="AO1101" s="83" t="s">
        <v>12726</v>
      </c>
      <c r="AP1101" s="83" t="b">
        <v>1</v>
      </c>
      <c r="AQ1101" s="83" t="b">
        <v>0</v>
      </c>
      <c r="AR1101" s="83" t="b">
        <v>0</v>
      </c>
      <c r="AS1101" s="83" t="s">
        <v>7091</v>
      </c>
      <c r="AT1101" s="83">
        <v>4</v>
      </c>
      <c r="AU1101" s="83"/>
      <c r="AV1101" s="83" t="b">
        <v>0</v>
      </c>
      <c r="AW1101" s="83" t="s">
        <v>14213</v>
      </c>
      <c r="AX1101" s="83" t="s">
        <v>15312</v>
      </c>
      <c r="AY1101" s="83" t="s">
        <v>66</v>
      </c>
      <c r="AZ1101" s="2"/>
      <c r="BA1101" s="3"/>
      <c r="BB1101" s="3"/>
      <c r="BC1101" s="3"/>
      <c r="BD1101" s="3"/>
    </row>
    <row r="1102" spans="1:56" x14ac:dyDescent="0.25">
      <c r="A1102" s="69" t="s">
        <v>967</v>
      </c>
      <c r="B1102" s="70"/>
      <c r="C1102" s="70"/>
      <c r="D1102" s="71"/>
      <c r="E1102" s="73"/>
      <c r="F1102" s="70" t="s">
        <v>4224</v>
      </c>
      <c r="G1102" s="70"/>
      <c r="H1102" s="74"/>
      <c r="I1102" s="75"/>
      <c r="J1102" s="75"/>
      <c r="K1102" s="74" t="s">
        <v>16827</v>
      </c>
      <c r="L1102" s="78"/>
      <c r="M1102" s="79"/>
      <c r="N1102" s="79"/>
      <c r="O1102" s="80"/>
      <c r="P1102" s="81"/>
      <c r="Q1102" s="81"/>
      <c r="R1102" s="91"/>
      <c r="S1102" s="91"/>
      <c r="T1102" s="91"/>
      <c r="U1102" s="91"/>
      <c r="V1102" s="52"/>
      <c r="W1102" s="52"/>
      <c r="X1102" s="52"/>
      <c r="Y1102" s="52"/>
      <c r="Z1102" s="51"/>
      <c r="AA1102" s="76"/>
      <c r="AB1102" s="76"/>
      <c r="AC1102" s="77"/>
      <c r="AD1102" s="83" t="s">
        <v>8418</v>
      </c>
      <c r="AE1102" s="83">
        <v>5775</v>
      </c>
      <c r="AF1102" s="83">
        <v>5474</v>
      </c>
      <c r="AG1102" s="83">
        <v>19210</v>
      </c>
      <c r="AH1102" s="83">
        <v>4352</v>
      </c>
      <c r="AI1102" s="83">
        <v>-18000</v>
      </c>
      <c r="AJ1102" s="83" t="s">
        <v>9817</v>
      </c>
      <c r="AK1102" s="83" t="s">
        <v>10739</v>
      </c>
      <c r="AL1102" s="83" t="s">
        <v>11509</v>
      </c>
      <c r="AM1102" s="83" t="s">
        <v>11716</v>
      </c>
      <c r="AN1102" s="85">
        <v>39911.060740740744</v>
      </c>
      <c r="AO1102" s="83" t="s">
        <v>12727</v>
      </c>
      <c r="AP1102" s="83" t="b">
        <v>0</v>
      </c>
      <c r="AQ1102" s="83" t="b">
        <v>0</v>
      </c>
      <c r="AR1102" s="83" t="b">
        <v>1</v>
      </c>
      <c r="AS1102" s="83" t="s">
        <v>7091</v>
      </c>
      <c r="AT1102" s="83">
        <v>126</v>
      </c>
      <c r="AU1102" s="83" t="s">
        <v>13290</v>
      </c>
      <c r="AV1102" s="83" t="b">
        <v>0</v>
      </c>
      <c r="AW1102" s="83" t="s">
        <v>14213</v>
      </c>
      <c r="AX1102" s="83" t="s">
        <v>15313</v>
      </c>
      <c r="AY1102" s="83" t="s">
        <v>66</v>
      </c>
      <c r="AZ1102" s="2"/>
      <c r="BA1102" s="3"/>
      <c r="BB1102" s="3"/>
      <c r="BC1102" s="3"/>
      <c r="BD1102" s="3"/>
    </row>
    <row r="1103" spans="1:56" x14ac:dyDescent="0.25">
      <c r="A1103" s="69" t="s">
        <v>968</v>
      </c>
      <c r="B1103" s="70"/>
      <c r="C1103" s="70"/>
      <c r="D1103" s="71"/>
      <c r="E1103" s="73"/>
      <c r="F1103" s="70" t="s">
        <v>4225</v>
      </c>
      <c r="G1103" s="70"/>
      <c r="H1103" s="74"/>
      <c r="I1103" s="75"/>
      <c r="J1103" s="75"/>
      <c r="K1103" s="74" t="s">
        <v>16828</v>
      </c>
      <c r="L1103" s="78"/>
      <c r="M1103" s="79"/>
      <c r="N1103" s="79"/>
      <c r="O1103" s="80"/>
      <c r="P1103" s="81"/>
      <c r="Q1103" s="81"/>
      <c r="R1103" s="91"/>
      <c r="S1103" s="91"/>
      <c r="T1103" s="91"/>
      <c r="U1103" s="91"/>
      <c r="V1103" s="52"/>
      <c r="W1103" s="52"/>
      <c r="X1103" s="52"/>
      <c r="Y1103" s="52"/>
      <c r="Z1103" s="51"/>
      <c r="AA1103" s="76"/>
      <c r="AB1103" s="76"/>
      <c r="AC1103" s="77"/>
      <c r="AD1103" s="83" t="s">
        <v>8419</v>
      </c>
      <c r="AE1103" s="83">
        <v>1027</v>
      </c>
      <c r="AF1103" s="83">
        <v>646</v>
      </c>
      <c r="AG1103" s="83">
        <v>53728</v>
      </c>
      <c r="AH1103" s="83">
        <v>16276</v>
      </c>
      <c r="AI1103" s="83">
        <v>7200</v>
      </c>
      <c r="AJ1103" s="83" t="s">
        <v>9818</v>
      </c>
      <c r="AK1103" s="83" t="s">
        <v>10740</v>
      </c>
      <c r="AL1103" s="83"/>
      <c r="AM1103" s="83" t="s">
        <v>11731</v>
      </c>
      <c r="AN1103" s="85">
        <v>41744.927581018521</v>
      </c>
      <c r="AO1103" s="83" t="s">
        <v>12728</v>
      </c>
      <c r="AP1103" s="83" t="b">
        <v>0</v>
      </c>
      <c r="AQ1103" s="83" t="b">
        <v>0</v>
      </c>
      <c r="AR1103" s="83" t="b">
        <v>1</v>
      </c>
      <c r="AS1103" s="83" t="s">
        <v>7094</v>
      </c>
      <c r="AT1103" s="83">
        <v>48</v>
      </c>
      <c r="AU1103" s="83" t="s">
        <v>13472</v>
      </c>
      <c r="AV1103" s="83" t="b">
        <v>0</v>
      </c>
      <c r="AW1103" s="83" t="s">
        <v>14213</v>
      </c>
      <c r="AX1103" s="83" t="s">
        <v>15314</v>
      </c>
      <c r="AY1103" s="83" t="s">
        <v>66</v>
      </c>
      <c r="AZ1103" s="2"/>
      <c r="BA1103" s="3"/>
      <c r="BB1103" s="3"/>
      <c r="BC1103" s="3"/>
      <c r="BD1103" s="3"/>
    </row>
    <row r="1104" spans="1:56" x14ac:dyDescent="0.25">
      <c r="A1104" s="69" t="s">
        <v>1631</v>
      </c>
      <c r="B1104" s="70"/>
      <c r="C1104" s="70"/>
      <c r="D1104" s="71"/>
      <c r="E1104" s="73"/>
      <c r="F1104" s="70" t="s">
        <v>14064</v>
      </c>
      <c r="G1104" s="70"/>
      <c r="H1104" s="74"/>
      <c r="I1104" s="75"/>
      <c r="J1104" s="75"/>
      <c r="K1104" s="74" t="s">
        <v>16829</v>
      </c>
      <c r="L1104" s="78"/>
      <c r="M1104" s="79"/>
      <c r="N1104" s="79"/>
      <c r="O1104" s="80"/>
      <c r="P1104" s="81"/>
      <c r="Q1104" s="81"/>
      <c r="R1104" s="91"/>
      <c r="S1104" s="91"/>
      <c r="T1104" s="91"/>
      <c r="U1104" s="91"/>
      <c r="V1104" s="52"/>
      <c r="W1104" s="52"/>
      <c r="X1104" s="52"/>
      <c r="Y1104" s="52"/>
      <c r="Z1104" s="51"/>
      <c r="AA1104" s="76"/>
      <c r="AB1104" s="76"/>
      <c r="AC1104" s="77"/>
      <c r="AD1104" s="83" t="s">
        <v>8420</v>
      </c>
      <c r="AE1104" s="83">
        <v>205</v>
      </c>
      <c r="AF1104" s="83">
        <v>335</v>
      </c>
      <c r="AG1104" s="83">
        <v>88022</v>
      </c>
      <c r="AH1104" s="83">
        <v>81612</v>
      </c>
      <c r="AI1104" s="83">
        <v>3600</v>
      </c>
      <c r="AJ1104" s="83" t="s">
        <v>9819</v>
      </c>
      <c r="AK1104" s="83" t="s">
        <v>10741</v>
      </c>
      <c r="AL1104" s="83"/>
      <c r="AM1104" s="83" t="s">
        <v>10253</v>
      </c>
      <c r="AN1104" s="85">
        <v>41565.645983796298</v>
      </c>
      <c r="AO1104" s="83" t="s">
        <v>12729</v>
      </c>
      <c r="AP1104" s="83" t="b">
        <v>1</v>
      </c>
      <c r="AQ1104" s="83" t="b">
        <v>0</v>
      </c>
      <c r="AR1104" s="83" t="b">
        <v>1</v>
      </c>
      <c r="AS1104" s="83" t="s">
        <v>7094</v>
      </c>
      <c r="AT1104" s="83">
        <v>66</v>
      </c>
      <c r="AU1104" s="83" t="s">
        <v>13085</v>
      </c>
      <c r="AV1104" s="83" t="b">
        <v>0</v>
      </c>
      <c r="AW1104" s="83" t="s">
        <v>14213</v>
      </c>
      <c r="AX1104" s="83" t="s">
        <v>15315</v>
      </c>
      <c r="AY1104" s="83" t="s">
        <v>65</v>
      </c>
      <c r="AZ1104" s="2"/>
      <c r="BA1104" s="3"/>
      <c r="BB1104" s="3"/>
      <c r="BC1104" s="3"/>
      <c r="BD1104" s="3"/>
    </row>
    <row r="1105" spans="1:56" x14ac:dyDescent="0.25">
      <c r="A1105" s="69" t="s">
        <v>969</v>
      </c>
      <c r="B1105" s="70"/>
      <c r="C1105" s="70"/>
      <c r="D1105" s="71"/>
      <c r="E1105" s="73"/>
      <c r="F1105" s="70" t="s">
        <v>4226</v>
      </c>
      <c r="G1105" s="70"/>
      <c r="H1105" s="74"/>
      <c r="I1105" s="75"/>
      <c r="J1105" s="75"/>
      <c r="K1105" s="74" t="s">
        <v>16830</v>
      </c>
      <c r="L1105" s="78"/>
      <c r="M1105" s="79"/>
      <c r="N1105" s="79"/>
      <c r="O1105" s="80"/>
      <c r="P1105" s="81"/>
      <c r="Q1105" s="81"/>
      <c r="R1105" s="91"/>
      <c r="S1105" s="91"/>
      <c r="T1105" s="91"/>
      <c r="U1105" s="91"/>
      <c r="V1105" s="52"/>
      <c r="W1105" s="52"/>
      <c r="X1105" s="52"/>
      <c r="Y1105" s="52"/>
      <c r="Z1105" s="51"/>
      <c r="AA1105" s="76"/>
      <c r="AB1105" s="76"/>
      <c r="AC1105" s="77"/>
      <c r="AD1105" s="83" t="s">
        <v>8421</v>
      </c>
      <c r="AE1105" s="83">
        <v>1334</v>
      </c>
      <c r="AF1105" s="83">
        <v>9780</v>
      </c>
      <c r="AG1105" s="83">
        <v>22690</v>
      </c>
      <c r="AH1105" s="83">
        <v>63488</v>
      </c>
      <c r="AI1105" s="83">
        <v>-28800</v>
      </c>
      <c r="AJ1105" s="83" t="s">
        <v>9820</v>
      </c>
      <c r="AK1105" s="83" t="s">
        <v>10742</v>
      </c>
      <c r="AL1105" s="83" t="s">
        <v>11510</v>
      </c>
      <c r="AM1105" s="83" t="s">
        <v>11719</v>
      </c>
      <c r="AN1105" s="85">
        <v>39825.900995370372</v>
      </c>
      <c r="AO1105" s="83" t="s">
        <v>12730</v>
      </c>
      <c r="AP1105" s="83" t="b">
        <v>0</v>
      </c>
      <c r="AQ1105" s="83" t="b">
        <v>0</v>
      </c>
      <c r="AR1105" s="83" t="b">
        <v>1</v>
      </c>
      <c r="AS1105" s="83" t="s">
        <v>7091</v>
      </c>
      <c r="AT1105" s="83">
        <v>94</v>
      </c>
      <c r="AU1105" s="83" t="s">
        <v>13473</v>
      </c>
      <c r="AV1105" s="83" t="b">
        <v>1</v>
      </c>
      <c r="AW1105" s="83" t="s">
        <v>14213</v>
      </c>
      <c r="AX1105" s="83" t="s">
        <v>15316</v>
      </c>
      <c r="AY1105" s="83" t="s">
        <v>66</v>
      </c>
      <c r="AZ1105" s="2"/>
      <c r="BA1105" s="3"/>
      <c r="BB1105" s="3"/>
      <c r="BC1105" s="3"/>
      <c r="BD1105" s="3"/>
    </row>
    <row r="1106" spans="1:56" x14ac:dyDescent="0.25">
      <c r="A1106" s="69" t="s">
        <v>970</v>
      </c>
      <c r="B1106" s="70"/>
      <c r="C1106" s="70"/>
      <c r="D1106" s="71"/>
      <c r="E1106" s="73"/>
      <c r="F1106" s="70" t="s">
        <v>4227</v>
      </c>
      <c r="G1106" s="70"/>
      <c r="H1106" s="74"/>
      <c r="I1106" s="75"/>
      <c r="J1106" s="75"/>
      <c r="K1106" s="74" t="s">
        <v>16831</v>
      </c>
      <c r="L1106" s="78"/>
      <c r="M1106" s="79"/>
      <c r="N1106" s="79"/>
      <c r="O1106" s="80"/>
      <c r="P1106" s="81"/>
      <c r="Q1106" s="81"/>
      <c r="R1106" s="91"/>
      <c r="S1106" s="91"/>
      <c r="T1106" s="91"/>
      <c r="U1106" s="91"/>
      <c r="V1106" s="52"/>
      <c r="W1106" s="52"/>
      <c r="X1106" s="52"/>
      <c r="Y1106" s="52"/>
      <c r="Z1106" s="51"/>
      <c r="AA1106" s="76"/>
      <c r="AB1106" s="76"/>
      <c r="AC1106" s="77"/>
      <c r="AD1106" s="83" t="s">
        <v>970</v>
      </c>
      <c r="AE1106" s="83">
        <v>19404</v>
      </c>
      <c r="AF1106" s="83">
        <v>18311</v>
      </c>
      <c r="AG1106" s="83">
        <v>101293</v>
      </c>
      <c r="AH1106" s="83">
        <v>12304</v>
      </c>
      <c r="AI1106" s="83">
        <v>-18000</v>
      </c>
      <c r="AJ1106" s="83" t="s">
        <v>9821</v>
      </c>
      <c r="AK1106" s="83" t="s">
        <v>10493</v>
      </c>
      <c r="AL1106" s="83" t="s">
        <v>11511</v>
      </c>
      <c r="AM1106" s="83" t="s">
        <v>11716</v>
      </c>
      <c r="AN1106" s="85">
        <v>39651.505972222221</v>
      </c>
      <c r="AO1106" s="83" t="s">
        <v>12731</v>
      </c>
      <c r="AP1106" s="83" t="b">
        <v>0</v>
      </c>
      <c r="AQ1106" s="83" t="b">
        <v>0</v>
      </c>
      <c r="AR1106" s="83" t="b">
        <v>1</v>
      </c>
      <c r="AS1106" s="83" t="s">
        <v>7091</v>
      </c>
      <c r="AT1106" s="83">
        <v>626</v>
      </c>
      <c r="AU1106" s="83" t="s">
        <v>13474</v>
      </c>
      <c r="AV1106" s="83" t="b">
        <v>0</v>
      </c>
      <c r="AW1106" s="83" t="s">
        <v>14213</v>
      </c>
      <c r="AX1106" s="83" t="s">
        <v>15317</v>
      </c>
      <c r="AY1106" s="83" t="s">
        <v>66</v>
      </c>
      <c r="AZ1106" s="2"/>
      <c r="BA1106" s="3"/>
      <c r="BB1106" s="3"/>
      <c r="BC1106" s="3"/>
      <c r="BD1106" s="3"/>
    </row>
    <row r="1107" spans="1:56" x14ac:dyDescent="0.25">
      <c r="A1107" s="69" t="s">
        <v>971</v>
      </c>
      <c r="B1107" s="70"/>
      <c r="C1107" s="70"/>
      <c r="D1107" s="71"/>
      <c r="E1107" s="73"/>
      <c r="F1107" s="70" t="s">
        <v>4228</v>
      </c>
      <c r="G1107" s="70"/>
      <c r="H1107" s="74"/>
      <c r="I1107" s="75"/>
      <c r="J1107" s="75"/>
      <c r="K1107" s="74" t="s">
        <v>16832</v>
      </c>
      <c r="L1107" s="78"/>
      <c r="M1107" s="79"/>
      <c r="N1107" s="79"/>
      <c r="O1107" s="80"/>
      <c r="P1107" s="81"/>
      <c r="Q1107" s="81"/>
      <c r="R1107" s="91"/>
      <c r="S1107" s="91"/>
      <c r="T1107" s="91"/>
      <c r="U1107" s="91"/>
      <c r="V1107" s="52"/>
      <c r="W1107" s="52"/>
      <c r="X1107" s="52"/>
      <c r="Y1107" s="52"/>
      <c r="Z1107" s="51"/>
      <c r="AA1107" s="76"/>
      <c r="AB1107" s="76"/>
      <c r="AC1107" s="77"/>
      <c r="AD1107" s="83" t="s">
        <v>8422</v>
      </c>
      <c r="AE1107" s="83">
        <v>430</v>
      </c>
      <c r="AF1107" s="83">
        <v>248</v>
      </c>
      <c r="AG1107" s="83">
        <v>95787</v>
      </c>
      <c r="AH1107" s="83">
        <v>5006</v>
      </c>
      <c r="AI1107" s="83">
        <v>25200</v>
      </c>
      <c r="AJ1107" s="83" t="s">
        <v>9822</v>
      </c>
      <c r="AK1107" s="83"/>
      <c r="AL1107" s="83"/>
      <c r="AM1107" s="83" t="s">
        <v>11740</v>
      </c>
      <c r="AN1107" s="85">
        <v>40985.477812500001</v>
      </c>
      <c r="AO1107" s="83" t="s">
        <v>12732</v>
      </c>
      <c r="AP1107" s="83" t="b">
        <v>0</v>
      </c>
      <c r="AQ1107" s="83" t="b">
        <v>0</v>
      </c>
      <c r="AR1107" s="83" t="b">
        <v>1</v>
      </c>
      <c r="AS1107" s="83" t="s">
        <v>7096</v>
      </c>
      <c r="AT1107" s="83">
        <v>3</v>
      </c>
      <c r="AU1107" s="83" t="s">
        <v>13475</v>
      </c>
      <c r="AV1107" s="83" t="b">
        <v>0</v>
      </c>
      <c r="AW1107" s="83" t="s">
        <v>14213</v>
      </c>
      <c r="AX1107" s="83" t="s">
        <v>15318</v>
      </c>
      <c r="AY1107" s="83" t="s">
        <v>66</v>
      </c>
      <c r="AZ1107" s="2"/>
      <c r="BA1107" s="3"/>
      <c r="BB1107" s="3"/>
      <c r="BC1107" s="3"/>
      <c r="BD1107" s="3"/>
    </row>
    <row r="1108" spans="1:56" x14ac:dyDescent="0.25">
      <c r="A1108" s="69" t="s">
        <v>972</v>
      </c>
      <c r="B1108" s="70"/>
      <c r="C1108" s="70"/>
      <c r="D1108" s="71"/>
      <c r="E1108" s="73"/>
      <c r="F1108" s="70" t="s">
        <v>4229</v>
      </c>
      <c r="G1108" s="70"/>
      <c r="H1108" s="74"/>
      <c r="I1108" s="75"/>
      <c r="J1108" s="75"/>
      <c r="K1108" s="74" t="s">
        <v>16833</v>
      </c>
      <c r="L1108" s="78"/>
      <c r="M1108" s="79"/>
      <c r="N1108" s="79"/>
      <c r="O1108" s="80"/>
      <c r="P1108" s="81"/>
      <c r="Q1108" s="81"/>
      <c r="R1108" s="91"/>
      <c r="S1108" s="91"/>
      <c r="T1108" s="91"/>
      <c r="U1108" s="91"/>
      <c r="V1108" s="52"/>
      <c r="W1108" s="52"/>
      <c r="X1108" s="52"/>
      <c r="Y1108" s="52"/>
      <c r="Z1108" s="51"/>
      <c r="AA1108" s="76"/>
      <c r="AB1108" s="76"/>
      <c r="AC1108" s="77"/>
      <c r="AD1108" s="83" t="s">
        <v>8423</v>
      </c>
      <c r="AE1108" s="83">
        <v>4982</v>
      </c>
      <c r="AF1108" s="83">
        <v>3433</v>
      </c>
      <c r="AG1108" s="83">
        <v>79826</v>
      </c>
      <c r="AH1108" s="83">
        <v>17432</v>
      </c>
      <c r="AI1108" s="83">
        <v>-21600</v>
      </c>
      <c r="AJ1108" s="83" t="s">
        <v>9823</v>
      </c>
      <c r="AK1108" s="83" t="s">
        <v>10743</v>
      </c>
      <c r="AL1108" s="83" t="s">
        <v>11512</v>
      </c>
      <c r="AM1108" s="83" t="s">
        <v>11717</v>
      </c>
      <c r="AN1108" s="85">
        <v>40793.83766203704</v>
      </c>
      <c r="AO1108" s="83" t="s">
        <v>12733</v>
      </c>
      <c r="AP1108" s="83" t="b">
        <v>0</v>
      </c>
      <c r="AQ1108" s="83" t="b">
        <v>0</v>
      </c>
      <c r="AR1108" s="83" t="b">
        <v>0</v>
      </c>
      <c r="AS1108" s="83" t="s">
        <v>7091</v>
      </c>
      <c r="AT1108" s="83">
        <v>171</v>
      </c>
      <c r="AU1108" s="83" t="s">
        <v>13476</v>
      </c>
      <c r="AV1108" s="83" t="b">
        <v>0</v>
      </c>
      <c r="AW1108" s="83" t="s">
        <v>14213</v>
      </c>
      <c r="AX1108" s="83" t="s">
        <v>15319</v>
      </c>
      <c r="AY1108" s="83" t="s">
        <v>66</v>
      </c>
      <c r="AZ1108" s="2"/>
      <c r="BA1108" s="3"/>
      <c r="BB1108" s="3"/>
      <c r="BC1108" s="3"/>
      <c r="BD1108" s="3"/>
    </row>
    <row r="1109" spans="1:56" x14ac:dyDescent="0.25">
      <c r="A1109" s="69" t="s">
        <v>973</v>
      </c>
      <c r="B1109" s="70"/>
      <c r="C1109" s="70"/>
      <c r="D1109" s="71"/>
      <c r="E1109" s="73"/>
      <c r="F1109" s="70" t="s">
        <v>4230</v>
      </c>
      <c r="G1109" s="70"/>
      <c r="H1109" s="74"/>
      <c r="I1109" s="75"/>
      <c r="J1109" s="75"/>
      <c r="K1109" s="74" t="s">
        <v>16834</v>
      </c>
      <c r="L1109" s="78"/>
      <c r="M1109" s="79"/>
      <c r="N1109" s="79"/>
      <c r="O1109" s="80"/>
      <c r="P1109" s="81"/>
      <c r="Q1109" s="81"/>
      <c r="R1109" s="91"/>
      <c r="S1109" s="91"/>
      <c r="T1109" s="91"/>
      <c r="U1109" s="91"/>
      <c r="V1109" s="52"/>
      <c r="W1109" s="52"/>
      <c r="X1109" s="52"/>
      <c r="Y1109" s="52"/>
      <c r="Z1109" s="51"/>
      <c r="AA1109" s="76"/>
      <c r="AB1109" s="76"/>
      <c r="AC1109" s="77"/>
      <c r="AD1109" s="83" t="s">
        <v>8424</v>
      </c>
      <c r="AE1109" s="83">
        <v>95</v>
      </c>
      <c r="AF1109" s="83">
        <v>467</v>
      </c>
      <c r="AG1109" s="83">
        <v>23110</v>
      </c>
      <c r="AH1109" s="83">
        <v>29</v>
      </c>
      <c r="AI1109" s="83">
        <v>3600</v>
      </c>
      <c r="AJ1109" s="83" t="s">
        <v>9824</v>
      </c>
      <c r="AK1109" s="83" t="s">
        <v>10744</v>
      </c>
      <c r="AL1109" s="83" t="s">
        <v>11513</v>
      </c>
      <c r="AM1109" s="83" t="s">
        <v>10253</v>
      </c>
      <c r="AN1109" s="85">
        <v>42661.599942129629</v>
      </c>
      <c r="AO1109" s="83" t="s">
        <v>12734</v>
      </c>
      <c r="AP1109" s="83" t="b">
        <v>1</v>
      </c>
      <c r="AQ1109" s="83" t="b">
        <v>0</v>
      </c>
      <c r="AR1109" s="83" t="b">
        <v>0</v>
      </c>
      <c r="AS1109" s="83" t="s">
        <v>7094</v>
      </c>
      <c r="AT1109" s="83">
        <v>7</v>
      </c>
      <c r="AU1109" s="83"/>
      <c r="AV1109" s="83" t="b">
        <v>0</v>
      </c>
      <c r="AW1109" s="83" t="s">
        <v>14213</v>
      </c>
      <c r="AX1109" s="83" t="s">
        <v>15320</v>
      </c>
      <c r="AY1109" s="83" t="s">
        <v>66</v>
      </c>
      <c r="AZ1109" s="2"/>
      <c r="BA1109" s="3"/>
      <c r="BB1109" s="3"/>
      <c r="BC1109" s="3"/>
      <c r="BD1109" s="3"/>
    </row>
    <row r="1110" spans="1:56" x14ac:dyDescent="0.25">
      <c r="A1110" s="69" t="s">
        <v>974</v>
      </c>
      <c r="B1110" s="70"/>
      <c r="C1110" s="70"/>
      <c r="D1110" s="71"/>
      <c r="E1110" s="73"/>
      <c r="F1110" s="70" t="s">
        <v>14065</v>
      </c>
      <c r="G1110" s="70"/>
      <c r="H1110" s="74"/>
      <c r="I1110" s="75"/>
      <c r="J1110" s="75"/>
      <c r="K1110" s="74" t="s">
        <v>16835</v>
      </c>
      <c r="L1110" s="78"/>
      <c r="M1110" s="79"/>
      <c r="N1110" s="79"/>
      <c r="O1110" s="80"/>
      <c r="P1110" s="81"/>
      <c r="Q1110" s="81"/>
      <c r="R1110" s="91"/>
      <c r="S1110" s="91"/>
      <c r="T1110" s="91"/>
      <c r="U1110" s="91"/>
      <c r="V1110" s="52"/>
      <c r="W1110" s="52"/>
      <c r="X1110" s="52"/>
      <c r="Y1110" s="52"/>
      <c r="Z1110" s="51"/>
      <c r="AA1110" s="76"/>
      <c r="AB1110" s="76"/>
      <c r="AC1110" s="77"/>
      <c r="AD1110" s="83" t="s">
        <v>8425</v>
      </c>
      <c r="AE1110" s="83">
        <v>297</v>
      </c>
      <c r="AF1110" s="83">
        <v>769</v>
      </c>
      <c r="AG1110" s="83">
        <v>1043</v>
      </c>
      <c r="AH1110" s="83">
        <v>818</v>
      </c>
      <c r="AI1110" s="83"/>
      <c r="AJ1110" s="83" t="s">
        <v>9825</v>
      </c>
      <c r="AK1110" s="83" t="s">
        <v>10745</v>
      </c>
      <c r="AL1110" s="83"/>
      <c r="AM1110" s="83"/>
      <c r="AN1110" s="85">
        <v>41858.089201388888</v>
      </c>
      <c r="AO1110" s="83" t="s">
        <v>12735</v>
      </c>
      <c r="AP1110" s="83" t="b">
        <v>0</v>
      </c>
      <c r="AQ1110" s="83" t="b">
        <v>0</v>
      </c>
      <c r="AR1110" s="83" t="b">
        <v>0</v>
      </c>
      <c r="AS1110" s="83" t="s">
        <v>7091</v>
      </c>
      <c r="AT1110" s="83">
        <v>15</v>
      </c>
      <c r="AU1110" s="83" t="s">
        <v>13085</v>
      </c>
      <c r="AV1110" s="83" t="b">
        <v>0</v>
      </c>
      <c r="AW1110" s="83" t="s">
        <v>14213</v>
      </c>
      <c r="AX1110" s="83" t="s">
        <v>15321</v>
      </c>
      <c r="AY1110" s="83" t="s">
        <v>66</v>
      </c>
      <c r="AZ1110" s="2"/>
      <c r="BA1110" s="3"/>
      <c r="BB1110" s="3"/>
      <c r="BC1110" s="3"/>
      <c r="BD1110" s="3"/>
    </row>
    <row r="1111" spans="1:56" x14ac:dyDescent="0.25">
      <c r="A1111" s="69" t="s">
        <v>1632</v>
      </c>
      <c r="B1111" s="70"/>
      <c r="C1111" s="70"/>
      <c r="D1111" s="71"/>
      <c r="E1111" s="73"/>
      <c r="F1111" s="70" t="s">
        <v>14066</v>
      </c>
      <c r="G1111" s="70"/>
      <c r="H1111" s="74"/>
      <c r="I1111" s="75"/>
      <c r="J1111" s="75"/>
      <c r="K1111" s="74" t="s">
        <v>16836</v>
      </c>
      <c r="L1111" s="78"/>
      <c r="M1111" s="79"/>
      <c r="N1111" s="79"/>
      <c r="O1111" s="80"/>
      <c r="P1111" s="81"/>
      <c r="Q1111" s="81"/>
      <c r="R1111" s="91"/>
      <c r="S1111" s="91"/>
      <c r="T1111" s="91"/>
      <c r="U1111" s="91"/>
      <c r="V1111" s="52"/>
      <c r="W1111" s="52"/>
      <c r="X1111" s="52"/>
      <c r="Y1111" s="52"/>
      <c r="Z1111" s="51"/>
      <c r="AA1111" s="76"/>
      <c r="AB1111" s="76"/>
      <c r="AC1111" s="77"/>
      <c r="AD1111" s="83" t="s">
        <v>8426</v>
      </c>
      <c r="AE1111" s="83">
        <v>375</v>
      </c>
      <c r="AF1111" s="83">
        <v>342</v>
      </c>
      <c r="AG1111" s="83">
        <v>176</v>
      </c>
      <c r="AH1111" s="83">
        <v>206</v>
      </c>
      <c r="AI1111" s="83">
        <v>-21600</v>
      </c>
      <c r="AJ1111" s="83" t="s">
        <v>9826</v>
      </c>
      <c r="AK1111" s="83" t="s">
        <v>10746</v>
      </c>
      <c r="AL1111" s="83" t="s">
        <v>11514</v>
      </c>
      <c r="AM1111" s="83" t="s">
        <v>11717</v>
      </c>
      <c r="AN1111" s="85">
        <v>42244.111620370371</v>
      </c>
      <c r="AO1111" s="83" t="s">
        <v>12736</v>
      </c>
      <c r="AP1111" s="83" t="b">
        <v>1</v>
      </c>
      <c r="AQ1111" s="83" t="b">
        <v>0</v>
      </c>
      <c r="AR1111" s="83" t="b">
        <v>1</v>
      </c>
      <c r="AS1111" s="83" t="s">
        <v>7091</v>
      </c>
      <c r="AT1111" s="83">
        <v>1</v>
      </c>
      <c r="AU1111" s="83" t="s">
        <v>13085</v>
      </c>
      <c r="AV1111" s="83" t="b">
        <v>0</v>
      </c>
      <c r="AW1111" s="83" t="s">
        <v>14213</v>
      </c>
      <c r="AX1111" s="83" t="s">
        <v>15322</v>
      </c>
      <c r="AY1111" s="83" t="s">
        <v>65</v>
      </c>
      <c r="AZ1111" s="2"/>
      <c r="BA1111" s="3"/>
      <c r="BB1111" s="3"/>
      <c r="BC1111" s="3"/>
      <c r="BD1111" s="3"/>
    </row>
    <row r="1112" spans="1:56" x14ac:dyDescent="0.25">
      <c r="A1112" s="69" t="s">
        <v>975</v>
      </c>
      <c r="B1112" s="70"/>
      <c r="C1112" s="70"/>
      <c r="D1112" s="71"/>
      <c r="E1112" s="73"/>
      <c r="F1112" s="70" t="s">
        <v>4231</v>
      </c>
      <c r="G1112" s="70"/>
      <c r="H1112" s="74"/>
      <c r="I1112" s="75"/>
      <c r="J1112" s="75"/>
      <c r="K1112" s="74" t="s">
        <v>16837</v>
      </c>
      <c r="L1112" s="78"/>
      <c r="M1112" s="79"/>
      <c r="N1112" s="79"/>
      <c r="O1112" s="80"/>
      <c r="P1112" s="81"/>
      <c r="Q1112" s="81"/>
      <c r="R1112" s="91"/>
      <c r="S1112" s="91"/>
      <c r="T1112" s="91"/>
      <c r="U1112" s="91"/>
      <c r="V1112" s="52"/>
      <c r="W1112" s="52"/>
      <c r="X1112" s="52"/>
      <c r="Y1112" s="52"/>
      <c r="Z1112" s="51"/>
      <c r="AA1112" s="76"/>
      <c r="AB1112" s="76"/>
      <c r="AC1112" s="77"/>
      <c r="AD1112" s="83" t="s">
        <v>8427</v>
      </c>
      <c r="AE1112" s="83">
        <v>691</v>
      </c>
      <c r="AF1112" s="83">
        <v>521</v>
      </c>
      <c r="AG1112" s="83">
        <v>33700</v>
      </c>
      <c r="AH1112" s="83">
        <v>17236</v>
      </c>
      <c r="AI1112" s="83">
        <v>-18000</v>
      </c>
      <c r="AJ1112" s="83" t="s">
        <v>9827</v>
      </c>
      <c r="AK1112" s="83" t="s">
        <v>10291</v>
      </c>
      <c r="AL1112" s="83"/>
      <c r="AM1112" s="83" t="s">
        <v>11716</v>
      </c>
      <c r="AN1112" s="85">
        <v>40591.949583333335</v>
      </c>
      <c r="AO1112" s="83" t="s">
        <v>12737</v>
      </c>
      <c r="AP1112" s="83" t="b">
        <v>0</v>
      </c>
      <c r="AQ1112" s="83" t="b">
        <v>0</v>
      </c>
      <c r="AR1112" s="83" t="b">
        <v>1</v>
      </c>
      <c r="AS1112" s="83" t="s">
        <v>7091</v>
      </c>
      <c r="AT1112" s="83">
        <v>24</v>
      </c>
      <c r="AU1112" s="83" t="s">
        <v>13477</v>
      </c>
      <c r="AV1112" s="83" t="b">
        <v>0</v>
      </c>
      <c r="AW1112" s="83" t="s">
        <v>14213</v>
      </c>
      <c r="AX1112" s="83" t="s">
        <v>15323</v>
      </c>
      <c r="AY1112" s="83" t="s">
        <v>66</v>
      </c>
      <c r="AZ1112" s="2"/>
      <c r="BA1112" s="3"/>
      <c r="BB1112" s="3"/>
      <c r="BC1112" s="3"/>
      <c r="BD1112" s="3"/>
    </row>
    <row r="1113" spans="1:56" x14ac:dyDescent="0.25">
      <c r="A1113" s="69" t="s">
        <v>976</v>
      </c>
      <c r="B1113" s="70"/>
      <c r="C1113" s="70"/>
      <c r="D1113" s="71"/>
      <c r="E1113" s="73"/>
      <c r="F1113" s="70" t="s">
        <v>4232</v>
      </c>
      <c r="G1113" s="70"/>
      <c r="H1113" s="74"/>
      <c r="I1113" s="75"/>
      <c r="J1113" s="75"/>
      <c r="K1113" s="74" t="s">
        <v>16838</v>
      </c>
      <c r="L1113" s="78"/>
      <c r="M1113" s="79"/>
      <c r="N1113" s="79"/>
      <c r="O1113" s="80"/>
      <c r="P1113" s="81"/>
      <c r="Q1113" s="81"/>
      <c r="R1113" s="91"/>
      <c r="S1113" s="91"/>
      <c r="T1113" s="91"/>
      <c r="U1113" s="91"/>
      <c r="V1113" s="52"/>
      <c r="W1113" s="52"/>
      <c r="X1113" s="52"/>
      <c r="Y1113" s="52"/>
      <c r="Z1113" s="51"/>
      <c r="AA1113" s="76"/>
      <c r="AB1113" s="76"/>
      <c r="AC1113" s="77"/>
      <c r="AD1113" s="83" t="s">
        <v>8428</v>
      </c>
      <c r="AE1113" s="83">
        <v>1530</v>
      </c>
      <c r="AF1113" s="83">
        <v>1763</v>
      </c>
      <c r="AG1113" s="83">
        <v>10733</v>
      </c>
      <c r="AH1113" s="83">
        <v>22821</v>
      </c>
      <c r="AI1113" s="83">
        <v>-28800</v>
      </c>
      <c r="AJ1113" s="83" t="s">
        <v>9828</v>
      </c>
      <c r="AK1113" s="83" t="s">
        <v>10747</v>
      </c>
      <c r="AL1113" s="83" t="s">
        <v>11515</v>
      </c>
      <c r="AM1113" s="83" t="s">
        <v>11719</v>
      </c>
      <c r="AN1113" s="85">
        <v>40554.944548611114</v>
      </c>
      <c r="AO1113" s="83" t="s">
        <v>12738</v>
      </c>
      <c r="AP1113" s="83" t="b">
        <v>0</v>
      </c>
      <c r="AQ1113" s="83" t="b">
        <v>0</v>
      </c>
      <c r="AR1113" s="83" t="b">
        <v>1</v>
      </c>
      <c r="AS1113" s="83" t="s">
        <v>7091</v>
      </c>
      <c r="AT1113" s="83">
        <v>65</v>
      </c>
      <c r="AU1113" s="83" t="s">
        <v>13478</v>
      </c>
      <c r="AV1113" s="83" t="b">
        <v>0</v>
      </c>
      <c r="AW1113" s="83" t="s">
        <v>14213</v>
      </c>
      <c r="AX1113" s="83" t="s">
        <v>15324</v>
      </c>
      <c r="AY1113" s="83" t="s">
        <v>66</v>
      </c>
      <c r="AZ1113" s="2"/>
      <c r="BA1113" s="3"/>
      <c r="BB1113" s="3"/>
      <c r="BC1113" s="3"/>
      <c r="BD1113" s="3"/>
    </row>
    <row r="1114" spans="1:56" x14ac:dyDescent="0.25">
      <c r="A1114" s="69" t="s">
        <v>977</v>
      </c>
      <c r="B1114" s="70"/>
      <c r="C1114" s="70"/>
      <c r="D1114" s="71"/>
      <c r="E1114" s="73"/>
      <c r="F1114" s="70" t="s">
        <v>4233</v>
      </c>
      <c r="G1114" s="70"/>
      <c r="H1114" s="74"/>
      <c r="I1114" s="75"/>
      <c r="J1114" s="75"/>
      <c r="K1114" s="74" t="s">
        <v>16839</v>
      </c>
      <c r="L1114" s="78"/>
      <c r="M1114" s="79"/>
      <c r="N1114" s="79"/>
      <c r="O1114" s="80"/>
      <c r="P1114" s="81"/>
      <c r="Q1114" s="81"/>
      <c r="R1114" s="91"/>
      <c r="S1114" s="91"/>
      <c r="T1114" s="91"/>
      <c r="U1114" s="91"/>
      <c r="V1114" s="52"/>
      <c r="W1114" s="52"/>
      <c r="X1114" s="52"/>
      <c r="Y1114" s="52"/>
      <c r="Z1114" s="51"/>
      <c r="AA1114" s="76"/>
      <c r="AB1114" s="76"/>
      <c r="AC1114" s="77"/>
      <c r="AD1114" s="83" t="s">
        <v>8429</v>
      </c>
      <c r="AE1114" s="83">
        <v>100</v>
      </c>
      <c r="AF1114" s="83">
        <v>65</v>
      </c>
      <c r="AG1114" s="83">
        <v>2866</v>
      </c>
      <c r="AH1114" s="83">
        <v>6</v>
      </c>
      <c r="AI1114" s="83">
        <v>-18000</v>
      </c>
      <c r="AJ1114" s="83" t="s">
        <v>9829</v>
      </c>
      <c r="AK1114" s="83" t="s">
        <v>10268</v>
      </c>
      <c r="AL1114" s="83" t="s">
        <v>11516</v>
      </c>
      <c r="AM1114" s="83" t="s">
        <v>11716</v>
      </c>
      <c r="AN1114" s="85">
        <v>41249.046099537038</v>
      </c>
      <c r="AO1114" s="83" t="s">
        <v>12739</v>
      </c>
      <c r="AP1114" s="83" t="b">
        <v>0</v>
      </c>
      <c r="AQ1114" s="83" t="b">
        <v>0</v>
      </c>
      <c r="AR1114" s="83" t="b">
        <v>0</v>
      </c>
      <c r="AS1114" s="83" t="s">
        <v>7091</v>
      </c>
      <c r="AT1114" s="83">
        <v>12</v>
      </c>
      <c r="AU1114" s="83" t="s">
        <v>13479</v>
      </c>
      <c r="AV1114" s="83" t="b">
        <v>0</v>
      </c>
      <c r="AW1114" s="83" t="s">
        <v>14213</v>
      </c>
      <c r="AX1114" s="83" t="s">
        <v>15325</v>
      </c>
      <c r="AY1114" s="83" t="s">
        <v>66</v>
      </c>
      <c r="AZ1114" s="2"/>
      <c r="BA1114" s="3"/>
      <c r="BB1114" s="3"/>
      <c r="BC1114" s="3"/>
      <c r="BD1114" s="3"/>
    </row>
    <row r="1115" spans="1:56" x14ac:dyDescent="0.25">
      <c r="A1115" s="69" t="s">
        <v>978</v>
      </c>
      <c r="B1115" s="70"/>
      <c r="C1115" s="70"/>
      <c r="D1115" s="71"/>
      <c r="E1115" s="73"/>
      <c r="F1115" s="70" t="s">
        <v>4234</v>
      </c>
      <c r="G1115" s="70"/>
      <c r="H1115" s="74"/>
      <c r="I1115" s="75"/>
      <c r="J1115" s="75"/>
      <c r="K1115" s="74" t="s">
        <v>16840</v>
      </c>
      <c r="L1115" s="78"/>
      <c r="M1115" s="79"/>
      <c r="N1115" s="79"/>
      <c r="O1115" s="80"/>
      <c r="P1115" s="81"/>
      <c r="Q1115" s="81"/>
      <c r="R1115" s="91"/>
      <c r="S1115" s="91"/>
      <c r="T1115" s="91"/>
      <c r="U1115" s="91"/>
      <c r="V1115" s="52"/>
      <c r="W1115" s="52"/>
      <c r="X1115" s="52"/>
      <c r="Y1115" s="52"/>
      <c r="Z1115" s="51"/>
      <c r="AA1115" s="76"/>
      <c r="AB1115" s="76"/>
      <c r="AC1115" s="77"/>
      <c r="AD1115" s="83" t="s">
        <v>978</v>
      </c>
      <c r="AE1115" s="83">
        <v>858</v>
      </c>
      <c r="AF1115" s="83">
        <v>138</v>
      </c>
      <c r="AG1115" s="83">
        <v>6868</v>
      </c>
      <c r="AH1115" s="83">
        <v>660</v>
      </c>
      <c r="AI1115" s="83">
        <v>-25200</v>
      </c>
      <c r="AJ1115" s="83"/>
      <c r="AK1115" s="83"/>
      <c r="AL1115" s="83" t="s">
        <v>11517</v>
      </c>
      <c r="AM1115" s="83" t="s">
        <v>11728</v>
      </c>
      <c r="AN1115" s="85">
        <v>39693.821701388886</v>
      </c>
      <c r="AO1115" s="83"/>
      <c r="AP1115" s="83" t="b">
        <v>1</v>
      </c>
      <c r="AQ1115" s="83" t="b">
        <v>0</v>
      </c>
      <c r="AR1115" s="83" t="b">
        <v>1</v>
      </c>
      <c r="AS1115" s="83" t="s">
        <v>7091</v>
      </c>
      <c r="AT1115" s="83">
        <v>2</v>
      </c>
      <c r="AU1115" s="83" t="s">
        <v>13085</v>
      </c>
      <c r="AV1115" s="83" t="b">
        <v>0</v>
      </c>
      <c r="AW1115" s="83" t="s">
        <v>14213</v>
      </c>
      <c r="AX1115" s="83" t="s">
        <v>15326</v>
      </c>
      <c r="AY1115" s="83" t="s">
        <v>66</v>
      </c>
      <c r="AZ1115" s="2"/>
      <c r="BA1115" s="3"/>
      <c r="BB1115" s="3"/>
      <c r="BC1115" s="3"/>
      <c r="BD1115" s="3"/>
    </row>
    <row r="1116" spans="1:56" x14ac:dyDescent="0.25">
      <c r="A1116" s="69" t="s">
        <v>979</v>
      </c>
      <c r="B1116" s="70"/>
      <c r="C1116" s="70"/>
      <c r="D1116" s="71"/>
      <c r="E1116" s="73"/>
      <c r="F1116" s="70" t="s">
        <v>4235</v>
      </c>
      <c r="G1116" s="70"/>
      <c r="H1116" s="74"/>
      <c r="I1116" s="75"/>
      <c r="J1116" s="75"/>
      <c r="K1116" s="74" t="s">
        <v>16841</v>
      </c>
      <c r="L1116" s="78"/>
      <c r="M1116" s="79"/>
      <c r="N1116" s="79"/>
      <c r="O1116" s="80"/>
      <c r="P1116" s="81"/>
      <c r="Q1116" s="81"/>
      <c r="R1116" s="91"/>
      <c r="S1116" s="91"/>
      <c r="T1116" s="91"/>
      <c r="U1116" s="91"/>
      <c r="V1116" s="52"/>
      <c r="W1116" s="52"/>
      <c r="X1116" s="52"/>
      <c r="Y1116" s="52"/>
      <c r="Z1116" s="51"/>
      <c r="AA1116" s="76"/>
      <c r="AB1116" s="76"/>
      <c r="AC1116" s="77"/>
      <c r="AD1116" s="83" t="s">
        <v>8430</v>
      </c>
      <c r="AE1116" s="83">
        <v>2284</v>
      </c>
      <c r="AF1116" s="83">
        <v>654</v>
      </c>
      <c r="AG1116" s="83">
        <v>3574</v>
      </c>
      <c r="AH1116" s="83">
        <v>1891</v>
      </c>
      <c r="AI1116" s="83">
        <v>-18000</v>
      </c>
      <c r="AJ1116" s="83" t="s">
        <v>9830</v>
      </c>
      <c r="AK1116" s="83" t="s">
        <v>10748</v>
      </c>
      <c r="AL1116" s="83"/>
      <c r="AM1116" s="83" t="s">
        <v>11720</v>
      </c>
      <c r="AN1116" s="85">
        <v>40720.691817129627</v>
      </c>
      <c r="AO1116" s="83" t="s">
        <v>12740</v>
      </c>
      <c r="AP1116" s="83" t="b">
        <v>0</v>
      </c>
      <c r="AQ1116" s="83" t="b">
        <v>0</v>
      </c>
      <c r="AR1116" s="83" t="b">
        <v>1</v>
      </c>
      <c r="AS1116" s="83" t="s">
        <v>7091</v>
      </c>
      <c r="AT1116" s="83">
        <v>2</v>
      </c>
      <c r="AU1116" s="83" t="s">
        <v>13480</v>
      </c>
      <c r="AV1116" s="83" t="b">
        <v>0</v>
      </c>
      <c r="AW1116" s="83" t="s">
        <v>14213</v>
      </c>
      <c r="AX1116" s="83" t="s">
        <v>15327</v>
      </c>
      <c r="AY1116" s="83" t="s">
        <v>66</v>
      </c>
      <c r="AZ1116" s="2"/>
      <c r="BA1116" s="3"/>
      <c r="BB1116" s="3"/>
      <c r="BC1116" s="3"/>
      <c r="BD1116" s="3"/>
    </row>
    <row r="1117" spans="1:56" x14ac:dyDescent="0.25">
      <c r="A1117" s="69" t="s">
        <v>980</v>
      </c>
      <c r="B1117" s="70"/>
      <c r="C1117" s="70"/>
      <c r="D1117" s="71"/>
      <c r="E1117" s="73"/>
      <c r="F1117" s="70" t="s">
        <v>4236</v>
      </c>
      <c r="G1117" s="70"/>
      <c r="H1117" s="74"/>
      <c r="I1117" s="75"/>
      <c r="J1117" s="75"/>
      <c r="K1117" s="74" t="s">
        <v>16842</v>
      </c>
      <c r="L1117" s="78"/>
      <c r="M1117" s="79"/>
      <c r="N1117" s="79"/>
      <c r="O1117" s="80"/>
      <c r="P1117" s="81"/>
      <c r="Q1117" s="81"/>
      <c r="R1117" s="91"/>
      <c r="S1117" s="91"/>
      <c r="T1117" s="91"/>
      <c r="U1117" s="91"/>
      <c r="V1117" s="52"/>
      <c r="W1117" s="52"/>
      <c r="X1117" s="52"/>
      <c r="Y1117" s="52"/>
      <c r="Z1117" s="51"/>
      <c r="AA1117" s="76"/>
      <c r="AB1117" s="76"/>
      <c r="AC1117" s="77"/>
      <c r="AD1117" s="83" t="s">
        <v>8431</v>
      </c>
      <c r="AE1117" s="83">
        <v>74</v>
      </c>
      <c r="AF1117" s="83">
        <v>562390</v>
      </c>
      <c r="AG1117" s="83">
        <v>430167</v>
      </c>
      <c r="AH1117" s="83">
        <v>2</v>
      </c>
      <c r="AI1117" s="83">
        <v>25200</v>
      </c>
      <c r="AJ1117" s="83" t="s">
        <v>8431</v>
      </c>
      <c r="AK1117" s="83" t="s">
        <v>10393</v>
      </c>
      <c r="AL1117" s="83" t="s">
        <v>11518</v>
      </c>
      <c r="AM1117" s="83" t="s">
        <v>11737</v>
      </c>
      <c r="AN1117" s="85">
        <v>39999.328969907408</v>
      </c>
      <c r="AO1117" s="83" t="s">
        <v>12741</v>
      </c>
      <c r="AP1117" s="83" t="b">
        <v>0</v>
      </c>
      <c r="AQ1117" s="83" t="b">
        <v>0</v>
      </c>
      <c r="AR1117" s="83" t="b">
        <v>1</v>
      </c>
      <c r="AS1117" s="83" t="s">
        <v>7091</v>
      </c>
      <c r="AT1117" s="83">
        <v>1506</v>
      </c>
      <c r="AU1117" s="83" t="s">
        <v>13086</v>
      </c>
      <c r="AV1117" s="83" t="b">
        <v>0</v>
      </c>
      <c r="AW1117" s="83" t="s">
        <v>14213</v>
      </c>
      <c r="AX1117" s="83" t="s">
        <v>15328</v>
      </c>
      <c r="AY1117" s="83" t="s">
        <v>66</v>
      </c>
      <c r="AZ1117" s="2"/>
      <c r="BA1117" s="3"/>
      <c r="BB1117" s="3"/>
      <c r="BC1117" s="3"/>
      <c r="BD1117" s="3"/>
    </row>
    <row r="1118" spans="1:56" x14ac:dyDescent="0.25">
      <c r="A1118" s="69" t="s">
        <v>981</v>
      </c>
      <c r="B1118" s="70"/>
      <c r="C1118" s="70"/>
      <c r="D1118" s="71"/>
      <c r="E1118" s="73"/>
      <c r="F1118" s="70" t="s">
        <v>4237</v>
      </c>
      <c r="G1118" s="70"/>
      <c r="H1118" s="74"/>
      <c r="I1118" s="75"/>
      <c r="J1118" s="75"/>
      <c r="K1118" s="74" t="s">
        <v>16843</v>
      </c>
      <c r="L1118" s="78"/>
      <c r="M1118" s="79"/>
      <c r="N1118" s="79"/>
      <c r="O1118" s="80"/>
      <c r="P1118" s="81"/>
      <c r="Q1118" s="81"/>
      <c r="R1118" s="91"/>
      <c r="S1118" s="91"/>
      <c r="T1118" s="91"/>
      <c r="U1118" s="91"/>
      <c r="V1118" s="52"/>
      <c r="W1118" s="52"/>
      <c r="X1118" s="52"/>
      <c r="Y1118" s="52"/>
      <c r="Z1118" s="51"/>
      <c r="AA1118" s="76"/>
      <c r="AB1118" s="76"/>
      <c r="AC1118" s="77"/>
      <c r="AD1118" s="83" t="s">
        <v>8432</v>
      </c>
      <c r="AE1118" s="83">
        <v>330</v>
      </c>
      <c r="AF1118" s="83">
        <v>204</v>
      </c>
      <c r="AG1118" s="83">
        <v>116044</v>
      </c>
      <c r="AH1118" s="83">
        <v>1676</v>
      </c>
      <c r="AI1118" s="83">
        <v>25200</v>
      </c>
      <c r="AJ1118" s="83" t="s">
        <v>9831</v>
      </c>
      <c r="AK1118" s="83" t="s">
        <v>10749</v>
      </c>
      <c r="AL1118" s="83"/>
      <c r="AM1118" s="83" t="s">
        <v>11737</v>
      </c>
      <c r="AN1118" s="85">
        <v>41688.396678240744</v>
      </c>
      <c r="AO1118" s="83" t="s">
        <v>12742</v>
      </c>
      <c r="AP1118" s="83" t="b">
        <v>0</v>
      </c>
      <c r="AQ1118" s="83" t="b">
        <v>0</v>
      </c>
      <c r="AR1118" s="83" t="b">
        <v>1</v>
      </c>
      <c r="AS1118" s="83" t="s">
        <v>7096</v>
      </c>
      <c r="AT1118" s="83">
        <v>2</v>
      </c>
      <c r="AU1118" s="83" t="s">
        <v>13481</v>
      </c>
      <c r="AV1118" s="83" t="b">
        <v>0</v>
      </c>
      <c r="AW1118" s="83" t="s">
        <v>14213</v>
      </c>
      <c r="AX1118" s="83" t="s">
        <v>15329</v>
      </c>
      <c r="AY1118" s="83" t="s">
        <v>66</v>
      </c>
      <c r="AZ1118" s="2"/>
      <c r="BA1118" s="3"/>
      <c r="BB1118" s="3"/>
      <c r="BC1118" s="3"/>
      <c r="BD1118" s="3"/>
    </row>
    <row r="1119" spans="1:56" x14ac:dyDescent="0.25">
      <c r="A1119" s="69" t="s">
        <v>982</v>
      </c>
      <c r="B1119" s="70"/>
      <c r="C1119" s="70"/>
      <c r="D1119" s="71"/>
      <c r="E1119" s="73"/>
      <c r="F1119" s="70" t="s">
        <v>4238</v>
      </c>
      <c r="G1119" s="70"/>
      <c r="H1119" s="74"/>
      <c r="I1119" s="75"/>
      <c r="J1119" s="75"/>
      <c r="K1119" s="74" t="s">
        <v>16844</v>
      </c>
      <c r="L1119" s="78"/>
      <c r="M1119" s="79"/>
      <c r="N1119" s="79"/>
      <c r="O1119" s="80"/>
      <c r="P1119" s="81"/>
      <c r="Q1119" s="81"/>
      <c r="R1119" s="91"/>
      <c r="S1119" s="91"/>
      <c r="T1119" s="91"/>
      <c r="U1119" s="91"/>
      <c r="V1119" s="52"/>
      <c r="W1119" s="52"/>
      <c r="X1119" s="52"/>
      <c r="Y1119" s="52"/>
      <c r="Z1119" s="51"/>
      <c r="AA1119" s="76"/>
      <c r="AB1119" s="76"/>
      <c r="AC1119" s="77"/>
      <c r="AD1119" s="83" t="s">
        <v>8433</v>
      </c>
      <c r="AE1119" s="83">
        <v>3873</v>
      </c>
      <c r="AF1119" s="83">
        <v>4051</v>
      </c>
      <c r="AG1119" s="83">
        <v>177065</v>
      </c>
      <c r="AH1119" s="83">
        <v>30168</v>
      </c>
      <c r="AI1119" s="83"/>
      <c r="AJ1119" s="83" t="s">
        <v>9832</v>
      </c>
      <c r="AK1119" s="83"/>
      <c r="AL1119" s="83"/>
      <c r="AM1119" s="83"/>
      <c r="AN1119" s="85">
        <v>40866.673449074071</v>
      </c>
      <c r="AO1119" s="83" t="s">
        <v>12743</v>
      </c>
      <c r="AP1119" s="83" t="b">
        <v>1</v>
      </c>
      <c r="AQ1119" s="83" t="b">
        <v>0</v>
      </c>
      <c r="AR1119" s="83" t="b">
        <v>0</v>
      </c>
      <c r="AS1119" s="83" t="s">
        <v>7097</v>
      </c>
      <c r="AT1119" s="83">
        <v>10</v>
      </c>
      <c r="AU1119" s="83" t="s">
        <v>13085</v>
      </c>
      <c r="AV1119" s="83" t="b">
        <v>0</v>
      </c>
      <c r="AW1119" s="83" t="s">
        <v>14213</v>
      </c>
      <c r="AX1119" s="83" t="s">
        <v>15330</v>
      </c>
      <c r="AY1119" s="83" t="s">
        <v>66</v>
      </c>
      <c r="AZ1119" s="2"/>
      <c r="BA1119" s="3"/>
      <c r="BB1119" s="3"/>
      <c r="BC1119" s="3"/>
      <c r="BD1119" s="3"/>
    </row>
    <row r="1120" spans="1:56" x14ac:dyDescent="0.25">
      <c r="A1120" s="69" t="s">
        <v>984</v>
      </c>
      <c r="B1120" s="70"/>
      <c r="C1120" s="70"/>
      <c r="D1120" s="71"/>
      <c r="E1120" s="73"/>
      <c r="F1120" s="70" t="s">
        <v>4240</v>
      </c>
      <c r="G1120" s="70"/>
      <c r="H1120" s="74"/>
      <c r="I1120" s="75"/>
      <c r="J1120" s="75"/>
      <c r="K1120" s="74" t="s">
        <v>16845</v>
      </c>
      <c r="L1120" s="78"/>
      <c r="M1120" s="79"/>
      <c r="N1120" s="79"/>
      <c r="O1120" s="80"/>
      <c r="P1120" s="81"/>
      <c r="Q1120" s="81"/>
      <c r="R1120" s="91"/>
      <c r="S1120" s="91"/>
      <c r="T1120" s="91"/>
      <c r="U1120" s="91"/>
      <c r="V1120" s="52"/>
      <c r="W1120" s="52"/>
      <c r="X1120" s="52"/>
      <c r="Y1120" s="52"/>
      <c r="Z1120" s="51"/>
      <c r="AA1120" s="76"/>
      <c r="AB1120" s="76"/>
      <c r="AC1120" s="77"/>
      <c r="AD1120" s="83" t="s">
        <v>8434</v>
      </c>
      <c r="AE1120" s="83">
        <v>1211</v>
      </c>
      <c r="AF1120" s="83">
        <v>1887</v>
      </c>
      <c r="AG1120" s="83">
        <v>25062</v>
      </c>
      <c r="AH1120" s="83">
        <v>3792</v>
      </c>
      <c r="AI1120" s="83">
        <v>14400</v>
      </c>
      <c r="AJ1120" s="83" t="s">
        <v>9833</v>
      </c>
      <c r="AK1120" s="83" t="s">
        <v>10362</v>
      </c>
      <c r="AL1120" s="83" t="s">
        <v>11519</v>
      </c>
      <c r="AM1120" s="83" t="s">
        <v>11781</v>
      </c>
      <c r="AN1120" s="85">
        <v>40270.056030092594</v>
      </c>
      <c r="AO1120" s="83" t="s">
        <v>12744</v>
      </c>
      <c r="AP1120" s="83" t="b">
        <v>0</v>
      </c>
      <c r="AQ1120" s="83" t="b">
        <v>0</v>
      </c>
      <c r="AR1120" s="83" t="b">
        <v>1</v>
      </c>
      <c r="AS1120" s="83" t="s">
        <v>7091</v>
      </c>
      <c r="AT1120" s="83">
        <v>34</v>
      </c>
      <c r="AU1120" s="83" t="s">
        <v>13119</v>
      </c>
      <c r="AV1120" s="83" t="b">
        <v>0</v>
      </c>
      <c r="AW1120" s="83" t="s">
        <v>14213</v>
      </c>
      <c r="AX1120" s="83" t="s">
        <v>15331</v>
      </c>
      <c r="AY1120" s="83" t="s">
        <v>66</v>
      </c>
      <c r="AZ1120" s="2"/>
      <c r="BA1120" s="3"/>
      <c r="BB1120" s="3"/>
      <c r="BC1120" s="3"/>
      <c r="BD1120" s="3"/>
    </row>
    <row r="1121" spans="1:56" x14ac:dyDescent="0.25">
      <c r="A1121" s="69" t="s">
        <v>985</v>
      </c>
      <c r="B1121" s="70"/>
      <c r="C1121" s="70"/>
      <c r="D1121" s="71"/>
      <c r="E1121" s="73"/>
      <c r="F1121" s="70" t="s">
        <v>14067</v>
      </c>
      <c r="G1121" s="70"/>
      <c r="H1121" s="74"/>
      <c r="I1121" s="75"/>
      <c r="J1121" s="75"/>
      <c r="K1121" s="74" t="s">
        <v>16846</v>
      </c>
      <c r="L1121" s="78"/>
      <c r="M1121" s="79"/>
      <c r="N1121" s="79"/>
      <c r="O1121" s="80"/>
      <c r="P1121" s="81"/>
      <c r="Q1121" s="81"/>
      <c r="R1121" s="91"/>
      <c r="S1121" s="91"/>
      <c r="T1121" s="91"/>
      <c r="U1121" s="91"/>
      <c r="V1121" s="52"/>
      <c r="W1121" s="52"/>
      <c r="X1121" s="52"/>
      <c r="Y1121" s="52"/>
      <c r="Z1121" s="51"/>
      <c r="AA1121" s="76"/>
      <c r="AB1121" s="76"/>
      <c r="AC1121" s="77"/>
      <c r="AD1121" s="83" t="s">
        <v>8435</v>
      </c>
      <c r="AE1121" s="83">
        <v>531</v>
      </c>
      <c r="AF1121" s="83">
        <v>221</v>
      </c>
      <c r="AG1121" s="83">
        <v>163</v>
      </c>
      <c r="AH1121" s="83">
        <v>500</v>
      </c>
      <c r="AI1121" s="83"/>
      <c r="AJ1121" s="83" t="s">
        <v>9834</v>
      </c>
      <c r="AK1121" s="83" t="s">
        <v>10230</v>
      </c>
      <c r="AL1121" s="83" t="s">
        <v>11520</v>
      </c>
      <c r="AM1121" s="83"/>
      <c r="AN1121" s="85">
        <v>40968.374849537038</v>
      </c>
      <c r="AO1121" s="83" t="s">
        <v>12745</v>
      </c>
      <c r="AP1121" s="83" t="b">
        <v>0</v>
      </c>
      <c r="AQ1121" s="83" t="b">
        <v>0</v>
      </c>
      <c r="AR1121" s="83" t="b">
        <v>0</v>
      </c>
      <c r="AS1121" s="83" t="s">
        <v>7091</v>
      </c>
      <c r="AT1121" s="83">
        <v>9</v>
      </c>
      <c r="AU1121" s="83" t="s">
        <v>13085</v>
      </c>
      <c r="AV1121" s="83" t="b">
        <v>0</v>
      </c>
      <c r="AW1121" s="83" t="s">
        <v>14213</v>
      </c>
      <c r="AX1121" s="83" t="s">
        <v>15332</v>
      </c>
      <c r="AY1121" s="83" t="s">
        <v>66</v>
      </c>
      <c r="AZ1121" s="2"/>
      <c r="BA1121" s="3"/>
      <c r="BB1121" s="3"/>
      <c r="BC1121" s="3"/>
      <c r="BD1121" s="3"/>
    </row>
    <row r="1122" spans="1:56" x14ac:dyDescent="0.25">
      <c r="A1122" s="69" t="s">
        <v>1633</v>
      </c>
      <c r="B1122" s="70"/>
      <c r="C1122" s="70"/>
      <c r="D1122" s="71"/>
      <c r="E1122" s="73"/>
      <c r="F1122" s="70" t="s">
        <v>14068</v>
      </c>
      <c r="G1122" s="70"/>
      <c r="H1122" s="74"/>
      <c r="I1122" s="75"/>
      <c r="J1122" s="75"/>
      <c r="K1122" s="74" t="s">
        <v>16847</v>
      </c>
      <c r="L1122" s="78"/>
      <c r="M1122" s="79"/>
      <c r="N1122" s="79"/>
      <c r="O1122" s="80"/>
      <c r="P1122" s="81"/>
      <c r="Q1122" s="81"/>
      <c r="R1122" s="91"/>
      <c r="S1122" s="91"/>
      <c r="T1122" s="91"/>
      <c r="U1122" s="91"/>
      <c r="V1122" s="52"/>
      <c r="W1122" s="52"/>
      <c r="X1122" s="52"/>
      <c r="Y1122" s="52"/>
      <c r="Z1122" s="51"/>
      <c r="AA1122" s="76"/>
      <c r="AB1122" s="76"/>
      <c r="AC1122" s="77"/>
      <c r="AD1122" s="83" t="s">
        <v>8436</v>
      </c>
      <c r="AE1122" s="83">
        <v>2986</v>
      </c>
      <c r="AF1122" s="83">
        <v>10428</v>
      </c>
      <c r="AG1122" s="83">
        <v>7970</v>
      </c>
      <c r="AH1122" s="83">
        <v>10052</v>
      </c>
      <c r="AI1122" s="83">
        <v>-28800</v>
      </c>
      <c r="AJ1122" s="83" t="s">
        <v>9835</v>
      </c>
      <c r="AK1122" s="83" t="s">
        <v>10750</v>
      </c>
      <c r="AL1122" s="83" t="s">
        <v>11521</v>
      </c>
      <c r="AM1122" s="83" t="s">
        <v>11719</v>
      </c>
      <c r="AN1122" s="85">
        <v>41781.563599537039</v>
      </c>
      <c r="AO1122" s="83" t="s">
        <v>12746</v>
      </c>
      <c r="AP1122" s="83" t="b">
        <v>0</v>
      </c>
      <c r="AQ1122" s="83" t="b">
        <v>0</v>
      </c>
      <c r="AR1122" s="83" t="b">
        <v>1</v>
      </c>
      <c r="AS1122" s="83" t="s">
        <v>7091</v>
      </c>
      <c r="AT1122" s="83">
        <v>181</v>
      </c>
      <c r="AU1122" s="83" t="s">
        <v>13143</v>
      </c>
      <c r="AV1122" s="83" t="b">
        <v>1</v>
      </c>
      <c r="AW1122" s="83" t="s">
        <v>14213</v>
      </c>
      <c r="AX1122" s="83" t="s">
        <v>15333</v>
      </c>
      <c r="AY1122" s="83" t="s">
        <v>65</v>
      </c>
      <c r="AZ1122" s="2"/>
      <c r="BA1122" s="3"/>
      <c r="BB1122" s="3"/>
      <c r="BC1122" s="3"/>
      <c r="BD1122" s="3"/>
    </row>
    <row r="1123" spans="1:56" x14ac:dyDescent="0.25">
      <c r="A1123" s="69" t="s">
        <v>986</v>
      </c>
      <c r="B1123" s="70"/>
      <c r="C1123" s="70"/>
      <c r="D1123" s="71"/>
      <c r="E1123" s="73"/>
      <c r="F1123" s="70" t="s">
        <v>14069</v>
      </c>
      <c r="G1123" s="70"/>
      <c r="H1123" s="74"/>
      <c r="I1123" s="75"/>
      <c r="J1123" s="75"/>
      <c r="K1123" s="74" t="s">
        <v>16848</v>
      </c>
      <c r="L1123" s="78"/>
      <c r="M1123" s="79"/>
      <c r="N1123" s="79"/>
      <c r="O1123" s="80"/>
      <c r="P1123" s="81"/>
      <c r="Q1123" s="81"/>
      <c r="R1123" s="91"/>
      <c r="S1123" s="91"/>
      <c r="T1123" s="91"/>
      <c r="U1123" s="91"/>
      <c r="V1123" s="52"/>
      <c r="W1123" s="52"/>
      <c r="X1123" s="52"/>
      <c r="Y1123" s="52"/>
      <c r="Z1123" s="51"/>
      <c r="AA1123" s="76"/>
      <c r="AB1123" s="76"/>
      <c r="AC1123" s="77"/>
      <c r="AD1123" s="83" t="s">
        <v>8437</v>
      </c>
      <c r="AE1123" s="83">
        <v>2797</v>
      </c>
      <c r="AF1123" s="83">
        <v>1501</v>
      </c>
      <c r="AG1123" s="83">
        <v>23416</v>
      </c>
      <c r="AH1123" s="83">
        <v>10755</v>
      </c>
      <c r="AI1123" s="83">
        <v>-18000</v>
      </c>
      <c r="AJ1123" s="83" t="s">
        <v>9836</v>
      </c>
      <c r="AK1123" s="83" t="s">
        <v>10751</v>
      </c>
      <c r="AL1123" s="83"/>
      <c r="AM1123" s="83" t="s">
        <v>11716</v>
      </c>
      <c r="AN1123" s="85">
        <v>39931.888645833336</v>
      </c>
      <c r="AO1123" s="83" t="s">
        <v>12747</v>
      </c>
      <c r="AP1123" s="83" t="b">
        <v>0</v>
      </c>
      <c r="AQ1123" s="83" t="b">
        <v>0</v>
      </c>
      <c r="AR1123" s="83" t="b">
        <v>1</v>
      </c>
      <c r="AS1123" s="83" t="s">
        <v>7091</v>
      </c>
      <c r="AT1123" s="83">
        <v>43</v>
      </c>
      <c r="AU1123" s="83" t="s">
        <v>13092</v>
      </c>
      <c r="AV1123" s="83" t="b">
        <v>0</v>
      </c>
      <c r="AW1123" s="83" t="s">
        <v>14213</v>
      </c>
      <c r="AX1123" s="83" t="s">
        <v>15334</v>
      </c>
      <c r="AY1123" s="83" t="s">
        <v>66</v>
      </c>
      <c r="AZ1123" s="2"/>
      <c r="BA1123" s="3"/>
      <c r="BB1123" s="3"/>
      <c r="BC1123" s="3"/>
      <c r="BD1123" s="3"/>
    </row>
    <row r="1124" spans="1:56" x14ac:dyDescent="0.25">
      <c r="A1124" s="69" t="s">
        <v>987</v>
      </c>
      <c r="B1124" s="70"/>
      <c r="C1124" s="70"/>
      <c r="D1124" s="71"/>
      <c r="E1124" s="73"/>
      <c r="F1124" s="70" t="s">
        <v>4241</v>
      </c>
      <c r="G1124" s="70"/>
      <c r="H1124" s="74"/>
      <c r="I1124" s="75"/>
      <c r="J1124" s="75"/>
      <c r="K1124" s="74" t="s">
        <v>16849</v>
      </c>
      <c r="L1124" s="78"/>
      <c r="M1124" s="79"/>
      <c r="N1124" s="79"/>
      <c r="O1124" s="80"/>
      <c r="P1124" s="81"/>
      <c r="Q1124" s="81"/>
      <c r="R1124" s="91"/>
      <c r="S1124" s="91"/>
      <c r="T1124" s="91"/>
      <c r="U1124" s="91"/>
      <c r="V1124" s="52"/>
      <c r="W1124" s="52"/>
      <c r="X1124" s="52"/>
      <c r="Y1124" s="52"/>
      <c r="Z1124" s="51"/>
      <c r="AA1124" s="76"/>
      <c r="AB1124" s="76"/>
      <c r="AC1124" s="77"/>
      <c r="AD1124" s="83" t="s">
        <v>8438</v>
      </c>
      <c r="AE1124" s="83">
        <v>182</v>
      </c>
      <c r="AF1124" s="83">
        <v>937</v>
      </c>
      <c r="AG1124" s="83">
        <v>64126</v>
      </c>
      <c r="AH1124" s="83">
        <v>34312</v>
      </c>
      <c r="AI1124" s="83">
        <v>-14400</v>
      </c>
      <c r="AJ1124" s="83"/>
      <c r="AK1124" s="83"/>
      <c r="AL1124" s="83" t="s">
        <v>11522</v>
      </c>
      <c r="AM1124" s="83" t="s">
        <v>11725</v>
      </c>
      <c r="AN1124" s="85">
        <v>41321.626030092593</v>
      </c>
      <c r="AO1124" s="83" t="s">
        <v>12748</v>
      </c>
      <c r="AP1124" s="83" t="b">
        <v>0</v>
      </c>
      <c r="AQ1124" s="83" t="b">
        <v>0</v>
      </c>
      <c r="AR1124" s="83" t="b">
        <v>1</v>
      </c>
      <c r="AS1124" s="83" t="s">
        <v>7091</v>
      </c>
      <c r="AT1124" s="83">
        <v>4</v>
      </c>
      <c r="AU1124" s="83" t="s">
        <v>13086</v>
      </c>
      <c r="AV1124" s="83" t="b">
        <v>0</v>
      </c>
      <c r="AW1124" s="83" t="s">
        <v>14213</v>
      </c>
      <c r="AX1124" s="83" t="s">
        <v>15335</v>
      </c>
      <c r="AY1124" s="83" t="s">
        <v>66</v>
      </c>
      <c r="AZ1124" s="2"/>
      <c r="BA1124" s="3"/>
      <c r="BB1124" s="3"/>
      <c r="BC1124" s="3"/>
      <c r="BD1124" s="3"/>
    </row>
    <row r="1125" spans="1:56" x14ac:dyDescent="0.25">
      <c r="A1125" s="69" t="s">
        <v>988</v>
      </c>
      <c r="B1125" s="70"/>
      <c r="C1125" s="70"/>
      <c r="D1125" s="71"/>
      <c r="E1125" s="73"/>
      <c r="F1125" s="70" t="s">
        <v>4242</v>
      </c>
      <c r="G1125" s="70"/>
      <c r="H1125" s="74"/>
      <c r="I1125" s="75"/>
      <c r="J1125" s="75"/>
      <c r="K1125" s="74" t="s">
        <v>16850</v>
      </c>
      <c r="L1125" s="78"/>
      <c r="M1125" s="79"/>
      <c r="N1125" s="79"/>
      <c r="O1125" s="80"/>
      <c r="P1125" s="81"/>
      <c r="Q1125" s="81"/>
      <c r="R1125" s="91"/>
      <c r="S1125" s="91"/>
      <c r="T1125" s="91"/>
      <c r="U1125" s="91"/>
      <c r="V1125" s="52"/>
      <c r="W1125" s="52"/>
      <c r="X1125" s="52"/>
      <c r="Y1125" s="52"/>
      <c r="Z1125" s="51"/>
      <c r="AA1125" s="76"/>
      <c r="AB1125" s="76"/>
      <c r="AC1125" s="77"/>
      <c r="AD1125" s="83" t="s">
        <v>8439</v>
      </c>
      <c r="AE1125" s="83">
        <v>1631</v>
      </c>
      <c r="AF1125" s="83">
        <v>938</v>
      </c>
      <c r="AG1125" s="83">
        <v>23134</v>
      </c>
      <c r="AH1125" s="83">
        <v>17146</v>
      </c>
      <c r="AI1125" s="83"/>
      <c r="AJ1125" s="83" t="s">
        <v>9837</v>
      </c>
      <c r="AK1125" s="83"/>
      <c r="AL1125" s="83"/>
      <c r="AM1125" s="83"/>
      <c r="AN1125" s="85">
        <v>40858.514189814814</v>
      </c>
      <c r="AO1125" s="83"/>
      <c r="AP1125" s="83" t="b">
        <v>1</v>
      </c>
      <c r="AQ1125" s="83" t="b">
        <v>0</v>
      </c>
      <c r="AR1125" s="83" t="b">
        <v>0</v>
      </c>
      <c r="AS1125" s="83" t="s">
        <v>7094</v>
      </c>
      <c r="AT1125" s="83">
        <v>27</v>
      </c>
      <c r="AU1125" s="83" t="s">
        <v>13085</v>
      </c>
      <c r="AV1125" s="83" t="b">
        <v>0</v>
      </c>
      <c r="AW1125" s="83" t="s">
        <v>14213</v>
      </c>
      <c r="AX1125" s="83" t="s">
        <v>15336</v>
      </c>
      <c r="AY1125" s="83" t="s">
        <v>66</v>
      </c>
      <c r="AZ1125" s="2"/>
      <c r="BA1125" s="3"/>
      <c r="BB1125" s="3"/>
      <c r="BC1125" s="3"/>
      <c r="BD1125" s="3"/>
    </row>
    <row r="1126" spans="1:56" x14ac:dyDescent="0.25">
      <c r="A1126" s="69" t="s">
        <v>990</v>
      </c>
      <c r="B1126" s="70"/>
      <c r="C1126" s="70"/>
      <c r="D1126" s="71"/>
      <c r="E1126" s="73"/>
      <c r="F1126" s="70" t="s">
        <v>4244</v>
      </c>
      <c r="G1126" s="70"/>
      <c r="H1126" s="74"/>
      <c r="I1126" s="75"/>
      <c r="J1126" s="75"/>
      <c r="K1126" s="74" t="s">
        <v>16851</v>
      </c>
      <c r="L1126" s="78"/>
      <c r="M1126" s="79"/>
      <c r="N1126" s="79"/>
      <c r="O1126" s="80"/>
      <c r="P1126" s="81"/>
      <c r="Q1126" s="81"/>
      <c r="R1126" s="91"/>
      <c r="S1126" s="91"/>
      <c r="T1126" s="91"/>
      <c r="U1126" s="91"/>
      <c r="V1126" s="52"/>
      <c r="W1126" s="52"/>
      <c r="X1126" s="52"/>
      <c r="Y1126" s="52"/>
      <c r="Z1126" s="51"/>
      <c r="AA1126" s="76"/>
      <c r="AB1126" s="76"/>
      <c r="AC1126" s="77"/>
      <c r="AD1126" s="83" t="s">
        <v>8440</v>
      </c>
      <c r="AE1126" s="83">
        <v>518</v>
      </c>
      <c r="AF1126" s="83">
        <v>2057</v>
      </c>
      <c r="AG1126" s="83">
        <v>76270</v>
      </c>
      <c r="AH1126" s="83">
        <v>911</v>
      </c>
      <c r="AI1126" s="83"/>
      <c r="AJ1126" s="83" t="s">
        <v>9838</v>
      </c>
      <c r="AK1126" s="83" t="s">
        <v>10752</v>
      </c>
      <c r="AL1126" s="83"/>
      <c r="AM1126" s="83"/>
      <c r="AN1126" s="85">
        <v>41197.299722222226</v>
      </c>
      <c r="AO1126" s="83"/>
      <c r="AP1126" s="83" t="b">
        <v>1</v>
      </c>
      <c r="AQ1126" s="83" t="b">
        <v>0</v>
      </c>
      <c r="AR1126" s="83" t="b">
        <v>0</v>
      </c>
      <c r="AS1126" s="83" t="s">
        <v>7097</v>
      </c>
      <c r="AT1126" s="83">
        <v>10</v>
      </c>
      <c r="AU1126" s="83" t="s">
        <v>13085</v>
      </c>
      <c r="AV1126" s="83" t="b">
        <v>0</v>
      </c>
      <c r="AW1126" s="83" t="s">
        <v>14213</v>
      </c>
      <c r="AX1126" s="83" t="s">
        <v>15337</v>
      </c>
      <c r="AY1126" s="83" t="s">
        <v>66</v>
      </c>
      <c r="AZ1126" s="2"/>
      <c r="BA1126" s="3"/>
      <c r="BB1126" s="3"/>
      <c r="BC1126" s="3"/>
      <c r="BD1126" s="3"/>
    </row>
    <row r="1127" spans="1:56" x14ac:dyDescent="0.25">
      <c r="A1127" s="69" t="s">
        <v>991</v>
      </c>
      <c r="B1127" s="70"/>
      <c r="C1127" s="70"/>
      <c r="D1127" s="71"/>
      <c r="E1127" s="73"/>
      <c r="F1127" s="70" t="s">
        <v>4245</v>
      </c>
      <c r="G1127" s="70"/>
      <c r="H1127" s="74"/>
      <c r="I1127" s="75"/>
      <c r="J1127" s="75"/>
      <c r="K1127" s="74" t="s">
        <v>16852</v>
      </c>
      <c r="L1127" s="78"/>
      <c r="M1127" s="79"/>
      <c r="N1127" s="79"/>
      <c r="O1127" s="80"/>
      <c r="P1127" s="81"/>
      <c r="Q1127" s="81"/>
      <c r="R1127" s="91"/>
      <c r="S1127" s="91"/>
      <c r="T1127" s="91"/>
      <c r="U1127" s="91"/>
      <c r="V1127" s="52"/>
      <c r="W1127" s="52"/>
      <c r="X1127" s="52"/>
      <c r="Y1127" s="52"/>
      <c r="Z1127" s="51"/>
      <c r="AA1127" s="76"/>
      <c r="AB1127" s="76"/>
      <c r="AC1127" s="77"/>
      <c r="AD1127" s="83" t="s">
        <v>8441</v>
      </c>
      <c r="AE1127" s="83">
        <v>2775</v>
      </c>
      <c r="AF1127" s="83">
        <v>4864</v>
      </c>
      <c r="AG1127" s="83">
        <v>19235</v>
      </c>
      <c r="AH1127" s="83">
        <v>2877</v>
      </c>
      <c r="AI1127" s="83">
        <v>-18000</v>
      </c>
      <c r="AJ1127" s="83" t="s">
        <v>9839</v>
      </c>
      <c r="AK1127" s="83" t="s">
        <v>10192</v>
      </c>
      <c r="AL1127" s="83" t="s">
        <v>11523</v>
      </c>
      <c r="AM1127" s="83" t="s">
        <v>11716</v>
      </c>
      <c r="AN1127" s="85">
        <v>39658.560555555552</v>
      </c>
      <c r="AO1127" s="83"/>
      <c r="AP1127" s="83" t="b">
        <v>0</v>
      </c>
      <c r="AQ1127" s="83" t="b">
        <v>0</v>
      </c>
      <c r="AR1127" s="83" t="b">
        <v>1</v>
      </c>
      <c r="AS1127" s="83" t="s">
        <v>7091</v>
      </c>
      <c r="AT1127" s="83">
        <v>193</v>
      </c>
      <c r="AU1127" s="83" t="s">
        <v>13482</v>
      </c>
      <c r="AV1127" s="83" t="b">
        <v>1</v>
      </c>
      <c r="AW1127" s="83" t="s">
        <v>14213</v>
      </c>
      <c r="AX1127" s="83" t="s">
        <v>15338</v>
      </c>
      <c r="AY1127" s="83" t="s">
        <v>66</v>
      </c>
      <c r="AZ1127" s="2"/>
      <c r="BA1127" s="3"/>
      <c r="BB1127" s="3"/>
      <c r="BC1127" s="3"/>
      <c r="BD1127" s="3"/>
    </row>
    <row r="1128" spans="1:56" x14ac:dyDescent="0.25">
      <c r="A1128" s="69" t="s">
        <v>1634</v>
      </c>
      <c r="B1128" s="70"/>
      <c r="C1128" s="70"/>
      <c r="D1128" s="71"/>
      <c r="E1128" s="73"/>
      <c r="F1128" s="70" t="s">
        <v>14070</v>
      </c>
      <c r="G1128" s="70"/>
      <c r="H1128" s="74"/>
      <c r="I1128" s="75"/>
      <c r="J1128" s="75"/>
      <c r="K1128" s="74" t="s">
        <v>16853</v>
      </c>
      <c r="L1128" s="78"/>
      <c r="M1128" s="79"/>
      <c r="N1128" s="79"/>
      <c r="O1128" s="80"/>
      <c r="P1128" s="81"/>
      <c r="Q1128" s="81"/>
      <c r="R1128" s="91"/>
      <c r="S1128" s="91"/>
      <c r="T1128" s="91"/>
      <c r="U1128" s="91"/>
      <c r="V1128" s="52"/>
      <c r="W1128" s="52"/>
      <c r="X1128" s="52"/>
      <c r="Y1128" s="52"/>
      <c r="Z1128" s="51"/>
      <c r="AA1128" s="76"/>
      <c r="AB1128" s="76"/>
      <c r="AC1128" s="77"/>
      <c r="AD1128" s="83" t="s">
        <v>8442</v>
      </c>
      <c r="AE1128" s="83">
        <v>1139</v>
      </c>
      <c r="AF1128" s="83">
        <v>190437</v>
      </c>
      <c r="AG1128" s="83">
        <v>85422</v>
      </c>
      <c r="AH1128" s="83">
        <v>13900</v>
      </c>
      <c r="AI1128" s="83">
        <v>-18000</v>
      </c>
      <c r="AJ1128" s="83"/>
      <c r="AK1128" s="83" t="s">
        <v>10502</v>
      </c>
      <c r="AL1128" s="83" t="s">
        <v>11524</v>
      </c>
      <c r="AM1128" s="83" t="s">
        <v>11716</v>
      </c>
      <c r="AN1128" s="85">
        <v>40302.055335648147</v>
      </c>
      <c r="AO1128" s="83" t="s">
        <v>12749</v>
      </c>
      <c r="AP1128" s="83" t="b">
        <v>0</v>
      </c>
      <c r="AQ1128" s="83" t="b">
        <v>0</v>
      </c>
      <c r="AR1128" s="83" t="b">
        <v>1</v>
      </c>
      <c r="AS1128" s="83" t="s">
        <v>7091</v>
      </c>
      <c r="AT1128" s="83">
        <v>4167</v>
      </c>
      <c r="AU1128" s="83" t="s">
        <v>13483</v>
      </c>
      <c r="AV1128" s="83" t="b">
        <v>1</v>
      </c>
      <c r="AW1128" s="83" t="s">
        <v>14213</v>
      </c>
      <c r="AX1128" s="83" t="s">
        <v>15339</v>
      </c>
      <c r="AY1128" s="83" t="s">
        <v>65</v>
      </c>
      <c r="AZ1128" s="2"/>
      <c r="BA1128" s="3"/>
      <c r="BB1128" s="3"/>
      <c r="BC1128" s="3"/>
      <c r="BD1128" s="3"/>
    </row>
    <row r="1129" spans="1:56" x14ac:dyDescent="0.25">
      <c r="A1129" s="69" t="s">
        <v>992</v>
      </c>
      <c r="B1129" s="70"/>
      <c r="C1129" s="70"/>
      <c r="D1129" s="71"/>
      <c r="E1129" s="73"/>
      <c r="F1129" s="70" t="s">
        <v>4246</v>
      </c>
      <c r="G1129" s="70"/>
      <c r="H1129" s="74"/>
      <c r="I1129" s="75"/>
      <c r="J1129" s="75"/>
      <c r="K1129" s="74" t="s">
        <v>16854</v>
      </c>
      <c r="L1129" s="78"/>
      <c r="M1129" s="79"/>
      <c r="N1129" s="79"/>
      <c r="O1129" s="80"/>
      <c r="P1129" s="81"/>
      <c r="Q1129" s="81"/>
      <c r="R1129" s="91"/>
      <c r="S1129" s="91"/>
      <c r="T1129" s="91"/>
      <c r="U1129" s="91"/>
      <c r="V1129" s="52"/>
      <c r="W1129" s="52"/>
      <c r="X1129" s="52"/>
      <c r="Y1129" s="52"/>
      <c r="Z1129" s="51"/>
      <c r="AA1129" s="76"/>
      <c r="AB1129" s="76"/>
      <c r="AC1129" s="77"/>
      <c r="AD1129" s="83" t="s">
        <v>8443</v>
      </c>
      <c r="AE1129" s="83">
        <v>375</v>
      </c>
      <c r="AF1129" s="83">
        <v>243</v>
      </c>
      <c r="AG1129" s="83">
        <v>4154</v>
      </c>
      <c r="AH1129" s="83">
        <v>10024</v>
      </c>
      <c r="AI1129" s="83"/>
      <c r="AJ1129" s="83" t="s">
        <v>9840</v>
      </c>
      <c r="AK1129" s="83" t="s">
        <v>10753</v>
      </c>
      <c r="AL1129" s="83" t="s">
        <v>11525</v>
      </c>
      <c r="AM1129" s="83"/>
      <c r="AN1129" s="85">
        <v>42900.052766203706</v>
      </c>
      <c r="AO1129" s="83" t="s">
        <v>12750</v>
      </c>
      <c r="AP1129" s="83" t="b">
        <v>1</v>
      </c>
      <c r="AQ1129" s="83" t="b">
        <v>0</v>
      </c>
      <c r="AR1129" s="83" t="b">
        <v>0</v>
      </c>
      <c r="AS1129" s="83" t="s">
        <v>7091</v>
      </c>
      <c r="AT1129" s="83">
        <v>0</v>
      </c>
      <c r="AU1129" s="83"/>
      <c r="AV1129" s="83" t="b">
        <v>0</v>
      </c>
      <c r="AW1129" s="83" t="s">
        <v>14213</v>
      </c>
      <c r="AX1129" s="83" t="s">
        <v>15340</v>
      </c>
      <c r="AY1129" s="83" t="s">
        <v>66</v>
      </c>
      <c r="AZ1129" s="2"/>
      <c r="BA1129" s="3"/>
      <c r="BB1129" s="3"/>
      <c r="BC1129" s="3"/>
      <c r="BD1129" s="3"/>
    </row>
    <row r="1130" spans="1:56" x14ac:dyDescent="0.25">
      <c r="A1130" s="69" t="s">
        <v>993</v>
      </c>
      <c r="B1130" s="70"/>
      <c r="C1130" s="70"/>
      <c r="D1130" s="71"/>
      <c r="E1130" s="73"/>
      <c r="F1130" s="70" t="s">
        <v>4247</v>
      </c>
      <c r="G1130" s="70"/>
      <c r="H1130" s="74"/>
      <c r="I1130" s="75"/>
      <c r="J1130" s="75"/>
      <c r="K1130" s="74" t="s">
        <v>16855</v>
      </c>
      <c r="L1130" s="78"/>
      <c r="M1130" s="79"/>
      <c r="N1130" s="79"/>
      <c r="O1130" s="80"/>
      <c r="P1130" s="81"/>
      <c r="Q1130" s="81"/>
      <c r="R1130" s="91"/>
      <c r="S1130" s="91"/>
      <c r="T1130" s="91"/>
      <c r="U1130" s="91"/>
      <c r="V1130" s="52"/>
      <c r="W1130" s="52"/>
      <c r="X1130" s="52"/>
      <c r="Y1130" s="52"/>
      <c r="Z1130" s="51"/>
      <c r="AA1130" s="76"/>
      <c r="AB1130" s="76"/>
      <c r="AC1130" s="77"/>
      <c r="AD1130" s="83" t="s">
        <v>8444</v>
      </c>
      <c r="AE1130" s="83">
        <v>293</v>
      </c>
      <c r="AF1130" s="83">
        <v>93</v>
      </c>
      <c r="AG1130" s="83">
        <v>3121</v>
      </c>
      <c r="AH1130" s="83">
        <v>593</v>
      </c>
      <c r="AI1130" s="83"/>
      <c r="AJ1130" s="83" t="s">
        <v>9841</v>
      </c>
      <c r="AK1130" s="83" t="s">
        <v>10754</v>
      </c>
      <c r="AL1130" s="83"/>
      <c r="AM1130" s="83"/>
      <c r="AN1130" s="85">
        <v>42487.689710648148</v>
      </c>
      <c r="AO1130" s="83" t="s">
        <v>12751</v>
      </c>
      <c r="AP1130" s="83" t="b">
        <v>1</v>
      </c>
      <c r="AQ1130" s="83" t="b">
        <v>0</v>
      </c>
      <c r="AR1130" s="83" t="b">
        <v>1</v>
      </c>
      <c r="AS1130" s="83" t="s">
        <v>7094</v>
      </c>
      <c r="AT1130" s="83">
        <v>3</v>
      </c>
      <c r="AU1130" s="83"/>
      <c r="AV1130" s="83" t="b">
        <v>0</v>
      </c>
      <c r="AW1130" s="83" t="s">
        <v>14213</v>
      </c>
      <c r="AX1130" s="83" t="s">
        <v>15341</v>
      </c>
      <c r="AY1130" s="83" t="s">
        <v>66</v>
      </c>
      <c r="AZ1130" s="2"/>
      <c r="BA1130" s="3"/>
      <c r="BB1130" s="3"/>
      <c r="BC1130" s="3"/>
      <c r="BD1130" s="3"/>
    </row>
    <row r="1131" spans="1:56" x14ac:dyDescent="0.25">
      <c r="A1131" s="69" t="s">
        <v>994</v>
      </c>
      <c r="B1131" s="70"/>
      <c r="C1131" s="70"/>
      <c r="D1131" s="71"/>
      <c r="E1131" s="73"/>
      <c r="F1131" s="70" t="s">
        <v>4248</v>
      </c>
      <c r="G1131" s="70"/>
      <c r="H1131" s="74"/>
      <c r="I1131" s="75"/>
      <c r="J1131" s="75"/>
      <c r="K1131" s="74" t="s">
        <v>16856</v>
      </c>
      <c r="L1131" s="78"/>
      <c r="M1131" s="79"/>
      <c r="N1131" s="79"/>
      <c r="O1131" s="80"/>
      <c r="P1131" s="81"/>
      <c r="Q1131" s="81"/>
      <c r="R1131" s="91"/>
      <c r="S1131" s="91"/>
      <c r="T1131" s="91"/>
      <c r="U1131" s="91"/>
      <c r="V1131" s="52"/>
      <c r="W1131" s="52"/>
      <c r="X1131" s="52"/>
      <c r="Y1131" s="52"/>
      <c r="Z1131" s="51"/>
      <c r="AA1131" s="76"/>
      <c r="AB1131" s="76"/>
      <c r="AC1131" s="77"/>
      <c r="AD1131" s="83" t="s">
        <v>8445</v>
      </c>
      <c r="AE1131" s="83">
        <v>676</v>
      </c>
      <c r="AF1131" s="83">
        <v>186</v>
      </c>
      <c r="AG1131" s="83">
        <v>96900</v>
      </c>
      <c r="AH1131" s="83">
        <v>20969</v>
      </c>
      <c r="AI1131" s="83">
        <v>25200</v>
      </c>
      <c r="AJ1131" s="83" t="s">
        <v>9842</v>
      </c>
      <c r="AK1131" s="83" t="s">
        <v>10755</v>
      </c>
      <c r="AL1131" s="83" t="s">
        <v>11526</v>
      </c>
      <c r="AM1131" s="83" t="s">
        <v>11740</v>
      </c>
      <c r="AN1131" s="85">
        <v>40977.661053240743</v>
      </c>
      <c r="AO1131" s="83" t="s">
        <v>12752</v>
      </c>
      <c r="AP1131" s="83" t="b">
        <v>0</v>
      </c>
      <c r="AQ1131" s="83" t="b">
        <v>0</v>
      </c>
      <c r="AR1131" s="83" t="b">
        <v>1</v>
      </c>
      <c r="AS1131" s="83" t="s">
        <v>7096</v>
      </c>
      <c r="AT1131" s="83">
        <v>3</v>
      </c>
      <c r="AU1131" s="83" t="s">
        <v>13484</v>
      </c>
      <c r="AV1131" s="83" t="b">
        <v>0</v>
      </c>
      <c r="AW1131" s="83" t="s">
        <v>14213</v>
      </c>
      <c r="AX1131" s="83" t="s">
        <v>15342</v>
      </c>
      <c r="AY1131" s="83" t="s">
        <v>66</v>
      </c>
      <c r="AZ1131" s="2"/>
      <c r="BA1131" s="3"/>
      <c r="BB1131" s="3"/>
      <c r="BC1131" s="3"/>
      <c r="BD1131" s="3"/>
    </row>
    <row r="1132" spans="1:56" x14ac:dyDescent="0.25">
      <c r="A1132" s="69" t="s">
        <v>995</v>
      </c>
      <c r="B1132" s="70"/>
      <c r="C1132" s="70"/>
      <c r="D1132" s="71"/>
      <c r="E1132" s="73"/>
      <c r="F1132" s="70" t="s">
        <v>14071</v>
      </c>
      <c r="G1132" s="70"/>
      <c r="H1132" s="74"/>
      <c r="I1132" s="75"/>
      <c r="J1132" s="75"/>
      <c r="K1132" s="74" t="s">
        <v>16857</v>
      </c>
      <c r="L1132" s="78"/>
      <c r="M1132" s="79"/>
      <c r="N1132" s="79"/>
      <c r="O1132" s="80"/>
      <c r="P1132" s="81"/>
      <c r="Q1132" s="81"/>
      <c r="R1132" s="91"/>
      <c r="S1132" s="91"/>
      <c r="T1132" s="91"/>
      <c r="U1132" s="91"/>
      <c r="V1132" s="52"/>
      <c r="W1132" s="52"/>
      <c r="X1132" s="52"/>
      <c r="Y1132" s="52"/>
      <c r="Z1132" s="51"/>
      <c r="AA1132" s="76"/>
      <c r="AB1132" s="76"/>
      <c r="AC1132" s="77"/>
      <c r="AD1132" s="83" t="s">
        <v>8446</v>
      </c>
      <c r="AE1132" s="83">
        <v>258</v>
      </c>
      <c r="AF1132" s="83">
        <v>3656</v>
      </c>
      <c r="AG1132" s="83">
        <v>589318</v>
      </c>
      <c r="AH1132" s="83">
        <v>64964</v>
      </c>
      <c r="AI1132" s="83">
        <v>32400</v>
      </c>
      <c r="AJ1132" s="83" t="s">
        <v>9843</v>
      </c>
      <c r="AK1132" s="83" t="s">
        <v>10756</v>
      </c>
      <c r="AL1132" s="83"/>
      <c r="AM1132" s="83" t="s">
        <v>11726</v>
      </c>
      <c r="AN1132" s="85">
        <v>40453.576238425929</v>
      </c>
      <c r="AO1132" s="83" t="s">
        <v>12753</v>
      </c>
      <c r="AP1132" s="83" t="b">
        <v>0</v>
      </c>
      <c r="AQ1132" s="83" t="b">
        <v>0</v>
      </c>
      <c r="AR1132" s="83" t="b">
        <v>1</v>
      </c>
      <c r="AS1132" s="83" t="s">
        <v>7096</v>
      </c>
      <c r="AT1132" s="83">
        <v>37</v>
      </c>
      <c r="AU1132" s="83" t="s">
        <v>13485</v>
      </c>
      <c r="AV1132" s="83" t="b">
        <v>0</v>
      </c>
      <c r="AW1132" s="83" t="s">
        <v>14213</v>
      </c>
      <c r="AX1132" s="83" t="s">
        <v>15343</v>
      </c>
      <c r="AY1132" s="83" t="s">
        <v>66</v>
      </c>
      <c r="AZ1132" s="2"/>
      <c r="BA1132" s="3"/>
      <c r="BB1132" s="3"/>
      <c r="BC1132" s="3"/>
      <c r="BD1132" s="3"/>
    </row>
    <row r="1133" spans="1:56" x14ac:dyDescent="0.25">
      <c r="A1133" s="69" t="s">
        <v>996</v>
      </c>
      <c r="B1133" s="70"/>
      <c r="C1133" s="70"/>
      <c r="D1133" s="71"/>
      <c r="E1133" s="73"/>
      <c r="F1133" s="70" t="s">
        <v>4249</v>
      </c>
      <c r="G1133" s="70"/>
      <c r="H1133" s="74"/>
      <c r="I1133" s="75"/>
      <c r="J1133" s="75"/>
      <c r="K1133" s="74" t="s">
        <v>16858</v>
      </c>
      <c r="L1133" s="78"/>
      <c r="M1133" s="79"/>
      <c r="N1133" s="79"/>
      <c r="O1133" s="80"/>
      <c r="P1133" s="81"/>
      <c r="Q1133" s="81"/>
      <c r="R1133" s="91"/>
      <c r="S1133" s="91"/>
      <c r="T1133" s="91"/>
      <c r="U1133" s="91"/>
      <c r="V1133" s="52"/>
      <c r="W1133" s="52"/>
      <c r="X1133" s="52"/>
      <c r="Y1133" s="52"/>
      <c r="Z1133" s="51"/>
      <c r="AA1133" s="76"/>
      <c r="AB1133" s="76"/>
      <c r="AC1133" s="77"/>
      <c r="AD1133" s="83" t="s">
        <v>8447</v>
      </c>
      <c r="AE1133" s="83">
        <v>315</v>
      </c>
      <c r="AF1133" s="83">
        <v>204</v>
      </c>
      <c r="AG1133" s="83">
        <v>7401</v>
      </c>
      <c r="AH1133" s="83">
        <v>181</v>
      </c>
      <c r="AI1133" s="83"/>
      <c r="AJ1133" s="83" t="s">
        <v>9844</v>
      </c>
      <c r="AK1133" s="83"/>
      <c r="AL1133" s="83"/>
      <c r="AM1133" s="83"/>
      <c r="AN1133" s="85">
        <v>43103.721342592595</v>
      </c>
      <c r="AO1133" s="83" t="s">
        <v>12754</v>
      </c>
      <c r="AP1133" s="83" t="b">
        <v>1</v>
      </c>
      <c r="AQ1133" s="83" t="b">
        <v>0</v>
      </c>
      <c r="AR1133" s="83" t="b">
        <v>0</v>
      </c>
      <c r="AS1133" s="83" t="s">
        <v>13070</v>
      </c>
      <c r="AT1133" s="83">
        <v>0</v>
      </c>
      <c r="AU1133" s="83"/>
      <c r="AV1133" s="83" t="b">
        <v>0</v>
      </c>
      <c r="AW1133" s="83" t="s">
        <v>14213</v>
      </c>
      <c r="AX1133" s="83" t="s">
        <v>15344</v>
      </c>
      <c r="AY1133" s="83" t="s">
        <v>66</v>
      </c>
      <c r="AZ1133" s="2"/>
      <c r="BA1133" s="3"/>
      <c r="BB1133" s="3"/>
      <c r="BC1133" s="3"/>
      <c r="BD1133" s="3"/>
    </row>
    <row r="1134" spans="1:56" x14ac:dyDescent="0.25">
      <c r="A1134" s="69" t="s">
        <v>998</v>
      </c>
      <c r="B1134" s="70"/>
      <c r="C1134" s="70"/>
      <c r="D1134" s="71"/>
      <c r="E1134" s="73"/>
      <c r="F1134" s="70" t="s">
        <v>4251</v>
      </c>
      <c r="G1134" s="70"/>
      <c r="H1134" s="74"/>
      <c r="I1134" s="75"/>
      <c r="J1134" s="75"/>
      <c r="K1134" s="74" t="s">
        <v>16859</v>
      </c>
      <c r="L1134" s="78"/>
      <c r="M1134" s="79"/>
      <c r="N1134" s="79"/>
      <c r="O1134" s="80"/>
      <c r="P1134" s="81"/>
      <c r="Q1134" s="81"/>
      <c r="R1134" s="91"/>
      <c r="S1134" s="91"/>
      <c r="T1134" s="91"/>
      <c r="U1134" s="91"/>
      <c r="V1134" s="52"/>
      <c r="W1134" s="52"/>
      <c r="X1134" s="52"/>
      <c r="Y1134" s="52"/>
      <c r="Z1134" s="51"/>
      <c r="AA1134" s="76"/>
      <c r="AB1134" s="76"/>
      <c r="AC1134" s="77"/>
      <c r="AD1134" s="83" t="s">
        <v>8448</v>
      </c>
      <c r="AE1134" s="83">
        <v>107</v>
      </c>
      <c r="AF1134" s="83">
        <v>777</v>
      </c>
      <c r="AG1134" s="83">
        <v>120171</v>
      </c>
      <c r="AH1134" s="83">
        <v>51752</v>
      </c>
      <c r="AI1134" s="83">
        <v>-28800</v>
      </c>
      <c r="AJ1134" s="83" t="s">
        <v>9845</v>
      </c>
      <c r="AK1134" s="83"/>
      <c r="AL1134" s="83" t="s">
        <v>11527</v>
      </c>
      <c r="AM1134" s="83" t="s">
        <v>11719</v>
      </c>
      <c r="AN1134" s="85">
        <v>40463.582858796297</v>
      </c>
      <c r="AO1134" s="83" t="s">
        <v>12755</v>
      </c>
      <c r="AP1134" s="83" t="b">
        <v>0</v>
      </c>
      <c r="AQ1134" s="83" t="b">
        <v>0</v>
      </c>
      <c r="AR1134" s="83" t="b">
        <v>0</v>
      </c>
      <c r="AS1134" s="83" t="s">
        <v>7091</v>
      </c>
      <c r="AT1134" s="83">
        <v>101</v>
      </c>
      <c r="AU1134" s="83" t="s">
        <v>13486</v>
      </c>
      <c r="AV1134" s="83" t="b">
        <v>0</v>
      </c>
      <c r="AW1134" s="83" t="s">
        <v>14213</v>
      </c>
      <c r="AX1134" s="83" t="s">
        <v>15345</v>
      </c>
      <c r="AY1134" s="83" t="s">
        <v>66</v>
      </c>
      <c r="AZ1134" s="2"/>
      <c r="BA1134" s="3"/>
      <c r="BB1134" s="3"/>
      <c r="BC1134" s="3"/>
      <c r="BD1134" s="3"/>
    </row>
    <row r="1135" spans="1:56" x14ac:dyDescent="0.25">
      <c r="A1135" s="69" t="s">
        <v>999</v>
      </c>
      <c r="B1135" s="70"/>
      <c r="C1135" s="70"/>
      <c r="D1135" s="71"/>
      <c r="E1135" s="73"/>
      <c r="F1135" s="70" t="s">
        <v>4252</v>
      </c>
      <c r="G1135" s="70"/>
      <c r="H1135" s="74"/>
      <c r="I1135" s="75"/>
      <c r="J1135" s="75"/>
      <c r="K1135" s="74" t="s">
        <v>16860</v>
      </c>
      <c r="L1135" s="78"/>
      <c r="M1135" s="79"/>
      <c r="N1135" s="79"/>
      <c r="O1135" s="80"/>
      <c r="P1135" s="81"/>
      <c r="Q1135" s="81"/>
      <c r="R1135" s="91"/>
      <c r="S1135" s="91"/>
      <c r="T1135" s="91"/>
      <c r="U1135" s="91"/>
      <c r="V1135" s="52"/>
      <c r="W1135" s="52"/>
      <c r="X1135" s="52"/>
      <c r="Y1135" s="52"/>
      <c r="Z1135" s="51"/>
      <c r="AA1135" s="76"/>
      <c r="AB1135" s="76"/>
      <c r="AC1135" s="77"/>
      <c r="AD1135" s="83" t="s">
        <v>8449</v>
      </c>
      <c r="AE1135" s="83">
        <v>50</v>
      </c>
      <c r="AF1135" s="83">
        <v>202</v>
      </c>
      <c r="AG1135" s="83">
        <v>18083</v>
      </c>
      <c r="AH1135" s="83">
        <v>147</v>
      </c>
      <c r="AI1135" s="83">
        <v>32400</v>
      </c>
      <c r="AJ1135" s="83" t="s">
        <v>9846</v>
      </c>
      <c r="AK1135" s="83" t="s">
        <v>10757</v>
      </c>
      <c r="AL1135" s="83"/>
      <c r="AM1135" s="83" t="s">
        <v>11726</v>
      </c>
      <c r="AN1135" s="85">
        <v>40552.541724537034</v>
      </c>
      <c r="AO1135" s="83" t="s">
        <v>12756</v>
      </c>
      <c r="AP1135" s="83" t="b">
        <v>1</v>
      </c>
      <c r="AQ1135" s="83" t="b">
        <v>0</v>
      </c>
      <c r="AR1135" s="83" t="b">
        <v>0</v>
      </c>
      <c r="AS1135" s="83" t="s">
        <v>7097</v>
      </c>
      <c r="AT1135" s="83">
        <v>1</v>
      </c>
      <c r="AU1135" s="83" t="s">
        <v>13085</v>
      </c>
      <c r="AV1135" s="83" t="b">
        <v>0</v>
      </c>
      <c r="AW1135" s="83" t="s">
        <v>14213</v>
      </c>
      <c r="AX1135" s="83" t="s">
        <v>15346</v>
      </c>
      <c r="AY1135" s="83" t="s">
        <v>66</v>
      </c>
      <c r="AZ1135" s="2"/>
      <c r="BA1135" s="3"/>
      <c r="BB1135" s="3"/>
      <c r="BC1135" s="3"/>
      <c r="BD1135" s="3"/>
    </row>
    <row r="1136" spans="1:56" x14ac:dyDescent="0.25">
      <c r="A1136" s="69" t="s">
        <v>1150</v>
      </c>
      <c r="B1136" s="70"/>
      <c r="C1136" s="70"/>
      <c r="D1136" s="71"/>
      <c r="E1136" s="73"/>
      <c r="F1136" s="70" t="s">
        <v>4367</v>
      </c>
      <c r="G1136" s="70"/>
      <c r="H1136" s="74"/>
      <c r="I1136" s="75"/>
      <c r="J1136" s="75"/>
      <c r="K1136" s="74" t="s">
        <v>16861</v>
      </c>
      <c r="L1136" s="78"/>
      <c r="M1136" s="79"/>
      <c r="N1136" s="79"/>
      <c r="O1136" s="80"/>
      <c r="P1136" s="81"/>
      <c r="Q1136" s="81"/>
      <c r="R1136" s="91"/>
      <c r="S1136" s="91"/>
      <c r="T1136" s="91"/>
      <c r="U1136" s="91"/>
      <c r="V1136" s="52"/>
      <c r="W1136" s="52"/>
      <c r="X1136" s="52"/>
      <c r="Y1136" s="52"/>
      <c r="Z1136" s="51"/>
      <c r="AA1136" s="76"/>
      <c r="AB1136" s="76"/>
      <c r="AC1136" s="77"/>
      <c r="AD1136" s="83" t="s">
        <v>8450</v>
      </c>
      <c r="AE1136" s="83">
        <v>84697</v>
      </c>
      <c r="AF1136" s="83">
        <v>268657</v>
      </c>
      <c r="AG1136" s="83">
        <v>1755</v>
      </c>
      <c r="AH1136" s="83">
        <v>26</v>
      </c>
      <c r="AI1136" s="83">
        <v>28800</v>
      </c>
      <c r="AJ1136" s="83" t="s">
        <v>9847</v>
      </c>
      <c r="AK1136" s="83"/>
      <c r="AL1136" s="83"/>
      <c r="AM1136" s="83" t="s">
        <v>11747</v>
      </c>
      <c r="AN1136" s="85">
        <v>40982.257881944446</v>
      </c>
      <c r="AO1136" s="83" t="s">
        <v>12757</v>
      </c>
      <c r="AP1136" s="83" t="b">
        <v>0</v>
      </c>
      <c r="AQ1136" s="83" t="b">
        <v>0</v>
      </c>
      <c r="AR1136" s="83" t="b">
        <v>1</v>
      </c>
      <c r="AS1136" s="83" t="s">
        <v>7097</v>
      </c>
      <c r="AT1136" s="83">
        <v>1075</v>
      </c>
      <c r="AU1136" s="83" t="s">
        <v>13487</v>
      </c>
      <c r="AV1136" s="83" t="b">
        <v>1</v>
      </c>
      <c r="AW1136" s="83" t="s">
        <v>14213</v>
      </c>
      <c r="AX1136" s="83" t="s">
        <v>15347</v>
      </c>
      <c r="AY1136" s="83" t="s">
        <v>66</v>
      </c>
      <c r="AZ1136" s="2"/>
      <c r="BA1136" s="3"/>
      <c r="BB1136" s="3"/>
      <c r="BC1136" s="3"/>
      <c r="BD1136" s="3"/>
    </row>
    <row r="1137" spans="1:56" x14ac:dyDescent="0.25">
      <c r="A1137" s="69" t="s">
        <v>1000</v>
      </c>
      <c r="B1137" s="70"/>
      <c r="C1137" s="70"/>
      <c r="D1137" s="71"/>
      <c r="E1137" s="73"/>
      <c r="F1137" s="70" t="s">
        <v>14072</v>
      </c>
      <c r="G1137" s="70"/>
      <c r="H1137" s="74"/>
      <c r="I1137" s="75"/>
      <c r="J1137" s="75"/>
      <c r="K1137" s="74" t="s">
        <v>16862</v>
      </c>
      <c r="L1137" s="78"/>
      <c r="M1137" s="79"/>
      <c r="N1137" s="79"/>
      <c r="O1137" s="80"/>
      <c r="P1137" s="81"/>
      <c r="Q1137" s="81"/>
      <c r="R1137" s="91"/>
      <c r="S1137" s="91"/>
      <c r="T1137" s="91"/>
      <c r="U1137" s="91"/>
      <c r="V1137" s="52"/>
      <c r="W1137" s="52"/>
      <c r="X1137" s="52"/>
      <c r="Y1137" s="52"/>
      <c r="Z1137" s="51"/>
      <c r="AA1137" s="76"/>
      <c r="AB1137" s="76"/>
      <c r="AC1137" s="77"/>
      <c r="AD1137" s="83" t="s">
        <v>8451</v>
      </c>
      <c r="AE1137" s="83">
        <v>1018</v>
      </c>
      <c r="AF1137" s="83">
        <v>1572</v>
      </c>
      <c r="AG1137" s="83">
        <v>32266</v>
      </c>
      <c r="AH1137" s="83">
        <v>30433</v>
      </c>
      <c r="AI1137" s="83">
        <v>0</v>
      </c>
      <c r="AJ1137" s="83" t="s">
        <v>9848</v>
      </c>
      <c r="AK1137" s="83" t="s">
        <v>10758</v>
      </c>
      <c r="AL1137" s="83" t="s">
        <v>11528</v>
      </c>
      <c r="AM1137" s="83" t="s">
        <v>10186</v>
      </c>
      <c r="AN1137" s="85">
        <v>42067.641747685186</v>
      </c>
      <c r="AO1137" s="83" t="s">
        <v>12758</v>
      </c>
      <c r="AP1137" s="83" t="b">
        <v>0</v>
      </c>
      <c r="AQ1137" s="83" t="b">
        <v>0</v>
      </c>
      <c r="AR1137" s="83" t="b">
        <v>1</v>
      </c>
      <c r="AS1137" s="83" t="s">
        <v>13070</v>
      </c>
      <c r="AT1137" s="83">
        <v>20</v>
      </c>
      <c r="AU1137" s="83" t="s">
        <v>13085</v>
      </c>
      <c r="AV1137" s="83" t="b">
        <v>0</v>
      </c>
      <c r="AW1137" s="83" t="s">
        <v>14213</v>
      </c>
      <c r="AX1137" s="83" t="s">
        <v>15348</v>
      </c>
      <c r="AY1137" s="83" t="s">
        <v>66</v>
      </c>
      <c r="AZ1137" s="2"/>
      <c r="BA1137" s="3"/>
      <c r="BB1137" s="3"/>
      <c r="BC1137" s="3"/>
      <c r="BD1137" s="3"/>
    </row>
    <row r="1138" spans="1:56" x14ac:dyDescent="0.25">
      <c r="A1138" s="69" t="s">
        <v>1001</v>
      </c>
      <c r="B1138" s="70"/>
      <c r="C1138" s="70"/>
      <c r="D1138" s="71"/>
      <c r="E1138" s="73"/>
      <c r="F1138" s="70" t="s">
        <v>4253</v>
      </c>
      <c r="G1138" s="70"/>
      <c r="H1138" s="74"/>
      <c r="I1138" s="75"/>
      <c r="J1138" s="75"/>
      <c r="K1138" s="74" t="s">
        <v>16863</v>
      </c>
      <c r="L1138" s="78"/>
      <c r="M1138" s="79"/>
      <c r="N1138" s="79"/>
      <c r="O1138" s="80"/>
      <c r="P1138" s="81"/>
      <c r="Q1138" s="81"/>
      <c r="R1138" s="91"/>
      <c r="S1138" s="91"/>
      <c r="T1138" s="91"/>
      <c r="U1138" s="91"/>
      <c r="V1138" s="52"/>
      <c r="W1138" s="52"/>
      <c r="X1138" s="52"/>
      <c r="Y1138" s="52"/>
      <c r="Z1138" s="51"/>
      <c r="AA1138" s="76"/>
      <c r="AB1138" s="76"/>
      <c r="AC1138" s="77"/>
      <c r="AD1138" s="83" t="s">
        <v>8452</v>
      </c>
      <c r="AE1138" s="83">
        <v>78</v>
      </c>
      <c r="AF1138" s="83">
        <v>142</v>
      </c>
      <c r="AG1138" s="83">
        <v>1864</v>
      </c>
      <c r="AH1138" s="83">
        <v>38</v>
      </c>
      <c r="AI1138" s="83">
        <v>-28800</v>
      </c>
      <c r="AJ1138" s="83" t="s">
        <v>9849</v>
      </c>
      <c r="AK1138" s="83" t="s">
        <v>10759</v>
      </c>
      <c r="AL1138" s="83"/>
      <c r="AM1138" s="83" t="s">
        <v>11719</v>
      </c>
      <c r="AN1138" s="85">
        <v>41544.612245370372</v>
      </c>
      <c r="AO1138" s="83"/>
      <c r="AP1138" s="83" t="b">
        <v>0</v>
      </c>
      <c r="AQ1138" s="83" t="b">
        <v>0</v>
      </c>
      <c r="AR1138" s="83" t="b">
        <v>0</v>
      </c>
      <c r="AS1138" s="83" t="s">
        <v>13070</v>
      </c>
      <c r="AT1138" s="83">
        <v>3</v>
      </c>
      <c r="AU1138" s="83" t="s">
        <v>13085</v>
      </c>
      <c r="AV1138" s="83" t="b">
        <v>0</v>
      </c>
      <c r="AW1138" s="83" t="s">
        <v>14213</v>
      </c>
      <c r="AX1138" s="83" t="s">
        <v>15349</v>
      </c>
      <c r="AY1138" s="83" t="s">
        <v>66</v>
      </c>
      <c r="AZ1138" s="2"/>
      <c r="BA1138" s="3"/>
      <c r="BB1138" s="3"/>
      <c r="BC1138" s="3"/>
      <c r="BD1138" s="3"/>
    </row>
    <row r="1139" spans="1:56" x14ac:dyDescent="0.25">
      <c r="A1139" s="69" t="s">
        <v>1002</v>
      </c>
      <c r="B1139" s="70"/>
      <c r="C1139" s="70"/>
      <c r="D1139" s="71"/>
      <c r="E1139" s="73"/>
      <c r="F1139" s="70" t="s">
        <v>4254</v>
      </c>
      <c r="G1139" s="70"/>
      <c r="H1139" s="74"/>
      <c r="I1139" s="75"/>
      <c r="J1139" s="75"/>
      <c r="K1139" s="74" t="s">
        <v>16864</v>
      </c>
      <c r="L1139" s="78"/>
      <c r="M1139" s="79"/>
      <c r="N1139" s="79"/>
      <c r="O1139" s="80"/>
      <c r="P1139" s="81"/>
      <c r="Q1139" s="81"/>
      <c r="R1139" s="91"/>
      <c r="S1139" s="91"/>
      <c r="T1139" s="91"/>
      <c r="U1139" s="91"/>
      <c r="V1139" s="52"/>
      <c r="W1139" s="52"/>
      <c r="X1139" s="52"/>
      <c r="Y1139" s="52"/>
      <c r="Z1139" s="51"/>
      <c r="AA1139" s="76"/>
      <c r="AB1139" s="76"/>
      <c r="AC1139" s="77"/>
      <c r="AD1139" s="83" t="s">
        <v>8453</v>
      </c>
      <c r="AE1139" s="83">
        <v>6385</v>
      </c>
      <c r="AF1139" s="83">
        <v>6420</v>
      </c>
      <c r="AG1139" s="83">
        <v>54188</v>
      </c>
      <c r="AH1139" s="83">
        <v>106</v>
      </c>
      <c r="AI1139" s="83">
        <v>-18000</v>
      </c>
      <c r="AJ1139" s="83" t="s">
        <v>9850</v>
      </c>
      <c r="AK1139" s="83" t="s">
        <v>10493</v>
      </c>
      <c r="AL1139" s="83" t="s">
        <v>11529</v>
      </c>
      <c r="AM1139" s="83" t="s">
        <v>11716</v>
      </c>
      <c r="AN1139" s="85">
        <v>38918.62940972222</v>
      </c>
      <c r="AO1139" s="83"/>
      <c r="AP1139" s="83" t="b">
        <v>1</v>
      </c>
      <c r="AQ1139" s="83" t="b">
        <v>0</v>
      </c>
      <c r="AR1139" s="83" t="b">
        <v>1</v>
      </c>
      <c r="AS1139" s="83" t="s">
        <v>7091</v>
      </c>
      <c r="AT1139" s="83">
        <v>728</v>
      </c>
      <c r="AU1139" s="83" t="s">
        <v>13085</v>
      </c>
      <c r="AV1139" s="83" t="b">
        <v>0</v>
      </c>
      <c r="AW1139" s="83" t="s">
        <v>14213</v>
      </c>
      <c r="AX1139" s="83" t="s">
        <v>15350</v>
      </c>
      <c r="AY1139" s="83" t="s">
        <v>66</v>
      </c>
      <c r="AZ1139" s="2"/>
      <c r="BA1139" s="3"/>
      <c r="BB1139" s="3"/>
      <c r="BC1139" s="3"/>
      <c r="BD1139" s="3"/>
    </row>
    <row r="1140" spans="1:56" x14ac:dyDescent="0.25">
      <c r="A1140" s="69" t="s">
        <v>1003</v>
      </c>
      <c r="B1140" s="70"/>
      <c r="C1140" s="70"/>
      <c r="D1140" s="71"/>
      <c r="E1140" s="73"/>
      <c r="F1140" s="70" t="s">
        <v>4255</v>
      </c>
      <c r="G1140" s="70"/>
      <c r="H1140" s="74"/>
      <c r="I1140" s="75"/>
      <c r="J1140" s="75"/>
      <c r="K1140" s="74" t="s">
        <v>16865</v>
      </c>
      <c r="L1140" s="78"/>
      <c r="M1140" s="79"/>
      <c r="N1140" s="79"/>
      <c r="O1140" s="80"/>
      <c r="P1140" s="81"/>
      <c r="Q1140" s="81"/>
      <c r="R1140" s="91"/>
      <c r="S1140" s="91"/>
      <c r="T1140" s="91"/>
      <c r="U1140" s="91"/>
      <c r="V1140" s="52"/>
      <c r="W1140" s="52"/>
      <c r="X1140" s="52"/>
      <c r="Y1140" s="52"/>
      <c r="Z1140" s="51"/>
      <c r="AA1140" s="76"/>
      <c r="AB1140" s="76"/>
      <c r="AC1140" s="77"/>
      <c r="AD1140" s="83" t="s">
        <v>8454</v>
      </c>
      <c r="AE1140" s="83">
        <v>86</v>
      </c>
      <c r="AF1140" s="83">
        <v>1186</v>
      </c>
      <c r="AG1140" s="83">
        <v>1766</v>
      </c>
      <c r="AH1140" s="83">
        <v>8</v>
      </c>
      <c r="AI1140" s="83">
        <v>-36000</v>
      </c>
      <c r="AJ1140" s="83" t="s">
        <v>9851</v>
      </c>
      <c r="AK1140" s="83" t="s">
        <v>10760</v>
      </c>
      <c r="AL1140" s="83" t="s">
        <v>11530</v>
      </c>
      <c r="AM1140" s="83" t="s">
        <v>11734</v>
      </c>
      <c r="AN1140" s="85">
        <v>40918.869988425926</v>
      </c>
      <c r="AO1140" s="83"/>
      <c r="AP1140" s="83" t="b">
        <v>0</v>
      </c>
      <c r="AQ1140" s="83" t="b">
        <v>0</v>
      </c>
      <c r="AR1140" s="83" t="b">
        <v>0</v>
      </c>
      <c r="AS1140" s="83" t="s">
        <v>7091</v>
      </c>
      <c r="AT1140" s="83">
        <v>53</v>
      </c>
      <c r="AU1140" s="83" t="s">
        <v>13488</v>
      </c>
      <c r="AV1140" s="83" t="b">
        <v>0</v>
      </c>
      <c r="AW1140" s="83" t="s">
        <v>14213</v>
      </c>
      <c r="AX1140" s="83" t="s">
        <v>15351</v>
      </c>
      <c r="AY1140" s="83" t="s">
        <v>66</v>
      </c>
      <c r="AZ1140" s="2"/>
      <c r="BA1140" s="3"/>
      <c r="BB1140" s="3"/>
      <c r="BC1140" s="3"/>
      <c r="BD1140" s="3"/>
    </row>
    <row r="1141" spans="1:56" x14ac:dyDescent="0.25">
      <c r="A1141" s="69" t="s">
        <v>1004</v>
      </c>
      <c r="B1141" s="70"/>
      <c r="C1141" s="70"/>
      <c r="D1141" s="71"/>
      <c r="E1141" s="73"/>
      <c r="F1141" s="70" t="s">
        <v>4256</v>
      </c>
      <c r="G1141" s="70"/>
      <c r="H1141" s="74"/>
      <c r="I1141" s="75"/>
      <c r="J1141" s="75"/>
      <c r="K1141" s="74" t="s">
        <v>16866</v>
      </c>
      <c r="L1141" s="78"/>
      <c r="M1141" s="79"/>
      <c r="N1141" s="79"/>
      <c r="O1141" s="80"/>
      <c r="P1141" s="81"/>
      <c r="Q1141" s="81"/>
      <c r="R1141" s="91"/>
      <c r="S1141" s="91"/>
      <c r="T1141" s="91"/>
      <c r="U1141" s="91"/>
      <c r="V1141" s="52"/>
      <c r="W1141" s="52"/>
      <c r="X1141" s="52"/>
      <c r="Y1141" s="52"/>
      <c r="Z1141" s="51"/>
      <c r="AA1141" s="76"/>
      <c r="AB1141" s="76"/>
      <c r="AC1141" s="77"/>
      <c r="AD1141" s="83" t="s">
        <v>8455</v>
      </c>
      <c r="AE1141" s="83">
        <v>187</v>
      </c>
      <c r="AF1141" s="83">
        <v>222</v>
      </c>
      <c r="AG1141" s="83">
        <v>45732</v>
      </c>
      <c r="AH1141" s="83">
        <v>2382</v>
      </c>
      <c r="AI1141" s="83"/>
      <c r="AJ1141" s="83" t="s">
        <v>9852</v>
      </c>
      <c r="AK1141" s="83"/>
      <c r="AL1141" s="83" t="s">
        <v>11531</v>
      </c>
      <c r="AM1141" s="83"/>
      <c r="AN1141" s="85">
        <v>42783.703715277778</v>
      </c>
      <c r="AO1141" s="83" t="s">
        <v>12759</v>
      </c>
      <c r="AP1141" s="83" t="b">
        <v>0</v>
      </c>
      <c r="AQ1141" s="83" t="b">
        <v>0</v>
      </c>
      <c r="AR1141" s="83" t="b">
        <v>1</v>
      </c>
      <c r="AS1141" s="83" t="s">
        <v>7096</v>
      </c>
      <c r="AT1141" s="83">
        <v>2</v>
      </c>
      <c r="AU1141" s="83" t="s">
        <v>13085</v>
      </c>
      <c r="AV1141" s="83" t="b">
        <v>0</v>
      </c>
      <c r="AW1141" s="83" t="s">
        <v>14213</v>
      </c>
      <c r="AX1141" s="83" t="s">
        <v>15352</v>
      </c>
      <c r="AY1141" s="83" t="s">
        <v>66</v>
      </c>
      <c r="AZ1141" s="2"/>
      <c r="BA1141" s="3"/>
      <c r="BB1141" s="3"/>
      <c r="BC1141" s="3"/>
      <c r="BD1141" s="3"/>
    </row>
    <row r="1142" spans="1:56" x14ac:dyDescent="0.25">
      <c r="A1142" s="69" t="s">
        <v>1005</v>
      </c>
      <c r="B1142" s="70"/>
      <c r="C1142" s="70"/>
      <c r="D1142" s="71"/>
      <c r="E1142" s="73"/>
      <c r="F1142" s="70" t="s">
        <v>4257</v>
      </c>
      <c r="G1142" s="70"/>
      <c r="H1142" s="74"/>
      <c r="I1142" s="75"/>
      <c r="J1142" s="75"/>
      <c r="K1142" s="74" t="s">
        <v>16867</v>
      </c>
      <c r="L1142" s="78"/>
      <c r="M1142" s="79"/>
      <c r="N1142" s="79"/>
      <c r="O1142" s="80"/>
      <c r="P1142" s="81"/>
      <c r="Q1142" s="81"/>
      <c r="R1142" s="91"/>
      <c r="S1142" s="91"/>
      <c r="T1142" s="91"/>
      <c r="U1142" s="91"/>
      <c r="V1142" s="52"/>
      <c r="W1142" s="52"/>
      <c r="X1142" s="52"/>
      <c r="Y1142" s="52"/>
      <c r="Z1142" s="51"/>
      <c r="AA1142" s="76"/>
      <c r="AB1142" s="76"/>
      <c r="AC1142" s="77"/>
      <c r="AD1142" s="83" t="s">
        <v>1005</v>
      </c>
      <c r="AE1142" s="83">
        <v>2453</v>
      </c>
      <c r="AF1142" s="83">
        <v>1302</v>
      </c>
      <c r="AG1142" s="83">
        <v>17596</v>
      </c>
      <c r="AH1142" s="83">
        <v>8718</v>
      </c>
      <c r="AI1142" s="83">
        <v>-18000</v>
      </c>
      <c r="AJ1142" s="83" t="s">
        <v>9853</v>
      </c>
      <c r="AK1142" s="83" t="s">
        <v>10761</v>
      </c>
      <c r="AL1142" s="83"/>
      <c r="AM1142" s="83" t="s">
        <v>11716</v>
      </c>
      <c r="AN1142" s="85">
        <v>39797.655486111114</v>
      </c>
      <c r="AO1142" s="83" t="s">
        <v>12760</v>
      </c>
      <c r="AP1142" s="83" t="b">
        <v>0</v>
      </c>
      <c r="AQ1142" s="83" t="b">
        <v>0</v>
      </c>
      <c r="AR1142" s="83" t="b">
        <v>0</v>
      </c>
      <c r="AS1142" s="83" t="s">
        <v>7091</v>
      </c>
      <c r="AT1142" s="83">
        <v>61</v>
      </c>
      <c r="AU1142" s="83" t="s">
        <v>13489</v>
      </c>
      <c r="AV1142" s="83" t="b">
        <v>0</v>
      </c>
      <c r="AW1142" s="83" t="s">
        <v>14213</v>
      </c>
      <c r="AX1142" s="83" t="s">
        <v>15353</v>
      </c>
      <c r="AY1142" s="83" t="s">
        <v>66</v>
      </c>
      <c r="AZ1142" s="2"/>
      <c r="BA1142" s="3"/>
      <c r="BB1142" s="3"/>
      <c r="BC1142" s="3"/>
      <c r="BD1142" s="3"/>
    </row>
    <row r="1143" spans="1:56" x14ac:dyDescent="0.25">
      <c r="A1143" s="69" t="s">
        <v>1006</v>
      </c>
      <c r="B1143" s="70"/>
      <c r="C1143" s="70"/>
      <c r="D1143" s="71"/>
      <c r="E1143" s="73"/>
      <c r="F1143" s="70" t="s">
        <v>4258</v>
      </c>
      <c r="G1143" s="70"/>
      <c r="H1143" s="74"/>
      <c r="I1143" s="75"/>
      <c r="J1143" s="75"/>
      <c r="K1143" s="74" t="s">
        <v>16868</v>
      </c>
      <c r="L1143" s="78"/>
      <c r="M1143" s="79"/>
      <c r="N1143" s="79"/>
      <c r="O1143" s="80"/>
      <c r="P1143" s="81"/>
      <c r="Q1143" s="81"/>
      <c r="R1143" s="91"/>
      <c r="S1143" s="91"/>
      <c r="T1143" s="91"/>
      <c r="U1143" s="91"/>
      <c r="V1143" s="52"/>
      <c r="W1143" s="52"/>
      <c r="X1143" s="52"/>
      <c r="Y1143" s="52"/>
      <c r="Z1143" s="51"/>
      <c r="AA1143" s="76"/>
      <c r="AB1143" s="76"/>
      <c r="AC1143" s="77"/>
      <c r="AD1143" s="83" t="s">
        <v>8456</v>
      </c>
      <c r="AE1143" s="83">
        <v>1694</v>
      </c>
      <c r="AF1143" s="83">
        <v>7692</v>
      </c>
      <c r="AG1143" s="83">
        <v>2812</v>
      </c>
      <c r="AH1143" s="83">
        <v>671</v>
      </c>
      <c r="AI1143" s="83">
        <v>-18000</v>
      </c>
      <c r="AJ1143" s="83" t="s">
        <v>9854</v>
      </c>
      <c r="AK1143" s="83" t="s">
        <v>10762</v>
      </c>
      <c r="AL1143" s="83" t="s">
        <v>11532</v>
      </c>
      <c r="AM1143" s="83" t="s">
        <v>11716</v>
      </c>
      <c r="AN1143" s="85">
        <v>40248.86246527778</v>
      </c>
      <c r="AO1143" s="83" t="s">
        <v>12761</v>
      </c>
      <c r="AP1143" s="83" t="b">
        <v>0</v>
      </c>
      <c r="AQ1143" s="83" t="b">
        <v>0</v>
      </c>
      <c r="AR1143" s="83" t="b">
        <v>0</v>
      </c>
      <c r="AS1143" s="83" t="s">
        <v>7091</v>
      </c>
      <c r="AT1143" s="83">
        <v>249</v>
      </c>
      <c r="AU1143" s="83" t="s">
        <v>13490</v>
      </c>
      <c r="AV1143" s="83" t="b">
        <v>0</v>
      </c>
      <c r="AW1143" s="83" t="s">
        <v>14213</v>
      </c>
      <c r="AX1143" s="83" t="s">
        <v>15354</v>
      </c>
      <c r="AY1143" s="83" t="s">
        <v>66</v>
      </c>
      <c r="AZ1143" s="2"/>
      <c r="BA1143" s="3"/>
      <c r="BB1143" s="3"/>
      <c r="BC1143" s="3"/>
      <c r="BD1143" s="3"/>
    </row>
    <row r="1144" spans="1:56" x14ac:dyDescent="0.25">
      <c r="A1144" s="69" t="s">
        <v>1635</v>
      </c>
      <c r="B1144" s="70"/>
      <c r="C1144" s="70"/>
      <c r="D1144" s="71"/>
      <c r="E1144" s="73"/>
      <c r="F1144" s="70" t="s">
        <v>14073</v>
      </c>
      <c r="G1144" s="70"/>
      <c r="H1144" s="74"/>
      <c r="I1144" s="75"/>
      <c r="J1144" s="75"/>
      <c r="K1144" s="74" t="s">
        <v>16869</v>
      </c>
      <c r="L1144" s="78"/>
      <c r="M1144" s="79"/>
      <c r="N1144" s="79"/>
      <c r="O1144" s="80"/>
      <c r="P1144" s="81"/>
      <c r="Q1144" s="81"/>
      <c r="R1144" s="91"/>
      <c r="S1144" s="91"/>
      <c r="T1144" s="91"/>
      <c r="U1144" s="91"/>
      <c r="V1144" s="52"/>
      <c r="W1144" s="52"/>
      <c r="X1144" s="52"/>
      <c r="Y1144" s="52"/>
      <c r="Z1144" s="51"/>
      <c r="AA1144" s="76"/>
      <c r="AB1144" s="76"/>
      <c r="AC1144" s="77"/>
      <c r="AD1144" s="83" t="s">
        <v>8457</v>
      </c>
      <c r="AE1144" s="83">
        <v>3568</v>
      </c>
      <c r="AF1144" s="83">
        <v>213474</v>
      </c>
      <c r="AG1144" s="83">
        <v>32490</v>
      </c>
      <c r="AH1144" s="83">
        <v>818</v>
      </c>
      <c r="AI1144" s="83">
        <v>-18000</v>
      </c>
      <c r="AJ1144" s="83" t="s">
        <v>9855</v>
      </c>
      <c r="AK1144" s="83" t="s">
        <v>10294</v>
      </c>
      <c r="AL1144" s="83" t="s">
        <v>11533</v>
      </c>
      <c r="AM1144" s="83" t="s">
        <v>11716</v>
      </c>
      <c r="AN1144" s="85">
        <v>39470.82203703704</v>
      </c>
      <c r="AO1144" s="83" t="s">
        <v>12762</v>
      </c>
      <c r="AP1144" s="83" t="b">
        <v>0</v>
      </c>
      <c r="AQ1144" s="83" t="b">
        <v>0</v>
      </c>
      <c r="AR1144" s="83" t="b">
        <v>1</v>
      </c>
      <c r="AS1144" s="83" t="s">
        <v>7091</v>
      </c>
      <c r="AT1144" s="83">
        <v>4984</v>
      </c>
      <c r="AU1144" s="83" t="s">
        <v>13491</v>
      </c>
      <c r="AV1144" s="83" t="b">
        <v>1</v>
      </c>
      <c r="AW1144" s="83" t="s">
        <v>14213</v>
      </c>
      <c r="AX1144" s="83" t="s">
        <v>15355</v>
      </c>
      <c r="AY1144" s="83" t="s">
        <v>65</v>
      </c>
      <c r="AZ1144" s="2"/>
      <c r="BA1144" s="3"/>
      <c r="BB1144" s="3"/>
      <c r="BC1144" s="3"/>
      <c r="BD1144" s="3"/>
    </row>
    <row r="1145" spans="1:56" x14ac:dyDescent="0.25">
      <c r="A1145" s="69" t="s">
        <v>1007</v>
      </c>
      <c r="B1145" s="70"/>
      <c r="C1145" s="70"/>
      <c r="D1145" s="71"/>
      <c r="E1145" s="73"/>
      <c r="F1145" s="70" t="s">
        <v>4259</v>
      </c>
      <c r="G1145" s="70"/>
      <c r="H1145" s="74"/>
      <c r="I1145" s="75"/>
      <c r="J1145" s="75"/>
      <c r="K1145" s="74" t="s">
        <v>16870</v>
      </c>
      <c r="L1145" s="78"/>
      <c r="M1145" s="79"/>
      <c r="N1145" s="79"/>
      <c r="O1145" s="80"/>
      <c r="P1145" s="81"/>
      <c r="Q1145" s="81"/>
      <c r="R1145" s="91"/>
      <c r="S1145" s="91"/>
      <c r="T1145" s="91"/>
      <c r="U1145" s="91"/>
      <c r="V1145" s="52"/>
      <c r="W1145" s="52"/>
      <c r="X1145" s="52"/>
      <c r="Y1145" s="52"/>
      <c r="Z1145" s="51"/>
      <c r="AA1145" s="76"/>
      <c r="AB1145" s="76"/>
      <c r="AC1145" s="77"/>
      <c r="AD1145" s="83" t="s">
        <v>8458</v>
      </c>
      <c r="AE1145" s="83">
        <v>2205</v>
      </c>
      <c r="AF1145" s="83">
        <v>5842</v>
      </c>
      <c r="AG1145" s="83">
        <v>5350</v>
      </c>
      <c r="AH1145" s="83">
        <v>662</v>
      </c>
      <c r="AI1145" s="83">
        <v>-18000</v>
      </c>
      <c r="AJ1145" s="83" t="s">
        <v>9856</v>
      </c>
      <c r="AK1145" s="83" t="s">
        <v>10398</v>
      </c>
      <c r="AL1145" s="83" t="s">
        <v>11534</v>
      </c>
      <c r="AM1145" s="83" t="s">
        <v>11716</v>
      </c>
      <c r="AN1145" s="85">
        <v>41563.621527777781</v>
      </c>
      <c r="AO1145" s="83" t="s">
        <v>12763</v>
      </c>
      <c r="AP1145" s="83" t="b">
        <v>1</v>
      </c>
      <c r="AQ1145" s="83" t="b">
        <v>0</v>
      </c>
      <c r="AR1145" s="83" t="b">
        <v>1</v>
      </c>
      <c r="AS1145" s="83" t="s">
        <v>7091</v>
      </c>
      <c r="AT1145" s="83">
        <v>116</v>
      </c>
      <c r="AU1145" s="83" t="s">
        <v>13085</v>
      </c>
      <c r="AV1145" s="83" t="b">
        <v>0</v>
      </c>
      <c r="AW1145" s="83" t="s">
        <v>14213</v>
      </c>
      <c r="AX1145" s="83" t="s">
        <v>15356</v>
      </c>
      <c r="AY1145" s="83" t="s">
        <v>66</v>
      </c>
      <c r="AZ1145" s="2"/>
      <c r="BA1145" s="3"/>
      <c r="BB1145" s="3"/>
      <c r="BC1145" s="3"/>
      <c r="BD1145" s="3"/>
    </row>
    <row r="1146" spans="1:56" x14ac:dyDescent="0.25">
      <c r="A1146" s="69" t="s">
        <v>1008</v>
      </c>
      <c r="B1146" s="70"/>
      <c r="C1146" s="70"/>
      <c r="D1146" s="71"/>
      <c r="E1146" s="73"/>
      <c r="F1146" s="70" t="s">
        <v>14074</v>
      </c>
      <c r="G1146" s="70"/>
      <c r="H1146" s="74"/>
      <c r="I1146" s="75"/>
      <c r="J1146" s="75"/>
      <c r="K1146" s="74" t="s">
        <v>16871</v>
      </c>
      <c r="L1146" s="78"/>
      <c r="M1146" s="79"/>
      <c r="N1146" s="79"/>
      <c r="O1146" s="80"/>
      <c r="P1146" s="81"/>
      <c r="Q1146" s="81"/>
      <c r="R1146" s="91"/>
      <c r="S1146" s="91"/>
      <c r="T1146" s="91"/>
      <c r="U1146" s="91"/>
      <c r="V1146" s="52"/>
      <c r="W1146" s="52"/>
      <c r="X1146" s="52"/>
      <c r="Y1146" s="52"/>
      <c r="Z1146" s="51"/>
      <c r="AA1146" s="76"/>
      <c r="AB1146" s="76"/>
      <c r="AC1146" s="77"/>
      <c r="AD1146" s="83" t="s">
        <v>8459</v>
      </c>
      <c r="AE1146" s="83">
        <v>717</v>
      </c>
      <c r="AF1146" s="83">
        <v>281</v>
      </c>
      <c r="AG1146" s="83">
        <v>1619</v>
      </c>
      <c r="AH1146" s="83">
        <v>1391</v>
      </c>
      <c r="AI1146" s="83">
        <v>-18000</v>
      </c>
      <c r="AJ1146" s="83" t="s">
        <v>9857</v>
      </c>
      <c r="AK1146" s="83" t="s">
        <v>7257</v>
      </c>
      <c r="AL1146" s="83" t="s">
        <v>11535</v>
      </c>
      <c r="AM1146" s="83" t="s">
        <v>11716</v>
      </c>
      <c r="AN1146" s="85">
        <v>40756.638958333337</v>
      </c>
      <c r="AO1146" s="83" t="s">
        <v>12764</v>
      </c>
      <c r="AP1146" s="83" t="b">
        <v>0</v>
      </c>
      <c r="AQ1146" s="83" t="b">
        <v>0</v>
      </c>
      <c r="AR1146" s="83" t="b">
        <v>1</v>
      </c>
      <c r="AS1146" s="83" t="s">
        <v>7091</v>
      </c>
      <c r="AT1146" s="83">
        <v>23</v>
      </c>
      <c r="AU1146" s="83" t="s">
        <v>13085</v>
      </c>
      <c r="AV1146" s="83" t="b">
        <v>0</v>
      </c>
      <c r="AW1146" s="83" t="s">
        <v>14213</v>
      </c>
      <c r="AX1146" s="83" t="s">
        <v>15357</v>
      </c>
      <c r="AY1146" s="83" t="s">
        <v>66</v>
      </c>
      <c r="AZ1146" s="2"/>
      <c r="BA1146" s="3"/>
      <c r="BB1146" s="3"/>
      <c r="BC1146" s="3"/>
      <c r="BD1146" s="3"/>
    </row>
    <row r="1147" spans="1:56" x14ac:dyDescent="0.25">
      <c r="A1147" s="69" t="s">
        <v>1009</v>
      </c>
      <c r="B1147" s="70"/>
      <c r="C1147" s="70"/>
      <c r="D1147" s="71"/>
      <c r="E1147" s="73"/>
      <c r="F1147" s="70" t="s">
        <v>4260</v>
      </c>
      <c r="G1147" s="70"/>
      <c r="H1147" s="74"/>
      <c r="I1147" s="75"/>
      <c r="J1147" s="75"/>
      <c r="K1147" s="74" t="s">
        <v>16872</v>
      </c>
      <c r="L1147" s="78"/>
      <c r="M1147" s="79"/>
      <c r="N1147" s="79"/>
      <c r="O1147" s="80"/>
      <c r="P1147" s="81"/>
      <c r="Q1147" s="81"/>
      <c r="R1147" s="91"/>
      <c r="S1147" s="91"/>
      <c r="T1147" s="91"/>
      <c r="U1147" s="91"/>
      <c r="V1147" s="52"/>
      <c r="W1147" s="52"/>
      <c r="X1147" s="52"/>
      <c r="Y1147" s="52"/>
      <c r="Z1147" s="51"/>
      <c r="AA1147" s="76"/>
      <c r="AB1147" s="76"/>
      <c r="AC1147" s="77"/>
      <c r="AD1147" s="83" t="s">
        <v>8460</v>
      </c>
      <c r="AE1147" s="83">
        <v>149</v>
      </c>
      <c r="AF1147" s="83">
        <v>103</v>
      </c>
      <c r="AG1147" s="83">
        <v>18040</v>
      </c>
      <c r="AH1147" s="83">
        <v>28177</v>
      </c>
      <c r="AI1147" s="83"/>
      <c r="AJ1147" s="83" t="s">
        <v>9858</v>
      </c>
      <c r="AK1147" s="83"/>
      <c r="AL1147" s="83"/>
      <c r="AM1147" s="83"/>
      <c r="AN1147" s="85">
        <v>41004.948344907411</v>
      </c>
      <c r="AO1147" s="83" t="s">
        <v>12765</v>
      </c>
      <c r="AP1147" s="83" t="b">
        <v>0</v>
      </c>
      <c r="AQ1147" s="83" t="b">
        <v>0</v>
      </c>
      <c r="AR1147" s="83" t="b">
        <v>0</v>
      </c>
      <c r="AS1147" s="83" t="s">
        <v>7091</v>
      </c>
      <c r="AT1147" s="83">
        <v>3</v>
      </c>
      <c r="AU1147" s="83" t="s">
        <v>13492</v>
      </c>
      <c r="AV1147" s="83" t="b">
        <v>0</v>
      </c>
      <c r="AW1147" s="83" t="s">
        <v>14213</v>
      </c>
      <c r="AX1147" s="83" t="s">
        <v>15358</v>
      </c>
      <c r="AY1147" s="83" t="s">
        <v>66</v>
      </c>
      <c r="AZ1147" s="2"/>
      <c r="BA1147" s="3"/>
      <c r="BB1147" s="3"/>
      <c r="BC1147" s="3"/>
      <c r="BD1147" s="3"/>
    </row>
    <row r="1148" spans="1:56" x14ac:dyDescent="0.25">
      <c r="A1148" s="69" t="s">
        <v>1010</v>
      </c>
      <c r="B1148" s="70"/>
      <c r="C1148" s="70"/>
      <c r="D1148" s="71"/>
      <c r="E1148" s="73"/>
      <c r="F1148" s="70" t="s">
        <v>4261</v>
      </c>
      <c r="G1148" s="70"/>
      <c r="H1148" s="74"/>
      <c r="I1148" s="75"/>
      <c r="J1148" s="75"/>
      <c r="K1148" s="74" t="s">
        <v>16873</v>
      </c>
      <c r="L1148" s="78"/>
      <c r="M1148" s="79"/>
      <c r="N1148" s="79"/>
      <c r="O1148" s="80"/>
      <c r="P1148" s="81"/>
      <c r="Q1148" s="81"/>
      <c r="R1148" s="91"/>
      <c r="S1148" s="91"/>
      <c r="T1148" s="91"/>
      <c r="U1148" s="91"/>
      <c r="V1148" s="52"/>
      <c r="W1148" s="52"/>
      <c r="X1148" s="52"/>
      <c r="Y1148" s="52"/>
      <c r="Z1148" s="51"/>
      <c r="AA1148" s="76"/>
      <c r="AB1148" s="76"/>
      <c r="AC1148" s="77"/>
      <c r="AD1148" s="83" t="s">
        <v>8461</v>
      </c>
      <c r="AE1148" s="83">
        <v>1888</v>
      </c>
      <c r="AF1148" s="83">
        <v>468</v>
      </c>
      <c r="AG1148" s="83">
        <v>1441</v>
      </c>
      <c r="AH1148" s="83">
        <v>5784</v>
      </c>
      <c r="AI1148" s="83">
        <v>-28800</v>
      </c>
      <c r="AJ1148" s="83" t="s">
        <v>9859</v>
      </c>
      <c r="AK1148" s="83"/>
      <c r="AL1148" s="83"/>
      <c r="AM1148" s="83" t="s">
        <v>11719</v>
      </c>
      <c r="AN1148" s="85">
        <v>42354.440046296295</v>
      </c>
      <c r="AO1148" s="83" t="s">
        <v>12766</v>
      </c>
      <c r="AP1148" s="83" t="b">
        <v>0</v>
      </c>
      <c r="AQ1148" s="83" t="b">
        <v>0</v>
      </c>
      <c r="AR1148" s="83" t="b">
        <v>0</v>
      </c>
      <c r="AS1148" s="83" t="s">
        <v>7092</v>
      </c>
      <c r="AT1148" s="83">
        <v>0</v>
      </c>
      <c r="AU1148" s="83" t="s">
        <v>13085</v>
      </c>
      <c r="AV1148" s="83" t="b">
        <v>0</v>
      </c>
      <c r="AW1148" s="83" t="s">
        <v>14213</v>
      </c>
      <c r="AX1148" s="83" t="s">
        <v>15359</v>
      </c>
      <c r="AY1148" s="83" t="s">
        <v>66</v>
      </c>
      <c r="AZ1148" s="2"/>
      <c r="BA1148" s="3"/>
      <c r="BB1148" s="3"/>
      <c r="BC1148" s="3"/>
      <c r="BD1148" s="3"/>
    </row>
    <row r="1149" spans="1:56" x14ac:dyDescent="0.25">
      <c r="A1149" s="69" t="s">
        <v>1012</v>
      </c>
      <c r="B1149" s="70"/>
      <c r="C1149" s="70"/>
      <c r="D1149" s="71"/>
      <c r="E1149" s="73"/>
      <c r="F1149" s="70" t="s">
        <v>14075</v>
      </c>
      <c r="G1149" s="70"/>
      <c r="H1149" s="74"/>
      <c r="I1149" s="75"/>
      <c r="J1149" s="75"/>
      <c r="K1149" s="74" t="s">
        <v>16874</v>
      </c>
      <c r="L1149" s="78"/>
      <c r="M1149" s="79"/>
      <c r="N1149" s="79"/>
      <c r="O1149" s="80"/>
      <c r="P1149" s="81"/>
      <c r="Q1149" s="81"/>
      <c r="R1149" s="91"/>
      <c r="S1149" s="91"/>
      <c r="T1149" s="91"/>
      <c r="U1149" s="91"/>
      <c r="V1149" s="52"/>
      <c r="W1149" s="52"/>
      <c r="X1149" s="52"/>
      <c r="Y1149" s="52"/>
      <c r="Z1149" s="51"/>
      <c r="AA1149" s="76"/>
      <c r="AB1149" s="76"/>
      <c r="AC1149" s="77"/>
      <c r="AD1149" s="83" t="s">
        <v>8462</v>
      </c>
      <c r="AE1149" s="83">
        <v>369</v>
      </c>
      <c r="AF1149" s="83">
        <v>71</v>
      </c>
      <c r="AG1149" s="83">
        <v>18609</v>
      </c>
      <c r="AH1149" s="83">
        <v>4498</v>
      </c>
      <c r="AI1149" s="83">
        <v>25200</v>
      </c>
      <c r="AJ1149" s="83" t="s">
        <v>9860</v>
      </c>
      <c r="AK1149" s="83"/>
      <c r="AL1149" s="83"/>
      <c r="AM1149" s="83" t="s">
        <v>11737</v>
      </c>
      <c r="AN1149" s="85">
        <v>40105.943842592591</v>
      </c>
      <c r="AO1149" s="83" t="s">
        <v>12767</v>
      </c>
      <c r="AP1149" s="83" t="b">
        <v>0</v>
      </c>
      <c r="AQ1149" s="83" t="b">
        <v>0</v>
      </c>
      <c r="AR1149" s="83" t="b">
        <v>1</v>
      </c>
      <c r="AS1149" s="83" t="s">
        <v>7096</v>
      </c>
      <c r="AT1149" s="83">
        <v>3</v>
      </c>
      <c r="AU1149" s="83" t="s">
        <v>13493</v>
      </c>
      <c r="AV1149" s="83" t="b">
        <v>0</v>
      </c>
      <c r="AW1149" s="83" t="s">
        <v>14213</v>
      </c>
      <c r="AX1149" s="83" t="s">
        <v>15360</v>
      </c>
      <c r="AY1149" s="83" t="s">
        <v>66</v>
      </c>
      <c r="AZ1149" s="2"/>
      <c r="BA1149" s="3"/>
      <c r="BB1149" s="3"/>
      <c r="BC1149" s="3"/>
      <c r="BD1149" s="3"/>
    </row>
    <row r="1150" spans="1:56" x14ac:dyDescent="0.25">
      <c r="A1150" s="69" t="s">
        <v>1013</v>
      </c>
      <c r="B1150" s="70"/>
      <c r="C1150" s="70"/>
      <c r="D1150" s="71"/>
      <c r="E1150" s="73"/>
      <c r="F1150" s="70" t="s">
        <v>4262</v>
      </c>
      <c r="G1150" s="70"/>
      <c r="H1150" s="74"/>
      <c r="I1150" s="75"/>
      <c r="J1150" s="75"/>
      <c r="K1150" s="74" t="s">
        <v>16875</v>
      </c>
      <c r="L1150" s="78"/>
      <c r="M1150" s="79"/>
      <c r="N1150" s="79"/>
      <c r="O1150" s="80"/>
      <c r="P1150" s="81"/>
      <c r="Q1150" s="81"/>
      <c r="R1150" s="91"/>
      <c r="S1150" s="91"/>
      <c r="T1150" s="91"/>
      <c r="U1150" s="91"/>
      <c r="V1150" s="52"/>
      <c r="W1150" s="52"/>
      <c r="X1150" s="52"/>
      <c r="Y1150" s="52"/>
      <c r="Z1150" s="51"/>
      <c r="AA1150" s="76"/>
      <c r="AB1150" s="76"/>
      <c r="AC1150" s="77"/>
      <c r="AD1150" s="83" t="s">
        <v>8463</v>
      </c>
      <c r="AE1150" s="83">
        <v>19</v>
      </c>
      <c r="AF1150" s="83">
        <v>129</v>
      </c>
      <c r="AG1150" s="83">
        <v>7363</v>
      </c>
      <c r="AH1150" s="83">
        <v>6501</v>
      </c>
      <c r="AI1150" s="83"/>
      <c r="AJ1150" s="83"/>
      <c r="AK1150" s="83"/>
      <c r="AL1150" s="83"/>
      <c r="AM1150" s="83"/>
      <c r="AN1150" s="85">
        <v>42550.767465277779</v>
      </c>
      <c r="AO1150" s="83" t="s">
        <v>12768</v>
      </c>
      <c r="AP1150" s="83" t="b">
        <v>1</v>
      </c>
      <c r="AQ1150" s="83" t="b">
        <v>0</v>
      </c>
      <c r="AR1150" s="83" t="b">
        <v>0</v>
      </c>
      <c r="AS1150" s="83" t="s">
        <v>7091</v>
      </c>
      <c r="AT1150" s="83">
        <v>0</v>
      </c>
      <c r="AU1150" s="83"/>
      <c r="AV1150" s="83" t="b">
        <v>0</v>
      </c>
      <c r="AW1150" s="83" t="s">
        <v>14213</v>
      </c>
      <c r="AX1150" s="83" t="s">
        <v>15361</v>
      </c>
      <c r="AY1150" s="83" t="s">
        <v>66</v>
      </c>
      <c r="AZ1150" s="2"/>
      <c r="BA1150" s="3"/>
      <c r="BB1150" s="3"/>
      <c r="BC1150" s="3"/>
      <c r="BD1150" s="3"/>
    </row>
    <row r="1151" spans="1:56" x14ac:dyDescent="0.25">
      <c r="A1151" s="69" t="s">
        <v>1014</v>
      </c>
      <c r="B1151" s="70"/>
      <c r="C1151" s="70"/>
      <c r="D1151" s="71"/>
      <c r="E1151" s="73"/>
      <c r="F1151" s="70" t="s">
        <v>4263</v>
      </c>
      <c r="G1151" s="70"/>
      <c r="H1151" s="74"/>
      <c r="I1151" s="75"/>
      <c r="J1151" s="75"/>
      <c r="K1151" s="74" t="s">
        <v>16876</v>
      </c>
      <c r="L1151" s="78"/>
      <c r="M1151" s="79"/>
      <c r="N1151" s="79"/>
      <c r="O1151" s="80"/>
      <c r="P1151" s="81"/>
      <c r="Q1151" s="81"/>
      <c r="R1151" s="91"/>
      <c r="S1151" s="91"/>
      <c r="T1151" s="91"/>
      <c r="U1151" s="91"/>
      <c r="V1151" s="52"/>
      <c r="W1151" s="52"/>
      <c r="X1151" s="52"/>
      <c r="Y1151" s="52"/>
      <c r="Z1151" s="51"/>
      <c r="AA1151" s="76"/>
      <c r="AB1151" s="76"/>
      <c r="AC1151" s="77"/>
      <c r="AD1151" s="83" t="s">
        <v>8464</v>
      </c>
      <c r="AE1151" s="83">
        <v>518</v>
      </c>
      <c r="AF1151" s="83">
        <v>246</v>
      </c>
      <c r="AG1151" s="83">
        <v>8536</v>
      </c>
      <c r="AH1151" s="83">
        <v>2581</v>
      </c>
      <c r="AI1151" s="83">
        <v>-10800</v>
      </c>
      <c r="AJ1151" s="83"/>
      <c r="AK1151" s="83" t="s">
        <v>10763</v>
      </c>
      <c r="AL1151" s="83"/>
      <c r="AM1151" s="83" t="s">
        <v>11723</v>
      </c>
      <c r="AN1151" s="85">
        <v>40770.416168981479</v>
      </c>
      <c r="AO1151" s="83" t="s">
        <v>12769</v>
      </c>
      <c r="AP1151" s="83" t="b">
        <v>0</v>
      </c>
      <c r="AQ1151" s="83" t="b">
        <v>0</v>
      </c>
      <c r="AR1151" s="83" t="b">
        <v>1</v>
      </c>
      <c r="AS1151" s="83" t="s">
        <v>7095</v>
      </c>
      <c r="AT1151" s="83">
        <v>9</v>
      </c>
      <c r="AU1151" s="83" t="s">
        <v>13494</v>
      </c>
      <c r="AV1151" s="83" t="b">
        <v>0</v>
      </c>
      <c r="AW1151" s="83" t="s">
        <v>14213</v>
      </c>
      <c r="AX1151" s="83" t="s">
        <v>15362</v>
      </c>
      <c r="AY1151" s="83" t="s">
        <v>66</v>
      </c>
      <c r="AZ1151" s="2"/>
      <c r="BA1151" s="3"/>
      <c r="BB1151" s="3"/>
      <c r="BC1151" s="3"/>
      <c r="BD1151" s="3"/>
    </row>
    <row r="1152" spans="1:56" x14ac:dyDescent="0.25">
      <c r="A1152" s="69" t="s">
        <v>1016</v>
      </c>
      <c r="B1152" s="70"/>
      <c r="C1152" s="70"/>
      <c r="D1152" s="71"/>
      <c r="E1152" s="73"/>
      <c r="F1152" s="70" t="s">
        <v>4265</v>
      </c>
      <c r="G1152" s="70"/>
      <c r="H1152" s="74"/>
      <c r="I1152" s="75"/>
      <c r="J1152" s="75"/>
      <c r="K1152" s="74" t="s">
        <v>16877</v>
      </c>
      <c r="L1152" s="78"/>
      <c r="M1152" s="79"/>
      <c r="N1152" s="79"/>
      <c r="O1152" s="80"/>
      <c r="P1152" s="81"/>
      <c r="Q1152" s="81"/>
      <c r="R1152" s="91"/>
      <c r="S1152" s="91"/>
      <c r="T1152" s="91"/>
      <c r="U1152" s="91"/>
      <c r="V1152" s="52"/>
      <c r="W1152" s="52"/>
      <c r="X1152" s="52"/>
      <c r="Y1152" s="52"/>
      <c r="Z1152" s="51"/>
      <c r="AA1152" s="76"/>
      <c r="AB1152" s="76"/>
      <c r="AC1152" s="77"/>
      <c r="AD1152" s="83" t="s">
        <v>8465</v>
      </c>
      <c r="AE1152" s="83">
        <v>959</v>
      </c>
      <c r="AF1152" s="83">
        <v>430</v>
      </c>
      <c r="AG1152" s="83">
        <v>85685</v>
      </c>
      <c r="AH1152" s="83">
        <v>28157</v>
      </c>
      <c r="AI1152" s="83">
        <v>-18000</v>
      </c>
      <c r="AJ1152" s="83" t="s">
        <v>9861</v>
      </c>
      <c r="AK1152" s="83" t="s">
        <v>10764</v>
      </c>
      <c r="AL1152" s="83"/>
      <c r="AM1152" s="83" t="s">
        <v>11720</v>
      </c>
      <c r="AN1152" s="85">
        <v>40635.095833333333</v>
      </c>
      <c r="AO1152" s="83" t="s">
        <v>12770</v>
      </c>
      <c r="AP1152" s="83" t="b">
        <v>0</v>
      </c>
      <c r="AQ1152" s="83" t="b">
        <v>0</v>
      </c>
      <c r="AR1152" s="83" t="b">
        <v>1</v>
      </c>
      <c r="AS1152" s="83" t="s">
        <v>7095</v>
      </c>
      <c r="AT1152" s="83">
        <v>7</v>
      </c>
      <c r="AU1152" s="83" t="s">
        <v>13495</v>
      </c>
      <c r="AV1152" s="83" t="b">
        <v>0</v>
      </c>
      <c r="AW1152" s="83" t="s">
        <v>14213</v>
      </c>
      <c r="AX1152" s="83" t="s">
        <v>15363</v>
      </c>
      <c r="AY1152" s="83" t="s">
        <v>66</v>
      </c>
      <c r="AZ1152" s="2"/>
      <c r="BA1152" s="3"/>
      <c r="BB1152" s="3"/>
      <c r="BC1152" s="3"/>
      <c r="BD1152" s="3"/>
    </row>
    <row r="1153" spans="1:56" x14ac:dyDescent="0.25">
      <c r="A1153" s="69" t="s">
        <v>1017</v>
      </c>
      <c r="B1153" s="70"/>
      <c r="C1153" s="70"/>
      <c r="D1153" s="71"/>
      <c r="E1153" s="73"/>
      <c r="F1153" s="70" t="s">
        <v>4266</v>
      </c>
      <c r="G1153" s="70"/>
      <c r="H1153" s="74"/>
      <c r="I1153" s="75"/>
      <c r="J1153" s="75"/>
      <c r="K1153" s="74" t="s">
        <v>16878</v>
      </c>
      <c r="L1153" s="78"/>
      <c r="M1153" s="79"/>
      <c r="N1153" s="79"/>
      <c r="O1153" s="80"/>
      <c r="P1153" s="81"/>
      <c r="Q1153" s="81"/>
      <c r="R1153" s="91"/>
      <c r="S1153" s="91"/>
      <c r="T1153" s="91"/>
      <c r="U1153" s="91"/>
      <c r="V1153" s="52"/>
      <c r="W1153" s="52"/>
      <c r="X1153" s="52"/>
      <c r="Y1153" s="52"/>
      <c r="Z1153" s="51"/>
      <c r="AA1153" s="76"/>
      <c r="AB1153" s="76"/>
      <c r="AC1153" s="77"/>
      <c r="AD1153" s="83" t="s">
        <v>8466</v>
      </c>
      <c r="AE1153" s="83">
        <v>2125</v>
      </c>
      <c r="AF1153" s="83">
        <v>1011</v>
      </c>
      <c r="AG1153" s="83">
        <v>25460</v>
      </c>
      <c r="AH1153" s="83">
        <v>8844</v>
      </c>
      <c r="AI1153" s="83"/>
      <c r="AJ1153" s="83" t="s">
        <v>9862</v>
      </c>
      <c r="AK1153" s="83"/>
      <c r="AL1153" s="83"/>
      <c r="AM1153" s="83"/>
      <c r="AN1153" s="85">
        <v>42816.425081018519</v>
      </c>
      <c r="AO1153" s="83" t="s">
        <v>12771</v>
      </c>
      <c r="AP1153" s="83" t="b">
        <v>1</v>
      </c>
      <c r="AQ1153" s="83" t="b">
        <v>0</v>
      </c>
      <c r="AR1153" s="83" t="b">
        <v>0</v>
      </c>
      <c r="AS1153" s="83" t="s">
        <v>7094</v>
      </c>
      <c r="AT1153" s="83">
        <v>10</v>
      </c>
      <c r="AU1153" s="83"/>
      <c r="AV1153" s="83" t="b">
        <v>0</v>
      </c>
      <c r="AW1153" s="83" t="s">
        <v>14213</v>
      </c>
      <c r="AX1153" s="83" t="s">
        <v>15364</v>
      </c>
      <c r="AY1153" s="83" t="s">
        <v>66</v>
      </c>
      <c r="AZ1153" s="2"/>
      <c r="BA1153" s="3"/>
      <c r="BB1153" s="3"/>
      <c r="BC1153" s="3"/>
      <c r="BD1153" s="3"/>
    </row>
    <row r="1154" spans="1:56" x14ac:dyDescent="0.25">
      <c r="A1154" s="69" t="s">
        <v>1018</v>
      </c>
      <c r="B1154" s="70"/>
      <c r="C1154" s="70"/>
      <c r="D1154" s="71"/>
      <c r="E1154" s="73"/>
      <c r="F1154" s="70" t="s">
        <v>4267</v>
      </c>
      <c r="G1154" s="70"/>
      <c r="H1154" s="74"/>
      <c r="I1154" s="75"/>
      <c r="J1154" s="75"/>
      <c r="K1154" s="74" t="s">
        <v>16879</v>
      </c>
      <c r="L1154" s="78"/>
      <c r="M1154" s="79"/>
      <c r="N1154" s="79"/>
      <c r="O1154" s="80"/>
      <c r="P1154" s="81"/>
      <c r="Q1154" s="81"/>
      <c r="R1154" s="91"/>
      <c r="S1154" s="91"/>
      <c r="T1154" s="91"/>
      <c r="U1154" s="91"/>
      <c r="V1154" s="52"/>
      <c r="W1154" s="52"/>
      <c r="X1154" s="52"/>
      <c r="Y1154" s="52"/>
      <c r="Z1154" s="51"/>
      <c r="AA1154" s="76"/>
      <c r="AB1154" s="76"/>
      <c r="AC1154" s="77"/>
      <c r="AD1154" s="83" t="s">
        <v>8467</v>
      </c>
      <c r="AE1154" s="83">
        <v>1631</v>
      </c>
      <c r="AF1154" s="83">
        <v>7070</v>
      </c>
      <c r="AG1154" s="83">
        <v>13775</v>
      </c>
      <c r="AH1154" s="83">
        <v>3125</v>
      </c>
      <c r="AI1154" s="83">
        <v>-10800</v>
      </c>
      <c r="AJ1154" s="83" t="s">
        <v>9863</v>
      </c>
      <c r="AK1154" s="83" t="s">
        <v>10480</v>
      </c>
      <c r="AL1154" s="83" t="s">
        <v>11536</v>
      </c>
      <c r="AM1154" s="83" t="s">
        <v>11723</v>
      </c>
      <c r="AN1154" s="85">
        <v>40329.549513888887</v>
      </c>
      <c r="AO1154" s="83" t="s">
        <v>12772</v>
      </c>
      <c r="AP1154" s="83" t="b">
        <v>0</v>
      </c>
      <c r="AQ1154" s="83" t="b">
        <v>0</v>
      </c>
      <c r="AR1154" s="83" t="b">
        <v>1</v>
      </c>
      <c r="AS1154" s="83" t="s">
        <v>7092</v>
      </c>
      <c r="AT1154" s="83">
        <v>76</v>
      </c>
      <c r="AU1154" s="83" t="s">
        <v>13496</v>
      </c>
      <c r="AV1154" s="83" t="b">
        <v>0</v>
      </c>
      <c r="AW1154" s="83" t="s">
        <v>14213</v>
      </c>
      <c r="AX1154" s="83" t="s">
        <v>15365</v>
      </c>
      <c r="AY1154" s="83" t="s">
        <v>66</v>
      </c>
      <c r="AZ1154" s="2"/>
      <c r="BA1154" s="3"/>
      <c r="BB1154" s="3"/>
      <c r="BC1154" s="3"/>
      <c r="BD1154" s="3"/>
    </row>
    <row r="1155" spans="1:56" x14ac:dyDescent="0.25">
      <c r="A1155" s="69" t="s">
        <v>1019</v>
      </c>
      <c r="B1155" s="70"/>
      <c r="C1155" s="70"/>
      <c r="D1155" s="71"/>
      <c r="E1155" s="73"/>
      <c r="F1155" s="70" t="s">
        <v>3654</v>
      </c>
      <c r="G1155" s="70"/>
      <c r="H1155" s="74"/>
      <c r="I1155" s="75"/>
      <c r="J1155" s="75"/>
      <c r="K1155" s="74" t="s">
        <v>16880</v>
      </c>
      <c r="L1155" s="78"/>
      <c r="M1155" s="79"/>
      <c r="N1155" s="79"/>
      <c r="O1155" s="80"/>
      <c r="P1155" s="81"/>
      <c r="Q1155" s="81"/>
      <c r="R1155" s="91"/>
      <c r="S1155" s="91"/>
      <c r="T1155" s="91"/>
      <c r="U1155" s="91"/>
      <c r="V1155" s="52"/>
      <c r="W1155" s="52"/>
      <c r="X1155" s="52"/>
      <c r="Y1155" s="52"/>
      <c r="Z1155" s="51"/>
      <c r="AA1155" s="76"/>
      <c r="AB1155" s="76"/>
      <c r="AC1155" s="77"/>
      <c r="AD1155" s="83" t="s">
        <v>8468</v>
      </c>
      <c r="AE1155" s="83">
        <v>36</v>
      </c>
      <c r="AF1155" s="83">
        <v>5</v>
      </c>
      <c r="AG1155" s="83">
        <v>104</v>
      </c>
      <c r="AH1155" s="83">
        <v>5</v>
      </c>
      <c r="AI1155" s="83"/>
      <c r="AJ1155" s="83"/>
      <c r="AK1155" s="83"/>
      <c r="AL1155" s="83"/>
      <c r="AM1155" s="83"/>
      <c r="AN1155" s="85">
        <v>43141.126400462963</v>
      </c>
      <c r="AO1155" s="83"/>
      <c r="AP1155" s="83" t="b">
        <v>1</v>
      </c>
      <c r="AQ1155" s="83" t="b">
        <v>1</v>
      </c>
      <c r="AR1155" s="83" t="b">
        <v>0</v>
      </c>
      <c r="AS1155" s="83" t="s">
        <v>7091</v>
      </c>
      <c r="AT1155" s="83">
        <v>0</v>
      </c>
      <c r="AU1155" s="83"/>
      <c r="AV1155" s="83" t="b">
        <v>0</v>
      </c>
      <c r="AW1155" s="83" t="s">
        <v>14213</v>
      </c>
      <c r="AX1155" s="83" t="s">
        <v>15366</v>
      </c>
      <c r="AY1155" s="83" t="s">
        <v>66</v>
      </c>
      <c r="AZ1155" s="2"/>
      <c r="BA1155" s="3"/>
      <c r="BB1155" s="3"/>
      <c r="BC1155" s="3"/>
      <c r="BD1155" s="3"/>
    </row>
    <row r="1156" spans="1:56" x14ac:dyDescent="0.25">
      <c r="A1156" s="69" t="s">
        <v>1020</v>
      </c>
      <c r="B1156" s="70"/>
      <c r="C1156" s="70"/>
      <c r="D1156" s="71"/>
      <c r="E1156" s="73"/>
      <c r="F1156" s="70" t="s">
        <v>14076</v>
      </c>
      <c r="G1156" s="70"/>
      <c r="H1156" s="74"/>
      <c r="I1156" s="75"/>
      <c r="J1156" s="75"/>
      <c r="K1156" s="74" t="s">
        <v>16881</v>
      </c>
      <c r="L1156" s="78"/>
      <c r="M1156" s="79"/>
      <c r="N1156" s="79"/>
      <c r="O1156" s="80"/>
      <c r="P1156" s="81"/>
      <c r="Q1156" s="81"/>
      <c r="R1156" s="91"/>
      <c r="S1156" s="91"/>
      <c r="T1156" s="91"/>
      <c r="U1156" s="91"/>
      <c r="V1156" s="52"/>
      <c r="W1156" s="52"/>
      <c r="X1156" s="52"/>
      <c r="Y1156" s="52"/>
      <c r="Z1156" s="51"/>
      <c r="AA1156" s="76"/>
      <c r="AB1156" s="76"/>
      <c r="AC1156" s="77"/>
      <c r="AD1156" s="83" t="s">
        <v>8469</v>
      </c>
      <c r="AE1156" s="83">
        <v>1854</v>
      </c>
      <c r="AF1156" s="83">
        <v>2905</v>
      </c>
      <c r="AG1156" s="83">
        <v>2638</v>
      </c>
      <c r="AH1156" s="83">
        <v>1240</v>
      </c>
      <c r="AI1156" s="83">
        <v>3600</v>
      </c>
      <c r="AJ1156" s="83" t="s">
        <v>9864</v>
      </c>
      <c r="AK1156" s="83" t="s">
        <v>10765</v>
      </c>
      <c r="AL1156" s="83" t="s">
        <v>11537</v>
      </c>
      <c r="AM1156" s="83" t="s">
        <v>10663</v>
      </c>
      <c r="AN1156" s="85">
        <v>40531.393043981479</v>
      </c>
      <c r="AO1156" s="83" t="s">
        <v>12773</v>
      </c>
      <c r="AP1156" s="83" t="b">
        <v>0</v>
      </c>
      <c r="AQ1156" s="83" t="b">
        <v>0</v>
      </c>
      <c r="AR1156" s="83" t="b">
        <v>1</v>
      </c>
      <c r="AS1156" s="83" t="s">
        <v>7095</v>
      </c>
      <c r="AT1156" s="83">
        <v>65</v>
      </c>
      <c r="AU1156" s="83" t="s">
        <v>13497</v>
      </c>
      <c r="AV1156" s="83" t="b">
        <v>0</v>
      </c>
      <c r="AW1156" s="83" t="s">
        <v>14213</v>
      </c>
      <c r="AX1156" s="83" t="s">
        <v>15367</v>
      </c>
      <c r="AY1156" s="83" t="s">
        <v>66</v>
      </c>
      <c r="AZ1156" s="2"/>
      <c r="BA1156" s="3"/>
      <c r="BB1156" s="3"/>
      <c r="BC1156" s="3"/>
      <c r="BD1156" s="3"/>
    </row>
    <row r="1157" spans="1:56" x14ac:dyDescent="0.25">
      <c r="A1157" s="69" t="s">
        <v>1022</v>
      </c>
      <c r="B1157" s="70"/>
      <c r="C1157" s="70"/>
      <c r="D1157" s="71"/>
      <c r="E1157" s="73"/>
      <c r="F1157" s="70" t="s">
        <v>14077</v>
      </c>
      <c r="G1157" s="70"/>
      <c r="H1157" s="74"/>
      <c r="I1157" s="75"/>
      <c r="J1157" s="75"/>
      <c r="K1157" s="74" t="s">
        <v>16882</v>
      </c>
      <c r="L1157" s="78"/>
      <c r="M1157" s="79"/>
      <c r="N1157" s="79"/>
      <c r="O1157" s="80"/>
      <c r="P1157" s="81"/>
      <c r="Q1157" s="81"/>
      <c r="R1157" s="91"/>
      <c r="S1157" s="91"/>
      <c r="T1157" s="91"/>
      <c r="U1157" s="91"/>
      <c r="V1157" s="52"/>
      <c r="W1157" s="52"/>
      <c r="X1157" s="52"/>
      <c r="Y1157" s="52"/>
      <c r="Z1157" s="51"/>
      <c r="AA1157" s="76"/>
      <c r="AB1157" s="76"/>
      <c r="AC1157" s="77"/>
      <c r="AD1157" s="83" t="s">
        <v>8470</v>
      </c>
      <c r="AE1157" s="83">
        <v>5040</v>
      </c>
      <c r="AF1157" s="83">
        <v>8734</v>
      </c>
      <c r="AG1157" s="83">
        <v>49992</v>
      </c>
      <c r="AH1157" s="83">
        <v>21013</v>
      </c>
      <c r="AI1157" s="83">
        <v>0</v>
      </c>
      <c r="AJ1157" s="83" t="s">
        <v>9865</v>
      </c>
      <c r="AK1157" s="83" t="s">
        <v>10766</v>
      </c>
      <c r="AL1157" s="83"/>
      <c r="AM1157" s="83" t="s">
        <v>10186</v>
      </c>
      <c r="AN1157" s="85">
        <v>41869.836701388886</v>
      </c>
      <c r="AO1157" s="83" t="s">
        <v>12774</v>
      </c>
      <c r="AP1157" s="83" t="b">
        <v>1</v>
      </c>
      <c r="AQ1157" s="83" t="b">
        <v>0</v>
      </c>
      <c r="AR1157" s="83" t="b">
        <v>1</v>
      </c>
      <c r="AS1157" s="83" t="s">
        <v>7091</v>
      </c>
      <c r="AT1157" s="83">
        <v>96</v>
      </c>
      <c r="AU1157" s="83" t="s">
        <v>13085</v>
      </c>
      <c r="AV1157" s="83" t="b">
        <v>0</v>
      </c>
      <c r="AW1157" s="83" t="s">
        <v>14213</v>
      </c>
      <c r="AX1157" s="83" t="s">
        <v>15368</v>
      </c>
      <c r="AY1157" s="83" t="s">
        <v>66</v>
      </c>
      <c r="AZ1157" s="2"/>
      <c r="BA1157" s="3"/>
      <c r="BB1157" s="3"/>
      <c r="BC1157" s="3"/>
      <c r="BD1157" s="3"/>
    </row>
    <row r="1158" spans="1:56" x14ac:dyDescent="0.25">
      <c r="A1158" s="69" t="s">
        <v>1023</v>
      </c>
      <c r="B1158" s="70"/>
      <c r="C1158" s="70"/>
      <c r="D1158" s="71"/>
      <c r="E1158" s="73"/>
      <c r="F1158" s="70" t="s">
        <v>4269</v>
      </c>
      <c r="G1158" s="70"/>
      <c r="H1158" s="74"/>
      <c r="I1158" s="75"/>
      <c r="J1158" s="75"/>
      <c r="K1158" s="74" t="s">
        <v>16883</v>
      </c>
      <c r="L1158" s="78"/>
      <c r="M1158" s="79"/>
      <c r="N1158" s="79"/>
      <c r="O1158" s="80"/>
      <c r="P1158" s="81"/>
      <c r="Q1158" s="81"/>
      <c r="R1158" s="91"/>
      <c r="S1158" s="91"/>
      <c r="T1158" s="91"/>
      <c r="U1158" s="91"/>
      <c r="V1158" s="52"/>
      <c r="W1158" s="52"/>
      <c r="X1158" s="52"/>
      <c r="Y1158" s="52"/>
      <c r="Z1158" s="51"/>
      <c r="AA1158" s="76"/>
      <c r="AB1158" s="76"/>
      <c r="AC1158" s="77"/>
      <c r="AD1158" s="83" t="s">
        <v>8471</v>
      </c>
      <c r="AE1158" s="83">
        <v>268</v>
      </c>
      <c r="AF1158" s="83">
        <v>106</v>
      </c>
      <c r="AG1158" s="83">
        <v>5136</v>
      </c>
      <c r="AH1158" s="83">
        <v>650</v>
      </c>
      <c r="AI1158" s="83"/>
      <c r="AJ1158" s="83" t="s">
        <v>9866</v>
      </c>
      <c r="AK1158" s="83" t="s">
        <v>10767</v>
      </c>
      <c r="AL1158" s="83"/>
      <c r="AM1158" s="83"/>
      <c r="AN1158" s="85">
        <v>42715.941446759258</v>
      </c>
      <c r="AO1158" s="83"/>
      <c r="AP1158" s="83" t="b">
        <v>1</v>
      </c>
      <c r="AQ1158" s="83" t="b">
        <v>0</v>
      </c>
      <c r="AR1158" s="83" t="b">
        <v>1</v>
      </c>
      <c r="AS1158" s="83" t="s">
        <v>7091</v>
      </c>
      <c r="AT1158" s="83">
        <v>1</v>
      </c>
      <c r="AU1158" s="83"/>
      <c r="AV1158" s="83" t="b">
        <v>0</v>
      </c>
      <c r="AW1158" s="83" t="s">
        <v>14213</v>
      </c>
      <c r="AX1158" s="83" t="s">
        <v>15369</v>
      </c>
      <c r="AY1158" s="83" t="s">
        <v>66</v>
      </c>
      <c r="AZ1158" s="2"/>
      <c r="BA1158" s="3"/>
      <c r="BB1158" s="3"/>
      <c r="BC1158" s="3"/>
      <c r="BD1158" s="3"/>
    </row>
    <row r="1159" spans="1:56" x14ac:dyDescent="0.25">
      <c r="A1159" s="69" t="s">
        <v>1024</v>
      </c>
      <c r="B1159" s="70"/>
      <c r="C1159" s="70"/>
      <c r="D1159" s="71"/>
      <c r="E1159" s="73"/>
      <c r="F1159" s="70" t="s">
        <v>4270</v>
      </c>
      <c r="G1159" s="70"/>
      <c r="H1159" s="74"/>
      <c r="I1159" s="75"/>
      <c r="J1159" s="75"/>
      <c r="K1159" s="74" t="s">
        <v>16884</v>
      </c>
      <c r="L1159" s="78"/>
      <c r="M1159" s="79"/>
      <c r="N1159" s="79"/>
      <c r="O1159" s="80"/>
      <c r="P1159" s="81"/>
      <c r="Q1159" s="81"/>
      <c r="R1159" s="91"/>
      <c r="S1159" s="91"/>
      <c r="T1159" s="91"/>
      <c r="U1159" s="91"/>
      <c r="V1159" s="52"/>
      <c r="W1159" s="52"/>
      <c r="X1159" s="52"/>
      <c r="Y1159" s="52"/>
      <c r="Z1159" s="51"/>
      <c r="AA1159" s="76"/>
      <c r="AB1159" s="76"/>
      <c r="AC1159" s="77"/>
      <c r="AD1159" s="83" t="s">
        <v>8472</v>
      </c>
      <c r="AE1159" s="83">
        <v>0</v>
      </c>
      <c r="AF1159" s="83">
        <v>2763</v>
      </c>
      <c r="AG1159" s="83">
        <v>2546</v>
      </c>
      <c r="AH1159" s="83">
        <v>0</v>
      </c>
      <c r="AI1159" s="83"/>
      <c r="AJ1159" s="83" t="s">
        <v>9867</v>
      </c>
      <c r="AK1159" s="83" t="s">
        <v>10768</v>
      </c>
      <c r="AL1159" s="83"/>
      <c r="AM1159" s="83"/>
      <c r="AN1159" s="85">
        <v>43011.43787037037</v>
      </c>
      <c r="AO1159" s="83" t="s">
        <v>12775</v>
      </c>
      <c r="AP1159" s="83" t="b">
        <v>1</v>
      </c>
      <c r="AQ1159" s="83" t="b">
        <v>0</v>
      </c>
      <c r="AR1159" s="83" t="b">
        <v>0</v>
      </c>
      <c r="AS1159" s="83" t="s">
        <v>7097</v>
      </c>
      <c r="AT1159" s="83">
        <v>19</v>
      </c>
      <c r="AU1159" s="83"/>
      <c r="AV1159" s="83" t="b">
        <v>0</v>
      </c>
      <c r="AW1159" s="83" t="s">
        <v>14213</v>
      </c>
      <c r="AX1159" s="83" t="s">
        <v>15370</v>
      </c>
      <c r="AY1159" s="83" t="s">
        <v>66</v>
      </c>
      <c r="AZ1159" s="2"/>
      <c r="BA1159" s="3"/>
      <c r="BB1159" s="3"/>
      <c r="BC1159" s="3"/>
      <c r="BD1159" s="3"/>
    </row>
    <row r="1160" spans="1:56" x14ac:dyDescent="0.25">
      <c r="A1160" s="69" t="s">
        <v>1025</v>
      </c>
      <c r="B1160" s="70"/>
      <c r="C1160" s="70"/>
      <c r="D1160" s="71"/>
      <c r="E1160" s="73"/>
      <c r="F1160" s="70" t="s">
        <v>4271</v>
      </c>
      <c r="G1160" s="70"/>
      <c r="H1160" s="74"/>
      <c r="I1160" s="75"/>
      <c r="J1160" s="75"/>
      <c r="K1160" s="74" t="s">
        <v>16885</v>
      </c>
      <c r="L1160" s="78"/>
      <c r="M1160" s="79"/>
      <c r="N1160" s="79"/>
      <c r="O1160" s="80"/>
      <c r="P1160" s="81"/>
      <c r="Q1160" s="81"/>
      <c r="R1160" s="91"/>
      <c r="S1160" s="91"/>
      <c r="T1160" s="91"/>
      <c r="U1160" s="91"/>
      <c r="V1160" s="52"/>
      <c r="W1160" s="52"/>
      <c r="X1160" s="52"/>
      <c r="Y1160" s="52"/>
      <c r="Z1160" s="51"/>
      <c r="AA1160" s="76"/>
      <c r="AB1160" s="76"/>
      <c r="AC1160" s="77"/>
      <c r="AD1160" s="83" t="s">
        <v>8473</v>
      </c>
      <c r="AE1160" s="83">
        <v>479</v>
      </c>
      <c r="AF1160" s="83">
        <v>53</v>
      </c>
      <c r="AG1160" s="83">
        <v>24520</v>
      </c>
      <c r="AH1160" s="83">
        <v>9398</v>
      </c>
      <c r="AI1160" s="83">
        <v>32400</v>
      </c>
      <c r="AJ1160" s="83" t="s">
        <v>9868</v>
      </c>
      <c r="AK1160" s="83" t="s">
        <v>10769</v>
      </c>
      <c r="AL1160" s="83"/>
      <c r="AM1160" s="83" t="s">
        <v>11726</v>
      </c>
      <c r="AN1160" s="85">
        <v>40258.445601851854</v>
      </c>
      <c r="AO1160" s="83" t="s">
        <v>12776</v>
      </c>
      <c r="AP1160" s="83" t="b">
        <v>1</v>
      </c>
      <c r="AQ1160" s="83" t="b">
        <v>0</v>
      </c>
      <c r="AR1160" s="83" t="b">
        <v>0</v>
      </c>
      <c r="AS1160" s="83" t="s">
        <v>7091</v>
      </c>
      <c r="AT1160" s="83">
        <v>0</v>
      </c>
      <c r="AU1160" s="83" t="s">
        <v>13085</v>
      </c>
      <c r="AV1160" s="83" t="b">
        <v>0</v>
      </c>
      <c r="AW1160" s="83" t="s">
        <v>14213</v>
      </c>
      <c r="AX1160" s="83" t="s">
        <v>15371</v>
      </c>
      <c r="AY1160" s="83" t="s">
        <v>66</v>
      </c>
      <c r="AZ1160" s="2"/>
      <c r="BA1160" s="3"/>
      <c r="BB1160" s="3"/>
      <c r="BC1160" s="3"/>
      <c r="BD1160" s="3"/>
    </row>
    <row r="1161" spans="1:56" x14ac:dyDescent="0.25">
      <c r="A1161" s="69" t="s">
        <v>1026</v>
      </c>
      <c r="B1161" s="70"/>
      <c r="C1161" s="70"/>
      <c r="D1161" s="71"/>
      <c r="E1161" s="73"/>
      <c r="F1161" s="70" t="s">
        <v>14078</v>
      </c>
      <c r="G1161" s="70"/>
      <c r="H1161" s="74"/>
      <c r="I1161" s="75"/>
      <c r="J1161" s="75"/>
      <c r="K1161" s="74" t="s">
        <v>16886</v>
      </c>
      <c r="L1161" s="78"/>
      <c r="M1161" s="79"/>
      <c r="N1161" s="79"/>
      <c r="O1161" s="80"/>
      <c r="P1161" s="81"/>
      <c r="Q1161" s="81"/>
      <c r="R1161" s="91"/>
      <c r="S1161" s="91"/>
      <c r="T1161" s="91"/>
      <c r="U1161" s="91"/>
      <c r="V1161" s="52"/>
      <c r="W1161" s="52"/>
      <c r="X1161" s="52"/>
      <c r="Y1161" s="52"/>
      <c r="Z1161" s="51"/>
      <c r="AA1161" s="76"/>
      <c r="AB1161" s="76"/>
      <c r="AC1161" s="77"/>
      <c r="AD1161" s="83" t="s">
        <v>8474</v>
      </c>
      <c r="AE1161" s="83">
        <v>1307</v>
      </c>
      <c r="AF1161" s="83">
        <v>391</v>
      </c>
      <c r="AG1161" s="83">
        <v>400</v>
      </c>
      <c r="AH1161" s="83">
        <v>2723</v>
      </c>
      <c r="AI1161" s="83"/>
      <c r="AJ1161" s="83"/>
      <c r="AK1161" s="83" t="s">
        <v>10770</v>
      </c>
      <c r="AL1161" s="83"/>
      <c r="AM1161" s="83"/>
      <c r="AN1161" s="85">
        <v>42234.335428240738</v>
      </c>
      <c r="AO1161" s="83" t="s">
        <v>12777</v>
      </c>
      <c r="AP1161" s="83" t="b">
        <v>1</v>
      </c>
      <c r="AQ1161" s="83" t="b">
        <v>0</v>
      </c>
      <c r="AR1161" s="83" t="b">
        <v>1</v>
      </c>
      <c r="AS1161" s="83" t="s">
        <v>7091</v>
      </c>
      <c r="AT1161" s="83">
        <v>0</v>
      </c>
      <c r="AU1161" s="83" t="s">
        <v>13085</v>
      </c>
      <c r="AV1161" s="83" t="b">
        <v>0</v>
      </c>
      <c r="AW1161" s="83" t="s">
        <v>14213</v>
      </c>
      <c r="AX1161" s="83" t="s">
        <v>15372</v>
      </c>
      <c r="AY1161" s="83" t="s">
        <v>66</v>
      </c>
      <c r="AZ1161" s="2"/>
      <c r="BA1161" s="3"/>
      <c r="BB1161" s="3"/>
      <c r="BC1161" s="3"/>
      <c r="BD1161" s="3"/>
    </row>
    <row r="1162" spans="1:56" x14ac:dyDescent="0.25">
      <c r="A1162" s="69" t="s">
        <v>1027</v>
      </c>
      <c r="B1162" s="70"/>
      <c r="C1162" s="70"/>
      <c r="D1162" s="71"/>
      <c r="E1162" s="73"/>
      <c r="F1162" s="70" t="s">
        <v>14079</v>
      </c>
      <c r="G1162" s="70"/>
      <c r="H1162" s="74"/>
      <c r="I1162" s="75"/>
      <c r="J1162" s="75"/>
      <c r="K1162" s="74" t="s">
        <v>16887</v>
      </c>
      <c r="L1162" s="78"/>
      <c r="M1162" s="79"/>
      <c r="N1162" s="79"/>
      <c r="O1162" s="80"/>
      <c r="P1162" s="81"/>
      <c r="Q1162" s="81"/>
      <c r="R1162" s="91"/>
      <c r="S1162" s="91"/>
      <c r="T1162" s="91"/>
      <c r="U1162" s="91"/>
      <c r="V1162" s="52"/>
      <c r="W1162" s="52"/>
      <c r="X1162" s="52"/>
      <c r="Y1162" s="52"/>
      <c r="Z1162" s="51"/>
      <c r="AA1162" s="76"/>
      <c r="AB1162" s="76"/>
      <c r="AC1162" s="77"/>
      <c r="AD1162" s="83" t="s">
        <v>8475</v>
      </c>
      <c r="AE1162" s="83">
        <v>331</v>
      </c>
      <c r="AF1162" s="83">
        <v>487</v>
      </c>
      <c r="AG1162" s="83">
        <v>13314</v>
      </c>
      <c r="AH1162" s="83">
        <v>9122</v>
      </c>
      <c r="AI1162" s="83">
        <v>-18000</v>
      </c>
      <c r="AJ1162" s="83" t="s">
        <v>9869</v>
      </c>
      <c r="AK1162" s="83">
        <v>615</v>
      </c>
      <c r="AL1162" s="83"/>
      <c r="AM1162" s="83" t="s">
        <v>11716</v>
      </c>
      <c r="AN1162" s="85">
        <v>41529.930451388886</v>
      </c>
      <c r="AO1162" s="83" t="s">
        <v>12778</v>
      </c>
      <c r="AP1162" s="83" t="b">
        <v>1</v>
      </c>
      <c r="AQ1162" s="83" t="b">
        <v>0</v>
      </c>
      <c r="AR1162" s="83" t="b">
        <v>1</v>
      </c>
      <c r="AS1162" s="83" t="s">
        <v>7091</v>
      </c>
      <c r="AT1162" s="83">
        <v>0</v>
      </c>
      <c r="AU1162" s="83" t="s">
        <v>13085</v>
      </c>
      <c r="AV1162" s="83" t="b">
        <v>0</v>
      </c>
      <c r="AW1162" s="83" t="s">
        <v>14213</v>
      </c>
      <c r="AX1162" s="83" t="s">
        <v>15373</v>
      </c>
      <c r="AY1162" s="83" t="s">
        <v>66</v>
      </c>
      <c r="AZ1162" s="2"/>
      <c r="BA1162" s="3"/>
      <c r="BB1162" s="3"/>
      <c r="BC1162" s="3"/>
      <c r="BD1162" s="3"/>
    </row>
    <row r="1163" spans="1:56" x14ac:dyDescent="0.25">
      <c r="A1163" s="69" t="s">
        <v>1028</v>
      </c>
      <c r="B1163" s="70"/>
      <c r="C1163" s="70"/>
      <c r="D1163" s="71"/>
      <c r="E1163" s="73"/>
      <c r="F1163" s="70" t="s">
        <v>4272</v>
      </c>
      <c r="G1163" s="70"/>
      <c r="H1163" s="74"/>
      <c r="I1163" s="75"/>
      <c r="J1163" s="75"/>
      <c r="K1163" s="74" t="s">
        <v>16888</v>
      </c>
      <c r="L1163" s="78"/>
      <c r="M1163" s="79"/>
      <c r="N1163" s="79"/>
      <c r="O1163" s="80"/>
      <c r="P1163" s="81"/>
      <c r="Q1163" s="81"/>
      <c r="R1163" s="91"/>
      <c r="S1163" s="91"/>
      <c r="T1163" s="91"/>
      <c r="U1163" s="91"/>
      <c r="V1163" s="52"/>
      <c r="W1163" s="52"/>
      <c r="X1163" s="52"/>
      <c r="Y1163" s="52"/>
      <c r="Z1163" s="51"/>
      <c r="AA1163" s="76"/>
      <c r="AB1163" s="76"/>
      <c r="AC1163" s="77"/>
      <c r="AD1163" s="83" t="s">
        <v>8476</v>
      </c>
      <c r="AE1163" s="83">
        <v>3709</v>
      </c>
      <c r="AF1163" s="83">
        <v>19421</v>
      </c>
      <c r="AG1163" s="83">
        <v>79257</v>
      </c>
      <c r="AH1163" s="83">
        <v>1933</v>
      </c>
      <c r="AI1163" s="83">
        <v>-28800</v>
      </c>
      <c r="AJ1163" s="83" t="s">
        <v>9870</v>
      </c>
      <c r="AK1163" s="83" t="s">
        <v>10744</v>
      </c>
      <c r="AL1163" s="83"/>
      <c r="AM1163" s="83" t="s">
        <v>11719</v>
      </c>
      <c r="AN1163" s="85">
        <v>41219.162453703706</v>
      </c>
      <c r="AO1163" s="83" t="s">
        <v>12779</v>
      </c>
      <c r="AP1163" s="83" t="b">
        <v>0</v>
      </c>
      <c r="AQ1163" s="83" t="b">
        <v>0</v>
      </c>
      <c r="AR1163" s="83" t="b">
        <v>0</v>
      </c>
      <c r="AS1163" s="83" t="s">
        <v>7091</v>
      </c>
      <c r="AT1163" s="83">
        <v>177</v>
      </c>
      <c r="AU1163" s="83" t="s">
        <v>13085</v>
      </c>
      <c r="AV1163" s="83" t="b">
        <v>0</v>
      </c>
      <c r="AW1163" s="83" t="s">
        <v>14213</v>
      </c>
      <c r="AX1163" s="83" t="s">
        <v>15374</v>
      </c>
      <c r="AY1163" s="83" t="s">
        <v>66</v>
      </c>
      <c r="AZ1163" s="2"/>
      <c r="BA1163" s="3"/>
      <c r="BB1163" s="3"/>
      <c r="BC1163" s="3"/>
      <c r="BD1163" s="3"/>
    </row>
    <row r="1164" spans="1:56" x14ac:dyDescent="0.25">
      <c r="A1164" s="69" t="s">
        <v>1029</v>
      </c>
      <c r="B1164" s="70"/>
      <c r="C1164" s="70"/>
      <c r="D1164" s="71"/>
      <c r="E1164" s="73"/>
      <c r="F1164" s="70" t="s">
        <v>14080</v>
      </c>
      <c r="G1164" s="70"/>
      <c r="H1164" s="74"/>
      <c r="I1164" s="75"/>
      <c r="J1164" s="75"/>
      <c r="K1164" s="74" t="s">
        <v>16889</v>
      </c>
      <c r="L1164" s="78"/>
      <c r="M1164" s="79"/>
      <c r="N1164" s="79"/>
      <c r="O1164" s="80"/>
      <c r="P1164" s="81"/>
      <c r="Q1164" s="81"/>
      <c r="R1164" s="91"/>
      <c r="S1164" s="91"/>
      <c r="T1164" s="91"/>
      <c r="U1164" s="91"/>
      <c r="V1164" s="52"/>
      <c r="W1164" s="52"/>
      <c r="X1164" s="52"/>
      <c r="Y1164" s="52"/>
      <c r="Z1164" s="51"/>
      <c r="AA1164" s="76"/>
      <c r="AB1164" s="76"/>
      <c r="AC1164" s="77"/>
      <c r="AD1164" s="83" t="s">
        <v>8477</v>
      </c>
      <c r="AE1164" s="83">
        <v>23</v>
      </c>
      <c r="AF1164" s="83">
        <v>11</v>
      </c>
      <c r="AG1164" s="83">
        <v>45</v>
      </c>
      <c r="AH1164" s="83">
        <v>22</v>
      </c>
      <c r="AI1164" s="83"/>
      <c r="AJ1164" s="83"/>
      <c r="AK1164" s="83" t="s">
        <v>10771</v>
      </c>
      <c r="AL1164" s="83"/>
      <c r="AM1164" s="83"/>
      <c r="AN1164" s="85">
        <v>40836.134953703702</v>
      </c>
      <c r="AO1164" s="83" t="s">
        <v>12780</v>
      </c>
      <c r="AP1164" s="83" t="b">
        <v>1</v>
      </c>
      <c r="AQ1164" s="83" t="b">
        <v>0</v>
      </c>
      <c r="AR1164" s="83" t="b">
        <v>0</v>
      </c>
      <c r="AS1164" s="83" t="s">
        <v>7091</v>
      </c>
      <c r="AT1164" s="83">
        <v>0</v>
      </c>
      <c r="AU1164" s="83" t="s">
        <v>13085</v>
      </c>
      <c r="AV1164" s="83" t="b">
        <v>0</v>
      </c>
      <c r="AW1164" s="83" t="s">
        <v>14213</v>
      </c>
      <c r="AX1164" s="83" t="s">
        <v>15375</v>
      </c>
      <c r="AY1164" s="83" t="s">
        <v>66</v>
      </c>
      <c r="AZ1164" s="2"/>
      <c r="BA1164" s="3"/>
      <c r="BB1164" s="3"/>
      <c r="BC1164" s="3"/>
      <c r="BD1164" s="3"/>
    </row>
    <row r="1165" spans="1:56" x14ac:dyDescent="0.25">
      <c r="A1165" s="69" t="s">
        <v>1030</v>
      </c>
      <c r="B1165" s="70"/>
      <c r="C1165" s="70"/>
      <c r="D1165" s="71"/>
      <c r="E1165" s="73"/>
      <c r="F1165" s="70" t="s">
        <v>4273</v>
      </c>
      <c r="G1165" s="70"/>
      <c r="H1165" s="74"/>
      <c r="I1165" s="75"/>
      <c r="J1165" s="75"/>
      <c r="K1165" s="74" t="s">
        <v>16890</v>
      </c>
      <c r="L1165" s="78"/>
      <c r="M1165" s="79"/>
      <c r="N1165" s="79"/>
      <c r="O1165" s="80"/>
      <c r="P1165" s="81"/>
      <c r="Q1165" s="81"/>
      <c r="R1165" s="91"/>
      <c r="S1165" s="91"/>
      <c r="T1165" s="91"/>
      <c r="U1165" s="91"/>
      <c r="V1165" s="52"/>
      <c r="W1165" s="52"/>
      <c r="X1165" s="52"/>
      <c r="Y1165" s="52"/>
      <c r="Z1165" s="51"/>
      <c r="AA1165" s="76"/>
      <c r="AB1165" s="76"/>
      <c r="AC1165" s="77"/>
      <c r="AD1165" s="83" t="s">
        <v>8478</v>
      </c>
      <c r="AE1165" s="83">
        <v>20</v>
      </c>
      <c r="AF1165" s="83">
        <v>34</v>
      </c>
      <c r="AG1165" s="83">
        <v>179</v>
      </c>
      <c r="AH1165" s="83">
        <v>635</v>
      </c>
      <c r="AI1165" s="83"/>
      <c r="AJ1165" s="83" t="s">
        <v>9871</v>
      </c>
      <c r="AK1165" s="83" t="s">
        <v>10307</v>
      </c>
      <c r="AL1165" s="83"/>
      <c r="AM1165" s="83"/>
      <c r="AN1165" s="85">
        <v>41705.661168981482</v>
      </c>
      <c r="AO1165" s="83" t="s">
        <v>12781</v>
      </c>
      <c r="AP1165" s="83" t="b">
        <v>1</v>
      </c>
      <c r="AQ1165" s="83" t="b">
        <v>0</v>
      </c>
      <c r="AR1165" s="83" t="b">
        <v>0</v>
      </c>
      <c r="AS1165" s="83" t="s">
        <v>7091</v>
      </c>
      <c r="AT1165" s="83">
        <v>3</v>
      </c>
      <c r="AU1165" s="83" t="s">
        <v>13085</v>
      </c>
      <c r="AV1165" s="83" t="b">
        <v>0</v>
      </c>
      <c r="AW1165" s="83" t="s">
        <v>14213</v>
      </c>
      <c r="AX1165" s="83" t="s">
        <v>15376</v>
      </c>
      <c r="AY1165" s="83" t="s">
        <v>66</v>
      </c>
      <c r="AZ1165" s="2"/>
      <c r="BA1165" s="3"/>
      <c r="BB1165" s="3"/>
      <c r="BC1165" s="3"/>
      <c r="BD1165" s="3"/>
    </row>
    <row r="1166" spans="1:56" x14ac:dyDescent="0.25">
      <c r="A1166" s="69" t="s">
        <v>1031</v>
      </c>
      <c r="B1166" s="70"/>
      <c r="C1166" s="70"/>
      <c r="D1166" s="71"/>
      <c r="E1166" s="73"/>
      <c r="F1166" s="70" t="s">
        <v>4274</v>
      </c>
      <c r="G1166" s="70"/>
      <c r="H1166" s="74"/>
      <c r="I1166" s="75"/>
      <c r="J1166" s="75"/>
      <c r="K1166" s="74" t="s">
        <v>16891</v>
      </c>
      <c r="L1166" s="78"/>
      <c r="M1166" s="79"/>
      <c r="N1166" s="79"/>
      <c r="O1166" s="80"/>
      <c r="P1166" s="81"/>
      <c r="Q1166" s="81"/>
      <c r="R1166" s="91"/>
      <c r="S1166" s="91"/>
      <c r="T1166" s="91"/>
      <c r="U1166" s="91"/>
      <c r="V1166" s="52"/>
      <c r="W1166" s="52"/>
      <c r="X1166" s="52"/>
      <c r="Y1166" s="52"/>
      <c r="Z1166" s="51"/>
      <c r="AA1166" s="76"/>
      <c r="AB1166" s="76"/>
      <c r="AC1166" s="77"/>
      <c r="AD1166" s="83" t="s">
        <v>8479</v>
      </c>
      <c r="AE1166" s="83">
        <v>2180</v>
      </c>
      <c r="AF1166" s="83">
        <v>1559</v>
      </c>
      <c r="AG1166" s="83">
        <v>8483</v>
      </c>
      <c r="AH1166" s="83">
        <v>42009</v>
      </c>
      <c r="AI1166" s="83"/>
      <c r="AJ1166" s="83" t="s">
        <v>9872</v>
      </c>
      <c r="AK1166" s="83" t="s">
        <v>10772</v>
      </c>
      <c r="AL1166" s="83"/>
      <c r="AM1166" s="83"/>
      <c r="AN1166" s="85">
        <v>42699.913368055553</v>
      </c>
      <c r="AO1166" s="83" t="s">
        <v>12782</v>
      </c>
      <c r="AP1166" s="83" t="b">
        <v>0</v>
      </c>
      <c r="AQ1166" s="83" t="b">
        <v>0</v>
      </c>
      <c r="AR1166" s="83" t="b">
        <v>0</v>
      </c>
      <c r="AS1166" s="83" t="s">
        <v>7091</v>
      </c>
      <c r="AT1166" s="83">
        <v>10</v>
      </c>
      <c r="AU1166" s="83" t="s">
        <v>13085</v>
      </c>
      <c r="AV1166" s="83" t="b">
        <v>0</v>
      </c>
      <c r="AW1166" s="83" t="s">
        <v>14213</v>
      </c>
      <c r="AX1166" s="83" t="s">
        <v>15377</v>
      </c>
      <c r="AY1166" s="83" t="s">
        <v>66</v>
      </c>
      <c r="AZ1166" s="2"/>
      <c r="BA1166" s="3"/>
      <c r="BB1166" s="3"/>
      <c r="BC1166" s="3"/>
      <c r="BD1166" s="3"/>
    </row>
    <row r="1167" spans="1:56" x14ac:dyDescent="0.25">
      <c r="A1167" s="69" t="s">
        <v>1032</v>
      </c>
      <c r="B1167" s="70"/>
      <c r="C1167" s="70"/>
      <c r="D1167" s="71"/>
      <c r="E1167" s="73"/>
      <c r="F1167" s="70" t="s">
        <v>4275</v>
      </c>
      <c r="G1167" s="70"/>
      <c r="H1167" s="74"/>
      <c r="I1167" s="75"/>
      <c r="J1167" s="75"/>
      <c r="K1167" s="74" t="s">
        <v>16892</v>
      </c>
      <c r="L1167" s="78"/>
      <c r="M1167" s="79"/>
      <c r="N1167" s="79"/>
      <c r="O1167" s="80"/>
      <c r="P1167" s="81"/>
      <c r="Q1167" s="81"/>
      <c r="R1167" s="91"/>
      <c r="S1167" s="91"/>
      <c r="T1167" s="91"/>
      <c r="U1167" s="91"/>
      <c r="V1167" s="52"/>
      <c r="W1167" s="52"/>
      <c r="X1167" s="52"/>
      <c r="Y1167" s="52"/>
      <c r="Z1167" s="51"/>
      <c r="AA1167" s="76"/>
      <c r="AB1167" s="76"/>
      <c r="AC1167" s="77"/>
      <c r="AD1167" s="83" t="s">
        <v>8480</v>
      </c>
      <c r="AE1167" s="83">
        <v>4886</v>
      </c>
      <c r="AF1167" s="83">
        <v>1646</v>
      </c>
      <c r="AG1167" s="83">
        <v>106149</v>
      </c>
      <c r="AH1167" s="83">
        <v>21406</v>
      </c>
      <c r="AI1167" s="83">
        <v>-10800</v>
      </c>
      <c r="AJ1167" s="83" t="s">
        <v>9873</v>
      </c>
      <c r="AK1167" s="83" t="s">
        <v>10773</v>
      </c>
      <c r="AL1167" s="83"/>
      <c r="AM1167" s="83" t="s">
        <v>11723</v>
      </c>
      <c r="AN1167" s="85">
        <v>40348.036956018521</v>
      </c>
      <c r="AO1167" s="83" t="s">
        <v>12783</v>
      </c>
      <c r="AP1167" s="83" t="b">
        <v>0</v>
      </c>
      <c r="AQ1167" s="83" t="b">
        <v>0</v>
      </c>
      <c r="AR1167" s="83" t="b">
        <v>0</v>
      </c>
      <c r="AS1167" s="83" t="s">
        <v>7094</v>
      </c>
      <c r="AT1167" s="83">
        <v>17</v>
      </c>
      <c r="AU1167" s="83" t="s">
        <v>13498</v>
      </c>
      <c r="AV1167" s="83" t="b">
        <v>0</v>
      </c>
      <c r="AW1167" s="83" t="s">
        <v>14213</v>
      </c>
      <c r="AX1167" s="83" t="s">
        <v>15378</v>
      </c>
      <c r="AY1167" s="83" t="s">
        <v>66</v>
      </c>
      <c r="AZ1167" s="2"/>
      <c r="BA1167" s="3"/>
      <c r="BB1167" s="3"/>
      <c r="BC1167" s="3"/>
      <c r="BD1167" s="3"/>
    </row>
    <row r="1168" spans="1:56" x14ac:dyDescent="0.25">
      <c r="A1168" s="69" t="s">
        <v>1033</v>
      </c>
      <c r="B1168" s="70"/>
      <c r="C1168" s="70"/>
      <c r="D1168" s="71"/>
      <c r="E1168" s="73"/>
      <c r="F1168" s="70" t="s">
        <v>4276</v>
      </c>
      <c r="G1168" s="70"/>
      <c r="H1168" s="74"/>
      <c r="I1168" s="75"/>
      <c r="J1168" s="75"/>
      <c r="K1168" s="74" t="s">
        <v>16893</v>
      </c>
      <c r="L1168" s="78"/>
      <c r="M1168" s="79"/>
      <c r="N1168" s="79"/>
      <c r="O1168" s="80"/>
      <c r="P1168" s="81"/>
      <c r="Q1168" s="81"/>
      <c r="R1168" s="91"/>
      <c r="S1168" s="91"/>
      <c r="T1168" s="91"/>
      <c r="U1168" s="91"/>
      <c r="V1168" s="52"/>
      <c r="W1168" s="52"/>
      <c r="X1168" s="52"/>
      <c r="Y1168" s="52"/>
      <c r="Z1168" s="51"/>
      <c r="AA1168" s="76"/>
      <c r="AB1168" s="76"/>
      <c r="AC1168" s="77"/>
      <c r="AD1168" s="83" t="s">
        <v>8481</v>
      </c>
      <c r="AE1168" s="83">
        <v>273</v>
      </c>
      <c r="AF1168" s="83">
        <v>7221</v>
      </c>
      <c r="AG1168" s="83">
        <v>27046</v>
      </c>
      <c r="AH1168" s="83">
        <v>11719</v>
      </c>
      <c r="AI1168" s="83"/>
      <c r="AJ1168" s="83" t="s">
        <v>9874</v>
      </c>
      <c r="AK1168" s="83" t="s">
        <v>10774</v>
      </c>
      <c r="AL1168" s="83"/>
      <c r="AM1168" s="83"/>
      <c r="AN1168" s="85">
        <v>42445.571319444447</v>
      </c>
      <c r="AO1168" s="83" t="s">
        <v>12784</v>
      </c>
      <c r="AP1168" s="83" t="b">
        <v>0</v>
      </c>
      <c r="AQ1168" s="83" t="b">
        <v>0</v>
      </c>
      <c r="AR1168" s="83" t="b">
        <v>0</v>
      </c>
      <c r="AS1168" s="83" t="s">
        <v>7095</v>
      </c>
      <c r="AT1168" s="83">
        <v>71</v>
      </c>
      <c r="AU1168" s="83" t="s">
        <v>13085</v>
      </c>
      <c r="AV1168" s="83" t="b">
        <v>0</v>
      </c>
      <c r="AW1168" s="83" t="s">
        <v>14213</v>
      </c>
      <c r="AX1168" s="83" t="s">
        <v>15379</v>
      </c>
      <c r="AY1168" s="83" t="s">
        <v>66</v>
      </c>
      <c r="AZ1168" s="2"/>
      <c r="BA1168" s="3"/>
      <c r="BB1168" s="3"/>
      <c r="BC1168" s="3"/>
      <c r="BD1168" s="3"/>
    </row>
    <row r="1169" spans="1:56" x14ac:dyDescent="0.25">
      <c r="A1169" s="69" t="s">
        <v>1034</v>
      </c>
      <c r="B1169" s="70"/>
      <c r="C1169" s="70"/>
      <c r="D1169" s="71"/>
      <c r="E1169" s="73"/>
      <c r="F1169" s="70" t="s">
        <v>4277</v>
      </c>
      <c r="G1169" s="70"/>
      <c r="H1169" s="74"/>
      <c r="I1169" s="75"/>
      <c r="J1169" s="75"/>
      <c r="K1169" s="74" t="s">
        <v>16894</v>
      </c>
      <c r="L1169" s="78"/>
      <c r="M1169" s="79"/>
      <c r="N1169" s="79"/>
      <c r="O1169" s="80"/>
      <c r="P1169" s="81"/>
      <c r="Q1169" s="81"/>
      <c r="R1169" s="91"/>
      <c r="S1169" s="91"/>
      <c r="T1169" s="91"/>
      <c r="U1169" s="91"/>
      <c r="V1169" s="52"/>
      <c r="W1169" s="52"/>
      <c r="X1169" s="52"/>
      <c r="Y1169" s="52"/>
      <c r="Z1169" s="51"/>
      <c r="AA1169" s="76"/>
      <c r="AB1169" s="76"/>
      <c r="AC1169" s="77"/>
      <c r="AD1169" s="83" t="s">
        <v>8482</v>
      </c>
      <c r="AE1169" s="83">
        <v>369</v>
      </c>
      <c r="AF1169" s="83">
        <v>673</v>
      </c>
      <c r="AG1169" s="83">
        <v>7805</v>
      </c>
      <c r="AH1169" s="83">
        <v>4864</v>
      </c>
      <c r="AI1169" s="83"/>
      <c r="AJ1169" s="83" t="s">
        <v>9875</v>
      </c>
      <c r="AK1169" s="83"/>
      <c r="AL1169" s="83"/>
      <c r="AM1169" s="83"/>
      <c r="AN1169" s="85">
        <v>41151.958645833336</v>
      </c>
      <c r="AO1169" s="83" t="s">
        <v>12785</v>
      </c>
      <c r="AP1169" s="83" t="b">
        <v>0</v>
      </c>
      <c r="AQ1169" s="83" t="b">
        <v>0</v>
      </c>
      <c r="AR1169" s="83" t="b">
        <v>0</v>
      </c>
      <c r="AS1169" s="83" t="s">
        <v>7095</v>
      </c>
      <c r="AT1169" s="83">
        <v>11</v>
      </c>
      <c r="AU1169" s="83" t="s">
        <v>13085</v>
      </c>
      <c r="AV1169" s="83" t="b">
        <v>0</v>
      </c>
      <c r="AW1169" s="83" t="s">
        <v>14213</v>
      </c>
      <c r="AX1169" s="83" t="s">
        <v>15380</v>
      </c>
      <c r="AY1169" s="83" t="s">
        <v>66</v>
      </c>
      <c r="AZ1169" s="2"/>
      <c r="BA1169" s="3"/>
      <c r="BB1169" s="3"/>
      <c r="BC1169" s="3"/>
      <c r="BD1169" s="3"/>
    </row>
    <row r="1170" spans="1:56" x14ac:dyDescent="0.25">
      <c r="A1170" s="69" t="s">
        <v>1035</v>
      </c>
      <c r="B1170" s="70"/>
      <c r="C1170" s="70"/>
      <c r="D1170" s="71"/>
      <c r="E1170" s="73"/>
      <c r="F1170" s="70" t="s">
        <v>14081</v>
      </c>
      <c r="G1170" s="70"/>
      <c r="H1170" s="74"/>
      <c r="I1170" s="75"/>
      <c r="J1170" s="75"/>
      <c r="K1170" s="74" t="s">
        <v>16895</v>
      </c>
      <c r="L1170" s="78"/>
      <c r="M1170" s="79"/>
      <c r="N1170" s="79"/>
      <c r="O1170" s="80"/>
      <c r="P1170" s="81"/>
      <c r="Q1170" s="81"/>
      <c r="R1170" s="91"/>
      <c r="S1170" s="91"/>
      <c r="T1170" s="91"/>
      <c r="U1170" s="91"/>
      <c r="V1170" s="52"/>
      <c r="W1170" s="52"/>
      <c r="X1170" s="52"/>
      <c r="Y1170" s="52"/>
      <c r="Z1170" s="51"/>
      <c r="AA1170" s="76"/>
      <c r="AB1170" s="76"/>
      <c r="AC1170" s="77"/>
      <c r="AD1170" s="83" t="s">
        <v>8483</v>
      </c>
      <c r="AE1170" s="83">
        <v>1089</v>
      </c>
      <c r="AF1170" s="83">
        <v>166109</v>
      </c>
      <c r="AG1170" s="83">
        <v>30524</v>
      </c>
      <c r="AH1170" s="83">
        <v>279</v>
      </c>
      <c r="AI1170" s="83">
        <v>-14400</v>
      </c>
      <c r="AJ1170" s="83" t="s">
        <v>9876</v>
      </c>
      <c r="AK1170" s="83"/>
      <c r="AL1170" s="83" t="s">
        <v>11538</v>
      </c>
      <c r="AM1170" s="83" t="s">
        <v>11725</v>
      </c>
      <c r="AN1170" s="85">
        <v>41171.66196759259</v>
      </c>
      <c r="AO1170" s="83" t="s">
        <v>12786</v>
      </c>
      <c r="AP1170" s="83" t="b">
        <v>1</v>
      </c>
      <c r="AQ1170" s="83" t="b">
        <v>0</v>
      </c>
      <c r="AR1170" s="83" t="b">
        <v>1</v>
      </c>
      <c r="AS1170" s="83" t="s">
        <v>7091</v>
      </c>
      <c r="AT1170" s="83">
        <v>1191</v>
      </c>
      <c r="AU1170" s="83" t="s">
        <v>13085</v>
      </c>
      <c r="AV1170" s="83" t="b">
        <v>1</v>
      </c>
      <c r="AW1170" s="83" t="s">
        <v>14213</v>
      </c>
      <c r="AX1170" s="83" t="s">
        <v>15381</v>
      </c>
      <c r="AY1170" s="83" t="s">
        <v>66</v>
      </c>
      <c r="AZ1170" s="2"/>
      <c r="BA1170" s="3"/>
      <c r="BB1170" s="3"/>
      <c r="BC1170" s="3"/>
      <c r="BD1170" s="3"/>
    </row>
    <row r="1171" spans="1:56" x14ac:dyDescent="0.25">
      <c r="A1171" s="69" t="s">
        <v>1036</v>
      </c>
      <c r="B1171" s="70"/>
      <c r="C1171" s="70"/>
      <c r="D1171" s="71"/>
      <c r="E1171" s="73"/>
      <c r="F1171" s="70" t="s">
        <v>4278</v>
      </c>
      <c r="G1171" s="70"/>
      <c r="H1171" s="74"/>
      <c r="I1171" s="75"/>
      <c r="J1171" s="75"/>
      <c r="K1171" s="74" t="s">
        <v>16896</v>
      </c>
      <c r="L1171" s="78"/>
      <c r="M1171" s="79"/>
      <c r="N1171" s="79"/>
      <c r="O1171" s="80"/>
      <c r="P1171" s="81"/>
      <c r="Q1171" s="81"/>
      <c r="R1171" s="91"/>
      <c r="S1171" s="91"/>
      <c r="T1171" s="91"/>
      <c r="U1171" s="91"/>
      <c r="V1171" s="52"/>
      <c r="W1171" s="52"/>
      <c r="X1171" s="52"/>
      <c r="Y1171" s="52"/>
      <c r="Z1171" s="51"/>
      <c r="AA1171" s="76"/>
      <c r="AB1171" s="76"/>
      <c r="AC1171" s="77"/>
      <c r="AD1171" s="83" t="s">
        <v>8484</v>
      </c>
      <c r="AE1171" s="83">
        <v>678</v>
      </c>
      <c r="AF1171" s="83">
        <v>1272</v>
      </c>
      <c r="AG1171" s="83">
        <v>12803</v>
      </c>
      <c r="AH1171" s="83">
        <v>2259</v>
      </c>
      <c r="AI1171" s="83">
        <v>-28800</v>
      </c>
      <c r="AJ1171" s="83" t="s">
        <v>9877</v>
      </c>
      <c r="AK1171" s="83" t="s">
        <v>10775</v>
      </c>
      <c r="AL1171" s="83"/>
      <c r="AM1171" s="83" t="s">
        <v>11719</v>
      </c>
      <c r="AN1171" s="85">
        <v>42249.982256944444</v>
      </c>
      <c r="AO1171" s="83" t="s">
        <v>12787</v>
      </c>
      <c r="AP1171" s="83" t="b">
        <v>1</v>
      </c>
      <c r="AQ1171" s="83" t="b">
        <v>0</v>
      </c>
      <c r="AR1171" s="83" t="b">
        <v>1</v>
      </c>
      <c r="AS1171" s="83" t="s">
        <v>7091</v>
      </c>
      <c r="AT1171" s="83">
        <v>1</v>
      </c>
      <c r="AU1171" s="83" t="s">
        <v>13085</v>
      </c>
      <c r="AV1171" s="83" t="b">
        <v>0</v>
      </c>
      <c r="AW1171" s="83" t="s">
        <v>14213</v>
      </c>
      <c r="AX1171" s="83" t="s">
        <v>15382</v>
      </c>
      <c r="AY1171" s="83" t="s">
        <v>66</v>
      </c>
      <c r="AZ1171" s="2"/>
      <c r="BA1171" s="3"/>
      <c r="BB1171" s="3"/>
      <c r="BC1171" s="3"/>
      <c r="BD1171" s="3"/>
    </row>
    <row r="1172" spans="1:56" x14ac:dyDescent="0.25">
      <c r="A1172" s="69" t="s">
        <v>1037</v>
      </c>
      <c r="B1172" s="70"/>
      <c r="C1172" s="70"/>
      <c r="D1172" s="71"/>
      <c r="E1172" s="73"/>
      <c r="F1172" s="70" t="s">
        <v>14082</v>
      </c>
      <c r="G1172" s="70"/>
      <c r="H1172" s="74"/>
      <c r="I1172" s="75"/>
      <c r="J1172" s="75"/>
      <c r="K1172" s="74" t="s">
        <v>16897</v>
      </c>
      <c r="L1172" s="78"/>
      <c r="M1172" s="79"/>
      <c r="N1172" s="79"/>
      <c r="O1172" s="80"/>
      <c r="P1172" s="81"/>
      <c r="Q1172" s="81"/>
      <c r="R1172" s="91"/>
      <c r="S1172" s="91"/>
      <c r="T1172" s="91"/>
      <c r="U1172" s="91"/>
      <c r="V1172" s="52"/>
      <c r="W1172" s="52"/>
      <c r="X1172" s="52"/>
      <c r="Y1172" s="52"/>
      <c r="Z1172" s="51"/>
      <c r="AA1172" s="76"/>
      <c r="AB1172" s="76"/>
      <c r="AC1172" s="77"/>
      <c r="AD1172" s="83" t="s">
        <v>8485</v>
      </c>
      <c r="AE1172" s="83">
        <v>1137</v>
      </c>
      <c r="AF1172" s="83">
        <v>363</v>
      </c>
      <c r="AG1172" s="83">
        <v>419</v>
      </c>
      <c r="AH1172" s="83">
        <v>226</v>
      </c>
      <c r="AI1172" s="83"/>
      <c r="AJ1172" s="83" t="s">
        <v>9878</v>
      </c>
      <c r="AK1172" s="83" t="s">
        <v>10776</v>
      </c>
      <c r="AL1172" s="83" t="s">
        <v>11539</v>
      </c>
      <c r="AM1172" s="83"/>
      <c r="AN1172" s="85">
        <v>42867.33</v>
      </c>
      <c r="AO1172" s="83" t="s">
        <v>12788</v>
      </c>
      <c r="AP1172" s="83" t="b">
        <v>1</v>
      </c>
      <c r="AQ1172" s="83" t="b">
        <v>0</v>
      </c>
      <c r="AR1172" s="83" t="b">
        <v>0</v>
      </c>
      <c r="AS1172" s="83" t="s">
        <v>7091</v>
      </c>
      <c r="AT1172" s="83">
        <v>0</v>
      </c>
      <c r="AU1172" s="83"/>
      <c r="AV1172" s="83" t="b">
        <v>0</v>
      </c>
      <c r="AW1172" s="83" t="s">
        <v>14213</v>
      </c>
      <c r="AX1172" s="83" t="s">
        <v>15383</v>
      </c>
      <c r="AY1172" s="83" t="s">
        <v>66</v>
      </c>
      <c r="AZ1172" s="2"/>
      <c r="BA1172" s="3"/>
      <c r="BB1172" s="3"/>
      <c r="BC1172" s="3"/>
      <c r="BD1172" s="3"/>
    </row>
    <row r="1173" spans="1:56" x14ac:dyDescent="0.25">
      <c r="A1173" s="69" t="s">
        <v>1038</v>
      </c>
      <c r="B1173" s="70"/>
      <c r="C1173" s="70"/>
      <c r="D1173" s="71"/>
      <c r="E1173" s="73"/>
      <c r="F1173" s="70" t="s">
        <v>14083</v>
      </c>
      <c r="G1173" s="70"/>
      <c r="H1173" s="74"/>
      <c r="I1173" s="75"/>
      <c r="J1173" s="75"/>
      <c r="K1173" s="74" t="s">
        <v>16898</v>
      </c>
      <c r="L1173" s="78"/>
      <c r="M1173" s="79"/>
      <c r="N1173" s="79"/>
      <c r="O1173" s="80"/>
      <c r="P1173" s="81"/>
      <c r="Q1173" s="81"/>
      <c r="R1173" s="91"/>
      <c r="S1173" s="91"/>
      <c r="T1173" s="91"/>
      <c r="U1173" s="91"/>
      <c r="V1173" s="52"/>
      <c r="W1173" s="52"/>
      <c r="X1173" s="52"/>
      <c r="Y1173" s="52"/>
      <c r="Z1173" s="51"/>
      <c r="AA1173" s="76"/>
      <c r="AB1173" s="76"/>
      <c r="AC1173" s="77"/>
      <c r="AD1173" s="83" t="s">
        <v>8486</v>
      </c>
      <c r="AE1173" s="83">
        <v>331</v>
      </c>
      <c r="AF1173" s="83">
        <v>424</v>
      </c>
      <c r="AG1173" s="83">
        <v>863</v>
      </c>
      <c r="AH1173" s="83">
        <v>2355</v>
      </c>
      <c r="AI1173" s="83">
        <v>-28800</v>
      </c>
      <c r="AJ1173" s="83" t="s">
        <v>9879</v>
      </c>
      <c r="AK1173" s="83" t="s">
        <v>10777</v>
      </c>
      <c r="AL1173" s="83" t="s">
        <v>11540</v>
      </c>
      <c r="AM1173" s="83" t="s">
        <v>11719</v>
      </c>
      <c r="AN1173" s="85">
        <v>42495.533807870372</v>
      </c>
      <c r="AO1173" s="83" t="s">
        <v>12789</v>
      </c>
      <c r="AP1173" s="83" t="b">
        <v>0</v>
      </c>
      <c r="AQ1173" s="83" t="b">
        <v>0</v>
      </c>
      <c r="AR1173" s="83" t="b">
        <v>0</v>
      </c>
      <c r="AS1173" s="83" t="s">
        <v>13070</v>
      </c>
      <c r="AT1173" s="83">
        <v>13</v>
      </c>
      <c r="AU1173" s="83" t="s">
        <v>13085</v>
      </c>
      <c r="AV1173" s="83" t="b">
        <v>0</v>
      </c>
      <c r="AW1173" s="83" t="s">
        <v>14213</v>
      </c>
      <c r="AX1173" s="83" t="s">
        <v>15384</v>
      </c>
      <c r="AY1173" s="83" t="s">
        <v>66</v>
      </c>
      <c r="AZ1173" s="2"/>
      <c r="BA1173" s="3"/>
      <c r="BB1173" s="3"/>
      <c r="BC1173" s="3"/>
      <c r="BD1173" s="3"/>
    </row>
    <row r="1174" spans="1:56" x14ac:dyDescent="0.25">
      <c r="A1174" s="69" t="s">
        <v>1039</v>
      </c>
      <c r="B1174" s="70"/>
      <c r="C1174" s="70"/>
      <c r="D1174" s="71"/>
      <c r="E1174" s="73"/>
      <c r="F1174" s="70" t="s">
        <v>4279</v>
      </c>
      <c r="G1174" s="70"/>
      <c r="H1174" s="74"/>
      <c r="I1174" s="75"/>
      <c r="J1174" s="75"/>
      <c r="K1174" s="74" t="s">
        <v>16899</v>
      </c>
      <c r="L1174" s="78"/>
      <c r="M1174" s="79"/>
      <c r="N1174" s="79"/>
      <c r="O1174" s="80"/>
      <c r="P1174" s="81"/>
      <c r="Q1174" s="81"/>
      <c r="R1174" s="91"/>
      <c r="S1174" s="91"/>
      <c r="T1174" s="91"/>
      <c r="U1174" s="91"/>
      <c r="V1174" s="52"/>
      <c r="W1174" s="52"/>
      <c r="X1174" s="52"/>
      <c r="Y1174" s="52"/>
      <c r="Z1174" s="51"/>
      <c r="AA1174" s="76"/>
      <c r="AB1174" s="76"/>
      <c r="AC1174" s="77"/>
      <c r="AD1174" s="83" t="s">
        <v>8487</v>
      </c>
      <c r="AE1174" s="83">
        <v>3870</v>
      </c>
      <c r="AF1174" s="83">
        <v>820</v>
      </c>
      <c r="AG1174" s="83">
        <v>7530</v>
      </c>
      <c r="AH1174" s="83">
        <v>6924</v>
      </c>
      <c r="AI1174" s="83">
        <v>-21600</v>
      </c>
      <c r="AJ1174" s="83" t="s">
        <v>9880</v>
      </c>
      <c r="AK1174" s="83" t="s">
        <v>10778</v>
      </c>
      <c r="AL1174" s="83" t="s">
        <v>11541</v>
      </c>
      <c r="AM1174" s="83" t="s">
        <v>11727</v>
      </c>
      <c r="AN1174" s="85">
        <v>39838.85428240741</v>
      </c>
      <c r="AO1174" s="83" t="s">
        <v>12790</v>
      </c>
      <c r="AP1174" s="83" t="b">
        <v>0</v>
      </c>
      <c r="AQ1174" s="83" t="b">
        <v>0</v>
      </c>
      <c r="AR1174" s="83" t="b">
        <v>0</v>
      </c>
      <c r="AS1174" s="83" t="s">
        <v>7091</v>
      </c>
      <c r="AT1174" s="83">
        <v>16</v>
      </c>
      <c r="AU1174" s="83" t="s">
        <v>13101</v>
      </c>
      <c r="AV1174" s="83" t="b">
        <v>0</v>
      </c>
      <c r="AW1174" s="83" t="s">
        <v>14213</v>
      </c>
      <c r="AX1174" s="83" t="s">
        <v>15385</v>
      </c>
      <c r="AY1174" s="83" t="s">
        <v>66</v>
      </c>
      <c r="AZ1174" s="2"/>
      <c r="BA1174" s="3"/>
      <c r="BB1174" s="3"/>
      <c r="BC1174" s="3"/>
      <c r="BD1174" s="3"/>
    </row>
    <row r="1175" spans="1:56" x14ac:dyDescent="0.25">
      <c r="A1175" s="69" t="s">
        <v>1040</v>
      </c>
      <c r="B1175" s="70"/>
      <c r="C1175" s="70"/>
      <c r="D1175" s="71"/>
      <c r="E1175" s="73"/>
      <c r="F1175" s="70" t="s">
        <v>4280</v>
      </c>
      <c r="G1175" s="70"/>
      <c r="H1175" s="74"/>
      <c r="I1175" s="75"/>
      <c r="J1175" s="75"/>
      <c r="K1175" s="74" t="s">
        <v>16900</v>
      </c>
      <c r="L1175" s="78"/>
      <c r="M1175" s="79"/>
      <c r="N1175" s="79"/>
      <c r="O1175" s="80"/>
      <c r="P1175" s="81"/>
      <c r="Q1175" s="81"/>
      <c r="R1175" s="91"/>
      <c r="S1175" s="91"/>
      <c r="T1175" s="91"/>
      <c r="U1175" s="91"/>
      <c r="V1175" s="52"/>
      <c r="W1175" s="52"/>
      <c r="X1175" s="52"/>
      <c r="Y1175" s="52"/>
      <c r="Z1175" s="51"/>
      <c r="AA1175" s="76"/>
      <c r="AB1175" s="76"/>
      <c r="AC1175" s="77"/>
      <c r="AD1175" s="83" t="s">
        <v>8488</v>
      </c>
      <c r="AE1175" s="83">
        <v>1101</v>
      </c>
      <c r="AF1175" s="83">
        <v>1108</v>
      </c>
      <c r="AG1175" s="83">
        <v>49046</v>
      </c>
      <c r="AH1175" s="83">
        <v>12635</v>
      </c>
      <c r="AI1175" s="83">
        <v>-28800</v>
      </c>
      <c r="AJ1175" s="83" t="s">
        <v>9881</v>
      </c>
      <c r="AK1175" s="83" t="s">
        <v>10779</v>
      </c>
      <c r="AL1175" s="83"/>
      <c r="AM1175" s="83" t="s">
        <v>11719</v>
      </c>
      <c r="AN1175" s="85">
        <v>41917.833506944444</v>
      </c>
      <c r="AO1175" s="83" t="s">
        <v>12791</v>
      </c>
      <c r="AP1175" s="83" t="b">
        <v>0</v>
      </c>
      <c r="AQ1175" s="83" t="b">
        <v>0</v>
      </c>
      <c r="AR1175" s="83" t="b">
        <v>0</v>
      </c>
      <c r="AS1175" s="83" t="s">
        <v>7098</v>
      </c>
      <c r="AT1175" s="83">
        <v>14</v>
      </c>
      <c r="AU1175" s="83" t="s">
        <v>13085</v>
      </c>
      <c r="AV1175" s="83" t="b">
        <v>0</v>
      </c>
      <c r="AW1175" s="83" t="s">
        <v>14213</v>
      </c>
      <c r="AX1175" s="83" t="s">
        <v>15386</v>
      </c>
      <c r="AY1175" s="83" t="s">
        <v>66</v>
      </c>
      <c r="AZ1175" s="2"/>
      <c r="BA1175" s="3"/>
      <c r="BB1175" s="3"/>
      <c r="BC1175" s="3"/>
      <c r="BD1175" s="3"/>
    </row>
    <row r="1176" spans="1:56" x14ac:dyDescent="0.25">
      <c r="A1176" s="69" t="s">
        <v>1041</v>
      </c>
      <c r="B1176" s="70"/>
      <c r="C1176" s="70"/>
      <c r="D1176" s="71"/>
      <c r="E1176" s="73"/>
      <c r="F1176" s="70" t="s">
        <v>4281</v>
      </c>
      <c r="G1176" s="70"/>
      <c r="H1176" s="74"/>
      <c r="I1176" s="75"/>
      <c r="J1176" s="75"/>
      <c r="K1176" s="74" t="s">
        <v>16901</v>
      </c>
      <c r="L1176" s="78"/>
      <c r="M1176" s="79"/>
      <c r="N1176" s="79"/>
      <c r="O1176" s="80"/>
      <c r="P1176" s="81"/>
      <c r="Q1176" s="81"/>
      <c r="R1176" s="91"/>
      <c r="S1176" s="91"/>
      <c r="T1176" s="91"/>
      <c r="U1176" s="91"/>
      <c r="V1176" s="52"/>
      <c r="W1176" s="52"/>
      <c r="X1176" s="52"/>
      <c r="Y1176" s="52"/>
      <c r="Z1176" s="51"/>
      <c r="AA1176" s="76"/>
      <c r="AB1176" s="76"/>
      <c r="AC1176" s="77"/>
      <c r="AD1176" s="83" t="s">
        <v>8489</v>
      </c>
      <c r="AE1176" s="83">
        <v>1138</v>
      </c>
      <c r="AF1176" s="83">
        <v>8557</v>
      </c>
      <c r="AG1176" s="83">
        <v>1587</v>
      </c>
      <c r="AH1176" s="83">
        <v>550</v>
      </c>
      <c r="AI1176" s="83">
        <v>-28800</v>
      </c>
      <c r="AJ1176" s="83" t="s">
        <v>9882</v>
      </c>
      <c r="AK1176" s="83" t="s">
        <v>10780</v>
      </c>
      <c r="AL1176" s="83" t="s">
        <v>11542</v>
      </c>
      <c r="AM1176" s="83" t="s">
        <v>11719</v>
      </c>
      <c r="AN1176" s="85">
        <v>39923.70758101852</v>
      </c>
      <c r="AO1176" s="83" t="s">
        <v>12792</v>
      </c>
      <c r="AP1176" s="83" t="b">
        <v>1</v>
      </c>
      <c r="AQ1176" s="83" t="b">
        <v>0</v>
      </c>
      <c r="AR1176" s="83" t="b">
        <v>0</v>
      </c>
      <c r="AS1176" s="83" t="s">
        <v>7091</v>
      </c>
      <c r="AT1176" s="83">
        <v>33</v>
      </c>
      <c r="AU1176" s="83" t="s">
        <v>13085</v>
      </c>
      <c r="AV1176" s="83" t="b">
        <v>0</v>
      </c>
      <c r="AW1176" s="83" t="s">
        <v>14213</v>
      </c>
      <c r="AX1176" s="83" t="s">
        <v>15387</v>
      </c>
      <c r="AY1176" s="83" t="s">
        <v>66</v>
      </c>
      <c r="AZ1176" s="2"/>
      <c r="BA1176" s="3"/>
      <c r="BB1176" s="3"/>
      <c r="BC1176" s="3"/>
      <c r="BD1176" s="3"/>
    </row>
    <row r="1177" spans="1:56" x14ac:dyDescent="0.25">
      <c r="A1177" s="69" t="s">
        <v>1042</v>
      </c>
      <c r="B1177" s="70"/>
      <c r="C1177" s="70"/>
      <c r="D1177" s="71"/>
      <c r="E1177" s="73"/>
      <c r="F1177" s="70" t="s">
        <v>4282</v>
      </c>
      <c r="G1177" s="70"/>
      <c r="H1177" s="74"/>
      <c r="I1177" s="75"/>
      <c r="J1177" s="75"/>
      <c r="K1177" s="74" t="s">
        <v>16902</v>
      </c>
      <c r="L1177" s="78"/>
      <c r="M1177" s="79"/>
      <c r="N1177" s="79"/>
      <c r="O1177" s="80"/>
      <c r="P1177" s="81"/>
      <c r="Q1177" s="81"/>
      <c r="R1177" s="91"/>
      <c r="S1177" s="91"/>
      <c r="T1177" s="91"/>
      <c r="U1177" s="91"/>
      <c r="V1177" s="52"/>
      <c r="W1177" s="52"/>
      <c r="X1177" s="52"/>
      <c r="Y1177" s="52"/>
      <c r="Z1177" s="51"/>
      <c r="AA1177" s="76"/>
      <c r="AB1177" s="76"/>
      <c r="AC1177" s="77"/>
      <c r="AD1177" s="83" t="s">
        <v>8490</v>
      </c>
      <c r="AE1177" s="83">
        <v>674</v>
      </c>
      <c r="AF1177" s="83">
        <v>5794</v>
      </c>
      <c r="AG1177" s="83">
        <v>27436</v>
      </c>
      <c r="AH1177" s="83">
        <v>24225</v>
      </c>
      <c r="AI1177" s="83">
        <v>-28800</v>
      </c>
      <c r="AJ1177" s="83" t="s">
        <v>9883</v>
      </c>
      <c r="AK1177" s="83"/>
      <c r="AL1177" s="83"/>
      <c r="AM1177" s="83" t="s">
        <v>11719</v>
      </c>
      <c r="AN1177" s="85">
        <v>42505.385844907411</v>
      </c>
      <c r="AO1177" s="83" t="s">
        <v>12793</v>
      </c>
      <c r="AP1177" s="83" t="b">
        <v>1</v>
      </c>
      <c r="AQ1177" s="83" t="b">
        <v>0</v>
      </c>
      <c r="AR1177" s="83" t="b">
        <v>0</v>
      </c>
      <c r="AS1177" s="83" t="s">
        <v>7099</v>
      </c>
      <c r="AT1177" s="83">
        <v>57</v>
      </c>
      <c r="AU1177" s="83"/>
      <c r="AV1177" s="83" t="b">
        <v>0</v>
      </c>
      <c r="AW1177" s="83" t="s">
        <v>14213</v>
      </c>
      <c r="AX1177" s="83" t="s">
        <v>15388</v>
      </c>
      <c r="AY1177" s="83" t="s">
        <v>66</v>
      </c>
      <c r="AZ1177" s="2"/>
      <c r="BA1177" s="3"/>
      <c r="BB1177" s="3"/>
      <c r="BC1177" s="3"/>
      <c r="BD1177" s="3"/>
    </row>
    <row r="1178" spans="1:56" x14ac:dyDescent="0.25">
      <c r="A1178" s="69" t="s">
        <v>1043</v>
      </c>
      <c r="B1178" s="70"/>
      <c r="C1178" s="70"/>
      <c r="D1178" s="71"/>
      <c r="E1178" s="73"/>
      <c r="F1178" s="70" t="s">
        <v>4283</v>
      </c>
      <c r="G1178" s="70"/>
      <c r="H1178" s="74"/>
      <c r="I1178" s="75"/>
      <c r="J1178" s="75"/>
      <c r="K1178" s="74" t="s">
        <v>16903</v>
      </c>
      <c r="L1178" s="78"/>
      <c r="M1178" s="79"/>
      <c r="N1178" s="79"/>
      <c r="O1178" s="80"/>
      <c r="P1178" s="81"/>
      <c r="Q1178" s="81"/>
      <c r="R1178" s="91"/>
      <c r="S1178" s="91"/>
      <c r="T1178" s="91"/>
      <c r="U1178" s="91"/>
      <c r="V1178" s="52"/>
      <c r="W1178" s="52"/>
      <c r="X1178" s="52"/>
      <c r="Y1178" s="52"/>
      <c r="Z1178" s="51"/>
      <c r="AA1178" s="76"/>
      <c r="AB1178" s="76"/>
      <c r="AC1178" s="77"/>
      <c r="AD1178" s="83" t="s">
        <v>8491</v>
      </c>
      <c r="AE1178" s="83">
        <v>70</v>
      </c>
      <c r="AF1178" s="83">
        <v>213</v>
      </c>
      <c r="AG1178" s="83">
        <v>9437</v>
      </c>
      <c r="AH1178" s="83">
        <v>18863</v>
      </c>
      <c r="AI1178" s="83">
        <v>3600</v>
      </c>
      <c r="AJ1178" s="83" t="s">
        <v>9884</v>
      </c>
      <c r="AK1178" s="83"/>
      <c r="AL1178" s="83"/>
      <c r="AM1178" s="83" t="s">
        <v>11759</v>
      </c>
      <c r="AN1178" s="85">
        <v>42043.365011574075</v>
      </c>
      <c r="AO1178" s="83" t="s">
        <v>12794</v>
      </c>
      <c r="AP1178" s="83" t="b">
        <v>1</v>
      </c>
      <c r="AQ1178" s="83" t="b">
        <v>0</v>
      </c>
      <c r="AR1178" s="83" t="b">
        <v>0</v>
      </c>
      <c r="AS1178" s="83" t="s">
        <v>7099</v>
      </c>
      <c r="AT1178" s="83">
        <v>0</v>
      </c>
      <c r="AU1178" s="83" t="s">
        <v>13085</v>
      </c>
      <c r="AV1178" s="83" t="b">
        <v>0</v>
      </c>
      <c r="AW1178" s="83" t="s">
        <v>14213</v>
      </c>
      <c r="AX1178" s="83" t="s">
        <v>15389</v>
      </c>
      <c r="AY1178" s="83" t="s">
        <v>66</v>
      </c>
      <c r="AZ1178" s="2"/>
      <c r="BA1178" s="3"/>
      <c r="BB1178" s="3"/>
      <c r="BC1178" s="3"/>
      <c r="BD1178" s="3"/>
    </row>
    <row r="1179" spans="1:56" x14ac:dyDescent="0.25">
      <c r="A1179" s="69" t="s">
        <v>1044</v>
      </c>
      <c r="B1179" s="70"/>
      <c r="C1179" s="70"/>
      <c r="D1179" s="71"/>
      <c r="E1179" s="73"/>
      <c r="F1179" s="70" t="s">
        <v>4284</v>
      </c>
      <c r="G1179" s="70"/>
      <c r="H1179" s="74"/>
      <c r="I1179" s="75"/>
      <c r="J1179" s="75"/>
      <c r="K1179" s="74" t="s">
        <v>16904</v>
      </c>
      <c r="L1179" s="78"/>
      <c r="M1179" s="79"/>
      <c r="N1179" s="79"/>
      <c r="O1179" s="80"/>
      <c r="P1179" s="81"/>
      <c r="Q1179" s="81"/>
      <c r="R1179" s="91"/>
      <c r="S1179" s="91"/>
      <c r="T1179" s="91"/>
      <c r="U1179" s="91"/>
      <c r="V1179" s="52"/>
      <c r="W1179" s="52"/>
      <c r="X1179" s="52"/>
      <c r="Y1179" s="52"/>
      <c r="Z1179" s="51"/>
      <c r="AA1179" s="76"/>
      <c r="AB1179" s="76"/>
      <c r="AC1179" s="77"/>
      <c r="AD1179" s="83" t="s">
        <v>8492</v>
      </c>
      <c r="AE1179" s="83">
        <v>104</v>
      </c>
      <c r="AF1179" s="83">
        <v>25</v>
      </c>
      <c r="AG1179" s="83">
        <v>113</v>
      </c>
      <c r="AH1179" s="83">
        <v>282</v>
      </c>
      <c r="AI1179" s="83">
        <v>-25200</v>
      </c>
      <c r="AJ1179" s="83" t="s">
        <v>9885</v>
      </c>
      <c r="AK1179" s="83"/>
      <c r="AL1179" s="83"/>
      <c r="AM1179" s="83" t="s">
        <v>11728</v>
      </c>
      <c r="AN1179" s="85">
        <v>39948.901921296296</v>
      </c>
      <c r="AO1179" s="83"/>
      <c r="AP1179" s="83" t="b">
        <v>0</v>
      </c>
      <c r="AQ1179" s="83" t="b">
        <v>0</v>
      </c>
      <c r="AR1179" s="83" t="b">
        <v>1</v>
      </c>
      <c r="AS1179" s="83" t="s">
        <v>7091</v>
      </c>
      <c r="AT1179" s="83">
        <v>0</v>
      </c>
      <c r="AU1179" s="83" t="s">
        <v>13100</v>
      </c>
      <c r="AV1179" s="83" t="b">
        <v>0</v>
      </c>
      <c r="AW1179" s="83" t="s">
        <v>14213</v>
      </c>
      <c r="AX1179" s="83" t="s">
        <v>15390</v>
      </c>
      <c r="AY1179" s="83" t="s">
        <v>66</v>
      </c>
      <c r="AZ1179" s="2"/>
      <c r="BA1179" s="3"/>
      <c r="BB1179" s="3"/>
      <c r="BC1179" s="3"/>
      <c r="BD1179" s="3"/>
    </row>
    <row r="1180" spans="1:56" x14ac:dyDescent="0.25">
      <c r="A1180" s="69" t="s">
        <v>1636</v>
      </c>
      <c r="B1180" s="70"/>
      <c r="C1180" s="70"/>
      <c r="D1180" s="71"/>
      <c r="E1180" s="73"/>
      <c r="F1180" s="70" t="s">
        <v>14084</v>
      </c>
      <c r="G1180" s="70"/>
      <c r="H1180" s="74"/>
      <c r="I1180" s="75"/>
      <c r="J1180" s="75"/>
      <c r="K1180" s="74" t="s">
        <v>16905</v>
      </c>
      <c r="L1180" s="78"/>
      <c r="M1180" s="79"/>
      <c r="N1180" s="79"/>
      <c r="O1180" s="80"/>
      <c r="P1180" s="81"/>
      <c r="Q1180" s="81"/>
      <c r="R1180" s="91"/>
      <c r="S1180" s="91"/>
      <c r="T1180" s="91"/>
      <c r="U1180" s="91"/>
      <c r="V1180" s="52"/>
      <c r="W1180" s="52"/>
      <c r="X1180" s="52"/>
      <c r="Y1180" s="52"/>
      <c r="Z1180" s="51"/>
      <c r="AA1180" s="76"/>
      <c r="AB1180" s="76"/>
      <c r="AC1180" s="77"/>
      <c r="AD1180" s="83" t="s">
        <v>8493</v>
      </c>
      <c r="AE1180" s="83">
        <v>1708</v>
      </c>
      <c r="AF1180" s="83">
        <v>620405</v>
      </c>
      <c r="AG1180" s="83">
        <v>9153</v>
      </c>
      <c r="AH1180" s="83">
        <v>6682</v>
      </c>
      <c r="AI1180" s="83">
        <v>-18000</v>
      </c>
      <c r="AJ1180" s="83" t="s">
        <v>9886</v>
      </c>
      <c r="AK1180" s="83"/>
      <c r="AL1180" s="83" t="s">
        <v>11543</v>
      </c>
      <c r="AM1180" s="83" t="s">
        <v>11716</v>
      </c>
      <c r="AN1180" s="85">
        <v>40042.705150462964</v>
      </c>
      <c r="AO1180" s="83" t="s">
        <v>12795</v>
      </c>
      <c r="AP1180" s="83" t="b">
        <v>0</v>
      </c>
      <c r="AQ1180" s="83" t="b">
        <v>0</v>
      </c>
      <c r="AR1180" s="83" t="b">
        <v>1</v>
      </c>
      <c r="AS1180" s="83" t="s">
        <v>7091</v>
      </c>
      <c r="AT1180" s="83">
        <v>2582</v>
      </c>
      <c r="AU1180" s="83" t="s">
        <v>13499</v>
      </c>
      <c r="AV1180" s="83" t="b">
        <v>1</v>
      </c>
      <c r="AW1180" s="83" t="s">
        <v>14213</v>
      </c>
      <c r="AX1180" s="83" t="s">
        <v>15391</v>
      </c>
      <c r="AY1180" s="83" t="s">
        <v>65</v>
      </c>
      <c r="AZ1180" s="2"/>
      <c r="BA1180" s="3"/>
      <c r="BB1180" s="3"/>
      <c r="BC1180" s="3"/>
      <c r="BD1180" s="3"/>
    </row>
    <row r="1181" spans="1:56" x14ac:dyDescent="0.25">
      <c r="A1181" s="69" t="s">
        <v>1637</v>
      </c>
      <c r="B1181" s="70"/>
      <c r="C1181" s="70"/>
      <c r="D1181" s="71"/>
      <c r="E1181" s="73"/>
      <c r="F1181" s="70" t="s">
        <v>14085</v>
      </c>
      <c r="G1181" s="70"/>
      <c r="H1181" s="74"/>
      <c r="I1181" s="75"/>
      <c r="J1181" s="75"/>
      <c r="K1181" s="74" t="s">
        <v>16906</v>
      </c>
      <c r="L1181" s="78"/>
      <c r="M1181" s="79"/>
      <c r="N1181" s="79"/>
      <c r="O1181" s="80"/>
      <c r="P1181" s="81"/>
      <c r="Q1181" s="81"/>
      <c r="R1181" s="91"/>
      <c r="S1181" s="91"/>
      <c r="T1181" s="91"/>
      <c r="U1181" s="91"/>
      <c r="V1181" s="52"/>
      <c r="W1181" s="52"/>
      <c r="X1181" s="52"/>
      <c r="Y1181" s="52"/>
      <c r="Z1181" s="51"/>
      <c r="AA1181" s="76"/>
      <c r="AB1181" s="76"/>
      <c r="AC1181" s="77"/>
      <c r="AD1181" s="83" t="s">
        <v>8494</v>
      </c>
      <c r="AE1181" s="83">
        <v>2428</v>
      </c>
      <c r="AF1181" s="83">
        <v>3795600</v>
      </c>
      <c r="AG1181" s="83">
        <v>177318</v>
      </c>
      <c r="AH1181" s="83">
        <v>6460</v>
      </c>
      <c r="AI1181" s="83">
        <v>-18000</v>
      </c>
      <c r="AJ1181" s="83" t="s">
        <v>9887</v>
      </c>
      <c r="AK1181" s="83" t="s">
        <v>10192</v>
      </c>
      <c r="AL1181" s="83" t="s">
        <v>11544</v>
      </c>
      <c r="AM1181" s="83" t="s">
        <v>11716</v>
      </c>
      <c r="AN1181" s="85">
        <v>39875.736446759256</v>
      </c>
      <c r="AO1181" s="83" t="s">
        <v>12796</v>
      </c>
      <c r="AP1181" s="83" t="b">
        <v>0</v>
      </c>
      <c r="AQ1181" s="83" t="b">
        <v>0</v>
      </c>
      <c r="AR1181" s="83" t="b">
        <v>0</v>
      </c>
      <c r="AS1181" s="83" t="s">
        <v>7091</v>
      </c>
      <c r="AT1181" s="83">
        <v>16525</v>
      </c>
      <c r="AU1181" s="83" t="s">
        <v>13500</v>
      </c>
      <c r="AV1181" s="83" t="b">
        <v>1</v>
      </c>
      <c r="AW1181" s="83" t="s">
        <v>14213</v>
      </c>
      <c r="AX1181" s="83" t="s">
        <v>15392</v>
      </c>
      <c r="AY1181" s="83" t="s">
        <v>65</v>
      </c>
      <c r="AZ1181" s="2"/>
      <c r="BA1181" s="3"/>
      <c r="BB1181" s="3"/>
      <c r="BC1181" s="3"/>
      <c r="BD1181" s="3"/>
    </row>
    <row r="1182" spans="1:56" x14ac:dyDescent="0.25">
      <c r="A1182" s="69" t="s">
        <v>1045</v>
      </c>
      <c r="B1182" s="70"/>
      <c r="C1182" s="70"/>
      <c r="D1182" s="71"/>
      <c r="E1182" s="73"/>
      <c r="F1182" s="70" t="s">
        <v>14086</v>
      </c>
      <c r="G1182" s="70"/>
      <c r="H1182" s="74"/>
      <c r="I1182" s="75"/>
      <c r="J1182" s="75"/>
      <c r="K1182" s="74" t="s">
        <v>16907</v>
      </c>
      <c r="L1182" s="78"/>
      <c r="M1182" s="79"/>
      <c r="N1182" s="79"/>
      <c r="O1182" s="80"/>
      <c r="P1182" s="81"/>
      <c r="Q1182" s="81"/>
      <c r="R1182" s="91"/>
      <c r="S1182" s="91"/>
      <c r="T1182" s="91"/>
      <c r="U1182" s="91"/>
      <c r="V1182" s="52"/>
      <c r="W1182" s="52"/>
      <c r="X1182" s="52"/>
      <c r="Y1182" s="52"/>
      <c r="Z1182" s="51"/>
      <c r="AA1182" s="76"/>
      <c r="AB1182" s="76"/>
      <c r="AC1182" s="77"/>
      <c r="AD1182" s="83" t="s">
        <v>1045</v>
      </c>
      <c r="AE1182" s="83">
        <v>1319</v>
      </c>
      <c r="AF1182" s="83">
        <v>1130</v>
      </c>
      <c r="AG1182" s="83">
        <v>956</v>
      </c>
      <c r="AH1182" s="83">
        <v>819</v>
      </c>
      <c r="AI1182" s="83"/>
      <c r="AJ1182" s="83" t="s">
        <v>9888</v>
      </c>
      <c r="AK1182" s="83" t="s">
        <v>10206</v>
      </c>
      <c r="AL1182" s="83" t="s">
        <v>11545</v>
      </c>
      <c r="AM1182" s="83"/>
      <c r="AN1182" s="85">
        <v>41289.742650462962</v>
      </c>
      <c r="AO1182" s="83" t="s">
        <v>12797</v>
      </c>
      <c r="AP1182" s="83" t="b">
        <v>0</v>
      </c>
      <c r="AQ1182" s="83" t="b">
        <v>0</v>
      </c>
      <c r="AR1182" s="83" t="b">
        <v>0</v>
      </c>
      <c r="AS1182" s="83" t="s">
        <v>7094</v>
      </c>
      <c r="AT1182" s="83">
        <v>11</v>
      </c>
      <c r="AU1182" s="83" t="s">
        <v>13388</v>
      </c>
      <c r="AV1182" s="83" t="b">
        <v>0</v>
      </c>
      <c r="AW1182" s="83" t="s">
        <v>14213</v>
      </c>
      <c r="AX1182" s="83" t="s">
        <v>15393</v>
      </c>
      <c r="AY1182" s="83" t="s">
        <v>66</v>
      </c>
      <c r="AZ1182" s="2"/>
      <c r="BA1182" s="3"/>
      <c r="BB1182" s="3"/>
      <c r="BC1182" s="3"/>
      <c r="BD1182" s="3"/>
    </row>
    <row r="1183" spans="1:56" x14ac:dyDescent="0.25">
      <c r="A1183" s="69" t="s">
        <v>1046</v>
      </c>
      <c r="B1183" s="70"/>
      <c r="C1183" s="70"/>
      <c r="D1183" s="71"/>
      <c r="E1183" s="73"/>
      <c r="F1183" s="70" t="s">
        <v>4285</v>
      </c>
      <c r="G1183" s="70"/>
      <c r="H1183" s="74"/>
      <c r="I1183" s="75"/>
      <c r="J1183" s="75"/>
      <c r="K1183" s="74" t="s">
        <v>16908</v>
      </c>
      <c r="L1183" s="78"/>
      <c r="M1183" s="79"/>
      <c r="N1183" s="79"/>
      <c r="O1183" s="80"/>
      <c r="P1183" s="81"/>
      <c r="Q1183" s="81"/>
      <c r="R1183" s="91"/>
      <c r="S1183" s="91"/>
      <c r="T1183" s="91"/>
      <c r="U1183" s="91"/>
      <c r="V1183" s="52"/>
      <c r="W1183" s="52"/>
      <c r="X1183" s="52"/>
      <c r="Y1183" s="52"/>
      <c r="Z1183" s="51"/>
      <c r="AA1183" s="76"/>
      <c r="AB1183" s="76"/>
      <c r="AC1183" s="77"/>
      <c r="AD1183" s="83" t="s">
        <v>8495</v>
      </c>
      <c r="AE1183" s="83">
        <v>980</v>
      </c>
      <c r="AF1183" s="83">
        <v>884</v>
      </c>
      <c r="AG1183" s="83">
        <v>15780</v>
      </c>
      <c r="AH1183" s="83">
        <v>3685</v>
      </c>
      <c r="AI1183" s="83">
        <v>3600</v>
      </c>
      <c r="AJ1183" s="83" t="s">
        <v>9889</v>
      </c>
      <c r="AK1183" s="83" t="s">
        <v>10781</v>
      </c>
      <c r="AL1183" s="83" t="s">
        <v>11546</v>
      </c>
      <c r="AM1183" s="83" t="s">
        <v>11722</v>
      </c>
      <c r="AN1183" s="85">
        <v>41216.779745370368</v>
      </c>
      <c r="AO1183" s="83" t="s">
        <v>12798</v>
      </c>
      <c r="AP1183" s="83" t="b">
        <v>1</v>
      </c>
      <c r="AQ1183" s="83" t="b">
        <v>0</v>
      </c>
      <c r="AR1183" s="83" t="b">
        <v>1</v>
      </c>
      <c r="AS1183" s="83" t="s">
        <v>7094</v>
      </c>
      <c r="AT1183" s="83">
        <v>64</v>
      </c>
      <c r="AU1183" s="83" t="s">
        <v>13085</v>
      </c>
      <c r="AV1183" s="83" t="b">
        <v>0</v>
      </c>
      <c r="AW1183" s="83" t="s">
        <v>14213</v>
      </c>
      <c r="AX1183" s="83" t="s">
        <v>15394</v>
      </c>
      <c r="AY1183" s="83" t="s">
        <v>66</v>
      </c>
      <c r="AZ1183" s="2"/>
      <c r="BA1183" s="3"/>
      <c r="BB1183" s="3"/>
      <c r="BC1183" s="3"/>
      <c r="BD1183" s="3"/>
    </row>
    <row r="1184" spans="1:56" x14ac:dyDescent="0.25">
      <c r="A1184" s="69" t="s">
        <v>1047</v>
      </c>
      <c r="B1184" s="70"/>
      <c r="C1184" s="70"/>
      <c r="D1184" s="71"/>
      <c r="E1184" s="73"/>
      <c r="F1184" s="70" t="s">
        <v>4286</v>
      </c>
      <c r="G1184" s="70"/>
      <c r="H1184" s="74"/>
      <c r="I1184" s="75"/>
      <c r="J1184" s="75"/>
      <c r="K1184" s="74" t="s">
        <v>16909</v>
      </c>
      <c r="L1184" s="78"/>
      <c r="M1184" s="79"/>
      <c r="N1184" s="79"/>
      <c r="O1184" s="80"/>
      <c r="P1184" s="81"/>
      <c r="Q1184" s="81"/>
      <c r="R1184" s="91"/>
      <c r="S1184" s="91"/>
      <c r="T1184" s="91"/>
      <c r="U1184" s="91"/>
      <c r="V1184" s="52"/>
      <c r="W1184" s="52"/>
      <c r="X1184" s="52"/>
      <c r="Y1184" s="52"/>
      <c r="Z1184" s="51"/>
      <c r="AA1184" s="76"/>
      <c r="AB1184" s="76"/>
      <c r="AC1184" s="77"/>
      <c r="AD1184" s="83" t="s">
        <v>8496</v>
      </c>
      <c r="AE1184" s="83">
        <v>2675</v>
      </c>
      <c r="AF1184" s="83">
        <v>764</v>
      </c>
      <c r="AG1184" s="83">
        <v>94239</v>
      </c>
      <c r="AH1184" s="83">
        <v>73904</v>
      </c>
      <c r="AI1184" s="83"/>
      <c r="AJ1184" s="83"/>
      <c r="AK1184" s="83" t="s">
        <v>10782</v>
      </c>
      <c r="AL1184" s="83"/>
      <c r="AM1184" s="83"/>
      <c r="AN1184" s="85">
        <v>42226.534861111111</v>
      </c>
      <c r="AO1184" s="83" t="s">
        <v>12799</v>
      </c>
      <c r="AP1184" s="83" t="b">
        <v>1</v>
      </c>
      <c r="AQ1184" s="83" t="b">
        <v>0</v>
      </c>
      <c r="AR1184" s="83" t="b">
        <v>1</v>
      </c>
      <c r="AS1184" s="83" t="s">
        <v>7099</v>
      </c>
      <c r="AT1184" s="83">
        <v>26</v>
      </c>
      <c r="AU1184" s="83" t="s">
        <v>13085</v>
      </c>
      <c r="AV1184" s="83" t="b">
        <v>0</v>
      </c>
      <c r="AW1184" s="83" t="s">
        <v>14213</v>
      </c>
      <c r="AX1184" s="83" t="s">
        <v>15395</v>
      </c>
      <c r="AY1184" s="83" t="s">
        <v>66</v>
      </c>
      <c r="AZ1184" s="2"/>
      <c r="BA1184" s="3"/>
      <c r="BB1184" s="3"/>
      <c r="BC1184" s="3"/>
      <c r="BD1184" s="3"/>
    </row>
    <row r="1185" spans="1:56" x14ac:dyDescent="0.25">
      <c r="A1185" s="69" t="s">
        <v>1638</v>
      </c>
      <c r="B1185" s="70"/>
      <c r="C1185" s="70"/>
      <c r="D1185" s="71"/>
      <c r="E1185" s="73"/>
      <c r="F1185" s="70" t="s">
        <v>14087</v>
      </c>
      <c r="G1185" s="70"/>
      <c r="H1185" s="74"/>
      <c r="I1185" s="75"/>
      <c r="J1185" s="75"/>
      <c r="K1185" s="74" t="s">
        <v>16910</v>
      </c>
      <c r="L1185" s="78"/>
      <c r="M1185" s="79"/>
      <c r="N1185" s="79"/>
      <c r="O1185" s="80"/>
      <c r="P1185" s="81"/>
      <c r="Q1185" s="81"/>
      <c r="R1185" s="91"/>
      <c r="S1185" s="91"/>
      <c r="T1185" s="91"/>
      <c r="U1185" s="91"/>
      <c r="V1185" s="52"/>
      <c r="W1185" s="52"/>
      <c r="X1185" s="52"/>
      <c r="Y1185" s="52"/>
      <c r="Z1185" s="51"/>
      <c r="AA1185" s="76"/>
      <c r="AB1185" s="76"/>
      <c r="AC1185" s="77"/>
      <c r="AD1185" s="83" t="s">
        <v>8497</v>
      </c>
      <c r="AE1185" s="83">
        <v>2774</v>
      </c>
      <c r="AF1185" s="83">
        <v>2839941</v>
      </c>
      <c r="AG1185" s="83">
        <v>310247</v>
      </c>
      <c r="AH1185" s="83">
        <v>727</v>
      </c>
      <c r="AI1185" s="83">
        <v>-28800</v>
      </c>
      <c r="AJ1185" s="83" t="s">
        <v>9890</v>
      </c>
      <c r="AK1185" s="83" t="s">
        <v>10783</v>
      </c>
      <c r="AL1185" s="83" t="s">
        <v>11547</v>
      </c>
      <c r="AM1185" s="83" t="s">
        <v>11719</v>
      </c>
      <c r="AN1185" s="85">
        <v>39769.757326388892</v>
      </c>
      <c r="AO1185" s="83" t="s">
        <v>12800</v>
      </c>
      <c r="AP1185" s="83" t="b">
        <v>0</v>
      </c>
      <c r="AQ1185" s="83" t="b">
        <v>0</v>
      </c>
      <c r="AR1185" s="83" t="b">
        <v>1</v>
      </c>
      <c r="AS1185" s="83" t="s">
        <v>7091</v>
      </c>
      <c r="AT1185" s="83">
        <v>20634</v>
      </c>
      <c r="AU1185" s="83" t="s">
        <v>13501</v>
      </c>
      <c r="AV1185" s="83" t="b">
        <v>1</v>
      </c>
      <c r="AW1185" s="83" t="s">
        <v>14213</v>
      </c>
      <c r="AX1185" s="83" t="s">
        <v>15396</v>
      </c>
      <c r="AY1185" s="83" t="s">
        <v>65</v>
      </c>
      <c r="AZ1185" s="2"/>
      <c r="BA1185" s="3"/>
      <c r="BB1185" s="3"/>
      <c r="BC1185" s="3"/>
      <c r="BD1185" s="3"/>
    </row>
    <row r="1186" spans="1:56" x14ac:dyDescent="0.25">
      <c r="A1186" s="69" t="s">
        <v>1048</v>
      </c>
      <c r="B1186" s="70"/>
      <c r="C1186" s="70"/>
      <c r="D1186" s="71"/>
      <c r="E1186" s="73"/>
      <c r="F1186" s="70" t="s">
        <v>4287</v>
      </c>
      <c r="G1186" s="70"/>
      <c r="H1186" s="74"/>
      <c r="I1186" s="75"/>
      <c r="J1186" s="75"/>
      <c r="K1186" s="74" t="s">
        <v>16911</v>
      </c>
      <c r="L1186" s="78"/>
      <c r="M1186" s="79"/>
      <c r="N1186" s="79"/>
      <c r="O1186" s="80"/>
      <c r="P1186" s="81"/>
      <c r="Q1186" s="81"/>
      <c r="R1186" s="91"/>
      <c r="S1186" s="91"/>
      <c r="T1186" s="91"/>
      <c r="U1186" s="91"/>
      <c r="V1186" s="52"/>
      <c r="W1186" s="52"/>
      <c r="X1186" s="52"/>
      <c r="Y1186" s="52"/>
      <c r="Z1186" s="51"/>
      <c r="AA1186" s="76"/>
      <c r="AB1186" s="76"/>
      <c r="AC1186" s="77"/>
      <c r="AD1186" s="83" t="s">
        <v>8498</v>
      </c>
      <c r="AE1186" s="83">
        <v>89</v>
      </c>
      <c r="AF1186" s="83">
        <v>46</v>
      </c>
      <c r="AG1186" s="83">
        <v>804</v>
      </c>
      <c r="AH1186" s="83">
        <v>699</v>
      </c>
      <c r="AI1186" s="83"/>
      <c r="AJ1186" s="83" t="s">
        <v>9891</v>
      </c>
      <c r="AK1186" s="83" t="s">
        <v>10784</v>
      </c>
      <c r="AL1186" s="83"/>
      <c r="AM1186" s="83"/>
      <c r="AN1186" s="85">
        <v>43153.886145833334</v>
      </c>
      <c r="AO1186" s="83" t="s">
        <v>12801</v>
      </c>
      <c r="AP1186" s="83" t="b">
        <v>1</v>
      </c>
      <c r="AQ1186" s="83" t="b">
        <v>0</v>
      </c>
      <c r="AR1186" s="83" t="b">
        <v>0</v>
      </c>
      <c r="AS1186" s="83" t="s">
        <v>7091</v>
      </c>
      <c r="AT1186" s="83">
        <v>0</v>
      </c>
      <c r="AU1186" s="83"/>
      <c r="AV1186" s="83" t="b">
        <v>0</v>
      </c>
      <c r="AW1186" s="83" t="s">
        <v>14213</v>
      </c>
      <c r="AX1186" s="83" t="s">
        <v>15397</v>
      </c>
      <c r="AY1186" s="83" t="s">
        <v>66</v>
      </c>
      <c r="AZ1186" s="2"/>
      <c r="BA1186" s="3"/>
      <c r="BB1186" s="3"/>
      <c r="BC1186" s="3"/>
      <c r="BD1186" s="3"/>
    </row>
    <row r="1187" spans="1:56" x14ac:dyDescent="0.25">
      <c r="A1187" s="69" t="s">
        <v>1049</v>
      </c>
      <c r="B1187" s="70"/>
      <c r="C1187" s="70"/>
      <c r="D1187" s="71"/>
      <c r="E1187" s="73"/>
      <c r="F1187" s="70" t="s">
        <v>4288</v>
      </c>
      <c r="G1187" s="70"/>
      <c r="H1187" s="74"/>
      <c r="I1187" s="75"/>
      <c r="J1187" s="75"/>
      <c r="K1187" s="74" t="s">
        <v>16912</v>
      </c>
      <c r="L1187" s="78"/>
      <c r="M1187" s="79"/>
      <c r="N1187" s="79"/>
      <c r="O1187" s="80"/>
      <c r="P1187" s="81"/>
      <c r="Q1187" s="81"/>
      <c r="R1187" s="91"/>
      <c r="S1187" s="91"/>
      <c r="T1187" s="91"/>
      <c r="U1187" s="91"/>
      <c r="V1187" s="52"/>
      <c r="W1187" s="52"/>
      <c r="X1187" s="52"/>
      <c r="Y1187" s="52"/>
      <c r="Z1187" s="51"/>
      <c r="AA1187" s="76"/>
      <c r="AB1187" s="76"/>
      <c r="AC1187" s="77"/>
      <c r="AD1187" s="83" t="s">
        <v>8499</v>
      </c>
      <c r="AE1187" s="83">
        <v>2088</v>
      </c>
      <c r="AF1187" s="83">
        <v>1748</v>
      </c>
      <c r="AG1187" s="83">
        <v>37601</v>
      </c>
      <c r="AH1187" s="83">
        <v>14950</v>
      </c>
      <c r="AI1187" s="83"/>
      <c r="AJ1187" s="83" t="s">
        <v>9892</v>
      </c>
      <c r="AK1187" s="83"/>
      <c r="AL1187" s="83"/>
      <c r="AM1187" s="83"/>
      <c r="AN1187" s="85">
        <v>41939.365937499999</v>
      </c>
      <c r="AO1187" s="83" t="s">
        <v>12802</v>
      </c>
      <c r="AP1187" s="83" t="b">
        <v>1</v>
      </c>
      <c r="AQ1187" s="83" t="b">
        <v>0</v>
      </c>
      <c r="AR1187" s="83" t="b">
        <v>1</v>
      </c>
      <c r="AS1187" s="83" t="s">
        <v>7092</v>
      </c>
      <c r="AT1187" s="83">
        <v>39</v>
      </c>
      <c r="AU1187" s="83" t="s">
        <v>13085</v>
      </c>
      <c r="AV1187" s="83" t="b">
        <v>0</v>
      </c>
      <c r="AW1187" s="83" t="s">
        <v>14213</v>
      </c>
      <c r="AX1187" s="83" t="s">
        <v>15398</v>
      </c>
      <c r="AY1187" s="83" t="s">
        <v>66</v>
      </c>
      <c r="AZ1187" s="2"/>
      <c r="BA1187" s="3"/>
      <c r="BB1187" s="3"/>
      <c r="BC1187" s="3"/>
      <c r="BD1187" s="3"/>
    </row>
    <row r="1188" spans="1:56" x14ac:dyDescent="0.25">
      <c r="A1188" s="69" t="s">
        <v>1294</v>
      </c>
      <c r="B1188" s="70"/>
      <c r="C1188" s="70"/>
      <c r="D1188" s="71"/>
      <c r="E1188" s="73"/>
      <c r="F1188" s="70" t="s">
        <v>4481</v>
      </c>
      <c r="G1188" s="70"/>
      <c r="H1188" s="74"/>
      <c r="I1188" s="75"/>
      <c r="J1188" s="75"/>
      <c r="K1188" s="74" t="s">
        <v>16913</v>
      </c>
      <c r="L1188" s="78"/>
      <c r="M1188" s="79"/>
      <c r="N1188" s="79"/>
      <c r="O1188" s="80"/>
      <c r="P1188" s="81"/>
      <c r="Q1188" s="81"/>
      <c r="R1188" s="91"/>
      <c r="S1188" s="91"/>
      <c r="T1188" s="91"/>
      <c r="U1188" s="91"/>
      <c r="V1188" s="52"/>
      <c r="W1188" s="52"/>
      <c r="X1188" s="52"/>
      <c r="Y1188" s="52"/>
      <c r="Z1188" s="51"/>
      <c r="AA1188" s="76"/>
      <c r="AB1188" s="76"/>
      <c r="AC1188" s="77"/>
      <c r="AD1188" s="83" t="s">
        <v>8500</v>
      </c>
      <c r="AE1188" s="83">
        <v>1307</v>
      </c>
      <c r="AF1188" s="83">
        <v>3916</v>
      </c>
      <c r="AG1188" s="83">
        <v>54333</v>
      </c>
      <c r="AH1188" s="83">
        <v>11722</v>
      </c>
      <c r="AI1188" s="83">
        <v>3600</v>
      </c>
      <c r="AJ1188" s="83" t="s">
        <v>9893</v>
      </c>
      <c r="AK1188" s="83" t="s">
        <v>10785</v>
      </c>
      <c r="AL1188" s="83" t="s">
        <v>11548</v>
      </c>
      <c r="AM1188" s="83" t="s">
        <v>10361</v>
      </c>
      <c r="AN1188" s="85">
        <v>39900.333449074074</v>
      </c>
      <c r="AO1188" s="83" t="s">
        <v>12803</v>
      </c>
      <c r="AP1188" s="83" t="b">
        <v>0</v>
      </c>
      <c r="AQ1188" s="83" t="b">
        <v>0</v>
      </c>
      <c r="AR1188" s="83" t="b">
        <v>1</v>
      </c>
      <c r="AS1188" s="83" t="s">
        <v>7092</v>
      </c>
      <c r="AT1188" s="83">
        <v>74</v>
      </c>
      <c r="AU1188" s="83" t="s">
        <v>13194</v>
      </c>
      <c r="AV1188" s="83" t="b">
        <v>0</v>
      </c>
      <c r="AW1188" s="83" t="s">
        <v>14213</v>
      </c>
      <c r="AX1188" s="83" t="s">
        <v>15399</v>
      </c>
      <c r="AY1188" s="83" t="s">
        <v>66</v>
      </c>
      <c r="AZ1188" s="2"/>
      <c r="BA1188" s="3"/>
      <c r="BB1188" s="3"/>
      <c r="BC1188" s="3"/>
      <c r="BD1188" s="3"/>
    </row>
    <row r="1189" spans="1:56" x14ac:dyDescent="0.25">
      <c r="A1189" s="69" t="s">
        <v>1050</v>
      </c>
      <c r="B1189" s="70"/>
      <c r="C1189" s="70"/>
      <c r="D1189" s="71"/>
      <c r="E1189" s="73"/>
      <c r="F1189" s="70" t="s">
        <v>4289</v>
      </c>
      <c r="G1189" s="70"/>
      <c r="H1189" s="74"/>
      <c r="I1189" s="75"/>
      <c r="J1189" s="75"/>
      <c r="K1189" s="74" t="s">
        <v>16914</v>
      </c>
      <c r="L1189" s="78"/>
      <c r="M1189" s="79"/>
      <c r="N1189" s="79"/>
      <c r="O1189" s="80"/>
      <c r="P1189" s="81"/>
      <c r="Q1189" s="81"/>
      <c r="R1189" s="91"/>
      <c r="S1189" s="91"/>
      <c r="T1189" s="91"/>
      <c r="U1189" s="91"/>
      <c r="V1189" s="52"/>
      <c r="W1189" s="52"/>
      <c r="X1189" s="52"/>
      <c r="Y1189" s="52"/>
      <c r="Z1189" s="51"/>
      <c r="AA1189" s="76"/>
      <c r="AB1189" s="76"/>
      <c r="AC1189" s="77"/>
      <c r="AD1189" s="83" t="s">
        <v>8501</v>
      </c>
      <c r="AE1189" s="83">
        <v>755</v>
      </c>
      <c r="AF1189" s="83">
        <v>542</v>
      </c>
      <c r="AG1189" s="83">
        <v>1807</v>
      </c>
      <c r="AH1189" s="83">
        <v>1245</v>
      </c>
      <c r="AI1189" s="83"/>
      <c r="AJ1189" s="83" t="s">
        <v>9894</v>
      </c>
      <c r="AK1189" s="83" t="s">
        <v>10250</v>
      </c>
      <c r="AL1189" s="83"/>
      <c r="AM1189" s="83"/>
      <c r="AN1189" s="85">
        <v>40158.055601851855</v>
      </c>
      <c r="AO1189" s="83"/>
      <c r="AP1189" s="83" t="b">
        <v>1</v>
      </c>
      <c r="AQ1189" s="83" t="b">
        <v>0</v>
      </c>
      <c r="AR1189" s="83" t="b">
        <v>0</v>
      </c>
      <c r="AS1189" s="83" t="s">
        <v>7091</v>
      </c>
      <c r="AT1189" s="83">
        <v>13</v>
      </c>
      <c r="AU1189" s="83" t="s">
        <v>13085</v>
      </c>
      <c r="AV1189" s="83" t="b">
        <v>0</v>
      </c>
      <c r="AW1189" s="83" t="s">
        <v>14213</v>
      </c>
      <c r="AX1189" s="83" t="s">
        <v>15400</v>
      </c>
      <c r="AY1189" s="83" t="s">
        <v>66</v>
      </c>
      <c r="AZ1189" s="2"/>
      <c r="BA1189" s="3"/>
      <c r="BB1189" s="3"/>
      <c r="BC1189" s="3"/>
      <c r="BD1189" s="3"/>
    </row>
    <row r="1190" spans="1:56" x14ac:dyDescent="0.25">
      <c r="A1190" s="69" t="s">
        <v>1051</v>
      </c>
      <c r="B1190" s="70"/>
      <c r="C1190" s="70"/>
      <c r="D1190" s="71"/>
      <c r="E1190" s="73"/>
      <c r="F1190" s="70" t="s">
        <v>14088</v>
      </c>
      <c r="G1190" s="70"/>
      <c r="H1190" s="74"/>
      <c r="I1190" s="75"/>
      <c r="J1190" s="75"/>
      <c r="K1190" s="74" t="s">
        <v>16915</v>
      </c>
      <c r="L1190" s="78"/>
      <c r="M1190" s="79"/>
      <c r="N1190" s="79"/>
      <c r="O1190" s="80"/>
      <c r="P1190" s="81"/>
      <c r="Q1190" s="81"/>
      <c r="R1190" s="91"/>
      <c r="S1190" s="91"/>
      <c r="T1190" s="91"/>
      <c r="U1190" s="91"/>
      <c r="V1190" s="52"/>
      <c r="W1190" s="52"/>
      <c r="X1190" s="52"/>
      <c r="Y1190" s="52"/>
      <c r="Z1190" s="51"/>
      <c r="AA1190" s="76"/>
      <c r="AB1190" s="76"/>
      <c r="AC1190" s="77"/>
      <c r="AD1190" s="83" t="s">
        <v>8502</v>
      </c>
      <c r="AE1190" s="83">
        <v>295</v>
      </c>
      <c r="AF1190" s="83">
        <v>360</v>
      </c>
      <c r="AG1190" s="83">
        <v>66742</v>
      </c>
      <c r="AH1190" s="83">
        <v>128</v>
      </c>
      <c r="AI1190" s="83"/>
      <c r="AJ1190" s="83"/>
      <c r="AK1190" s="83"/>
      <c r="AL1190" s="83"/>
      <c r="AM1190" s="83"/>
      <c r="AN1190" s="85">
        <v>41839.53875</v>
      </c>
      <c r="AO1190" s="83" t="s">
        <v>12804</v>
      </c>
      <c r="AP1190" s="83" t="b">
        <v>1</v>
      </c>
      <c r="AQ1190" s="83" t="b">
        <v>0</v>
      </c>
      <c r="AR1190" s="83" t="b">
        <v>0</v>
      </c>
      <c r="AS1190" s="83" t="s">
        <v>7091</v>
      </c>
      <c r="AT1190" s="83">
        <v>1</v>
      </c>
      <c r="AU1190" s="83" t="s">
        <v>13085</v>
      </c>
      <c r="AV1190" s="83" t="b">
        <v>0</v>
      </c>
      <c r="AW1190" s="83" t="s">
        <v>14213</v>
      </c>
      <c r="AX1190" s="83" t="s">
        <v>15401</v>
      </c>
      <c r="AY1190" s="83" t="s">
        <v>66</v>
      </c>
      <c r="AZ1190" s="2"/>
      <c r="BA1190" s="3"/>
      <c r="BB1190" s="3"/>
      <c r="BC1190" s="3"/>
      <c r="BD1190" s="3"/>
    </row>
    <row r="1191" spans="1:56" x14ac:dyDescent="0.25">
      <c r="A1191" s="69" t="s">
        <v>1052</v>
      </c>
      <c r="B1191" s="70"/>
      <c r="C1191" s="70"/>
      <c r="D1191" s="71"/>
      <c r="E1191" s="73"/>
      <c r="F1191" s="70" t="s">
        <v>14089</v>
      </c>
      <c r="G1191" s="70"/>
      <c r="H1191" s="74"/>
      <c r="I1191" s="75"/>
      <c r="J1191" s="75"/>
      <c r="K1191" s="74" t="s">
        <v>16916</v>
      </c>
      <c r="L1191" s="78"/>
      <c r="M1191" s="79"/>
      <c r="N1191" s="79"/>
      <c r="O1191" s="80"/>
      <c r="P1191" s="81"/>
      <c r="Q1191" s="81"/>
      <c r="R1191" s="91"/>
      <c r="S1191" s="91"/>
      <c r="T1191" s="91"/>
      <c r="U1191" s="91"/>
      <c r="V1191" s="52"/>
      <c r="W1191" s="52"/>
      <c r="X1191" s="52"/>
      <c r="Y1191" s="52"/>
      <c r="Z1191" s="51"/>
      <c r="AA1191" s="76"/>
      <c r="AB1191" s="76"/>
      <c r="AC1191" s="77"/>
      <c r="AD1191" s="83" t="s">
        <v>8503</v>
      </c>
      <c r="AE1191" s="83">
        <v>532</v>
      </c>
      <c r="AF1191" s="83">
        <v>392</v>
      </c>
      <c r="AG1191" s="83">
        <v>2774</v>
      </c>
      <c r="AH1191" s="83">
        <v>6023</v>
      </c>
      <c r="AI1191" s="83">
        <v>-36000</v>
      </c>
      <c r="AJ1191" s="83" t="s">
        <v>9895</v>
      </c>
      <c r="AK1191" s="83" t="s">
        <v>10786</v>
      </c>
      <c r="AL1191" s="83"/>
      <c r="AM1191" s="83" t="s">
        <v>11734</v>
      </c>
      <c r="AN1191" s="85">
        <v>41532.926400462966</v>
      </c>
      <c r="AO1191" s="83" t="s">
        <v>12805</v>
      </c>
      <c r="AP1191" s="83" t="b">
        <v>0</v>
      </c>
      <c r="AQ1191" s="83" t="b">
        <v>0</v>
      </c>
      <c r="AR1191" s="83" t="b">
        <v>0</v>
      </c>
      <c r="AS1191" s="83" t="s">
        <v>7099</v>
      </c>
      <c r="AT1191" s="83">
        <v>22</v>
      </c>
      <c r="AU1191" s="83" t="s">
        <v>13085</v>
      </c>
      <c r="AV1191" s="83" t="b">
        <v>0</v>
      </c>
      <c r="AW1191" s="83" t="s">
        <v>14213</v>
      </c>
      <c r="AX1191" s="83" t="s">
        <v>15402</v>
      </c>
      <c r="AY1191" s="83" t="s">
        <v>66</v>
      </c>
      <c r="AZ1191" s="2"/>
      <c r="BA1191" s="3"/>
      <c r="BB1191" s="3"/>
      <c r="BC1191" s="3"/>
      <c r="BD1191" s="3"/>
    </row>
    <row r="1192" spans="1:56" x14ac:dyDescent="0.25">
      <c r="A1192" s="69" t="s">
        <v>1639</v>
      </c>
      <c r="B1192" s="70"/>
      <c r="C1192" s="70"/>
      <c r="D1192" s="71"/>
      <c r="E1192" s="73"/>
      <c r="F1192" s="70" t="s">
        <v>14090</v>
      </c>
      <c r="G1192" s="70"/>
      <c r="H1192" s="74"/>
      <c r="I1192" s="75"/>
      <c r="J1192" s="75"/>
      <c r="K1192" s="74" t="s">
        <v>16917</v>
      </c>
      <c r="L1192" s="78"/>
      <c r="M1192" s="79"/>
      <c r="N1192" s="79"/>
      <c r="O1192" s="80"/>
      <c r="P1192" s="81"/>
      <c r="Q1192" s="81"/>
      <c r="R1192" s="91"/>
      <c r="S1192" s="91"/>
      <c r="T1192" s="91"/>
      <c r="U1192" s="91"/>
      <c r="V1192" s="52"/>
      <c r="W1192" s="52"/>
      <c r="X1192" s="52"/>
      <c r="Y1192" s="52"/>
      <c r="Z1192" s="51"/>
      <c r="AA1192" s="76"/>
      <c r="AB1192" s="76"/>
      <c r="AC1192" s="77"/>
      <c r="AD1192" s="83" t="s">
        <v>8261</v>
      </c>
      <c r="AE1192" s="83">
        <v>9633</v>
      </c>
      <c r="AF1192" s="83">
        <v>431356</v>
      </c>
      <c r="AG1192" s="83">
        <v>17649</v>
      </c>
      <c r="AH1192" s="83">
        <v>62</v>
      </c>
      <c r="AI1192" s="83">
        <v>3600</v>
      </c>
      <c r="AJ1192" s="83" t="s">
        <v>9896</v>
      </c>
      <c r="AK1192" s="83" t="s">
        <v>10787</v>
      </c>
      <c r="AL1192" s="83" t="s">
        <v>11549</v>
      </c>
      <c r="AM1192" s="83" t="s">
        <v>10638</v>
      </c>
      <c r="AN1192" s="85">
        <v>39932.439351851855</v>
      </c>
      <c r="AO1192" s="83" t="s">
        <v>12806</v>
      </c>
      <c r="AP1192" s="83" t="b">
        <v>0</v>
      </c>
      <c r="AQ1192" s="83" t="b">
        <v>0</v>
      </c>
      <c r="AR1192" s="83" t="b">
        <v>1</v>
      </c>
      <c r="AS1192" s="83" t="s">
        <v>7091</v>
      </c>
      <c r="AT1192" s="83">
        <v>4521</v>
      </c>
      <c r="AU1192" s="83" t="s">
        <v>13502</v>
      </c>
      <c r="AV1192" s="83" t="b">
        <v>1</v>
      </c>
      <c r="AW1192" s="83" t="s">
        <v>14213</v>
      </c>
      <c r="AX1192" s="83" t="s">
        <v>15403</v>
      </c>
      <c r="AY1192" s="83" t="s">
        <v>65</v>
      </c>
      <c r="AZ1192" s="2"/>
      <c r="BA1192" s="3"/>
      <c r="BB1192" s="3"/>
      <c r="BC1192" s="3"/>
      <c r="BD1192" s="3"/>
    </row>
    <row r="1193" spans="1:56" x14ac:dyDescent="0.25">
      <c r="A1193" s="69" t="s">
        <v>1053</v>
      </c>
      <c r="B1193" s="70"/>
      <c r="C1193" s="70"/>
      <c r="D1193" s="71"/>
      <c r="E1193" s="73"/>
      <c r="F1193" s="70" t="s">
        <v>4290</v>
      </c>
      <c r="G1193" s="70"/>
      <c r="H1193" s="74"/>
      <c r="I1193" s="75"/>
      <c r="J1193" s="75"/>
      <c r="K1193" s="74" t="s">
        <v>16918</v>
      </c>
      <c r="L1193" s="78"/>
      <c r="M1193" s="79"/>
      <c r="N1193" s="79"/>
      <c r="O1193" s="80"/>
      <c r="P1193" s="81"/>
      <c r="Q1193" s="81"/>
      <c r="R1193" s="91"/>
      <c r="S1193" s="91"/>
      <c r="T1193" s="91"/>
      <c r="U1193" s="91"/>
      <c r="V1193" s="52"/>
      <c r="W1193" s="52"/>
      <c r="X1193" s="52"/>
      <c r="Y1193" s="52"/>
      <c r="Z1193" s="51"/>
      <c r="AA1193" s="76"/>
      <c r="AB1193" s="76"/>
      <c r="AC1193" s="77"/>
      <c r="AD1193" s="83" t="s">
        <v>8504</v>
      </c>
      <c r="AE1193" s="83">
        <v>2057</v>
      </c>
      <c r="AF1193" s="83">
        <v>1306</v>
      </c>
      <c r="AG1193" s="83">
        <v>63640</v>
      </c>
      <c r="AH1193" s="83">
        <v>2607</v>
      </c>
      <c r="AI1193" s="83">
        <v>-10800</v>
      </c>
      <c r="AJ1193" s="83" t="s">
        <v>9897</v>
      </c>
      <c r="AK1193" s="83" t="s">
        <v>10196</v>
      </c>
      <c r="AL1193" s="83" t="s">
        <v>11550</v>
      </c>
      <c r="AM1193" s="83" t="s">
        <v>11723</v>
      </c>
      <c r="AN1193" s="85">
        <v>39914.121018518519</v>
      </c>
      <c r="AO1193" s="83" t="s">
        <v>12807</v>
      </c>
      <c r="AP1193" s="83" t="b">
        <v>0</v>
      </c>
      <c r="AQ1193" s="83" t="b">
        <v>0</v>
      </c>
      <c r="AR1193" s="83" t="b">
        <v>0</v>
      </c>
      <c r="AS1193" s="83" t="s">
        <v>7092</v>
      </c>
      <c r="AT1193" s="83">
        <v>60</v>
      </c>
      <c r="AU1193" s="83" t="s">
        <v>13080</v>
      </c>
      <c r="AV1193" s="83" t="b">
        <v>0</v>
      </c>
      <c r="AW1193" s="83" t="s">
        <v>14213</v>
      </c>
      <c r="AX1193" s="83" t="s">
        <v>15404</v>
      </c>
      <c r="AY1193" s="83" t="s">
        <v>66</v>
      </c>
      <c r="AZ1193" s="2"/>
      <c r="BA1193" s="3"/>
      <c r="BB1193" s="3"/>
      <c r="BC1193" s="3"/>
      <c r="BD1193" s="3"/>
    </row>
    <row r="1194" spans="1:56" x14ac:dyDescent="0.25">
      <c r="A1194" s="69" t="s">
        <v>1054</v>
      </c>
      <c r="B1194" s="70"/>
      <c r="C1194" s="70"/>
      <c r="D1194" s="71"/>
      <c r="E1194" s="73"/>
      <c r="F1194" s="70" t="s">
        <v>4291</v>
      </c>
      <c r="G1194" s="70"/>
      <c r="H1194" s="74"/>
      <c r="I1194" s="75"/>
      <c r="J1194" s="75"/>
      <c r="K1194" s="74" t="s">
        <v>16919</v>
      </c>
      <c r="L1194" s="78"/>
      <c r="M1194" s="79"/>
      <c r="N1194" s="79"/>
      <c r="O1194" s="80"/>
      <c r="P1194" s="81"/>
      <c r="Q1194" s="81"/>
      <c r="R1194" s="91"/>
      <c r="S1194" s="91"/>
      <c r="T1194" s="91"/>
      <c r="U1194" s="91"/>
      <c r="V1194" s="52"/>
      <c r="W1194" s="52"/>
      <c r="X1194" s="52"/>
      <c r="Y1194" s="52"/>
      <c r="Z1194" s="51"/>
      <c r="AA1194" s="76"/>
      <c r="AB1194" s="76"/>
      <c r="AC1194" s="77"/>
      <c r="AD1194" s="83" t="s">
        <v>8505</v>
      </c>
      <c r="AE1194" s="83">
        <v>6563</v>
      </c>
      <c r="AF1194" s="83">
        <v>6853</v>
      </c>
      <c r="AG1194" s="83">
        <v>24512</v>
      </c>
      <c r="AH1194" s="83">
        <v>200</v>
      </c>
      <c r="AI1194" s="83">
        <v>-28800</v>
      </c>
      <c r="AJ1194" s="83" t="s">
        <v>9898</v>
      </c>
      <c r="AK1194" s="83" t="s">
        <v>10788</v>
      </c>
      <c r="AL1194" s="83" t="s">
        <v>11551</v>
      </c>
      <c r="AM1194" s="83" t="s">
        <v>11719</v>
      </c>
      <c r="AN1194" s="85">
        <v>39592.232951388891</v>
      </c>
      <c r="AO1194" s="83" t="s">
        <v>12808</v>
      </c>
      <c r="AP1194" s="83" t="b">
        <v>0</v>
      </c>
      <c r="AQ1194" s="83" t="b">
        <v>0</v>
      </c>
      <c r="AR1194" s="83" t="b">
        <v>0</v>
      </c>
      <c r="AS1194" s="83" t="s">
        <v>7091</v>
      </c>
      <c r="AT1194" s="83">
        <v>694</v>
      </c>
      <c r="AU1194" s="83" t="s">
        <v>13503</v>
      </c>
      <c r="AV1194" s="83" t="b">
        <v>0</v>
      </c>
      <c r="AW1194" s="83" t="s">
        <v>14213</v>
      </c>
      <c r="AX1194" s="83" t="s">
        <v>15405</v>
      </c>
      <c r="AY1194" s="83" t="s">
        <v>66</v>
      </c>
      <c r="AZ1194" s="2"/>
      <c r="BA1194" s="3"/>
      <c r="BB1194" s="3"/>
      <c r="BC1194" s="3"/>
      <c r="BD1194" s="3"/>
    </row>
    <row r="1195" spans="1:56" x14ac:dyDescent="0.25">
      <c r="A1195" s="69" t="s">
        <v>1055</v>
      </c>
      <c r="B1195" s="70"/>
      <c r="C1195" s="70"/>
      <c r="D1195" s="71"/>
      <c r="E1195" s="73"/>
      <c r="F1195" s="70" t="s">
        <v>4292</v>
      </c>
      <c r="G1195" s="70"/>
      <c r="H1195" s="74"/>
      <c r="I1195" s="75"/>
      <c r="J1195" s="75"/>
      <c r="K1195" s="74" t="s">
        <v>16920</v>
      </c>
      <c r="L1195" s="78"/>
      <c r="M1195" s="79"/>
      <c r="N1195" s="79"/>
      <c r="O1195" s="80"/>
      <c r="P1195" s="81"/>
      <c r="Q1195" s="81"/>
      <c r="R1195" s="91"/>
      <c r="S1195" s="91"/>
      <c r="T1195" s="91"/>
      <c r="U1195" s="91"/>
      <c r="V1195" s="52"/>
      <c r="W1195" s="52"/>
      <c r="X1195" s="52"/>
      <c r="Y1195" s="52"/>
      <c r="Z1195" s="51"/>
      <c r="AA1195" s="76"/>
      <c r="AB1195" s="76"/>
      <c r="AC1195" s="77"/>
      <c r="AD1195" s="83" t="s">
        <v>8506</v>
      </c>
      <c r="AE1195" s="83">
        <v>2448</v>
      </c>
      <c r="AF1195" s="83">
        <v>3148</v>
      </c>
      <c r="AG1195" s="83">
        <v>12894</v>
      </c>
      <c r="AH1195" s="83">
        <v>8060</v>
      </c>
      <c r="AI1195" s="83">
        <v>-18000</v>
      </c>
      <c r="AJ1195" s="83" t="s">
        <v>9899</v>
      </c>
      <c r="AK1195" s="83" t="s">
        <v>10789</v>
      </c>
      <c r="AL1195" s="83" t="s">
        <v>11552</v>
      </c>
      <c r="AM1195" s="83" t="s">
        <v>11716</v>
      </c>
      <c r="AN1195" s="85">
        <v>40281.006921296299</v>
      </c>
      <c r="AO1195" s="83" t="s">
        <v>12809</v>
      </c>
      <c r="AP1195" s="83" t="b">
        <v>0</v>
      </c>
      <c r="AQ1195" s="83" t="b">
        <v>0</v>
      </c>
      <c r="AR1195" s="83" t="b">
        <v>0</v>
      </c>
      <c r="AS1195" s="83" t="s">
        <v>7091</v>
      </c>
      <c r="AT1195" s="83">
        <v>190</v>
      </c>
      <c r="AU1195" s="83" t="s">
        <v>13086</v>
      </c>
      <c r="AV1195" s="83" t="b">
        <v>0</v>
      </c>
      <c r="AW1195" s="83" t="s">
        <v>14213</v>
      </c>
      <c r="AX1195" s="83" t="s">
        <v>15406</v>
      </c>
      <c r="AY1195" s="83" t="s">
        <v>66</v>
      </c>
      <c r="AZ1195" s="2"/>
      <c r="BA1195" s="3"/>
      <c r="BB1195" s="3"/>
      <c r="BC1195" s="3"/>
      <c r="BD1195" s="3"/>
    </row>
    <row r="1196" spans="1:56" x14ac:dyDescent="0.25">
      <c r="A1196" s="69" t="s">
        <v>1640</v>
      </c>
      <c r="B1196" s="70"/>
      <c r="C1196" s="70"/>
      <c r="D1196" s="71"/>
      <c r="E1196" s="73"/>
      <c r="F1196" s="70" t="s">
        <v>14091</v>
      </c>
      <c r="G1196" s="70"/>
      <c r="H1196" s="74"/>
      <c r="I1196" s="75"/>
      <c r="J1196" s="75"/>
      <c r="K1196" s="74" t="s">
        <v>16921</v>
      </c>
      <c r="L1196" s="78"/>
      <c r="M1196" s="79"/>
      <c r="N1196" s="79"/>
      <c r="O1196" s="80"/>
      <c r="P1196" s="81"/>
      <c r="Q1196" s="81"/>
      <c r="R1196" s="91"/>
      <c r="S1196" s="91"/>
      <c r="T1196" s="91"/>
      <c r="U1196" s="91"/>
      <c r="V1196" s="52"/>
      <c r="W1196" s="52"/>
      <c r="X1196" s="52"/>
      <c r="Y1196" s="52"/>
      <c r="Z1196" s="51"/>
      <c r="AA1196" s="76"/>
      <c r="AB1196" s="76"/>
      <c r="AC1196" s="77"/>
      <c r="AD1196" s="83" t="s">
        <v>8507</v>
      </c>
      <c r="AE1196" s="83">
        <v>1608</v>
      </c>
      <c r="AF1196" s="83">
        <v>221625</v>
      </c>
      <c r="AG1196" s="83">
        <v>28324</v>
      </c>
      <c r="AH1196" s="83">
        <v>6</v>
      </c>
      <c r="AI1196" s="83">
        <v>-18000</v>
      </c>
      <c r="AJ1196" s="83" t="s">
        <v>9900</v>
      </c>
      <c r="AK1196" s="83" t="s">
        <v>7257</v>
      </c>
      <c r="AL1196" s="83" t="s">
        <v>11553</v>
      </c>
      <c r="AM1196" s="83" t="s">
        <v>11716</v>
      </c>
      <c r="AN1196" s="85">
        <v>39465.845648148148</v>
      </c>
      <c r="AO1196" s="83" t="s">
        <v>12810</v>
      </c>
      <c r="AP1196" s="83" t="b">
        <v>0</v>
      </c>
      <c r="AQ1196" s="83" t="b">
        <v>0</v>
      </c>
      <c r="AR1196" s="83" t="b">
        <v>0</v>
      </c>
      <c r="AS1196" s="83" t="s">
        <v>7091</v>
      </c>
      <c r="AT1196" s="83">
        <v>7454</v>
      </c>
      <c r="AU1196" s="83" t="s">
        <v>13504</v>
      </c>
      <c r="AV1196" s="83" t="b">
        <v>1</v>
      </c>
      <c r="AW1196" s="83" t="s">
        <v>14213</v>
      </c>
      <c r="AX1196" s="83" t="s">
        <v>15407</v>
      </c>
      <c r="AY1196" s="83" t="s">
        <v>65</v>
      </c>
      <c r="AZ1196" s="2"/>
      <c r="BA1196" s="3"/>
      <c r="BB1196" s="3"/>
      <c r="BC1196" s="3"/>
      <c r="BD1196" s="3"/>
    </row>
    <row r="1197" spans="1:56" x14ac:dyDescent="0.25">
      <c r="A1197" s="69" t="s">
        <v>1056</v>
      </c>
      <c r="B1197" s="70"/>
      <c r="C1197" s="70"/>
      <c r="D1197" s="71"/>
      <c r="E1197" s="73"/>
      <c r="F1197" s="70" t="s">
        <v>14092</v>
      </c>
      <c r="G1197" s="70"/>
      <c r="H1197" s="74"/>
      <c r="I1197" s="75"/>
      <c r="J1197" s="75"/>
      <c r="K1197" s="74" t="s">
        <v>16922</v>
      </c>
      <c r="L1197" s="78"/>
      <c r="M1197" s="79"/>
      <c r="N1197" s="79"/>
      <c r="O1197" s="80"/>
      <c r="P1197" s="81"/>
      <c r="Q1197" s="81"/>
      <c r="R1197" s="91"/>
      <c r="S1197" s="91"/>
      <c r="T1197" s="91"/>
      <c r="U1197" s="91"/>
      <c r="V1197" s="52"/>
      <c r="W1197" s="52"/>
      <c r="X1197" s="52"/>
      <c r="Y1197" s="52"/>
      <c r="Z1197" s="51"/>
      <c r="AA1197" s="76"/>
      <c r="AB1197" s="76"/>
      <c r="AC1197" s="77"/>
      <c r="AD1197" s="83" t="s">
        <v>8508</v>
      </c>
      <c r="AE1197" s="83">
        <v>1620</v>
      </c>
      <c r="AF1197" s="83">
        <v>14247</v>
      </c>
      <c r="AG1197" s="83">
        <v>9905</v>
      </c>
      <c r="AH1197" s="83">
        <v>736</v>
      </c>
      <c r="AI1197" s="83">
        <v>3600</v>
      </c>
      <c r="AJ1197" s="83" t="s">
        <v>9901</v>
      </c>
      <c r="AK1197" s="83" t="s">
        <v>10468</v>
      </c>
      <c r="AL1197" s="83" t="s">
        <v>11554</v>
      </c>
      <c r="AM1197" s="83" t="s">
        <v>11722</v>
      </c>
      <c r="AN1197" s="85">
        <v>40980.461273148147</v>
      </c>
      <c r="AO1197" s="83" t="s">
        <v>12811</v>
      </c>
      <c r="AP1197" s="83" t="b">
        <v>0</v>
      </c>
      <c r="AQ1197" s="83" t="b">
        <v>0</v>
      </c>
      <c r="AR1197" s="83" t="b">
        <v>1</v>
      </c>
      <c r="AS1197" s="83" t="s">
        <v>7091</v>
      </c>
      <c r="AT1197" s="83">
        <v>266</v>
      </c>
      <c r="AU1197" s="83" t="s">
        <v>13505</v>
      </c>
      <c r="AV1197" s="83" t="b">
        <v>1</v>
      </c>
      <c r="AW1197" s="83" t="s">
        <v>14213</v>
      </c>
      <c r="AX1197" s="83" t="s">
        <v>15408</v>
      </c>
      <c r="AY1197" s="83" t="s">
        <v>66</v>
      </c>
      <c r="AZ1197" s="2"/>
      <c r="BA1197" s="3"/>
      <c r="BB1197" s="3"/>
      <c r="BC1197" s="3"/>
      <c r="BD1197" s="3"/>
    </row>
    <row r="1198" spans="1:56" x14ac:dyDescent="0.25">
      <c r="A1198" s="69" t="s">
        <v>1057</v>
      </c>
      <c r="B1198" s="70"/>
      <c r="C1198" s="70"/>
      <c r="D1198" s="71"/>
      <c r="E1198" s="73"/>
      <c r="F1198" s="70" t="s">
        <v>4293</v>
      </c>
      <c r="G1198" s="70"/>
      <c r="H1198" s="74"/>
      <c r="I1198" s="75"/>
      <c r="J1198" s="75"/>
      <c r="K1198" s="74" t="s">
        <v>16923</v>
      </c>
      <c r="L1198" s="78"/>
      <c r="M1198" s="79"/>
      <c r="N1198" s="79"/>
      <c r="O1198" s="80"/>
      <c r="P1198" s="81"/>
      <c r="Q1198" s="81"/>
      <c r="R1198" s="91"/>
      <c r="S1198" s="91"/>
      <c r="T1198" s="91"/>
      <c r="U1198" s="91"/>
      <c r="V1198" s="52"/>
      <c r="W1198" s="52"/>
      <c r="X1198" s="52"/>
      <c r="Y1198" s="52"/>
      <c r="Z1198" s="51"/>
      <c r="AA1198" s="76"/>
      <c r="AB1198" s="76"/>
      <c r="AC1198" s="77"/>
      <c r="AD1198" s="83" t="s">
        <v>8509</v>
      </c>
      <c r="AE1198" s="83">
        <v>4237</v>
      </c>
      <c r="AF1198" s="83">
        <v>699</v>
      </c>
      <c r="AG1198" s="83">
        <v>9909</v>
      </c>
      <c r="AH1198" s="83">
        <v>83</v>
      </c>
      <c r="AI1198" s="83"/>
      <c r="AJ1198" s="83"/>
      <c r="AK1198" s="83" t="s">
        <v>10790</v>
      </c>
      <c r="AL1198" s="83" t="s">
        <v>11555</v>
      </c>
      <c r="AM1198" s="83"/>
      <c r="AN1198" s="85">
        <v>40867.406030092592</v>
      </c>
      <c r="AO1198" s="83"/>
      <c r="AP1198" s="83" t="b">
        <v>1</v>
      </c>
      <c r="AQ1198" s="83" t="b">
        <v>0</v>
      </c>
      <c r="AR1198" s="83" t="b">
        <v>0</v>
      </c>
      <c r="AS1198" s="83" t="s">
        <v>7095</v>
      </c>
      <c r="AT1198" s="83">
        <v>42</v>
      </c>
      <c r="AU1198" s="83" t="s">
        <v>13085</v>
      </c>
      <c r="AV1198" s="83" t="b">
        <v>0</v>
      </c>
      <c r="AW1198" s="83" t="s">
        <v>14213</v>
      </c>
      <c r="AX1198" s="83" t="s">
        <v>15409</v>
      </c>
      <c r="AY1198" s="83" t="s">
        <v>66</v>
      </c>
      <c r="AZ1198" s="2"/>
      <c r="BA1198" s="3"/>
      <c r="BB1198" s="3"/>
      <c r="BC1198" s="3"/>
      <c r="BD1198" s="3"/>
    </row>
    <row r="1199" spans="1:56" x14ac:dyDescent="0.25">
      <c r="A1199" s="69" t="s">
        <v>1058</v>
      </c>
      <c r="B1199" s="70"/>
      <c r="C1199" s="70"/>
      <c r="D1199" s="71"/>
      <c r="E1199" s="73"/>
      <c r="F1199" s="70" t="s">
        <v>4294</v>
      </c>
      <c r="G1199" s="70"/>
      <c r="H1199" s="74"/>
      <c r="I1199" s="75"/>
      <c r="J1199" s="75"/>
      <c r="K1199" s="74" t="s">
        <v>16924</v>
      </c>
      <c r="L1199" s="78"/>
      <c r="M1199" s="79"/>
      <c r="N1199" s="79"/>
      <c r="O1199" s="80"/>
      <c r="P1199" s="81"/>
      <c r="Q1199" s="81"/>
      <c r="R1199" s="91"/>
      <c r="S1199" s="91"/>
      <c r="T1199" s="91"/>
      <c r="U1199" s="91"/>
      <c r="V1199" s="52"/>
      <c r="W1199" s="52"/>
      <c r="X1199" s="52"/>
      <c r="Y1199" s="52"/>
      <c r="Z1199" s="51"/>
      <c r="AA1199" s="76"/>
      <c r="AB1199" s="76"/>
      <c r="AC1199" s="77"/>
      <c r="AD1199" s="83" t="s">
        <v>8510</v>
      </c>
      <c r="AE1199" s="83">
        <v>390</v>
      </c>
      <c r="AF1199" s="83">
        <v>119</v>
      </c>
      <c r="AG1199" s="83">
        <v>65212</v>
      </c>
      <c r="AH1199" s="83">
        <v>1593</v>
      </c>
      <c r="AI1199" s="83">
        <v>32400</v>
      </c>
      <c r="AJ1199" s="83" t="s">
        <v>9902</v>
      </c>
      <c r="AK1199" s="83"/>
      <c r="AL1199" s="83"/>
      <c r="AM1199" s="83" t="s">
        <v>11726</v>
      </c>
      <c r="AN1199" s="85">
        <v>41714.440775462965</v>
      </c>
      <c r="AO1199" s="83"/>
      <c r="AP1199" s="83" t="b">
        <v>0</v>
      </c>
      <c r="AQ1199" s="83" t="b">
        <v>0</v>
      </c>
      <c r="AR1199" s="83" t="b">
        <v>0</v>
      </c>
      <c r="AS1199" s="83" t="s">
        <v>7097</v>
      </c>
      <c r="AT1199" s="83">
        <v>0</v>
      </c>
      <c r="AU1199" s="83" t="s">
        <v>13085</v>
      </c>
      <c r="AV1199" s="83" t="b">
        <v>0</v>
      </c>
      <c r="AW1199" s="83" t="s">
        <v>14213</v>
      </c>
      <c r="AX1199" s="83" t="s">
        <v>15410</v>
      </c>
      <c r="AY1199" s="83" t="s">
        <v>66</v>
      </c>
      <c r="AZ1199" s="2"/>
      <c r="BA1199" s="3"/>
      <c r="BB1199" s="3"/>
      <c r="BC1199" s="3"/>
      <c r="BD1199" s="3"/>
    </row>
    <row r="1200" spans="1:56" x14ac:dyDescent="0.25">
      <c r="A1200" s="69" t="s">
        <v>1059</v>
      </c>
      <c r="B1200" s="70"/>
      <c r="C1200" s="70"/>
      <c r="D1200" s="71"/>
      <c r="E1200" s="73"/>
      <c r="F1200" s="70" t="s">
        <v>4295</v>
      </c>
      <c r="G1200" s="70"/>
      <c r="H1200" s="74"/>
      <c r="I1200" s="75"/>
      <c r="J1200" s="75"/>
      <c r="K1200" s="74" t="s">
        <v>16925</v>
      </c>
      <c r="L1200" s="78"/>
      <c r="M1200" s="79"/>
      <c r="N1200" s="79"/>
      <c r="O1200" s="80"/>
      <c r="P1200" s="81"/>
      <c r="Q1200" s="81"/>
      <c r="R1200" s="91"/>
      <c r="S1200" s="91"/>
      <c r="T1200" s="91"/>
      <c r="U1200" s="91"/>
      <c r="V1200" s="52"/>
      <c r="W1200" s="52"/>
      <c r="X1200" s="52"/>
      <c r="Y1200" s="52"/>
      <c r="Z1200" s="51"/>
      <c r="AA1200" s="76"/>
      <c r="AB1200" s="76"/>
      <c r="AC1200" s="77"/>
      <c r="AD1200" s="83" t="s">
        <v>8511</v>
      </c>
      <c r="AE1200" s="83">
        <v>410</v>
      </c>
      <c r="AF1200" s="83">
        <v>2013</v>
      </c>
      <c r="AG1200" s="83">
        <v>46696</v>
      </c>
      <c r="AH1200" s="83">
        <v>8479</v>
      </c>
      <c r="AI1200" s="83">
        <v>-21600</v>
      </c>
      <c r="AJ1200" s="83" t="s">
        <v>9903</v>
      </c>
      <c r="AK1200" s="83" t="s">
        <v>10791</v>
      </c>
      <c r="AL1200" s="83" t="s">
        <v>11556</v>
      </c>
      <c r="AM1200" s="83" t="s">
        <v>11717</v>
      </c>
      <c r="AN1200" s="85">
        <v>40661.234976851854</v>
      </c>
      <c r="AO1200" s="83" t="s">
        <v>12812</v>
      </c>
      <c r="AP1200" s="83" t="b">
        <v>0</v>
      </c>
      <c r="AQ1200" s="83" t="b">
        <v>0</v>
      </c>
      <c r="AR1200" s="83" t="b">
        <v>1</v>
      </c>
      <c r="AS1200" s="83" t="s">
        <v>7095</v>
      </c>
      <c r="AT1200" s="83">
        <v>24</v>
      </c>
      <c r="AU1200" s="83" t="s">
        <v>13119</v>
      </c>
      <c r="AV1200" s="83" t="b">
        <v>0</v>
      </c>
      <c r="AW1200" s="83" t="s">
        <v>14213</v>
      </c>
      <c r="AX1200" s="83" t="s">
        <v>15411</v>
      </c>
      <c r="AY1200" s="83" t="s">
        <v>66</v>
      </c>
      <c r="AZ1200" s="2"/>
      <c r="BA1200" s="3"/>
      <c r="BB1200" s="3"/>
      <c r="BC1200" s="3"/>
      <c r="BD1200" s="3"/>
    </row>
    <row r="1201" spans="1:56" x14ac:dyDescent="0.25">
      <c r="A1201" s="69" t="s">
        <v>1641</v>
      </c>
      <c r="B1201" s="70"/>
      <c r="C1201" s="70"/>
      <c r="D1201" s="71"/>
      <c r="E1201" s="73"/>
      <c r="F1201" s="70" t="s">
        <v>14093</v>
      </c>
      <c r="G1201" s="70"/>
      <c r="H1201" s="74"/>
      <c r="I1201" s="75"/>
      <c r="J1201" s="75"/>
      <c r="K1201" s="74" t="s">
        <v>16926</v>
      </c>
      <c r="L1201" s="78"/>
      <c r="M1201" s="79"/>
      <c r="N1201" s="79"/>
      <c r="O1201" s="80"/>
      <c r="P1201" s="81"/>
      <c r="Q1201" s="81"/>
      <c r="R1201" s="91"/>
      <c r="S1201" s="91"/>
      <c r="T1201" s="91"/>
      <c r="U1201" s="91"/>
      <c r="V1201" s="52"/>
      <c r="W1201" s="52"/>
      <c r="X1201" s="52"/>
      <c r="Y1201" s="52"/>
      <c r="Z1201" s="51"/>
      <c r="AA1201" s="76"/>
      <c r="AB1201" s="76"/>
      <c r="AC1201" s="77"/>
      <c r="AD1201" s="83" t="s">
        <v>8512</v>
      </c>
      <c r="AE1201" s="83">
        <v>392</v>
      </c>
      <c r="AF1201" s="83">
        <v>677</v>
      </c>
      <c r="AG1201" s="83">
        <v>10424</v>
      </c>
      <c r="AH1201" s="83">
        <v>9146</v>
      </c>
      <c r="AI1201" s="83">
        <v>-18000</v>
      </c>
      <c r="AJ1201" s="83" t="s">
        <v>9904</v>
      </c>
      <c r="AK1201" s="83" t="s">
        <v>10792</v>
      </c>
      <c r="AL1201" s="83" t="s">
        <v>11557</v>
      </c>
      <c r="AM1201" s="83" t="s">
        <v>11716</v>
      </c>
      <c r="AN1201" s="85">
        <v>40761.216898148145</v>
      </c>
      <c r="AO1201" s="83" t="s">
        <v>12813</v>
      </c>
      <c r="AP1201" s="83" t="b">
        <v>0</v>
      </c>
      <c r="AQ1201" s="83" t="b">
        <v>0</v>
      </c>
      <c r="AR1201" s="83" t="b">
        <v>1</v>
      </c>
      <c r="AS1201" s="83" t="s">
        <v>7095</v>
      </c>
      <c r="AT1201" s="83">
        <v>14</v>
      </c>
      <c r="AU1201" s="83" t="s">
        <v>13506</v>
      </c>
      <c r="AV1201" s="83" t="b">
        <v>0</v>
      </c>
      <c r="AW1201" s="83" t="s">
        <v>14213</v>
      </c>
      <c r="AX1201" s="83" t="s">
        <v>15412</v>
      </c>
      <c r="AY1201" s="83" t="s">
        <v>65</v>
      </c>
      <c r="AZ1201" s="2"/>
      <c r="BA1201" s="3"/>
      <c r="BB1201" s="3"/>
      <c r="BC1201" s="3"/>
      <c r="BD1201" s="3"/>
    </row>
    <row r="1202" spans="1:56" x14ac:dyDescent="0.25">
      <c r="A1202" s="69" t="s">
        <v>1642</v>
      </c>
      <c r="B1202" s="70"/>
      <c r="C1202" s="70"/>
      <c r="D1202" s="71"/>
      <c r="E1202" s="73"/>
      <c r="F1202" s="70" t="s">
        <v>14094</v>
      </c>
      <c r="G1202" s="70"/>
      <c r="H1202" s="74"/>
      <c r="I1202" s="75"/>
      <c r="J1202" s="75"/>
      <c r="K1202" s="74" t="s">
        <v>16927</v>
      </c>
      <c r="L1202" s="78"/>
      <c r="M1202" s="79"/>
      <c r="N1202" s="79"/>
      <c r="O1202" s="80"/>
      <c r="P1202" s="81"/>
      <c r="Q1202" s="81"/>
      <c r="R1202" s="91"/>
      <c r="S1202" s="91"/>
      <c r="T1202" s="91"/>
      <c r="U1202" s="91"/>
      <c r="V1202" s="52"/>
      <c r="W1202" s="52"/>
      <c r="X1202" s="52"/>
      <c r="Y1202" s="52"/>
      <c r="Z1202" s="51"/>
      <c r="AA1202" s="76"/>
      <c r="AB1202" s="76"/>
      <c r="AC1202" s="77"/>
      <c r="AD1202" s="83" t="s">
        <v>8513</v>
      </c>
      <c r="AE1202" s="83">
        <v>323</v>
      </c>
      <c r="AF1202" s="83">
        <v>1215</v>
      </c>
      <c r="AG1202" s="83">
        <v>106423</v>
      </c>
      <c r="AH1202" s="83">
        <v>7780</v>
      </c>
      <c r="AI1202" s="83">
        <v>-21600</v>
      </c>
      <c r="AJ1202" s="83" t="s">
        <v>9905</v>
      </c>
      <c r="AK1202" s="83"/>
      <c r="AL1202" s="83" t="s">
        <v>11558</v>
      </c>
      <c r="AM1202" s="83" t="s">
        <v>11717</v>
      </c>
      <c r="AN1202" s="85">
        <v>40457.936284722222</v>
      </c>
      <c r="AO1202" s="83" t="s">
        <v>12814</v>
      </c>
      <c r="AP1202" s="83" t="b">
        <v>0</v>
      </c>
      <c r="AQ1202" s="83" t="b">
        <v>0</v>
      </c>
      <c r="AR1202" s="83" t="b">
        <v>1</v>
      </c>
      <c r="AS1202" s="83" t="s">
        <v>7091</v>
      </c>
      <c r="AT1202" s="83">
        <v>6</v>
      </c>
      <c r="AU1202" s="83" t="s">
        <v>13507</v>
      </c>
      <c r="AV1202" s="83" t="b">
        <v>0</v>
      </c>
      <c r="AW1202" s="83" t="s">
        <v>14213</v>
      </c>
      <c r="AX1202" s="83" t="s">
        <v>15413</v>
      </c>
      <c r="AY1202" s="83" t="s">
        <v>65</v>
      </c>
      <c r="AZ1202" s="2"/>
      <c r="BA1202" s="3"/>
      <c r="BB1202" s="3"/>
      <c r="BC1202" s="3"/>
      <c r="BD1202" s="3"/>
    </row>
    <row r="1203" spans="1:56" x14ac:dyDescent="0.25">
      <c r="A1203" s="69" t="s">
        <v>1061</v>
      </c>
      <c r="B1203" s="70"/>
      <c r="C1203" s="70"/>
      <c r="D1203" s="71"/>
      <c r="E1203" s="73"/>
      <c r="F1203" s="70" t="s">
        <v>4297</v>
      </c>
      <c r="G1203" s="70"/>
      <c r="H1203" s="74"/>
      <c r="I1203" s="75"/>
      <c r="J1203" s="75"/>
      <c r="K1203" s="74" t="s">
        <v>16928</v>
      </c>
      <c r="L1203" s="78"/>
      <c r="M1203" s="79"/>
      <c r="N1203" s="79"/>
      <c r="O1203" s="80"/>
      <c r="P1203" s="81"/>
      <c r="Q1203" s="81"/>
      <c r="R1203" s="91"/>
      <c r="S1203" s="91"/>
      <c r="T1203" s="91"/>
      <c r="U1203" s="91"/>
      <c r="V1203" s="52"/>
      <c r="W1203" s="52"/>
      <c r="X1203" s="52"/>
      <c r="Y1203" s="52"/>
      <c r="Z1203" s="51"/>
      <c r="AA1203" s="76"/>
      <c r="AB1203" s="76"/>
      <c r="AC1203" s="77"/>
      <c r="AD1203" s="83" t="s">
        <v>8514</v>
      </c>
      <c r="AE1203" s="83">
        <v>522</v>
      </c>
      <c r="AF1203" s="83">
        <v>376</v>
      </c>
      <c r="AG1203" s="83">
        <v>403</v>
      </c>
      <c r="AH1203" s="83">
        <v>277</v>
      </c>
      <c r="AI1203" s="83"/>
      <c r="AJ1203" s="83" t="s">
        <v>9906</v>
      </c>
      <c r="AK1203" s="83" t="s">
        <v>10793</v>
      </c>
      <c r="AL1203" s="83" t="s">
        <v>11559</v>
      </c>
      <c r="AM1203" s="83"/>
      <c r="AN1203" s="85">
        <v>42928.356388888889</v>
      </c>
      <c r="AO1203" s="83"/>
      <c r="AP1203" s="83" t="b">
        <v>0</v>
      </c>
      <c r="AQ1203" s="83" t="b">
        <v>0</v>
      </c>
      <c r="AR1203" s="83" t="b">
        <v>0</v>
      </c>
      <c r="AS1203" s="83" t="s">
        <v>7097</v>
      </c>
      <c r="AT1203" s="83">
        <v>3</v>
      </c>
      <c r="AU1203" s="83" t="s">
        <v>13085</v>
      </c>
      <c r="AV1203" s="83" t="b">
        <v>0</v>
      </c>
      <c r="AW1203" s="83" t="s">
        <v>14213</v>
      </c>
      <c r="AX1203" s="83" t="s">
        <v>15414</v>
      </c>
      <c r="AY1203" s="83" t="s">
        <v>66</v>
      </c>
      <c r="AZ1203" s="2"/>
      <c r="BA1203" s="3"/>
      <c r="BB1203" s="3"/>
      <c r="BC1203" s="3"/>
      <c r="BD1203" s="3"/>
    </row>
    <row r="1204" spans="1:56" x14ac:dyDescent="0.25">
      <c r="A1204" s="69" t="s">
        <v>1062</v>
      </c>
      <c r="B1204" s="70"/>
      <c r="C1204" s="70"/>
      <c r="D1204" s="71"/>
      <c r="E1204" s="73"/>
      <c r="F1204" s="70" t="s">
        <v>14095</v>
      </c>
      <c r="G1204" s="70"/>
      <c r="H1204" s="74"/>
      <c r="I1204" s="75"/>
      <c r="J1204" s="75"/>
      <c r="K1204" s="74" t="s">
        <v>16929</v>
      </c>
      <c r="L1204" s="78"/>
      <c r="M1204" s="79"/>
      <c r="N1204" s="79"/>
      <c r="O1204" s="80"/>
      <c r="P1204" s="81"/>
      <c r="Q1204" s="81"/>
      <c r="R1204" s="91"/>
      <c r="S1204" s="91"/>
      <c r="T1204" s="91"/>
      <c r="U1204" s="91"/>
      <c r="V1204" s="52"/>
      <c r="W1204" s="52"/>
      <c r="X1204" s="52"/>
      <c r="Y1204" s="52"/>
      <c r="Z1204" s="51"/>
      <c r="AA1204" s="76"/>
      <c r="AB1204" s="76"/>
      <c r="AC1204" s="77"/>
      <c r="AD1204" s="83" t="s">
        <v>8515</v>
      </c>
      <c r="AE1204" s="83">
        <v>13729</v>
      </c>
      <c r="AF1204" s="83">
        <v>28143</v>
      </c>
      <c r="AG1204" s="83">
        <v>518</v>
      </c>
      <c r="AH1204" s="83">
        <v>2687</v>
      </c>
      <c r="AI1204" s="83"/>
      <c r="AJ1204" s="83" t="s">
        <v>9907</v>
      </c>
      <c r="AK1204" s="83" t="s">
        <v>10794</v>
      </c>
      <c r="AL1204" s="83" t="s">
        <v>11560</v>
      </c>
      <c r="AM1204" s="83"/>
      <c r="AN1204" s="85">
        <v>42034.771493055552</v>
      </c>
      <c r="AO1204" s="83" t="s">
        <v>12815</v>
      </c>
      <c r="AP1204" s="83" t="b">
        <v>1</v>
      </c>
      <c r="AQ1204" s="83" t="b">
        <v>0</v>
      </c>
      <c r="AR1204" s="83" t="b">
        <v>1</v>
      </c>
      <c r="AS1204" s="83" t="s">
        <v>7091</v>
      </c>
      <c r="AT1204" s="83">
        <v>171</v>
      </c>
      <c r="AU1204" s="83" t="s">
        <v>13085</v>
      </c>
      <c r="AV1204" s="83" t="b">
        <v>0</v>
      </c>
      <c r="AW1204" s="83" t="s">
        <v>14213</v>
      </c>
      <c r="AX1204" s="83" t="s">
        <v>15415</v>
      </c>
      <c r="AY1204" s="83" t="s">
        <v>66</v>
      </c>
      <c r="AZ1204" s="2"/>
      <c r="BA1204" s="3"/>
      <c r="BB1204" s="3"/>
      <c r="BC1204" s="3"/>
      <c r="BD1204" s="3"/>
    </row>
    <row r="1205" spans="1:56" x14ac:dyDescent="0.25">
      <c r="A1205" s="69" t="s">
        <v>1063</v>
      </c>
      <c r="B1205" s="70"/>
      <c r="C1205" s="70"/>
      <c r="D1205" s="71"/>
      <c r="E1205" s="73"/>
      <c r="F1205" s="70" t="s">
        <v>4298</v>
      </c>
      <c r="G1205" s="70"/>
      <c r="H1205" s="74"/>
      <c r="I1205" s="75"/>
      <c r="J1205" s="75"/>
      <c r="K1205" s="74" t="s">
        <v>16930</v>
      </c>
      <c r="L1205" s="78"/>
      <c r="M1205" s="79"/>
      <c r="N1205" s="79"/>
      <c r="O1205" s="80"/>
      <c r="P1205" s="81"/>
      <c r="Q1205" s="81"/>
      <c r="R1205" s="91"/>
      <c r="S1205" s="91"/>
      <c r="T1205" s="91"/>
      <c r="U1205" s="91"/>
      <c r="V1205" s="52"/>
      <c r="W1205" s="52"/>
      <c r="X1205" s="52"/>
      <c r="Y1205" s="52"/>
      <c r="Z1205" s="51"/>
      <c r="AA1205" s="76"/>
      <c r="AB1205" s="76"/>
      <c r="AC1205" s="77"/>
      <c r="AD1205" s="83" t="s">
        <v>8516</v>
      </c>
      <c r="AE1205" s="83">
        <v>876</v>
      </c>
      <c r="AF1205" s="83">
        <v>1460</v>
      </c>
      <c r="AG1205" s="83">
        <v>76934</v>
      </c>
      <c r="AH1205" s="83">
        <v>43212</v>
      </c>
      <c r="AI1205" s="83"/>
      <c r="AJ1205" s="83" t="s">
        <v>9908</v>
      </c>
      <c r="AK1205" s="83" t="s">
        <v>10795</v>
      </c>
      <c r="AL1205" s="83"/>
      <c r="AM1205" s="83"/>
      <c r="AN1205" s="85">
        <v>41637.677395833336</v>
      </c>
      <c r="AO1205" s="83" t="s">
        <v>12816</v>
      </c>
      <c r="AP1205" s="83" t="b">
        <v>1</v>
      </c>
      <c r="AQ1205" s="83" t="b">
        <v>0</v>
      </c>
      <c r="AR1205" s="83" t="b">
        <v>1</v>
      </c>
      <c r="AS1205" s="83" t="s">
        <v>7091</v>
      </c>
      <c r="AT1205" s="83">
        <v>41</v>
      </c>
      <c r="AU1205" s="83" t="s">
        <v>13085</v>
      </c>
      <c r="AV1205" s="83" t="b">
        <v>0</v>
      </c>
      <c r="AW1205" s="83" t="s">
        <v>14213</v>
      </c>
      <c r="AX1205" s="83" t="s">
        <v>15416</v>
      </c>
      <c r="AY1205" s="83" t="s">
        <v>66</v>
      </c>
      <c r="AZ1205" s="2"/>
      <c r="BA1205" s="3"/>
      <c r="BB1205" s="3"/>
      <c r="BC1205" s="3"/>
      <c r="BD1205" s="3"/>
    </row>
    <row r="1206" spans="1:56" x14ac:dyDescent="0.25">
      <c r="A1206" s="69" t="s">
        <v>1064</v>
      </c>
      <c r="B1206" s="70"/>
      <c r="C1206" s="70"/>
      <c r="D1206" s="71"/>
      <c r="E1206" s="73"/>
      <c r="F1206" s="70" t="s">
        <v>4299</v>
      </c>
      <c r="G1206" s="70"/>
      <c r="H1206" s="74"/>
      <c r="I1206" s="75"/>
      <c r="J1206" s="75"/>
      <c r="K1206" s="74" t="s">
        <v>16931</v>
      </c>
      <c r="L1206" s="78"/>
      <c r="M1206" s="79"/>
      <c r="N1206" s="79"/>
      <c r="O1206" s="80"/>
      <c r="P1206" s="81"/>
      <c r="Q1206" s="81"/>
      <c r="R1206" s="91"/>
      <c r="S1206" s="91"/>
      <c r="T1206" s="91"/>
      <c r="U1206" s="91"/>
      <c r="V1206" s="52"/>
      <c r="W1206" s="52"/>
      <c r="X1206" s="52"/>
      <c r="Y1206" s="52"/>
      <c r="Z1206" s="51"/>
      <c r="AA1206" s="76"/>
      <c r="AB1206" s="76"/>
      <c r="AC1206" s="77"/>
      <c r="AD1206" s="83" t="s">
        <v>8517</v>
      </c>
      <c r="AE1206" s="83">
        <v>5931</v>
      </c>
      <c r="AF1206" s="83">
        <v>5504</v>
      </c>
      <c r="AG1206" s="83">
        <v>4231</v>
      </c>
      <c r="AH1206" s="83">
        <v>6143</v>
      </c>
      <c r="AI1206" s="83">
        <v>-21600</v>
      </c>
      <c r="AJ1206" s="83" t="s">
        <v>9909</v>
      </c>
      <c r="AK1206" s="83" t="s">
        <v>10796</v>
      </c>
      <c r="AL1206" s="83" t="s">
        <v>11561</v>
      </c>
      <c r="AM1206" s="83" t="s">
        <v>11717</v>
      </c>
      <c r="AN1206" s="85">
        <v>40569.202094907407</v>
      </c>
      <c r="AO1206" s="83" t="s">
        <v>12817</v>
      </c>
      <c r="AP1206" s="83" t="b">
        <v>0</v>
      </c>
      <c r="AQ1206" s="83" t="b">
        <v>0</v>
      </c>
      <c r="AR1206" s="83" t="b">
        <v>0</v>
      </c>
      <c r="AS1206" s="83" t="s">
        <v>7091</v>
      </c>
      <c r="AT1206" s="83">
        <v>10</v>
      </c>
      <c r="AU1206" s="83" t="s">
        <v>13194</v>
      </c>
      <c r="AV1206" s="83" t="b">
        <v>0</v>
      </c>
      <c r="AW1206" s="83" t="s">
        <v>14213</v>
      </c>
      <c r="AX1206" s="83" t="s">
        <v>15417</v>
      </c>
      <c r="AY1206" s="83" t="s">
        <v>66</v>
      </c>
      <c r="AZ1206" s="2"/>
      <c r="BA1206" s="3"/>
      <c r="BB1206" s="3"/>
      <c r="BC1206" s="3"/>
      <c r="BD1206" s="3"/>
    </row>
    <row r="1207" spans="1:56" x14ac:dyDescent="0.25">
      <c r="A1207" s="69" t="s">
        <v>1643</v>
      </c>
      <c r="B1207" s="70"/>
      <c r="C1207" s="70"/>
      <c r="D1207" s="71"/>
      <c r="E1207" s="73"/>
      <c r="F1207" s="70" t="s">
        <v>14096</v>
      </c>
      <c r="G1207" s="70"/>
      <c r="H1207" s="74"/>
      <c r="I1207" s="75"/>
      <c r="J1207" s="75"/>
      <c r="K1207" s="74" t="s">
        <v>16932</v>
      </c>
      <c r="L1207" s="78"/>
      <c r="M1207" s="79"/>
      <c r="N1207" s="79"/>
      <c r="O1207" s="80"/>
      <c r="P1207" s="81"/>
      <c r="Q1207" s="81"/>
      <c r="R1207" s="91"/>
      <c r="S1207" s="91"/>
      <c r="T1207" s="91"/>
      <c r="U1207" s="91"/>
      <c r="V1207" s="52"/>
      <c r="W1207" s="52"/>
      <c r="X1207" s="52"/>
      <c r="Y1207" s="52"/>
      <c r="Z1207" s="51"/>
      <c r="AA1207" s="76"/>
      <c r="AB1207" s="76"/>
      <c r="AC1207" s="77"/>
      <c r="AD1207" s="83" t="s">
        <v>8518</v>
      </c>
      <c r="AE1207" s="83">
        <v>6006</v>
      </c>
      <c r="AF1207" s="83">
        <v>212565</v>
      </c>
      <c r="AG1207" s="83">
        <v>46892</v>
      </c>
      <c r="AH1207" s="83">
        <v>71200</v>
      </c>
      <c r="AI1207" s="83">
        <v>-14400</v>
      </c>
      <c r="AJ1207" s="83" t="s">
        <v>9910</v>
      </c>
      <c r="AK1207" s="83" t="s">
        <v>10502</v>
      </c>
      <c r="AL1207" s="83" t="s">
        <v>11562</v>
      </c>
      <c r="AM1207" s="83" t="s">
        <v>11725</v>
      </c>
      <c r="AN1207" s="85">
        <v>41230.782395833332</v>
      </c>
      <c r="AO1207" s="83" t="s">
        <v>12818</v>
      </c>
      <c r="AP1207" s="83" t="b">
        <v>1</v>
      </c>
      <c r="AQ1207" s="83" t="b">
        <v>0</v>
      </c>
      <c r="AR1207" s="83" t="b">
        <v>0</v>
      </c>
      <c r="AS1207" s="83" t="s">
        <v>7091</v>
      </c>
      <c r="AT1207" s="83">
        <v>1708</v>
      </c>
      <c r="AU1207" s="83" t="s">
        <v>13085</v>
      </c>
      <c r="AV1207" s="83" t="b">
        <v>0</v>
      </c>
      <c r="AW1207" s="83" t="s">
        <v>14213</v>
      </c>
      <c r="AX1207" s="83" t="s">
        <v>15418</v>
      </c>
      <c r="AY1207" s="83" t="s">
        <v>65</v>
      </c>
      <c r="AZ1207" s="2"/>
      <c r="BA1207" s="3"/>
      <c r="BB1207" s="3"/>
      <c r="BC1207" s="3"/>
      <c r="BD1207" s="3"/>
    </row>
    <row r="1208" spans="1:56" x14ac:dyDescent="0.25">
      <c r="A1208" s="69" t="s">
        <v>1644</v>
      </c>
      <c r="B1208" s="70"/>
      <c r="C1208" s="70"/>
      <c r="D1208" s="71"/>
      <c r="E1208" s="73"/>
      <c r="F1208" s="70" t="s">
        <v>14097</v>
      </c>
      <c r="G1208" s="70"/>
      <c r="H1208" s="74"/>
      <c r="I1208" s="75"/>
      <c r="J1208" s="75"/>
      <c r="K1208" s="74" t="s">
        <v>16933</v>
      </c>
      <c r="L1208" s="78"/>
      <c r="M1208" s="79"/>
      <c r="N1208" s="79"/>
      <c r="O1208" s="80"/>
      <c r="P1208" s="81"/>
      <c r="Q1208" s="81"/>
      <c r="R1208" s="91"/>
      <c r="S1208" s="91"/>
      <c r="T1208" s="91"/>
      <c r="U1208" s="91"/>
      <c r="V1208" s="52"/>
      <c r="W1208" s="52"/>
      <c r="X1208" s="52"/>
      <c r="Y1208" s="52"/>
      <c r="Z1208" s="51"/>
      <c r="AA1208" s="76"/>
      <c r="AB1208" s="76"/>
      <c r="AC1208" s="77"/>
      <c r="AD1208" s="83" t="s">
        <v>8519</v>
      </c>
      <c r="AE1208" s="83">
        <v>4400</v>
      </c>
      <c r="AF1208" s="83">
        <v>3323</v>
      </c>
      <c r="AG1208" s="83">
        <v>24473</v>
      </c>
      <c r="AH1208" s="83">
        <v>268</v>
      </c>
      <c r="AI1208" s="83"/>
      <c r="AJ1208" s="83" t="s">
        <v>9911</v>
      </c>
      <c r="AK1208" s="83"/>
      <c r="AL1208" s="83"/>
      <c r="AM1208" s="83"/>
      <c r="AN1208" s="85">
        <v>42109.670671296299</v>
      </c>
      <c r="AO1208" s="83" t="s">
        <v>12819</v>
      </c>
      <c r="AP1208" s="83" t="b">
        <v>1</v>
      </c>
      <c r="AQ1208" s="83" t="b">
        <v>0</v>
      </c>
      <c r="AR1208" s="83" t="b">
        <v>0</v>
      </c>
      <c r="AS1208" s="83" t="s">
        <v>7091</v>
      </c>
      <c r="AT1208" s="83">
        <v>18</v>
      </c>
      <c r="AU1208" s="83" t="s">
        <v>13085</v>
      </c>
      <c r="AV1208" s="83" t="b">
        <v>0</v>
      </c>
      <c r="AW1208" s="83" t="s">
        <v>14213</v>
      </c>
      <c r="AX1208" s="83" t="s">
        <v>15419</v>
      </c>
      <c r="AY1208" s="83" t="s">
        <v>65</v>
      </c>
      <c r="AZ1208" s="2"/>
      <c r="BA1208" s="3"/>
      <c r="BB1208" s="3"/>
      <c r="BC1208" s="3"/>
      <c r="BD1208" s="3"/>
    </row>
    <row r="1209" spans="1:56" x14ac:dyDescent="0.25">
      <c r="A1209" s="69" t="s">
        <v>1645</v>
      </c>
      <c r="B1209" s="70"/>
      <c r="C1209" s="70"/>
      <c r="D1209" s="71"/>
      <c r="E1209" s="73"/>
      <c r="F1209" s="70" t="s">
        <v>14098</v>
      </c>
      <c r="G1209" s="70"/>
      <c r="H1209" s="74"/>
      <c r="I1209" s="75"/>
      <c r="J1209" s="75"/>
      <c r="K1209" s="74" t="s">
        <v>16934</v>
      </c>
      <c r="L1209" s="78"/>
      <c r="M1209" s="79"/>
      <c r="N1209" s="79"/>
      <c r="O1209" s="80"/>
      <c r="P1209" s="81"/>
      <c r="Q1209" s="81"/>
      <c r="R1209" s="91"/>
      <c r="S1209" s="91"/>
      <c r="T1209" s="91"/>
      <c r="U1209" s="91"/>
      <c r="V1209" s="52"/>
      <c r="W1209" s="52"/>
      <c r="X1209" s="52"/>
      <c r="Y1209" s="52"/>
      <c r="Z1209" s="51"/>
      <c r="AA1209" s="76"/>
      <c r="AB1209" s="76"/>
      <c r="AC1209" s="77"/>
      <c r="AD1209" s="83" t="s">
        <v>8520</v>
      </c>
      <c r="AE1209" s="83">
        <v>875</v>
      </c>
      <c r="AF1209" s="83">
        <v>798</v>
      </c>
      <c r="AG1209" s="83">
        <v>10323</v>
      </c>
      <c r="AH1209" s="83">
        <v>49695</v>
      </c>
      <c r="AI1209" s="83">
        <v>-18000</v>
      </c>
      <c r="AJ1209" s="83" t="s">
        <v>9912</v>
      </c>
      <c r="AK1209" s="83" t="s">
        <v>10797</v>
      </c>
      <c r="AL1209" s="83"/>
      <c r="AM1209" s="83" t="s">
        <v>11716</v>
      </c>
      <c r="AN1209" s="85">
        <v>39934.503182870372</v>
      </c>
      <c r="AO1209" s="83" t="s">
        <v>12820</v>
      </c>
      <c r="AP1209" s="83" t="b">
        <v>0</v>
      </c>
      <c r="AQ1209" s="83" t="b">
        <v>0</v>
      </c>
      <c r="AR1209" s="83" t="b">
        <v>0</v>
      </c>
      <c r="AS1209" s="83" t="s">
        <v>7091</v>
      </c>
      <c r="AT1209" s="83">
        <v>5</v>
      </c>
      <c r="AU1209" s="83" t="s">
        <v>13138</v>
      </c>
      <c r="AV1209" s="83" t="b">
        <v>0</v>
      </c>
      <c r="AW1209" s="83" t="s">
        <v>14213</v>
      </c>
      <c r="AX1209" s="83" t="s">
        <v>15420</v>
      </c>
      <c r="AY1209" s="83" t="s">
        <v>65</v>
      </c>
      <c r="AZ1209" s="2"/>
      <c r="BA1209" s="3"/>
      <c r="BB1209" s="3"/>
      <c r="BC1209" s="3"/>
      <c r="BD1209" s="3"/>
    </row>
    <row r="1210" spans="1:56" x14ac:dyDescent="0.25">
      <c r="A1210" s="69" t="s">
        <v>1646</v>
      </c>
      <c r="B1210" s="70"/>
      <c r="C1210" s="70"/>
      <c r="D1210" s="71"/>
      <c r="E1210" s="73"/>
      <c r="F1210" s="70" t="s">
        <v>14099</v>
      </c>
      <c r="G1210" s="70"/>
      <c r="H1210" s="74"/>
      <c r="I1210" s="75"/>
      <c r="J1210" s="75"/>
      <c r="K1210" s="74" t="s">
        <v>16935</v>
      </c>
      <c r="L1210" s="78"/>
      <c r="M1210" s="79"/>
      <c r="N1210" s="79"/>
      <c r="O1210" s="80"/>
      <c r="P1210" s="81"/>
      <c r="Q1210" s="81"/>
      <c r="R1210" s="91"/>
      <c r="S1210" s="91"/>
      <c r="T1210" s="91"/>
      <c r="U1210" s="91"/>
      <c r="V1210" s="52"/>
      <c r="W1210" s="52"/>
      <c r="X1210" s="52"/>
      <c r="Y1210" s="52"/>
      <c r="Z1210" s="51"/>
      <c r="AA1210" s="76"/>
      <c r="AB1210" s="76"/>
      <c r="AC1210" s="77"/>
      <c r="AD1210" s="83" t="s">
        <v>8521</v>
      </c>
      <c r="AE1210" s="83">
        <v>1965</v>
      </c>
      <c r="AF1210" s="83">
        <v>2596</v>
      </c>
      <c r="AG1210" s="83">
        <v>14673</v>
      </c>
      <c r="AH1210" s="83">
        <v>18285</v>
      </c>
      <c r="AI1210" s="83"/>
      <c r="AJ1210" s="83" t="s">
        <v>9913</v>
      </c>
      <c r="AK1210" s="83" t="s">
        <v>10798</v>
      </c>
      <c r="AL1210" s="83"/>
      <c r="AM1210" s="83"/>
      <c r="AN1210" s="85">
        <v>43065.30777777778</v>
      </c>
      <c r="AO1210" s="83" t="s">
        <v>12821</v>
      </c>
      <c r="AP1210" s="83" t="b">
        <v>1</v>
      </c>
      <c r="AQ1210" s="83" t="b">
        <v>0</v>
      </c>
      <c r="AR1210" s="83" t="b">
        <v>0</v>
      </c>
      <c r="AS1210" s="83" t="s">
        <v>7091</v>
      </c>
      <c r="AT1210" s="83">
        <v>1</v>
      </c>
      <c r="AU1210" s="83"/>
      <c r="AV1210" s="83" t="b">
        <v>0</v>
      </c>
      <c r="AW1210" s="83" t="s">
        <v>14213</v>
      </c>
      <c r="AX1210" s="83" t="s">
        <v>15421</v>
      </c>
      <c r="AY1210" s="83" t="s">
        <v>65</v>
      </c>
      <c r="AZ1210" s="2"/>
      <c r="BA1210" s="3"/>
      <c r="BB1210" s="3"/>
      <c r="BC1210" s="3"/>
      <c r="BD1210" s="3"/>
    </row>
    <row r="1211" spans="1:56" x14ac:dyDescent="0.25">
      <c r="A1211" s="69" t="s">
        <v>1647</v>
      </c>
      <c r="B1211" s="70"/>
      <c r="C1211" s="70"/>
      <c r="D1211" s="71"/>
      <c r="E1211" s="73"/>
      <c r="F1211" s="70" t="s">
        <v>14100</v>
      </c>
      <c r="G1211" s="70"/>
      <c r="H1211" s="74"/>
      <c r="I1211" s="75"/>
      <c r="J1211" s="75"/>
      <c r="K1211" s="74" t="s">
        <v>16936</v>
      </c>
      <c r="L1211" s="78"/>
      <c r="M1211" s="79"/>
      <c r="N1211" s="79"/>
      <c r="O1211" s="80"/>
      <c r="P1211" s="81"/>
      <c r="Q1211" s="81"/>
      <c r="R1211" s="91"/>
      <c r="S1211" s="91"/>
      <c r="T1211" s="91"/>
      <c r="U1211" s="91"/>
      <c r="V1211" s="52"/>
      <c r="W1211" s="52"/>
      <c r="X1211" s="52"/>
      <c r="Y1211" s="52"/>
      <c r="Z1211" s="51"/>
      <c r="AA1211" s="76"/>
      <c r="AB1211" s="76"/>
      <c r="AC1211" s="77"/>
      <c r="AD1211" s="83" t="s">
        <v>8522</v>
      </c>
      <c r="AE1211" s="83">
        <v>4013</v>
      </c>
      <c r="AF1211" s="83">
        <v>7031</v>
      </c>
      <c r="AG1211" s="83">
        <v>5497</v>
      </c>
      <c r="AH1211" s="83">
        <v>560</v>
      </c>
      <c r="AI1211" s="83">
        <v>0</v>
      </c>
      <c r="AJ1211" s="83" t="s">
        <v>9914</v>
      </c>
      <c r="AK1211" s="83" t="s">
        <v>10362</v>
      </c>
      <c r="AL1211" s="83" t="s">
        <v>11563</v>
      </c>
      <c r="AM1211" s="83" t="s">
        <v>10186</v>
      </c>
      <c r="AN1211" s="85">
        <v>39869.430810185186</v>
      </c>
      <c r="AO1211" s="83"/>
      <c r="AP1211" s="83" t="b">
        <v>0</v>
      </c>
      <c r="AQ1211" s="83" t="b">
        <v>0</v>
      </c>
      <c r="AR1211" s="83" t="b">
        <v>1</v>
      </c>
      <c r="AS1211" s="83" t="s">
        <v>7091</v>
      </c>
      <c r="AT1211" s="83">
        <v>166</v>
      </c>
      <c r="AU1211" s="83" t="s">
        <v>13388</v>
      </c>
      <c r="AV1211" s="83" t="b">
        <v>1</v>
      </c>
      <c r="AW1211" s="83" t="s">
        <v>14213</v>
      </c>
      <c r="AX1211" s="83" t="s">
        <v>15422</v>
      </c>
      <c r="AY1211" s="83" t="s">
        <v>65</v>
      </c>
      <c r="AZ1211" s="2"/>
      <c r="BA1211" s="3"/>
      <c r="BB1211" s="3"/>
      <c r="BC1211" s="3"/>
      <c r="BD1211" s="3"/>
    </row>
    <row r="1212" spans="1:56" x14ac:dyDescent="0.25">
      <c r="A1212" s="69" t="s">
        <v>1065</v>
      </c>
      <c r="B1212" s="70"/>
      <c r="C1212" s="70"/>
      <c r="D1212" s="71"/>
      <c r="E1212" s="73"/>
      <c r="F1212" s="70" t="s">
        <v>4300</v>
      </c>
      <c r="G1212" s="70"/>
      <c r="H1212" s="74"/>
      <c r="I1212" s="75"/>
      <c r="J1212" s="75"/>
      <c r="K1212" s="74" t="s">
        <v>16937</v>
      </c>
      <c r="L1212" s="78"/>
      <c r="M1212" s="79"/>
      <c r="N1212" s="79"/>
      <c r="O1212" s="80"/>
      <c r="P1212" s="81"/>
      <c r="Q1212" s="81"/>
      <c r="R1212" s="91"/>
      <c r="S1212" s="91"/>
      <c r="T1212" s="91"/>
      <c r="U1212" s="91"/>
      <c r="V1212" s="52"/>
      <c r="W1212" s="52"/>
      <c r="X1212" s="52"/>
      <c r="Y1212" s="52"/>
      <c r="Z1212" s="51"/>
      <c r="AA1212" s="76"/>
      <c r="AB1212" s="76"/>
      <c r="AC1212" s="77"/>
      <c r="AD1212" s="83" t="s">
        <v>8523</v>
      </c>
      <c r="AE1212" s="83">
        <v>996</v>
      </c>
      <c r="AF1212" s="83">
        <v>991</v>
      </c>
      <c r="AG1212" s="83">
        <v>19338</v>
      </c>
      <c r="AH1212" s="83">
        <v>22794</v>
      </c>
      <c r="AI1212" s="83">
        <v>3600</v>
      </c>
      <c r="AJ1212" s="83" t="s">
        <v>9915</v>
      </c>
      <c r="AK1212" s="83" t="s">
        <v>10799</v>
      </c>
      <c r="AL1212" s="83" t="s">
        <v>10936</v>
      </c>
      <c r="AM1212" s="83" t="s">
        <v>11721</v>
      </c>
      <c r="AN1212" s="85">
        <v>40968.757511574076</v>
      </c>
      <c r="AO1212" s="83" t="s">
        <v>12822</v>
      </c>
      <c r="AP1212" s="83" t="b">
        <v>0</v>
      </c>
      <c r="AQ1212" s="83" t="b">
        <v>0</v>
      </c>
      <c r="AR1212" s="83" t="b">
        <v>0</v>
      </c>
      <c r="AS1212" s="83" t="s">
        <v>7091</v>
      </c>
      <c r="AT1212" s="83">
        <v>112</v>
      </c>
      <c r="AU1212" s="83" t="s">
        <v>13290</v>
      </c>
      <c r="AV1212" s="83" t="b">
        <v>0</v>
      </c>
      <c r="AW1212" s="83" t="s">
        <v>14213</v>
      </c>
      <c r="AX1212" s="83" t="s">
        <v>15423</v>
      </c>
      <c r="AY1212" s="83" t="s">
        <v>66</v>
      </c>
      <c r="AZ1212" s="2"/>
      <c r="BA1212" s="3"/>
      <c r="BB1212" s="3"/>
      <c r="BC1212" s="3"/>
      <c r="BD1212" s="3"/>
    </row>
    <row r="1213" spans="1:56" x14ac:dyDescent="0.25">
      <c r="A1213" s="69" t="s">
        <v>1066</v>
      </c>
      <c r="B1213" s="70"/>
      <c r="C1213" s="70"/>
      <c r="D1213" s="71"/>
      <c r="E1213" s="73"/>
      <c r="F1213" s="70" t="s">
        <v>4301</v>
      </c>
      <c r="G1213" s="70"/>
      <c r="H1213" s="74"/>
      <c r="I1213" s="75"/>
      <c r="J1213" s="75"/>
      <c r="K1213" s="74" t="s">
        <v>16938</v>
      </c>
      <c r="L1213" s="78"/>
      <c r="M1213" s="79"/>
      <c r="N1213" s="79"/>
      <c r="O1213" s="80"/>
      <c r="P1213" s="81"/>
      <c r="Q1213" s="81"/>
      <c r="R1213" s="91"/>
      <c r="S1213" s="91"/>
      <c r="T1213" s="91"/>
      <c r="U1213" s="91"/>
      <c r="V1213" s="52"/>
      <c r="W1213" s="52"/>
      <c r="X1213" s="52"/>
      <c r="Y1213" s="52"/>
      <c r="Z1213" s="51"/>
      <c r="AA1213" s="76"/>
      <c r="AB1213" s="76"/>
      <c r="AC1213" s="77"/>
      <c r="AD1213" s="83" t="s">
        <v>8524</v>
      </c>
      <c r="AE1213" s="83">
        <v>369</v>
      </c>
      <c r="AF1213" s="83">
        <v>36</v>
      </c>
      <c r="AG1213" s="83">
        <v>41</v>
      </c>
      <c r="AH1213" s="83">
        <v>154</v>
      </c>
      <c r="AI1213" s="83"/>
      <c r="AJ1213" s="83" t="s">
        <v>9916</v>
      </c>
      <c r="AK1213" s="83" t="s">
        <v>10591</v>
      </c>
      <c r="AL1213" s="83"/>
      <c r="AM1213" s="83"/>
      <c r="AN1213" s="85">
        <v>43144.581134259257</v>
      </c>
      <c r="AO1213" s="83" t="s">
        <v>12823</v>
      </c>
      <c r="AP1213" s="83" t="b">
        <v>0</v>
      </c>
      <c r="AQ1213" s="83" t="b">
        <v>0</v>
      </c>
      <c r="AR1213" s="83" t="b">
        <v>1</v>
      </c>
      <c r="AS1213" s="83" t="s">
        <v>7091</v>
      </c>
      <c r="AT1213" s="83">
        <v>0</v>
      </c>
      <c r="AU1213" s="83" t="s">
        <v>13085</v>
      </c>
      <c r="AV1213" s="83" t="b">
        <v>0</v>
      </c>
      <c r="AW1213" s="83" t="s">
        <v>14213</v>
      </c>
      <c r="AX1213" s="83" t="s">
        <v>15424</v>
      </c>
      <c r="AY1213" s="83" t="s">
        <v>66</v>
      </c>
      <c r="AZ1213" s="2"/>
      <c r="BA1213" s="3"/>
      <c r="BB1213" s="3"/>
      <c r="BC1213" s="3"/>
      <c r="BD1213" s="3"/>
    </row>
    <row r="1214" spans="1:56" x14ac:dyDescent="0.25">
      <c r="A1214" s="69" t="s">
        <v>1648</v>
      </c>
      <c r="B1214" s="70"/>
      <c r="C1214" s="70"/>
      <c r="D1214" s="71"/>
      <c r="E1214" s="73"/>
      <c r="F1214" s="70" t="s">
        <v>14101</v>
      </c>
      <c r="G1214" s="70"/>
      <c r="H1214" s="74"/>
      <c r="I1214" s="75"/>
      <c r="J1214" s="75"/>
      <c r="K1214" s="74" t="s">
        <v>16939</v>
      </c>
      <c r="L1214" s="78"/>
      <c r="M1214" s="79"/>
      <c r="N1214" s="79"/>
      <c r="O1214" s="80"/>
      <c r="P1214" s="81"/>
      <c r="Q1214" s="81"/>
      <c r="R1214" s="91"/>
      <c r="S1214" s="91"/>
      <c r="T1214" s="91"/>
      <c r="U1214" s="91"/>
      <c r="V1214" s="52"/>
      <c r="W1214" s="52"/>
      <c r="X1214" s="52"/>
      <c r="Y1214" s="52"/>
      <c r="Z1214" s="51"/>
      <c r="AA1214" s="76"/>
      <c r="AB1214" s="76"/>
      <c r="AC1214" s="77"/>
      <c r="AD1214" s="83" t="s">
        <v>8525</v>
      </c>
      <c r="AE1214" s="83">
        <v>2674</v>
      </c>
      <c r="AF1214" s="83">
        <v>118503</v>
      </c>
      <c r="AG1214" s="83">
        <v>29555</v>
      </c>
      <c r="AH1214" s="83">
        <v>19357</v>
      </c>
      <c r="AI1214" s="83">
        <v>0</v>
      </c>
      <c r="AJ1214" s="83" t="s">
        <v>9917</v>
      </c>
      <c r="AK1214" s="83"/>
      <c r="AL1214" s="83" t="s">
        <v>11564</v>
      </c>
      <c r="AM1214" s="83" t="s">
        <v>10186</v>
      </c>
      <c r="AN1214" s="85">
        <v>40942.446840277778</v>
      </c>
      <c r="AO1214" s="83" t="s">
        <v>12824</v>
      </c>
      <c r="AP1214" s="83" t="b">
        <v>0</v>
      </c>
      <c r="AQ1214" s="83" t="b">
        <v>0</v>
      </c>
      <c r="AR1214" s="83" t="b">
        <v>0</v>
      </c>
      <c r="AS1214" s="83" t="s">
        <v>7091</v>
      </c>
      <c r="AT1214" s="83">
        <v>3742</v>
      </c>
      <c r="AU1214" s="83" t="s">
        <v>13119</v>
      </c>
      <c r="AV1214" s="83" t="b">
        <v>1</v>
      </c>
      <c r="AW1214" s="83" t="s">
        <v>14213</v>
      </c>
      <c r="AX1214" s="83" t="s">
        <v>15425</v>
      </c>
      <c r="AY1214" s="83" t="s">
        <v>65</v>
      </c>
      <c r="AZ1214" s="2"/>
      <c r="BA1214" s="3"/>
      <c r="BB1214" s="3"/>
      <c r="BC1214" s="3"/>
      <c r="BD1214" s="3"/>
    </row>
    <row r="1215" spans="1:56" x14ac:dyDescent="0.25">
      <c r="A1215" s="69" t="s">
        <v>1257</v>
      </c>
      <c r="B1215" s="70"/>
      <c r="C1215" s="70"/>
      <c r="D1215" s="71"/>
      <c r="E1215" s="73"/>
      <c r="F1215" s="70" t="s">
        <v>4451</v>
      </c>
      <c r="G1215" s="70"/>
      <c r="H1215" s="74"/>
      <c r="I1215" s="75"/>
      <c r="J1215" s="75"/>
      <c r="K1215" s="74" t="s">
        <v>16940</v>
      </c>
      <c r="L1215" s="78"/>
      <c r="M1215" s="79"/>
      <c r="N1215" s="79"/>
      <c r="O1215" s="80"/>
      <c r="P1215" s="81"/>
      <c r="Q1215" s="81"/>
      <c r="R1215" s="91"/>
      <c r="S1215" s="91"/>
      <c r="T1215" s="91"/>
      <c r="U1215" s="91"/>
      <c r="V1215" s="52"/>
      <c r="W1215" s="52"/>
      <c r="X1215" s="52"/>
      <c r="Y1215" s="52"/>
      <c r="Z1215" s="51"/>
      <c r="AA1215" s="76"/>
      <c r="AB1215" s="76"/>
      <c r="AC1215" s="77"/>
      <c r="AD1215" s="83" t="s">
        <v>8526</v>
      </c>
      <c r="AE1215" s="83">
        <v>2921</v>
      </c>
      <c r="AF1215" s="83">
        <v>1937</v>
      </c>
      <c r="AG1215" s="83">
        <v>4280</v>
      </c>
      <c r="AH1215" s="83">
        <v>5395</v>
      </c>
      <c r="AI1215" s="83">
        <v>-18000</v>
      </c>
      <c r="AJ1215" s="83" t="s">
        <v>9918</v>
      </c>
      <c r="AK1215" s="83" t="s">
        <v>10591</v>
      </c>
      <c r="AL1215" s="83" t="s">
        <v>11565</v>
      </c>
      <c r="AM1215" s="83" t="s">
        <v>11716</v>
      </c>
      <c r="AN1215" s="85">
        <v>40141.903310185182</v>
      </c>
      <c r="AO1215" s="83" t="s">
        <v>12825</v>
      </c>
      <c r="AP1215" s="83" t="b">
        <v>0</v>
      </c>
      <c r="AQ1215" s="83" t="b">
        <v>0</v>
      </c>
      <c r="AR1215" s="83" t="b">
        <v>1</v>
      </c>
      <c r="AS1215" s="83" t="s">
        <v>7091</v>
      </c>
      <c r="AT1215" s="83">
        <v>47</v>
      </c>
      <c r="AU1215" s="83" t="s">
        <v>13508</v>
      </c>
      <c r="AV1215" s="83" t="b">
        <v>0</v>
      </c>
      <c r="AW1215" s="83" t="s">
        <v>14213</v>
      </c>
      <c r="AX1215" s="83" t="s">
        <v>15426</v>
      </c>
      <c r="AY1215" s="83" t="s">
        <v>66</v>
      </c>
      <c r="AZ1215" s="2"/>
      <c r="BA1215" s="3"/>
      <c r="BB1215" s="3"/>
      <c r="BC1215" s="3"/>
      <c r="BD1215" s="3"/>
    </row>
    <row r="1216" spans="1:56" x14ac:dyDescent="0.25">
      <c r="A1216" s="69" t="s">
        <v>1067</v>
      </c>
      <c r="B1216" s="70"/>
      <c r="C1216" s="70"/>
      <c r="D1216" s="71"/>
      <c r="E1216" s="73"/>
      <c r="F1216" s="70" t="s">
        <v>4302</v>
      </c>
      <c r="G1216" s="70"/>
      <c r="H1216" s="74"/>
      <c r="I1216" s="75"/>
      <c r="J1216" s="75"/>
      <c r="K1216" s="74" t="s">
        <v>16941</v>
      </c>
      <c r="L1216" s="78"/>
      <c r="M1216" s="79"/>
      <c r="N1216" s="79"/>
      <c r="O1216" s="80"/>
      <c r="P1216" s="81"/>
      <c r="Q1216" s="81"/>
      <c r="R1216" s="91"/>
      <c r="S1216" s="91"/>
      <c r="T1216" s="91"/>
      <c r="U1216" s="91"/>
      <c r="V1216" s="52"/>
      <c r="W1216" s="52"/>
      <c r="X1216" s="52"/>
      <c r="Y1216" s="52"/>
      <c r="Z1216" s="51"/>
      <c r="AA1216" s="76"/>
      <c r="AB1216" s="76"/>
      <c r="AC1216" s="77"/>
      <c r="AD1216" s="83" t="s">
        <v>8527</v>
      </c>
      <c r="AE1216" s="83">
        <v>3816</v>
      </c>
      <c r="AF1216" s="83">
        <v>855</v>
      </c>
      <c r="AG1216" s="83">
        <v>31536</v>
      </c>
      <c r="AH1216" s="83">
        <v>9293</v>
      </c>
      <c r="AI1216" s="83">
        <v>-28800</v>
      </c>
      <c r="AJ1216" s="83"/>
      <c r="AK1216" s="83" t="s">
        <v>10800</v>
      </c>
      <c r="AL1216" s="83"/>
      <c r="AM1216" s="83" t="s">
        <v>11719</v>
      </c>
      <c r="AN1216" s="85">
        <v>39573.987129629626</v>
      </c>
      <c r="AO1216" s="83"/>
      <c r="AP1216" s="83" t="b">
        <v>0</v>
      </c>
      <c r="AQ1216" s="83" t="b">
        <v>0</v>
      </c>
      <c r="AR1216" s="83" t="b">
        <v>1</v>
      </c>
      <c r="AS1216" s="83" t="s">
        <v>7091</v>
      </c>
      <c r="AT1216" s="83">
        <v>137</v>
      </c>
      <c r="AU1216" s="83" t="s">
        <v>13509</v>
      </c>
      <c r="AV1216" s="83" t="b">
        <v>0</v>
      </c>
      <c r="AW1216" s="83" t="s">
        <v>14213</v>
      </c>
      <c r="AX1216" s="83" t="s">
        <v>15427</v>
      </c>
      <c r="AY1216" s="83" t="s">
        <v>66</v>
      </c>
      <c r="AZ1216" s="2"/>
      <c r="BA1216" s="3"/>
      <c r="BB1216" s="3"/>
      <c r="BC1216" s="3"/>
      <c r="BD1216" s="3"/>
    </row>
    <row r="1217" spans="1:56" x14ac:dyDescent="0.25">
      <c r="A1217" s="69" t="s">
        <v>1649</v>
      </c>
      <c r="B1217" s="70"/>
      <c r="C1217" s="70"/>
      <c r="D1217" s="71"/>
      <c r="E1217" s="73"/>
      <c r="F1217" s="70" t="s">
        <v>14102</v>
      </c>
      <c r="G1217" s="70"/>
      <c r="H1217" s="74"/>
      <c r="I1217" s="75"/>
      <c r="J1217" s="75"/>
      <c r="K1217" s="74" t="s">
        <v>16942</v>
      </c>
      <c r="L1217" s="78"/>
      <c r="M1217" s="79"/>
      <c r="N1217" s="79"/>
      <c r="O1217" s="80"/>
      <c r="P1217" s="81"/>
      <c r="Q1217" s="81"/>
      <c r="R1217" s="91"/>
      <c r="S1217" s="91"/>
      <c r="T1217" s="91"/>
      <c r="U1217" s="91"/>
      <c r="V1217" s="52"/>
      <c r="W1217" s="52"/>
      <c r="X1217" s="52"/>
      <c r="Y1217" s="52"/>
      <c r="Z1217" s="51"/>
      <c r="AA1217" s="76"/>
      <c r="AB1217" s="76"/>
      <c r="AC1217" s="77"/>
      <c r="AD1217" s="83" t="s">
        <v>8528</v>
      </c>
      <c r="AE1217" s="83">
        <v>6163</v>
      </c>
      <c r="AF1217" s="83">
        <v>23851</v>
      </c>
      <c r="AG1217" s="83">
        <v>4421</v>
      </c>
      <c r="AH1217" s="83">
        <v>1690</v>
      </c>
      <c r="AI1217" s="83">
        <v>-28800</v>
      </c>
      <c r="AJ1217" s="83" t="s">
        <v>9919</v>
      </c>
      <c r="AK1217" s="83" t="s">
        <v>10801</v>
      </c>
      <c r="AL1217" s="83" t="s">
        <v>11566</v>
      </c>
      <c r="AM1217" s="83" t="s">
        <v>11719</v>
      </c>
      <c r="AN1217" s="85">
        <v>40430.9531712963</v>
      </c>
      <c r="AO1217" s="83" t="s">
        <v>12826</v>
      </c>
      <c r="AP1217" s="83" t="b">
        <v>0</v>
      </c>
      <c r="AQ1217" s="83" t="b">
        <v>0</v>
      </c>
      <c r="AR1217" s="83" t="b">
        <v>1</v>
      </c>
      <c r="AS1217" s="83" t="s">
        <v>7091</v>
      </c>
      <c r="AT1217" s="83">
        <v>480</v>
      </c>
      <c r="AU1217" s="83" t="s">
        <v>13510</v>
      </c>
      <c r="AV1217" s="83" t="b">
        <v>1</v>
      </c>
      <c r="AW1217" s="83" t="s">
        <v>14213</v>
      </c>
      <c r="AX1217" s="83" t="s">
        <v>15428</v>
      </c>
      <c r="AY1217" s="83" t="s">
        <v>65</v>
      </c>
      <c r="AZ1217" s="2"/>
      <c r="BA1217" s="3"/>
      <c r="BB1217" s="3"/>
      <c r="BC1217" s="3"/>
      <c r="BD1217" s="3"/>
    </row>
    <row r="1218" spans="1:56" x14ac:dyDescent="0.25">
      <c r="A1218" s="69" t="s">
        <v>1068</v>
      </c>
      <c r="B1218" s="70"/>
      <c r="C1218" s="70"/>
      <c r="D1218" s="71"/>
      <c r="E1218" s="73"/>
      <c r="F1218" s="70" t="s">
        <v>4303</v>
      </c>
      <c r="G1218" s="70"/>
      <c r="H1218" s="74"/>
      <c r="I1218" s="75"/>
      <c r="J1218" s="75"/>
      <c r="K1218" s="74" t="s">
        <v>16943</v>
      </c>
      <c r="L1218" s="78"/>
      <c r="M1218" s="79"/>
      <c r="N1218" s="79"/>
      <c r="O1218" s="80"/>
      <c r="P1218" s="81"/>
      <c r="Q1218" s="81"/>
      <c r="R1218" s="91"/>
      <c r="S1218" s="91"/>
      <c r="T1218" s="91"/>
      <c r="U1218" s="91"/>
      <c r="V1218" s="52"/>
      <c r="W1218" s="52"/>
      <c r="X1218" s="52"/>
      <c r="Y1218" s="52"/>
      <c r="Z1218" s="51"/>
      <c r="AA1218" s="76"/>
      <c r="AB1218" s="76"/>
      <c r="AC1218" s="77"/>
      <c r="AD1218" s="83" t="s">
        <v>8529</v>
      </c>
      <c r="AE1218" s="83">
        <v>2298</v>
      </c>
      <c r="AF1218" s="83">
        <v>2455</v>
      </c>
      <c r="AG1218" s="83">
        <v>7732</v>
      </c>
      <c r="AH1218" s="83">
        <v>2561</v>
      </c>
      <c r="AI1218" s="83">
        <v>0</v>
      </c>
      <c r="AJ1218" s="83" t="s">
        <v>9920</v>
      </c>
      <c r="AK1218" s="83" t="s">
        <v>10802</v>
      </c>
      <c r="AL1218" s="83"/>
      <c r="AM1218" s="83" t="s">
        <v>10186</v>
      </c>
      <c r="AN1218" s="85">
        <v>40972.351041666669</v>
      </c>
      <c r="AO1218" s="83"/>
      <c r="AP1218" s="83" t="b">
        <v>0</v>
      </c>
      <c r="AQ1218" s="83" t="b">
        <v>0</v>
      </c>
      <c r="AR1218" s="83" t="b">
        <v>0</v>
      </c>
      <c r="AS1218" s="83" t="s">
        <v>7091</v>
      </c>
      <c r="AT1218" s="83">
        <v>2</v>
      </c>
      <c r="AU1218" s="83" t="s">
        <v>13097</v>
      </c>
      <c r="AV1218" s="83" t="b">
        <v>0</v>
      </c>
      <c r="AW1218" s="83" t="s">
        <v>14213</v>
      </c>
      <c r="AX1218" s="83" t="s">
        <v>15429</v>
      </c>
      <c r="AY1218" s="83" t="s">
        <v>66</v>
      </c>
      <c r="AZ1218" s="2"/>
      <c r="BA1218" s="3"/>
      <c r="BB1218" s="3"/>
      <c r="BC1218" s="3"/>
      <c r="BD1218" s="3"/>
    </row>
    <row r="1219" spans="1:56" x14ac:dyDescent="0.25">
      <c r="A1219" s="69" t="s">
        <v>1069</v>
      </c>
      <c r="B1219" s="70"/>
      <c r="C1219" s="70"/>
      <c r="D1219" s="71"/>
      <c r="E1219" s="73"/>
      <c r="F1219" s="70" t="s">
        <v>4304</v>
      </c>
      <c r="G1219" s="70"/>
      <c r="H1219" s="74"/>
      <c r="I1219" s="75"/>
      <c r="J1219" s="75"/>
      <c r="K1219" s="74" t="s">
        <v>16944</v>
      </c>
      <c r="L1219" s="78"/>
      <c r="M1219" s="79"/>
      <c r="N1219" s="79"/>
      <c r="O1219" s="80"/>
      <c r="P1219" s="81"/>
      <c r="Q1219" s="81"/>
      <c r="R1219" s="91"/>
      <c r="S1219" s="91"/>
      <c r="T1219" s="91"/>
      <c r="U1219" s="91"/>
      <c r="V1219" s="52"/>
      <c r="W1219" s="52"/>
      <c r="X1219" s="52"/>
      <c r="Y1219" s="52"/>
      <c r="Z1219" s="51"/>
      <c r="AA1219" s="76"/>
      <c r="AB1219" s="76"/>
      <c r="AC1219" s="77"/>
      <c r="AD1219" s="83" t="s">
        <v>8530</v>
      </c>
      <c r="AE1219" s="83">
        <v>35417</v>
      </c>
      <c r="AF1219" s="83">
        <v>82584</v>
      </c>
      <c r="AG1219" s="83">
        <v>39091</v>
      </c>
      <c r="AH1219" s="83">
        <v>220</v>
      </c>
      <c r="AI1219" s="83">
        <v>-18000</v>
      </c>
      <c r="AJ1219" s="83" t="s">
        <v>9921</v>
      </c>
      <c r="AK1219" s="83" t="s">
        <v>10803</v>
      </c>
      <c r="AL1219" s="83" t="s">
        <v>11567</v>
      </c>
      <c r="AM1219" s="83" t="s">
        <v>11716</v>
      </c>
      <c r="AN1219" s="85">
        <v>40244.93037037037</v>
      </c>
      <c r="AO1219" s="83" t="s">
        <v>12827</v>
      </c>
      <c r="AP1219" s="83" t="b">
        <v>0</v>
      </c>
      <c r="AQ1219" s="83" t="b">
        <v>0</v>
      </c>
      <c r="AR1219" s="83" t="b">
        <v>0</v>
      </c>
      <c r="AS1219" s="83" t="s">
        <v>7091</v>
      </c>
      <c r="AT1219" s="83">
        <v>509</v>
      </c>
      <c r="AU1219" s="83" t="s">
        <v>13119</v>
      </c>
      <c r="AV1219" s="83" t="b">
        <v>0</v>
      </c>
      <c r="AW1219" s="83" t="s">
        <v>14213</v>
      </c>
      <c r="AX1219" s="83" t="s">
        <v>15430</v>
      </c>
      <c r="AY1219" s="83" t="s">
        <v>66</v>
      </c>
      <c r="AZ1219" s="2"/>
      <c r="BA1219" s="3"/>
      <c r="BB1219" s="3"/>
      <c r="BC1219" s="3"/>
      <c r="BD1219" s="3"/>
    </row>
    <row r="1220" spans="1:56" x14ac:dyDescent="0.25">
      <c r="A1220" s="69" t="s">
        <v>1070</v>
      </c>
      <c r="B1220" s="70"/>
      <c r="C1220" s="70"/>
      <c r="D1220" s="71"/>
      <c r="E1220" s="73"/>
      <c r="F1220" s="70" t="s">
        <v>4305</v>
      </c>
      <c r="G1220" s="70"/>
      <c r="H1220" s="74"/>
      <c r="I1220" s="75"/>
      <c r="J1220" s="75"/>
      <c r="K1220" s="74" t="s">
        <v>16945</v>
      </c>
      <c r="L1220" s="78"/>
      <c r="M1220" s="79"/>
      <c r="N1220" s="79"/>
      <c r="O1220" s="80"/>
      <c r="P1220" s="81"/>
      <c r="Q1220" s="81"/>
      <c r="R1220" s="91"/>
      <c r="S1220" s="91"/>
      <c r="T1220" s="91"/>
      <c r="U1220" s="91"/>
      <c r="V1220" s="52"/>
      <c r="W1220" s="52"/>
      <c r="X1220" s="52"/>
      <c r="Y1220" s="52"/>
      <c r="Z1220" s="51"/>
      <c r="AA1220" s="76"/>
      <c r="AB1220" s="76"/>
      <c r="AC1220" s="77"/>
      <c r="AD1220" s="83" t="s">
        <v>8531</v>
      </c>
      <c r="AE1220" s="83">
        <v>432</v>
      </c>
      <c r="AF1220" s="83">
        <v>126</v>
      </c>
      <c r="AG1220" s="83">
        <v>8872</v>
      </c>
      <c r="AH1220" s="83">
        <v>10414</v>
      </c>
      <c r="AI1220" s="83">
        <v>32400</v>
      </c>
      <c r="AJ1220" s="83" t="s">
        <v>9922</v>
      </c>
      <c r="AK1220" s="83"/>
      <c r="AL1220" s="83"/>
      <c r="AM1220" s="83" t="s">
        <v>11744</v>
      </c>
      <c r="AN1220" s="85">
        <v>40372.452766203707</v>
      </c>
      <c r="AO1220" s="83" t="s">
        <v>12828</v>
      </c>
      <c r="AP1220" s="83" t="b">
        <v>0</v>
      </c>
      <c r="AQ1220" s="83" t="b">
        <v>0</v>
      </c>
      <c r="AR1220" s="83" t="b">
        <v>0</v>
      </c>
      <c r="AS1220" s="83" t="s">
        <v>7102</v>
      </c>
      <c r="AT1220" s="83">
        <v>0</v>
      </c>
      <c r="AU1220" s="83" t="s">
        <v>13511</v>
      </c>
      <c r="AV1220" s="83" t="b">
        <v>0</v>
      </c>
      <c r="AW1220" s="83" t="s">
        <v>14213</v>
      </c>
      <c r="AX1220" s="83" t="s">
        <v>15431</v>
      </c>
      <c r="AY1220" s="83" t="s">
        <v>66</v>
      </c>
      <c r="AZ1220" s="2"/>
      <c r="BA1220" s="3"/>
      <c r="BB1220" s="3"/>
      <c r="BC1220" s="3"/>
      <c r="BD1220" s="3"/>
    </row>
    <row r="1221" spans="1:56" x14ac:dyDescent="0.25">
      <c r="A1221" s="69" t="s">
        <v>1214</v>
      </c>
      <c r="B1221" s="70"/>
      <c r="C1221" s="70"/>
      <c r="D1221" s="71"/>
      <c r="E1221" s="73"/>
      <c r="F1221" s="70" t="s">
        <v>4420</v>
      </c>
      <c r="G1221" s="70"/>
      <c r="H1221" s="74"/>
      <c r="I1221" s="75"/>
      <c r="J1221" s="75"/>
      <c r="K1221" s="74" t="s">
        <v>16946</v>
      </c>
      <c r="L1221" s="78"/>
      <c r="M1221" s="79"/>
      <c r="N1221" s="79"/>
      <c r="O1221" s="80"/>
      <c r="P1221" s="81"/>
      <c r="Q1221" s="81"/>
      <c r="R1221" s="91"/>
      <c r="S1221" s="91"/>
      <c r="T1221" s="91"/>
      <c r="U1221" s="91"/>
      <c r="V1221" s="52"/>
      <c r="W1221" s="52"/>
      <c r="X1221" s="52"/>
      <c r="Y1221" s="52"/>
      <c r="Z1221" s="51"/>
      <c r="AA1221" s="76"/>
      <c r="AB1221" s="76"/>
      <c r="AC1221" s="77"/>
      <c r="AD1221" s="83" t="s">
        <v>8532</v>
      </c>
      <c r="AE1221" s="83">
        <v>1246</v>
      </c>
      <c r="AF1221" s="83">
        <v>5139</v>
      </c>
      <c r="AG1221" s="83">
        <v>378751</v>
      </c>
      <c r="AH1221" s="83">
        <v>79278</v>
      </c>
      <c r="AI1221" s="83">
        <v>32400</v>
      </c>
      <c r="AJ1221" s="83" t="s">
        <v>9923</v>
      </c>
      <c r="AK1221" s="83" t="s">
        <v>10804</v>
      </c>
      <c r="AL1221" s="83"/>
      <c r="AM1221" s="83" t="s">
        <v>11744</v>
      </c>
      <c r="AN1221" s="85">
        <v>40685.033587962964</v>
      </c>
      <c r="AO1221" s="83" t="s">
        <v>12829</v>
      </c>
      <c r="AP1221" s="83" t="b">
        <v>1</v>
      </c>
      <c r="AQ1221" s="83" t="b">
        <v>0</v>
      </c>
      <c r="AR1221" s="83" t="b">
        <v>1</v>
      </c>
      <c r="AS1221" s="83" t="s">
        <v>7102</v>
      </c>
      <c r="AT1221" s="83">
        <v>220</v>
      </c>
      <c r="AU1221" s="83" t="s">
        <v>13085</v>
      </c>
      <c r="AV1221" s="83" t="b">
        <v>0</v>
      </c>
      <c r="AW1221" s="83" t="s">
        <v>14213</v>
      </c>
      <c r="AX1221" s="83" t="s">
        <v>15432</v>
      </c>
      <c r="AY1221" s="83" t="s">
        <v>66</v>
      </c>
      <c r="AZ1221" s="2"/>
      <c r="BA1221" s="3"/>
      <c r="BB1221" s="3"/>
      <c r="BC1221" s="3"/>
      <c r="BD1221" s="3"/>
    </row>
    <row r="1222" spans="1:56" x14ac:dyDescent="0.25">
      <c r="A1222" s="69" t="s">
        <v>1071</v>
      </c>
      <c r="B1222" s="70"/>
      <c r="C1222" s="70"/>
      <c r="D1222" s="71"/>
      <c r="E1222" s="73"/>
      <c r="F1222" s="70" t="s">
        <v>4306</v>
      </c>
      <c r="G1222" s="70"/>
      <c r="H1222" s="74"/>
      <c r="I1222" s="75"/>
      <c r="J1222" s="75"/>
      <c r="K1222" s="74" t="s">
        <v>16947</v>
      </c>
      <c r="L1222" s="78"/>
      <c r="M1222" s="79"/>
      <c r="N1222" s="79"/>
      <c r="O1222" s="80"/>
      <c r="P1222" s="81"/>
      <c r="Q1222" s="81"/>
      <c r="R1222" s="91"/>
      <c r="S1222" s="91"/>
      <c r="T1222" s="91"/>
      <c r="U1222" s="91"/>
      <c r="V1222" s="52"/>
      <c r="W1222" s="52"/>
      <c r="X1222" s="52"/>
      <c r="Y1222" s="52"/>
      <c r="Z1222" s="51"/>
      <c r="AA1222" s="76"/>
      <c r="AB1222" s="76"/>
      <c r="AC1222" s="77"/>
      <c r="AD1222" s="83" t="s">
        <v>8533</v>
      </c>
      <c r="AE1222" s="83">
        <v>735</v>
      </c>
      <c r="AF1222" s="83">
        <v>23091</v>
      </c>
      <c r="AG1222" s="83">
        <v>13783</v>
      </c>
      <c r="AH1222" s="83">
        <v>88</v>
      </c>
      <c r="AI1222" s="83">
        <v>3600</v>
      </c>
      <c r="AJ1222" s="83" t="s">
        <v>9924</v>
      </c>
      <c r="AK1222" s="83"/>
      <c r="AL1222" s="83" t="s">
        <v>11568</v>
      </c>
      <c r="AM1222" s="83" t="s">
        <v>11722</v>
      </c>
      <c r="AN1222" s="85">
        <v>39892.501319444447</v>
      </c>
      <c r="AO1222" s="83" t="s">
        <v>12830</v>
      </c>
      <c r="AP1222" s="83" t="b">
        <v>1</v>
      </c>
      <c r="AQ1222" s="83" t="b">
        <v>0</v>
      </c>
      <c r="AR1222" s="83" t="b">
        <v>0</v>
      </c>
      <c r="AS1222" s="83" t="s">
        <v>7091</v>
      </c>
      <c r="AT1222" s="83">
        <v>671</v>
      </c>
      <c r="AU1222" s="83" t="s">
        <v>13085</v>
      </c>
      <c r="AV1222" s="83" t="b">
        <v>1</v>
      </c>
      <c r="AW1222" s="83" t="s">
        <v>14213</v>
      </c>
      <c r="AX1222" s="83" t="s">
        <v>15433</v>
      </c>
      <c r="AY1222" s="83" t="s">
        <v>66</v>
      </c>
      <c r="AZ1222" s="2"/>
      <c r="BA1222" s="3"/>
      <c r="BB1222" s="3"/>
      <c r="BC1222" s="3"/>
      <c r="BD1222" s="3"/>
    </row>
    <row r="1223" spans="1:56" x14ac:dyDescent="0.25">
      <c r="A1223" s="69" t="s">
        <v>1072</v>
      </c>
      <c r="B1223" s="70"/>
      <c r="C1223" s="70"/>
      <c r="D1223" s="71"/>
      <c r="E1223" s="73"/>
      <c r="F1223" s="70" t="s">
        <v>4307</v>
      </c>
      <c r="G1223" s="70"/>
      <c r="H1223" s="74"/>
      <c r="I1223" s="75"/>
      <c r="J1223" s="75"/>
      <c r="K1223" s="74" t="s">
        <v>16948</v>
      </c>
      <c r="L1223" s="78"/>
      <c r="M1223" s="79"/>
      <c r="N1223" s="79"/>
      <c r="O1223" s="80"/>
      <c r="P1223" s="81"/>
      <c r="Q1223" s="81"/>
      <c r="R1223" s="91"/>
      <c r="S1223" s="91"/>
      <c r="T1223" s="91"/>
      <c r="U1223" s="91"/>
      <c r="V1223" s="52"/>
      <c r="W1223" s="52"/>
      <c r="X1223" s="52"/>
      <c r="Y1223" s="52"/>
      <c r="Z1223" s="51"/>
      <c r="AA1223" s="76"/>
      <c r="AB1223" s="76"/>
      <c r="AC1223" s="77"/>
      <c r="AD1223" s="83" t="s">
        <v>8534</v>
      </c>
      <c r="AE1223" s="83">
        <v>1848</v>
      </c>
      <c r="AF1223" s="83">
        <v>1287</v>
      </c>
      <c r="AG1223" s="83">
        <v>23862</v>
      </c>
      <c r="AH1223" s="83">
        <v>4241</v>
      </c>
      <c r="AI1223" s="83"/>
      <c r="AJ1223" s="83" t="s">
        <v>9925</v>
      </c>
      <c r="AK1223" s="83" t="s">
        <v>10199</v>
      </c>
      <c r="AL1223" s="83"/>
      <c r="AM1223" s="83"/>
      <c r="AN1223" s="85">
        <v>41284.25677083333</v>
      </c>
      <c r="AO1223" s="83" t="s">
        <v>12831</v>
      </c>
      <c r="AP1223" s="83" t="b">
        <v>0</v>
      </c>
      <c r="AQ1223" s="83" t="b">
        <v>0</v>
      </c>
      <c r="AR1223" s="83" t="b">
        <v>1</v>
      </c>
      <c r="AS1223" s="83" t="s">
        <v>7091</v>
      </c>
      <c r="AT1223" s="83">
        <v>58</v>
      </c>
      <c r="AU1223" s="83" t="s">
        <v>13512</v>
      </c>
      <c r="AV1223" s="83" t="b">
        <v>0</v>
      </c>
      <c r="AW1223" s="83" t="s">
        <v>14213</v>
      </c>
      <c r="AX1223" s="83" t="s">
        <v>15434</v>
      </c>
      <c r="AY1223" s="83" t="s">
        <v>66</v>
      </c>
      <c r="AZ1223" s="2"/>
      <c r="BA1223" s="3"/>
      <c r="BB1223" s="3"/>
      <c r="BC1223" s="3"/>
      <c r="BD1223" s="3"/>
    </row>
    <row r="1224" spans="1:56" x14ac:dyDescent="0.25">
      <c r="A1224" s="69" t="s">
        <v>1073</v>
      </c>
      <c r="B1224" s="70"/>
      <c r="C1224" s="70"/>
      <c r="D1224" s="71"/>
      <c r="E1224" s="73"/>
      <c r="F1224" s="70" t="s">
        <v>4308</v>
      </c>
      <c r="G1224" s="70"/>
      <c r="H1224" s="74"/>
      <c r="I1224" s="75"/>
      <c r="J1224" s="75"/>
      <c r="K1224" s="74" t="s">
        <v>16949</v>
      </c>
      <c r="L1224" s="78"/>
      <c r="M1224" s="79"/>
      <c r="N1224" s="79"/>
      <c r="O1224" s="80"/>
      <c r="P1224" s="81"/>
      <c r="Q1224" s="81"/>
      <c r="R1224" s="91"/>
      <c r="S1224" s="91"/>
      <c r="T1224" s="91"/>
      <c r="U1224" s="91"/>
      <c r="V1224" s="52"/>
      <c r="W1224" s="52"/>
      <c r="X1224" s="52"/>
      <c r="Y1224" s="52"/>
      <c r="Z1224" s="51"/>
      <c r="AA1224" s="76"/>
      <c r="AB1224" s="76"/>
      <c r="AC1224" s="77"/>
      <c r="AD1224" s="83" t="s">
        <v>8535</v>
      </c>
      <c r="AE1224" s="83">
        <v>597</v>
      </c>
      <c r="AF1224" s="83">
        <v>129</v>
      </c>
      <c r="AG1224" s="83">
        <v>3152</v>
      </c>
      <c r="AH1224" s="83">
        <v>118</v>
      </c>
      <c r="AI1224" s="83"/>
      <c r="AJ1224" s="83" t="s">
        <v>9926</v>
      </c>
      <c r="AK1224" s="83" t="s">
        <v>10805</v>
      </c>
      <c r="AL1224" s="83"/>
      <c r="AM1224" s="83"/>
      <c r="AN1224" s="85">
        <v>40926.634768518517</v>
      </c>
      <c r="AO1224" s="83" t="s">
        <v>12832</v>
      </c>
      <c r="AP1224" s="83" t="b">
        <v>0</v>
      </c>
      <c r="AQ1224" s="83" t="b">
        <v>0</v>
      </c>
      <c r="AR1224" s="83" t="b">
        <v>1</v>
      </c>
      <c r="AS1224" s="83" t="s">
        <v>7091</v>
      </c>
      <c r="AT1224" s="83">
        <v>6</v>
      </c>
      <c r="AU1224" s="83" t="s">
        <v>13513</v>
      </c>
      <c r="AV1224" s="83" t="b">
        <v>0</v>
      </c>
      <c r="AW1224" s="83" t="s">
        <v>14213</v>
      </c>
      <c r="AX1224" s="83" t="s">
        <v>15435</v>
      </c>
      <c r="AY1224" s="83" t="s">
        <v>66</v>
      </c>
      <c r="AZ1224" s="2"/>
      <c r="BA1224" s="3"/>
      <c r="BB1224" s="3"/>
      <c r="BC1224" s="3"/>
      <c r="BD1224" s="3"/>
    </row>
    <row r="1225" spans="1:56" x14ac:dyDescent="0.25">
      <c r="A1225" s="69" t="s">
        <v>1650</v>
      </c>
      <c r="B1225" s="70"/>
      <c r="C1225" s="70"/>
      <c r="D1225" s="71"/>
      <c r="E1225" s="73"/>
      <c r="F1225" s="70" t="s">
        <v>14103</v>
      </c>
      <c r="G1225" s="70"/>
      <c r="H1225" s="74"/>
      <c r="I1225" s="75"/>
      <c r="J1225" s="75"/>
      <c r="K1225" s="74" t="s">
        <v>16950</v>
      </c>
      <c r="L1225" s="78"/>
      <c r="M1225" s="79"/>
      <c r="N1225" s="79"/>
      <c r="O1225" s="80"/>
      <c r="P1225" s="81"/>
      <c r="Q1225" s="81"/>
      <c r="R1225" s="91"/>
      <c r="S1225" s="91"/>
      <c r="T1225" s="91"/>
      <c r="U1225" s="91"/>
      <c r="V1225" s="52"/>
      <c r="W1225" s="52"/>
      <c r="X1225" s="52"/>
      <c r="Y1225" s="52"/>
      <c r="Z1225" s="51"/>
      <c r="AA1225" s="76"/>
      <c r="AB1225" s="76"/>
      <c r="AC1225" s="77"/>
      <c r="AD1225" s="83" t="s">
        <v>8536</v>
      </c>
      <c r="AE1225" s="83">
        <v>4548</v>
      </c>
      <c r="AF1225" s="83">
        <v>414507</v>
      </c>
      <c r="AG1225" s="83">
        <v>34759</v>
      </c>
      <c r="AH1225" s="83">
        <v>55715</v>
      </c>
      <c r="AI1225" s="83">
        <v>-18000</v>
      </c>
      <c r="AJ1225" s="83" t="s">
        <v>9927</v>
      </c>
      <c r="AK1225" s="83" t="s">
        <v>10639</v>
      </c>
      <c r="AL1225" s="83"/>
      <c r="AM1225" s="83" t="s">
        <v>11720</v>
      </c>
      <c r="AN1225" s="85">
        <v>40661.5703587963</v>
      </c>
      <c r="AO1225" s="83" t="s">
        <v>12833</v>
      </c>
      <c r="AP1225" s="83" t="b">
        <v>0</v>
      </c>
      <c r="AQ1225" s="83" t="b">
        <v>0</v>
      </c>
      <c r="AR1225" s="83" t="b">
        <v>1</v>
      </c>
      <c r="AS1225" s="83" t="s">
        <v>7091</v>
      </c>
      <c r="AT1225" s="83">
        <v>3673</v>
      </c>
      <c r="AU1225" s="83" t="s">
        <v>13514</v>
      </c>
      <c r="AV1225" s="83" t="b">
        <v>1</v>
      </c>
      <c r="AW1225" s="83" t="s">
        <v>14213</v>
      </c>
      <c r="AX1225" s="83" t="s">
        <v>15436</v>
      </c>
      <c r="AY1225" s="83" t="s">
        <v>65</v>
      </c>
      <c r="AZ1225" s="2"/>
      <c r="BA1225" s="3"/>
      <c r="BB1225" s="3"/>
      <c r="BC1225" s="3"/>
      <c r="BD1225" s="3"/>
    </row>
    <row r="1226" spans="1:56" x14ac:dyDescent="0.25">
      <c r="A1226" s="69" t="s">
        <v>1651</v>
      </c>
      <c r="B1226" s="70"/>
      <c r="C1226" s="70"/>
      <c r="D1226" s="71"/>
      <c r="E1226" s="73"/>
      <c r="F1226" s="70" t="s">
        <v>14104</v>
      </c>
      <c r="G1226" s="70"/>
      <c r="H1226" s="74"/>
      <c r="I1226" s="75"/>
      <c r="J1226" s="75"/>
      <c r="K1226" s="74" t="s">
        <v>16951</v>
      </c>
      <c r="L1226" s="78"/>
      <c r="M1226" s="79"/>
      <c r="N1226" s="79"/>
      <c r="O1226" s="80"/>
      <c r="P1226" s="81"/>
      <c r="Q1226" s="81"/>
      <c r="R1226" s="91"/>
      <c r="S1226" s="91"/>
      <c r="T1226" s="91"/>
      <c r="U1226" s="91"/>
      <c r="V1226" s="52"/>
      <c r="W1226" s="52"/>
      <c r="X1226" s="52"/>
      <c r="Y1226" s="52"/>
      <c r="Z1226" s="51"/>
      <c r="AA1226" s="76"/>
      <c r="AB1226" s="76"/>
      <c r="AC1226" s="77"/>
      <c r="AD1226" s="83" t="s">
        <v>8537</v>
      </c>
      <c r="AE1226" s="83">
        <v>2349</v>
      </c>
      <c r="AF1226" s="83">
        <v>64386</v>
      </c>
      <c r="AG1226" s="83">
        <v>30345</v>
      </c>
      <c r="AH1226" s="83">
        <v>168297</v>
      </c>
      <c r="AI1226" s="83"/>
      <c r="AJ1226" s="83" t="s">
        <v>9928</v>
      </c>
      <c r="AK1226" s="83" t="s">
        <v>10806</v>
      </c>
      <c r="AL1226" s="83" t="s">
        <v>11569</v>
      </c>
      <c r="AM1226" s="83"/>
      <c r="AN1226" s="85">
        <v>40478.713831018518</v>
      </c>
      <c r="AO1226" s="83" t="s">
        <v>12834</v>
      </c>
      <c r="AP1226" s="83" t="b">
        <v>1</v>
      </c>
      <c r="AQ1226" s="83" t="b">
        <v>0</v>
      </c>
      <c r="AR1226" s="83" t="b">
        <v>0</v>
      </c>
      <c r="AS1226" s="83" t="s">
        <v>7091</v>
      </c>
      <c r="AT1226" s="83">
        <v>758</v>
      </c>
      <c r="AU1226" s="83" t="s">
        <v>13085</v>
      </c>
      <c r="AV1226" s="83" t="b">
        <v>1</v>
      </c>
      <c r="AW1226" s="83" t="s">
        <v>14213</v>
      </c>
      <c r="AX1226" s="83" t="s">
        <v>15437</v>
      </c>
      <c r="AY1226" s="83" t="s">
        <v>65</v>
      </c>
      <c r="AZ1226" s="2"/>
      <c r="BA1226" s="3"/>
      <c r="BB1226" s="3"/>
      <c r="BC1226" s="3"/>
      <c r="BD1226" s="3"/>
    </row>
    <row r="1227" spans="1:56" x14ac:dyDescent="0.25">
      <c r="A1227" s="69" t="s">
        <v>1652</v>
      </c>
      <c r="B1227" s="70"/>
      <c r="C1227" s="70"/>
      <c r="D1227" s="71"/>
      <c r="E1227" s="73"/>
      <c r="F1227" s="70" t="s">
        <v>14105</v>
      </c>
      <c r="G1227" s="70"/>
      <c r="H1227" s="74"/>
      <c r="I1227" s="75"/>
      <c r="J1227" s="75"/>
      <c r="K1227" s="74" t="s">
        <v>16952</v>
      </c>
      <c r="L1227" s="78"/>
      <c r="M1227" s="79"/>
      <c r="N1227" s="79"/>
      <c r="O1227" s="80"/>
      <c r="P1227" s="81"/>
      <c r="Q1227" s="81"/>
      <c r="R1227" s="91"/>
      <c r="S1227" s="91"/>
      <c r="T1227" s="91"/>
      <c r="U1227" s="91"/>
      <c r="V1227" s="52"/>
      <c r="W1227" s="52"/>
      <c r="X1227" s="52"/>
      <c r="Y1227" s="52"/>
      <c r="Z1227" s="51"/>
      <c r="AA1227" s="76"/>
      <c r="AB1227" s="76"/>
      <c r="AC1227" s="77"/>
      <c r="AD1227" s="83" t="s">
        <v>8538</v>
      </c>
      <c r="AE1227" s="83">
        <v>14265</v>
      </c>
      <c r="AF1227" s="83">
        <v>334686</v>
      </c>
      <c r="AG1227" s="83">
        <v>55274</v>
      </c>
      <c r="AH1227" s="83">
        <v>695</v>
      </c>
      <c r="AI1227" s="83">
        <v>-18000</v>
      </c>
      <c r="AJ1227" s="83" t="s">
        <v>9929</v>
      </c>
      <c r="AK1227" s="83" t="s">
        <v>7288</v>
      </c>
      <c r="AL1227" s="83" t="s">
        <v>11570</v>
      </c>
      <c r="AM1227" s="83" t="s">
        <v>11716</v>
      </c>
      <c r="AN1227" s="85">
        <v>39773.917002314818</v>
      </c>
      <c r="AO1227" s="83" t="s">
        <v>12835</v>
      </c>
      <c r="AP1227" s="83" t="b">
        <v>0</v>
      </c>
      <c r="AQ1227" s="83" t="b">
        <v>0</v>
      </c>
      <c r="AR1227" s="83" t="b">
        <v>0</v>
      </c>
      <c r="AS1227" s="83" t="s">
        <v>7091</v>
      </c>
      <c r="AT1227" s="83">
        <v>4573</v>
      </c>
      <c r="AU1227" s="83" t="s">
        <v>13515</v>
      </c>
      <c r="AV1227" s="83" t="b">
        <v>1</v>
      </c>
      <c r="AW1227" s="83" t="s">
        <v>14213</v>
      </c>
      <c r="AX1227" s="83" t="s">
        <v>15438</v>
      </c>
      <c r="AY1227" s="83" t="s">
        <v>65</v>
      </c>
      <c r="AZ1227" s="2"/>
      <c r="BA1227" s="3"/>
      <c r="BB1227" s="3"/>
      <c r="BC1227" s="3"/>
      <c r="BD1227" s="3"/>
    </row>
    <row r="1228" spans="1:56" x14ac:dyDescent="0.25">
      <c r="A1228" s="69" t="s">
        <v>1074</v>
      </c>
      <c r="B1228" s="70"/>
      <c r="C1228" s="70"/>
      <c r="D1228" s="71"/>
      <c r="E1228" s="73"/>
      <c r="F1228" s="70" t="s">
        <v>4309</v>
      </c>
      <c r="G1228" s="70"/>
      <c r="H1228" s="74"/>
      <c r="I1228" s="75"/>
      <c r="J1228" s="75"/>
      <c r="K1228" s="74" t="s">
        <v>16953</v>
      </c>
      <c r="L1228" s="78"/>
      <c r="M1228" s="79"/>
      <c r="N1228" s="79"/>
      <c r="O1228" s="80"/>
      <c r="P1228" s="81"/>
      <c r="Q1228" s="81"/>
      <c r="R1228" s="91"/>
      <c r="S1228" s="91"/>
      <c r="T1228" s="91"/>
      <c r="U1228" s="91"/>
      <c r="V1228" s="52"/>
      <c r="W1228" s="52"/>
      <c r="X1228" s="52"/>
      <c r="Y1228" s="52"/>
      <c r="Z1228" s="51"/>
      <c r="AA1228" s="76"/>
      <c r="AB1228" s="76"/>
      <c r="AC1228" s="77"/>
      <c r="AD1228" s="83" t="s">
        <v>8539</v>
      </c>
      <c r="AE1228" s="83">
        <v>412</v>
      </c>
      <c r="AF1228" s="83">
        <v>184</v>
      </c>
      <c r="AG1228" s="83">
        <v>3570</v>
      </c>
      <c r="AH1228" s="83">
        <v>36</v>
      </c>
      <c r="AI1228" s="83">
        <v>-18000</v>
      </c>
      <c r="AJ1228" s="83" t="s">
        <v>9930</v>
      </c>
      <c r="AK1228" s="83" t="s">
        <v>7243</v>
      </c>
      <c r="AL1228" s="83"/>
      <c r="AM1228" s="83" t="s">
        <v>11720</v>
      </c>
      <c r="AN1228" s="85">
        <v>40031.084456018521</v>
      </c>
      <c r="AO1228" s="83" t="s">
        <v>12836</v>
      </c>
      <c r="AP1228" s="83" t="b">
        <v>0</v>
      </c>
      <c r="AQ1228" s="83" t="b">
        <v>0</v>
      </c>
      <c r="AR1228" s="83" t="b">
        <v>1</v>
      </c>
      <c r="AS1228" s="83" t="s">
        <v>7091</v>
      </c>
      <c r="AT1228" s="83">
        <v>1</v>
      </c>
      <c r="AU1228" s="83" t="s">
        <v>13516</v>
      </c>
      <c r="AV1228" s="83" t="b">
        <v>0</v>
      </c>
      <c r="AW1228" s="83" t="s">
        <v>14213</v>
      </c>
      <c r="AX1228" s="83" t="s">
        <v>15439</v>
      </c>
      <c r="AY1228" s="83" t="s">
        <v>66</v>
      </c>
      <c r="AZ1228" s="2"/>
      <c r="BA1228" s="3"/>
      <c r="BB1228" s="3"/>
      <c r="BC1228" s="3"/>
      <c r="BD1228" s="3"/>
    </row>
    <row r="1229" spans="1:56" x14ac:dyDescent="0.25">
      <c r="A1229" s="69" t="s">
        <v>1075</v>
      </c>
      <c r="B1229" s="70"/>
      <c r="C1229" s="70"/>
      <c r="D1229" s="71"/>
      <c r="E1229" s="73"/>
      <c r="F1229" s="70" t="s">
        <v>4310</v>
      </c>
      <c r="G1229" s="70"/>
      <c r="H1229" s="74"/>
      <c r="I1229" s="75"/>
      <c r="J1229" s="75"/>
      <c r="K1229" s="74" t="s">
        <v>16954</v>
      </c>
      <c r="L1229" s="78"/>
      <c r="M1229" s="79"/>
      <c r="N1229" s="79"/>
      <c r="O1229" s="80"/>
      <c r="P1229" s="81"/>
      <c r="Q1229" s="81"/>
      <c r="R1229" s="91"/>
      <c r="S1229" s="91"/>
      <c r="T1229" s="91"/>
      <c r="U1229" s="91"/>
      <c r="V1229" s="52"/>
      <c r="W1229" s="52"/>
      <c r="X1229" s="52"/>
      <c r="Y1229" s="52"/>
      <c r="Z1229" s="51"/>
      <c r="AA1229" s="76"/>
      <c r="AB1229" s="76"/>
      <c r="AC1229" s="77"/>
      <c r="AD1229" s="83" t="s">
        <v>8540</v>
      </c>
      <c r="AE1229" s="83">
        <v>186</v>
      </c>
      <c r="AF1229" s="83">
        <v>154</v>
      </c>
      <c r="AG1229" s="83">
        <v>513</v>
      </c>
      <c r="AH1229" s="83">
        <v>136</v>
      </c>
      <c r="AI1229" s="83"/>
      <c r="AJ1229" s="83" t="s">
        <v>9931</v>
      </c>
      <c r="AK1229" s="83" t="s">
        <v>10807</v>
      </c>
      <c r="AL1229" s="83" t="s">
        <v>11571</v>
      </c>
      <c r="AM1229" s="83"/>
      <c r="AN1229" s="85">
        <v>41722.6874537037</v>
      </c>
      <c r="AO1229" s="83" t="s">
        <v>12837</v>
      </c>
      <c r="AP1229" s="83" t="b">
        <v>0</v>
      </c>
      <c r="AQ1229" s="83" t="b">
        <v>0</v>
      </c>
      <c r="AR1229" s="83" t="b">
        <v>1</v>
      </c>
      <c r="AS1229" s="83" t="s">
        <v>7091</v>
      </c>
      <c r="AT1229" s="83">
        <v>17</v>
      </c>
      <c r="AU1229" s="83" t="s">
        <v>13085</v>
      </c>
      <c r="AV1229" s="83" t="b">
        <v>0</v>
      </c>
      <c r="AW1229" s="83" t="s">
        <v>14213</v>
      </c>
      <c r="AX1229" s="83" t="s">
        <v>15440</v>
      </c>
      <c r="AY1229" s="83" t="s">
        <v>66</v>
      </c>
      <c r="AZ1229" s="2"/>
      <c r="BA1229" s="3"/>
      <c r="BB1229" s="3"/>
      <c r="BC1229" s="3"/>
      <c r="BD1229" s="3"/>
    </row>
    <row r="1230" spans="1:56" x14ac:dyDescent="0.25">
      <c r="A1230" s="69" t="s">
        <v>1076</v>
      </c>
      <c r="B1230" s="70"/>
      <c r="C1230" s="70"/>
      <c r="D1230" s="71"/>
      <c r="E1230" s="73"/>
      <c r="F1230" s="70" t="s">
        <v>4311</v>
      </c>
      <c r="G1230" s="70"/>
      <c r="H1230" s="74"/>
      <c r="I1230" s="75"/>
      <c r="J1230" s="75"/>
      <c r="K1230" s="74" t="s">
        <v>16955</v>
      </c>
      <c r="L1230" s="78"/>
      <c r="M1230" s="79"/>
      <c r="N1230" s="79"/>
      <c r="O1230" s="80"/>
      <c r="P1230" s="81"/>
      <c r="Q1230" s="81"/>
      <c r="R1230" s="91"/>
      <c r="S1230" s="91"/>
      <c r="T1230" s="91"/>
      <c r="U1230" s="91"/>
      <c r="V1230" s="52"/>
      <c r="W1230" s="52"/>
      <c r="X1230" s="52"/>
      <c r="Y1230" s="52"/>
      <c r="Z1230" s="51"/>
      <c r="AA1230" s="76"/>
      <c r="AB1230" s="76"/>
      <c r="AC1230" s="77"/>
      <c r="AD1230" s="83" t="s">
        <v>8541</v>
      </c>
      <c r="AE1230" s="83">
        <v>473</v>
      </c>
      <c r="AF1230" s="83">
        <v>144</v>
      </c>
      <c r="AG1230" s="83">
        <v>7453</v>
      </c>
      <c r="AH1230" s="83">
        <v>14296</v>
      </c>
      <c r="AI1230" s="83"/>
      <c r="AJ1230" s="83" t="s">
        <v>9932</v>
      </c>
      <c r="AK1230" s="83" t="s">
        <v>10808</v>
      </c>
      <c r="AL1230" s="83"/>
      <c r="AM1230" s="83"/>
      <c r="AN1230" s="85">
        <v>42154.422974537039</v>
      </c>
      <c r="AO1230" s="83" t="s">
        <v>12838</v>
      </c>
      <c r="AP1230" s="83" t="b">
        <v>1</v>
      </c>
      <c r="AQ1230" s="83" t="b">
        <v>0</v>
      </c>
      <c r="AR1230" s="83" t="b">
        <v>1</v>
      </c>
      <c r="AS1230" s="83" t="s">
        <v>7095</v>
      </c>
      <c r="AT1230" s="83">
        <v>4</v>
      </c>
      <c r="AU1230" s="83" t="s">
        <v>13085</v>
      </c>
      <c r="AV1230" s="83" t="b">
        <v>0</v>
      </c>
      <c r="AW1230" s="83" t="s">
        <v>14213</v>
      </c>
      <c r="AX1230" s="83" t="s">
        <v>15441</v>
      </c>
      <c r="AY1230" s="83" t="s">
        <v>66</v>
      </c>
      <c r="AZ1230" s="2"/>
      <c r="BA1230" s="3"/>
      <c r="BB1230" s="3"/>
      <c r="BC1230" s="3"/>
      <c r="BD1230" s="3"/>
    </row>
    <row r="1231" spans="1:56" x14ac:dyDescent="0.25">
      <c r="A1231" s="69" t="s">
        <v>1653</v>
      </c>
      <c r="B1231" s="70"/>
      <c r="C1231" s="70"/>
      <c r="D1231" s="71"/>
      <c r="E1231" s="73"/>
      <c r="F1231" s="70" t="s">
        <v>14106</v>
      </c>
      <c r="G1231" s="70"/>
      <c r="H1231" s="74"/>
      <c r="I1231" s="75"/>
      <c r="J1231" s="75"/>
      <c r="K1231" s="74" t="s">
        <v>16956</v>
      </c>
      <c r="L1231" s="78"/>
      <c r="M1231" s="79"/>
      <c r="N1231" s="79"/>
      <c r="O1231" s="80"/>
      <c r="P1231" s="81"/>
      <c r="Q1231" s="81"/>
      <c r="R1231" s="91"/>
      <c r="S1231" s="91"/>
      <c r="T1231" s="91"/>
      <c r="U1231" s="91"/>
      <c r="V1231" s="52"/>
      <c r="W1231" s="52"/>
      <c r="X1231" s="52"/>
      <c r="Y1231" s="52"/>
      <c r="Z1231" s="51"/>
      <c r="AA1231" s="76"/>
      <c r="AB1231" s="76"/>
      <c r="AC1231" s="77"/>
      <c r="AD1231" s="83" t="s">
        <v>8542</v>
      </c>
      <c r="AE1231" s="83">
        <v>56603</v>
      </c>
      <c r="AF1231" s="83">
        <v>89443</v>
      </c>
      <c r="AG1231" s="83">
        <v>74078</v>
      </c>
      <c r="AH1231" s="83">
        <v>99315</v>
      </c>
      <c r="AI1231" s="83">
        <v>3600</v>
      </c>
      <c r="AJ1231" s="83" t="s">
        <v>9933</v>
      </c>
      <c r="AK1231" s="83" t="s">
        <v>10809</v>
      </c>
      <c r="AL1231" s="83" t="s">
        <v>11572</v>
      </c>
      <c r="AM1231" s="83" t="s">
        <v>11722</v>
      </c>
      <c r="AN1231" s="85">
        <v>41651.543344907404</v>
      </c>
      <c r="AO1231" s="83" t="s">
        <v>12839</v>
      </c>
      <c r="AP1231" s="83" t="b">
        <v>0</v>
      </c>
      <c r="AQ1231" s="83" t="b">
        <v>0</v>
      </c>
      <c r="AR1231" s="83" t="b">
        <v>1</v>
      </c>
      <c r="AS1231" s="83" t="s">
        <v>7095</v>
      </c>
      <c r="AT1231" s="83">
        <v>442</v>
      </c>
      <c r="AU1231" s="83" t="s">
        <v>13085</v>
      </c>
      <c r="AV1231" s="83" t="b">
        <v>0</v>
      </c>
      <c r="AW1231" s="83" t="s">
        <v>14213</v>
      </c>
      <c r="AX1231" s="83" t="s">
        <v>15442</v>
      </c>
      <c r="AY1231" s="83" t="s">
        <v>65</v>
      </c>
      <c r="AZ1231" s="2"/>
      <c r="BA1231" s="3"/>
      <c r="BB1231" s="3"/>
      <c r="BC1231" s="3"/>
      <c r="BD1231" s="3"/>
    </row>
    <row r="1232" spans="1:56" x14ac:dyDescent="0.25">
      <c r="A1232" s="69" t="s">
        <v>1077</v>
      </c>
      <c r="B1232" s="70"/>
      <c r="C1232" s="70"/>
      <c r="D1232" s="71"/>
      <c r="E1232" s="73"/>
      <c r="F1232" s="70" t="s">
        <v>4312</v>
      </c>
      <c r="G1232" s="70"/>
      <c r="H1232" s="74"/>
      <c r="I1232" s="75"/>
      <c r="J1232" s="75"/>
      <c r="K1232" s="74" t="s">
        <v>16957</v>
      </c>
      <c r="L1232" s="78"/>
      <c r="M1232" s="79"/>
      <c r="N1232" s="79"/>
      <c r="O1232" s="80"/>
      <c r="P1232" s="81"/>
      <c r="Q1232" s="81"/>
      <c r="R1232" s="91"/>
      <c r="S1232" s="91"/>
      <c r="T1232" s="91"/>
      <c r="U1232" s="91"/>
      <c r="V1232" s="52"/>
      <c r="W1232" s="52"/>
      <c r="X1232" s="52"/>
      <c r="Y1232" s="52"/>
      <c r="Z1232" s="51"/>
      <c r="AA1232" s="76"/>
      <c r="AB1232" s="76"/>
      <c r="AC1232" s="77"/>
      <c r="AD1232" s="83" t="s">
        <v>8543</v>
      </c>
      <c r="AE1232" s="83">
        <v>432</v>
      </c>
      <c r="AF1232" s="83">
        <v>233</v>
      </c>
      <c r="AG1232" s="83">
        <v>47720</v>
      </c>
      <c r="AH1232" s="83">
        <v>2199</v>
      </c>
      <c r="AI1232" s="83">
        <v>25200</v>
      </c>
      <c r="AJ1232" s="83" t="s">
        <v>9934</v>
      </c>
      <c r="AK1232" s="83"/>
      <c r="AL1232" s="83"/>
      <c r="AM1232" s="83" t="s">
        <v>11740</v>
      </c>
      <c r="AN1232" s="85">
        <v>40943.604664351849</v>
      </c>
      <c r="AO1232" s="83" t="s">
        <v>12840</v>
      </c>
      <c r="AP1232" s="83" t="b">
        <v>0</v>
      </c>
      <c r="AQ1232" s="83" t="b">
        <v>0</v>
      </c>
      <c r="AR1232" s="83" t="b">
        <v>1</v>
      </c>
      <c r="AS1232" s="83" t="s">
        <v>7091</v>
      </c>
      <c r="AT1232" s="83">
        <v>3</v>
      </c>
      <c r="AU1232" s="83" t="s">
        <v>13517</v>
      </c>
      <c r="AV1232" s="83" t="b">
        <v>0</v>
      </c>
      <c r="AW1232" s="83" t="s">
        <v>14213</v>
      </c>
      <c r="AX1232" s="83" t="s">
        <v>15443</v>
      </c>
      <c r="AY1232" s="83" t="s">
        <v>66</v>
      </c>
      <c r="AZ1232" s="2"/>
      <c r="BA1232" s="3"/>
      <c r="BB1232" s="3"/>
      <c r="BC1232" s="3"/>
      <c r="BD1232" s="3"/>
    </row>
    <row r="1233" spans="1:56" x14ac:dyDescent="0.25">
      <c r="A1233" s="69" t="s">
        <v>1078</v>
      </c>
      <c r="B1233" s="70"/>
      <c r="C1233" s="70"/>
      <c r="D1233" s="71"/>
      <c r="E1233" s="73"/>
      <c r="F1233" s="70" t="s">
        <v>4313</v>
      </c>
      <c r="G1233" s="70"/>
      <c r="H1233" s="74"/>
      <c r="I1233" s="75"/>
      <c r="J1233" s="75"/>
      <c r="K1233" s="74" t="s">
        <v>16958</v>
      </c>
      <c r="L1233" s="78"/>
      <c r="M1233" s="79"/>
      <c r="N1233" s="79"/>
      <c r="O1233" s="80"/>
      <c r="P1233" s="81"/>
      <c r="Q1233" s="81"/>
      <c r="R1233" s="91"/>
      <c r="S1233" s="91"/>
      <c r="T1233" s="91"/>
      <c r="U1233" s="91"/>
      <c r="V1233" s="52"/>
      <c r="W1233" s="52"/>
      <c r="X1233" s="52"/>
      <c r="Y1233" s="52"/>
      <c r="Z1233" s="51"/>
      <c r="AA1233" s="76"/>
      <c r="AB1233" s="76"/>
      <c r="AC1233" s="77"/>
      <c r="AD1233" s="83" t="s">
        <v>8544</v>
      </c>
      <c r="AE1233" s="83">
        <v>281</v>
      </c>
      <c r="AF1233" s="83">
        <v>4272</v>
      </c>
      <c r="AG1233" s="83">
        <v>6307</v>
      </c>
      <c r="AH1233" s="83">
        <v>999</v>
      </c>
      <c r="AI1233" s="83">
        <v>-18000</v>
      </c>
      <c r="AJ1233" s="83" t="s">
        <v>9935</v>
      </c>
      <c r="AK1233" s="83" t="s">
        <v>10810</v>
      </c>
      <c r="AL1233" s="83" t="s">
        <v>11573</v>
      </c>
      <c r="AM1233" s="83" t="s">
        <v>11716</v>
      </c>
      <c r="AN1233" s="85">
        <v>40059.718124999999</v>
      </c>
      <c r="AO1233" s="83" t="s">
        <v>12841</v>
      </c>
      <c r="AP1233" s="83" t="b">
        <v>0</v>
      </c>
      <c r="AQ1233" s="83" t="b">
        <v>0</v>
      </c>
      <c r="AR1233" s="83" t="b">
        <v>1</v>
      </c>
      <c r="AS1233" s="83" t="s">
        <v>7091</v>
      </c>
      <c r="AT1233" s="83">
        <v>79</v>
      </c>
      <c r="AU1233" s="83" t="s">
        <v>13085</v>
      </c>
      <c r="AV1233" s="83" t="b">
        <v>0</v>
      </c>
      <c r="AW1233" s="83" t="s">
        <v>14213</v>
      </c>
      <c r="AX1233" s="83" t="s">
        <v>15444</v>
      </c>
      <c r="AY1233" s="83" t="s">
        <v>66</v>
      </c>
      <c r="AZ1233" s="2"/>
      <c r="BA1233" s="3"/>
      <c r="BB1233" s="3"/>
      <c r="BC1233" s="3"/>
      <c r="BD1233" s="3"/>
    </row>
    <row r="1234" spans="1:56" x14ac:dyDescent="0.25">
      <c r="A1234" s="69" t="s">
        <v>1079</v>
      </c>
      <c r="B1234" s="70"/>
      <c r="C1234" s="70"/>
      <c r="D1234" s="71"/>
      <c r="E1234" s="73"/>
      <c r="F1234" s="70" t="s">
        <v>4314</v>
      </c>
      <c r="G1234" s="70"/>
      <c r="H1234" s="74"/>
      <c r="I1234" s="75"/>
      <c r="J1234" s="75"/>
      <c r="K1234" s="74" t="s">
        <v>16959</v>
      </c>
      <c r="L1234" s="78"/>
      <c r="M1234" s="79"/>
      <c r="N1234" s="79"/>
      <c r="O1234" s="80"/>
      <c r="P1234" s="81"/>
      <c r="Q1234" s="81"/>
      <c r="R1234" s="91"/>
      <c r="S1234" s="91"/>
      <c r="T1234" s="91"/>
      <c r="U1234" s="91"/>
      <c r="V1234" s="52"/>
      <c r="W1234" s="52"/>
      <c r="X1234" s="52"/>
      <c r="Y1234" s="52"/>
      <c r="Z1234" s="51"/>
      <c r="AA1234" s="76"/>
      <c r="AB1234" s="76"/>
      <c r="AC1234" s="77"/>
      <c r="AD1234" s="83" t="s">
        <v>8545</v>
      </c>
      <c r="AE1234" s="83">
        <v>555</v>
      </c>
      <c r="AF1234" s="83">
        <v>274</v>
      </c>
      <c r="AG1234" s="83">
        <v>784</v>
      </c>
      <c r="AH1234" s="83">
        <v>1194</v>
      </c>
      <c r="AI1234" s="83"/>
      <c r="AJ1234" s="83" t="s">
        <v>9936</v>
      </c>
      <c r="AK1234" s="83" t="s">
        <v>10811</v>
      </c>
      <c r="AL1234" s="83" t="s">
        <v>11574</v>
      </c>
      <c r="AM1234" s="83"/>
      <c r="AN1234" s="85">
        <v>42934.782696759263</v>
      </c>
      <c r="AO1234" s="83"/>
      <c r="AP1234" s="83" t="b">
        <v>1</v>
      </c>
      <c r="AQ1234" s="83" t="b">
        <v>0</v>
      </c>
      <c r="AR1234" s="83" t="b">
        <v>1</v>
      </c>
      <c r="AS1234" s="83" t="s">
        <v>7091</v>
      </c>
      <c r="AT1234" s="83">
        <v>1</v>
      </c>
      <c r="AU1234" s="83"/>
      <c r="AV1234" s="83" t="b">
        <v>0</v>
      </c>
      <c r="AW1234" s="83" t="s">
        <v>14213</v>
      </c>
      <c r="AX1234" s="83" t="s">
        <v>15445</v>
      </c>
      <c r="AY1234" s="83" t="s">
        <v>66</v>
      </c>
      <c r="AZ1234" s="2"/>
      <c r="BA1234" s="3"/>
      <c r="BB1234" s="3"/>
      <c r="BC1234" s="3"/>
      <c r="BD1234" s="3"/>
    </row>
    <row r="1235" spans="1:56" x14ac:dyDescent="0.25">
      <c r="A1235" s="69" t="s">
        <v>1080</v>
      </c>
      <c r="B1235" s="70"/>
      <c r="C1235" s="70"/>
      <c r="D1235" s="71"/>
      <c r="E1235" s="73"/>
      <c r="F1235" s="70" t="s">
        <v>14107</v>
      </c>
      <c r="G1235" s="70"/>
      <c r="H1235" s="74"/>
      <c r="I1235" s="75"/>
      <c r="J1235" s="75"/>
      <c r="K1235" s="74" t="s">
        <v>16960</v>
      </c>
      <c r="L1235" s="78"/>
      <c r="M1235" s="79"/>
      <c r="N1235" s="79"/>
      <c r="O1235" s="80"/>
      <c r="P1235" s="81"/>
      <c r="Q1235" s="81"/>
      <c r="R1235" s="91"/>
      <c r="S1235" s="91"/>
      <c r="T1235" s="91"/>
      <c r="U1235" s="91"/>
      <c r="V1235" s="52"/>
      <c r="W1235" s="52"/>
      <c r="X1235" s="52"/>
      <c r="Y1235" s="52"/>
      <c r="Z1235" s="51"/>
      <c r="AA1235" s="76"/>
      <c r="AB1235" s="76"/>
      <c r="AC1235" s="77"/>
      <c r="AD1235" s="83" t="s">
        <v>8546</v>
      </c>
      <c r="AE1235" s="83">
        <v>142</v>
      </c>
      <c r="AF1235" s="83">
        <v>4069916</v>
      </c>
      <c r="AG1235" s="83">
        <v>575516</v>
      </c>
      <c r="AH1235" s="83">
        <v>3</v>
      </c>
      <c r="AI1235" s="83">
        <v>-21600</v>
      </c>
      <c r="AJ1235" s="83" t="s">
        <v>9937</v>
      </c>
      <c r="AK1235" s="83" t="s">
        <v>9477</v>
      </c>
      <c r="AL1235" s="83" t="s">
        <v>11575</v>
      </c>
      <c r="AM1235" s="83" t="s">
        <v>11724</v>
      </c>
      <c r="AN1235" s="85">
        <v>39889.935162037036</v>
      </c>
      <c r="AO1235" s="83" t="s">
        <v>12842</v>
      </c>
      <c r="AP1235" s="83" t="b">
        <v>0</v>
      </c>
      <c r="AQ1235" s="83" t="b">
        <v>0</v>
      </c>
      <c r="AR1235" s="83" t="b">
        <v>0</v>
      </c>
      <c r="AS1235" s="83" t="s">
        <v>7095</v>
      </c>
      <c r="AT1235" s="83">
        <v>15561</v>
      </c>
      <c r="AU1235" s="83" t="s">
        <v>13518</v>
      </c>
      <c r="AV1235" s="83" t="b">
        <v>1</v>
      </c>
      <c r="AW1235" s="83" t="s">
        <v>14213</v>
      </c>
      <c r="AX1235" s="83" t="s">
        <v>15446</v>
      </c>
      <c r="AY1235" s="83" t="s">
        <v>66</v>
      </c>
      <c r="AZ1235" s="2"/>
      <c r="BA1235" s="3"/>
      <c r="BB1235" s="3"/>
      <c r="BC1235" s="3"/>
      <c r="BD1235" s="3"/>
    </row>
    <row r="1236" spans="1:56" x14ac:dyDescent="0.25">
      <c r="A1236" s="69" t="s">
        <v>1081</v>
      </c>
      <c r="B1236" s="70"/>
      <c r="C1236" s="70"/>
      <c r="D1236" s="71"/>
      <c r="E1236" s="73"/>
      <c r="F1236" s="70" t="s">
        <v>14108</v>
      </c>
      <c r="G1236" s="70"/>
      <c r="H1236" s="74"/>
      <c r="I1236" s="75"/>
      <c r="J1236" s="75"/>
      <c r="K1236" s="74" t="s">
        <v>16961</v>
      </c>
      <c r="L1236" s="78"/>
      <c r="M1236" s="79"/>
      <c r="N1236" s="79"/>
      <c r="O1236" s="80"/>
      <c r="P1236" s="81"/>
      <c r="Q1236" s="81"/>
      <c r="R1236" s="91"/>
      <c r="S1236" s="91"/>
      <c r="T1236" s="91"/>
      <c r="U1236" s="91"/>
      <c r="V1236" s="52"/>
      <c r="W1236" s="52"/>
      <c r="X1236" s="52"/>
      <c r="Y1236" s="52"/>
      <c r="Z1236" s="51"/>
      <c r="AA1236" s="76"/>
      <c r="AB1236" s="76"/>
      <c r="AC1236" s="77"/>
      <c r="AD1236" s="83" t="s">
        <v>8547</v>
      </c>
      <c r="AE1236" s="83">
        <v>189</v>
      </c>
      <c r="AF1236" s="83">
        <v>518</v>
      </c>
      <c r="AG1236" s="83">
        <v>773</v>
      </c>
      <c r="AH1236" s="83">
        <v>904</v>
      </c>
      <c r="AI1236" s="83"/>
      <c r="AJ1236" s="83" t="s">
        <v>9938</v>
      </c>
      <c r="AK1236" s="83" t="s">
        <v>10812</v>
      </c>
      <c r="AL1236" s="83"/>
      <c r="AM1236" s="83"/>
      <c r="AN1236" s="85">
        <v>43098.030868055554</v>
      </c>
      <c r="AO1236" s="83" t="s">
        <v>12843</v>
      </c>
      <c r="AP1236" s="83" t="b">
        <v>0</v>
      </c>
      <c r="AQ1236" s="83" t="b">
        <v>0</v>
      </c>
      <c r="AR1236" s="83" t="b">
        <v>0</v>
      </c>
      <c r="AS1236" s="83" t="s">
        <v>7095</v>
      </c>
      <c r="AT1236" s="83">
        <v>1</v>
      </c>
      <c r="AU1236" s="83" t="s">
        <v>13085</v>
      </c>
      <c r="AV1236" s="83" t="b">
        <v>0</v>
      </c>
      <c r="AW1236" s="83" t="s">
        <v>14213</v>
      </c>
      <c r="AX1236" s="83" t="s">
        <v>15447</v>
      </c>
      <c r="AY1236" s="83" t="s">
        <v>66</v>
      </c>
      <c r="AZ1236" s="2"/>
      <c r="BA1236" s="3"/>
      <c r="BB1236" s="3"/>
      <c r="BC1236" s="3"/>
      <c r="BD1236" s="3"/>
    </row>
    <row r="1237" spans="1:56" x14ac:dyDescent="0.25">
      <c r="A1237" s="69" t="s">
        <v>1083</v>
      </c>
      <c r="B1237" s="70"/>
      <c r="C1237" s="70"/>
      <c r="D1237" s="71"/>
      <c r="E1237" s="73"/>
      <c r="F1237" s="70" t="s">
        <v>3654</v>
      </c>
      <c r="G1237" s="70"/>
      <c r="H1237" s="74"/>
      <c r="I1237" s="75"/>
      <c r="J1237" s="75"/>
      <c r="K1237" s="74" t="s">
        <v>16962</v>
      </c>
      <c r="L1237" s="78"/>
      <c r="M1237" s="79"/>
      <c r="N1237" s="79"/>
      <c r="O1237" s="80"/>
      <c r="P1237" s="81"/>
      <c r="Q1237" s="81"/>
      <c r="R1237" s="91"/>
      <c r="S1237" s="91"/>
      <c r="T1237" s="91"/>
      <c r="U1237" s="91"/>
      <c r="V1237" s="52"/>
      <c r="W1237" s="52"/>
      <c r="X1237" s="52"/>
      <c r="Y1237" s="52"/>
      <c r="Z1237" s="51"/>
      <c r="AA1237" s="76"/>
      <c r="AB1237" s="76"/>
      <c r="AC1237" s="77"/>
      <c r="AD1237" s="83" t="s">
        <v>8548</v>
      </c>
      <c r="AE1237" s="83">
        <v>954</v>
      </c>
      <c r="AF1237" s="83">
        <v>729</v>
      </c>
      <c r="AG1237" s="83">
        <v>172847</v>
      </c>
      <c r="AH1237" s="83">
        <v>50718</v>
      </c>
      <c r="AI1237" s="83"/>
      <c r="AJ1237" s="83" t="s">
        <v>9939</v>
      </c>
      <c r="AK1237" s="83" t="s">
        <v>10493</v>
      </c>
      <c r="AL1237" s="83"/>
      <c r="AM1237" s="83"/>
      <c r="AN1237" s="85">
        <v>42643.708553240744</v>
      </c>
      <c r="AO1237" s="83"/>
      <c r="AP1237" s="83" t="b">
        <v>1</v>
      </c>
      <c r="AQ1237" s="83" t="b">
        <v>1</v>
      </c>
      <c r="AR1237" s="83" t="b">
        <v>1</v>
      </c>
      <c r="AS1237" s="83" t="s">
        <v>7091</v>
      </c>
      <c r="AT1237" s="83">
        <v>7</v>
      </c>
      <c r="AU1237" s="83"/>
      <c r="AV1237" s="83" t="b">
        <v>0</v>
      </c>
      <c r="AW1237" s="83" t="s">
        <v>14213</v>
      </c>
      <c r="AX1237" s="83" t="s">
        <v>15448</v>
      </c>
      <c r="AY1237" s="83" t="s">
        <v>66</v>
      </c>
      <c r="AZ1237" s="2"/>
      <c r="BA1237" s="3"/>
      <c r="BB1237" s="3"/>
      <c r="BC1237" s="3"/>
      <c r="BD1237" s="3"/>
    </row>
    <row r="1238" spans="1:56" x14ac:dyDescent="0.25">
      <c r="A1238" s="69" t="s">
        <v>1085</v>
      </c>
      <c r="B1238" s="70"/>
      <c r="C1238" s="70"/>
      <c r="D1238" s="71"/>
      <c r="E1238" s="73"/>
      <c r="F1238" s="70" t="s">
        <v>4317</v>
      </c>
      <c r="G1238" s="70"/>
      <c r="H1238" s="74"/>
      <c r="I1238" s="75"/>
      <c r="J1238" s="75"/>
      <c r="K1238" s="74" t="s">
        <v>16963</v>
      </c>
      <c r="L1238" s="78"/>
      <c r="M1238" s="79"/>
      <c r="N1238" s="79"/>
      <c r="O1238" s="80"/>
      <c r="P1238" s="81"/>
      <c r="Q1238" s="81"/>
      <c r="R1238" s="91"/>
      <c r="S1238" s="91"/>
      <c r="T1238" s="91"/>
      <c r="U1238" s="91"/>
      <c r="V1238" s="52"/>
      <c r="W1238" s="52"/>
      <c r="X1238" s="52"/>
      <c r="Y1238" s="52"/>
      <c r="Z1238" s="51"/>
      <c r="AA1238" s="76"/>
      <c r="AB1238" s="76"/>
      <c r="AC1238" s="77"/>
      <c r="AD1238" s="83" t="s">
        <v>8549</v>
      </c>
      <c r="AE1238" s="83">
        <v>3267</v>
      </c>
      <c r="AF1238" s="83">
        <v>3370</v>
      </c>
      <c r="AG1238" s="83">
        <v>11082</v>
      </c>
      <c r="AH1238" s="83">
        <v>39911</v>
      </c>
      <c r="AI1238" s="83">
        <v>-18000</v>
      </c>
      <c r="AJ1238" s="83" t="s">
        <v>9940</v>
      </c>
      <c r="AK1238" s="83" t="s">
        <v>10813</v>
      </c>
      <c r="AL1238" s="83" t="s">
        <v>11576</v>
      </c>
      <c r="AM1238" s="83" t="s">
        <v>11716</v>
      </c>
      <c r="AN1238" s="85">
        <v>39653.69091435185</v>
      </c>
      <c r="AO1238" s="83" t="s">
        <v>12844</v>
      </c>
      <c r="AP1238" s="83" t="b">
        <v>0</v>
      </c>
      <c r="AQ1238" s="83" t="b">
        <v>0</v>
      </c>
      <c r="AR1238" s="83" t="b">
        <v>0</v>
      </c>
      <c r="AS1238" s="83" t="s">
        <v>7091</v>
      </c>
      <c r="AT1238" s="83">
        <v>59</v>
      </c>
      <c r="AU1238" s="83" t="s">
        <v>13519</v>
      </c>
      <c r="AV1238" s="83" t="b">
        <v>1</v>
      </c>
      <c r="AW1238" s="83" t="s">
        <v>14213</v>
      </c>
      <c r="AX1238" s="83" t="s">
        <v>15449</v>
      </c>
      <c r="AY1238" s="83" t="s">
        <v>66</v>
      </c>
      <c r="AZ1238" s="2"/>
      <c r="BA1238" s="3"/>
      <c r="BB1238" s="3"/>
      <c r="BC1238" s="3"/>
      <c r="BD1238" s="3"/>
    </row>
    <row r="1239" spans="1:56" x14ac:dyDescent="0.25">
      <c r="A1239" s="69" t="s">
        <v>1087</v>
      </c>
      <c r="B1239" s="70"/>
      <c r="C1239" s="70"/>
      <c r="D1239" s="71"/>
      <c r="E1239" s="73"/>
      <c r="F1239" s="70" t="s">
        <v>4319</v>
      </c>
      <c r="G1239" s="70"/>
      <c r="H1239" s="74"/>
      <c r="I1239" s="75"/>
      <c r="J1239" s="75"/>
      <c r="K1239" s="74" t="s">
        <v>16964</v>
      </c>
      <c r="L1239" s="78"/>
      <c r="M1239" s="79"/>
      <c r="N1239" s="79"/>
      <c r="O1239" s="80"/>
      <c r="P1239" s="81"/>
      <c r="Q1239" s="81"/>
      <c r="R1239" s="91"/>
      <c r="S1239" s="91"/>
      <c r="T1239" s="91"/>
      <c r="U1239" s="91"/>
      <c r="V1239" s="52"/>
      <c r="W1239" s="52"/>
      <c r="X1239" s="52"/>
      <c r="Y1239" s="52"/>
      <c r="Z1239" s="51"/>
      <c r="AA1239" s="76"/>
      <c r="AB1239" s="76"/>
      <c r="AC1239" s="77"/>
      <c r="AD1239" s="83" t="s">
        <v>8550</v>
      </c>
      <c r="AE1239" s="83">
        <v>354</v>
      </c>
      <c r="AF1239" s="83">
        <v>94</v>
      </c>
      <c r="AG1239" s="83">
        <v>7271</v>
      </c>
      <c r="AH1239" s="83">
        <v>993</v>
      </c>
      <c r="AI1239" s="83">
        <v>-28800</v>
      </c>
      <c r="AJ1239" s="83" t="s">
        <v>9941</v>
      </c>
      <c r="AK1239" s="83"/>
      <c r="AL1239" s="83"/>
      <c r="AM1239" s="83" t="s">
        <v>11719</v>
      </c>
      <c r="AN1239" s="85">
        <v>42293.161307870374</v>
      </c>
      <c r="AO1239" s="83" t="s">
        <v>12845</v>
      </c>
      <c r="AP1239" s="83" t="b">
        <v>1</v>
      </c>
      <c r="AQ1239" s="83" t="b">
        <v>0</v>
      </c>
      <c r="AR1239" s="83" t="b">
        <v>0</v>
      </c>
      <c r="AS1239" s="83" t="s">
        <v>7098</v>
      </c>
      <c r="AT1239" s="83">
        <v>0</v>
      </c>
      <c r="AU1239" s="83" t="s">
        <v>13085</v>
      </c>
      <c r="AV1239" s="83" t="b">
        <v>0</v>
      </c>
      <c r="AW1239" s="83" t="s">
        <v>14213</v>
      </c>
      <c r="AX1239" s="83" t="s">
        <v>15450</v>
      </c>
      <c r="AY1239" s="83" t="s">
        <v>66</v>
      </c>
      <c r="AZ1239" s="2"/>
      <c r="BA1239" s="3"/>
      <c r="BB1239" s="3"/>
      <c r="BC1239" s="3"/>
      <c r="BD1239" s="3"/>
    </row>
    <row r="1240" spans="1:56" x14ac:dyDescent="0.25">
      <c r="A1240" s="69" t="s">
        <v>1088</v>
      </c>
      <c r="B1240" s="70"/>
      <c r="C1240" s="70"/>
      <c r="D1240" s="71"/>
      <c r="E1240" s="73"/>
      <c r="F1240" s="70" t="s">
        <v>4320</v>
      </c>
      <c r="G1240" s="70"/>
      <c r="H1240" s="74"/>
      <c r="I1240" s="75"/>
      <c r="J1240" s="75"/>
      <c r="K1240" s="74" t="s">
        <v>16965</v>
      </c>
      <c r="L1240" s="78"/>
      <c r="M1240" s="79"/>
      <c r="N1240" s="79"/>
      <c r="O1240" s="80"/>
      <c r="P1240" s="81"/>
      <c r="Q1240" s="81"/>
      <c r="R1240" s="91"/>
      <c r="S1240" s="91"/>
      <c r="T1240" s="91"/>
      <c r="U1240" s="91"/>
      <c r="V1240" s="52"/>
      <c r="W1240" s="52"/>
      <c r="X1240" s="52"/>
      <c r="Y1240" s="52"/>
      <c r="Z1240" s="51"/>
      <c r="AA1240" s="76"/>
      <c r="AB1240" s="76"/>
      <c r="AC1240" s="77"/>
      <c r="AD1240" s="83" t="s">
        <v>8551</v>
      </c>
      <c r="AE1240" s="83">
        <v>3222</v>
      </c>
      <c r="AF1240" s="83">
        <v>1348</v>
      </c>
      <c r="AG1240" s="83">
        <v>5103</v>
      </c>
      <c r="AH1240" s="83">
        <v>113</v>
      </c>
      <c r="AI1240" s="83">
        <v>-18000</v>
      </c>
      <c r="AJ1240" s="83" t="s">
        <v>9942</v>
      </c>
      <c r="AK1240" s="83" t="s">
        <v>7243</v>
      </c>
      <c r="AL1240" s="83"/>
      <c r="AM1240" s="83" t="s">
        <v>11716</v>
      </c>
      <c r="AN1240" s="85">
        <v>41863.514710648145</v>
      </c>
      <c r="AO1240" s="83"/>
      <c r="AP1240" s="83" t="b">
        <v>1</v>
      </c>
      <c r="AQ1240" s="83" t="b">
        <v>0</v>
      </c>
      <c r="AR1240" s="83" t="b">
        <v>1</v>
      </c>
      <c r="AS1240" s="83" t="s">
        <v>7091</v>
      </c>
      <c r="AT1240" s="83">
        <v>13</v>
      </c>
      <c r="AU1240" s="83" t="s">
        <v>13085</v>
      </c>
      <c r="AV1240" s="83" t="b">
        <v>0</v>
      </c>
      <c r="AW1240" s="83" t="s">
        <v>14213</v>
      </c>
      <c r="AX1240" s="83" t="s">
        <v>15451</v>
      </c>
      <c r="AY1240" s="83" t="s">
        <v>66</v>
      </c>
      <c r="AZ1240" s="2"/>
      <c r="BA1240" s="3"/>
      <c r="BB1240" s="3"/>
      <c r="BC1240" s="3"/>
      <c r="BD1240" s="3"/>
    </row>
    <row r="1241" spans="1:56" x14ac:dyDescent="0.25">
      <c r="A1241" s="69" t="s">
        <v>1090</v>
      </c>
      <c r="B1241" s="70"/>
      <c r="C1241" s="70"/>
      <c r="D1241" s="71"/>
      <c r="E1241" s="73"/>
      <c r="F1241" s="70" t="s">
        <v>4321</v>
      </c>
      <c r="G1241" s="70"/>
      <c r="H1241" s="74"/>
      <c r="I1241" s="75"/>
      <c r="J1241" s="75"/>
      <c r="K1241" s="74" t="s">
        <v>16966</v>
      </c>
      <c r="L1241" s="78"/>
      <c r="M1241" s="79"/>
      <c r="N1241" s="79"/>
      <c r="O1241" s="80"/>
      <c r="P1241" s="81"/>
      <c r="Q1241" s="81"/>
      <c r="R1241" s="91"/>
      <c r="S1241" s="91"/>
      <c r="T1241" s="91"/>
      <c r="U1241" s="91"/>
      <c r="V1241" s="52"/>
      <c r="W1241" s="52"/>
      <c r="X1241" s="52"/>
      <c r="Y1241" s="52"/>
      <c r="Z1241" s="51"/>
      <c r="AA1241" s="76"/>
      <c r="AB1241" s="76"/>
      <c r="AC1241" s="77"/>
      <c r="AD1241" s="83" t="s">
        <v>8552</v>
      </c>
      <c r="AE1241" s="83">
        <v>477</v>
      </c>
      <c r="AF1241" s="83">
        <v>520</v>
      </c>
      <c r="AG1241" s="83">
        <v>2667</v>
      </c>
      <c r="AH1241" s="83">
        <v>544</v>
      </c>
      <c r="AI1241" s="83">
        <v>-18000</v>
      </c>
      <c r="AJ1241" s="83" t="s">
        <v>9943</v>
      </c>
      <c r="AK1241" s="83" t="s">
        <v>7257</v>
      </c>
      <c r="AL1241" s="83" t="s">
        <v>11577</v>
      </c>
      <c r="AM1241" s="83" t="s">
        <v>11716</v>
      </c>
      <c r="AN1241" s="85">
        <v>40629.13616898148</v>
      </c>
      <c r="AO1241" s="83" t="s">
        <v>12846</v>
      </c>
      <c r="AP1241" s="83" t="b">
        <v>0</v>
      </c>
      <c r="AQ1241" s="83" t="b">
        <v>0</v>
      </c>
      <c r="AR1241" s="83" t="b">
        <v>1</v>
      </c>
      <c r="AS1241" s="83" t="s">
        <v>7091</v>
      </c>
      <c r="AT1241" s="83">
        <v>15</v>
      </c>
      <c r="AU1241" s="83" t="s">
        <v>13520</v>
      </c>
      <c r="AV1241" s="83" t="b">
        <v>1</v>
      </c>
      <c r="AW1241" s="83" t="s">
        <v>14213</v>
      </c>
      <c r="AX1241" s="83" t="s">
        <v>15452</v>
      </c>
      <c r="AY1241" s="83" t="s">
        <v>66</v>
      </c>
      <c r="AZ1241" s="2"/>
      <c r="BA1241" s="3"/>
      <c r="BB1241" s="3"/>
      <c r="BC1241" s="3"/>
      <c r="BD1241" s="3"/>
    </row>
    <row r="1242" spans="1:56" x14ac:dyDescent="0.25">
      <c r="A1242" s="69" t="s">
        <v>1091</v>
      </c>
      <c r="B1242" s="70"/>
      <c r="C1242" s="70"/>
      <c r="D1242" s="71"/>
      <c r="E1242" s="73"/>
      <c r="F1242" s="70" t="s">
        <v>4322</v>
      </c>
      <c r="G1242" s="70"/>
      <c r="H1242" s="74"/>
      <c r="I1242" s="75"/>
      <c r="J1242" s="75"/>
      <c r="K1242" s="74" t="s">
        <v>16967</v>
      </c>
      <c r="L1242" s="78"/>
      <c r="M1242" s="79"/>
      <c r="N1242" s="79"/>
      <c r="O1242" s="80"/>
      <c r="P1242" s="81"/>
      <c r="Q1242" s="81"/>
      <c r="R1242" s="91"/>
      <c r="S1242" s="91"/>
      <c r="T1242" s="91"/>
      <c r="U1242" s="91"/>
      <c r="V1242" s="52"/>
      <c r="W1242" s="52"/>
      <c r="X1242" s="52"/>
      <c r="Y1242" s="52"/>
      <c r="Z1242" s="51"/>
      <c r="AA1242" s="76"/>
      <c r="AB1242" s="76"/>
      <c r="AC1242" s="77"/>
      <c r="AD1242" s="83" t="s">
        <v>8553</v>
      </c>
      <c r="AE1242" s="83">
        <v>158</v>
      </c>
      <c r="AF1242" s="83">
        <v>23</v>
      </c>
      <c r="AG1242" s="83">
        <v>1953</v>
      </c>
      <c r="AH1242" s="83">
        <v>948</v>
      </c>
      <c r="AI1242" s="83"/>
      <c r="AJ1242" s="83"/>
      <c r="AK1242" s="83" t="s">
        <v>10192</v>
      </c>
      <c r="AL1242" s="83"/>
      <c r="AM1242" s="83"/>
      <c r="AN1242" s="85">
        <v>43117.638865740744</v>
      </c>
      <c r="AO1242" s="83"/>
      <c r="AP1242" s="83" t="b">
        <v>1</v>
      </c>
      <c r="AQ1242" s="83" t="b">
        <v>0</v>
      </c>
      <c r="AR1242" s="83" t="b">
        <v>0</v>
      </c>
      <c r="AS1242" s="83" t="s">
        <v>7091</v>
      </c>
      <c r="AT1242" s="83">
        <v>0</v>
      </c>
      <c r="AU1242" s="83"/>
      <c r="AV1242" s="83" t="b">
        <v>0</v>
      </c>
      <c r="AW1242" s="83" t="s">
        <v>14213</v>
      </c>
      <c r="AX1242" s="83" t="s">
        <v>15453</v>
      </c>
      <c r="AY1242" s="83" t="s">
        <v>66</v>
      </c>
      <c r="AZ1242" s="2"/>
      <c r="BA1242" s="3"/>
      <c r="BB1242" s="3"/>
      <c r="BC1242" s="3"/>
      <c r="BD1242" s="3"/>
    </row>
    <row r="1243" spans="1:56" x14ac:dyDescent="0.25">
      <c r="A1243" s="69" t="s">
        <v>1093</v>
      </c>
      <c r="B1243" s="70"/>
      <c r="C1243" s="70"/>
      <c r="D1243" s="71"/>
      <c r="E1243" s="73"/>
      <c r="F1243" s="70" t="s">
        <v>4323</v>
      </c>
      <c r="G1243" s="70"/>
      <c r="H1243" s="74"/>
      <c r="I1243" s="75"/>
      <c r="J1243" s="75"/>
      <c r="K1243" s="74" t="s">
        <v>16968</v>
      </c>
      <c r="L1243" s="78"/>
      <c r="M1243" s="79"/>
      <c r="N1243" s="79"/>
      <c r="O1243" s="80"/>
      <c r="P1243" s="81"/>
      <c r="Q1243" s="81"/>
      <c r="R1243" s="91"/>
      <c r="S1243" s="91"/>
      <c r="T1243" s="91"/>
      <c r="U1243" s="91"/>
      <c r="V1243" s="52"/>
      <c r="W1243" s="52"/>
      <c r="X1243" s="52"/>
      <c r="Y1243" s="52"/>
      <c r="Z1243" s="51"/>
      <c r="AA1243" s="76"/>
      <c r="AB1243" s="76"/>
      <c r="AC1243" s="77"/>
      <c r="AD1243" s="83" t="s">
        <v>8554</v>
      </c>
      <c r="AE1243" s="83">
        <v>836</v>
      </c>
      <c r="AF1243" s="83">
        <v>784</v>
      </c>
      <c r="AG1243" s="83">
        <v>8492</v>
      </c>
      <c r="AH1243" s="83">
        <v>12898</v>
      </c>
      <c r="AI1243" s="83">
        <v>-28800</v>
      </c>
      <c r="AJ1243" s="83" t="s">
        <v>9944</v>
      </c>
      <c r="AK1243" s="83" t="s">
        <v>10814</v>
      </c>
      <c r="AL1243" s="83"/>
      <c r="AM1243" s="83" t="s">
        <v>11719</v>
      </c>
      <c r="AN1243" s="85">
        <v>39948.944687499999</v>
      </c>
      <c r="AO1243" s="83" t="s">
        <v>12847</v>
      </c>
      <c r="AP1243" s="83" t="b">
        <v>1</v>
      </c>
      <c r="AQ1243" s="83" t="b">
        <v>0</v>
      </c>
      <c r="AR1243" s="83" t="b">
        <v>0</v>
      </c>
      <c r="AS1243" s="83" t="s">
        <v>7091</v>
      </c>
      <c r="AT1243" s="83">
        <v>2</v>
      </c>
      <c r="AU1243" s="83" t="s">
        <v>13085</v>
      </c>
      <c r="AV1243" s="83" t="b">
        <v>0</v>
      </c>
      <c r="AW1243" s="83" t="s">
        <v>14213</v>
      </c>
      <c r="AX1243" s="83" t="s">
        <v>15454</v>
      </c>
      <c r="AY1243" s="83" t="s">
        <v>66</v>
      </c>
      <c r="AZ1243" s="2"/>
      <c r="BA1243" s="3"/>
      <c r="BB1243" s="3"/>
      <c r="BC1243" s="3"/>
      <c r="BD1243" s="3"/>
    </row>
    <row r="1244" spans="1:56" x14ac:dyDescent="0.25">
      <c r="A1244" s="69" t="s">
        <v>1654</v>
      </c>
      <c r="B1244" s="70"/>
      <c r="C1244" s="70"/>
      <c r="D1244" s="71"/>
      <c r="E1244" s="73"/>
      <c r="F1244" s="70" t="s">
        <v>14109</v>
      </c>
      <c r="G1244" s="70"/>
      <c r="H1244" s="74"/>
      <c r="I1244" s="75"/>
      <c r="J1244" s="75"/>
      <c r="K1244" s="74" t="s">
        <v>16969</v>
      </c>
      <c r="L1244" s="78"/>
      <c r="M1244" s="79"/>
      <c r="N1244" s="79"/>
      <c r="O1244" s="80"/>
      <c r="P1244" s="81"/>
      <c r="Q1244" s="81"/>
      <c r="R1244" s="91"/>
      <c r="S1244" s="91"/>
      <c r="T1244" s="91"/>
      <c r="U1244" s="91"/>
      <c r="V1244" s="52"/>
      <c r="W1244" s="52"/>
      <c r="X1244" s="52"/>
      <c r="Y1244" s="52"/>
      <c r="Z1244" s="51"/>
      <c r="AA1244" s="76"/>
      <c r="AB1244" s="76"/>
      <c r="AC1244" s="77"/>
      <c r="AD1244" s="83" t="s">
        <v>8555</v>
      </c>
      <c r="AE1244" s="83">
        <v>1126</v>
      </c>
      <c r="AF1244" s="83">
        <v>5471029</v>
      </c>
      <c r="AG1244" s="83">
        <v>14059</v>
      </c>
      <c r="AH1244" s="83">
        <v>1206</v>
      </c>
      <c r="AI1244" s="83">
        <v>-18000</v>
      </c>
      <c r="AJ1244" s="83" t="s">
        <v>9945</v>
      </c>
      <c r="AK1244" s="83" t="s">
        <v>7257</v>
      </c>
      <c r="AL1244" s="83"/>
      <c r="AM1244" s="83" t="s">
        <v>11720</v>
      </c>
      <c r="AN1244" s="85">
        <v>39994.938923611109</v>
      </c>
      <c r="AO1244" s="83" t="s">
        <v>12848</v>
      </c>
      <c r="AP1244" s="83" t="b">
        <v>0</v>
      </c>
      <c r="AQ1244" s="83" t="b">
        <v>0</v>
      </c>
      <c r="AR1244" s="83" t="b">
        <v>1</v>
      </c>
      <c r="AS1244" s="83" t="s">
        <v>7091</v>
      </c>
      <c r="AT1244" s="83">
        <v>19661</v>
      </c>
      <c r="AU1244" s="83" t="s">
        <v>13521</v>
      </c>
      <c r="AV1244" s="83" t="b">
        <v>1</v>
      </c>
      <c r="AW1244" s="83" t="s">
        <v>14213</v>
      </c>
      <c r="AX1244" s="83" t="s">
        <v>15455</v>
      </c>
      <c r="AY1244" s="83" t="s">
        <v>65</v>
      </c>
      <c r="AZ1244" s="2"/>
      <c r="BA1244" s="3"/>
      <c r="BB1244" s="3"/>
      <c r="BC1244" s="3"/>
      <c r="BD1244" s="3"/>
    </row>
    <row r="1245" spans="1:56" x14ac:dyDescent="0.25">
      <c r="A1245" s="69" t="s">
        <v>1094</v>
      </c>
      <c r="B1245" s="70"/>
      <c r="C1245" s="70"/>
      <c r="D1245" s="71"/>
      <c r="E1245" s="73"/>
      <c r="F1245" s="70" t="s">
        <v>3654</v>
      </c>
      <c r="G1245" s="70"/>
      <c r="H1245" s="74"/>
      <c r="I1245" s="75"/>
      <c r="J1245" s="75"/>
      <c r="K1245" s="74" t="s">
        <v>16970</v>
      </c>
      <c r="L1245" s="78"/>
      <c r="M1245" s="79"/>
      <c r="N1245" s="79"/>
      <c r="O1245" s="80"/>
      <c r="P1245" s="81"/>
      <c r="Q1245" s="81"/>
      <c r="R1245" s="91"/>
      <c r="S1245" s="91"/>
      <c r="T1245" s="91"/>
      <c r="U1245" s="91"/>
      <c r="V1245" s="52"/>
      <c r="W1245" s="52"/>
      <c r="X1245" s="52"/>
      <c r="Y1245" s="52"/>
      <c r="Z1245" s="51"/>
      <c r="AA1245" s="76"/>
      <c r="AB1245" s="76"/>
      <c r="AC1245" s="77"/>
      <c r="AD1245" s="83" t="s">
        <v>8556</v>
      </c>
      <c r="AE1245" s="83">
        <v>90</v>
      </c>
      <c r="AF1245" s="83">
        <v>5</v>
      </c>
      <c r="AG1245" s="83">
        <v>141</v>
      </c>
      <c r="AH1245" s="83">
        <v>118</v>
      </c>
      <c r="AI1245" s="83"/>
      <c r="AJ1245" s="83" t="s">
        <v>9946</v>
      </c>
      <c r="AK1245" s="83" t="s">
        <v>10496</v>
      </c>
      <c r="AL1245" s="83"/>
      <c r="AM1245" s="83"/>
      <c r="AN1245" s="85">
        <v>41971.247627314813</v>
      </c>
      <c r="AO1245" s="83"/>
      <c r="AP1245" s="83" t="b">
        <v>0</v>
      </c>
      <c r="AQ1245" s="83" t="b">
        <v>1</v>
      </c>
      <c r="AR1245" s="83" t="b">
        <v>0</v>
      </c>
      <c r="AS1245" s="83" t="s">
        <v>7091</v>
      </c>
      <c r="AT1245" s="83">
        <v>1</v>
      </c>
      <c r="AU1245" s="83" t="s">
        <v>13085</v>
      </c>
      <c r="AV1245" s="83" t="b">
        <v>0</v>
      </c>
      <c r="AW1245" s="83" t="s">
        <v>14213</v>
      </c>
      <c r="AX1245" s="83" t="s">
        <v>15456</v>
      </c>
      <c r="AY1245" s="83" t="s">
        <v>66</v>
      </c>
      <c r="AZ1245" s="2"/>
      <c r="BA1245" s="3"/>
      <c r="BB1245" s="3"/>
      <c r="BC1245" s="3"/>
      <c r="BD1245" s="3"/>
    </row>
    <row r="1246" spans="1:56" x14ac:dyDescent="0.25">
      <c r="A1246" s="69" t="s">
        <v>1655</v>
      </c>
      <c r="B1246" s="70"/>
      <c r="C1246" s="70"/>
      <c r="D1246" s="71"/>
      <c r="E1246" s="73"/>
      <c r="F1246" s="70" t="s">
        <v>14110</v>
      </c>
      <c r="G1246" s="70"/>
      <c r="H1246" s="74"/>
      <c r="I1246" s="75"/>
      <c r="J1246" s="75"/>
      <c r="K1246" s="74" t="s">
        <v>16971</v>
      </c>
      <c r="L1246" s="78"/>
      <c r="M1246" s="79"/>
      <c r="N1246" s="79"/>
      <c r="O1246" s="80"/>
      <c r="P1246" s="81"/>
      <c r="Q1246" s="81"/>
      <c r="R1246" s="91"/>
      <c r="S1246" s="91"/>
      <c r="T1246" s="91"/>
      <c r="U1246" s="91"/>
      <c r="V1246" s="52"/>
      <c r="W1246" s="52"/>
      <c r="X1246" s="52"/>
      <c r="Y1246" s="52"/>
      <c r="Z1246" s="51"/>
      <c r="AA1246" s="76"/>
      <c r="AB1246" s="76"/>
      <c r="AC1246" s="77"/>
      <c r="AD1246" s="83" t="s">
        <v>8557</v>
      </c>
      <c r="AE1246" s="83">
        <v>223</v>
      </c>
      <c r="AF1246" s="83">
        <v>94376</v>
      </c>
      <c r="AG1246" s="83">
        <v>13443</v>
      </c>
      <c r="AH1246" s="83">
        <v>8899</v>
      </c>
      <c r="AI1246" s="83">
        <v>-28800</v>
      </c>
      <c r="AJ1246" s="83" t="s">
        <v>9947</v>
      </c>
      <c r="AK1246" s="83" t="s">
        <v>10221</v>
      </c>
      <c r="AL1246" s="83" t="s">
        <v>11578</v>
      </c>
      <c r="AM1246" s="83" t="s">
        <v>11719</v>
      </c>
      <c r="AN1246" s="85">
        <v>40228.690775462965</v>
      </c>
      <c r="AO1246" s="83" t="s">
        <v>12849</v>
      </c>
      <c r="AP1246" s="83" t="b">
        <v>0</v>
      </c>
      <c r="AQ1246" s="83" t="b">
        <v>0</v>
      </c>
      <c r="AR1246" s="83" t="b">
        <v>1</v>
      </c>
      <c r="AS1246" s="83" t="s">
        <v>7091</v>
      </c>
      <c r="AT1246" s="83">
        <v>1284</v>
      </c>
      <c r="AU1246" s="83" t="s">
        <v>13522</v>
      </c>
      <c r="AV1246" s="83" t="b">
        <v>1</v>
      </c>
      <c r="AW1246" s="83" t="s">
        <v>14213</v>
      </c>
      <c r="AX1246" s="83" t="s">
        <v>15457</v>
      </c>
      <c r="AY1246" s="83" t="s">
        <v>65</v>
      </c>
      <c r="AZ1246" s="2"/>
      <c r="BA1246" s="3"/>
      <c r="BB1246" s="3"/>
      <c r="BC1246" s="3"/>
      <c r="BD1246" s="3"/>
    </row>
    <row r="1247" spans="1:56" x14ac:dyDescent="0.25">
      <c r="A1247" s="69" t="s">
        <v>1096</v>
      </c>
      <c r="B1247" s="70"/>
      <c r="C1247" s="70"/>
      <c r="D1247" s="71"/>
      <c r="E1247" s="73"/>
      <c r="F1247" s="70" t="s">
        <v>4325</v>
      </c>
      <c r="G1247" s="70"/>
      <c r="H1247" s="74"/>
      <c r="I1247" s="75"/>
      <c r="J1247" s="75"/>
      <c r="K1247" s="74" t="s">
        <v>16972</v>
      </c>
      <c r="L1247" s="78"/>
      <c r="M1247" s="79"/>
      <c r="N1247" s="79"/>
      <c r="O1247" s="80"/>
      <c r="P1247" s="81"/>
      <c r="Q1247" s="81"/>
      <c r="R1247" s="91"/>
      <c r="S1247" s="91"/>
      <c r="T1247" s="91"/>
      <c r="U1247" s="91"/>
      <c r="V1247" s="52"/>
      <c r="W1247" s="52"/>
      <c r="X1247" s="52"/>
      <c r="Y1247" s="52"/>
      <c r="Z1247" s="51"/>
      <c r="AA1247" s="76"/>
      <c r="AB1247" s="76"/>
      <c r="AC1247" s="77"/>
      <c r="AD1247" s="83" t="s">
        <v>8558</v>
      </c>
      <c r="AE1247" s="83">
        <v>2968</v>
      </c>
      <c r="AF1247" s="83">
        <v>2553</v>
      </c>
      <c r="AG1247" s="83">
        <v>68356</v>
      </c>
      <c r="AH1247" s="83">
        <v>89239</v>
      </c>
      <c r="AI1247" s="83">
        <v>-18000</v>
      </c>
      <c r="AJ1247" s="83" t="s">
        <v>9948</v>
      </c>
      <c r="AK1247" s="83" t="s">
        <v>10815</v>
      </c>
      <c r="AL1247" s="83"/>
      <c r="AM1247" s="83" t="s">
        <v>11743</v>
      </c>
      <c r="AN1247" s="85">
        <v>42864.847129629627</v>
      </c>
      <c r="AO1247" s="83" t="s">
        <v>12850</v>
      </c>
      <c r="AP1247" s="83" t="b">
        <v>0</v>
      </c>
      <c r="AQ1247" s="83" t="b">
        <v>0</v>
      </c>
      <c r="AR1247" s="83" t="b">
        <v>0</v>
      </c>
      <c r="AS1247" s="83" t="s">
        <v>7091</v>
      </c>
      <c r="AT1247" s="83">
        <v>6</v>
      </c>
      <c r="AU1247" s="83" t="s">
        <v>13085</v>
      </c>
      <c r="AV1247" s="83" t="b">
        <v>0</v>
      </c>
      <c r="AW1247" s="83" t="s">
        <v>14213</v>
      </c>
      <c r="AX1247" s="83" t="s">
        <v>15458</v>
      </c>
      <c r="AY1247" s="83" t="s">
        <v>66</v>
      </c>
      <c r="AZ1247" s="2"/>
      <c r="BA1247" s="3"/>
      <c r="BB1247" s="3"/>
      <c r="BC1247" s="3"/>
      <c r="BD1247" s="3"/>
    </row>
    <row r="1248" spans="1:56" x14ac:dyDescent="0.25">
      <c r="A1248" s="69" t="s">
        <v>1097</v>
      </c>
      <c r="B1248" s="70"/>
      <c r="C1248" s="70"/>
      <c r="D1248" s="71"/>
      <c r="E1248" s="73"/>
      <c r="F1248" s="70" t="s">
        <v>4326</v>
      </c>
      <c r="G1248" s="70"/>
      <c r="H1248" s="74"/>
      <c r="I1248" s="75"/>
      <c r="J1248" s="75"/>
      <c r="K1248" s="74" t="s">
        <v>16973</v>
      </c>
      <c r="L1248" s="78"/>
      <c r="M1248" s="79"/>
      <c r="N1248" s="79"/>
      <c r="O1248" s="80"/>
      <c r="P1248" s="81"/>
      <c r="Q1248" s="81"/>
      <c r="R1248" s="91"/>
      <c r="S1248" s="91"/>
      <c r="T1248" s="91"/>
      <c r="U1248" s="91"/>
      <c r="V1248" s="52"/>
      <c r="W1248" s="52"/>
      <c r="X1248" s="52"/>
      <c r="Y1248" s="52"/>
      <c r="Z1248" s="51"/>
      <c r="AA1248" s="76"/>
      <c r="AB1248" s="76"/>
      <c r="AC1248" s="77"/>
      <c r="AD1248" s="83" t="s">
        <v>8559</v>
      </c>
      <c r="AE1248" s="83">
        <v>1908</v>
      </c>
      <c r="AF1248" s="83">
        <v>2332</v>
      </c>
      <c r="AG1248" s="83">
        <v>19534</v>
      </c>
      <c r="AH1248" s="83">
        <v>2450</v>
      </c>
      <c r="AI1248" s="83"/>
      <c r="AJ1248" s="83" t="s">
        <v>9949</v>
      </c>
      <c r="AK1248" s="83" t="s">
        <v>10816</v>
      </c>
      <c r="AL1248" s="83" t="s">
        <v>11579</v>
      </c>
      <c r="AM1248" s="83"/>
      <c r="AN1248" s="85">
        <v>41304.722974537035</v>
      </c>
      <c r="AO1248" s="83" t="s">
        <v>12851</v>
      </c>
      <c r="AP1248" s="83" t="b">
        <v>1</v>
      </c>
      <c r="AQ1248" s="83" t="b">
        <v>0</v>
      </c>
      <c r="AR1248" s="83" t="b">
        <v>0</v>
      </c>
      <c r="AS1248" s="83" t="s">
        <v>7091</v>
      </c>
      <c r="AT1248" s="83">
        <v>338</v>
      </c>
      <c r="AU1248" s="83" t="s">
        <v>13085</v>
      </c>
      <c r="AV1248" s="83" t="b">
        <v>0</v>
      </c>
      <c r="AW1248" s="83" t="s">
        <v>14213</v>
      </c>
      <c r="AX1248" s="83" t="s">
        <v>15459</v>
      </c>
      <c r="AY1248" s="83" t="s">
        <v>66</v>
      </c>
      <c r="AZ1248" s="2"/>
      <c r="BA1248" s="3"/>
      <c r="BB1248" s="3"/>
      <c r="BC1248" s="3"/>
      <c r="BD1248" s="3"/>
    </row>
    <row r="1249" spans="1:56" x14ac:dyDescent="0.25">
      <c r="A1249" s="69" t="s">
        <v>1656</v>
      </c>
      <c r="B1249" s="70"/>
      <c r="C1249" s="70"/>
      <c r="D1249" s="71"/>
      <c r="E1249" s="73"/>
      <c r="F1249" s="70" t="s">
        <v>14111</v>
      </c>
      <c r="G1249" s="70"/>
      <c r="H1249" s="74"/>
      <c r="I1249" s="75"/>
      <c r="J1249" s="75"/>
      <c r="K1249" s="74" t="s">
        <v>16974</v>
      </c>
      <c r="L1249" s="78"/>
      <c r="M1249" s="79"/>
      <c r="N1249" s="79"/>
      <c r="O1249" s="80"/>
      <c r="P1249" s="81"/>
      <c r="Q1249" s="81"/>
      <c r="R1249" s="91"/>
      <c r="S1249" s="91"/>
      <c r="T1249" s="91"/>
      <c r="U1249" s="91"/>
      <c r="V1249" s="52"/>
      <c r="W1249" s="52"/>
      <c r="X1249" s="52"/>
      <c r="Y1249" s="52"/>
      <c r="Z1249" s="51"/>
      <c r="AA1249" s="76"/>
      <c r="AB1249" s="76"/>
      <c r="AC1249" s="77"/>
      <c r="AD1249" s="83" t="s">
        <v>8560</v>
      </c>
      <c r="AE1249" s="83">
        <v>1936</v>
      </c>
      <c r="AF1249" s="83">
        <v>4313</v>
      </c>
      <c r="AG1249" s="83">
        <v>17336</v>
      </c>
      <c r="AH1249" s="83">
        <v>4884</v>
      </c>
      <c r="AI1249" s="83">
        <v>-18000</v>
      </c>
      <c r="AJ1249" s="83" t="s">
        <v>9950</v>
      </c>
      <c r="AK1249" s="83" t="s">
        <v>10255</v>
      </c>
      <c r="AL1249" s="83" t="s">
        <v>11580</v>
      </c>
      <c r="AM1249" s="83" t="s">
        <v>11716</v>
      </c>
      <c r="AN1249" s="85">
        <v>40210.853449074071</v>
      </c>
      <c r="AO1249" s="83" t="s">
        <v>12852</v>
      </c>
      <c r="AP1249" s="83" t="b">
        <v>0</v>
      </c>
      <c r="AQ1249" s="83" t="b">
        <v>0</v>
      </c>
      <c r="AR1249" s="83" t="b">
        <v>0</v>
      </c>
      <c r="AS1249" s="83" t="s">
        <v>7091</v>
      </c>
      <c r="AT1249" s="83">
        <v>267</v>
      </c>
      <c r="AU1249" s="83" t="s">
        <v>13523</v>
      </c>
      <c r="AV1249" s="83" t="b">
        <v>1</v>
      </c>
      <c r="AW1249" s="83" t="s">
        <v>14213</v>
      </c>
      <c r="AX1249" s="83" t="s">
        <v>15460</v>
      </c>
      <c r="AY1249" s="83" t="s">
        <v>65</v>
      </c>
      <c r="AZ1249" s="2"/>
      <c r="BA1249" s="3"/>
      <c r="BB1249" s="3"/>
      <c r="BC1249" s="3"/>
      <c r="BD1249" s="3"/>
    </row>
    <row r="1250" spans="1:56" x14ac:dyDescent="0.25">
      <c r="A1250" s="69" t="s">
        <v>1098</v>
      </c>
      <c r="B1250" s="70"/>
      <c r="C1250" s="70"/>
      <c r="D1250" s="71"/>
      <c r="E1250" s="73"/>
      <c r="F1250" s="70" t="s">
        <v>4327</v>
      </c>
      <c r="G1250" s="70"/>
      <c r="H1250" s="74"/>
      <c r="I1250" s="75"/>
      <c r="J1250" s="75"/>
      <c r="K1250" s="74" t="s">
        <v>16975</v>
      </c>
      <c r="L1250" s="78"/>
      <c r="M1250" s="79"/>
      <c r="N1250" s="79"/>
      <c r="O1250" s="80"/>
      <c r="P1250" s="81"/>
      <c r="Q1250" s="81"/>
      <c r="R1250" s="91"/>
      <c r="S1250" s="91"/>
      <c r="T1250" s="91"/>
      <c r="U1250" s="91"/>
      <c r="V1250" s="52"/>
      <c r="W1250" s="52"/>
      <c r="X1250" s="52"/>
      <c r="Y1250" s="52"/>
      <c r="Z1250" s="51"/>
      <c r="AA1250" s="76"/>
      <c r="AB1250" s="76"/>
      <c r="AC1250" s="77"/>
      <c r="AD1250" s="83" t="s">
        <v>8561</v>
      </c>
      <c r="AE1250" s="83">
        <v>1783</v>
      </c>
      <c r="AF1250" s="83">
        <v>6484</v>
      </c>
      <c r="AG1250" s="83">
        <v>13242</v>
      </c>
      <c r="AH1250" s="83">
        <v>735</v>
      </c>
      <c r="AI1250" s="83">
        <v>-18000</v>
      </c>
      <c r="AJ1250" s="83" t="s">
        <v>9951</v>
      </c>
      <c r="AK1250" s="83" t="s">
        <v>7257</v>
      </c>
      <c r="AL1250" s="83" t="s">
        <v>11581</v>
      </c>
      <c r="AM1250" s="83" t="s">
        <v>11716</v>
      </c>
      <c r="AN1250" s="85">
        <v>39731.751203703701</v>
      </c>
      <c r="AO1250" s="83" t="s">
        <v>12853</v>
      </c>
      <c r="AP1250" s="83" t="b">
        <v>0</v>
      </c>
      <c r="AQ1250" s="83" t="b">
        <v>0</v>
      </c>
      <c r="AR1250" s="83" t="b">
        <v>0</v>
      </c>
      <c r="AS1250" s="83" t="s">
        <v>7091</v>
      </c>
      <c r="AT1250" s="83">
        <v>334</v>
      </c>
      <c r="AU1250" s="83" t="s">
        <v>13524</v>
      </c>
      <c r="AV1250" s="83" t="b">
        <v>0</v>
      </c>
      <c r="AW1250" s="83" t="s">
        <v>14213</v>
      </c>
      <c r="AX1250" s="83" t="s">
        <v>15461</v>
      </c>
      <c r="AY1250" s="83" t="s">
        <v>66</v>
      </c>
      <c r="AZ1250" s="2"/>
      <c r="BA1250" s="3"/>
      <c r="BB1250" s="3"/>
      <c r="BC1250" s="3"/>
      <c r="BD1250" s="3"/>
    </row>
    <row r="1251" spans="1:56" x14ac:dyDescent="0.25">
      <c r="A1251" s="69" t="s">
        <v>1657</v>
      </c>
      <c r="B1251" s="70"/>
      <c r="C1251" s="70"/>
      <c r="D1251" s="71"/>
      <c r="E1251" s="73"/>
      <c r="F1251" s="70" t="s">
        <v>14112</v>
      </c>
      <c r="G1251" s="70"/>
      <c r="H1251" s="74"/>
      <c r="I1251" s="75"/>
      <c r="J1251" s="75"/>
      <c r="K1251" s="74" t="s">
        <v>16976</v>
      </c>
      <c r="L1251" s="78"/>
      <c r="M1251" s="79"/>
      <c r="N1251" s="79"/>
      <c r="O1251" s="80"/>
      <c r="P1251" s="81"/>
      <c r="Q1251" s="81"/>
      <c r="R1251" s="91"/>
      <c r="S1251" s="91"/>
      <c r="T1251" s="91"/>
      <c r="U1251" s="91"/>
      <c r="V1251" s="52"/>
      <c r="W1251" s="52"/>
      <c r="X1251" s="52"/>
      <c r="Y1251" s="52"/>
      <c r="Z1251" s="51"/>
      <c r="AA1251" s="76"/>
      <c r="AB1251" s="76"/>
      <c r="AC1251" s="77"/>
      <c r="AD1251" s="83" t="s">
        <v>8562</v>
      </c>
      <c r="AE1251" s="83">
        <v>664</v>
      </c>
      <c r="AF1251" s="83">
        <v>1376</v>
      </c>
      <c r="AG1251" s="83">
        <v>2850</v>
      </c>
      <c r="AH1251" s="83">
        <v>27</v>
      </c>
      <c r="AI1251" s="83">
        <v>-18000</v>
      </c>
      <c r="AJ1251" s="83" t="s">
        <v>9952</v>
      </c>
      <c r="AK1251" s="83" t="s">
        <v>7257</v>
      </c>
      <c r="AL1251" s="83" t="s">
        <v>11582</v>
      </c>
      <c r="AM1251" s="83" t="s">
        <v>11716</v>
      </c>
      <c r="AN1251" s="85">
        <v>40974.741030092591</v>
      </c>
      <c r="AO1251" s="83" t="s">
        <v>12854</v>
      </c>
      <c r="AP1251" s="83" t="b">
        <v>0</v>
      </c>
      <c r="AQ1251" s="83" t="b">
        <v>0</v>
      </c>
      <c r="AR1251" s="83" t="b">
        <v>1</v>
      </c>
      <c r="AS1251" s="83" t="s">
        <v>7091</v>
      </c>
      <c r="AT1251" s="83">
        <v>58</v>
      </c>
      <c r="AU1251" s="83" t="s">
        <v>13525</v>
      </c>
      <c r="AV1251" s="83" t="b">
        <v>0</v>
      </c>
      <c r="AW1251" s="83" t="s">
        <v>14213</v>
      </c>
      <c r="AX1251" s="83" t="s">
        <v>15462</v>
      </c>
      <c r="AY1251" s="83" t="s">
        <v>65</v>
      </c>
      <c r="AZ1251" s="2"/>
      <c r="BA1251" s="3"/>
      <c r="BB1251" s="3"/>
      <c r="BC1251" s="3"/>
      <c r="BD1251" s="3"/>
    </row>
    <row r="1252" spans="1:56" x14ac:dyDescent="0.25">
      <c r="A1252" s="69" t="s">
        <v>1099</v>
      </c>
      <c r="B1252" s="70"/>
      <c r="C1252" s="70"/>
      <c r="D1252" s="71"/>
      <c r="E1252" s="73"/>
      <c r="F1252" s="70" t="s">
        <v>4328</v>
      </c>
      <c r="G1252" s="70"/>
      <c r="H1252" s="74"/>
      <c r="I1252" s="75"/>
      <c r="J1252" s="75"/>
      <c r="K1252" s="74" t="s">
        <v>16977</v>
      </c>
      <c r="L1252" s="78"/>
      <c r="M1252" s="79"/>
      <c r="N1252" s="79"/>
      <c r="O1252" s="80"/>
      <c r="P1252" s="81"/>
      <c r="Q1252" s="81"/>
      <c r="R1252" s="91"/>
      <c r="S1252" s="91"/>
      <c r="T1252" s="91"/>
      <c r="U1252" s="91"/>
      <c r="V1252" s="52"/>
      <c r="W1252" s="52"/>
      <c r="X1252" s="52"/>
      <c r="Y1252" s="52"/>
      <c r="Z1252" s="51"/>
      <c r="AA1252" s="76"/>
      <c r="AB1252" s="76"/>
      <c r="AC1252" s="77"/>
      <c r="AD1252" s="83" t="s">
        <v>8563</v>
      </c>
      <c r="AE1252" s="83">
        <v>470</v>
      </c>
      <c r="AF1252" s="83">
        <v>67</v>
      </c>
      <c r="AG1252" s="83">
        <v>4802</v>
      </c>
      <c r="AH1252" s="83">
        <v>8449</v>
      </c>
      <c r="AI1252" s="83"/>
      <c r="AJ1252" s="83" t="s">
        <v>9953</v>
      </c>
      <c r="AK1252" s="83" t="s">
        <v>10817</v>
      </c>
      <c r="AL1252" s="83"/>
      <c r="AM1252" s="83"/>
      <c r="AN1252" s="85">
        <v>42972.201678240737</v>
      </c>
      <c r="AO1252" s="83" t="s">
        <v>12855</v>
      </c>
      <c r="AP1252" s="83" t="b">
        <v>1</v>
      </c>
      <c r="AQ1252" s="83" t="b">
        <v>0</v>
      </c>
      <c r="AR1252" s="83" t="b">
        <v>0</v>
      </c>
      <c r="AS1252" s="83" t="s">
        <v>7091</v>
      </c>
      <c r="AT1252" s="83">
        <v>1</v>
      </c>
      <c r="AU1252" s="83"/>
      <c r="AV1252" s="83" t="b">
        <v>0</v>
      </c>
      <c r="AW1252" s="83" t="s">
        <v>14213</v>
      </c>
      <c r="AX1252" s="83" t="s">
        <v>15463</v>
      </c>
      <c r="AY1252" s="83" t="s">
        <v>66</v>
      </c>
      <c r="AZ1252" s="2"/>
      <c r="BA1252" s="3"/>
      <c r="BB1252" s="3"/>
      <c r="BC1252" s="3"/>
      <c r="BD1252" s="3"/>
    </row>
    <row r="1253" spans="1:56" x14ac:dyDescent="0.25">
      <c r="A1253" s="69" t="s">
        <v>1100</v>
      </c>
      <c r="B1253" s="70"/>
      <c r="C1253" s="70"/>
      <c r="D1253" s="71"/>
      <c r="E1253" s="73"/>
      <c r="F1253" s="70" t="s">
        <v>4329</v>
      </c>
      <c r="G1253" s="70"/>
      <c r="H1253" s="74"/>
      <c r="I1253" s="75"/>
      <c r="J1253" s="75"/>
      <c r="K1253" s="74" t="s">
        <v>16978</v>
      </c>
      <c r="L1253" s="78"/>
      <c r="M1253" s="79"/>
      <c r="N1253" s="79"/>
      <c r="O1253" s="80"/>
      <c r="P1253" s="81"/>
      <c r="Q1253" s="81"/>
      <c r="R1253" s="91"/>
      <c r="S1253" s="91"/>
      <c r="T1253" s="91"/>
      <c r="U1253" s="91"/>
      <c r="V1253" s="52"/>
      <c r="W1253" s="52"/>
      <c r="X1253" s="52"/>
      <c r="Y1253" s="52"/>
      <c r="Z1253" s="51"/>
      <c r="AA1253" s="76"/>
      <c r="AB1253" s="76"/>
      <c r="AC1253" s="77"/>
      <c r="AD1253" s="83" t="s">
        <v>7563</v>
      </c>
      <c r="AE1253" s="83">
        <v>393</v>
      </c>
      <c r="AF1253" s="83">
        <v>204</v>
      </c>
      <c r="AG1253" s="83">
        <v>13061</v>
      </c>
      <c r="AH1253" s="83">
        <v>6807</v>
      </c>
      <c r="AI1253" s="83">
        <v>-21600</v>
      </c>
      <c r="AJ1253" s="83"/>
      <c r="AK1253" s="83" t="s">
        <v>10818</v>
      </c>
      <c r="AL1253" s="83"/>
      <c r="AM1253" s="83" t="s">
        <v>11717</v>
      </c>
      <c r="AN1253" s="85">
        <v>40102.125381944446</v>
      </c>
      <c r="AO1253" s="83" t="s">
        <v>12856</v>
      </c>
      <c r="AP1253" s="83" t="b">
        <v>1</v>
      </c>
      <c r="AQ1253" s="83" t="b">
        <v>0</v>
      </c>
      <c r="AR1253" s="83" t="b">
        <v>0</v>
      </c>
      <c r="AS1253" s="83" t="s">
        <v>7091</v>
      </c>
      <c r="AT1253" s="83">
        <v>15</v>
      </c>
      <c r="AU1253" s="83" t="s">
        <v>13085</v>
      </c>
      <c r="AV1253" s="83" t="b">
        <v>0</v>
      </c>
      <c r="AW1253" s="83" t="s">
        <v>14213</v>
      </c>
      <c r="AX1253" s="83" t="s">
        <v>15464</v>
      </c>
      <c r="AY1253" s="83" t="s">
        <v>66</v>
      </c>
      <c r="AZ1253" s="2"/>
      <c r="BA1253" s="3"/>
      <c r="BB1253" s="3"/>
      <c r="BC1253" s="3"/>
      <c r="BD1253" s="3"/>
    </row>
    <row r="1254" spans="1:56" x14ac:dyDescent="0.25">
      <c r="A1254" s="69" t="s">
        <v>1101</v>
      </c>
      <c r="B1254" s="70"/>
      <c r="C1254" s="70"/>
      <c r="D1254" s="71"/>
      <c r="E1254" s="73"/>
      <c r="F1254" s="70" t="s">
        <v>14113</v>
      </c>
      <c r="G1254" s="70"/>
      <c r="H1254" s="74"/>
      <c r="I1254" s="75"/>
      <c r="J1254" s="75"/>
      <c r="K1254" s="74" t="s">
        <v>16979</v>
      </c>
      <c r="L1254" s="78"/>
      <c r="M1254" s="79"/>
      <c r="N1254" s="79"/>
      <c r="O1254" s="80"/>
      <c r="P1254" s="81"/>
      <c r="Q1254" s="81"/>
      <c r="R1254" s="91"/>
      <c r="S1254" s="91"/>
      <c r="T1254" s="91"/>
      <c r="U1254" s="91"/>
      <c r="V1254" s="52"/>
      <c r="W1254" s="52"/>
      <c r="X1254" s="52"/>
      <c r="Y1254" s="52"/>
      <c r="Z1254" s="51"/>
      <c r="AA1254" s="76"/>
      <c r="AB1254" s="76"/>
      <c r="AC1254" s="77"/>
      <c r="AD1254" s="83" t="s">
        <v>8564</v>
      </c>
      <c r="AE1254" s="83">
        <v>1937</v>
      </c>
      <c r="AF1254" s="83">
        <v>1578</v>
      </c>
      <c r="AG1254" s="83">
        <v>2272</v>
      </c>
      <c r="AH1254" s="83">
        <v>1342</v>
      </c>
      <c r="AI1254" s="83">
        <v>0</v>
      </c>
      <c r="AJ1254" s="83" t="s">
        <v>9954</v>
      </c>
      <c r="AK1254" s="83" t="s">
        <v>10819</v>
      </c>
      <c r="AL1254" s="83" t="s">
        <v>11583</v>
      </c>
      <c r="AM1254" s="83" t="s">
        <v>11718</v>
      </c>
      <c r="AN1254" s="85">
        <v>42032.725243055553</v>
      </c>
      <c r="AO1254" s="83" t="s">
        <v>12857</v>
      </c>
      <c r="AP1254" s="83" t="b">
        <v>0</v>
      </c>
      <c r="AQ1254" s="83" t="b">
        <v>0</v>
      </c>
      <c r="AR1254" s="83" t="b">
        <v>1</v>
      </c>
      <c r="AS1254" s="83" t="s">
        <v>7091</v>
      </c>
      <c r="AT1254" s="83">
        <v>26</v>
      </c>
      <c r="AU1254" s="83" t="s">
        <v>13085</v>
      </c>
      <c r="AV1254" s="83" t="b">
        <v>0</v>
      </c>
      <c r="AW1254" s="83" t="s">
        <v>14213</v>
      </c>
      <c r="AX1254" s="83" t="s">
        <v>15465</v>
      </c>
      <c r="AY1254" s="83" t="s">
        <v>66</v>
      </c>
      <c r="AZ1254" s="2"/>
      <c r="BA1254" s="3"/>
      <c r="BB1254" s="3"/>
      <c r="BC1254" s="3"/>
      <c r="BD1254" s="3"/>
    </row>
    <row r="1255" spans="1:56" x14ac:dyDescent="0.25">
      <c r="A1255" s="69" t="s">
        <v>1658</v>
      </c>
      <c r="B1255" s="70"/>
      <c r="C1255" s="70"/>
      <c r="D1255" s="71"/>
      <c r="E1255" s="73"/>
      <c r="F1255" s="70" t="s">
        <v>14114</v>
      </c>
      <c r="G1255" s="70"/>
      <c r="H1255" s="74"/>
      <c r="I1255" s="75"/>
      <c r="J1255" s="75"/>
      <c r="K1255" s="74" t="s">
        <v>16980</v>
      </c>
      <c r="L1255" s="78"/>
      <c r="M1255" s="79"/>
      <c r="N1255" s="79"/>
      <c r="O1255" s="80"/>
      <c r="P1255" s="81"/>
      <c r="Q1255" s="81"/>
      <c r="R1255" s="91"/>
      <c r="S1255" s="91"/>
      <c r="T1255" s="91"/>
      <c r="U1255" s="91"/>
      <c r="V1255" s="52"/>
      <c r="W1255" s="52"/>
      <c r="X1255" s="52"/>
      <c r="Y1255" s="52"/>
      <c r="Z1255" s="51"/>
      <c r="AA1255" s="76"/>
      <c r="AB1255" s="76"/>
      <c r="AC1255" s="77"/>
      <c r="AD1255" s="83" t="s">
        <v>8565</v>
      </c>
      <c r="AE1255" s="83">
        <v>298</v>
      </c>
      <c r="AF1255" s="83">
        <v>258</v>
      </c>
      <c r="AG1255" s="83">
        <v>2400</v>
      </c>
      <c r="AH1255" s="83">
        <v>567</v>
      </c>
      <c r="AI1255" s="83">
        <v>-28800</v>
      </c>
      <c r="AJ1255" s="83" t="s">
        <v>9955</v>
      </c>
      <c r="AK1255" s="83" t="s">
        <v>10820</v>
      </c>
      <c r="AL1255" s="83"/>
      <c r="AM1255" s="83" t="s">
        <v>11719</v>
      </c>
      <c r="AN1255" s="85">
        <v>41038.967222222222</v>
      </c>
      <c r="AO1255" s="83" t="s">
        <v>12858</v>
      </c>
      <c r="AP1255" s="83" t="b">
        <v>0</v>
      </c>
      <c r="AQ1255" s="83" t="b">
        <v>0</v>
      </c>
      <c r="AR1255" s="83" t="b">
        <v>1</v>
      </c>
      <c r="AS1255" s="83" t="s">
        <v>7091</v>
      </c>
      <c r="AT1255" s="83">
        <v>3</v>
      </c>
      <c r="AU1255" s="83" t="s">
        <v>13119</v>
      </c>
      <c r="AV1255" s="83" t="b">
        <v>0</v>
      </c>
      <c r="AW1255" s="83" t="s">
        <v>14213</v>
      </c>
      <c r="AX1255" s="83" t="s">
        <v>15466</v>
      </c>
      <c r="AY1255" s="83" t="s">
        <v>65</v>
      </c>
      <c r="AZ1255" s="2"/>
      <c r="BA1255" s="3"/>
      <c r="BB1255" s="3"/>
      <c r="BC1255" s="3"/>
      <c r="BD1255" s="3"/>
    </row>
    <row r="1256" spans="1:56" x14ac:dyDescent="0.25">
      <c r="A1256" s="69" t="s">
        <v>1102</v>
      </c>
      <c r="B1256" s="70"/>
      <c r="C1256" s="70"/>
      <c r="D1256" s="71"/>
      <c r="E1256" s="73"/>
      <c r="F1256" s="70" t="s">
        <v>4330</v>
      </c>
      <c r="G1256" s="70"/>
      <c r="H1256" s="74"/>
      <c r="I1256" s="75"/>
      <c r="J1256" s="75"/>
      <c r="K1256" s="74" t="s">
        <v>16981</v>
      </c>
      <c r="L1256" s="78"/>
      <c r="M1256" s="79"/>
      <c r="N1256" s="79"/>
      <c r="O1256" s="80"/>
      <c r="P1256" s="81"/>
      <c r="Q1256" s="81"/>
      <c r="R1256" s="91"/>
      <c r="S1256" s="91"/>
      <c r="T1256" s="91"/>
      <c r="U1256" s="91"/>
      <c r="V1256" s="52"/>
      <c r="W1256" s="52"/>
      <c r="X1256" s="52"/>
      <c r="Y1256" s="52"/>
      <c r="Z1256" s="51"/>
      <c r="AA1256" s="76"/>
      <c r="AB1256" s="76"/>
      <c r="AC1256" s="77"/>
      <c r="AD1256" s="83" t="s">
        <v>8566</v>
      </c>
      <c r="AE1256" s="83">
        <v>54953</v>
      </c>
      <c r="AF1256" s="83">
        <v>95038</v>
      </c>
      <c r="AG1256" s="83">
        <v>30104</v>
      </c>
      <c r="AH1256" s="83">
        <v>13593</v>
      </c>
      <c r="AI1256" s="83">
        <v>0</v>
      </c>
      <c r="AJ1256" s="83" t="s">
        <v>9956</v>
      </c>
      <c r="AK1256" s="83" t="s">
        <v>10821</v>
      </c>
      <c r="AL1256" s="83" t="s">
        <v>11584</v>
      </c>
      <c r="AM1256" s="83" t="s">
        <v>10186</v>
      </c>
      <c r="AN1256" s="85">
        <v>39868.928287037037</v>
      </c>
      <c r="AO1256" s="83" t="s">
        <v>12859</v>
      </c>
      <c r="AP1256" s="83" t="b">
        <v>0</v>
      </c>
      <c r="AQ1256" s="83" t="b">
        <v>0</v>
      </c>
      <c r="AR1256" s="83" t="b">
        <v>1</v>
      </c>
      <c r="AS1256" s="83" t="s">
        <v>7091</v>
      </c>
      <c r="AT1256" s="83">
        <v>554</v>
      </c>
      <c r="AU1256" s="83" t="s">
        <v>13526</v>
      </c>
      <c r="AV1256" s="83" t="b">
        <v>0</v>
      </c>
      <c r="AW1256" s="83" t="s">
        <v>14213</v>
      </c>
      <c r="AX1256" s="83" t="s">
        <v>15467</v>
      </c>
      <c r="AY1256" s="83" t="s">
        <v>66</v>
      </c>
      <c r="AZ1256" s="2"/>
      <c r="BA1256" s="3"/>
      <c r="BB1256" s="3"/>
      <c r="BC1256" s="3"/>
      <c r="BD1256" s="3"/>
    </row>
    <row r="1257" spans="1:56" x14ac:dyDescent="0.25">
      <c r="A1257" s="69" t="s">
        <v>1659</v>
      </c>
      <c r="B1257" s="70"/>
      <c r="C1257" s="70"/>
      <c r="D1257" s="71"/>
      <c r="E1257" s="73"/>
      <c r="F1257" s="70" t="s">
        <v>14115</v>
      </c>
      <c r="G1257" s="70"/>
      <c r="H1257" s="74"/>
      <c r="I1257" s="75"/>
      <c r="J1257" s="75"/>
      <c r="K1257" s="74" t="s">
        <v>16982</v>
      </c>
      <c r="L1257" s="78"/>
      <c r="M1257" s="79"/>
      <c r="N1257" s="79"/>
      <c r="O1257" s="80"/>
      <c r="P1257" s="81"/>
      <c r="Q1257" s="81"/>
      <c r="R1257" s="91"/>
      <c r="S1257" s="91"/>
      <c r="T1257" s="91"/>
      <c r="U1257" s="91"/>
      <c r="V1257" s="52"/>
      <c r="W1257" s="52"/>
      <c r="X1257" s="52"/>
      <c r="Y1257" s="52"/>
      <c r="Z1257" s="51"/>
      <c r="AA1257" s="76"/>
      <c r="AB1257" s="76"/>
      <c r="AC1257" s="77"/>
      <c r="AD1257" s="83" t="s">
        <v>8567</v>
      </c>
      <c r="AE1257" s="83">
        <v>404</v>
      </c>
      <c r="AF1257" s="83">
        <v>150</v>
      </c>
      <c r="AG1257" s="83">
        <v>662</v>
      </c>
      <c r="AH1257" s="83">
        <v>366</v>
      </c>
      <c r="AI1257" s="83"/>
      <c r="AJ1257" s="83" t="s">
        <v>9957</v>
      </c>
      <c r="AK1257" s="83" t="s">
        <v>10820</v>
      </c>
      <c r="AL1257" s="83" t="s">
        <v>11585</v>
      </c>
      <c r="AM1257" s="83"/>
      <c r="AN1257" s="85">
        <v>42945.757673611108</v>
      </c>
      <c r="AO1257" s="83" t="s">
        <v>12860</v>
      </c>
      <c r="AP1257" s="83" t="b">
        <v>1</v>
      </c>
      <c r="AQ1257" s="83" t="b">
        <v>0</v>
      </c>
      <c r="AR1257" s="83" t="b">
        <v>0</v>
      </c>
      <c r="AS1257" s="83" t="s">
        <v>7091</v>
      </c>
      <c r="AT1257" s="83">
        <v>5</v>
      </c>
      <c r="AU1257" s="83"/>
      <c r="AV1257" s="83" t="b">
        <v>0</v>
      </c>
      <c r="AW1257" s="83" t="s">
        <v>14213</v>
      </c>
      <c r="AX1257" s="83" t="s">
        <v>15468</v>
      </c>
      <c r="AY1257" s="83" t="s">
        <v>65</v>
      </c>
      <c r="AZ1257" s="2"/>
      <c r="BA1257" s="3"/>
      <c r="BB1257" s="3"/>
      <c r="BC1257" s="3"/>
      <c r="BD1257" s="3"/>
    </row>
    <row r="1258" spans="1:56" x14ac:dyDescent="0.25">
      <c r="A1258" s="69" t="s">
        <v>1103</v>
      </c>
      <c r="B1258" s="70"/>
      <c r="C1258" s="70"/>
      <c r="D1258" s="71"/>
      <c r="E1258" s="73"/>
      <c r="F1258" s="70" t="s">
        <v>4331</v>
      </c>
      <c r="G1258" s="70"/>
      <c r="H1258" s="74"/>
      <c r="I1258" s="75"/>
      <c r="J1258" s="75"/>
      <c r="K1258" s="74" t="s">
        <v>16983</v>
      </c>
      <c r="L1258" s="78"/>
      <c r="M1258" s="79"/>
      <c r="N1258" s="79"/>
      <c r="O1258" s="80"/>
      <c r="P1258" s="81"/>
      <c r="Q1258" s="81"/>
      <c r="R1258" s="91"/>
      <c r="S1258" s="91"/>
      <c r="T1258" s="91"/>
      <c r="U1258" s="91"/>
      <c r="V1258" s="52"/>
      <c r="W1258" s="52"/>
      <c r="X1258" s="52"/>
      <c r="Y1258" s="52"/>
      <c r="Z1258" s="51"/>
      <c r="AA1258" s="76"/>
      <c r="AB1258" s="76"/>
      <c r="AC1258" s="77"/>
      <c r="AD1258" s="83" t="s">
        <v>8568</v>
      </c>
      <c r="AE1258" s="83">
        <v>366</v>
      </c>
      <c r="AF1258" s="83">
        <v>799</v>
      </c>
      <c r="AG1258" s="83">
        <v>92152</v>
      </c>
      <c r="AH1258" s="83">
        <v>85</v>
      </c>
      <c r="AI1258" s="83"/>
      <c r="AJ1258" s="83"/>
      <c r="AK1258" s="83"/>
      <c r="AL1258" s="83"/>
      <c r="AM1258" s="83"/>
      <c r="AN1258" s="85">
        <v>41277.396944444445</v>
      </c>
      <c r="AO1258" s="83"/>
      <c r="AP1258" s="83" t="b">
        <v>1</v>
      </c>
      <c r="AQ1258" s="83" t="b">
        <v>0</v>
      </c>
      <c r="AR1258" s="83" t="b">
        <v>1</v>
      </c>
      <c r="AS1258" s="83" t="s">
        <v>7097</v>
      </c>
      <c r="AT1258" s="83">
        <v>0</v>
      </c>
      <c r="AU1258" s="83" t="s">
        <v>13085</v>
      </c>
      <c r="AV1258" s="83" t="b">
        <v>0</v>
      </c>
      <c r="AW1258" s="83" t="s">
        <v>14213</v>
      </c>
      <c r="AX1258" s="83" t="s">
        <v>15469</v>
      </c>
      <c r="AY1258" s="83" t="s">
        <v>66</v>
      </c>
      <c r="AZ1258" s="2"/>
      <c r="BA1258" s="3"/>
      <c r="BB1258" s="3"/>
      <c r="BC1258" s="3"/>
      <c r="BD1258" s="3"/>
    </row>
    <row r="1259" spans="1:56" x14ac:dyDescent="0.25">
      <c r="A1259" s="69" t="s">
        <v>1104</v>
      </c>
      <c r="B1259" s="70"/>
      <c r="C1259" s="70"/>
      <c r="D1259" s="71"/>
      <c r="E1259" s="73"/>
      <c r="F1259" s="70" t="s">
        <v>4332</v>
      </c>
      <c r="G1259" s="70"/>
      <c r="H1259" s="74"/>
      <c r="I1259" s="75"/>
      <c r="J1259" s="75"/>
      <c r="K1259" s="74" t="s">
        <v>16984</v>
      </c>
      <c r="L1259" s="78"/>
      <c r="M1259" s="79"/>
      <c r="N1259" s="79"/>
      <c r="O1259" s="80"/>
      <c r="P1259" s="81"/>
      <c r="Q1259" s="81"/>
      <c r="R1259" s="91"/>
      <c r="S1259" s="91"/>
      <c r="T1259" s="91"/>
      <c r="U1259" s="91"/>
      <c r="V1259" s="52"/>
      <c r="W1259" s="52"/>
      <c r="X1259" s="52"/>
      <c r="Y1259" s="52"/>
      <c r="Z1259" s="51"/>
      <c r="AA1259" s="76"/>
      <c r="AB1259" s="76"/>
      <c r="AC1259" s="77"/>
      <c r="AD1259" s="83" t="s">
        <v>8569</v>
      </c>
      <c r="AE1259" s="83">
        <v>218</v>
      </c>
      <c r="AF1259" s="83">
        <v>264</v>
      </c>
      <c r="AG1259" s="83">
        <v>35246</v>
      </c>
      <c r="AH1259" s="83">
        <v>7523</v>
      </c>
      <c r="AI1259" s="83">
        <v>-18000</v>
      </c>
      <c r="AJ1259" s="83" t="s">
        <v>9958</v>
      </c>
      <c r="AK1259" s="83"/>
      <c r="AL1259" s="83"/>
      <c r="AM1259" s="83" t="s">
        <v>11716</v>
      </c>
      <c r="AN1259" s="85">
        <v>39932.716851851852</v>
      </c>
      <c r="AO1259" s="83" t="s">
        <v>12861</v>
      </c>
      <c r="AP1259" s="83" t="b">
        <v>0</v>
      </c>
      <c r="AQ1259" s="83" t="b">
        <v>0</v>
      </c>
      <c r="AR1259" s="83" t="b">
        <v>0</v>
      </c>
      <c r="AS1259" s="83" t="s">
        <v>7091</v>
      </c>
      <c r="AT1259" s="83">
        <v>21</v>
      </c>
      <c r="AU1259" s="83" t="s">
        <v>13527</v>
      </c>
      <c r="AV1259" s="83" t="b">
        <v>0</v>
      </c>
      <c r="AW1259" s="83" t="s">
        <v>14213</v>
      </c>
      <c r="AX1259" s="83" t="s">
        <v>15470</v>
      </c>
      <c r="AY1259" s="83" t="s">
        <v>66</v>
      </c>
      <c r="AZ1259" s="2"/>
      <c r="BA1259" s="3"/>
      <c r="BB1259" s="3"/>
      <c r="BC1259" s="3"/>
      <c r="BD1259" s="3"/>
    </row>
    <row r="1260" spans="1:56" x14ac:dyDescent="0.25">
      <c r="A1260" s="69" t="s">
        <v>1105</v>
      </c>
      <c r="B1260" s="70"/>
      <c r="C1260" s="70"/>
      <c r="D1260" s="71"/>
      <c r="E1260" s="73"/>
      <c r="F1260" s="70" t="s">
        <v>4333</v>
      </c>
      <c r="G1260" s="70"/>
      <c r="H1260" s="74"/>
      <c r="I1260" s="75"/>
      <c r="J1260" s="75"/>
      <c r="K1260" s="74" t="s">
        <v>16985</v>
      </c>
      <c r="L1260" s="78"/>
      <c r="M1260" s="79"/>
      <c r="N1260" s="79"/>
      <c r="O1260" s="80"/>
      <c r="P1260" s="81"/>
      <c r="Q1260" s="81"/>
      <c r="R1260" s="91"/>
      <c r="S1260" s="91"/>
      <c r="T1260" s="91"/>
      <c r="U1260" s="91"/>
      <c r="V1260" s="52"/>
      <c r="W1260" s="52"/>
      <c r="X1260" s="52"/>
      <c r="Y1260" s="52"/>
      <c r="Z1260" s="51"/>
      <c r="AA1260" s="76"/>
      <c r="AB1260" s="76"/>
      <c r="AC1260" s="77"/>
      <c r="AD1260" s="83" t="s">
        <v>8570</v>
      </c>
      <c r="AE1260" s="83">
        <v>96</v>
      </c>
      <c r="AF1260" s="83">
        <v>151</v>
      </c>
      <c r="AG1260" s="83">
        <v>5008</v>
      </c>
      <c r="AH1260" s="83">
        <v>3385</v>
      </c>
      <c r="AI1260" s="83">
        <v>-28800</v>
      </c>
      <c r="AJ1260" s="83" t="s">
        <v>9959</v>
      </c>
      <c r="AK1260" s="83" t="s">
        <v>10822</v>
      </c>
      <c r="AL1260" s="83"/>
      <c r="AM1260" s="83" t="s">
        <v>11719</v>
      </c>
      <c r="AN1260" s="85">
        <v>42840.82707175926</v>
      </c>
      <c r="AO1260" s="83" t="s">
        <v>12862</v>
      </c>
      <c r="AP1260" s="83" t="b">
        <v>0</v>
      </c>
      <c r="AQ1260" s="83" t="b">
        <v>0</v>
      </c>
      <c r="AR1260" s="83" t="b">
        <v>0</v>
      </c>
      <c r="AS1260" s="83" t="s">
        <v>7093</v>
      </c>
      <c r="AT1260" s="83">
        <v>6</v>
      </c>
      <c r="AU1260" s="83" t="s">
        <v>13085</v>
      </c>
      <c r="AV1260" s="83" t="b">
        <v>0</v>
      </c>
      <c r="AW1260" s="83" t="s">
        <v>14213</v>
      </c>
      <c r="AX1260" s="83" t="s">
        <v>15471</v>
      </c>
      <c r="AY1260" s="83" t="s">
        <v>66</v>
      </c>
      <c r="AZ1260" s="2"/>
      <c r="BA1260" s="3"/>
      <c r="BB1260" s="3"/>
      <c r="BC1260" s="3"/>
      <c r="BD1260" s="3"/>
    </row>
    <row r="1261" spans="1:56" x14ac:dyDescent="0.25">
      <c r="A1261" s="69" t="s">
        <v>1660</v>
      </c>
      <c r="B1261" s="70"/>
      <c r="C1261" s="70"/>
      <c r="D1261" s="71"/>
      <c r="E1261" s="73"/>
      <c r="F1261" s="70" t="s">
        <v>14116</v>
      </c>
      <c r="G1261" s="70"/>
      <c r="H1261" s="74"/>
      <c r="I1261" s="75"/>
      <c r="J1261" s="75"/>
      <c r="K1261" s="74" t="s">
        <v>16986</v>
      </c>
      <c r="L1261" s="78"/>
      <c r="M1261" s="79"/>
      <c r="N1261" s="79"/>
      <c r="O1261" s="80"/>
      <c r="P1261" s="81"/>
      <c r="Q1261" s="81"/>
      <c r="R1261" s="91"/>
      <c r="S1261" s="91"/>
      <c r="T1261" s="91"/>
      <c r="U1261" s="91"/>
      <c r="V1261" s="52"/>
      <c r="W1261" s="52"/>
      <c r="X1261" s="52"/>
      <c r="Y1261" s="52"/>
      <c r="Z1261" s="51"/>
      <c r="AA1261" s="76"/>
      <c r="AB1261" s="76"/>
      <c r="AC1261" s="77"/>
      <c r="AD1261" s="83" t="s">
        <v>8571</v>
      </c>
      <c r="AE1261" s="83">
        <v>134</v>
      </c>
      <c r="AF1261" s="83">
        <v>374</v>
      </c>
      <c r="AG1261" s="83">
        <v>4867</v>
      </c>
      <c r="AH1261" s="83">
        <v>356</v>
      </c>
      <c r="AI1261" s="83">
        <v>3600</v>
      </c>
      <c r="AJ1261" s="83" t="s">
        <v>9960</v>
      </c>
      <c r="AK1261" s="83"/>
      <c r="AL1261" s="83"/>
      <c r="AM1261" s="83" t="s">
        <v>11722</v>
      </c>
      <c r="AN1261" s="85">
        <v>41746.075671296298</v>
      </c>
      <c r="AO1261" s="83" t="s">
        <v>12863</v>
      </c>
      <c r="AP1261" s="83" t="b">
        <v>0</v>
      </c>
      <c r="AQ1261" s="83" t="b">
        <v>0</v>
      </c>
      <c r="AR1261" s="83" t="b">
        <v>0</v>
      </c>
      <c r="AS1261" s="83" t="s">
        <v>13070</v>
      </c>
      <c r="AT1261" s="83">
        <v>11</v>
      </c>
      <c r="AU1261" s="83" t="s">
        <v>13085</v>
      </c>
      <c r="AV1261" s="83" t="b">
        <v>0</v>
      </c>
      <c r="AW1261" s="83" t="s">
        <v>14213</v>
      </c>
      <c r="AX1261" s="83" t="s">
        <v>15472</v>
      </c>
      <c r="AY1261" s="83" t="s">
        <v>65</v>
      </c>
      <c r="AZ1261" s="2"/>
      <c r="BA1261" s="3"/>
      <c r="BB1261" s="3"/>
      <c r="BC1261" s="3"/>
      <c r="BD1261" s="3"/>
    </row>
    <row r="1262" spans="1:56" x14ac:dyDescent="0.25">
      <c r="A1262" s="69" t="s">
        <v>1661</v>
      </c>
      <c r="B1262" s="70"/>
      <c r="C1262" s="70"/>
      <c r="D1262" s="71"/>
      <c r="E1262" s="73"/>
      <c r="F1262" s="70" t="s">
        <v>3654</v>
      </c>
      <c r="G1262" s="70"/>
      <c r="H1262" s="74"/>
      <c r="I1262" s="75"/>
      <c r="J1262" s="75"/>
      <c r="K1262" s="74" t="s">
        <v>16987</v>
      </c>
      <c r="L1262" s="78"/>
      <c r="M1262" s="79"/>
      <c r="N1262" s="79"/>
      <c r="O1262" s="80"/>
      <c r="P1262" s="81"/>
      <c r="Q1262" s="81"/>
      <c r="R1262" s="91"/>
      <c r="S1262" s="91"/>
      <c r="T1262" s="91"/>
      <c r="U1262" s="91"/>
      <c r="V1262" s="52"/>
      <c r="W1262" s="52"/>
      <c r="X1262" s="52"/>
      <c r="Y1262" s="52"/>
      <c r="Z1262" s="51"/>
      <c r="AA1262" s="76"/>
      <c r="AB1262" s="76"/>
      <c r="AC1262" s="77"/>
      <c r="AD1262" s="83" t="s">
        <v>8572</v>
      </c>
      <c r="AE1262" s="83">
        <v>28</v>
      </c>
      <c r="AF1262" s="83">
        <v>1</v>
      </c>
      <c r="AG1262" s="83">
        <v>89</v>
      </c>
      <c r="AH1262" s="83">
        <v>1</v>
      </c>
      <c r="AI1262" s="83"/>
      <c r="AJ1262" s="83" t="s">
        <v>9961</v>
      </c>
      <c r="AK1262" s="83"/>
      <c r="AL1262" s="83"/>
      <c r="AM1262" s="83"/>
      <c r="AN1262" s="85">
        <v>43153.544699074075</v>
      </c>
      <c r="AO1262" s="83"/>
      <c r="AP1262" s="83" t="b">
        <v>0</v>
      </c>
      <c r="AQ1262" s="83" t="b">
        <v>1</v>
      </c>
      <c r="AR1262" s="83" t="b">
        <v>0</v>
      </c>
      <c r="AS1262" s="83" t="s">
        <v>7091</v>
      </c>
      <c r="AT1262" s="83">
        <v>0</v>
      </c>
      <c r="AU1262" s="83" t="s">
        <v>13085</v>
      </c>
      <c r="AV1262" s="83" t="b">
        <v>0</v>
      </c>
      <c r="AW1262" s="83" t="s">
        <v>14213</v>
      </c>
      <c r="AX1262" s="83" t="s">
        <v>15473</v>
      </c>
      <c r="AY1262" s="83" t="s">
        <v>65</v>
      </c>
      <c r="AZ1262" s="2"/>
      <c r="BA1262" s="3"/>
      <c r="BB1262" s="3"/>
      <c r="BC1262" s="3"/>
      <c r="BD1262" s="3"/>
    </row>
    <row r="1263" spans="1:56" x14ac:dyDescent="0.25">
      <c r="A1263" s="69" t="s">
        <v>1106</v>
      </c>
      <c r="B1263" s="70"/>
      <c r="C1263" s="70"/>
      <c r="D1263" s="71"/>
      <c r="E1263" s="73"/>
      <c r="F1263" s="70" t="s">
        <v>14117</v>
      </c>
      <c r="G1263" s="70"/>
      <c r="H1263" s="74"/>
      <c r="I1263" s="75"/>
      <c r="J1263" s="75"/>
      <c r="K1263" s="74" t="s">
        <v>16988</v>
      </c>
      <c r="L1263" s="78"/>
      <c r="M1263" s="79"/>
      <c r="N1263" s="79"/>
      <c r="O1263" s="80"/>
      <c r="P1263" s="81"/>
      <c r="Q1263" s="81"/>
      <c r="R1263" s="91"/>
      <c r="S1263" s="91"/>
      <c r="T1263" s="91"/>
      <c r="U1263" s="91"/>
      <c r="V1263" s="52"/>
      <c r="W1263" s="52"/>
      <c r="X1263" s="52"/>
      <c r="Y1263" s="52"/>
      <c r="Z1263" s="51"/>
      <c r="AA1263" s="76"/>
      <c r="AB1263" s="76"/>
      <c r="AC1263" s="77"/>
      <c r="AD1263" s="83" t="s">
        <v>8573</v>
      </c>
      <c r="AE1263" s="83">
        <v>398</v>
      </c>
      <c r="AF1263" s="83">
        <v>2084</v>
      </c>
      <c r="AG1263" s="83">
        <v>2565</v>
      </c>
      <c r="AH1263" s="83">
        <v>8079</v>
      </c>
      <c r="AI1263" s="83"/>
      <c r="AJ1263" s="83" t="s">
        <v>9962</v>
      </c>
      <c r="AK1263" s="83"/>
      <c r="AL1263" s="83" t="s">
        <v>11586</v>
      </c>
      <c r="AM1263" s="83"/>
      <c r="AN1263" s="85">
        <v>42243.575729166667</v>
      </c>
      <c r="AO1263" s="83" t="s">
        <v>12864</v>
      </c>
      <c r="AP1263" s="83" t="b">
        <v>1</v>
      </c>
      <c r="AQ1263" s="83" t="b">
        <v>0</v>
      </c>
      <c r="AR1263" s="83" t="b">
        <v>0</v>
      </c>
      <c r="AS1263" s="83" t="s">
        <v>7095</v>
      </c>
      <c r="AT1263" s="83">
        <v>29</v>
      </c>
      <c r="AU1263" s="83" t="s">
        <v>13085</v>
      </c>
      <c r="AV1263" s="83" t="b">
        <v>0</v>
      </c>
      <c r="AW1263" s="83" t="s">
        <v>14213</v>
      </c>
      <c r="AX1263" s="83" t="s">
        <v>15474</v>
      </c>
      <c r="AY1263" s="83" t="s">
        <v>66</v>
      </c>
      <c r="AZ1263" s="2"/>
      <c r="BA1263" s="3"/>
      <c r="BB1263" s="3"/>
      <c r="BC1263" s="3"/>
      <c r="BD1263" s="3"/>
    </row>
    <row r="1264" spans="1:56" x14ac:dyDescent="0.25">
      <c r="A1264" s="69" t="s">
        <v>1662</v>
      </c>
      <c r="B1264" s="70"/>
      <c r="C1264" s="70"/>
      <c r="D1264" s="71"/>
      <c r="E1264" s="73"/>
      <c r="F1264" s="70" t="s">
        <v>14118</v>
      </c>
      <c r="G1264" s="70"/>
      <c r="H1264" s="74"/>
      <c r="I1264" s="75"/>
      <c r="J1264" s="75"/>
      <c r="K1264" s="74" t="s">
        <v>16989</v>
      </c>
      <c r="L1264" s="78"/>
      <c r="M1264" s="79"/>
      <c r="N1264" s="79"/>
      <c r="O1264" s="80"/>
      <c r="P1264" s="81"/>
      <c r="Q1264" s="81"/>
      <c r="R1264" s="91"/>
      <c r="S1264" s="91"/>
      <c r="T1264" s="91"/>
      <c r="U1264" s="91"/>
      <c r="V1264" s="52"/>
      <c r="W1264" s="52"/>
      <c r="X1264" s="52"/>
      <c r="Y1264" s="52"/>
      <c r="Z1264" s="51"/>
      <c r="AA1264" s="76"/>
      <c r="AB1264" s="76"/>
      <c r="AC1264" s="77"/>
      <c r="AD1264" s="83" t="s">
        <v>8574</v>
      </c>
      <c r="AE1264" s="83">
        <v>2924</v>
      </c>
      <c r="AF1264" s="83">
        <v>400344</v>
      </c>
      <c r="AG1264" s="83">
        <v>200168</v>
      </c>
      <c r="AH1264" s="83">
        <v>20231</v>
      </c>
      <c r="AI1264" s="83">
        <v>3600</v>
      </c>
      <c r="AJ1264" s="83" t="s">
        <v>9963</v>
      </c>
      <c r="AK1264" s="83" t="s">
        <v>10704</v>
      </c>
      <c r="AL1264" s="83" t="s">
        <v>11587</v>
      </c>
      <c r="AM1264" s="83" t="s">
        <v>10663</v>
      </c>
      <c r="AN1264" s="85">
        <v>40218.488425925927</v>
      </c>
      <c r="AO1264" s="83" t="s">
        <v>12865</v>
      </c>
      <c r="AP1264" s="83" t="b">
        <v>0</v>
      </c>
      <c r="AQ1264" s="83" t="b">
        <v>0</v>
      </c>
      <c r="AR1264" s="83" t="b">
        <v>0</v>
      </c>
      <c r="AS1264" s="83" t="s">
        <v>7095</v>
      </c>
      <c r="AT1264" s="83">
        <v>5882</v>
      </c>
      <c r="AU1264" s="83" t="s">
        <v>13528</v>
      </c>
      <c r="AV1264" s="83" t="b">
        <v>1</v>
      </c>
      <c r="AW1264" s="83" t="s">
        <v>14213</v>
      </c>
      <c r="AX1264" s="83" t="s">
        <v>15475</v>
      </c>
      <c r="AY1264" s="83" t="s">
        <v>65</v>
      </c>
      <c r="AZ1264" s="2"/>
      <c r="BA1264" s="3"/>
      <c r="BB1264" s="3"/>
      <c r="BC1264" s="3"/>
      <c r="BD1264" s="3"/>
    </row>
    <row r="1265" spans="1:56" x14ac:dyDescent="0.25">
      <c r="A1265" s="69" t="s">
        <v>1107</v>
      </c>
      <c r="B1265" s="70"/>
      <c r="C1265" s="70"/>
      <c r="D1265" s="71"/>
      <c r="E1265" s="73"/>
      <c r="F1265" s="70" t="s">
        <v>4334</v>
      </c>
      <c r="G1265" s="70"/>
      <c r="H1265" s="74"/>
      <c r="I1265" s="75"/>
      <c r="J1265" s="75"/>
      <c r="K1265" s="74" t="s">
        <v>16990</v>
      </c>
      <c r="L1265" s="78"/>
      <c r="M1265" s="79"/>
      <c r="N1265" s="79"/>
      <c r="O1265" s="80"/>
      <c r="P1265" s="81"/>
      <c r="Q1265" s="81"/>
      <c r="R1265" s="91"/>
      <c r="S1265" s="91"/>
      <c r="T1265" s="91"/>
      <c r="U1265" s="91"/>
      <c r="V1265" s="52"/>
      <c r="W1265" s="52"/>
      <c r="X1265" s="52"/>
      <c r="Y1265" s="52"/>
      <c r="Z1265" s="51"/>
      <c r="AA1265" s="76"/>
      <c r="AB1265" s="76"/>
      <c r="AC1265" s="77"/>
      <c r="AD1265" s="83" t="s">
        <v>8575</v>
      </c>
      <c r="AE1265" s="83">
        <v>746</v>
      </c>
      <c r="AF1265" s="83">
        <v>1162</v>
      </c>
      <c r="AG1265" s="83">
        <v>82323</v>
      </c>
      <c r="AH1265" s="83">
        <v>53152</v>
      </c>
      <c r="AI1265" s="83">
        <v>-28800</v>
      </c>
      <c r="AJ1265" s="83"/>
      <c r="AK1265" s="83"/>
      <c r="AL1265" s="83"/>
      <c r="AM1265" s="83" t="s">
        <v>11719</v>
      </c>
      <c r="AN1265" s="85">
        <v>40412.899965277778</v>
      </c>
      <c r="AO1265" s="83"/>
      <c r="AP1265" s="83" t="b">
        <v>0</v>
      </c>
      <c r="AQ1265" s="83" t="b">
        <v>0</v>
      </c>
      <c r="AR1265" s="83" t="b">
        <v>1</v>
      </c>
      <c r="AS1265" s="83" t="s">
        <v>7091</v>
      </c>
      <c r="AT1265" s="83">
        <v>2</v>
      </c>
      <c r="AU1265" s="83" t="s">
        <v>13388</v>
      </c>
      <c r="AV1265" s="83" t="b">
        <v>0</v>
      </c>
      <c r="AW1265" s="83" t="s">
        <v>14213</v>
      </c>
      <c r="AX1265" s="83" t="s">
        <v>15476</v>
      </c>
      <c r="AY1265" s="83" t="s">
        <v>66</v>
      </c>
      <c r="AZ1265" s="2"/>
      <c r="BA1265" s="3"/>
      <c r="BB1265" s="3"/>
      <c r="BC1265" s="3"/>
      <c r="BD1265" s="3"/>
    </row>
    <row r="1266" spans="1:56" x14ac:dyDescent="0.25">
      <c r="A1266" s="69" t="s">
        <v>1108</v>
      </c>
      <c r="B1266" s="70"/>
      <c r="C1266" s="70"/>
      <c r="D1266" s="71"/>
      <c r="E1266" s="73"/>
      <c r="F1266" s="70" t="s">
        <v>4335</v>
      </c>
      <c r="G1266" s="70"/>
      <c r="H1266" s="74"/>
      <c r="I1266" s="75"/>
      <c r="J1266" s="75"/>
      <c r="K1266" s="74" t="s">
        <v>16991</v>
      </c>
      <c r="L1266" s="78"/>
      <c r="M1266" s="79"/>
      <c r="N1266" s="79"/>
      <c r="O1266" s="80"/>
      <c r="P1266" s="81"/>
      <c r="Q1266" s="81"/>
      <c r="R1266" s="91"/>
      <c r="S1266" s="91"/>
      <c r="T1266" s="91"/>
      <c r="U1266" s="91"/>
      <c r="V1266" s="52"/>
      <c r="W1266" s="52"/>
      <c r="X1266" s="52"/>
      <c r="Y1266" s="52"/>
      <c r="Z1266" s="51"/>
      <c r="AA1266" s="76"/>
      <c r="AB1266" s="76"/>
      <c r="AC1266" s="77"/>
      <c r="AD1266" s="83" t="s">
        <v>8576</v>
      </c>
      <c r="AE1266" s="83">
        <v>82</v>
      </c>
      <c r="AF1266" s="83">
        <v>3</v>
      </c>
      <c r="AG1266" s="83">
        <v>390</v>
      </c>
      <c r="AH1266" s="83">
        <v>297</v>
      </c>
      <c r="AI1266" s="83"/>
      <c r="AJ1266" s="83" t="s">
        <v>9964</v>
      </c>
      <c r="AK1266" s="83" t="s">
        <v>10319</v>
      </c>
      <c r="AL1266" s="83"/>
      <c r="AM1266" s="83"/>
      <c r="AN1266" s="85">
        <v>43139.18372685185</v>
      </c>
      <c r="AO1266" s="83" t="s">
        <v>12866</v>
      </c>
      <c r="AP1266" s="83" t="b">
        <v>1</v>
      </c>
      <c r="AQ1266" s="83" t="b">
        <v>0</v>
      </c>
      <c r="AR1266" s="83" t="b">
        <v>0</v>
      </c>
      <c r="AS1266" s="83" t="s">
        <v>7091</v>
      </c>
      <c r="AT1266" s="83">
        <v>0</v>
      </c>
      <c r="AU1266" s="83"/>
      <c r="AV1266" s="83" t="b">
        <v>0</v>
      </c>
      <c r="AW1266" s="83" t="s">
        <v>14213</v>
      </c>
      <c r="AX1266" s="83" t="s">
        <v>15477</v>
      </c>
      <c r="AY1266" s="83" t="s">
        <v>66</v>
      </c>
      <c r="AZ1266" s="2"/>
      <c r="BA1266" s="3"/>
      <c r="BB1266" s="3"/>
      <c r="BC1266" s="3"/>
      <c r="BD1266" s="3"/>
    </row>
    <row r="1267" spans="1:56" x14ac:dyDescent="0.25">
      <c r="A1267" s="69" t="s">
        <v>1109</v>
      </c>
      <c r="B1267" s="70"/>
      <c r="C1267" s="70"/>
      <c r="D1267" s="71"/>
      <c r="E1267" s="73"/>
      <c r="F1267" s="70" t="s">
        <v>4336</v>
      </c>
      <c r="G1267" s="70"/>
      <c r="H1267" s="74"/>
      <c r="I1267" s="75"/>
      <c r="J1267" s="75"/>
      <c r="K1267" s="74" t="s">
        <v>16992</v>
      </c>
      <c r="L1267" s="78"/>
      <c r="M1267" s="79"/>
      <c r="N1267" s="79"/>
      <c r="O1267" s="80"/>
      <c r="P1267" s="81"/>
      <c r="Q1267" s="81"/>
      <c r="R1267" s="91"/>
      <c r="S1267" s="91"/>
      <c r="T1267" s="91"/>
      <c r="U1267" s="91"/>
      <c r="V1267" s="52"/>
      <c r="W1267" s="52"/>
      <c r="X1267" s="52"/>
      <c r="Y1267" s="52"/>
      <c r="Z1267" s="51"/>
      <c r="AA1267" s="76"/>
      <c r="AB1267" s="76"/>
      <c r="AC1267" s="77"/>
      <c r="AD1267" s="83" t="s">
        <v>8577</v>
      </c>
      <c r="AE1267" s="83">
        <v>899</v>
      </c>
      <c r="AF1267" s="83">
        <v>898</v>
      </c>
      <c r="AG1267" s="83">
        <v>8945</v>
      </c>
      <c r="AH1267" s="83">
        <v>109</v>
      </c>
      <c r="AI1267" s="83">
        <v>-21600</v>
      </c>
      <c r="AJ1267" s="83" t="s">
        <v>9965</v>
      </c>
      <c r="AK1267" s="83" t="s">
        <v>10823</v>
      </c>
      <c r="AL1267" s="83" t="s">
        <v>11588</v>
      </c>
      <c r="AM1267" s="83" t="s">
        <v>11717</v>
      </c>
      <c r="AN1267" s="85">
        <v>40746.633298611108</v>
      </c>
      <c r="AO1267" s="83" t="s">
        <v>12867</v>
      </c>
      <c r="AP1267" s="83" t="b">
        <v>0</v>
      </c>
      <c r="AQ1267" s="83" t="b">
        <v>0</v>
      </c>
      <c r="AR1267" s="83" t="b">
        <v>0</v>
      </c>
      <c r="AS1267" s="83" t="s">
        <v>7091</v>
      </c>
      <c r="AT1267" s="83">
        <v>35</v>
      </c>
      <c r="AU1267" s="83" t="s">
        <v>13529</v>
      </c>
      <c r="AV1267" s="83" t="b">
        <v>0</v>
      </c>
      <c r="AW1267" s="83" t="s">
        <v>14213</v>
      </c>
      <c r="AX1267" s="83" t="s">
        <v>15478</v>
      </c>
      <c r="AY1267" s="83" t="s">
        <v>66</v>
      </c>
      <c r="AZ1267" s="2"/>
      <c r="BA1267" s="3"/>
      <c r="BB1267" s="3"/>
      <c r="BC1267" s="3"/>
      <c r="BD1267" s="3"/>
    </row>
    <row r="1268" spans="1:56" x14ac:dyDescent="0.25">
      <c r="A1268" s="69" t="s">
        <v>1110</v>
      </c>
      <c r="B1268" s="70"/>
      <c r="C1268" s="70"/>
      <c r="D1268" s="71"/>
      <c r="E1268" s="73"/>
      <c r="F1268" s="70" t="s">
        <v>14119</v>
      </c>
      <c r="G1268" s="70"/>
      <c r="H1268" s="74"/>
      <c r="I1268" s="75"/>
      <c r="J1268" s="75"/>
      <c r="K1268" s="74" t="s">
        <v>16993</v>
      </c>
      <c r="L1268" s="78"/>
      <c r="M1268" s="79"/>
      <c r="N1268" s="79"/>
      <c r="O1268" s="80"/>
      <c r="P1268" s="81"/>
      <c r="Q1268" s="81"/>
      <c r="R1268" s="91"/>
      <c r="S1268" s="91"/>
      <c r="T1268" s="91"/>
      <c r="U1268" s="91"/>
      <c r="V1268" s="52"/>
      <c r="W1268" s="52"/>
      <c r="X1268" s="52"/>
      <c r="Y1268" s="52"/>
      <c r="Z1268" s="51"/>
      <c r="AA1268" s="76"/>
      <c r="AB1268" s="76"/>
      <c r="AC1268" s="77"/>
      <c r="AD1268" s="83" t="s">
        <v>8578</v>
      </c>
      <c r="AE1268" s="83">
        <v>603</v>
      </c>
      <c r="AF1268" s="83">
        <v>2206</v>
      </c>
      <c r="AG1268" s="83">
        <v>2459</v>
      </c>
      <c r="AH1268" s="83">
        <v>1660</v>
      </c>
      <c r="AI1268" s="83">
        <v>-18000</v>
      </c>
      <c r="AJ1268" s="83" t="s">
        <v>9966</v>
      </c>
      <c r="AK1268" s="83"/>
      <c r="AL1268" s="83" t="s">
        <v>11589</v>
      </c>
      <c r="AM1268" s="83" t="s">
        <v>11716</v>
      </c>
      <c r="AN1268" s="85">
        <v>41616.752256944441</v>
      </c>
      <c r="AO1268" s="83" t="s">
        <v>12868</v>
      </c>
      <c r="AP1268" s="83" t="b">
        <v>0</v>
      </c>
      <c r="AQ1268" s="83" t="b">
        <v>0</v>
      </c>
      <c r="AR1268" s="83" t="b">
        <v>0</v>
      </c>
      <c r="AS1268" s="83" t="s">
        <v>7091</v>
      </c>
      <c r="AT1268" s="83">
        <v>77</v>
      </c>
      <c r="AU1268" s="83" t="s">
        <v>13530</v>
      </c>
      <c r="AV1268" s="83" t="b">
        <v>0</v>
      </c>
      <c r="AW1268" s="83" t="s">
        <v>14213</v>
      </c>
      <c r="AX1268" s="83" t="s">
        <v>15479</v>
      </c>
      <c r="AY1268" s="83" t="s">
        <v>66</v>
      </c>
      <c r="AZ1268" s="2"/>
      <c r="BA1268" s="3"/>
      <c r="BB1268" s="3"/>
      <c r="BC1268" s="3"/>
      <c r="BD1268" s="3"/>
    </row>
    <row r="1269" spans="1:56" x14ac:dyDescent="0.25">
      <c r="A1269" s="69" t="s">
        <v>1111</v>
      </c>
      <c r="B1269" s="70"/>
      <c r="C1269" s="70"/>
      <c r="D1269" s="71"/>
      <c r="E1269" s="73"/>
      <c r="F1269" s="70" t="s">
        <v>4337</v>
      </c>
      <c r="G1269" s="70"/>
      <c r="H1269" s="74"/>
      <c r="I1269" s="75"/>
      <c r="J1269" s="75"/>
      <c r="K1269" s="74" t="s">
        <v>16994</v>
      </c>
      <c r="L1269" s="78"/>
      <c r="M1269" s="79"/>
      <c r="N1269" s="79"/>
      <c r="O1269" s="80"/>
      <c r="P1269" s="81"/>
      <c r="Q1269" s="81"/>
      <c r="R1269" s="91"/>
      <c r="S1269" s="91"/>
      <c r="T1269" s="91"/>
      <c r="U1269" s="91"/>
      <c r="V1269" s="52"/>
      <c r="W1269" s="52"/>
      <c r="X1269" s="52"/>
      <c r="Y1269" s="52"/>
      <c r="Z1269" s="51"/>
      <c r="AA1269" s="76"/>
      <c r="AB1269" s="76"/>
      <c r="AC1269" s="77"/>
      <c r="AD1269" s="83" t="s">
        <v>8579</v>
      </c>
      <c r="AE1269" s="83">
        <v>25372</v>
      </c>
      <c r="AF1269" s="83">
        <v>108264</v>
      </c>
      <c r="AG1269" s="83">
        <v>8013</v>
      </c>
      <c r="AH1269" s="83">
        <v>3450</v>
      </c>
      <c r="AI1269" s="83">
        <v>-18000</v>
      </c>
      <c r="AJ1269" s="83" t="s">
        <v>9967</v>
      </c>
      <c r="AK1269" s="83" t="s">
        <v>10450</v>
      </c>
      <c r="AL1269" s="83" t="s">
        <v>11590</v>
      </c>
      <c r="AM1269" s="83" t="s">
        <v>11720</v>
      </c>
      <c r="AN1269" s="85">
        <v>39923.891006944446</v>
      </c>
      <c r="AO1269" s="83" t="s">
        <v>12869</v>
      </c>
      <c r="AP1269" s="83" t="b">
        <v>0</v>
      </c>
      <c r="AQ1269" s="83" t="b">
        <v>0</v>
      </c>
      <c r="AR1269" s="83" t="b">
        <v>0</v>
      </c>
      <c r="AS1269" s="83" t="s">
        <v>7091</v>
      </c>
      <c r="AT1269" s="83">
        <v>1654</v>
      </c>
      <c r="AU1269" s="83" t="s">
        <v>13531</v>
      </c>
      <c r="AV1269" s="83" t="b">
        <v>1</v>
      </c>
      <c r="AW1269" s="83" t="s">
        <v>14213</v>
      </c>
      <c r="AX1269" s="83" t="s">
        <v>15480</v>
      </c>
      <c r="AY1269" s="83" t="s">
        <v>66</v>
      </c>
      <c r="AZ1269" s="2"/>
      <c r="BA1269" s="3"/>
      <c r="BB1269" s="3"/>
      <c r="BC1269" s="3"/>
      <c r="BD1269" s="3"/>
    </row>
    <row r="1270" spans="1:56" x14ac:dyDescent="0.25">
      <c r="A1270" s="69" t="s">
        <v>1663</v>
      </c>
      <c r="B1270" s="70"/>
      <c r="C1270" s="70"/>
      <c r="D1270" s="71"/>
      <c r="E1270" s="73"/>
      <c r="F1270" s="70" t="s">
        <v>14120</v>
      </c>
      <c r="G1270" s="70"/>
      <c r="H1270" s="74"/>
      <c r="I1270" s="75"/>
      <c r="J1270" s="75"/>
      <c r="K1270" s="74" t="s">
        <v>16995</v>
      </c>
      <c r="L1270" s="78"/>
      <c r="M1270" s="79"/>
      <c r="N1270" s="79"/>
      <c r="O1270" s="80"/>
      <c r="P1270" s="81"/>
      <c r="Q1270" s="81"/>
      <c r="R1270" s="91"/>
      <c r="S1270" s="91"/>
      <c r="T1270" s="91"/>
      <c r="U1270" s="91"/>
      <c r="V1270" s="52"/>
      <c r="W1270" s="52"/>
      <c r="X1270" s="52"/>
      <c r="Y1270" s="52"/>
      <c r="Z1270" s="51"/>
      <c r="AA1270" s="76"/>
      <c r="AB1270" s="76"/>
      <c r="AC1270" s="77"/>
      <c r="AD1270" s="83" t="s">
        <v>8580</v>
      </c>
      <c r="AE1270" s="83">
        <v>1696</v>
      </c>
      <c r="AF1270" s="83">
        <v>2661540</v>
      </c>
      <c r="AG1270" s="83">
        <v>218115</v>
      </c>
      <c r="AH1270" s="83">
        <v>1243</v>
      </c>
      <c r="AI1270" s="83">
        <v>-18000</v>
      </c>
      <c r="AJ1270" s="83" t="s">
        <v>9968</v>
      </c>
      <c r="AK1270" s="83" t="s">
        <v>10268</v>
      </c>
      <c r="AL1270" s="83" t="s">
        <v>11591</v>
      </c>
      <c r="AM1270" s="83" t="s">
        <v>11716</v>
      </c>
      <c r="AN1270" s="85">
        <v>39742.991319444445</v>
      </c>
      <c r="AO1270" s="83" t="s">
        <v>12870</v>
      </c>
      <c r="AP1270" s="83" t="b">
        <v>0</v>
      </c>
      <c r="AQ1270" s="83" t="b">
        <v>0</v>
      </c>
      <c r="AR1270" s="83" t="b">
        <v>0</v>
      </c>
      <c r="AS1270" s="83" t="s">
        <v>7091</v>
      </c>
      <c r="AT1270" s="83">
        <v>32320</v>
      </c>
      <c r="AU1270" s="83" t="s">
        <v>13532</v>
      </c>
      <c r="AV1270" s="83" t="b">
        <v>1</v>
      </c>
      <c r="AW1270" s="83" t="s">
        <v>14213</v>
      </c>
      <c r="AX1270" s="83" t="s">
        <v>15481</v>
      </c>
      <c r="AY1270" s="83" t="s">
        <v>65</v>
      </c>
      <c r="AZ1270" s="2"/>
      <c r="BA1270" s="3"/>
      <c r="BB1270" s="3"/>
      <c r="BC1270" s="3"/>
      <c r="BD1270" s="3"/>
    </row>
    <row r="1271" spans="1:56" x14ac:dyDescent="0.25">
      <c r="A1271" s="69" t="s">
        <v>1112</v>
      </c>
      <c r="B1271" s="70"/>
      <c r="C1271" s="70"/>
      <c r="D1271" s="71"/>
      <c r="E1271" s="73"/>
      <c r="F1271" s="70" t="s">
        <v>4338</v>
      </c>
      <c r="G1271" s="70"/>
      <c r="H1271" s="74"/>
      <c r="I1271" s="75"/>
      <c r="J1271" s="75"/>
      <c r="K1271" s="74" t="s">
        <v>16996</v>
      </c>
      <c r="L1271" s="78"/>
      <c r="M1271" s="79"/>
      <c r="N1271" s="79"/>
      <c r="O1271" s="80"/>
      <c r="P1271" s="81"/>
      <c r="Q1271" s="81"/>
      <c r="R1271" s="91"/>
      <c r="S1271" s="91"/>
      <c r="T1271" s="91"/>
      <c r="U1271" s="91"/>
      <c r="V1271" s="52"/>
      <c r="W1271" s="52"/>
      <c r="X1271" s="52"/>
      <c r="Y1271" s="52"/>
      <c r="Z1271" s="51"/>
      <c r="AA1271" s="76"/>
      <c r="AB1271" s="76"/>
      <c r="AC1271" s="77"/>
      <c r="AD1271" s="83" t="s">
        <v>8581</v>
      </c>
      <c r="AE1271" s="83">
        <v>233</v>
      </c>
      <c r="AF1271" s="83">
        <v>276</v>
      </c>
      <c r="AG1271" s="83">
        <v>142199</v>
      </c>
      <c r="AH1271" s="83">
        <v>13109</v>
      </c>
      <c r="AI1271" s="83">
        <v>-28800</v>
      </c>
      <c r="AJ1271" s="83" t="s">
        <v>9969</v>
      </c>
      <c r="AK1271" s="83" t="s">
        <v>10213</v>
      </c>
      <c r="AL1271" s="83"/>
      <c r="AM1271" s="83" t="s">
        <v>11719</v>
      </c>
      <c r="AN1271" s="85">
        <v>41924.264710648145</v>
      </c>
      <c r="AO1271" s="83" t="s">
        <v>12871</v>
      </c>
      <c r="AP1271" s="83" t="b">
        <v>0</v>
      </c>
      <c r="AQ1271" s="83" t="b">
        <v>0</v>
      </c>
      <c r="AR1271" s="83" t="b">
        <v>1</v>
      </c>
      <c r="AS1271" s="83" t="s">
        <v>7096</v>
      </c>
      <c r="AT1271" s="83">
        <v>9</v>
      </c>
      <c r="AU1271" s="83" t="s">
        <v>13533</v>
      </c>
      <c r="AV1271" s="83" t="b">
        <v>0</v>
      </c>
      <c r="AW1271" s="83" t="s">
        <v>14213</v>
      </c>
      <c r="AX1271" s="83" t="s">
        <v>15482</v>
      </c>
      <c r="AY1271" s="83" t="s">
        <v>66</v>
      </c>
      <c r="AZ1271" s="2"/>
      <c r="BA1271" s="3"/>
      <c r="BB1271" s="3"/>
      <c r="BC1271" s="3"/>
      <c r="BD1271" s="3"/>
    </row>
    <row r="1272" spans="1:56" x14ac:dyDescent="0.25">
      <c r="A1272" s="69" t="s">
        <v>1113</v>
      </c>
      <c r="B1272" s="70"/>
      <c r="C1272" s="70"/>
      <c r="D1272" s="71"/>
      <c r="E1272" s="73"/>
      <c r="F1272" s="70" t="s">
        <v>4339</v>
      </c>
      <c r="G1272" s="70"/>
      <c r="H1272" s="74"/>
      <c r="I1272" s="75"/>
      <c r="J1272" s="75"/>
      <c r="K1272" s="74" t="s">
        <v>16997</v>
      </c>
      <c r="L1272" s="78"/>
      <c r="M1272" s="79"/>
      <c r="N1272" s="79"/>
      <c r="O1272" s="80"/>
      <c r="P1272" s="81"/>
      <c r="Q1272" s="81"/>
      <c r="R1272" s="91"/>
      <c r="S1272" s="91"/>
      <c r="T1272" s="91"/>
      <c r="U1272" s="91"/>
      <c r="V1272" s="52"/>
      <c r="W1272" s="52"/>
      <c r="X1272" s="52"/>
      <c r="Y1272" s="52"/>
      <c r="Z1272" s="51"/>
      <c r="AA1272" s="76"/>
      <c r="AB1272" s="76"/>
      <c r="AC1272" s="77"/>
      <c r="AD1272" s="83" t="s">
        <v>8582</v>
      </c>
      <c r="AE1272" s="83">
        <v>115</v>
      </c>
      <c r="AF1272" s="83">
        <v>45</v>
      </c>
      <c r="AG1272" s="83">
        <v>1779</v>
      </c>
      <c r="AH1272" s="83">
        <v>9872</v>
      </c>
      <c r="AI1272" s="83">
        <v>3600</v>
      </c>
      <c r="AJ1272" s="83" t="s">
        <v>9970</v>
      </c>
      <c r="AK1272" s="83"/>
      <c r="AL1272" s="83"/>
      <c r="AM1272" s="83" t="s">
        <v>10909</v>
      </c>
      <c r="AN1272" s="85">
        <v>42350.366030092591</v>
      </c>
      <c r="AO1272" s="83" t="s">
        <v>12872</v>
      </c>
      <c r="AP1272" s="83" t="b">
        <v>1</v>
      </c>
      <c r="AQ1272" s="83" t="b">
        <v>0</v>
      </c>
      <c r="AR1272" s="83" t="b">
        <v>0</v>
      </c>
      <c r="AS1272" s="83" t="s">
        <v>7099</v>
      </c>
      <c r="AT1272" s="83">
        <v>1</v>
      </c>
      <c r="AU1272" s="83"/>
      <c r="AV1272" s="83" t="b">
        <v>0</v>
      </c>
      <c r="AW1272" s="83" t="s">
        <v>14213</v>
      </c>
      <c r="AX1272" s="83" t="s">
        <v>15483</v>
      </c>
      <c r="AY1272" s="83" t="s">
        <v>66</v>
      </c>
      <c r="AZ1272" s="2"/>
      <c r="BA1272" s="3"/>
      <c r="BB1272" s="3"/>
      <c r="BC1272" s="3"/>
      <c r="BD1272" s="3"/>
    </row>
    <row r="1273" spans="1:56" x14ac:dyDescent="0.25">
      <c r="A1273" s="69" t="s">
        <v>1664</v>
      </c>
      <c r="B1273" s="70"/>
      <c r="C1273" s="70"/>
      <c r="D1273" s="71"/>
      <c r="E1273" s="73"/>
      <c r="F1273" s="70" t="s">
        <v>14121</v>
      </c>
      <c r="G1273" s="70"/>
      <c r="H1273" s="74"/>
      <c r="I1273" s="75"/>
      <c r="J1273" s="75"/>
      <c r="K1273" s="74" t="s">
        <v>16998</v>
      </c>
      <c r="L1273" s="78"/>
      <c r="M1273" s="79"/>
      <c r="N1273" s="79"/>
      <c r="O1273" s="80"/>
      <c r="P1273" s="81"/>
      <c r="Q1273" s="81"/>
      <c r="R1273" s="91"/>
      <c r="S1273" s="91"/>
      <c r="T1273" s="91"/>
      <c r="U1273" s="91"/>
      <c r="V1273" s="52"/>
      <c r="W1273" s="52"/>
      <c r="X1273" s="52"/>
      <c r="Y1273" s="52"/>
      <c r="Z1273" s="51"/>
      <c r="AA1273" s="76"/>
      <c r="AB1273" s="76"/>
      <c r="AC1273" s="77"/>
      <c r="AD1273" s="83" t="s">
        <v>8583</v>
      </c>
      <c r="AE1273" s="83">
        <v>303</v>
      </c>
      <c r="AF1273" s="83">
        <v>1689</v>
      </c>
      <c r="AG1273" s="83">
        <v>10912</v>
      </c>
      <c r="AH1273" s="83">
        <v>8936</v>
      </c>
      <c r="AI1273" s="83">
        <v>-28800</v>
      </c>
      <c r="AJ1273" s="83" t="s">
        <v>9971</v>
      </c>
      <c r="AK1273" s="83" t="s">
        <v>10824</v>
      </c>
      <c r="AL1273" s="83"/>
      <c r="AM1273" s="83" t="s">
        <v>11719</v>
      </c>
      <c r="AN1273" s="85">
        <v>42676.945127314815</v>
      </c>
      <c r="AO1273" s="83" t="s">
        <v>12873</v>
      </c>
      <c r="AP1273" s="83" t="b">
        <v>1</v>
      </c>
      <c r="AQ1273" s="83" t="b">
        <v>0</v>
      </c>
      <c r="AR1273" s="83" t="b">
        <v>0</v>
      </c>
      <c r="AS1273" s="83" t="s">
        <v>7099</v>
      </c>
      <c r="AT1273" s="83">
        <v>5</v>
      </c>
      <c r="AU1273" s="83"/>
      <c r="AV1273" s="83" t="b">
        <v>0</v>
      </c>
      <c r="AW1273" s="83" t="s">
        <v>14213</v>
      </c>
      <c r="AX1273" s="83" t="s">
        <v>15484</v>
      </c>
      <c r="AY1273" s="83" t="s">
        <v>65</v>
      </c>
      <c r="AZ1273" s="2"/>
      <c r="BA1273" s="3"/>
      <c r="BB1273" s="3"/>
      <c r="BC1273" s="3"/>
      <c r="BD1273" s="3"/>
    </row>
    <row r="1274" spans="1:56" x14ac:dyDescent="0.25">
      <c r="A1274" s="69" t="s">
        <v>1114</v>
      </c>
      <c r="B1274" s="70"/>
      <c r="C1274" s="70"/>
      <c r="D1274" s="71"/>
      <c r="E1274" s="73"/>
      <c r="F1274" s="70" t="s">
        <v>14122</v>
      </c>
      <c r="G1274" s="70"/>
      <c r="H1274" s="74"/>
      <c r="I1274" s="75"/>
      <c r="J1274" s="75"/>
      <c r="K1274" s="74" t="s">
        <v>16999</v>
      </c>
      <c r="L1274" s="78"/>
      <c r="M1274" s="79"/>
      <c r="N1274" s="79"/>
      <c r="O1274" s="80"/>
      <c r="P1274" s="81"/>
      <c r="Q1274" s="81"/>
      <c r="R1274" s="91"/>
      <c r="S1274" s="91"/>
      <c r="T1274" s="91"/>
      <c r="U1274" s="91"/>
      <c r="V1274" s="52"/>
      <c r="W1274" s="52"/>
      <c r="X1274" s="52"/>
      <c r="Y1274" s="52"/>
      <c r="Z1274" s="51"/>
      <c r="AA1274" s="76"/>
      <c r="AB1274" s="76"/>
      <c r="AC1274" s="77"/>
      <c r="AD1274" s="83" t="s">
        <v>8584</v>
      </c>
      <c r="AE1274" s="83">
        <v>121</v>
      </c>
      <c r="AF1274" s="83">
        <v>99</v>
      </c>
      <c r="AG1274" s="83">
        <v>2366</v>
      </c>
      <c r="AH1274" s="83">
        <v>72</v>
      </c>
      <c r="AI1274" s="83"/>
      <c r="AJ1274" s="83" t="s">
        <v>9972</v>
      </c>
      <c r="AK1274" s="83" t="s">
        <v>10825</v>
      </c>
      <c r="AL1274" s="83"/>
      <c r="AM1274" s="83"/>
      <c r="AN1274" s="85">
        <v>43144.932199074072</v>
      </c>
      <c r="AO1274" s="83" t="s">
        <v>12874</v>
      </c>
      <c r="AP1274" s="83" t="b">
        <v>1</v>
      </c>
      <c r="AQ1274" s="83" t="b">
        <v>0</v>
      </c>
      <c r="AR1274" s="83" t="b">
        <v>0</v>
      </c>
      <c r="AS1274" s="83" t="s">
        <v>7091</v>
      </c>
      <c r="AT1274" s="83">
        <v>1</v>
      </c>
      <c r="AU1274" s="83"/>
      <c r="AV1274" s="83" t="b">
        <v>0</v>
      </c>
      <c r="AW1274" s="83" t="s">
        <v>14213</v>
      </c>
      <c r="AX1274" s="83" t="s">
        <v>15485</v>
      </c>
      <c r="AY1274" s="83" t="s">
        <v>66</v>
      </c>
      <c r="AZ1274" s="2"/>
      <c r="BA1274" s="3"/>
      <c r="BB1274" s="3"/>
      <c r="BC1274" s="3"/>
      <c r="BD1274" s="3"/>
    </row>
    <row r="1275" spans="1:56" x14ac:dyDescent="0.25">
      <c r="A1275" s="69" t="s">
        <v>1115</v>
      </c>
      <c r="B1275" s="70"/>
      <c r="C1275" s="70"/>
      <c r="D1275" s="71"/>
      <c r="E1275" s="73"/>
      <c r="F1275" s="70" t="s">
        <v>4340</v>
      </c>
      <c r="G1275" s="70"/>
      <c r="H1275" s="74"/>
      <c r="I1275" s="75"/>
      <c r="J1275" s="75"/>
      <c r="K1275" s="74" t="s">
        <v>17000</v>
      </c>
      <c r="L1275" s="78"/>
      <c r="M1275" s="79"/>
      <c r="N1275" s="79"/>
      <c r="O1275" s="80"/>
      <c r="P1275" s="81"/>
      <c r="Q1275" s="81"/>
      <c r="R1275" s="91"/>
      <c r="S1275" s="91"/>
      <c r="T1275" s="91"/>
      <c r="U1275" s="91"/>
      <c r="V1275" s="52"/>
      <c r="W1275" s="52"/>
      <c r="X1275" s="52"/>
      <c r="Y1275" s="52"/>
      <c r="Z1275" s="51"/>
      <c r="AA1275" s="76"/>
      <c r="AB1275" s="76"/>
      <c r="AC1275" s="77"/>
      <c r="AD1275" s="83" t="s">
        <v>8585</v>
      </c>
      <c r="AE1275" s="83">
        <v>2766</v>
      </c>
      <c r="AF1275" s="83">
        <v>2934</v>
      </c>
      <c r="AG1275" s="83">
        <v>95114</v>
      </c>
      <c r="AH1275" s="83">
        <v>180641</v>
      </c>
      <c r="AI1275" s="83"/>
      <c r="AJ1275" s="83" t="s">
        <v>9973</v>
      </c>
      <c r="AK1275" s="83"/>
      <c r="AL1275" s="83"/>
      <c r="AM1275" s="83"/>
      <c r="AN1275" s="85">
        <v>42016.005844907406</v>
      </c>
      <c r="AO1275" s="83"/>
      <c r="AP1275" s="83" t="b">
        <v>1</v>
      </c>
      <c r="AQ1275" s="83" t="b">
        <v>0</v>
      </c>
      <c r="AR1275" s="83" t="b">
        <v>0</v>
      </c>
      <c r="AS1275" s="83" t="s">
        <v>7091</v>
      </c>
      <c r="AT1275" s="83">
        <v>56</v>
      </c>
      <c r="AU1275" s="83" t="s">
        <v>13085</v>
      </c>
      <c r="AV1275" s="83" t="b">
        <v>0</v>
      </c>
      <c r="AW1275" s="83" t="s">
        <v>14213</v>
      </c>
      <c r="AX1275" s="83" t="s">
        <v>15486</v>
      </c>
      <c r="AY1275" s="83" t="s">
        <v>66</v>
      </c>
      <c r="AZ1275" s="2"/>
      <c r="BA1275" s="3"/>
      <c r="BB1275" s="3"/>
      <c r="BC1275" s="3"/>
      <c r="BD1275" s="3"/>
    </row>
    <row r="1276" spans="1:56" x14ac:dyDescent="0.25">
      <c r="A1276" s="69" t="s">
        <v>1116</v>
      </c>
      <c r="B1276" s="70"/>
      <c r="C1276" s="70"/>
      <c r="D1276" s="71"/>
      <c r="E1276" s="73"/>
      <c r="F1276" s="70" t="s">
        <v>4341</v>
      </c>
      <c r="G1276" s="70"/>
      <c r="H1276" s="74"/>
      <c r="I1276" s="75"/>
      <c r="J1276" s="75"/>
      <c r="K1276" s="74" t="s">
        <v>17001</v>
      </c>
      <c r="L1276" s="78"/>
      <c r="M1276" s="79"/>
      <c r="N1276" s="79"/>
      <c r="O1276" s="80"/>
      <c r="P1276" s="81"/>
      <c r="Q1276" s="81"/>
      <c r="R1276" s="91"/>
      <c r="S1276" s="91"/>
      <c r="T1276" s="91"/>
      <c r="U1276" s="91"/>
      <c r="V1276" s="52"/>
      <c r="W1276" s="52"/>
      <c r="X1276" s="52"/>
      <c r="Y1276" s="52"/>
      <c r="Z1276" s="51"/>
      <c r="AA1276" s="76"/>
      <c r="AB1276" s="76"/>
      <c r="AC1276" s="77"/>
      <c r="AD1276" s="83" t="s">
        <v>8586</v>
      </c>
      <c r="AE1276" s="83">
        <v>363</v>
      </c>
      <c r="AF1276" s="83">
        <v>170</v>
      </c>
      <c r="AG1276" s="83">
        <v>305</v>
      </c>
      <c r="AH1276" s="83">
        <v>475</v>
      </c>
      <c r="AI1276" s="83">
        <v>-28800</v>
      </c>
      <c r="AJ1276" s="83" t="s">
        <v>9974</v>
      </c>
      <c r="AK1276" s="83" t="s">
        <v>7257</v>
      </c>
      <c r="AL1276" s="83" t="s">
        <v>11592</v>
      </c>
      <c r="AM1276" s="83" t="s">
        <v>11719</v>
      </c>
      <c r="AN1276" s="85">
        <v>42767.623912037037</v>
      </c>
      <c r="AO1276" s="83" t="s">
        <v>12875</v>
      </c>
      <c r="AP1276" s="83" t="b">
        <v>0</v>
      </c>
      <c r="AQ1276" s="83" t="b">
        <v>0</v>
      </c>
      <c r="AR1276" s="83" t="b">
        <v>0</v>
      </c>
      <c r="AS1276" s="83" t="s">
        <v>7091</v>
      </c>
      <c r="AT1276" s="83">
        <v>2</v>
      </c>
      <c r="AU1276" s="83" t="s">
        <v>13085</v>
      </c>
      <c r="AV1276" s="83" t="b">
        <v>0</v>
      </c>
      <c r="AW1276" s="83" t="s">
        <v>14213</v>
      </c>
      <c r="AX1276" s="83" t="s">
        <v>15487</v>
      </c>
      <c r="AY1276" s="83" t="s">
        <v>66</v>
      </c>
      <c r="AZ1276" s="2"/>
      <c r="BA1276" s="3"/>
      <c r="BB1276" s="3"/>
      <c r="BC1276" s="3"/>
      <c r="BD1276" s="3"/>
    </row>
    <row r="1277" spans="1:56" x14ac:dyDescent="0.25">
      <c r="A1277" s="69" t="s">
        <v>1117</v>
      </c>
      <c r="B1277" s="70"/>
      <c r="C1277" s="70"/>
      <c r="D1277" s="71"/>
      <c r="E1277" s="73"/>
      <c r="F1277" s="70" t="s">
        <v>4342</v>
      </c>
      <c r="G1277" s="70"/>
      <c r="H1277" s="74"/>
      <c r="I1277" s="75"/>
      <c r="J1277" s="75"/>
      <c r="K1277" s="74" t="s">
        <v>17002</v>
      </c>
      <c r="L1277" s="78"/>
      <c r="M1277" s="79"/>
      <c r="N1277" s="79"/>
      <c r="O1277" s="80"/>
      <c r="P1277" s="81"/>
      <c r="Q1277" s="81"/>
      <c r="R1277" s="91"/>
      <c r="S1277" s="91"/>
      <c r="T1277" s="91"/>
      <c r="U1277" s="91"/>
      <c r="V1277" s="52"/>
      <c r="W1277" s="52"/>
      <c r="X1277" s="52"/>
      <c r="Y1277" s="52"/>
      <c r="Z1277" s="51"/>
      <c r="AA1277" s="76"/>
      <c r="AB1277" s="76"/>
      <c r="AC1277" s="77"/>
      <c r="AD1277" s="83" t="s">
        <v>8587</v>
      </c>
      <c r="AE1277" s="83">
        <v>1499</v>
      </c>
      <c r="AF1277" s="83">
        <v>4693</v>
      </c>
      <c r="AG1277" s="83">
        <v>16901</v>
      </c>
      <c r="AH1277" s="83">
        <v>3135</v>
      </c>
      <c r="AI1277" s="83">
        <v>7200</v>
      </c>
      <c r="AJ1277" s="83" t="s">
        <v>9975</v>
      </c>
      <c r="AK1277" s="83" t="s">
        <v>10559</v>
      </c>
      <c r="AL1277" s="83" t="s">
        <v>11593</v>
      </c>
      <c r="AM1277" s="83" t="s">
        <v>11772</v>
      </c>
      <c r="AN1277" s="85">
        <v>40686.927662037036</v>
      </c>
      <c r="AO1277" s="83" t="s">
        <v>12876</v>
      </c>
      <c r="AP1277" s="83" t="b">
        <v>0</v>
      </c>
      <c r="AQ1277" s="83" t="b">
        <v>0</v>
      </c>
      <c r="AR1277" s="83" t="b">
        <v>1</v>
      </c>
      <c r="AS1277" s="83" t="s">
        <v>7108</v>
      </c>
      <c r="AT1277" s="83">
        <v>47</v>
      </c>
      <c r="AU1277" s="83" t="s">
        <v>13534</v>
      </c>
      <c r="AV1277" s="83" t="b">
        <v>0</v>
      </c>
      <c r="AW1277" s="83" t="s">
        <v>14213</v>
      </c>
      <c r="AX1277" s="83" t="s">
        <v>15488</v>
      </c>
      <c r="AY1277" s="83" t="s">
        <v>66</v>
      </c>
      <c r="AZ1277" s="2"/>
      <c r="BA1277" s="3"/>
      <c r="BB1277" s="3"/>
      <c r="BC1277" s="3"/>
      <c r="BD1277" s="3"/>
    </row>
    <row r="1278" spans="1:56" x14ac:dyDescent="0.25">
      <c r="A1278" s="69" t="s">
        <v>1118</v>
      </c>
      <c r="B1278" s="70"/>
      <c r="C1278" s="70"/>
      <c r="D1278" s="71"/>
      <c r="E1278" s="73"/>
      <c r="F1278" s="70" t="s">
        <v>4343</v>
      </c>
      <c r="G1278" s="70"/>
      <c r="H1278" s="74"/>
      <c r="I1278" s="75"/>
      <c r="J1278" s="75"/>
      <c r="K1278" s="74" t="s">
        <v>17003</v>
      </c>
      <c r="L1278" s="78"/>
      <c r="M1278" s="79"/>
      <c r="N1278" s="79"/>
      <c r="O1278" s="80"/>
      <c r="P1278" s="81"/>
      <c r="Q1278" s="81"/>
      <c r="R1278" s="91"/>
      <c r="S1278" s="91"/>
      <c r="T1278" s="91"/>
      <c r="U1278" s="91"/>
      <c r="V1278" s="52"/>
      <c r="W1278" s="52"/>
      <c r="X1278" s="52"/>
      <c r="Y1278" s="52"/>
      <c r="Z1278" s="51"/>
      <c r="AA1278" s="76"/>
      <c r="AB1278" s="76"/>
      <c r="AC1278" s="77"/>
      <c r="AD1278" s="83" t="s">
        <v>8588</v>
      </c>
      <c r="AE1278" s="83">
        <v>103</v>
      </c>
      <c r="AF1278" s="83">
        <v>54</v>
      </c>
      <c r="AG1278" s="83">
        <v>1604</v>
      </c>
      <c r="AH1278" s="83">
        <v>982</v>
      </c>
      <c r="AI1278" s="83">
        <v>-28800</v>
      </c>
      <c r="AJ1278" s="83"/>
      <c r="AK1278" s="83"/>
      <c r="AL1278" s="83"/>
      <c r="AM1278" s="83" t="s">
        <v>11719</v>
      </c>
      <c r="AN1278" s="85">
        <v>39807.687418981484</v>
      </c>
      <c r="AO1278" s="83"/>
      <c r="AP1278" s="83" t="b">
        <v>0</v>
      </c>
      <c r="AQ1278" s="83" t="b">
        <v>0</v>
      </c>
      <c r="AR1278" s="83" t="b">
        <v>0</v>
      </c>
      <c r="AS1278" s="83" t="s">
        <v>7091</v>
      </c>
      <c r="AT1278" s="83">
        <v>1</v>
      </c>
      <c r="AU1278" s="83" t="s">
        <v>13535</v>
      </c>
      <c r="AV1278" s="83" t="b">
        <v>0</v>
      </c>
      <c r="AW1278" s="83" t="s">
        <v>14213</v>
      </c>
      <c r="AX1278" s="83" t="s">
        <v>15489</v>
      </c>
      <c r="AY1278" s="83" t="s">
        <v>66</v>
      </c>
      <c r="AZ1278" s="2"/>
      <c r="BA1278" s="3"/>
      <c r="BB1278" s="3"/>
      <c r="BC1278" s="3"/>
      <c r="BD1278" s="3"/>
    </row>
    <row r="1279" spans="1:56" x14ac:dyDescent="0.25">
      <c r="A1279" s="69" t="s">
        <v>1665</v>
      </c>
      <c r="B1279" s="70"/>
      <c r="C1279" s="70"/>
      <c r="D1279" s="71"/>
      <c r="E1279" s="73"/>
      <c r="F1279" s="70" t="s">
        <v>14123</v>
      </c>
      <c r="G1279" s="70"/>
      <c r="H1279" s="74"/>
      <c r="I1279" s="75"/>
      <c r="J1279" s="75"/>
      <c r="K1279" s="74" t="s">
        <v>17004</v>
      </c>
      <c r="L1279" s="78"/>
      <c r="M1279" s="79"/>
      <c r="N1279" s="79"/>
      <c r="O1279" s="80"/>
      <c r="P1279" s="81"/>
      <c r="Q1279" s="81"/>
      <c r="R1279" s="91"/>
      <c r="S1279" s="91"/>
      <c r="T1279" s="91"/>
      <c r="U1279" s="91"/>
      <c r="V1279" s="52"/>
      <c r="W1279" s="52"/>
      <c r="X1279" s="52"/>
      <c r="Y1279" s="52"/>
      <c r="Z1279" s="51"/>
      <c r="AA1279" s="76"/>
      <c r="AB1279" s="76"/>
      <c r="AC1279" s="77"/>
      <c r="AD1279" s="83" t="s">
        <v>8589</v>
      </c>
      <c r="AE1279" s="83">
        <v>697</v>
      </c>
      <c r="AF1279" s="83">
        <v>218659</v>
      </c>
      <c r="AG1279" s="83">
        <v>6634</v>
      </c>
      <c r="AH1279" s="83">
        <v>13685</v>
      </c>
      <c r="AI1279" s="83"/>
      <c r="AJ1279" s="83" t="s">
        <v>9976</v>
      </c>
      <c r="AK1279" s="83"/>
      <c r="AL1279" s="83"/>
      <c r="AM1279" s="83"/>
      <c r="AN1279" s="85">
        <v>41929.749293981484</v>
      </c>
      <c r="AO1279" s="83"/>
      <c r="AP1279" s="83" t="b">
        <v>0</v>
      </c>
      <c r="AQ1279" s="83" t="b">
        <v>0</v>
      </c>
      <c r="AR1279" s="83" t="b">
        <v>0</v>
      </c>
      <c r="AS1279" s="83" t="s">
        <v>7091</v>
      </c>
      <c r="AT1279" s="83">
        <v>1312</v>
      </c>
      <c r="AU1279" s="83" t="s">
        <v>13085</v>
      </c>
      <c r="AV1279" s="83" t="b">
        <v>1</v>
      </c>
      <c r="AW1279" s="83" t="s">
        <v>14213</v>
      </c>
      <c r="AX1279" s="83" t="s">
        <v>15490</v>
      </c>
      <c r="AY1279" s="83" t="s">
        <v>65</v>
      </c>
      <c r="AZ1279" s="2"/>
      <c r="BA1279" s="3"/>
      <c r="BB1279" s="3"/>
      <c r="BC1279" s="3"/>
      <c r="BD1279" s="3"/>
    </row>
    <row r="1280" spans="1:56" x14ac:dyDescent="0.25">
      <c r="A1280" s="69" t="s">
        <v>1119</v>
      </c>
      <c r="B1280" s="70"/>
      <c r="C1280" s="70"/>
      <c r="D1280" s="71"/>
      <c r="E1280" s="73"/>
      <c r="F1280" s="70" t="s">
        <v>4344</v>
      </c>
      <c r="G1280" s="70"/>
      <c r="H1280" s="74"/>
      <c r="I1280" s="75"/>
      <c r="J1280" s="75"/>
      <c r="K1280" s="74" t="s">
        <v>17005</v>
      </c>
      <c r="L1280" s="78"/>
      <c r="M1280" s="79"/>
      <c r="N1280" s="79"/>
      <c r="O1280" s="80"/>
      <c r="P1280" s="81"/>
      <c r="Q1280" s="81"/>
      <c r="R1280" s="91"/>
      <c r="S1280" s="91"/>
      <c r="T1280" s="91"/>
      <c r="U1280" s="91"/>
      <c r="V1280" s="52"/>
      <c r="W1280" s="52"/>
      <c r="X1280" s="52"/>
      <c r="Y1280" s="52"/>
      <c r="Z1280" s="51"/>
      <c r="AA1280" s="76"/>
      <c r="AB1280" s="76"/>
      <c r="AC1280" s="77"/>
      <c r="AD1280" s="83" t="s">
        <v>8590</v>
      </c>
      <c r="AE1280" s="83">
        <v>1</v>
      </c>
      <c r="AF1280" s="83">
        <v>1160</v>
      </c>
      <c r="AG1280" s="83">
        <v>34926</v>
      </c>
      <c r="AH1280" s="83">
        <v>110</v>
      </c>
      <c r="AI1280" s="83"/>
      <c r="AJ1280" s="83" t="s">
        <v>9977</v>
      </c>
      <c r="AK1280" s="83"/>
      <c r="AL1280" s="83"/>
      <c r="AM1280" s="83"/>
      <c r="AN1280" s="85">
        <v>42567.055914351855</v>
      </c>
      <c r="AO1280" s="83" t="s">
        <v>12877</v>
      </c>
      <c r="AP1280" s="83" t="b">
        <v>1</v>
      </c>
      <c r="AQ1280" s="83" t="b">
        <v>0</v>
      </c>
      <c r="AR1280" s="83" t="b">
        <v>0</v>
      </c>
      <c r="AS1280" s="83" t="s">
        <v>7091</v>
      </c>
      <c r="AT1280" s="83">
        <v>109</v>
      </c>
      <c r="AU1280" s="83"/>
      <c r="AV1280" s="83" t="b">
        <v>0</v>
      </c>
      <c r="AW1280" s="83" t="s">
        <v>14213</v>
      </c>
      <c r="AX1280" s="83" t="s">
        <v>15491</v>
      </c>
      <c r="AY1280" s="83" t="s">
        <v>66</v>
      </c>
      <c r="AZ1280" s="2"/>
      <c r="BA1280" s="3"/>
      <c r="BB1280" s="3"/>
      <c r="BC1280" s="3"/>
      <c r="BD1280" s="3"/>
    </row>
    <row r="1281" spans="1:56" x14ac:dyDescent="0.25">
      <c r="A1281" s="69" t="s">
        <v>1120</v>
      </c>
      <c r="B1281" s="70"/>
      <c r="C1281" s="70"/>
      <c r="D1281" s="71"/>
      <c r="E1281" s="73"/>
      <c r="F1281" s="70" t="s">
        <v>14124</v>
      </c>
      <c r="G1281" s="70"/>
      <c r="H1281" s="74"/>
      <c r="I1281" s="75"/>
      <c r="J1281" s="75"/>
      <c r="K1281" s="74" t="s">
        <v>17006</v>
      </c>
      <c r="L1281" s="78"/>
      <c r="M1281" s="79"/>
      <c r="N1281" s="79"/>
      <c r="O1281" s="80"/>
      <c r="P1281" s="81"/>
      <c r="Q1281" s="81"/>
      <c r="R1281" s="91"/>
      <c r="S1281" s="91"/>
      <c r="T1281" s="91"/>
      <c r="U1281" s="91"/>
      <c r="V1281" s="52"/>
      <c r="W1281" s="52"/>
      <c r="X1281" s="52"/>
      <c r="Y1281" s="52"/>
      <c r="Z1281" s="51"/>
      <c r="AA1281" s="76"/>
      <c r="AB1281" s="76"/>
      <c r="AC1281" s="77"/>
      <c r="AD1281" s="83" t="s">
        <v>8591</v>
      </c>
      <c r="AE1281" s="83">
        <v>14373</v>
      </c>
      <c r="AF1281" s="83">
        <v>13670</v>
      </c>
      <c r="AG1281" s="83">
        <v>9740</v>
      </c>
      <c r="AH1281" s="83">
        <v>16929</v>
      </c>
      <c r="AI1281" s="83">
        <v>-28800</v>
      </c>
      <c r="AJ1281" s="83" t="s">
        <v>9978</v>
      </c>
      <c r="AK1281" s="83" t="s">
        <v>10460</v>
      </c>
      <c r="AL1281" s="83" t="s">
        <v>11594</v>
      </c>
      <c r="AM1281" s="83" t="s">
        <v>11719</v>
      </c>
      <c r="AN1281" s="85">
        <v>40016.693344907406</v>
      </c>
      <c r="AO1281" s="83" t="s">
        <v>12878</v>
      </c>
      <c r="AP1281" s="83" t="b">
        <v>0</v>
      </c>
      <c r="AQ1281" s="83" t="b">
        <v>0</v>
      </c>
      <c r="AR1281" s="83" t="b">
        <v>1</v>
      </c>
      <c r="AS1281" s="83" t="s">
        <v>7091</v>
      </c>
      <c r="AT1281" s="83">
        <v>467</v>
      </c>
      <c r="AU1281" s="83" t="s">
        <v>13536</v>
      </c>
      <c r="AV1281" s="83" t="b">
        <v>0</v>
      </c>
      <c r="AW1281" s="83" t="s">
        <v>14213</v>
      </c>
      <c r="AX1281" s="83" t="s">
        <v>15492</v>
      </c>
      <c r="AY1281" s="83" t="s">
        <v>66</v>
      </c>
      <c r="AZ1281" s="2"/>
      <c r="BA1281" s="3"/>
      <c r="BB1281" s="3"/>
      <c r="BC1281" s="3"/>
      <c r="BD1281" s="3"/>
    </row>
    <row r="1282" spans="1:56" x14ac:dyDescent="0.25">
      <c r="A1282" s="69" t="s">
        <v>1666</v>
      </c>
      <c r="B1282" s="70"/>
      <c r="C1282" s="70"/>
      <c r="D1282" s="71"/>
      <c r="E1282" s="73"/>
      <c r="F1282" s="70" t="s">
        <v>14125</v>
      </c>
      <c r="G1282" s="70"/>
      <c r="H1282" s="74"/>
      <c r="I1282" s="75"/>
      <c r="J1282" s="75"/>
      <c r="K1282" s="74" t="s">
        <v>17007</v>
      </c>
      <c r="L1282" s="78"/>
      <c r="M1282" s="79"/>
      <c r="N1282" s="79"/>
      <c r="O1282" s="80"/>
      <c r="P1282" s="81"/>
      <c r="Q1282" s="81"/>
      <c r="R1282" s="91"/>
      <c r="S1282" s="91"/>
      <c r="T1282" s="91"/>
      <c r="U1282" s="91"/>
      <c r="V1282" s="52"/>
      <c r="W1282" s="52"/>
      <c r="X1282" s="52"/>
      <c r="Y1282" s="52"/>
      <c r="Z1282" s="51"/>
      <c r="AA1282" s="76"/>
      <c r="AB1282" s="76"/>
      <c r="AC1282" s="77"/>
      <c r="AD1282" s="83" t="s">
        <v>8592</v>
      </c>
      <c r="AE1282" s="83">
        <v>2820</v>
      </c>
      <c r="AF1282" s="83">
        <v>4639</v>
      </c>
      <c r="AG1282" s="83">
        <v>6451</v>
      </c>
      <c r="AH1282" s="83">
        <v>4994</v>
      </c>
      <c r="AI1282" s="83">
        <v>-21600</v>
      </c>
      <c r="AJ1282" s="83" t="s">
        <v>9979</v>
      </c>
      <c r="AK1282" s="83" t="s">
        <v>10185</v>
      </c>
      <c r="AL1282" s="83" t="s">
        <v>11595</v>
      </c>
      <c r="AM1282" s="83" t="s">
        <v>11717</v>
      </c>
      <c r="AN1282" s="85">
        <v>40631.65697916667</v>
      </c>
      <c r="AO1282" s="83" t="s">
        <v>12879</v>
      </c>
      <c r="AP1282" s="83" t="b">
        <v>0</v>
      </c>
      <c r="AQ1282" s="83" t="b">
        <v>0</v>
      </c>
      <c r="AR1282" s="83" t="b">
        <v>1</v>
      </c>
      <c r="AS1282" s="83" t="s">
        <v>7091</v>
      </c>
      <c r="AT1282" s="83">
        <v>218</v>
      </c>
      <c r="AU1282" s="83" t="s">
        <v>13537</v>
      </c>
      <c r="AV1282" s="83" t="b">
        <v>0</v>
      </c>
      <c r="AW1282" s="83" t="s">
        <v>14213</v>
      </c>
      <c r="AX1282" s="83" t="s">
        <v>15493</v>
      </c>
      <c r="AY1282" s="83" t="s">
        <v>65</v>
      </c>
      <c r="AZ1282" s="2"/>
      <c r="BA1282" s="3"/>
      <c r="BB1282" s="3"/>
      <c r="BC1282" s="3"/>
      <c r="BD1282" s="3"/>
    </row>
    <row r="1283" spans="1:56" x14ac:dyDescent="0.25">
      <c r="A1283" s="69" t="s">
        <v>1121</v>
      </c>
      <c r="B1283" s="70"/>
      <c r="C1283" s="70"/>
      <c r="D1283" s="71"/>
      <c r="E1283" s="73"/>
      <c r="F1283" s="70" t="s">
        <v>4345</v>
      </c>
      <c r="G1283" s="70"/>
      <c r="H1283" s="74"/>
      <c r="I1283" s="75"/>
      <c r="J1283" s="75"/>
      <c r="K1283" s="74" t="s">
        <v>17008</v>
      </c>
      <c r="L1283" s="78"/>
      <c r="M1283" s="79"/>
      <c r="N1283" s="79"/>
      <c r="O1283" s="80"/>
      <c r="P1283" s="81"/>
      <c r="Q1283" s="81"/>
      <c r="R1283" s="91"/>
      <c r="S1283" s="91"/>
      <c r="T1283" s="91"/>
      <c r="U1283" s="91"/>
      <c r="V1283" s="52"/>
      <c r="W1283" s="52"/>
      <c r="X1283" s="52"/>
      <c r="Y1283" s="52"/>
      <c r="Z1283" s="51"/>
      <c r="AA1283" s="76"/>
      <c r="AB1283" s="76"/>
      <c r="AC1283" s="77"/>
      <c r="AD1283" s="83" t="s">
        <v>8593</v>
      </c>
      <c r="AE1283" s="83">
        <v>172</v>
      </c>
      <c r="AF1283" s="83">
        <v>29007</v>
      </c>
      <c r="AG1283" s="83">
        <v>83315</v>
      </c>
      <c r="AH1283" s="83">
        <v>9</v>
      </c>
      <c r="AI1283" s="83">
        <v>32400</v>
      </c>
      <c r="AJ1283" s="83" t="s">
        <v>9980</v>
      </c>
      <c r="AK1283" s="83" t="s">
        <v>10826</v>
      </c>
      <c r="AL1283" s="83" t="s">
        <v>11596</v>
      </c>
      <c r="AM1283" s="83" t="s">
        <v>11726</v>
      </c>
      <c r="AN1283" s="85">
        <v>39886.662847222222</v>
      </c>
      <c r="AO1283" s="83" t="s">
        <v>12880</v>
      </c>
      <c r="AP1283" s="83" t="b">
        <v>0</v>
      </c>
      <c r="AQ1283" s="83" t="b">
        <v>0</v>
      </c>
      <c r="AR1283" s="83" t="b">
        <v>0</v>
      </c>
      <c r="AS1283" s="83" t="s">
        <v>7091</v>
      </c>
      <c r="AT1283" s="83">
        <v>1172</v>
      </c>
      <c r="AU1283" s="83" t="s">
        <v>13085</v>
      </c>
      <c r="AV1283" s="83" t="b">
        <v>0</v>
      </c>
      <c r="AW1283" s="83" t="s">
        <v>14213</v>
      </c>
      <c r="AX1283" s="83" t="s">
        <v>15494</v>
      </c>
      <c r="AY1283" s="83" t="s">
        <v>66</v>
      </c>
      <c r="AZ1283" s="2"/>
      <c r="BA1283" s="3"/>
      <c r="BB1283" s="3"/>
      <c r="BC1283" s="3"/>
      <c r="BD1283" s="3"/>
    </row>
    <row r="1284" spans="1:56" x14ac:dyDescent="0.25">
      <c r="A1284" s="69" t="s">
        <v>1122</v>
      </c>
      <c r="B1284" s="70"/>
      <c r="C1284" s="70"/>
      <c r="D1284" s="71"/>
      <c r="E1284" s="73"/>
      <c r="F1284" s="70" t="s">
        <v>4346</v>
      </c>
      <c r="G1284" s="70"/>
      <c r="H1284" s="74"/>
      <c r="I1284" s="75"/>
      <c r="J1284" s="75"/>
      <c r="K1284" s="74" t="s">
        <v>17009</v>
      </c>
      <c r="L1284" s="78"/>
      <c r="M1284" s="79"/>
      <c r="N1284" s="79"/>
      <c r="O1284" s="80"/>
      <c r="P1284" s="81"/>
      <c r="Q1284" s="81"/>
      <c r="R1284" s="91"/>
      <c r="S1284" s="91"/>
      <c r="T1284" s="91"/>
      <c r="U1284" s="91"/>
      <c r="V1284" s="52"/>
      <c r="W1284" s="52"/>
      <c r="X1284" s="52"/>
      <c r="Y1284" s="52"/>
      <c r="Z1284" s="51"/>
      <c r="AA1284" s="76"/>
      <c r="AB1284" s="76"/>
      <c r="AC1284" s="77"/>
      <c r="AD1284" s="83" t="s">
        <v>8594</v>
      </c>
      <c r="AE1284" s="83">
        <v>508</v>
      </c>
      <c r="AF1284" s="83">
        <v>161</v>
      </c>
      <c r="AG1284" s="83">
        <v>2663</v>
      </c>
      <c r="AH1284" s="83">
        <v>46161</v>
      </c>
      <c r="AI1284" s="83">
        <v>-28800</v>
      </c>
      <c r="AJ1284" s="83" t="s">
        <v>9981</v>
      </c>
      <c r="AK1284" s="83" t="s">
        <v>10459</v>
      </c>
      <c r="AL1284" s="83"/>
      <c r="AM1284" s="83" t="s">
        <v>11719</v>
      </c>
      <c r="AN1284" s="85">
        <v>40943.100810185184</v>
      </c>
      <c r="AO1284" s="83" t="s">
        <v>12881</v>
      </c>
      <c r="AP1284" s="83" t="b">
        <v>0</v>
      </c>
      <c r="AQ1284" s="83" t="b">
        <v>0</v>
      </c>
      <c r="AR1284" s="83" t="b">
        <v>0</v>
      </c>
      <c r="AS1284" s="83" t="s">
        <v>7091</v>
      </c>
      <c r="AT1284" s="83">
        <v>0</v>
      </c>
      <c r="AU1284" s="83" t="s">
        <v>13538</v>
      </c>
      <c r="AV1284" s="83" t="b">
        <v>0</v>
      </c>
      <c r="AW1284" s="83" t="s">
        <v>14213</v>
      </c>
      <c r="AX1284" s="83" t="s">
        <v>15495</v>
      </c>
      <c r="AY1284" s="83" t="s">
        <v>66</v>
      </c>
      <c r="AZ1284" s="2"/>
      <c r="BA1284" s="3"/>
      <c r="BB1284" s="3"/>
      <c r="BC1284" s="3"/>
      <c r="BD1284" s="3"/>
    </row>
    <row r="1285" spans="1:56" x14ac:dyDescent="0.25">
      <c r="A1285" s="69" t="s">
        <v>1123</v>
      </c>
      <c r="B1285" s="70"/>
      <c r="C1285" s="70"/>
      <c r="D1285" s="71"/>
      <c r="E1285" s="73"/>
      <c r="F1285" s="70" t="s">
        <v>4347</v>
      </c>
      <c r="G1285" s="70"/>
      <c r="H1285" s="74"/>
      <c r="I1285" s="75"/>
      <c r="J1285" s="75"/>
      <c r="K1285" s="74" t="s">
        <v>17010</v>
      </c>
      <c r="L1285" s="78"/>
      <c r="M1285" s="79"/>
      <c r="N1285" s="79"/>
      <c r="O1285" s="80"/>
      <c r="P1285" s="81"/>
      <c r="Q1285" s="81"/>
      <c r="R1285" s="91"/>
      <c r="S1285" s="91"/>
      <c r="T1285" s="91"/>
      <c r="U1285" s="91"/>
      <c r="V1285" s="52"/>
      <c r="W1285" s="52"/>
      <c r="X1285" s="52"/>
      <c r="Y1285" s="52"/>
      <c r="Z1285" s="51"/>
      <c r="AA1285" s="76"/>
      <c r="AB1285" s="76"/>
      <c r="AC1285" s="77"/>
      <c r="AD1285" s="83" t="s">
        <v>8595</v>
      </c>
      <c r="AE1285" s="83">
        <v>652</v>
      </c>
      <c r="AF1285" s="83">
        <v>10948</v>
      </c>
      <c r="AG1285" s="83">
        <v>28306</v>
      </c>
      <c r="AH1285" s="83">
        <v>7</v>
      </c>
      <c r="AI1285" s="83">
        <v>-21600</v>
      </c>
      <c r="AJ1285" s="83" t="s">
        <v>9982</v>
      </c>
      <c r="AK1285" s="83" t="s">
        <v>10192</v>
      </c>
      <c r="AL1285" s="83" t="s">
        <v>11597</v>
      </c>
      <c r="AM1285" s="83" t="s">
        <v>11717</v>
      </c>
      <c r="AN1285" s="85">
        <v>39868.848090277781</v>
      </c>
      <c r="AO1285" s="83" t="s">
        <v>12882</v>
      </c>
      <c r="AP1285" s="83" t="b">
        <v>0</v>
      </c>
      <c r="AQ1285" s="83" t="b">
        <v>0</v>
      </c>
      <c r="AR1285" s="83" t="b">
        <v>0</v>
      </c>
      <c r="AS1285" s="83" t="s">
        <v>7091</v>
      </c>
      <c r="AT1285" s="83">
        <v>289</v>
      </c>
      <c r="AU1285" s="83" t="s">
        <v>13539</v>
      </c>
      <c r="AV1285" s="83" t="b">
        <v>0</v>
      </c>
      <c r="AW1285" s="83" t="s">
        <v>14213</v>
      </c>
      <c r="AX1285" s="83" t="s">
        <v>15496</v>
      </c>
      <c r="AY1285" s="83" t="s">
        <v>66</v>
      </c>
      <c r="AZ1285" s="2"/>
      <c r="BA1285" s="3"/>
      <c r="BB1285" s="3"/>
      <c r="BC1285" s="3"/>
      <c r="BD1285" s="3"/>
    </row>
    <row r="1286" spans="1:56" x14ac:dyDescent="0.25">
      <c r="A1286" s="69" t="s">
        <v>1667</v>
      </c>
      <c r="B1286" s="70"/>
      <c r="C1286" s="70"/>
      <c r="D1286" s="71"/>
      <c r="E1286" s="73"/>
      <c r="F1286" s="70" t="s">
        <v>14126</v>
      </c>
      <c r="G1286" s="70"/>
      <c r="H1286" s="74"/>
      <c r="I1286" s="75"/>
      <c r="J1286" s="75"/>
      <c r="K1286" s="74" t="s">
        <v>17011</v>
      </c>
      <c r="L1286" s="78"/>
      <c r="M1286" s="79"/>
      <c r="N1286" s="79"/>
      <c r="O1286" s="80"/>
      <c r="P1286" s="81"/>
      <c r="Q1286" s="81"/>
      <c r="R1286" s="91"/>
      <c r="S1286" s="91"/>
      <c r="T1286" s="91"/>
      <c r="U1286" s="91"/>
      <c r="V1286" s="52"/>
      <c r="W1286" s="52"/>
      <c r="X1286" s="52"/>
      <c r="Y1286" s="52"/>
      <c r="Z1286" s="51"/>
      <c r="AA1286" s="76"/>
      <c r="AB1286" s="76"/>
      <c r="AC1286" s="77"/>
      <c r="AD1286" s="83" t="s">
        <v>8596</v>
      </c>
      <c r="AE1286" s="83">
        <v>260</v>
      </c>
      <c r="AF1286" s="83">
        <v>4250150</v>
      </c>
      <c r="AG1286" s="83">
        <v>2903</v>
      </c>
      <c r="AH1286" s="83">
        <v>8</v>
      </c>
      <c r="AI1286" s="83">
        <v>-18000</v>
      </c>
      <c r="AJ1286" s="83" t="s">
        <v>9983</v>
      </c>
      <c r="AK1286" s="83"/>
      <c r="AL1286" s="83" t="s">
        <v>11598</v>
      </c>
      <c r="AM1286" s="83" t="s">
        <v>11716</v>
      </c>
      <c r="AN1286" s="85">
        <v>41238.635034722225</v>
      </c>
      <c r="AO1286" s="83"/>
      <c r="AP1286" s="83" t="b">
        <v>1</v>
      </c>
      <c r="AQ1286" s="83" t="b">
        <v>0</v>
      </c>
      <c r="AR1286" s="83" t="b">
        <v>0</v>
      </c>
      <c r="AS1286" s="83" t="s">
        <v>7091</v>
      </c>
      <c r="AT1286" s="83">
        <v>13915</v>
      </c>
      <c r="AU1286" s="83" t="s">
        <v>13085</v>
      </c>
      <c r="AV1286" s="83" t="b">
        <v>1</v>
      </c>
      <c r="AW1286" s="83" t="s">
        <v>14213</v>
      </c>
      <c r="AX1286" s="83" t="s">
        <v>15497</v>
      </c>
      <c r="AY1286" s="83" t="s">
        <v>65</v>
      </c>
      <c r="AZ1286" s="2"/>
      <c r="BA1286" s="3"/>
      <c r="BB1286" s="3"/>
      <c r="BC1286" s="3"/>
      <c r="BD1286" s="3"/>
    </row>
    <row r="1287" spans="1:56" x14ac:dyDescent="0.25">
      <c r="A1287" s="69" t="s">
        <v>1124</v>
      </c>
      <c r="B1287" s="70"/>
      <c r="C1287" s="70"/>
      <c r="D1287" s="71"/>
      <c r="E1287" s="73"/>
      <c r="F1287" s="70" t="s">
        <v>4348</v>
      </c>
      <c r="G1287" s="70"/>
      <c r="H1287" s="74"/>
      <c r="I1287" s="75"/>
      <c r="J1287" s="75"/>
      <c r="K1287" s="74" t="s">
        <v>17012</v>
      </c>
      <c r="L1287" s="78"/>
      <c r="M1287" s="79"/>
      <c r="N1287" s="79"/>
      <c r="O1287" s="80"/>
      <c r="P1287" s="81"/>
      <c r="Q1287" s="81"/>
      <c r="R1287" s="91"/>
      <c r="S1287" s="91"/>
      <c r="T1287" s="91"/>
      <c r="U1287" s="91"/>
      <c r="V1287" s="52"/>
      <c r="W1287" s="52"/>
      <c r="X1287" s="52"/>
      <c r="Y1287" s="52"/>
      <c r="Z1287" s="51"/>
      <c r="AA1287" s="76"/>
      <c r="AB1287" s="76"/>
      <c r="AC1287" s="77"/>
      <c r="AD1287" s="83" t="s">
        <v>8597</v>
      </c>
      <c r="AE1287" s="83">
        <v>18160</v>
      </c>
      <c r="AF1287" s="83">
        <v>16748</v>
      </c>
      <c r="AG1287" s="83">
        <v>380433</v>
      </c>
      <c r="AH1287" s="83">
        <v>38092</v>
      </c>
      <c r="AI1287" s="83">
        <v>-28800</v>
      </c>
      <c r="AJ1287" s="83" t="s">
        <v>9984</v>
      </c>
      <c r="AK1287" s="83" t="s">
        <v>7243</v>
      </c>
      <c r="AL1287" s="83" t="s">
        <v>11599</v>
      </c>
      <c r="AM1287" s="83" t="s">
        <v>11719</v>
      </c>
      <c r="AN1287" s="85">
        <v>40951.41474537037</v>
      </c>
      <c r="AO1287" s="83" t="s">
        <v>12883</v>
      </c>
      <c r="AP1287" s="83" t="b">
        <v>1</v>
      </c>
      <c r="AQ1287" s="83" t="b">
        <v>0</v>
      </c>
      <c r="AR1287" s="83" t="b">
        <v>1</v>
      </c>
      <c r="AS1287" s="83" t="s">
        <v>7091</v>
      </c>
      <c r="AT1287" s="83">
        <v>9181</v>
      </c>
      <c r="AU1287" s="83" t="s">
        <v>13085</v>
      </c>
      <c r="AV1287" s="83" t="b">
        <v>0</v>
      </c>
      <c r="AW1287" s="83" t="s">
        <v>14213</v>
      </c>
      <c r="AX1287" s="83" t="s">
        <v>15498</v>
      </c>
      <c r="AY1287" s="83" t="s">
        <v>66</v>
      </c>
      <c r="AZ1287" s="2"/>
      <c r="BA1287" s="3"/>
      <c r="BB1287" s="3"/>
      <c r="BC1287" s="3"/>
      <c r="BD1287" s="3"/>
    </row>
    <row r="1288" spans="1:56" x14ac:dyDescent="0.25">
      <c r="A1288" s="69" t="s">
        <v>1125</v>
      </c>
      <c r="B1288" s="70"/>
      <c r="C1288" s="70"/>
      <c r="D1288" s="71"/>
      <c r="E1288" s="73"/>
      <c r="F1288" s="70" t="s">
        <v>14127</v>
      </c>
      <c r="G1288" s="70"/>
      <c r="H1288" s="74"/>
      <c r="I1288" s="75"/>
      <c r="J1288" s="75"/>
      <c r="K1288" s="74" t="s">
        <v>17013</v>
      </c>
      <c r="L1288" s="78"/>
      <c r="M1288" s="79"/>
      <c r="N1288" s="79"/>
      <c r="O1288" s="80"/>
      <c r="P1288" s="81"/>
      <c r="Q1288" s="81"/>
      <c r="R1288" s="91"/>
      <c r="S1288" s="91"/>
      <c r="T1288" s="91"/>
      <c r="U1288" s="91"/>
      <c r="V1288" s="52"/>
      <c r="W1288" s="52"/>
      <c r="X1288" s="52"/>
      <c r="Y1288" s="52"/>
      <c r="Z1288" s="51"/>
      <c r="AA1288" s="76"/>
      <c r="AB1288" s="76"/>
      <c r="AC1288" s="77"/>
      <c r="AD1288" s="83" t="s">
        <v>8598</v>
      </c>
      <c r="AE1288" s="83">
        <v>663</v>
      </c>
      <c r="AF1288" s="83">
        <v>501</v>
      </c>
      <c r="AG1288" s="83">
        <v>327</v>
      </c>
      <c r="AH1288" s="83">
        <v>226</v>
      </c>
      <c r="AI1288" s="83"/>
      <c r="AJ1288" s="83" t="s">
        <v>9985</v>
      </c>
      <c r="AK1288" s="83" t="s">
        <v>10827</v>
      </c>
      <c r="AL1288" s="83"/>
      <c r="AM1288" s="83"/>
      <c r="AN1288" s="85">
        <v>42441.098425925928</v>
      </c>
      <c r="AO1288" s="83" t="s">
        <v>12884</v>
      </c>
      <c r="AP1288" s="83" t="b">
        <v>1</v>
      </c>
      <c r="AQ1288" s="83" t="b">
        <v>0</v>
      </c>
      <c r="AR1288" s="83" t="b">
        <v>1</v>
      </c>
      <c r="AS1288" s="83" t="s">
        <v>7091</v>
      </c>
      <c r="AT1288" s="83">
        <v>9</v>
      </c>
      <c r="AU1288" s="83"/>
      <c r="AV1288" s="83" t="b">
        <v>0</v>
      </c>
      <c r="AW1288" s="83" t="s">
        <v>14213</v>
      </c>
      <c r="AX1288" s="83" t="s">
        <v>15499</v>
      </c>
      <c r="AY1288" s="83" t="s">
        <v>66</v>
      </c>
      <c r="AZ1288" s="2"/>
      <c r="BA1288" s="3"/>
      <c r="BB1288" s="3"/>
      <c r="BC1288" s="3"/>
      <c r="BD1288" s="3"/>
    </row>
    <row r="1289" spans="1:56" x14ac:dyDescent="0.25">
      <c r="A1289" s="69" t="s">
        <v>1126</v>
      </c>
      <c r="B1289" s="70"/>
      <c r="C1289" s="70"/>
      <c r="D1289" s="71"/>
      <c r="E1289" s="73"/>
      <c r="F1289" s="70" t="s">
        <v>4349</v>
      </c>
      <c r="G1289" s="70"/>
      <c r="H1289" s="74"/>
      <c r="I1289" s="75"/>
      <c r="J1289" s="75"/>
      <c r="K1289" s="74" t="s">
        <v>17014</v>
      </c>
      <c r="L1289" s="78"/>
      <c r="M1289" s="79"/>
      <c r="N1289" s="79"/>
      <c r="O1289" s="80"/>
      <c r="P1289" s="81"/>
      <c r="Q1289" s="81"/>
      <c r="R1289" s="91"/>
      <c r="S1289" s="91"/>
      <c r="T1289" s="91"/>
      <c r="U1289" s="91"/>
      <c r="V1289" s="52"/>
      <c r="W1289" s="52"/>
      <c r="X1289" s="52"/>
      <c r="Y1289" s="52"/>
      <c r="Z1289" s="51"/>
      <c r="AA1289" s="76"/>
      <c r="AB1289" s="76"/>
      <c r="AC1289" s="77"/>
      <c r="AD1289" s="83" t="s">
        <v>8599</v>
      </c>
      <c r="AE1289" s="83">
        <v>3591</v>
      </c>
      <c r="AF1289" s="83">
        <v>4515</v>
      </c>
      <c r="AG1289" s="83">
        <v>9296</v>
      </c>
      <c r="AH1289" s="83">
        <v>373</v>
      </c>
      <c r="AI1289" s="83">
        <v>3600</v>
      </c>
      <c r="AJ1289" s="83" t="s">
        <v>9986</v>
      </c>
      <c r="AK1289" s="83"/>
      <c r="AL1289" s="83" t="s">
        <v>11600</v>
      </c>
      <c r="AM1289" s="83" t="s">
        <v>11721</v>
      </c>
      <c r="AN1289" s="85">
        <v>39919.378020833334</v>
      </c>
      <c r="AO1289" s="83"/>
      <c r="AP1289" s="83" t="b">
        <v>0</v>
      </c>
      <c r="AQ1289" s="83" t="b">
        <v>0</v>
      </c>
      <c r="AR1289" s="83" t="b">
        <v>0</v>
      </c>
      <c r="AS1289" s="83" t="s">
        <v>7091</v>
      </c>
      <c r="AT1289" s="83">
        <v>54</v>
      </c>
      <c r="AU1289" s="83" t="s">
        <v>13540</v>
      </c>
      <c r="AV1289" s="83" t="b">
        <v>0</v>
      </c>
      <c r="AW1289" s="83" t="s">
        <v>14213</v>
      </c>
      <c r="AX1289" s="83" t="s">
        <v>15500</v>
      </c>
      <c r="AY1289" s="83" t="s">
        <v>66</v>
      </c>
      <c r="AZ1289" s="2"/>
      <c r="BA1289" s="3"/>
      <c r="BB1289" s="3"/>
      <c r="BC1289" s="3"/>
      <c r="BD1289" s="3"/>
    </row>
    <row r="1290" spans="1:56" x14ac:dyDescent="0.25">
      <c r="A1290" s="69" t="s">
        <v>1128</v>
      </c>
      <c r="B1290" s="70"/>
      <c r="C1290" s="70"/>
      <c r="D1290" s="71"/>
      <c r="E1290" s="73"/>
      <c r="F1290" s="70" t="s">
        <v>4351</v>
      </c>
      <c r="G1290" s="70"/>
      <c r="H1290" s="74"/>
      <c r="I1290" s="75"/>
      <c r="J1290" s="75"/>
      <c r="K1290" s="74" t="s">
        <v>17015</v>
      </c>
      <c r="L1290" s="78"/>
      <c r="M1290" s="79"/>
      <c r="N1290" s="79"/>
      <c r="O1290" s="80"/>
      <c r="P1290" s="81"/>
      <c r="Q1290" s="81"/>
      <c r="R1290" s="91"/>
      <c r="S1290" s="91"/>
      <c r="T1290" s="91"/>
      <c r="U1290" s="91"/>
      <c r="V1290" s="52"/>
      <c r="W1290" s="52"/>
      <c r="X1290" s="52"/>
      <c r="Y1290" s="52"/>
      <c r="Z1290" s="51"/>
      <c r="AA1290" s="76"/>
      <c r="AB1290" s="76"/>
      <c r="AC1290" s="77"/>
      <c r="AD1290" s="83" t="s">
        <v>8600</v>
      </c>
      <c r="AE1290" s="83">
        <v>985</v>
      </c>
      <c r="AF1290" s="83">
        <v>515</v>
      </c>
      <c r="AG1290" s="83">
        <v>14750</v>
      </c>
      <c r="AH1290" s="83">
        <v>1024</v>
      </c>
      <c r="AI1290" s="83">
        <v>3600</v>
      </c>
      <c r="AJ1290" s="83" t="s">
        <v>9987</v>
      </c>
      <c r="AK1290" s="83" t="s">
        <v>10828</v>
      </c>
      <c r="AL1290" s="83" t="s">
        <v>11090</v>
      </c>
      <c r="AM1290" s="83" t="s">
        <v>10361</v>
      </c>
      <c r="AN1290" s="85">
        <v>39836.810671296298</v>
      </c>
      <c r="AO1290" s="83" t="s">
        <v>12885</v>
      </c>
      <c r="AP1290" s="83" t="b">
        <v>0</v>
      </c>
      <c r="AQ1290" s="83" t="b">
        <v>0</v>
      </c>
      <c r="AR1290" s="83" t="b">
        <v>1</v>
      </c>
      <c r="AS1290" s="83" t="s">
        <v>7092</v>
      </c>
      <c r="AT1290" s="83">
        <v>9</v>
      </c>
      <c r="AU1290" s="83" t="s">
        <v>13101</v>
      </c>
      <c r="AV1290" s="83" t="b">
        <v>0</v>
      </c>
      <c r="AW1290" s="83" t="s">
        <v>14213</v>
      </c>
      <c r="AX1290" s="83" t="s">
        <v>15501</v>
      </c>
      <c r="AY1290" s="83" t="s">
        <v>66</v>
      </c>
      <c r="AZ1290" s="2"/>
      <c r="BA1290" s="3"/>
      <c r="BB1290" s="3"/>
      <c r="BC1290" s="3"/>
      <c r="BD1290" s="3"/>
    </row>
    <row r="1291" spans="1:56" x14ac:dyDescent="0.25">
      <c r="A1291" s="69" t="s">
        <v>1130</v>
      </c>
      <c r="B1291" s="70"/>
      <c r="C1291" s="70"/>
      <c r="D1291" s="71"/>
      <c r="E1291" s="73"/>
      <c r="F1291" s="70" t="s">
        <v>14128</v>
      </c>
      <c r="G1291" s="70"/>
      <c r="H1291" s="74"/>
      <c r="I1291" s="75"/>
      <c r="J1291" s="75"/>
      <c r="K1291" s="74" t="s">
        <v>17016</v>
      </c>
      <c r="L1291" s="78"/>
      <c r="M1291" s="79"/>
      <c r="N1291" s="79"/>
      <c r="O1291" s="80"/>
      <c r="P1291" s="81"/>
      <c r="Q1291" s="81"/>
      <c r="R1291" s="91"/>
      <c r="S1291" s="91"/>
      <c r="T1291" s="91"/>
      <c r="U1291" s="91"/>
      <c r="V1291" s="52"/>
      <c r="W1291" s="52"/>
      <c r="X1291" s="52"/>
      <c r="Y1291" s="52"/>
      <c r="Z1291" s="51"/>
      <c r="AA1291" s="76"/>
      <c r="AB1291" s="76"/>
      <c r="AC1291" s="77"/>
      <c r="AD1291" s="83" t="s">
        <v>8601</v>
      </c>
      <c r="AE1291" s="83">
        <v>2876</v>
      </c>
      <c r="AF1291" s="83">
        <v>1311</v>
      </c>
      <c r="AG1291" s="83">
        <v>8291</v>
      </c>
      <c r="AH1291" s="83">
        <v>8630</v>
      </c>
      <c r="AI1291" s="83"/>
      <c r="AJ1291" s="83" t="s">
        <v>9988</v>
      </c>
      <c r="AK1291" s="83" t="s">
        <v>10829</v>
      </c>
      <c r="AL1291" s="83" t="s">
        <v>11601</v>
      </c>
      <c r="AM1291" s="83"/>
      <c r="AN1291" s="85">
        <v>41442.568333333336</v>
      </c>
      <c r="AO1291" s="83" t="s">
        <v>12886</v>
      </c>
      <c r="AP1291" s="83" t="b">
        <v>0</v>
      </c>
      <c r="AQ1291" s="83" t="b">
        <v>0</v>
      </c>
      <c r="AR1291" s="83" t="b">
        <v>1</v>
      </c>
      <c r="AS1291" s="83" t="s">
        <v>7091</v>
      </c>
      <c r="AT1291" s="83">
        <v>297</v>
      </c>
      <c r="AU1291" s="83" t="s">
        <v>13085</v>
      </c>
      <c r="AV1291" s="83" t="b">
        <v>0</v>
      </c>
      <c r="AW1291" s="83" t="s">
        <v>14213</v>
      </c>
      <c r="AX1291" s="83" t="s">
        <v>15502</v>
      </c>
      <c r="AY1291" s="83" t="s">
        <v>66</v>
      </c>
      <c r="AZ1291" s="2"/>
      <c r="BA1291" s="3"/>
      <c r="BB1291" s="3"/>
      <c r="BC1291" s="3"/>
      <c r="BD1291" s="3"/>
    </row>
    <row r="1292" spans="1:56" x14ac:dyDescent="0.25">
      <c r="A1292" s="69" t="s">
        <v>1131</v>
      </c>
      <c r="B1292" s="70"/>
      <c r="C1292" s="70"/>
      <c r="D1292" s="71"/>
      <c r="E1292" s="73"/>
      <c r="F1292" s="70" t="s">
        <v>14129</v>
      </c>
      <c r="G1292" s="70"/>
      <c r="H1292" s="74"/>
      <c r="I1292" s="75"/>
      <c r="J1292" s="75"/>
      <c r="K1292" s="74" t="s">
        <v>17017</v>
      </c>
      <c r="L1292" s="78"/>
      <c r="M1292" s="79"/>
      <c r="N1292" s="79"/>
      <c r="O1292" s="80"/>
      <c r="P1292" s="81"/>
      <c r="Q1292" s="81"/>
      <c r="R1292" s="91"/>
      <c r="S1292" s="91"/>
      <c r="T1292" s="91"/>
      <c r="U1292" s="91"/>
      <c r="V1292" s="52"/>
      <c r="W1292" s="52"/>
      <c r="X1292" s="52"/>
      <c r="Y1292" s="52"/>
      <c r="Z1292" s="51"/>
      <c r="AA1292" s="76"/>
      <c r="AB1292" s="76"/>
      <c r="AC1292" s="77"/>
      <c r="AD1292" s="83" t="s">
        <v>8602</v>
      </c>
      <c r="AE1292" s="83">
        <v>2441</v>
      </c>
      <c r="AF1292" s="83">
        <v>1493</v>
      </c>
      <c r="AG1292" s="83">
        <v>1061</v>
      </c>
      <c r="AH1292" s="83">
        <v>292</v>
      </c>
      <c r="AI1292" s="83">
        <v>-28800</v>
      </c>
      <c r="AJ1292" s="83" t="s">
        <v>9989</v>
      </c>
      <c r="AK1292" s="83" t="s">
        <v>10225</v>
      </c>
      <c r="AL1292" s="83" t="s">
        <v>11602</v>
      </c>
      <c r="AM1292" s="83" t="s">
        <v>11719</v>
      </c>
      <c r="AN1292" s="85">
        <v>42038.903993055559</v>
      </c>
      <c r="AO1292" s="83" t="s">
        <v>12887</v>
      </c>
      <c r="AP1292" s="83" t="b">
        <v>0</v>
      </c>
      <c r="AQ1292" s="83" t="b">
        <v>0</v>
      </c>
      <c r="AR1292" s="83" t="b">
        <v>0</v>
      </c>
      <c r="AS1292" s="83" t="s">
        <v>7091</v>
      </c>
      <c r="AT1292" s="83">
        <v>52</v>
      </c>
      <c r="AU1292" s="83" t="s">
        <v>13085</v>
      </c>
      <c r="AV1292" s="83" t="b">
        <v>0</v>
      </c>
      <c r="AW1292" s="83" t="s">
        <v>14213</v>
      </c>
      <c r="AX1292" s="83" t="s">
        <v>15503</v>
      </c>
      <c r="AY1292" s="83" t="s">
        <v>66</v>
      </c>
      <c r="AZ1292" s="2"/>
      <c r="BA1292" s="3"/>
      <c r="BB1292" s="3"/>
      <c r="BC1292" s="3"/>
      <c r="BD1292" s="3"/>
    </row>
    <row r="1293" spans="1:56" x14ac:dyDescent="0.25">
      <c r="A1293" s="69" t="s">
        <v>1132</v>
      </c>
      <c r="B1293" s="70"/>
      <c r="C1293" s="70"/>
      <c r="D1293" s="71"/>
      <c r="E1293" s="73"/>
      <c r="F1293" s="70" t="s">
        <v>4352</v>
      </c>
      <c r="G1293" s="70"/>
      <c r="H1293" s="74"/>
      <c r="I1293" s="75"/>
      <c r="J1293" s="75"/>
      <c r="K1293" s="74" t="s">
        <v>17018</v>
      </c>
      <c r="L1293" s="78"/>
      <c r="M1293" s="79"/>
      <c r="N1293" s="79"/>
      <c r="O1293" s="80"/>
      <c r="P1293" s="81"/>
      <c r="Q1293" s="81"/>
      <c r="R1293" s="91"/>
      <c r="S1293" s="91"/>
      <c r="T1293" s="91"/>
      <c r="U1293" s="91"/>
      <c r="V1293" s="52"/>
      <c r="W1293" s="52"/>
      <c r="X1293" s="52"/>
      <c r="Y1293" s="52"/>
      <c r="Z1293" s="51"/>
      <c r="AA1293" s="76"/>
      <c r="AB1293" s="76"/>
      <c r="AC1293" s="77"/>
      <c r="AD1293" s="83" t="s">
        <v>8603</v>
      </c>
      <c r="AE1293" s="83">
        <v>581</v>
      </c>
      <c r="AF1293" s="83">
        <v>237</v>
      </c>
      <c r="AG1293" s="83">
        <v>6882</v>
      </c>
      <c r="AH1293" s="83">
        <v>2893</v>
      </c>
      <c r="AI1293" s="83">
        <v>-28800</v>
      </c>
      <c r="AJ1293" s="83" t="s">
        <v>9990</v>
      </c>
      <c r="AK1293" s="83"/>
      <c r="AL1293" s="83"/>
      <c r="AM1293" s="83" t="s">
        <v>11719</v>
      </c>
      <c r="AN1293" s="85">
        <v>42793.570798611108</v>
      </c>
      <c r="AO1293" s="83" t="s">
        <v>12888</v>
      </c>
      <c r="AP1293" s="83" t="b">
        <v>1</v>
      </c>
      <c r="AQ1293" s="83" t="b">
        <v>0</v>
      </c>
      <c r="AR1293" s="83" t="b">
        <v>0</v>
      </c>
      <c r="AS1293" s="83" t="s">
        <v>7094</v>
      </c>
      <c r="AT1293" s="83">
        <v>3</v>
      </c>
      <c r="AU1293" s="83"/>
      <c r="AV1293" s="83" t="b">
        <v>0</v>
      </c>
      <c r="AW1293" s="83" t="s">
        <v>14213</v>
      </c>
      <c r="AX1293" s="83" t="s">
        <v>15504</v>
      </c>
      <c r="AY1293" s="83" t="s">
        <v>66</v>
      </c>
      <c r="AZ1293" s="2"/>
      <c r="BA1293" s="3"/>
      <c r="BB1293" s="3"/>
      <c r="BC1293" s="3"/>
      <c r="BD1293" s="3"/>
    </row>
    <row r="1294" spans="1:56" x14ac:dyDescent="0.25">
      <c r="A1294" s="69" t="s">
        <v>1133</v>
      </c>
      <c r="B1294" s="70"/>
      <c r="C1294" s="70"/>
      <c r="D1294" s="71"/>
      <c r="E1294" s="73"/>
      <c r="F1294" s="70" t="s">
        <v>4353</v>
      </c>
      <c r="G1294" s="70"/>
      <c r="H1294" s="74"/>
      <c r="I1294" s="75"/>
      <c r="J1294" s="75"/>
      <c r="K1294" s="74" t="s">
        <v>17019</v>
      </c>
      <c r="L1294" s="78"/>
      <c r="M1294" s="79"/>
      <c r="N1294" s="79"/>
      <c r="O1294" s="80"/>
      <c r="P1294" s="81"/>
      <c r="Q1294" s="81"/>
      <c r="R1294" s="91"/>
      <c r="S1294" s="91"/>
      <c r="T1294" s="91"/>
      <c r="U1294" s="91"/>
      <c r="V1294" s="52"/>
      <c r="W1294" s="52"/>
      <c r="X1294" s="52"/>
      <c r="Y1294" s="52"/>
      <c r="Z1294" s="51"/>
      <c r="AA1294" s="76"/>
      <c r="AB1294" s="76"/>
      <c r="AC1294" s="77"/>
      <c r="AD1294" s="83" t="s">
        <v>8604</v>
      </c>
      <c r="AE1294" s="83">
        <v>564</v>
      </c>
      <c r="AF1294" s="83">
        <v>575</v>
      </c>
      <c r="AG1294" s="83">
        <v>17696</v>
      </c>
      <c r="AH1294" s="83">
        <v>163</v>
      </c>
      <c r="AI1294" s="83"/>
      <c r="AJ1294" s="83"/>
      <c r="AK1294" s="83"/>
      <c r="AL1294" s="83"/>
      <c r="AM1294" s="83"/>
      <c r="AN1294" s="85">
        <v>41094.360578703701</v>
      </c>
      <c r="AO1294" s="83" t="s">
        <v>12889</v>
      </c>
      <c r="AP1294" s="83" t="b">
        <v>1</v>
      </c>
      <c r="AQ1294" s="83" t="b">
        <v>0</v>
      </c>
      <c r="AR1294" s="83" t="b">
        <v>0</v>
      </c>
      <c r="AS1294" s="83" t="s">
        <v>7097</v>
      </c>
      <c r="AT1294" s="83">
        <v>5</v>
      </c>
      <c r="AU1294" s="83" t="s">
        <v>13085</v>
      </c>
      <c r="AV1294" s="83" t="b">
        <v>0</v>
      </c>
      <c r="AW1294" s="83" t="s">
        <v>14213</v>
      </c>
      <c r="AX1294" s="83" t="s">
        <v>15505</v>
      </c>
      <c r="AY1294" s="83" t="s">
        <v>66</v>
      </c>
      <c r="AZ1294" s="2"/>
      <c r="BA1294" s="3"/>
      <c r="BB1294" s="3"/>
      <c r="BC1294" s="3"/>
      <c r="BD1294" s="3"/>
    </row>
    <row r="1295" spans="1:56" x14ac:dyDescent="0.25">
      <c r="A1295" s="69" t="s">
        <v>1134</v>
      </c>
      <c r="B1295" s="70"/>
      <c r="C1295" s="70"/>
      <c r="D1295" s="71"/>
      <c r="E1295" s="73"/>
      <c r="F1295" s="70" t="s">
        <v>4354</v>
      </c>
      <c r="G1295" s="70"/>
      <c r="H1295" s="74"/>
      <c r="I1295" s="75"/>
      <c r="J1295" s="75"/>
      <c r="K1295" s="74" t="s">
        <v>17020</v>
      </c>
      <c r="L1295" s="78"/>
      <c r="M1295" s="79"/>
      <c r="N1295" s="79"/>
      <c r="O1295" s="80"/>
      <c r="P1295" s="81"/>
      <c r="Q1295" s="81"/>
      <c r="R1295" s="91"/>
      <c r="S1295" s="91"/>
      <c r="T1295" s="91"/>
      <c r="U1295" s="91"/>
      <c r="V1295" s="52"/>
      <c r="W1295" s="52"/>
      <c r="X1295" s="52"/>
      <c r="Y1295" s="52"/>
      <c r="Z1295" s="51"/>
      <c r="AA1295" s="76"/>
      <c r="AB1295" s="76"/>
      <c r="AC1295" s="77"/>
      <c r="AD1295" s="83" t="s">
        <v>8605</v>
      </c>
      <c r="AE1295" s="83">
        <v>2044</v>
      </c>
      <c r="AF1295" s="83">
        <v>2418</v>
      </c>
      <c r="AG1295" s="83">
        <v>6828</v>
      </c>
      <c r="AH1295" s="83">
        <v>2159</v>
      </c>
      <c r="AI1295" s="83">
        <v>-18000</v>
      </c>
      <c r="AJ1295" s="83" t="s">
        <v>9991</v>
      </c>
      <c r="AK1295" s="83" t="s">
        <v>10268</v>
      </c>
      <c r="AL1295" s="83" t="s">
        <v>11603</v>
      </c>
      <c r="AM1295" s="83" t="s">
        <v>11716</v>
      </c>
      <c r="AN1295" s="85">
        <v>40666.049317129633</v>
      </c>
      <c r="AO1295" s="83" t="s">
        <v>12890</v>
      </c>
      <c r="AP1295" s="83" t="b">
        <v>0</v>
      </c>
      <c r="AQ1295" s="83" t="b">
        <v>0</v>
      </c>
      <c r="AR1295" s="83" t="b">
        <v>0</v>
      </c>
      <c r="AS1295" s="83" t="s">
        <v>7091</v>
      </c>
      <c r="AT1295" s="83">
        <v>222</v>
      </c>
      <c r="AU1295" s="83" t="s">
        <v>13541</v>
      </c>
      <c r="AV1295" s="83" t="b">
        <v>0</v>
      </c>
      <c r="AW1295" s="83" t="s">
        <v>14213</v>
      </c>
      <c r="AX1295" s="83" t="s">
        <v>15506</v>
      </c>
      <c r="AY1295" s="83" t="s">
        <v>66</v>
      </c>
      <c r="AZ1295" s="2"/>
      <c r="BA1295" s="3"/>
      <c r="BB1295" s="3"/>
      <c r="BC1295" s="3"/>
      <c r="BD1295" s="3"/>
    </row>
    <row r="1296" spans="1:56" x14ac:dyDescent="0.25">
      <c r="A1296" s="69" t="s">
        <v>1135</v>
      </c>
      <c r="B1296" s="70"/>
      <c r="C1296" s="70"/>
      <c r="D1296" s="71"/>
      <c r="E1296" s="73"/>
      <c r="F1296" s="70" t="s">
        <v>4355</v>
      </c>
      <c r="G1296" s="70"/>
      <c r="H1296" s="74"/>
      <c r="I1296" s="75"/>
      <c r="J1296" s="75"/>
      <c r="K1296" s="74" t="s">
        <v>17021</v>
      </c>
      <c r="L1296" s="78"/>
      <c r="M1296" s="79"/>
      <c r="N1296" s="79"/>
      <c r="O1296" s="80"/>
      <c r="P1296" s="81"/>
      <c r="Q1296" s="81"/>
      <c r="R1296" s="91"/>
      <c r="S1296" s="91"/>
      <c r="T1296" s="91"/>
      <c r="U1296" s="91"/>
      <c r="V1296" s="52"/>
      <c r="W1296" s="52"/>
      <c r="X1296" s="52"/>
      <c r="Y1296" s="52"/>
      <c r="Z1296" s="51"/>
      <c r="AA1296" s="76"/>
      <c r="AB1296" s="76"/>
      <c r="AC1296" s="77"/>
      <c r="AD1296" s="83" t="s">
        <v>8606</v>
      </c>
      <c r="AE1296" s="83">
        <v>246</v>
      </c>
      <c r="AF1296" s="83">
        <v>190</v>
      </c>
      <c r="AG1296" s="83">
        <v>540</v>
      </c>
      <c r="AH1296" s="83">
        <v>174</v>
      </c>
      <c r="AI1296" s="83">
        <v>-18000</v>
      </c>
      <c r="AJ1296" s="83" t="s">
        <v>9992</v>
      </c>
      <c r="AK1296" s="83"/>
      <c r="AL1296" s="83" t="s">
        <v>11604</v>
      </c>
      <c r="AM1296" s="83" t="s">
        <v>11716</v>
      </c>
      <c r="AN1296" s="85">
        <v>40071.134409722225</v>
      </c>
      <c r="AO1296" s="83"/>
      <c r="AP1296" s="83" t="b">
        <v>1</v>
      </c>
      <c r="AQ1296" s="83" t="b">
        <v>0</v>
      </c>
      <c r="AR1296" s="83" t="b">
        <v>0</v>
      </c>
      <c r="AS1296" s="83" t="s">
        <v>7091</v>
      </c>
      <c r="AT1296" s="83">
        <v>14</v>
      </c>
      <c r="AU1296" s="83" t="s">
        <v>13085</v>
      </c>
      <c r="AV1296" s="83" t="b">
        <v>0</v>
      </c>
      <c r="AW1296" s="83" t="s">
        <v>14213</v>
      </c>
      <c r="AX1296" s="83" t="s">
        <v>15507</v>
      </c>
      <c r="AY1296" s="83" t="s">
        <v>66</v>
      </c>
      <c r="AZ1296" s="2"/>
      <c r="BA1296" s="3"/>
      <c r="BB1296" s="3"/>
      <c r="BC1296" s="3"/>
      <c r="BD1296" s="3"/>
    </row>
    <row r="1297" spans="1:56" x14ac:dyDescent="0.25">
      <c r="A1297" s="69" t="s">
        <v>1136</v>
      </c>
      <c r="B1297" s="70"/>
      <c r="C1297" s="70"/>
      <c r="D1297" s="71"/>
      <c r="E1297" s="73"/>
      <c r="F1297" s="70" t="s">
        <v>14130</v>
      </c>
      <c r="G1297" s="70"/>
      <c r="H1297" s="74"/>
      <c r="I1297" s="75"/>
      <c r="J1297" s="75"/>
      <c r="K1297" s="74" t="s">
        <v>17022</v>
      </c>
      <c r="L1297" s="78"/>
      <c r="M1297" s="79"/>
      <c r="N1297" s="79"/>
      <c r="O1297" s="80"/>
      <c r="P1297" s="81"/>
      <c r="Q1297" s="81"/>
      <c r="R1297" s="91"/>
      <c r="S1297" s="91"/>
      <c r="T1297" s="91"/>
      <c r="U1297" s="91"/>
      <c r="V1297" s="52"/>
      <c r="W1297" s="52"/>
      <c r="X1297" s="52"/>
      <c r="Y1297" s="52"/>
      <c r="Z1297" s="51"/>
      <c r="AA1297" s="76"/>
      <c r="AB1297" s="76"/>
      <c r="AC1297" s="77"/>
      <c r="AD1297" s="83" t="s">
        <v>8607</v>
      </c>
      <c r="AE1297" s="83">
        <v>134</v>
      </c>
      <c r="AF1297" s="83">
        <v>48</v>
      </c>
      <c r="AG1297" s="83">
        <v>45975</v>
      </c>
      <c r="AH1297" s="83">
        <v>48</v>
      </c>
      <c r="AI1297" s="83"/>
      <c r="AJ1297" s="83"/>
      <c r="AK1297" s="83" t="s">
        <v>10608</v>
      </c>
      <c r="AL1297" s="83"/>
      <c r="AM1297" s="83"/>
      <c r="AN1297" s="85">
        <v>41922.017569444448</v>
      </c>
      <c r="AO1297" s="83" t="s">
        <v>12891</v>
      </c>
      <c r="AP1297" s="83" t="b">
        <v>1</v>
      </c>
      <c r="AQ1297" s="83" t="b">
        <v>0</v>
      </c>
      <c r="AR1297" s="83" t="b">
        <v>0</v>
      </c>
      <c r="AS1297" s="83" t="s">
        <v>7095</v>
      </c>
      <c r="AT1297" s="83">
        <v>7</v>
      </c>
      <c r="AU1297" s="83" t="s">
        <v>13085</v>
      </c>
      <c r="AV1297" s="83" t="b">
        <v>0</v>
      </c>
      <c r="AW1297" s="83" t="s">
        <v>14213</v>
      </c>
      <c r="AX1297" s="83" t="s">
        <v>15508</v>
      </c>
      <c r="AY1297" s="83" t="s">
        <v>66</v>
      </c>
      <c r="AZ1297" s="2"/>
      <c r="BA1297" s="3"/>
      <c r="BB1297" s="3"/>
      <c r="BC1297" s="3"/>
      <c r="BD1297" s="3"/>
    </row>
    <row r="1298" spans="1:56" x14ac:dyDescent="0.25">
      <c r="A1298" s="69" t="s">
        <v>1137</v>
      </c>
      <c r="B1298" s="70"/>
      <c r="C1298" s="70"/>
      <c r="D1298" s="71"/>
      <c r="E1298" s="73"/>
      <c r="F1298" s="70" t="s">
        <v>4356</v>
      </c>
      <c r="G1298" s="70"/>
      <c r="H1298" s="74"/>
      <c r="I1298" s="75"/>
      <c r="J1298" s="75"/>
      <c r="K1298" s="74" t="s">
        <v>17023</v>
      </c>
      <c r="L1298" s="78"/>
      <c r="M1298" s="79"/>
      <c r="N1298" s="79"/>
      <c r="O1298" s="80"/>
      <c r="P1298" s="81"/>
      <c r="Q1298" s="81"/>
      <c r="R1298" s="91"/>
      <c r="S1298" s="91"/>
      <c r="T1298" s="91"/>
      <c r="U1298" s="91"/>
      <c r="V1298" s="52"/>
      <c r="W1298" s="52"/>
      <c r="X1298" s="52"/>
      <c r="Y1298" s="52"/>
      <c r="Z1298" s="51"/>
      <c r="AA1298" s="76"/>
      <c r="AB1298" s="76"/>
      <c r="AC1298" s="77"/>
      <c r="AD1298" s="83" t="s">
        <v>8608</v>
      </c>
      <c r="AE1298" s="83">
        <v>219</v>
      </c>
      <c r="AF1298" s="83">
        <v>116</v>
      </c>
      <c r="AG1298" s="83">
        <v>81390</v>
      </c>
      <c r="AH1298" s="83">
        <v>437</v>
      </c>
      <c r="AI1298" s="83"/>
      <c r="AJ1298" s="83" t="s">
        <v>9993</v>
      </c>
      <c r="AK1298" s="83" t="s">
        <v>10393</v>
      </c>
      <c r="AL1298" s="83"/>
      <c r="AM1298" s="83"/>
      <c r="AN1298" s="85">
        <v>41358.408020833333</v>
      </c>
      <c r="AO1298" s="83" t="s">
        <v>12892</v>
      </c>
      <c r="AP1298" s="83" t="b">
        <v>0</v>
      </c>
      <c r="AQ1298" s="83" t="b">
        <v>0</v>
      </c>
      <c r="AR1298" s="83" t="b">
        <v>1</v>
      </c>
      <c r="AS1298" s="83" t="s">
        <v>7091</v>
      </c>
      <c r="AT1298" s="83">
        <v>6</v>
      </c>
      <c r="AU1298" s="83" t="s">
        <v>13542</v>
      </c>
      <c r="AV1298" s="83" t="b">
        <v>0</v>
      </c>
      <c r="AW1298" s="83" t="s">
        <v>14213</v>
      </c>
      <c r="AX1298" s="83" t="s">
        <v>15509</v>
      </c>
      <c r="AY1298" s="83" t="s">
        <v>66</v>
      </c>
      <c r="AZ1298" s="2"/>
      <c r="BA1298" s="3"/>
      <c r="BB1298" s="3"/>
      <c r="BC1298" s="3"/>
      <c r="BD1298" s="3"/>
    </row>
    <row r="1299" spans="1:56" x14ac:dyDescent="0.25">
      <c r="A1299" s="69" t="s">
        <v>1138</v>
      </c>
      <c r="B1299" s="70"/>
      <c r="C1299" s="70"/>
      <c r="D1299" s="71"/>
      <c r="E1299" s="73"/>
      <c r="F1299" s="70" t="s">
        <v>4357</v>
      </c>
      <c r="G1299" s="70"/>
      <c r="H1299" s="74"/>
      <c r="I1299" s="75"/>
      <c r="J1299" s="75"/>
      <c r="K1299" s="74" t="s">
        <v>17024</v>
      </c>
      <c r="L1299" s="78"/>
      <c r="M1299" s="79"/>
      <c r="N1299" s="79"/>
      <c r="O1299" s="80"/>
      <c r="P1299" s="81"/>
      <c r="Q1299" s="81"/>
      <c r="R1299" s="91"/>
      <c r="S1299" s="91"/>
      <c r="T1299" s="91"/>
      <c r="U1299" s="91"/>
      <c r="V1299" s="52"/>
      <c r="W1299" s="52"/>
      <c r="X1299" s="52"/>
      <c r="Y1299" s="52"/>
      <c r="Z1299" s="51"/>
      <c r="AA1299" s="76"/>
      <c r="AB1299" s="76"/>
      <c r="AC1299" s="77"/>
      <c r="AD1299" s="83" t="s">
        <v>8609</v>
      </c>
      <c r="AE1299" s="83">
        <v>154</v>
      </c>
      <c r="AF1299" s="83">
        <v>107</v>
      </c>
      <c r="AG1299" s="83">
        <v>203</v>
      </c>
      <c r="AH1299" s="83">
        <v>240</v>
      </c>
      <c r="AI1299" s="83"/>
      <c r="AJ1299" s="83" t="s">
        <v>9994</v>
      </c>
      <c r="AK1299" s="83" t="s">
        <v>10830</v>
      </c>
      <c r="AL1299" s="83"/>
      <c r="AM1299" s="83"/>
      <c r="AN1299" s="85">
        <v>42437.863263888888</v>
      </c>
      <c r="AO1299" s="83" t="s">
        <v>12893</v>
      </c>
      <c r="AP1299" s="83" t="b">
        <v>1</v>
      </c>
      <c r="AQ1299" s="83" t="b">
        <v>0</v>
      </c>
      <c r="AR1299" s="83" t="b">
        <v>0</v>
      </c>
      <c r="AS1299" s="83" t="s">
        <v>7093</v>
      </c>
      <c r="AT1299" s="83">
        <v>0</v>
      </c>
      <c r="AU1299" s="83"/>
      <c r="AV1299" s="83" t="b">
        <v>0</v>
      </c>
      <c r="AW1299" s="83" t="s">
        <v>14213</v>
      </c>
      <c r="AX1299" s="83" t="s">
        <v>15510</v>
      </c>
      <c r="AY1299" s="83" t="s">
        <v>66</v>
      </c>
      <c r="AZ1299" s="2"/>
      <c r="BA1299" s="3"/>
      <c r="BB1299" s="3"/>
      <c r="BC1299" s="3"/>
      <c r="BD1299" s="3"/>
    </row>
    <row r="1300" spans="1:56" x14ac:dyDescent="0.25">
      <c r="A1300" s="69" t="s">
        <v>1139</v>
      </c>
      <c r="B1300" s="70"/>
      <c r="C1300" s="70"/>
      <c r="D1300" s="71"/>
      <c r="E1300" s="73"/>
      <c r="F1300" s="70" t="s">
        <v>4358</v>
      </c>
      <c r="G1300" s="70"/>
      <c r="H1300" s="74"/>
      <c r="I1300" s="75"/>
      <c r="J1300" s="75"/>
      <c r="K1300" s="74" t="s">
        <v>17025</v>
      </c>
      <c r="L1300" s="78"/>
      <c r="M1300" s="79"/>
      <c r="N1300" s="79"/>
      <c r="O1300" s="80"/>
      <c r="P1300" s="81"/>
      <c r="Q1300" s="81"/>
      <c r="R1300" s="91"/>
      <c r="S1300" s="91"/>
      <c r="T1300" s="91"/>
      <c r="U1300" s="91"/>
      <c r="V1300" s="52"/>
      <c r="W1300" s="52"/>
      <c r="X1300" s="52"/>
      <c r="Y1300" s="52"/>
      <c r="Z1300" s="51"/>
      <c r="AA1300" s="76"/>
      <c r="AB1300" s="76"/>
      <c r="AC1300" s="77"/>
      <c r="AD1300" s="83" t="s">
        <v>8610</v>
      </c>
      <c r="AE1300" s="83">
        <v>283</v>
      </c>
      <c r="AF1300" s="83">
        <v>681</v>
      </c>
      <c r="AG1300" s="83">
        <v>13987</v>
      </c>
      <c r="AH1300" s="83">
        <v>1275</v>
      </c>
      <c r="AI1300" s="83">
        <v>-10800</v>
      </c>
      <c r="AJ1300" s="83" t="s">
        <v>9995</v>
      </c>
      <c r="AK1300" s="83" t="s">
        <v>10831</v>
      </c>
      <c r="AL1300" s="83"/>
      <c r="AM1300" s="83" t="s">
        <v>11723</v>
      </c>
      <c r="AN1300" s="85">
        <v>39939.395995370367</v>
      </c>
      <c r="AO1300" s="83"/>
      <c r="AP1300" s="83" t="b">
        <v>0</v>
      </c>
      <c r="AQ1300" s="83" t="b">
        <v>0</v>
      </c>
      <c r="AR1300" s="83" t="b">
        <v>1</v>
      </c>
      <c r="AS1300" s="83" t="s">
        <v>7091</v>
      </c>
      <c r="AT1300" s="83">
        <v>24</v>
      </c>
      <c r="AU1300" s="83" t="s">
        <v>13543</v>
      </c>
      <c r="AV1300" s="83" t="b">
        <v>0</v>
      </c>
      <c r="AW1300" s="83" t="s">
        <v>14213</v>
      </c>
      <c r="AX1300" s="83" t="s">
        <v>15511</v>
      </c>
      <c r="AY1300" s="83" t="s">
        <v>66</v>
      </c>
      <c r="AZ1300" s="2"/>
      <c r="BA1300" s="3"/>
      <c r="BB1300" s="3"/>
      <c r="BC1300" s="3"/>
      <c r="BD1300" s="3"/>
    </row>
    <row r="1301" spans="1:56" x14ac:dyDescent="0.25">
      <c r="A1301" s="69" t="s">
        <v>1140</v>
      </c>
      <c r="B1301" s="70"/>
      <c r="C1301" s="70"/>
      <c r="D1301" s="71"/>
      <c r="E1301" s="73"/>
      <c r="F1301" s="70" t="s">
        <v>4359</v>
      </c>
      <c r="G1301" s="70"/>
      <c r="H1301" s="74"/>
      <c r="I1301" s="75"/>
      <c r="J1301" s="75"/>
      <c r="K1301" s="74" t="s">
        <v>17026</v>
      </c>
      <c r="L1301" s="78"/>
      <c r="M1301" s="79"/>
      <c r="N1301" s="79"/>
      <c r="O1301" s="80"/>
      <c r="P1301" s="81"/>
      <c r="Q1301" s="81"/>
      <c r="R1301" s="91"/>
      <c r="S1301" s="91"/>
      <c r="T1301" s="91"/>
      <c r="U1301" s="91"/>
      <c r="V1301" s="52"/>
      <c r="W1301" s="52"/>
      <c r="X1301" s="52"/>
      <c r="Y1301" s="52"/>
      <c r="Z1301" s="51"/>
      <c r="AA1301" s="76"/>
      <c r="AB1301" s="76"/>
      <c r="AC1301" s="77"/>
      <c r="AD1301" s="83" t="s">
        <v>8611</v>
      </c>
      <c r="AE1301" s="83">
        <v>3417</v>
      </c>
      <c r="AF1301" s="83">
        <v>4334</v>
      </c>
      <c r="AG1301" s="83">
        <v>218202</v>
      </c>
      <c r="AH1301" s="83">
        <v>50672</v>
      </c>
      <c r="AI1301" s="83">
        <v>-18000</v>
      </c>
      <c r="AJ1301" s="83" t="s">
        <v>9996</v>
      </c>
      <c r="AK1301" s="83" t="s">
        <v>10832</v>
      </c>
      <c r="AL1301" s="83"/>
      <c r="AM1301" s="83" t="s">
        <v>11716</v>
      </c>
      <c r="AN1301" s="85">
        <v>41576.61005787037</v>
      </c>
      <c r="AO1301" s="83" t="s">
        <v>12894</v>
      </c>
      <c r="AP1301" s="83" t="b">
        <v>0</v>
      </c>
      <c r="AQ1301" s="83" t="b">
        <v>0</v>
      </c>
      <c r="AR1301" s="83" t="b">
        <v>0</v>
      </c>
      <c r="AS1301" s="83" t="s">
        <v>7091</v>
      </c>
      <c r="AT1301" s="83">
        <v>212</v>
      </c>
      <c r="AU1301" s="83" t="s">
        <v>13085</v>
      </c>
      <c r="AV1301" s="83" t="b">
        <v>0</v>
      </c>
      <c r="AW1301" s="83" t="s">
        <v>14213</v>
      </c>
      <c r="AX1301" s="83" t="s">
        <v>15512</v>
      </c>
      <c r="AY1301" s="83" t="s">
        <v>66</v>
      </c>
      <c r="AZ1301" s="2"/>
      <c r="BA1301" s="3"/>
      <c r="BB1301" s="3"/>
      <c r="BC1301" s="3"/>
      <c r="BD1301" s="3"/>
    </row>
    <row r="1302" spans="1:56" x14ac:dyDescent="0.25">
      <c r="A1302" s="69" t="s">
        <v>1275</v>
      </c>
      <c r="B1302" s="70"/>
      <c r="C1302" s="70"/>
      <c r="D1302" s="71"/>
      <c r="E1302" s="73"/>
      <c r="F1302" s="70" t="s">
        <v>4467</v>
      </c>
      <c r="G1302" s="70"/>
      <c r="H1302" s="74"/>
      <c r="I1302" s="75"/>
      <c r="J1302" s="75"/>
      <c r="K1302" s="74" t="s">
        <v>17027</v>
      </c>
      <c r="L1302" s="78"/>
      <c r="M1302" s="79"/>
      <c r="N1302" s="79"/>
      <c r="O1302" s="80"/>
      <c r="P1302" s="81"/>
      <c r="Q1302" s="81"/>
      <c r="R1302" s="91"/>
      <c r="S1302" s="91"/>
      <c r="T1302" s="91"/>
      <c r="U1302" s="91"/>
      <c r="V1302" s="52"/>
      <c r="W1302" s="52"/>
      <c r="X1302" s="52"/>
      <c r="Y1302" s="52"/>
      <c r="Z1302" s="51"/>
      <c r="AA1302" s="76"/>
      <c r="AB1302" s="76"/>
      <c r="AC1302" s="77"/>
      <c r="AD1302" s="83" t="s">
        <v>8612</v>
      </c>
      <c r="AE1302" s="83">
        <v>8479</v>
      </c>
      <c r="AF1302" s="83">
        <v>123341</v>
      </c>
      <c r="AG1302" s="83">
        <v>53212</v>
      </c>
      <c r="AH1302" s="83">
        <v>2297</v>
      </c>
      <c r="AI1302" s="83">
        <v>-28800</v>
      </c>
      <c r="AJ1302" s="83" t="s">
        <v>9997</v>
      </c>
      <c r="AK1302" s="83" t="s">
        <v>10460</v>
      </c>
      <c r="AL1302" s="83" t="s">
        <v>11605</v>
      </c>
      <c r="AM1302" s="83" t="s">
        <v>11719</v>
      </c>
      <c r="AN1302" s="85">
        <v>42308.654456018521</v>
      </c>
      <c r="AO1302" s="83" t="s">
        <v>12895</v>
      </c>
      <c r="AP1302" s="83" t="b">
        <v>0</v>
      </c>
      <c r="AQ1302" s="83" t="b">
        <v>0</v>
      </c>
      <c r="AR1302" s="83" t="b">
        <v>0</v>
      </c>
      <c r="AS1302" s="83" t="s">
        <v>7091</v>
      </c>
      <c r="AT1302" s="83">
        <v>1067</v>
      </c>
      <c r="AU1302" s="83" t="s">
        <v>13544</v>
      </c>
      <c r="AV1302" s="83" t="b">
        <v>1</v>
      </c>
      <c r="AW1302" s="83" t="s">
        <v>14213</v>
      </c>
      <c r="AX1302" s="83" t="s">
        <v>15513</v>
      </c>
      <c r="AY1302" s="83" t="s">
        <v>66</v>
      </c>
      <c r="AZ1302" s="2"/>
      <c r="BA1302" s="3"/>
      <c r="BB1302" s="3"/>
      <c r="BC1302" s="3"/>
      <c r="BD1302" s="3"/>
    </row>
    <row r="1303" spans="1:56" x14ac:dyDescent="0.25">
      <c r="A1303" s="69" t="s">
        <v>1668</v>
      </c>
      <c r="B1303" s="70"/>
      <c r="C1303" s="70"/>
      <c r="D1303" s="71"/>
      <c r="E1303" s="73"/>
      <c r="F1303" s="70" t="s">
        <v>14131</v>
      </c>
      <c r="G1303" s="70"/>
      <c r="H1303" s="74"/>
      <c r="I1303" s="75"/>
      <c r="J1303" s="75"/>
      <c r="K1303" s="74" t="s">
        <v>17028</v>
      </c>
      <c r="L1303" s="78"/>
      <c r="M1303" s="79"/>
      <c r="N1303" s="79"/>
      <c r="O1303" s="80"/>
      <c r="P1303" s="81"/>
      <c r="Q1303" s="81"/>
      <c r="R1303" s="91"/>
      <c r="S1303" s="91"/>
      <c r="T1303" s="91"/>
      <c r="U1303" s="91"/>
      <c r="V1303" s="52"/>
      <c r="W1303" s="52"/>
      <c r="X1303" s="52"/>
      <c r="Y1303" s="52"/>
      <c r="Z1303" s="51"/>
      <c r="AA1303" s="76"/>
      <c r="AB1303" s="76"/>
      <c r="AC1303" s="77"/>
      <c r="AD1303" s="83" t="s">
        <v>8613</v>
      </c>
      <c r="AE1303" s="83">
        <v>46</v>
      </c>
      <c r="AF1303" s="83">
        <v>220235</v>
      </c>
      <c r="AG1303" s="83">
        <v>33874</v>
      </c>
      <c r="AH1303" s="83">
        <v>41649</v>
      </c>
      <c r="AI1303" s="83">
        <v>-28800</v>
      </c>
      <c r="AJ1303" s="83" t="s">
        <v>9998</v>
      </c>
      <c r="AK1303" s="83"/>
      <c r="AL1303" s="83"/>
      <c r="AM1303" s="83" t="s">
        <v>11719</v>
      </c>
      <c r="AN1303" s="85">
        <v>42423.215219907404</v>
      </c>
      <c r="AO1303" s="83" t="s">
        <v>12896</v>
      </c>
      <c r="AP1303" s="83" t="b">
        <v>0</v>
      </c>
      <c r="AQ1303" s="83" t="b">
        <v>0</v>
      </c>
      <c r="AR1303" s="83" t="b">
        <v>0</v>
      </c>
      <c r="AS1303" s="83" t="s">
        <v>7091</v>
      </c>
      <c r="AT1303" s="83">
        <v>1483</v>
      </c>
      <c r="AU1303" s="83" t="s">
        <v>13085</v>
      </c>
      <c r="AV1303" s="83" t="b">
        <v>0</v>
      </c>
      <c r="AW1303" s="83" t="s">
        <v>14213</v>
      </c>
      <c r="AX1303" s="83" t="s">
        <v>15514</v>
      </c>
      <c r="AY1303" s="83" t="s">
        <v>65</v>
      </c>
      <c r="AZ1303" s="2"/>
      <c r="BA1303" s="3"/>
      <c r="BB1303" s="3"/>
      <c r="BC1303" s="3"/>
      <c r="BD1303" s="3"/>
    </row>
    <row r="1304" spans="1:56" x14ac:dyDescent="0.25">
      <c r="A1304" s="69" t="s">
        <v>1141</v>
      </c>
      <c r="B1304" s="70"/>
      <c r="C1304" s="70"/>
      <c r="D1304" s="71"/>
      <c r="E1304" s="73"/>
      <c r="F1304" s="70" t="s">
        <v>4360</v>
      </c>
      <c r="G1304" s="70"/>
      <c r="H1304" s="74"/>
      <c r="I1304" s="75"/>
      <c r="J1304" s="75"/>
      <c r="K1304" s="74" t="s">
        <v>17029</v>
      </c>
      <c r="L1304" s="78"/>
      <c r="M1304" s="79"/>
      <c r="N1304" s="79"/>
      <c r="O1304" s="80"/>
      <c r="P1304" s="81"/>
      <c r="Q1304" s="81"/>
      <c r="R1304" s="91"/>
      <c r="S1304" s="91"/>
      <c r="T1304" s="91"/>
      <c r="U1304" s="91"/>
      <c r="V1304" s="52"/>
      <c r="W1304" s="52"/>
      <c r="X1304" s="52"/>
      <c r="Y1304" s="52"/>
      <c r="Z1304" s="51"/>
      <c r="AA1304" s="76"/>
      <c r="AB1304" s="76"/>
      <c r="AC1304" s="77"/>
      <c r="AD1304" s="83" t="s">
        <v>8614</v>
      </c>
      <c r="AE1304" s="83">
        <v>142</v>
      </c>
      <c r="AF1304" s="83">
        <v>23984</v>
      </c>
      <c r="AG1304" s="83">
        <v>7381</v>
      </c>
      <c r="AH1304" s="83">
        <v>7657</v>
      </c>
      <c r="AI1304" s="83">
        <v>-28800</v>
      </c>
      <c r="AJ1304" s="83" t="s">
        <v>9999</v>
      </c>
      <c r="AK1304" s="83" t="s">
        <v>10833</v>
      </c>
      <c r="AL1304" s="83"/>
      <c r="AM1304" s="83" t="s">
        <v>11719</v>
      </c>
      <c r="AN1304" s="85">
        <v>42559.473009259258</v>
      </c>
      <c r="AO1304" s="83" t="s">
        <v>12897</v>
      </c>
      <c r="AP1304" s="83" t="b">
        <v>1</v>
      </c>
      <c r="AQ1304" s="83" t="b">
        <v>0</v>
      </c>
      <c r="AR1304" s="83" t="b">
        <v>0</v>
      </c>
      <c r="AS1304" s="83" t="s">
        <v>13070</v>
      </c>
      <c r="AT1304" s="83">
        <v>160</v>
      </c>
      <c r="AU1304" s="83"/>
      <c r="AV1304" s="83" t="b">
        <v>0</v>
      </c>
      <c r="AW1304" s="83" t="s">
        <v>14213</v>
      </c>
      <c r="AX1304" s="83" t="s">
        <v>15515</v>
      </c>
      <c r="AY1304" s="83" t="s">
        <v>66</v>
      </c>
      <c r="AZ1304" s="2"/>
      <c r="BA1304" s="3"/>
      <c r="BB1304" s="3"/>
      <c r="BC1304" s="3"/>
      <c r="BD1304" s="3"/>
    </row>
    <row r="1305" spans="1:56" x14ac:dyDescent="0.25">
      <c r="A1305" s="69" t="s">
        <v>1669</v>
      </c>
      <c r="B1305" s="70"/>
      <c r="C1305" s="70"/>
      <c r="D1305" s="71"/>
      <c r="E1305" s="73"/>
      <c r="F1305" s="70" t="s">
        <v>14132</v>
      </c>
      <c r="G1305" s="70"/>
      <c r="H1305" s="74"/>
      <c r="I1305" s="75"/>
      <c r="J1305" s="75"/>
      <c r="K1305" s="74" t="s">
        <v>17030</v>
      </c>
      <c r="L1305" s="78"/>
      <c r="M1305" s="79"/>
      <c r="N1305" s="79"/>
      <c r="O1305" s="80"/>
      <c r="P1305" s="81"/>
      <c r="Q1305" s="81"/>
      <c r="R1305" s="91"/>
      <c r="S1305" s="91"/>
      <c r="T1305" s="91"/>
      <c r="U1305" s="91"/>
      <c r="V1305" s="52"/>
      <c r="W1305" s="52"/>
      <c r="X1305" s="52"/>
      <c r="Y1305" s="52"/>
      <c r="Z1305" s="51"/>
      <c r="AA1305" s="76"/>
      <c r="AB1305" s="76"/>
      <c r="AC1305" s="77"/>
      <c r="AD1305" s="83" t="s">
        <v>8615</v>
      </c>
      <c r="AE1305" s="83">
        <v>1069</v>
      </c>
      <c r="AF1305" s="83">
        <v>132909</v>
      </c>
      <c r="AG1305" s="83">
        <v>338</v>
      </c>
      <c r="AH1305" s="83">
        <v>1</v>
      </c>
      <c r="AI1305" s="83"/>
      <c r="AJ1305" s="83"/>
      <c r="AK1305" s="83"/>
      <c r="AL1305" s="83" t="s">
        <v>11606</v>
      </c>
      <c r="AM1305" s="83"/>
      <c r="AN1305" s="85">
        <v>41937.368379629632</v>
      </c>
      <c r="AO1305" s="83" t="s">
        <v>12898</v>
      </c>
      <c r="AP1305" s="83" t="b">
        <v>0</v>
      </c>
      <c r="AQ1305" s="83" t="b">
        <v>0</v>
      </c>
      <c r="AR1305" s="83" t="b">
        <v>0</v>
      </c>
      <c r="AS1305" s="83" t="s">
        <v>13070</v>
      </c>
      <c r="AT1305" s="83">
        <v>213</v>
      </c>
      <c r="AU1305" s="83" t="s">
        <v>13085</v>
      </c>
      <c r="AV1305" s="83" t="b">
        <v>0</v>
      </c>
      <c r="AW1305" s="83" t="s">
        <v>14213</v>
      </c>
      <c r="AX1305" s="83" t="s">
        <v>15516</v>
      </c>
      <c r="AY1305" s="83" t="s">
        <v>65</v>
      </c>
      <c r="AZ1305" s="2"/>
      <c r="BA1305" s="3"/>
      <c r="BB1305" s="3"/>
      <c r="BC1305" s="3"/>
      <c r="BD1305" s="3"/>
    </row>
    <row r="1306" spans="1:56" x14ac:dyDescent="0.25">
      <c r="A1306" s="69" t="s">
        <v>1670</v>
      </c>
      <c r="B1306" s="70"/>
      <c r="C1306" s="70"/>
      <c r="D1306" s="71"/>
      <c r="E1306" s="73"/>
      <c r="F1306" s="70" t="s">
        <v>14133</v>
      </c>
      <c r="G1306" s="70"/>
      <c r="H1306" s="74"/>
      <c r="I1306" s="75"/>
      <c r="J1306" s="75"/>
      <c r="K1306" s="74" t="s">
        <v>17031</v>
      </c>
      <c r="L1306" s="78"/>
      <c r="M1306" s="79"/>
      <c r="N1306" s="79"/>
      <c r="O1306" s="80"/>
      <c r="P1306" s="81"/>
      <c r="Q1306" s="81"/>
      <c r="R1306" s="91"/>
      <c r="S1306" s="91"/>
      <c r="T1306" s="91"/>
      <c r="U1306" s="91"/>
      <c r="V1306" s="52"/>
      <c r="W1306" s="52"/>
      <c r="X1306" s="52"/>
      <c r="Y1306" s="52"/>
      <c r="Z1306" s="51"/>
      <c r="AA1306" s="76"/>
      <c r="AB1306" s="76"/>
      <c r="AC1306" s="77"/>
      <c r="AD1306" s="83" t="s">
        <v>8616</v>
      </c>
      <c r="AE1306" s="83">
        <v>220336</v>
      </c>
      <c r="AF1306" s="83">
        <v>260024</v>
      </c>
      <c r="AG1306" s="83">
        <v>900</v>
      </c>
      <c r="AH1306" s="83">
        <v>4130</v>
      </c>
      <c r="AI1306" s="83">
        <v>-18000</v>
      </c>
      <c r="AJ1306" s="83" t="s">
        <v>10000</v>
      </c>
      <c r="AK1306" s="83" t="s">
        <v>10834</v>
      </c>
      <c r="AL1306" s="83" t="s">
        <v>11607</v>
      </c>
      <c r="AM1306" s="83" t="s">
        <v>11716</v>
      </c>
      <c r="AN1306" s="85">
        <v>41903.768055555556</v>
      </c>
      <c r="AO1306" s="83" t="s">
        <v>12899</v>
      </c>
      <c r="AP1306" s="83" t="b">
        <v>1</v>
      </c>
      <c r="AQ1306" s="83" t="b">
        <v>0</v>
      </c>
      <c r="AR1306" s="83" t="b">
        <v>0</v>
      </c>
      <c r="AS1306" s="83" t="s">
        <v>7091</v>
      </c>
      <c r="AT1306" s="83">
        <v>1030</v>
      </c>
      <c r="AU1306" s="83" t="s">
        <v>13085</v>
      </c>
      <c r="AV1306" s="83" t="b">
        <v>0</v>
      </c>
      <c r="AW1306" s="83" t="s">
        <v>14213</v>
      </c>
      <c r="AX1306" s="83" t="s">
        <v>15517</v>
      </c>
      <c r="AY1306" s="83" t="s">
        <v>65</v>
      </c>
      <c r="AZ1306" s="2"/>
      <c r="BA1306" s="3"/>
      <c r="BB1306" s="3"/>
      <c r="BC1306" s="3"/>
      <c r="BD1306" s="3"/>
    </row>
    <row r="1307" spans="1:56" x14ac:dyDescent="0.25">
      <c r="A1307" s="69" t="s">
        <v>1671</v>
      </c>
      <c r="B1307" s="70"/>
      <c r="C1307" s="70"/>
      <c r="D1307" s="71"/>
      <c r="E1307" s="73"/>
      <c r="F1307" s="70" t="s">
        <v>14134</v>
      </c>
      <c r="G1307" s="70"/>
      <c r="H1307" s="74"/>
      <c r="I1307" s="75"/>
      <c r="J1307" s="75"/>
      <c r="K1307" s="74" t="s">
        <v>17032</v>
      </c>
      <c r="L1307" s="78"/>
      <c r="M1307" s="79"/>
      <c r="N1307" s="79"/>
      <c r="O1307" s="80"/>
      <c r="P1307" s="81"/>
      <c r="Q1307" s="81"/>
      <c r="R1307" s="91"/>
      <c r="S1307" s="91"/>
      <c r="T1307" s="91"/>
      <c r="U1307" s="91"/>
      <c r="V1307" s="52"/>
      <c r="W1307" s="52"/>
      <c r="X1307" s="52"/>
      <c r="Y1307" s="52"/>
      <c r="Z1307" s="51"/>
      <c r="AA1307" s="76"/>
      <c r="AB1307" s="76"/>
      <c r="AC1307" s="77"/>
      <c r="AD1307" s="83" t="s">
        <v>8617</v>
      </c>
      <c r="AE1307" s="83">
        <v>87</v>
      </c>
      <c r="AF1307" s="83">
        <v>2629</v>
      </c>
      <c r="AG1307" s="83">
        <v>128</v>
      </c>
      <c r="AH1307" s="83">
        <v>0</v>
      </c>
      <c r="AI1307" s="83"/>
      <c r="AJ1307" s="83" t="s">
        <v>10001</v>
      </c>
      <c r="AK1307" s="83"/>
      <c r="AL1307" s="83"/>
      <c r="AM1307" s="83"/>
      <c r="AN1307" s="85">
        <v>41327.790856481479</v>
      </c>
      <c r="AO1307" s="83" t="s">
        <v>12900</v>
      </c>
      <c r="AP1307" s="83" t="b">
        <v>1</v>
      </c>
      <c r="AQ1307" s="83" t="b">
        <v>0</v>
      </c>
      <c r="AR1307" s="83" t="b">
        <v>0</v>
      </c>
      <c r="AS1307" s="83" t="s">
        <v>7091</v>
      </c>
      <c r="AT1307" s="83">
        <v>8</v>
      </c>
      <c r="AU1307" s="83" t="s">
        <v>13085</v>
      </c>
      <c r="AV1307" s="83" t="b">
        <v>0</v>
      </c>
      <c r="AW1307" s="83" t="s">
        <v>14213</v>
      </c>
      <c r="AX1307" s="83" t="s">
        <v>15518</v>
      </c>
      <c r="AY1307" s="83" t="s">
        <v>65</v>
      </c>
      <c r="AZ1307" s="2"/>
      <c r="BA1307" s="3"/>
      <c r="BB1307" s="3"/>
      <c r="BC1307" s="3"/>
      <c r="BD1307" s="3"/>
    </row>
    <row r="1308" spans="1:56" x14ac:dyDescent="0.25">
      <c r="A1308" s="69" t="s">
        <v>1672</v>
      </c>
      <c r="B1308" s="70"/>
      <c r="C1308" s="70"/>
      <c r="D1308" s="71"/>
      <c r="E1308" s="73"/>
      <c r="F1308" s="70" t="s">
        <v>14135</v>
      </c>
      <c r="G1308" s="70"/>
      <c r="H1308" s="74"/>
      <c r="I1308" s="75"/>
      <c r="J1308" s="75"/>
      <c r="K1308" s="74" t="s">
        <v>17033</v>
      </c>
      <c r="L1308" s="78"/>
      <c r="M1308" s="79"/>
      <c r="N1308" s="79"/>
      <c r="O1308" s="80"/>
      <c r="P1308" s="81"/>
      <c r="Q1308" s="81"/>
      <c r="R1308" s="91"/>
      <c r="S1308" s="91"/>
      <c r="T1308" s="91"/>
      <c r="U1308" s="91"/>
      <c r="V1308" s="52"/>
      <c r="W1308" s="52"/>
      <c r="X1308" s="52"/>
      <c r="Y1308" s="52"/>
      <c r="Z1308" s="51"/>
      <c r="AA1308" s="76"/>
      <c r="AB1308" s="76"/>
      <c r="AC1308" s="77"/>
      <c r="AD1308" s="83" t="s">
        <v>8618</v>
      </c>
      <c r="AE1308" s="83">
        <v>182</v>
      </c>
      <c r="AF1308" s="83">
        <v>126485</v>
      </c>
      <c r="AG1308" s="83">
        <v>584</v>
      </c>
      <c r="AH1308" s="83">
        <v>44</v>
      </c>
      <c r="AI1308" s="83"/>
      <c r="AJ1308" s="83" t="s">
        <v>10002</v>
      </c>
      <c r="AK1308" s="83" t="s">
        <v>10835</v>
      </c>
      <c r="AL1308" s="83"/>
      <c r="AM1308" s="83"/>
      <c r="AN1308" s="85">
        <v>41576.843831018516</v>
      </c>
      <c r="AO1308" s="83" t="s">
        <v>12901</v>
      </c>
      <c r="AP1308" s="83" t="b">
        <v>1</v>
      </c>
      <c r="AQ1308" s="83" t="b">
        <v>0</v>
      </c>
      <c r="AR1308" s="83" t="b">
        <v>0</v>
      </c>
      <c r="AS1308" s="83" t="s">
        <v>7091</v>
      </c>
      <c r="AT1308" s="83">
        <v>551</v>
      </c>
      <c r="AU1308" s="83" t="s">
        <v>13085</v>
      </c>
      <c r="AV1308" s="83" t="b">
        <v>0</v>
      </c>
      <c r="AW1308" s="83" t="s">
        <v>14213</v>
      </c>
      <c r="AX1308" s="83" t="s">
        <v>15519</v>
      </c>
      <c r="AY1308" s="83" t="s">
        <v>65</v>
      </c>
      <c r="AZ1308" s="2"/>
      <c r="BA1308" s="3"/>
      <c r="BB1308" s="3"/>
      <c r="BC1308" s="3"/>
      <c r="BD1308" s="3"/>
    </row>
    <row r="1309" spans="1:56" x14ac:dyDescent="0.25">
      <c r="A1309" s="69" t="s">
        <v>1143</v>
      </c>
      <c r="B1309" s="70"/>
      <c r="C1309" s="70"/>
      <c r="D1309" s="71"/>
      <c r="E1309" s="73"/>
      <c r="F1309" s="70" t="s">
        <v>4361</v>
      </c>
      <c r="G1309" s="70"/>
      <c r="H1309" s="74"/>
      <c r="I1309" s="75"/>
      <c r="J1309" s="75"/>
      <c r="K1309" s="74" t="s">
        <v>17034</v>
      </c>
      <c r="L1309" s="78"/>
      <c r="M1309" s="79"/>
      <c r="N1309" s="79"/>
      <c r="O1309" s="80"/>
      <c r="P1309" s="81"/>
      <c r="Q1309" s="81"/>
      <c r="R1309" s="91"/>
      <c r="S1309" s="91"/>
      <c r="T1309" s="91"/>
      <c r="U1309" s="91"/>
      <c r="V1309" s="52"/>
      <c r="W1309" s="52"/>
      <c r="X1309" s="52"/>
      <c r="Y1309" s="52"/>
      <c r="Z1309" s="51"/>
      <c r="AA1309" s="76"/>
      <c r="AB1309" s="76"/>
      <c r="AC1309" s="77"/>
      <c r="AD1309" s="83" t="s">
        <v>8619</v>
      </c>
      <c r="AE1309" s="83">
        <v>252</v>
      </c>
      <c r="AF1309" s="83">
        <v>277</v>
      </c>
      <c r="AG1309" s="83">
        <v>13205</v>
      </c>
      <c r="AH1309" s="83">
        <v>5994</v>
      </c>
      <c r="AI1309" s="83">
        <v>-28800</v>
      </c>
      <c r="AJ1309" s="83" t="s">
        <v>10003</v>
      </c>
      <c r="AK1309" s="83" t="s">
        <v>10836</v>
      </c>
      <c r="AL1309" s="83" t="s">
        <v>11608</v>
      </c>
      <c r="AM1309" s="83" t="s">
        <v>11719</v>
      </c>
      <c r="AN1309" s="85">
        <v>42008.051145833335</v>
      </c>
      <c r="AO1309" s="83" t="s">
        <v>12902</v>
      </c>
      <c r="AP1309" s="83" t="b">
        <v>0</v>
      </c>
      <c r="AQ1309" s="83" t="b">
        <v>0</v>
      </c>
      <c r="AR1309" s="83" t="b">
        <v>1</v>
      </c>
      <c r="AS1309" s="83" t="s">
        <v>7091</v>
      </c>
      <c r="AT1309" s="83">
        <v>3</v>
      </c>
      <c r="AU1309" s="83" t="s">
        <v>13085</v>
      </c>
      <c r="AV1309" s="83" t="b">
        <v>0</v>
      </c>
      <c r="AW1309" s="83" t="s">
        <v>14213</v>
      </c>
      <c r="AX1309" s="83" t="s">
        <v>15520</v>
      </c>
      <c r="AY1309" s="83" t="s">
        <v>66</v>
      </c>
      <c r="AZ1309" s="2"/>
      <c r="BA1309" s="3"/>
      <c r="BB1309" s="3"/>
      <c r="BC1309" s="3"/>
      <c r="BD1309" s="3"/>
    </row>
    <row r="1310" spans="1:56" x14ac:dyDescent="0.25">
      <c r="A1310" s="69" t="s">
        <v>1145</v>
      </c>
      <c r="B1310" s="70"/>
      <c r="C1310" s="70"/>
      <c r="D1310" s="71"/>
      <c r="E1310" s="73"/>
      <c r="F1310" s="70" t="s">
        <v>4363</v>
      </c>
      <c r="G1310" s="70"/>
      <c r="H1310" s="74"/>
      <c r="I1310" s="75"/>
      <c r="J1310" s="75"/>
      <c r="K1310" s="74" t="s">
        <v>17035</v>
      </c>
      <c r="L1310" s="78"/>
      <c r="M1310" s="79"/>
      <c r="N1310" s="79"/>
      <c r="O1310" s="80"/>
      <c r="P1310" s="81"/>
      <c r="Q1310" s="81"/>
      <c r="R1310" s="91"/>
      <c r="S1310" s="91"/>
      <c r="T1310" s="91"/>
      <c r="U1310" s="91"/>
      <c r="V1310" s="52"/>
      <c r="W1310" s="52"/>
      <c r="X1310" s="52"/>
      <c r="Y1310" s="52"/>
      <c r="Z1310" s="51"/>
      <c r="AA1310" s="76"/>
      <c r="AB1310" s="76"/>
      <c r="AC1310" s="77"/>
      <c r="AD1310" s="83" t="s">
        <v>8620</v>
      </c>
      <c r="AE1310" s="83">
        <v>14</v>
      </c>
      <c r="AF1310" s="83">
        <v>13</v>
      </c>
      <c r="AG1310" s="83">
        <v>3321</v>
      </c>
      <c r="AH1310" s="83">
        <v>213</v>
      </c>
      <c r="AI1310" s="83">
        <v>-18000</v>
      </c>
      <c r="AJ1310" s="83" t="s">
        <v>10004</v>
      </c>
      <c r="AK1310" s="83" t="s">
        <v>10837</v>
      </c>
      <c r="AL1310" s="83"/>
      <c r="AM1310" s="83" t="s">
        <v>11716</v>
      </c>
      <c r="AN1310" s="85">
        <v>41428.008402777778</v>
      </c>
      <c r="AO1310" s="83" t="s">
        <v>12903</v>
      </c>
      <c r="AP1310" s="83" t="b">
        <v>0</v>
      </c>
      <c r="AQ1310" s="83" t="b">
        <v>0</v>
      </c>
      <c r="AR1310" s="83" t="b">
        <v>0</v>
      </c>
      <c r="AS1310" s="83" t="s">
        <v>7091</v>
      </c>
      <c r="AT1310" s="83">
        <v>1</v>
      </c>
      <c r="AU1310" s="83" t="s">
        <v>13545</v>
      </c>
      <c r="AV1310" s="83" t="b">
        <v>0</v>
      </c>
      <c r="AW1310" s="83" t="s">
        <v>14213</v>
      </c>
      <c r="AX1310" s="83" t="s">
        <v>15521</v>
      </c>
      <c r="AY1310" s="83" t="s">
        <v>66</v>
      </c>
      <c r="AZ1310" s="2"/>
      <c r="BA1310" s="3"/>
      <c r="BB1310" s="3"/>
      <c r="BC1310" s="3"/>
      <c r="BD1310" s="3"/>
    </row>
    <row r="1311" spans="1:56" x14ac:dyDescent="0.25">
      <c r="A1311" s="69" t="s">
        <v>1146</v>
      </c>
      <c r="B1311" s="70"/>
      <c r="C1311" s="70"/>
      <c r="D1311" s="71"/>
      <c r="E1311" s="73"/>
      <c r="F1311" s="70" t="s">
        <v>4364</v>
      </c>
      <c r="G1311" s="70"/>
      <c r="H1311" s="74"/>
      <c r="I1311" s="75"/>
      <c r="J1311" s="75"/>
      <c r="K1311" s="74" t="s">
        <v>17036</v>
      </c>
      <c r="L1311" s="78"/>
      <c r="M1311" s="79"/>
      <c r="N1311" s="79"/>
      <c r="O1311" s="80"/>
      <c r="P1311" s="81"/>
      <c r="Q1311" s="81"/>
      <c r="R1311" s="91"/>
      <c r="S1311" s="91"/>
      <c r="T1311" s="91"/>
      <c r="U1311" s="91"/>
      <c r="V1311" s="52"/>
      <c r="W1311" s="52"/>
      <c r="X1311" s="52"/>
      <c r="Y1311" s="52"/>
      <c r="Z1311" s="51"/>
      <c r="AA1311" s="76"/>
      <c r="AB1311" s="76"/>
      <c r="AC1311" s="77"/>
      <c r="AD1311" s="83" t="s">
        <v>8621</v>
      </c>
      <c r="AE1311" s="83">
        <v>9694</v>
      </c>
      <c r="AF1311" s="83">
        <v>9858</v>
      </c>
      <c r="AG1311" s="83">
        <v>181106</v>
      </c>
      <c r="AH1311" s="83">
        <v>101168</v>
      </c>
      <c r="AI1311" s="83">
        <v>-25200</v>
      </c>
      <c r="AJ1311" s="83" t="s">
        <v>10005</v>
      </c>
      <c r="AK1311" s="83"/>
      <c r="AL1311" s="83"/>
      <c r="AM1311" s="83" t="s">
        <v>11730</v>
      </c>
      <c r="AN1311" s="85">
        <v>40512.814722222225</v>
      </c>
      <c r="AO1311" s="83"/>
      <c r="AP1311" s="83" t="b">
        <v>0</v>
      </c>
      <c r="AQ1311" s="83" t="b">
        <v>0</v>
      </c>
      <c r="AR1311" s="83" t="b">
        <v>1</v>
      </c>
      <c r="AS1311" s="83" t="s">
        <v>7091</v>
      </c>
      <c r="AT1311" s="83">
        <v>153</v>
      </c>
      <c r="AU1311" s="83" t="s">
        <v>13388</v>
      </c>
      <c r="AV1311" s="83" t="b">
        <v>0</v>
      </c>
      <c r="AW1311" s="83" t="s">
        <v>14213</v>
      </c>
      <c r="AX1311" s="83" t="s">
        <v>15522</v>
      </c>
      <c r="AY1311" s="83" t="s">
        <v>66</v>
      </c>
      <c r="AZ1311" s="2"/>
      <c r="BA1311" s="3"/>
      <c r="BB1311" s="3"/>
      <c r="BC1311" s="3"/>
      <c r="BD1311" s="3"/>
    </row>
    <row r="1312" spans="1:56" x14ac:dyDescent="0.25">
      <c r="A1312" s="69" t="s">
        <v>1673</v>
      </c>
      <c r="B1312" s="70"/>
      <c r="C1312" s="70"/>
      <c r="D1312" s="71"/>
      <c r="E1312" s="73"/>
      <c r="F1312" s="70" t="s">
        <v>14136</v>
      </c>
      <c r="G1312" s="70"/>
      <c r="H1312" s="74"/>
      <c r="I1312" s="75"/>
      <c r="J1312" s="75"/>
      <c r="K1312" s="74" t="s">
        <v>17037</v>
      </c>
      <c r="L1312" s="78"/>
      <c r="M1312" s="79"/>
      <c r="N1312" s="79"/>
      <c r="O1312" s="80"/>
      <c r="P1312" s="81"/>
      <c r="Q1312" s="81"/>
      <c r="R1312" s="91"/>
      <c r="S1312" s="91"/>
      <c r="T1312" s="91"/>
      <c r="U1312" s="91"/>
      <c r="V1312" s="52"/>
      <c r="W1312" s="52"/>
      <c r="X1312" s="52"/>
      <c r="Y1312" s="52"/>
      <c r="Z1312" s="51"/>
      <c r="AA1312" s="76"/>
      <c r="AB1312" s="76"/>
      <c r="AC1312" s="77"/>
      <c r="AD1312" s="83" t="s">
        <v>8622</v>
      </c>
      <c r="AE1312" s="83">
        <v>674</v>
      </c>
      <c r="AF1312" s="83">
        <v>13586890</v>
      </c>
      <c r="AG1312" s="83">
        <v>198823</v>
      </c>
      <c r="AH1312" s="83">
        <v>467</v>
      </c>
      <c r="AI1312" s="83">
        <v>-18000</v>
      </c>
      <c r="AJ1312" s="83" t="s">
        <v>10006</v>
      </c>
      <c r="AK1312" s="83" t="s">
        <v>10838</v>
      </c>
      <c r="AL1312" s="83" t="s">
        <v>11609</v>
      </c>
      <c r="AM1312" s="83" t="s">
        <v>11716</v>
      </c>
      <c r="AN1312" s="85">
        <v>39907.528148148151</v>
      </c>
      <c r="AO1312" s="83" t="s">
        <v>12904</v>
      </c>
      <c r="AP1312" s="83" t="b">
        <v>0</v>
      </c>
      <c r="AQ1312" s="83" t="b">
        <v>0</v>
      </c>
      <c r="AR1312" s="83" t="b">
        <v>1</v>
      </c>
      <c r="AS1312" s="83" t="s">
        <v>7091</v>
      </c>
      <c r="AT1312" s="83">
        <v>52159</v>
      </c>
      <c r="AU1312" s="83" t="s">
        <v>13546</v>
      </c>
      <c r="AV1312" s="83" t="b">
        <v>1</v>
      </c>
      <c r="AW1312" s="83" t="s">
        <v>14213</v>
      </c>
      <c r="AX1312" s="83" t="s">
        <v>15523</v>
      </c>
      <c r="AY1312" s="83" t="s">
        <v>65</v>
      </c>
      <c r="AZ1312" s="2"/>
      <c r="BA1312" s="3"/>
      <c r="BB1312" s="3"/>
      <c r="BC1312" s="3"/>
      <c r="BD1312" s="3"/>
    </row>
    <row r="1313" spans="1:56" x14ac:dyDescent="0.25">
      <c r="A1313" s="69" t="s">
        <v>1147</v>
      </c>
      <c r="B1313" s="70"/>
      <c r="C1313" s="70"/>
      <c r="D1313" s="71"/>
      <c r="E1313" s="73"/>
      <c r="F1313" s="70" t="s">
        <v>4365</v>
      </c>
      <c r="G1313" s="70"/>
      <c r="H1313" s="74"/>
      <c r="I1313" s="75"/>
      <c r="J1313" s="75"/>
      <c r="K1313" s="74" t="s">
        <v>17038</v>
      </c>
      <c r="L1313" s="78"/>
      <c r="M1313" s="79"/>
      <c r="N1313" s="79"/>
      <c r="O1313" s="80"/>
      <c r="P1313" s="81"/>
      <c r="Q1313" s="81"/>
      <c r="R1313" s="91"/>
      <c r="S1313" s="91"/>
      <c r="T1313" s="91"/>
      <c r="U1313" s="91"/>
      <c r="V1313" s="52"/>
      <c r="W1313" s="52"/>
      <c r="X1313" s="52"/>
      <c r="Y1313" s="52"/>
      <c r="Z1313" s="51"/>
      <c r="AA1313" s="76"/>
      <c r="AB1313" s="76"/>
      <c r="AC1313" s="77"/>
      <c r="AD1313" s="83" t="s">
        <v>8623</v>
      </c>
      <c r="AE1313" s="83">
        <v>4978</v>
      </c>
      <c r="AF1313" s="83">
        <v>760</v>
      </c>
      <c r="AG1313" s="83">
        <v>201307</v>
      </c>
      <c r="AH1313" s="83">
        <v>125980</v>
      </c>
      <c r="AI1313" s="83">
        <v>-28800</v>
      </c>
      <c r="AJ1313" s="83" t="s">
        <v>10007</v>
      </c>
      <c r="AK1313" s="83" t="s">
        <v>10346</v>
      </c>
      <c r="AL1313" s="83"/>
      <c r="AM1313" s="83" t="s">
        <v>11719</v>
      </c>
      <c r="AN1313" s="85">
        <v>40730.629131944443</v>
      </c>
      <c r="AO1313" s="83" t="s">
        <v>12905</v>
      </c>
      <c r="AP1313" s="83" t="b">
        <v>0</v>
      </c>
      <c r="AQ1313" s="83" t="b">
        <v>0</v>
      </c>
      <c r="AR1313" s="83" t="b">
        <v>1</v>
      </c>
      <c r="AS1313" s="83" t="s">
        <v>7096</v>
      </c>
      <c r="AT1313" s="83">
        <v>4</v>
      </c>
      <c r="AU1313" s="83" t="s">
        <v>13547</v>
      </c>
      <c r="AV1313" s="83" t="b">
        <v>0</v>
      </c>
      <c r="AW1313" s="83" t="s">
        <v>14213</v>
      </c>
      <c r="AX1313" s="83" t="s">
        <v>15524</v>
      </c>
      <c r="AY1313" s="83" t="s">
        <v>66</v>
      </c>
      <c r="AZ1313" s="2"/>
      <c r="BA1313" s="3"/>
      <c r="BB1313" s="3"/>
      <c r="BC1313" s="3"/>
      <c r="BD1313" s="3"/>
    </row>
    <row r="1314" spans="1:56" x14ac:dyDescent="0.25">
      <c r="A1314" s="69" t="s">
        <v>1149</v>
      </c>
      <c r="B1314" s="70"/>
      <c r="C1314" s="70"/>
      <c r="D1314" s="71"/>
      <c r="E1314" s="73"/>
      <c r="F1314" s="70" t="s">
        <v>4366</v>
      </c>
      <c r="G1314" s="70"/>
      <c r="H1314" s="74"/>
      <c r="I1314" s="75"/>
      <c r="J1314" s="75"/>
      <c r="K1314" s="74" t="s">
        <v>17039</v>
      </c>
      <c r="L1314" s="78"/>
      <c r="M1314" s="79"/>
      <c r="N1314" s="79"/>
      <c r="O1314" s="80"/>
      <c r="P1314" s="81"/>
      <c r="Q1314" s="81"/>
      <c r="R1314" s="91"/>
      <c r="S1314" s="91"/>
      <c r="T1314" s="91"/>
      <c r="U1314" s="91"/>
      <c r="V1314" s="52"/>
      <c r="W1314" s="52"/>
      <c r="X1314" s="52"/>
      <c r="Y1314" s="52"/>
      <c r="Z1314" s="51"/>
      <c r="AA1314" s="76"/>
      <c r="AB1314" s="76"/>
      <c r="AC1314" s="77"/>
      <c r="AD1314" s="83" t="s">
        <v>8624</v>
      </c>
      <c r="AE1314" s="83">
        <v>345</v>
      </c>
      <c r="AF1314" s="83">
        <v>41</v>
      </c>
      <c r="AG1314" s="83">
        <v>19734</v>
      </c>
      <c r="AH1314" s="83">
        <v>24900</v>
      </c>
      <c r="AI1314" s="83">
        <v>-28800</v>
      </c>
      <c r="AJ1314" s="83" t="s">
        <v>10008</v>
      </c>
      <c r="AK1314" s="83"/>
      <c r="AL1314" s="83"/>
      <c r="AM1314" s="83" t="s">
        <v>11719</v>
      </c>
      <c r="AN1314" s="85">
        <v>40547.088518518518</v>
      </c>
      <c r="AO1314" s="83"/>
      <c r="AP1314" s="83" t="b">
        <v>0</v>
      </c>
      <c r="AQ1314" s="83" t="b">
        <v>0</v>
      </c>
      <c r="AR1314" s="83" t="b">
        <v>0</v>
      </c>
      <c r="AS1314" s="83" t="s">
        <v>7097</v>
      </c>
      <c r="AT1314" s="83">
        <v>1</v>
      </c>
      <c r="AU1314" s="83" t="s">
        <v>13085</v>
      </c>
      <c r="AV1314" s="83" t="b">
        <v>0</v>
      </c>
      <c r="AW1314" s="83" t="s">
        <v>14213</v>
      </c>
      <c r="AX1314" s="83" t="s">
        <v>15525</v>
      </c>
      <c r="AY1314" s="83" t="s">
        <v>66</v>
      </c>
      <c r="AZ1314" s="2"/>
      <c r="BA1314" s="3"/>
      <c r="BB1314" s="3"/>
      <c r="BC1314" s="3"/>
      <c r="BD1314" s="3"/>
    </row>
    <row r="1315" spans="1:56" x14ac:dyDescent="0.25">
      <c r="A1315" s="69" t="s">
        <v>1151</v>
      </c>
      <c r="B1315" s="70"/>
      <c r="C1315" s="70"/>
      <c r="D1315" s="71"/>
      <c r="E1315" s="73"/>
      <c r="F1315" s="70" t="s">
        <v>4368</v>
      </c>
      <c r="G1315" s="70"/>
      <c r="H1315" s="74"/>
      <c r="I1315" s="75"/>
      <c r="J1315" s="75"/>
      <c r="K1315" s="74" t="s">
        <v>17040</v>
      </c>
      <c r="L1315" s="78"/>
      <c r="M1315" s="79"/>
      <c r="N1315" s="79"/>
      <c r="O1315" s="80"/>
      <c r="P1315" s="81"/>
      <c r="Q1315" s="81"/>
      <c r="R1315" s="91"/>
      <c r="S1315" s="91"/>
      <c r="T1315" s="91"/>
      <c r="U1315" s="91"/>
      <c r="V1315" s="52"/>
      <c r="W1315" s="52"/>
      <c r="X1315" s="52"/>
      <c r="Y1315" s="52"/>
      <c r="Z1315" s="51"/>
      <c r="AA1315" s="76"/>
      <c r="AB1315" s="76"/>
      <c r="AC1315" s="77"/>
      <c r="AD1315" s="83" t="s">
        <v>8625</v>
      </c>
      <c r="AE1315" s="83">
        <v>313</v>
      </c>
      <c r="AF1315" s="83">
        <v>421</v>
      </c>
      <c r="AG1315" s="83">
        <v>23123</v>
      </c>
      <c r="AH1315" s="83">
        <v>2230</v>
      </c>
      <c r="AI1315" s="83"/>
      <c r="AJ1315" s="83" t="s">
        <v>10009</v>
      </c>
      <c r="AK1315" s="83" t="s">
        <v>10319</v>
      </c>
      <c r="AL1315" s="83"/>
      <c r="AM1315" s="83"/>
      <c r="AN1315" s="85">
        <v>41326.300520833334</v>
      </c>
      <c r="AO1315" s="83" t="s">
        <v>12906</v>
      </c>
      <c r="AP1315" s="83" t="b">
        <v>1</v>
      </c>
      <c r="AQ1315" s="83" t="b">
        <v>0</v>
      </c>
      <c r="AR1315" s="83" t="b">
        <v>1</v>
      </c>
      <c r="AS1315" s="83" t="s">
        <v>7097</v>
      </c>
      <c r="AT1315" s="83">
        <v>0</v>
      </c>
      <c r="AU1315" s="83" t="s">
        <v>13085</v>
      </c>
      <c r="AV1315" s="83" t="b">
        <v>0</v>
      </c>
      <c r="AW1315" s="83" t="s">
        <v>14213</v>
      </c>
      <c r="AX1315" s="83" t="s">
        <v>15526</v>
      </c>
      <c r="AY1315" s="83" t="s">
        <v>66</v>
      </c>
      <c r="AZ1315" s="2"/>
      <c r="BA1315" s="3"/>
      <c r="BB1315" s="3"/>
      <c r="BC1315" s="3"/>
      <c r="BD1315" s="3"/>
    </row>
    <row r="1316" spans="1:56" x14ac:dyDescent="0.25">
      <c r="A1316" s="69" t="s">
        <v>1152</v>
      </c>
      <c r="B1316" s="70"/>
      <c r="C1316" s="70"/>
      <c r="D1316" s="71"/>
      <c r="E1316" s="73"/>
      <c r="F1316" s="70" t="s">
        <v>3654</v>
      </c>
      <c r="G1316" s="70"/>
      <c r="H1316" s="74"/>
      <c r="I1316" s="75"/>
      <c r="J1316" s="75"/>
      <c r="K1316" s="74" t="s">
        <v>17041</v>
      </c>
      <c r="L1316" s="78"/>
      <c r="M1316" s="79"/>
      <c r="N1316" s="79"/>
      <c r="O1316" s="80"/>
      <c r="P1316" s="81"/>
      <c r="Q1316" s="81"/>
      <c r="R1316" s="91"/>
      <c r="S1316" s="91"/>
      <c r="T1316" s="91"/>
      <c r="U1316" s="91"/>
      <c r="V1316" s="52"/>
      <c r="W1316" s="52"/>
      <c r="X1316" s="52"/>
      <c r="Y1316" s="52"/>
      <c r="Z1316" s="51"/>
      <c r="AA1316" s="76"/>
      <c r="AB1316" s="76"/>
      <c r="AC1316" s="77"/>
      <c r="AD1316" s="83" t="s">
        <v>8626</v>
      </c>
      <c r="AE1316" s="83">
        <v>0</v>
      </c>
      <c r="AF1316" s="83">
        <v>0</v>
      </c>
      <c r="AG1316" s="83">
        <v>53</v>
      </c>
      <c r="AH1316" s="83">
        <v>0</v>
      </c>
      <c r="AI1316" s="83"/>
      <c r="AJ1316" s="83"/>
      <c r="AK1316" s="83"/>
      <c r="AL1316" s="83"/>
      <c r="AM1316" s="83"/>
      <c r="AN1316" s="85">
        <v>43165.669224537036</v>
      </c>
      <c r="AO1316" s="83"/>
      <c r="AP1316" s="83" t="b">
        <v>1</v>
      </c>
      <c r="AQ1316" s="83" t="b">
        <v>1</v>
      </c>
      <c r="AR1316" s="83" t="b">
        <v>0</v>
      </c>
      <c r="AS1316" s="83" t="s">
        <v>7111</v>
      </c>
      <c r="AT1316" s="83">
        <v>0</v>
      </c>
      <c r="AU1316" s="83"/>
      <c r="AV1316" s="83" t="b">
        <v>0</v>
      </c>
      <c r="AW1316" s="83" t="s">
        <v>14213</v>
      </c>
      <c r="AX1316" s="83" t="s">
        <v>15527</v>
      </c>
      <c r="AY1316" s="83" t="s">
        <v>66</v>
      </c>
      <c r="AZ1316" s="2"/>
      <c r="BA1316" s="3"/>
      <c r="BB1316" s="3"/>
      <c r="BC1316" s="3"/>
      <c r="BD1316" s="3"/>
    </row>
    <row r="1317" spans="1:56" x14ac:dyDescent="0.25">
      <c r="A1317" s="69" t="s">
        <v>1153</v>
      </c>
      <c r="B1317" s="70"/>
      <c r="C1317" s="70"/>
      <c r="D1317" s="71"/>
      <c r="E1317" s="73"/>
      <c r="F1317" s="70" t="s">
        <v>4369</v>
      </c>
      <c r="G1317" s="70"/>
      <c r="H1317" s="74"/>
      <c r="I1317" s="75"/>
      <c r="J1317" s="75"/>
      <c r="K1317" s="74" t="s">
        <v>17042</v>
      </c>
      <c r="L1317" s="78"/>
      <c r="M1317" s="79"/>
      <c r="N1317" s="79"/>
      <c r="O1317" s="80"/>
      <c r="P1317" s="81"/>
      <c r="Q1317" s="81"/>
      <c r="R1317" s="91"/>
      <c r="S1317" s="91"/>
      <c r="T1317" s="91"/>
      <c r="U1317" s="91"/>
      <c r="V1317" s="52"/>
      <c r="W1317" s="52"/>
      <c r="X1317" s="52"/>
      <c r="Y1317" s="52"/>
      <c r="Z1317" s="51"/>
      <c r="AA1317" s="76"/>
      <c r="AB1317" s="76"/>
      <c r="AC1317" s="77"/>
      <c r="AD1317" s="83" t="s">
        <v>8627</v>
      </c>
      <c r="AE1317" s="83">
        <v>989</v>
      </c>
      <c r="AF1317" s="83">
        <v>492</v>
      </c>
      <c r="AG1317" s="83">
        <v>445</v>
      </c>
      <c r="AH1317" s="83">
        <v>615</v>
      </c>
      <c r="AI1317" s="83"/>
      <c r="AJ1317" s="83" t="s">
        <v>10010</v>
      </c>
      <c r="AK1317" s="83" t="s">
        <v>10839</v>
      </c>
      <c r="AL1317" s="83" t="s">
        <v>11610</v>
      </c>
      <c r="AM1317" s="83"/>
      <c r="AN1317" s="85">
        <v>40742.738229166665</v>
      </c>
      <c r="AO1317" s="83" t="s">
        <v>12907</v>
      </c>
      <c r="AP1317" s="83" t="b">
        <v>1</v>
      </c>
      <c r="AQ1317" s="83" t="b">
        <v>0</v>
      </c>
      <c r="AR1317" s="83" t="b">
        <v>0</v>
      </c>
      <c r="AS1317" s="83" t="s">
        <v>7091</v>
      </c>
      <c r="AT1317" s="83">
        <v>3</v>
      </c>
      <c r="AU1317" s="83" t="s">
        <v>13085</v>
      </c>
      <c r="AV1317" s="83" t="b">
        <v>0</v>
      </c>
      <c r="AW1317" s="83" t="s">
        <v>14213</v>
      </c>
      <c r="AX1317" s="83" t="s">
        <v>15528</v>
      </c>
      <c r="AY1317" s="83" t="s">
        <v>66</v>
      </c>
      <c r="AZ1317" s="2"/>
      <c r="BA1317" s="3"/>
      <c r="BB1317" s="3"/>
      <c r="BC1317" s="3"/>
      <c r="BD1317" s="3"/>
    </row>
    <row r="1318" spans="1:56" x14ac:dyDescent="0.25">
      <c r="A1318" s="69" t="s">
        <v>1182</v>
      </c>
      <c r="B1318" s="70"/>
      <c r="C1318" s="70"/>
      <c r="D1318" s="71"/>
      <c r="E1318" s="73"/>
      <c r="F1318" s="70" t="s">
        <v>4392</v>
      </c>
      <c r="G1318" s="70"/>
      <c r="H1318" s="74"/>
      <c r="I1318" s="75"/>
      <c r="J1318" s="75"/>
      <c r="K1318" s="74" t="s">
        <v>17043</v>
      </c>
      <c r="L1318" s="78"/>
      <c r="M1318" s="79"/>
      <c r="N1318" s="79"/>
      <c r="O1318" s="80"/>
      <c r="P1318" s="81"/>
      <c r="Q1318" s="81"/>
      <c r="R1318" s="91"/>
      <c r="S1318" s="91"/>
      <c r="T1318" s="91"/>
      <c r="U1318" s="91"/>
      <c r="V1318" s="52"/>
      <c r="W1318" s="52"/>
      <c r="X1318" s="52"/>
      <c r="Y1318" s="52"/>
      <c r="Z1318" s="51"/>
      <c r="AA1318" s="76"/>
      <c r="AB1318" s="76"/>
      <c r="AC1318" s="77"/>
      <c r="AD1318" s="83" t="s">
        <v>8628</v>
      </c>
      <c r="AE1318" s="83">
        <v>2432</v>
      </c>
      <c r="AF1318" s="83">
        <v>1089</v>
      </c>
      <c r="AG1318" s="83">
        <v>687</v>
      </c>
      <c r="AH1318" s="83">
        <v>1412</v>
      </c>
      <c r="AI1318" s="83"/>
      <c r="AJ1318" s="83" t="s">
        <v>10011</v>
      </c>
      <c r="AK1318" s="83" t="s">
        <v>10840</v>
      </c>
      <c r="AL1318" s="83" t="s">
        <v>11611</v>
      </c>
      <c r="AM1318" s="83"/>
      <c r="AN1318" s="85">
        <v>42770.967685185184</v>
      </c>
      <c r="AO1318" s="83" t="s">
        <v>12908</v>
      </c>
      <c r="AP1318" s="83" t="b">
        <v>0</v>
      </c>
      <c r="AQ1318" s="83" t="b">
        <v>0</v>
      </c>
      <c r="AR1318" s="83" t="b">
        <v>0</v>
      </c>
      <c r="AS1318" s="83" t="s">
        <v>7091</v>
      </c>
      <c r="AT1318" s="83">
        <v>22</v>
      </c>
      <c r="AU1318" s="83" t="s">
        <v>13085</v>
      </c>
      <c r="AV1318" s="83" t="b">
        <v>0</v>
      </c>
      <c r="AW1318" s="83" t="s">
        <v>14213</v>
      </c>
      <c r="AX1318" s="83" t="s">
        <v>15529</v>
      </c>
      <c r="AY1318" s="83" t="s">
        <v>66</v>
      </c>
      <c r="AZ1318" s="2"/>
      <c r="BA1318" s="3"/>
      <c r="BB1318" s="3"/>
      <c r="BC1318" s="3"/>
      <c r="BD1318" s="3"/>
    </row>
    <row r="1319" spans="1:56" x14ac:dyDescent="0.25">
      <c r="A1319" s="69" t="s">
        <v>1155</v>
      </c>
      <c r="B1319" s="70"/>
      <c r="C1319" s="70"/>
      <c r="D1319" s="71"/>
      <c r="E1319" s="73"/>
      <c r="F1319" s="70" t="s">
        <v>3654</v>
      </c>
      <c r="G1319" s="70"/>
      <c r="H1319" s="74"/>
      <c r="I1319" s="75"/>
      <c r="J1319" s="75"/>
      <c r="K1319" s="74" t="s">
        <v>17044</v>
      </c>
      <c r="L1319" s="78"/>
      <c r="M1319" s="79"/>
      <c r="N1319" s="79"/>
      <c r="O1319" s="80"/>
      <c r="P1319" s="81"/>
      <c r="Q1319" s="81"/>
      <c r="R1319" s="91"/>
      <c r="S1319" s="91"/>
      <c r="T1319" s="91"/>
      <c r="U1319" s="91"/>
      <c r="V1319" s="52"/>
      <c r="W1319" s="52"/>
      <c r="X1319" s="52"/>
      <c r="Y1319" s="52"/>
      <c r="Z1319" s="51"/>
      <c r="AA1319" s="76"/>
      <c r="AB1319" s="76"/>
      <c r="AC1319" s="77"/>
      <c r="AD1319" s="83" t="s">
        <v>8629</v>
      </c>
      <c r="AE1319" s="83">
        <v>203</v>
      </c>
      <c r="AF1319" s="83">
        <v>43</v>
      </c>
      <c r="AG1319" s="83">
        <v>2271</v>
      </c>
      <c r="AH1319" s="83">
        <v>879</v>
      </c>
      <c r="AI1319" s="83"/>
      <c r="AJ1319" s="83"/>
      <c r="AK1319" s="83"/>
      <c r="AL1319" s="83"/>
      <c r="AM1319" s="83"/>
      <c r="AN1319" s="85">
        <v>40204.66097222222</v>
      </c>
      <c r="AO1319" s="83"/>
      <c r="AP1319" s="83" t="b">
        <v>1</v>
      </c>
      <c r="AQ1319" s="83" t="b">
        <v>1</v>
      </c>
      <c r="AR1319" s="83" t="b">
        <v>1</v>
      </c>
      <c r="AS1319" s="83" t="s">
        <v>7091</v>
      </c>
      <c r="AT1319" s="83">
        <v>4</v>
      </c>
      <c r="AU1319" s="83" t="s">
        <v>13085</v>
      </c>
      <c r="AV1319" s="83" t="b">
        <v>0</v>
      </c>
      <c r="AW1319" s="83" t="s">
        <v>14213</v>
      </c>
      <c r="AX1319" s="83" t="s">
        <v>15530</v>
      </c>
      <c r="AY1319" s="83" t="s">
        <v>66</v>
      </c>
      <c r="AZ1319" s="2"/>
      <c r="BA1319" s="3"/>
      <c r="BB1319" s="3"/>
      <c r="BC1319" s="3"/>
      <c r="BD1319" s="3"/>
    </row>
    <row r="1320" spans="1:56" x14ac:dyDescent="0.25">
      <c r="A1320" s="69" t="s">
        <v>1156</v>
      </c>
      <c r="B1320" s="70"/>
      <c r="C1320" s="70"/>
      <c r="D1320" s="71"/>
      <c r="E1320" s="73"/>
      <c r="F1320" s="70" t="s">
        <v>14137</v>
      </c>
      <c r="G1320" s="70"/>
      <c r="H1320" s="74"/>
      <c r="I1320" s="75"/>
      <c r="J1320" s="75"/>
      <c r="K1320" s="74" t="s">
        <v>17045</v>
      </c>
      <c r="L1320" s="78"/>
      <c r="M1320" s="79"/>
      <c r="N1320" s="79"/>
      <c r="O1320" s="80"/>
      <c r="P1320" s="81"/>
      <c r="Q1320" s="81"/>
      <c r="R1320" s="91"/>
      <c r="S1320" s="91"/>
      <c r="T1320" s="91"/>
      <c r="U1320" s="91"/>
      <c r="V1320" s="52"/>
      <c r="W1320" s="52"/>
      <c r="X1320" s="52"/>
      <c r="Y1320" s="52"/>
      <c r="Z1320" s="51"/>
      <c r="AA1320" s="76"/>
      <c r="AB1320" s="76"/>
      <c r="AC1320" s="77"/>
      <c r="AD1320" s="83" t="s">
        <v>8630</v>
      </c>
      <c r="AE1320" s="83">
        <v>272</v>
      </c>
      <c r="AF1320" s="83">
        <v>391</v>
      </c>
      <c r="AG1320" s="83">
        <v>1550</v>
      </c>
      <c r="AH1320" s="83">
        <v>219</v>
      </c>
      <c r="AI1320" s="83">
        <v>3600</v>
      </c>
      <c r="AJ1320" s="83" t="s">
        <v>10012</v>
      </c>
      <c r="AK1320" s="83" t="s">
        <v>10841</v>
      </c>
      <c r="AL1320" s="83" t="s">
        <v>11612</v>
      </c>
      <c r="AM1320" s="83" t="s">
        <v>10253</v>
      </c>
      <c r="AN1320" s="85">
        <v>40070.934166666666</v>
      </c>
      <c r="AO1320" s="83" t="s">
        <v>12909</v>
      </c>
      <c r="AP1320" s="83" t="b">
        <v>0</v>
      </c>
      <c r="AQ1320" s="83" t="b">
        <v>0</v>
      </c>
      <c r="AR1320" s="83" t="b">
        <v>1</v>
      </c>
      <c r="AS1320" s="83" t="s">
        <v>7091</v>
      </c>
      <c r="AT1320" s="83">
        <v>30</v>
      </c>
      <c r="AU1320" s="83" t="s">
        <v>13119</v>
      </c>
      <c r="AV1320" s="83" t="b">
        <v>0</v>
      </c>
      <c r="AW1320" s="83" t="s">
        <v>14213</v>
      </c>
      <c r="AX1320" s="83" t="s">
        <v>15531</v>
      </c>
      <c r="AY1320" s="83" t="s">
        <v>66</v>
      </c>
      <c r="AZ1320" s="2"/>
      <c r="BA1320" s="3"/>
      <c r="BB1320" s="3"/>
      <c r="BC1320" s="3"/>
      <c r="BD1320" s="3"/>
    </row>
    <row r="1321" spans="1:56" x14ac:dyDescent="0.25">
      <c r="A1321" s="69" t="s">
        <v>1157</v>
      </c>
      <c r="B1321" s="70"/>
      <c r="C1321" s="70"/>
      <c r="D1321" s="71"/>
      <c r="E1321" s="73"/>
      <c r="F1321" s="70" t="s">
        <v>4371</v>
      </c>
      <c r="G1321" s="70"/>
      <c r="H1321" s="74"/>
      <c r="I1321" s="75"/>
      <c r="J1321" s="75"/>
      <c r="K1321" s="74" t="s">
        <v>17046</v>
      </c>
      <c r="L1321" s="78"/>
      <c r="M1321" s="79"/>
      <c r="N1321" s="79"/>
      <c r="O1321" s="80"/>
      <c r="P1321" s="81"/>
      <c r="Q1321" s="81"/>
      <c r="R1321" s="91"/>
      <c r="S1321" s="91"/>
      <c r="T1321" s="91"/>
      <c r="U1321" s="91"/>
      <c r="V1321" s="52"/>
      <c r="W1321" s="52"/>
      <c r="X1321" s="52"/>
      <c r="Y1321" s="52"/>
      <c r="Z1321" s="51"/>
      <c r="AA1321" s="76"/>
      <c r="AB1321" s="76"/>
      <c r="AC1321" s="77"/>
      <c r="AD1321" s="83" t="s">
        <v>8631</v>
      </c>
      <c r="AE1321" s="83">
        <v>0</v>
      </c>
      <c r="AF1321" s="83">
        <v>18</v>
      </c>
      <c r="AG1321" s="83">
        <v>7</v>
      </c>
      <c r="AH1321" s="83">
        <v>0</v>
      </c>
      <c r="AI1321" s="83"/>
      <c r="AJ1321" s="83" t="s">
        <v>10013</v>
      </c>
      <c r="AK1321" s="83" t="s">
        <v>7256</v>
      </c>
      <c r="AL1321" s="83" t="s">
        <v>11613</v>
      </c>
      <c r="AM1321" s="83"/>
      <c r="AN1321" s="85">
        <v>43153.925138888888</v>
      </c>
      <c r="AO1321" s="83" t="s">
        <v>12910</v>
      </c>
      <c r="AP1321" s="83" t="b">
        <v>1</v>
      </c>
      <c r="AQ1321" s="83" t="b">
        <v>0</v>
      </c>
      <c r="AR1321" s="83" t="b">
        <v>0</v>
      </c>
      <c r="AS1321" s="83" t="s">
        <v>7091</v>
      </c>
      <c r="AT1321" s="83">
        <v>0</v>
      </c>
      <c r="AU1321" s="83"/>
      <c r="AV1321" s="83" t="b">
        <v>0</v>
      </c>
      <c r="AW1321" s="83" t="s">
        <v>14213</v>
      </c>
      <c r="AX1321" s="83" t="s">
        <v>15532</v>
      </c>
      <c r="AY1321" s="83" t="s">
        <v>66</v>
      </c>
      <c r="AZ1321" s="2"/>
      <c r="BA1321" s="3"/>
      <c r="BB1321" s="3"/>
      <c r="BC1321" s="3"/>
      <c r="BD1321" s="3"/>
    </row>
    <row r="1322" spans="1:56" x14ac:dyDescent="0.25">
      <c r="A1322" s="69" t="s">
        <v>1158</v>
      </c>
      <c r="B1322" s="70"/>
      <c r="C1322" s="70"/>
      <c r="D1322" s="71"/>
      <c r="E1322" s="73"/>
      <c r="F1322" s="70" t="s">
        <v>4372</v>
      </c>
      <c r="G1322" s="70"/>
      <c r="H1322" s="74"/>
      <c r="I1322" s="75"/>
      <c r="J1322" s="75"/>
      <c r="K1322" s="74" t="s">
        <v>17047</v>
      </c>
      <c r="L1322" s="78"/>
      <c r="M1322" s="79"/>
      <c r="N1322" s="79"/>
      <c r="O1322" s="80"/>
      <c r="P1322" s="81"/>
      <c r="Q1322" s="81"/>
      <c r="R1322" s="91"/>
      <c r="S1322" s="91"/>
      <c r="T1322" s="91"/>
      <c r="U1322" s="91"/>
      <c r="V1322" s="52"/>
      <c r="W1322" s="52"/>
      <c r="X1322" s="52"/>
      <c r="Y1322" s="52"/>
      <c r="Z1322" s="51"/>
      <c r="AA1322" s="76"/>
      <c r="AB1322" s="76"/>
      <c r="AC1322" s="77"/>
      <c r="AD1322" s="83" t="s">
        <v>8632</v>
      </c>
      <c r="AE1322" s="83">
        <v>1236</v>
      </c>
      <c r="AF1322" s="83">
        <v>1554</v>
      </c>
      <c r="AG1322" s="83">
        <v>1444</v>
      </c>
      <c r="AH1322" s="83">
        <v>6949</v>
      </c>
      <c r="AI1322" s="83">
        <v>-25200</v>
      </c>
      <c r="AJ1322" s="83" t="s">
        <v>10014</v>
      </c>
      <c r="AK1322" s="83" t="s">
        <v>7256</v>
      </c>
      <c r="AL1322" s="83" t="s">
        <v>11614</v>
      </c>
      <c r="AM1322" s="83" t="s">
        <v>11730</v>
      </c>
      <c r="AN1322" s="85">
        <v>40847.802187499998</v>
      </c>
      <c r="AO1322" s="83" t="s">
        <v>12911</v>
      </c>
      <c r="AP1322" s="83" t="b">
        <v>0</v>
      </c>
      <c r="AQ1322" s="83" t="b">
        <v>0</v>
      </c>
      <c r="AR1322" s="83" t="b">
        <v>0</v>
      </c>
      <c r="AS1322" s="83" t="s">
        <v>7091</v>
      </c>
      <c r="AT1322" s="83">
        <v>28</v>
      </c>
      <c r="AU1322" s="83" t="s">
        <v>13548</v>
      </c>
      <c r="AV1322" s="83" t="b">
        <v>1</v>
      </c>
      <c r="AW1322" s="83" t="s">
        <v>14213</v>
      </c>
      <c r="AX1322" s="83" t="s">
        <v>15533</v>
      </c>
      <c r="AY1322" s="83" t="s">
        <v>66</v>
      </c>
      <c r="AZ1322" s="2"/>
      <c r="BA1322" s="3"/>
      <c r="BB1322" s="3"/>
      <c r="BC1322" s="3"/>
      <c r="BD1322" s="3"/>
    </row>
    <row r="1323" spans="1:56" x14ac:dyDescent="0.25">
      <c r="A1323" s="69" t="s">
        <v>1159</v>
      </c>
      <c r="B1323" s="70"/>
      <c r="C1323" s="70"/>
      <c r="D1323" s="71"/>
      <c r="E1323" s="73"/>
      <c r="F1323" s="70" t="s">
        <v>4373</v>
      </c>
      <c r="G1323" s="70"/>
      <c r="H1323" s="74"/>
      <c r="I1323" s="75"/>
      <c r="J1323" s="75"/>
      <c r="K1323" s="74" t="s">
        <v>17048</v>
      </c>
      <c r="L1323" s="78"/>
      <c r="M1323" s="79"/>
      <c r="N1323" s="79"/>
      <c r="O1323" s="80"/>
      <c r="P1323" s="81"/>
      <c r="Q1323" s="81"/>
      <c r="R1323" s="91"/>
      <c r="S1323" s="91"/>
      <c r="T1323" s="91"/>
      <c r="U1323" s="91"/>
      <c r="V1323" s="52"/>
      <c r="W1323" s="52"/>
      <c r="X1323" s="52"/>
      <c r="Y1323" s="52"/>
      <c r="Z1323" s="51"/>
      <c r="AA1323" s="76"/>
      <c r="AB1323" s="76"/>
      <c r="AC1323" s="77"/>
      <c r="AD1323" s="83" t="s">
        <v>8633</v>
      </c>
      <c r="AE1323" s="83">
        <v>444</v>
      </c>
      <c r="AF1323" s="83">
        <v>1605</v>
      </c>
      <c r="AG1323" s="83">
        <v>110017</v>
      </c>
      <c r="AH1323" s="83">
        <v>18853</v>
      </c>
      <c r="AI1323" s="83">
        <v>25200</v>
      </c>
      <c r="AJ1323" s="83" t="s">
        <v>10015</v>
      </c>
      <c r="AK1323" s="83" t="s">
        <v>10842</v>
      </c>
      <c r="AL1323" s="83"/>
      <c r="AM1323" s="83" t="s">
        <v>11740</v>
      </c>
      <c r="AN1323" s="85">
        <v>40019.271319444444</v>
      </c>
      <c r="AO1323" s="83" t="s">
        <v>12912</v>
      </c>
      <c r="AP1323" s="83" t="b">
        <v>0</v>
      </c>
      <c r="AQ1323" s="83" t="b">
        <v>0</v>
      </c>
      <c r="AR1323" s="83" t="b">
        <v>0</v>
      </c>
      <c r="AS1323" s="83" t="s">
        <v>13070</v>
      </c>
      <c r="AT1323" s="83">
        <v>11</v>
      </c>
      <c r="AU1323" s="83" t="s">
        <v>13549</v>
      </c>
      <c r="AV1323" s="83" t="b">
        <v>0</v>
      </c>
      <c r="AW1323" s="83" t="s">
        <v>14213</v>
      </c>
      <c r="AX1323" s="83" t="s">
        <v>15534</v>
      </c>
      <c r="AY1323" s="83" t="s">
        <v>66</v>
      </c>
      <c r="AZ1323" s="2"/>
      <c r="BA1323" s="3"/>
      <c r="BB1323" s="3"/>
      <c r="BC1323" s="3"/>
      <c r="BD1323" s="3"/>
    </row>
    <row r="1324" spans="1:56" x14ac:dyDescent="0.25">
      <c r="A1324" s="69" t="s">
        <v>1160</v>
      </c>
      <c r="B1324" s="70"/>
      <c r="C1324" s="70"/>
      <c r="D1324" s="71"/>
      <c r="E1324" s="73"/>
      <c r="F1324" s="70" t="s">
        <v>14138</v>
      </c>
      <c r="G1324" s="70"/>
      <c r="H1324" s="74"/>
      <c r="I1324" s="75"/>
      <c r="J1324" s="75"/>
      <c r="K1324" s="74" t="s">
        <v>17049</v>
      </c>
      <c r="L1324" s="78"/>
      <c r="M1324" s="79"/>
      <c r="N1324" s="79"/>
      <c r="O1324" s="80"/>
      <c r="P1324" s="81"/>
      <c r="Q1324" s="81"/>
      <c r="R1324" s="91"/>
      <c r="S1324" s="91"/>
      <c r="T1324" s="91"/>
      <c r="U1324" s="91"/>
      <c r="V1324" s="52"/>
      <c r="W1324" s="52"/>
      <c r="X1324" s="52"/>
      <c r="Y1324" s="52"/>
      <c r="Z1324" s="51"/>
      <c r="AA1324" s="76"/>
      <c r="AB1324" s="76"/>
      <c r="AC1324" s="77"/>
      <c r="AD1324" s="83" t="s">
        <v>8634</v>
      </c>
      <c r="AE1324" s="83">
        <v>2133</v>
      </c>
      <c r="AF1324" s="83">
        <v>4308</v>
      </c>
      <c r="AG1324" s="83">
        <v>17586</v>
      </c>
      <c r="AH1324" s="83">
        <v>14571</v>
      </c>
      <c r="AI1324" s="83">
        <v>32400</v>
      </c>
      <c r="AJ1324" s="83" t="s">
        <v>10016</v>
      </c>
      <c r="AK1324" s="83" t="s">
        <v>10843</v>
      </c>
      <c r="AL1324" s="83" t="s">
        <v>11615</v>
      </c>
      <c r="AM1324" s="83" t="s">
        <v>11726</v>
      </c>
      <c r="AN1324" s="85">
        <v>39997.643923611111</v>
      </c>
      <c r="AO1324" s="83" t="s">
        <v>12913</v>
      </c>
      <c r="AP1324" s="83" t="b">
        <v>0</v>
      </c>
      <c r="AQ1324" s="83" t="b">
        <v>0</v>
      </c>
      <c r="AR1324" s="83" t="b">
        <v>0</v>
      </c>
      <c r="AS1324" s="83" t="s">
        <v>7097</v>
      </c>
      <c r="AT1324" s="83">
        <v>35</v>
      </c>
      <c r="AU1324" s="83" t="s">
        <v>13550</v>
      </c>
      <c r="AV1324" s="83" t="b">
        <v>0</v>
      </c>
      <c r="AW1324" s="83" t="s">
        <v>14213</v>
      </c>
      <c r="AX1324" s="83" t="s">
        <v>15535</v>
      </c>
      <c r="AY1324" s="83" t="s">
        <v>66</v>
      </c>
      <c r="AZ1324" s="2"/>
      <c r="BA1324" s="3"/>
      <c r="BB1324" s="3"/>
      <c r="BC1324" s="3"/>
      <c r="BD1324" s="3"/>
    </row>
    <row r="1325" spans="1:56" x14ac:dyDescent="0.25">
      <c r="A1325" s="69" t="s">
        <v>1161</v>
      </c>
      <c r="B1325" s="70"/>
      <c r="C1325" s="70"/>
      <c r="D1325" s="71"/>
      <c r="E1325" s="73"/>
      <c r="F1325" s="70" t="s">
        <v>4374</v>
      </c>
      <c r="G1325" s="70"/>
      <c r="H1325" s="74"/>
      <c r="I1325" s="75"/>
      <c r="J1325" s="75"/>
      <c r="K1325" s="74" t="s">
        <v>17050</v>
      </c>
      <c r="L1325" s="78"/>
      <c r="M1325" s="79"/>
      <c r="N1325" s="79"/>
      <c r="O1325" s="80"/>
      <c r="P1325" s="81"/>
      <c r="Q1325" s="81"/>
      <c r="R1325" s="91"/>
      <c r="S1325" s="91"/>
      <c r="T1325" s="91"/>
      <c r="U1325" s="91"/>
      <c r="V1325" s="52"/>
      <c r="W1325" s="52"/>
      <c r="X1325" s="52"/>
      <c r="Y1325" s="52"/>
      <c r="Z1325" s="51"/>
      <c r="AA1325" s="76"/>
      <c r="AB1325" s="76"/>
      <c r="AC1325" s="77"/>
      <c r="AD1325" s="83" t="s">
        <v>8635</v>
      </c>
      <c r="AE1325" s="83">
        <v>152</v>
      </c>
      <c r="AF1325" s="83">
        <v>367</v>
      </c>
      <c r="AG1325" s="83">
        <v>5974</v>
      </c>
      <c r="AH1325" s="83">
        <v>2167</v>
      </c>
      <c r="AI1325" s="83">
        <v>-18000</v>
      </c>
      <c r="AJ1325" s="83" t="s">
        <v>10017</v>
      </c>
      <c r="AK1325" s="83"/>
      <c r="AL1325" s="83" t="s">
        <v>11616</v>
      </c>
      <c r="AM1325" s="83" t="s">
        <v>11716</v>
      </c>
      <c r="AN1325" s="85">
        <v>42617.994120370371</v>
      </c>
      <c r="AO1325" s="83" t="s">
        <v>12914</v>
      </c>
      <c r="AP1325" s="83" t="b">
        <v>0</v>
      </c>
      <c r="AQ1325" s="83" t="b">
        <v>0</v>
      </c>
      <c r="AR1325" s="83" t="b">
        <v>0</v>
      </c>
      <c r="AS1325" s="83" t="s">
        <v>7091</v>
      </c>
      <c r="AT1325" s="83">
        <v>2</v>
      </c>
      <c r="AU1325" s="83" t="s">
        <v>13085</v>
      </c>
      <c r="AV1325" s="83" t="b">
        <v>0</v>
      </c>
      <c r="AW1325" s="83" t="s">
        <v>14213</v>
      </c>
      <c r="AX1325" s="83" t="s">
        <v>15536</v>
      </c>
      <c r="AY1325" s="83" t="s">
        <v>66</v>
      </c>
      <c r="AZ1325" s="2"/>
      <c r="BA1325" s="3"/>
      <c r="BB1325" s="3"/>
      <c r="BC1325" s="3"/>
      <c r="BD1325" s="3"/>
    </row>
    <row r="1326" spans="1:56" x14ac:dyDescent="0.25">
      <c r="A1326" s="69" t="s">
        <v>1163</v>
      </c>
      <c r="B1326" s="70"/>
      <c r="C1326" s="70"/>
      <c r="D1326" s="71"/>
      <c r="E1326" s="73"/>
      <c r="F1326" s="70" t="s">
        <v>4375</v>
      </c>
      <c r="G1326" s="70"/>
      <c r="H1326" s="74"/>
      <c r="I1326" s="75"/>
      <c r="J1326" s="75"/>
      <c r="K1326" s="74" t="s">
        <v>17051</v>
      </c>
      <c r="L1326" s="78"/>
      <c r="M1326" s="79"/>
      <c r="N1326" s="79"/>
      <c r="O1326" s="80"/>
      <c r="P1326" s="81"/>
      <c r="Q1326" s="81"/>
      <c r="R1326" s="91"/>
      <c r="S1326" s="91"/>
      <c r="T1326" s="91"/>
      <c r="U1326" s="91"/>
      <c r="V1326" s="52"/>
      <c r="W1326" s="52"/>
      <c r="X1326" s="52"/>
      <c r="Y1326" s="52"/>
      <c r="Z1326" s="51"/>
      <c r="AA1326" s="76"/>
      <c r="AB1326" s="76"/>
      <c r="AC1326" s="77"/>
      <c r="AD1326" s="83" t="s">
        <v>8636</v>
      </c>
      <c r="AE1326" s="83">
        <v>556</v>
      </c>
      <c r="AF1326" s="83">
        <v>540</v>
      </c>
      <c r="AG1326" s="83">
        <v>10172</v>
      </c>
      <c r="AH1326" s="83">
        <v>4743</v>
      </c>
      <c r="AI1326" s="83">
        <v>-18000</v>
      </c>
      <c r="AJ1326" s="83" t="s">
        <v>10018</v>
      </c>
      <c r="AK1326" s="83" t="s">
        <v>10844</v>
      </c>
      <c r="AL1326" s="83" t="s">
        <v>11617</v>
      </c>
      <c r="AM1326" s="83" t="s">
        <v>11716</v>
      </c>
      <c r="AN1326" s="85">
        <v>40996.962372685186</v>
      </c>
      <c r="AO1326" s="83" t="s">
        <v>12915</v>
      </c>
      <c r="AP1326" s="83" t="b">
        <v>0</v>
      </c>
      <c r="AQ1326" s="83" t="b">
        <v>0</v>
      </c>
      <c r="AR1326" s="83" t="b">
        <v>1</v>
      </c>
      <c r="AS1326" s="83" t="s">
        <v>7091</v>
      </c>
      <c r="AT1326" s="83">
        <v>7</v>
      </c>
      <c r="AU1326" s="83" t="s">
        <v>13085</v>
      </c>
      <c r="AV1326" s="83" t="b">
        <v>0</v>
      </c>
      <c r="AW1326" s="83" t="s">
        <v>14213</v>
      </c>
      <c r="AX1326" s="83" t="s">
        <v>15537</v>
      </c>
      <c r="AY1326" s="83" t="s">
        <v>66</v>
      </c>
      <c r="AZ1326" s="2"/>
      <c r="BA1326" s="3"/>
      <c r="BB1326" s="3"/>
      <c r="BC1326" s="3"/>
      <c r="BD1326" s="3"/>
    </row>
    <row r="1327" spans="1:56" x14ac:dyDescent="0.25">
      <c r="A1327" s="69" t="s">
        <v>1164</v>
      </c>
      <c r="B1327" s="70"/>
      <c r="C1327" s="70"/>
      <c r="D1327" s="71"/>
      <c r="E1327" s="73"/>
      <c r="F1327" s="70" t="s">
        <v>4376</v>
      </c>
      <c r="G1327" s="70"/>
      <c r="H1327" s="74"/>
      <c r="I1327" s="75"/>
      <c r="J1327" s="75"/>
      <c r="K1327" s="74" t="s">
        <v>17052</v>
      </c>
      <c r="L1327" s="78"/>
      <c r="M1327" s="79"/>
      <c r="N1327" s="79"/>
      <c r="O1327" s="80"/>
      <c r="P1327" s="81"/>
      <c r="Q1327" s="81"/>
      <c r="R1327" s="91"/>
      <c r="S1327" s="91"/>
      <c r="T1327" s="91"/>
      <c r="U1327" s="91"/>
      <c r="V1327" s="52"/>
      <c r="W1327" s="52"/>
      <c r="X1327" s="52"/>
      <c r="Y1327" s="52"/>
      <c r="Z1327" s="51"/>
      <c r="AA1327" s="76"/>
      <c r="AB1327" s="76"/>
      <c r="AC1327" s="77"/>
      <c r="AD1327" s="83" t="s">
        <v>8637</v>
      </c>
      <c r="AE1327" s="83">
        <v>2245</v>
      </c>
      <c r="AF1327" s="83">
        <v>1908</v>
      </c>
      <c r="AG1327" s="83">
        <v>81626</v>
      </c>
      <c r="AH1327" s="83">
        <v>24463</v>
      </c>
      <c r="AI1327" s="83"/>
      <c r="AJ1327" s="83" t="s">
        <v>10019</v>
      </c>
      <c r="AK1327" s="83" t="s">
        <v>10845</v>
      </c>
      <c r="AL1327" s="83"/>
      <c r="AM1327" s="83"/>
      <c r="AN1327" s="85">
        <v>41752.442777777775</v>
      </c>
      <c r="AO1327" s="83" t="s">
        <v>12916</v>
      </c>
      <c r="AP1327" s="83" t="b">
        <v>1</v>
      </c>
      <c r="AQ1327" s="83" t="b">
        <v>0</v>
      </c>
      <c r="AR1327" s="83" t="b">
        <v>0</v>
      </c>
      <c r="AS1327" s="83" t="s">
        <v>7097</v>
      </c>
      <c r="AT1327" s="83">
        <v>2</v>
      </c>
      <c r="AU1327" s="83" t="s">
        <v>13085</v>
      </c>
      <c r="AV1327" s="83" t="b">
        <v>0</v>
      </c>
      <c r="AW1327" s="83" t="s">
        <v>14213</v>
      </c>
      <c r="AX1327" s="83" t="s">
        <v>15538</v>
      </c>
      <c r="AY1327" s="83" t="s">
        <v>66</v>
      </c>
      <c r="AZ1327" s="2"/>
      <c r="BA1327" s="3"/>
      <c r="BB1327" s="3"/>
      <c r="BC1327" s="3"/>
      <c r="BD1327" s="3"/>
    </row>
    <row r="1328" spans="1:56" x14ac:dyDescent="0.25">
      <c r="A1328" s="69" t="s">
        <v>1165</v>
      </c>
      <c r="B1328" s="70"/>
      <c r="C1328" s="70"/>
      <c r="D1328" s="71"/>
      <c r="E1328" s="73"/>
      <c r="F1328" s="70" t="s">
        <v>4377</v>
      </c>
      <c r="G1328" s="70"/>
      <c r="H1328" s="74"/>
      <c r="I1328" s="75"/>
      <c r="J1328" s="75"/>
      <c r="K1328" s="74" t="s">
        <v>17053</v>
      </c>
      <c r="L1328" s="78"/>
      <c r="M1328" s="79"/>
      <c r="N1328" s="79"/>
      <c r="O1328" s="80"/>
      <c r="P1328" s="81"/>
      <c r="Q1328" s="81"/>
      <c r="R1328" s="91"/>
      <c r="S1328" s="91"/>
      <c r="T1328" s="91"/>
      <c r="U1328" s="91"/>
      <c r="V1328" s="52"/>
      <c r="W1328" s="52"/>
      <c r="X1328" s="52"/>
      <c r="Y1328" s="52"/>
      <c r="Z1328" s="51"/>
      <c r="AA1328" s="76"/>
      <c r="AB1328" s="76"/>
      <c r="AC1328" s="77"/>
      <c r="AD1328" s="83" t="s">
        <v>8638</v>
      </c>
      <c r="AE1328" s="83">
        <v>130</v>
      </c>
      <c r="AF1328" s="83">
        <v>1039</v>
      </c>
      <c r="AG1328" s="83">
        <v>47084</v>
      </c>
      <c r="AH1328" s="83">
        <v>31001</v>
      </c>
      <c r="AI1328" s="83">
        <v>28800</v>
      </c>
      <c r="AJ1328" s="83" t="s">
        <v>10020</v>
      </c>
      <c r="AK1328" s="83"/>
      <c r="AL1328" s="83" t="s">
        <v>11618</v>
      </c>
      <c r="AM1328" s="83" t="s">
        <v>11747</v>
      </c>
      <c r="AN1328" s="85">
        <v>40395.203472222223</v>
      </c>
      <c r="AO1328" s="83" t="s">
        <v>12917</v>
      </c>
      <c r="AP1328" s="83" t="b">
        <v>0</v>
      </c>
      <c r="AQ1328" s="83" t="b">
        <v>0</v>
      </c>
      <c r="AR1328" s="83" t="b">
        <v>0</v>
      </c>
      <c r="AS1328" s="83" t="s">
        <v>7097</v>
      </c>
      <c r="AT1328" s="83">
        <v>9</v>
      </c>
      <c r="AU1328" s="83" t="s">
        <v>13551</v>
      </c>
      <c r="AV1328" s="83" t="b">
        <v>0</v>
      </c>
      <c r="AW1328" s="83" t="s">
        <v>14213</v>
      </c>
      <c r="AX1328" s="83" t="s">
        <v>15539</v>
      </c>
      <c r="AY1328" s="83" t="s">
        <v>66</v>
      </c>
      <c r="AZ1328" s="2"/>
      <c r="BA1328" s="3"/>
      <c r="BB1328" s="3"/>
      <c r="BC1328" s="3"/>
      <c r="BD1328" s="3"/>
    </row>
    <row r="1329" spans="1:56" x14ac:dyDescent="0.25">
      <c r="A1329" s="69" t="s">
        <v>1166</v>
      </c>
      <c r="B1329" s="70"/>
      <c r="C1329" s="70"/>
      <c r="D1329" s="71"/>
      <c r="E1329" s="73"/>
      <c r="F1329" s="70" t="s">
        <v>4378</v>
      </c>
      <c r="G1329" s="70"/>
      <c r="H1329" s="74"/>
      <c r="I1329" s="75"/>
      <c r="J1329" s="75"/>
      <c r="K1329" s="74" t="s">
        <v>17054</v>
      </c>
      <c r="L1329" s="78"/>
      <c r="M1329" s="79"/>
      <c r="N1329" s="79"/>
      <c r="O1329" s="80"/>
      <c r="P1329" s="81"/>
      <c r="Q1329" s="81"/>
      <c r="R1329" s="91"/>
      <c r="S1329" s="91"/>
      <c r="T1329" s="91"/>
      <c r="U1329" s="91"/>
      <c r="V1329" s="52"/>
      <c r="W1329" s="52"/>
      <c r="X1329" s="52"/>
      <c r="Y1329" s="52"/>
      <c r="Z1329" s="51"/>
      <c r="AA1329" s="76"/>
      <c r="AB1329" s="76"/>
      <c r="AC1329" s="77"/>
      <c r="AD1329" s="83" t="s">
        <v>8639</v>
      </c>
      <c r="AE1329" s="83">
        <v>348</v>
      </c>
      <c r="AF1329" s="83">
        <v>12028</v>
      </c>
      <c r="AG1329" s="83">
        <v>950</v>
      </c>
      <c r="AH1329" s="83">
        <v>4785</v>
      </c>
      <c r="AI1329" s="83">
        <v>32400</v>
      </c>
      <c r="AJ1329" s="83" t="s">
        <v>10021</v>
      </c>
      <c r="AK1329" s="83" t="s">
        <v>10846</v>
      </c>
      <c r="AL1329" s="83" t="s">
        <v>11619</v>
      </c>
      <c r="AM1329" s="83" t="s">
        <v>11726</v>
      </c>
      <c r="AN1329" s="85">
        <v>41756.609444444446</v>
      </c>
      <c r="AO1329" s="83" t="s">
        <v>12918</v>
      </c>
      <c r="AP1329" s="83" t="b">
        <v>0</v>
      </c>
      <c r="AQ1329" s="83" t="b">
        <v>0</v>
      </c>
      <c r="AR1329" s="83" t="b">
        <v>0</v>
      </c>
      <c r="AS1329" s="83" t="s">
        <v>7097</v>
      </c>
      <c r="AT1329" s="83">
        <v>53</v>
      </c>
      <c r="AU1329" s="83" t="s">
        <v>13194</v>
      </c>
      <c r="AV1329" s="83" t="b">
        <v>0</v>
      </c>
      <c r="AW1329" s="83" t="s">
        <v>14213</v>
      </c>
      <c r="AX1329" s="83" t="s">
        <v>15540</v>
      </c>
      <c r="AY1329" s="83" t="s">
        <v>66</v>
      </c>
      <c r="AZ1329" s="2"/>
      <c r="BA1329" s="3"/>
      <c r="BB1329" s="3"/>
      <c r="BC1329" s="3"/>
      <c r="BD1329" s="3"/>
    </row>
    <row r="1330" spans="1:56" x14ac:dyDescent="0.25">
      <c r="A1330" s="69" t="s">
        <v>1167</v>
      </c>
      <c r="B1330" s="70"/>
      <c r="C1330" s="70"/>
      <c r="D1330" s="71"/>
      <c r="E1330" s="73"/>
      <c r="F1330" s="70" t="s">
        <v>4379</v>
      </c>
      <c r="G1330" s="70"/>
      <c r="H1330" s="74"/>
      <c r="I1330" s="75"/>
      <c r="J1330" s="75"/>
      <c r="K1330" s="74" t="s">
        <v>17055</v>
      </c>
      <c r="L1330" s="78"/>
      <c r="M1330" s="79"/>
      <c r="N1330" s="79"/>
      <c r="O1330" s="80"/>
      <c r="P1330" s="81"/>
      <c r="Q1330" s="81"/>
      <c r="R1330" s="91"/>
      <c r="S1330" s="91"/>
      <c r="T1330" s="91"/>
      <c r="U1330" s="91"/>
      <c r="V1330" s="52"/>
      <c r="W1330" s="52"/>
      <c r="X1330" s="52"/>
      <c r="Y1330" s="52"/>
      <c r="Z1330" s="51"/>
      <c r="AA1330" s="76"/>
      <c r="AB1330" s="76"/>
      <c r="AC1330" s="77"/>
      <c r="AD1330" s="83" t="s">
        <v>8640</v>
      </c>
      <c r="AE1330" s="83">
        <v>60</v>
      </c>
      <c r="AF1330" s="83">
        <v>9</v>
      </c>
      <c r="AG1330" s="83">
        <v>4406</v>
      </c>
      <c r="AH1330" s="83">
        <v>3861</v>
      </c>
      <c r="AI1330" s="83"/>
      <c r="AJ1330" s="83" t="s">
        <v>10022</v>
      </c>
      <c r="AK1330" s="83"/>
      <c r="AL1330" s="83"/>
      <c r="AM1330" s="83"/>
      <c r="AN1330" s="85">
        <v>42425.27784722222</v>
      </c>
      <c r="AO1330" s="83"/>
      <c r="AP1330" s="83" t="b">
        <v>1</v>
      </c>
      <c r="AQ1330" s="83" t="b">
        <v>0</v>
      </c>
      <c r="AR1330" s="83" t="b">
        <v>0</v>
      </c>
      <c r="AS1330" s="83" t="s">
        <v>7097</v>
      </c>
      <c r="AT1330" s="83">
        <v>0</v>
      </c>
      <c r="AU1330" s="83"/>
      <c r="AV1330" s="83" t="b">
        <v>0</v>
      </c>
      <c r="AW1330" s="83" t="s">
        <v>14213</v>
      </c>
      <c r="AX1330" s="83" t="s">
        <v>15541</v>
      </c>
      <c r="AY1330" s="83" t="s">
        <v>66</v>
      </c>
      <c r="AZ1330" s="2"/>
      <c r="BA1330" s="3"/>
      <c r="BB1330" s="3"/>
      <c r="BC1330" s="3"/>
      <c r="BD1330" s="3"/>
    </row>
    <row r="1331" spans="1:56" x14ac:dyDescent="0.25">
      <c r="A1331" s="69" t="s">
        <v>1168</v>
      </c>
      <c r="B1331" s="70"/>
      <c r="C1331" s="70"/>
      <c r="D1331" s="71"/>
      <c r="E1331" s="73"/>
      <c r="F1331" s="70" t="s">
        <v>4380</v>
      </c>
      <c r="G1331" s="70"/>
      <c r="H1331" s="74"/>
      <c r="I1331" s="75"/>
      <c r="J1331" s="75"/>
      <c r="K1331" s="74" t="s">
        <v>17056</v>
      </c>
      <c r="L1331" s="78"/>
      <c r="M1331" s="79"/>
      <c r="N1331" s="79"/>
      <c r="O1331" s="80"/>
      <c r="P1331" s="81"/>
      <c r="Q1331" s="81"/>
      <c r="R1331" s="91"/>
      <c r="S1331" s="91"/>
      <c r="T1331" s="91"/>
      <c r="U1331" s="91"/>
      <c r="V1331" s="52"/>
      <c r="W1331" s="52"/>
      <c r="X1331" s="52"/>
      <c r="Y1331" s="52"/>
      <c r="Z1331" s="51"/>
      <c r="AA1331" s="76"/>
      <c r="AB1331" s="76"/>
      <c r="AC1331" s="77"/>
      <c r="AD1331" s="83" t="s">
        <v>8641</v>
      </c>
      <c r="AE1331" s="83">
        <v>8246</v>
      </c>
      <c r="AF1331" s="83">
        <v>9379</v>
      </c>
      <c r="AG1331" s="83">
        <v>8260</v>
      </c>
      <c r="AH1331" s="83">
        <v>6020</v>
      </c>
      <c r="AI1331" s="83">
        <v>-28800</v>
      </c>
      <c r="AJ1331" s="83" t="s">
        <v>10023</v>
      </c>
      <c r="AK1331" s="83" t="s">
        <v>10235</v>
      </c>
      <c r="AL1331" s="83" t="s">
        <v>11620</v>
      </c>
      <c r="AM1331" s="83" t="s">
        <v>11719</v>
      </c>
      <c r="AN1331" s="85">
        <v>42695.082337962966</v>
      </c>
      <c r="AO1331" s="83" t="s">
        <v>12919</v>
      </c>
      <c r="AP1331" s="83" t="b">
        <v>0</v>
      </c>
      <c r="AQ1331" s="83" t="b">
        <v>0</v>
      </c>
      <c r="AR1331" s="83" t="b">
        <v>1</v>
      </c>
      <c r="AS1331" s="83" t="s">
        <v>7091</v>
      </c>
      <c r="AT1331" s="83">
        <v>91</v>
      </c>
      <c r="AU1331" s="83" t="s">
        <v>13085</v>
      </c>
      <c r="AV1331" s="83" t="b">
        <v>0</v>
      </c>
      <c r="AW1331" s="83" t="s">
        <v>14213</v>
      </c>
      <c r="AX1331" s="83" t="s">
        <v>15542</v>
      </c>
      <c r="AY1331" s="83" t="s">
        <v>66</v>
      </c>
      <c r="AZ1331" s="2"/>
      <c r="BA1331" s="3"/>
      <c r="BB1331" s="3"/>
      <c r="BC1331" s="3"/>
      <c r="BD1331" s="3"/>
    </row>
    <row r="1332" spans="1:56" x14ac:dyDescent="0.25">
      <c r="A1332" s="69" t="s">
        <v>1169</v>
      </c>
      <c r="B1332" s="70"/>
      <c r="C1332" s="70"/>
      <c r="D1332" s="71"/>
      <c r="E1332" s="73"/>
      <c r="F1332" s="70" t="s">
        <v>4381</v>
      </c>
      <c r="G1332" s="70"/>
      <c r="H1332" s="74"/>
      <c r="I1332" s="75"/>
      <c r="J1332" s="75"/>
      <c r="K1332" s="74" t="s">
        <v>17057</v>
      </c>
      <c r="L1332" s="78"/>
      <c r="M1332" s="79"/>
      <c r="N1332" s="79"/>
      <c r="O1332" s="80"/>
      <c r="P1332" s="81"/>
      <c r="Q1332" s="81"/>
      <c r="R1332" s="91"/>
      <c r="S1332" s="91"/>
      <c r="T1332" s="91"/>
      <c r="U1332" s="91"/>
      <c r="V1332" s="52"/>
      <c r="W1332" s="52"/>
      <c r="X1332" s="52"/>
      <c r="Y1332" s="52"/>
      <c r="Z1332" s="51"/>
      <c r="AA1332" s="76"/>
      <c r="AB1332" s="76"/>
      <c r="AC1332" s="77"/>
      <c r="AD1332" s="83" t="s">
        <v>8642</v>
      </c>
      <c r="AE1332" s="83">
        <v>1549</v>
      </c>
      <c r="AF1332" s="83">
        <v>434</v>
      </c>
      <c r="AG1332" s="83">
        <v>5770</v>
      </c>
      <c r="AH1332" s="83">
        <v>9237</v>
      </c>
      <c r="AI1332" s="83">
        <v>-28800</v>
      </c>
      <c r="AJ1332" s="83" t="s">
        <v>10024</v>
      </c>
      <c r="AK1332" s="83" t="s">
        <v>10847</v>
      </c>
      <c r="AL1332" s="83" t="s">
        <v>11621</v>
      </c>
      <c r="AM1332" s="83" t="s">
        <v>11719</v>
      </c>
      <c r="AN1332" s="85">
        <v>42854.988587962966</v>
      </c>
      <c r="AO1332" s="83"/>
      <c r="AP1332" s="83" t="b">
        <v>0</v>
      </c>
      <c r="AQ1332" s="83" t="b">
        <v>0</v>
      </c>
      <c r="AR1332" s="83" t="b">
        <v>0</v>
      </c>
      <c r="AS1332" s="83" t="s">
        <v>7091</v>
      </c>
      <c r="AT1332" s="83">
        <v>2</v>
      </c>
      <c r="AU1332" s="83" t="s">
        <v>13085</v>
      </c>
      <c r="AV1332" s="83" t="b">
        <v>0</v>
      </c>
      <c r="AW1332" s="83" t="s">
        <v>14213</v>
      </c>
      <c r="AX1332" s="83" t="s">
        <v>15543</v>
      </c>
      <c r="AY1332" s="83" t="s">
        <v>66</v>
      </c>
      <c r="AZ1332" s="2"/>
      <c r="BA1332" s="3"/>
      <c r="BB1332" s="3"/>
      <c r="BC1332" s="3"/>
      <c r="BD1332" s="3"/>
    </row>
    <row r="1333" spans="1:56" x14ac:dyDescent="0.25">
      <c r="A1333" s="69" t="s">
        <v>1170</v>
      </c>
      <c r="B1333" s="70"/>
      <c r="C1333" s="70"/>
      <c r="D1333" s="71"/>
      <c r="E1333" s="73"/>
      <c r="F1333" s="70" t="s">
        <v>4382</v>
      </c>
      <c r="G1333" s="70"/>
      <c r="H1333" s="74"/>
      <c r="I1333" s="75"/>
      <c r="J1333" s="75"/>
      <c r="K1333" s="74" t="s">
        <v>17058</v>
      </c>
      <c r="L1333" s="78"/>
      <c r="M1333" s="79"/>
      <c r="N1333" s="79"/>
      <c r="O1333" s="80"/>
      <c r="P1333" s="81"/>
      <c r="Q1333" s="81"/>
      <c r="R1333" s="91"/>
      <c r="S1333" s="91"/>
      <c r="T1333" s="91"/>
      <c r="U1333" s="91"/>
      <c r="V1333" s="52"/>
      <c r="W1333" s="52"/>
      <c r="X1333" s="52"/>
      <c r="Y1333" s="52"/>
      <c r="Z1333" s="51"/>
      <c r="AA1333" s="76"/>
      <c r="AB1333" s="76"/>
      <c r="AC1333" s="77"/>
      <c r="AD1333" s="83" t="s">
        <v>8643</v>
      </c>
      <c r="AE1333" s="83">
        <v>425</v>
      </c>
      <c r="AF1333" s="83">
        <v>771</v>
      </c>
      <c r="AG1333" s="83">
        <v>31504</v>
      </c>
      <c r="AH1333" s="83">
        <v>41780</v>
      </c>
      <c r="AI1333" s="83"/>
      <c r="AJ1333" s="83" t="s">
        <v>10025</v>
      </c>
      <c r="AK1333" s="83" t="s">
        <v>10848</v>
      </c>
      <c r="AL1333" s="83" t="s">
        <v>11622</v>
      </c>
      <c r="AM1333" s="83"/>
      <c r="AN1333" s="85">
        <v>42289.529108796298</v>
      </c>
      <c r="AO1333" s="83" t="s">
        <v>12920</v>
      </c>
      <c r="AP1333" s="83" t="b">
        <v>1</v>
      </c>
      <c r="AQ1333" s="83" t="b">
        <v>0</v>
      </c>
      <c r="AR1333" s="83" t="b">
        <v>0</v>
      </c>
      <c r="AS1333" s="83" t="s">
        <v>7091</v>
      </c>
      <c r="AT1333" s="83">
        <v>14</v>
      </c>
      <c r="AU1333" s="83" t="s">
        <v>13085</v>
      </c>
      <c r="AV1333" s="83" t="b">
        <v>0</v>
      </c>
      <c r="AW1333" s="83" t="s">
        <v>14213</v>
      </c>
      <c r="AX1333" s="83" t="s">
        <v>15544</v>
      </c>
      <c r="AY1333" s="83" t="s">
        <v>66</v>
      </c>
      <c r="AZ1333" s="2"/>
      <c r="BA1333" s="3"/>
      <c r="BB1333" s="3"/>
      <c r="BC1333" s="3"/>
      <c r="BD1333" s="3"/>
    </row>
    <row r="1334" spans="1:56" x14ac:dyDescent="0.25">
      <c r="A1334" s="69" t="s">
        <v>1171</v>
      </c>
      <c r="B1334" s="70"/>
      <c r="C1334" s="70"/>
      <c r="D1334" s="71"/>
      <c r="E1334" s="73"/>
      <c r="F1334" s="70" t="s">
        <v>4383</v>
      </c>
      <c r="G1334" s="70"/>
      <c r="H1334" s="74"/>
      <c r="I1334" s="75"/>
      <c r="J1334" s="75"/>
      <c r="K1334" s="74" t="s">
        <v>17059</v>
      </c>
      <c r="L1334" s="78"/>
      <c r="M1334" s="79"/>
      <c r="N1334" s="79"/>
      <c r="O1334" s="80"/>
      <c r="P1334" s="81"/>
      <c r="Q1334" s="81"/>
      <c r="R1334" s="91"/>
      <c r="S1334" s="91"/>
      <c r="T1334" s="91"/>
      <c r="U1334" s="91"/>
      <c r="V1334" s="52"/>
      <c r="W1334" s="52"/>
      <c r="X1334" s="52"/>
      <c r="Y1334" s="52"/>
      <c r="Z1334" s="51"/>
      <c r="AA1334" s="76"/>
      <c r="AB1334" s="76"/>
      <c r="AC1334" s="77"/>
      <c r="AD1334" s="83" t="s">
        <v>8644</v>
      </c>
      <c r="AE1334" s="83">
        <v>422</v>
      </c>
      <c r="AF1334" s="83">
        <v>334</v>
      </c>
      <c r="AG1334" s="83">
        <v>1500</v>
      </c>
      <c r="AH1334" s="83">
        <v>1274</v>
      </c>
      <c r="AI1334" s="83">
        <v>-28800</v>
      </c>
      <c r="AJ1334" s="83" t="s">
        <v>10026</v>
      </c>
      <c r="AK1334" s="83" t="s">
        <v>10849</v>
      </c>
      <c r="AL1334" s="83" t="s">
        <v>11623</v>
      </c>
      <c r="AM1334" s="83" t="s">
        <v>11719</v>
      </c>
      <c r="AN1334" s="85">
        <v>40956.771828703706</v>
      </c>
      <c r="AO1334" s="83" t="s">
        <v>12921</v>
      </c>
      <c r="AP1334" s="83" t="b">
        <v>0</v>
      </c>
      <c r="AQ1334" s="83" t="b">
        <v>0</v>
      </c>
      <c r="AR1334" s="83" t="b">
        <v>0</v>
      </c>
      <c r="AS1334" s="83" t="s">
        <v>7095</v>
      </c>
      <c r="AT1334" s="83">
        <v>5</v>
      </c>
      <c r="AU1334" s="83" t="s">
        <v>13552</v>
      </c>
      <c r="AV1334" s="83" t="b">
        <v>0</v>
      </c>
      <c r="AW1334" s="83" t="s">
        <v>14213</v>
      </c>
      <c r="AX1334" s="83" t="s">
        <v>15545</v>
      </c>
      <c r="AY1334" s="83" t="s">
        <v>66</v>
      </c>
      <c r="AZ1334" s="2"/>
      <c r="BA1334" s="3"/>
      <c r="BB1334" s="3"/>
      <c r="BC1334" s="3"/>
      <c r="BD1334" s="3"/>
    </row>
    <row r="1335" spans="1:56" x14ac:dyDescent="0.25">
      <c r="A1335" s="69" t="s">
        <v>1172</v>
      </c>
      <c r="B1335" s="70"/>
      <c r="C1335" s="70"/>
      <c r="D1335" s="71"/>
      <c r="E1335" s="73"/>
      <c r="F1335" s="70" t="s">
        <v>4384</v>
      </c>
      <c r="G1335" s="70"/>
      <c r="H1335" s="74"/>
      <c r="I1335" s="75"/>
      <c r="J1335" s="75"/>
      <c r="K1335" s="74" t="s">
        <v>17060</v>
      </c>
      <c r="L1335" s="78"/>
      <c r="M1335" s="79"/>
      <c r="N1335" s="79"/>
      <c r="O1335" s="80"/>
      <c r="P1335" s="81"/>
      <c r="Q1335" s="81"/>
      <c r="R1335" s="91"/>
      <c r="S1335" s="91"/>
      <c r="T1335" s="91"/>
      <c r="U1335" s="91"/>
      <c r="V1335" s="52"/>
      <c r="W1335" s="52"/>
      <c r="X1335" s="52"/>
      <c r="Y1335" s="52"/>
      <c r="Z1335" s="51"/>
      <c r="AA1335" s="76"/>
      <c r="AB1335" s="76"/>
      <c r="AC1335" s="77"/>
      <c r="AD1335" s="83" t="s">
        <v>8645</v>
      </c>
      <c r="AE1335" s="83">
        <v>1249</v>
      </c>
      <c r="AF1335" s="83">
        <v>2089</v>
      </c>
      <c r="AG1335" s="83">
        <v>25870</v>
      </c>
      <c r="AH1335" s="83">
        <v>4919</v>
      </c>
      <c r="AI1335" s="83">
        <v>-28800</v>
      </c>
      <c r="AJ1335" s="83" t="s">
        <v>10027</v>
      </c>
      <c r="AK1335" s="83" t="s">
        <v>10850</v>
      </c>
      <c r="AL1335" s="83" t="s">
        <v>11624</v>
      </c>
      <c r="AM1335" s="83" t="s">
        <v>11782</v>
      </c>
      <c r="AN1335" s="85">
        <v>40562.812881944446</v>
      </c>
      <c r="AO1335" s="83" t="s">
        <v>12922</v>
      </c>
      <c r="AP1335" s="83" t="b">
        <v>0</v>
      </c>
      <c r="AQ1335" s="83" t="b">
        <v>0</v>
      </c>
      <c r="AR1335" s="83" t="b">
        <v>0</v>
      </c>
      <c r="AS1335" s="83" t="s">
        <v>7095</v>
      </c>
      <c r="AT1335" s="83">
        <v>25</v>
      </c>
      <c r="AU1335" s="83" t="s">
        <v>13553</v>
      </c>
      <c r="AV1335" s="83" t="b">
        <v>0</v>
      </c>
      <c r="AW1335" s="83" t="s">
        <v>14213</v>
      </c>
      <c r="AX1335" s="83" t="s">
        <v>15546</v>
      </c>
      <c r="AY1335" s="83" t="s">
        <v>66</v>
      </c>
      <c r="AZ1335" s="2"/>
      <c r="BA1335" s="3"/>
      <c r="BB1335" s="3"/>
      <c r="BC1335" s="3"/>
      <c r="BD1335" s="3"/>
    </row>
    <row r="1336" spans="1:56" x14ac:dyDescent="0.25">
      <c r="A1336" s="69" t="s">
        <v>1174</v>
      </c>
      <c r="B1336" s="70"/>
      <c r="C1336" s="70"/>
      <c r="D1336" s="71"/>
      <c r="E1336" s="73"/>
      <c r="F1336" s="70" t="s">
        <v>4386</v>
      </c>
      <c r="G1336" s="70"/>
      <c r="H1336" s="74"/>
      <c r="I1336" s="75"/>
      <c r="J1336" s="75"/>
      <c r="K1336" s="74" t="s">
        <v>17061</v>
      </c>
      <c r="L1336" s="78"/>
      <c r="M1336" s="79"/>
      <c r="N1336" s="79"/>
      <c r="O1336" s="80"/>
      <c r="P1336" s="81"/>
      <c r="Q1336" s="81"/>
      <c r="R1336" s="91"/>
      <c r="S1336" s="91"/>
      <c r="T1336" s="91"/>
      <c r="U1336" s="91"/>
      <c r="V1336" s="52"/>
      <c r="W1336" s="52"/>
      <c r="X1336" s="52"/>
      <c r="Y1336" s="52"/>
      <c r="Z1336" s="51"/>
      <c r="AA1336" s="76"/>
      <c r="AB1336" s="76"/>
      <c r="AC1336" s="77"/>
      <c r="AD1336" s="83" t="s">
        <v>8646</v>
      </c>
      <c r="AE1336" s="83">
        <v>221</v>
      </c>
      <c r="AF1336" s="83">
        <v>522</v>
      </c>
      <c r="AG1336" s="83">
        <v>46371</v>
      </c>
      <c r="AH1336" s="83">
        <v>3290</v>
      </c>
      <c r="AI1336" s="83">
        <v>-28800</v>
      </c>
      <c r="AJ1336" s="83" t="s">
        <v>10028</v>
      </c>
      <c r="AK1336" s="83" t="s">
        <v>10851</v>
      </c>
      <c r="AL1336" s="83" t="s">
        <v>11625</v>
      </c>
      <c r="AM1336" s="83" t="s">
        <v>11719</v>
      </c>
      <c r="AN1336" s="85">
        <v>40429.689398148148</v>
      </c>
      <c r="AO1336" s="83" t="s">
        <v>12923</v>
      </c>
      <c r="AP1336" s="83" t="b">
        <v>1</v>
      </c>
      <c r="AQ1336" s="83" t="b">
        <v>0</v>
      </c>
      <c r="AR1336" s="83" t="b">
        <v>0</v>
      </c>
      <c r="AS1336" s="83" t="s">
        <v>7091</v>
      </c>
      <c r="AT1336" s="83">
        <v>180</v>
      </c>
      <c r="AU1336" s="83" t="s">
        <v>13085</v>
      </c>
      <c r="AV1336" s="83" t="b">
        <v>0</v>
      </c>
      <c r="AW1336" s="83" t="s">
        <v>14213</v>
      </c>
      <c r="AX1336" s="83" t="s">
        <v>15547</v>
      </c>
      <c r="AY1336" s="83" t="s">
        <v>66</v>
      </c>
      <c r="AZ1336" s="2"/>
      <c r="BA1336" s="3"/>
      <c r="BB1336" s="3"/>
      <c r="BC1336" s="3"/>
      <c r="BD1336" s="3"/>
    </row>
    <row r="1337" spans="1:56" x14ac:dyDescent="0.25">
      <c r="A1337" s="69" t="s">
        <v>1175</v>
      </c>
      <c r="B1337" s="70"/>
      <c r="C1337" s="70"/>
      <c r="D1337" s="71"/>
      <c r="E1337" s="73"/>
      <c r="F1337" s="70" t="s">
        <v>4387</v>
      </c>
      <c r="G1337" s="70"/>
      <c r="H1337" s="74"/>
      <c r="I1337" s="75"/>
      <c r="J1337" s="75"/>
      <c r="K1337" s="74" t="s">
        <v>17062</v>
      </c>
      <c r="L1337" s="78"/>
      <c r="M1337" s="79"/>
      <c r="N1337" s="79"/>
      <c r="O1337" s="80"/>
      <c r="P1337" s="81"/>
      <c r="Q1337" s="81"/>
      <c r="R1337" s="91"/>
      <c r="S1337" s="91"/>
      <c r="T1337" s="91"/>
      <c r="U1337" s="91"/>
      <c r="V1337" s="52"/>
      <c r="W1337" s="52"/>
      <c r="X1337" s="52"/>
      <c r="Y1337" s="52"/>
      <c r="Z1337" s="51"/>
      <c r="AA1337" s="76"/>
      <c r="AB1337" s="76"/>
      <c r="AC1337" s="77"/>
      <c r="AD1337" s="83" t="s">
        <v>8647</v>
      </c>
      <c r="AE1337" s="83">
        <v>27</v>
      </c>
      <c r="AF1337" s="83">
        <v>1</v>
      </c>
      <c r="AG1337" s="83">
        <v>156</v>
      </c>
      <c r="AH1337" s="83">
        <v>0</v>
      </c>
      <c r="AI1337" s="83">
        <v>-28800</v>
      </c>
      <c r="AJ1337" s="83" t="s">
        <v>10029</v>
      </c>
      <c r="AK1337" s="83"/>
      <c r="AL1337" s="83" t="s">
        <v>11626</v>
      </c>
      <c r="AM1337" s="83" t="s">
        <v>11719</v>
      </c>
      <c r="AN1337" s="85">
        <v>42970.046203703707</v>
      </c>
      <c r="AO1337" s="83" t="s">
        <v>12924</v>
      </c>
      <c r="AP1337" s="83" t="b">
        <v>1</v>
      </c>
      <c r="AQ1337" s="83" t="b">
        <v>0</v>
      </c>
      <c r="AR1337" s="83" t="b">
        <v>0</v>
      </c>
      <c r="AS1337" s="83" t="s">
        <v>7091</v>
      </c>
      <c r="AT1337" s="83">
        <v>0</v>
      </c>
      <c r="AU1337" s="83"/>
      <c r="AV1337" s="83" t="b">
        <v>0</v>
      </c>
      <c r="AW1337" s="83" t="s">
        <v>14213</v>
      </c>
      <c r="AX1337" s="83" t="s">
        <v>15548</v>
      </c>
      <c r="AY1337" s="83" t="s">
        <v>66</v>
      </c>
      <c r="AZ1337" s="2"/>
      <c r="BA1337" s="3"/>
      <c r="BB1337" s="3"/>
      <c r="BC1337" s="3"/>
      <c r="BD1337" s="3"/>
    </row>
    <row r="1338" spans="1:56" x14ac:dyDescent="0.25">
      <c r="A1338" s="69" t="s">
        <v>1176</v>
      </c>
      <c r="B1338" s="70"/>
      <c r="C1338" s="70"/>
      <c r="D1338" s="71"/>
      <c r="E1338" s="73"/>
      <c r="F1338" s="70" t="s">
        <v>4388</v>
      </c>
      <c r="G1338" s="70"/>
      <c r="H1338" s="74"/>
      <c r="I1338" s="75"/>
      <c r="J1338" s="75"/>
      <c r="K1338" s="74" t="s">
        <v>17063</v>
      </c>
      <c r="L1338" s="78"/>
      <c r="M1338" s="79"/>
      <c r="N1338" s="79"/>
      <c r="O1338" s="80"/>
      <c r="P1338" s="81"/>
      <c r="Q1338" s="81"/>
      <c r="R1338" s="91"/>
      <c r="S1338" s="91"/>
      <c r="T1338" s="91"/>
      <c r="U1338" s="91"/>
      <c r="V1338" s="52"/>
      <c r="W1338" s="52"/>
      <c r="X1338" s="52"/>
      <c r="Y1338" s="52"/>
      <c r="Z1338" s="51"/>
      <c r="AA1338" s="76"/>
      <c r="AB1338" s="76"/>
      <c r="AC1338" s="77"/>
      <c r="AD1338" s="83" t="s">
        <v>8648</v>
      </c>
      <c r="AE1338" s="83">
        <v>4894</v>
      </c>
      <c r="AF1338" s="83">
        <v>1186</v>
      </c>
      <c r="AG1338" s="83">
        <v>33551</v>
      </c>
      <c r="AH1338" s="83">
        <v>204</v>
      </c>
      <c r="AI1338" s="83"/>
      <c r="AJ1338" s="83" t="s">
        <v>10030</v>
      </c>
      <c r="AK1338" s="83" t="s">
        <v>7243</v>
      </c>
      <c r="AL1338" s="83" t="s">
        <v>11627</v>
      </c>
      <c r="AM1338" s="83"/>
      <c r="AN1338" s="85">
        <v>42708.872465277775</v>
      </c>
      <c r="AO1338" s="83" t="s">
        <v>12925</v>
      </c>
      <c r="AP1338" s="83" t="b">
        <v>0</v>
      </c>
      <c r="AQ1338" s="83" t="b">
        <v>0</v>
      </c>
      <c r="AR1338" s="83" t="b">
        <v>0</v>
      </c>
      <c r="AS1338" s="83" t="s">
        <v>7091</v>
      </c>
      <c r="AT1338" s="83">
        <v>7</v>
      </c>
      <c r="AU1338" s="83" t="s">
        <v>13085</v>
      </c>
      <c r="AV1338" s="83" t="b">
        <v>0</v>
      </c>
      <c r="AW1338" s="83" t="s">
        <v>14213</v>
      </c>
      <c r="AX1338" s="83" t="s">
        <v>15549</v>
      </c>
      <c r="AY1338" s="83" t="s">
        <v>66</v>
      </c>
      <c r="AZ1338" s="2"/>
      <c r="BA1338" s="3"/>
      <c r="BB1338" s="3"/>
      <c r="BC1338" s="3"/>
      <c r="BD1338" s="3"/>
    </row>
    <row r="1339" spans="1:56" x14ac:dyDescent="0.25">
      <c r="A1339" s="69" t="s">
        <v>1179</v>
      </c>
      <c r="B1339" s="70"/>
      <c r="C1339" s="70"/>
      <c r="D1339" s="71"/>
      <c r="E1339" s="73"/>
      <c r="F1339" s="70" t="s">
        <v>4390</v>
      </c>
      <c r="G1339" s="70"/>
      <c r="H1339" s="74"/>
      <c r="I1339" s="75"/>
      <c r="J1339" s="75"/>
      <c r="K1339" s="74" t="s">
        <v>17064</v>
      </c>
      <c r="L1339" s="78"/>
      <c r="M1339" s="79"/>
      <c r="N1339" s="79"/>
      <c r="O1339" s="80"/>
      <c r="P1339" s="81"/>
      <c r="Q1339" s="81"/>
      <c r="R1339" s="91"/>
      <c r="S1339" s="91"/>
      <c r="T1339" s="91"/>
      <c r="U1339" s="91"/>
      <c r="V1339" s="52"/>
      <c r="W1339" s="52"/>
      <c r="X1339" s="52"/>
      <c r="Y1339" s="52"/>
      <c r="Z1339" s="51"/>
      <c r="AA1339" s="76"/>
      <c r="AB1339" s="76"/>
      <c r="AC1339" s="77"/>
      <c r="AD1339" s="83" t="s">
        <v>8649</v>
      </c>
      <c r="AE1339" s="83">
        <v>66</v>
      </c>
      <c r="AF1339" s="83">
        <v>12</v>
      </c>
      <c r="AG1339" s="83">
        <v>282</v>
      </c>
      <c r="AH1339" s="83">
        <v>0</v>
      </c>
      <c r="AI1339" s="83">
        <v>-28800</v>
      </c>
      <c r="AJ1339" s="83" t="s">
        <v>10031</v>
      </c>
      <c r="AK1339" s="83"/>
      <c r="AL1339" s="83"/>
      <c r="AM1339" s="83" t="s">
        <v>11719</v>
      </c>
      <c r="AN1339" s="85">
        <v>42421.438391203701</v>
      </c>
      <c r="AO1339" s="83" t="s">
        <v>12926</v>
      </c>
      <c r="AP1339" s="83" t="b">
        <v>1</v>
      </c>
      <c r="AQ1339" s="83" t="b">
        <v>0</v>
      </c>
      <c r="AR1339" s="83" t="b">
        <v>0</v>
      </c>
      <c r="AS1339" s="83" t="s">
        <v>13071</v>
      </c>
      <c r="AT1339" s="83">
        <v>0</v>
      </c>
      <c r="AU1339" s="83"/>
      <c r="AV1339" s="83" t="b">
        <v>0</v>
      </c>
      <c r="AW1339" s="83" t="s">
        <v>14213</v>
      </c>
      <c r="AX1339" s="83" t="s">
        <v>15550</v>
      </c>
      <c r="AY1339" s="83" t="s">
        <v>66</v>
      </c>
      <c r="AZ1339" s="2"/>
      <c r="BA1339" s="3"/>
      <c r="BB1339" s="3"/>
      <c r="BC1339" s="3"/>
      <c r="BD1339" s="3"/>
    </row>
    <row r="1340" spans="1:56" x14ac:dyDescent="0.25">
      <c r="A1340" s="69" t="s">
        <v>1180</v>
      </c>
      <c r="B1340" s="70"/>
      <c r="C1340" s="70"/>
      <c r="D1340" s="71"/>
      <c r="E1340" s="73"/>
      <c r="F1340" s="70" t="s">
        <v>4391</v>
      </c>
      <c r="G1340" s="70"/>
      <c r="H1340" s="74"/>
      <c r="I1340" s="75"/>
      <c r="J1340" s="75"/>
      <c r="K1340" s="74" t="s">
        <v>17065</v>
      </c>
      <c r="L1340" s="78"/>
      <c r="M1340" s="79"/>
      <c r="N1340" s="79"/>
      <c r="O1340" s="80"/>
      <c r="P1340" s="81"/>
      <c r="Q1340" s="81"/>
      <c r="R1340" s="91"/>
      <c r="S1340" s="91"/>
      <c r="T1340" s="91"/>
      <c r="U1340" s="91"/>
      <c r="V1340" s="52"/>
      <c r="W1340" s="52"/>
      <c r="X1340" s="52"/>
      <c r="Y1340" s="52"/>
      <c r="Z1340" s="51"/>
      <c r="AA1340" s="76"/>
      <c r="AB1340" s="76"/>
      <c r="AC1340" s="77"/>
      <c r="AD1340" s="83" t="s">
        <v>8650</v>
      </c>
      <c r="AE1340" s="83">
        <v>757</v>
      </c>
      <c r="AF1340" s="83">
        <v>162933</v>
      </c>
      <c r="AG1340" s="83">
        <v>89061</v>
      </c>
      <c r="AH1340" s="83">
        <v>760</v>
      </c>
      <c r="AI1340" s="83">
        <v>-18000</v>
      </c>
      <c r="AJ1340" s="83" t="s">
        <v>10032</v>
      </c>
      <c r="AK1340" s="83" t="s">
        <v>10852</v>
      </c>
      <c r="AL1340" s="83" t="s">
        <v>11628</v>
      </c>
      <c r="AM1340" s="83" t="s">
        <v>11716</v>
      </c>
      <c r="AN1340" s="85">
        <v>39575.733958333331</v>
      </c>
      <c r="AO1340" s="83" t="s">
        <v>12927</v>
      </c>
      <c r="AP1340" s="83" t="b">
        <v>0</v>
      </c>
      <c r="AQ1340" s="83" t="b">
        <v>0</v>
      </c>
      <c r="AR1340" s="83" t="b">
        <v>1</v>
      </c>
      <c r="AS1340" s="83" t="s">
        <v>7091</v>
      </c>
      <c r="AT1340" s="83">
        <v>1773</v>
      </c>
      <c r="AU1340" s="83" t="s">
        <v>13554</v>
      </c>
      <c r="AV1340" s="83" t="b">
        <v>1</v>
      </c>
      <c r="AW1340" s="83" t="s">
        <v>14213</v>
      </c>
      <c r="AX1340" s="83" t="s">
        <v>15551</v>
      </c>
      <c r="AY1340" s="83" t="s">
        <v>66</v>
      </c>
      <c r="AZ1340" s="2"/>
      <c r="BA1340" s="3"/>
      <c r="BB1340" s="3"/>
      <c r="BC1340" s="3"/>
      <c r="BD1340" s="3"/>
    </row>
    <row r="1341" spans="1:56" x14ac:dyDescent="0.25">
      <c r="A1341" s="69" t="s">
        <v>1181</v>
      </c>
      <c r="B1341" s="70"/>
      <c r="C1341" s="70"/>
      <c r="D1341" s="71"/>
      <c r="E1341" s="73"/>
      <c r="F1341" s="70" t="s">
        <v>14139</v>
      </c>
      <c r="G1341" s="70"/>
      <c r="H1341" s="74"/>
      <c r="I1341" s="75"/>
      <c r="J1341" s="75"/>
      <c r="K1341" s="74" t="s">
        <v>17066</v>
      </c>
      <c r="L1341" s="78"/>
      <c r="M1341" s="79"/>
      <c r="N1341" s="79"/>
      <c r="O1341" s="80"/>
      <c r="P1341" s="81"/>
      <c r="Q1341" s="81"/>
      <c r="R1341" s="91"/>
      <c r="S1341" s="91"/>
      <c r="T1341" s="91"/>
      <c r="U1341" s="91"/>
      <c r="V1341" s="52"/>
      <c r="W1341" s="52"/>
      <c r="X1341" s="52"/>
      <c r="Y1341" s="52"/>
      <c r="Z1341" s="51"/>
      <c r="AA1341" s="76"/>
      <c r="AB1341" s="76"/>
      <c r="AC1341" s="77"/>
      <c r="AD1341" s="83" t="s">
        <v>8651</v>
      </c>
      <c r="AE1341" s="83">
        <v>1907</v>
      </c>
      <c r="AF1341" s="83">
        <v>2051</v>
      </c>
      <c r="AG1341" s="83">
        <v>14509</v>
      </c>
      <c r="AH1341" s="83">
        <v>11171</v>
      </c>
      <c r="AI1341" s="83">
        <v>-21600</v>
      </c>
      <c r="AJ1341" s="83" t="s">
        <v>10033</v>
      </c>
      <c r="AK1341" s="83" t="s">
        <v>10853</v>
      </c>
      <c r="AL1341" s="83"/>
      <c r="AM1341" s="83" t="s">
        <v>11717</v>
      </c>
      <c r="AN1341" s="85">
        <v>40011.033599537041</v>
      </c>
      <c r="AO1341" s="83" t="s">
        <v>12928</v>
      </c>
      <c r="AP1341" s="83" t="b">
        <v>0</v>
      </c>
      <c r="AQ1341" s="83" t="b">
        <v>0</v>
      </c>
      <c r="AR1341" s="83" t="b">
        <v>1</v>
      </c>
      <c r="AS1341" s="83" t="s">
        <v>7091</v>
      </c>
      <c r="AT1341" s="83">
        <v>63</v>
      </c>
      <c r="AU1341" s="83" t="s">
        <v>13194</v>
      </c>
      <c r="AV1341" s="83" t="b">
        <v>0</v>
      </c>
      <c r="AW1341" s="83" t="s">
        <v>14213</v>
      </c>
      <c r="AX1341" s="83" t="s">
        <v>15552</v>
      </c>
      <c r="AY1341" s="83" t="s">
        <v>66</v>
      </c>
      <c r="AZ1341" s="2"/>
      <c r="BA1341" s="3"/>
      <c r="BB1341" s="3"/>
      <c r="BC1341" s="3"/>
      <c r="BD1341" s="3"/>
    </row>
    <row r="1342" spans="1:56" x14ac:dyDescent="0.25">
      <c r="A1342" s="69" t="s">
        <v>1183</v>
      </c>
      <c r="B1342" s="70"/>
      <c r="C1342" s="70"/>
      <c r="D1342" s="71"/>
      <c r="E1342" s="73"/>
      <c r="F1342" s="70" t="s">
        <v>4393</v>
      </c>
      <c r="G1342" s="70"/>
      <c r="H1342" s="74"/>
      <c r="I1342" s="75"/>
      <c r="J1342" s="75"/>
      <c r="K1342" s="74" t="s">
        <v>17067</v>
      </c>
      <c r="L1342" s="78"/>
      <c r="M1342" s="79"/>
      <c r="N1342" s="79"/>
      <c r="O1342" s="80"/>
      <c r="P1342" s="81"/>
      <c r="Q1342" s="81"/>
      <c r="R1342" s="91"/>
      <c r="S1342" s="91"/>
      <c r="T1342" s="91"/>
      <c r="U1342" s="91"/>
      <c r="V1342" s="52"/>
      <c r="W1342" s="52"/>
      <c r="X1342" s="52"/>
      <c r="Y1342" s="52"/>
      <c r="Z1342" s="51"/>
      <c r="AA1342" s="76"/>
      <c r="AB1342" s="76"/>
      <c r="AC1342" s="77"/>
      <c r="AD1342" s="83" t="s">
        <v>8652</v>
      </c>
      <c r="AE1342" s="83">
        <v>192</v>
      </c>
      <c r="AF1342" s="83">
        <v>2760</v>
      </c>
      <c r="AG1342" s="83">
        <v>12959</v>
      </c>
      <c r="AH1342" s="83">
        <v>27</v>
      </c>
      <c r="AI1342" s="83">
        <v>-25200</v>
      </c>
      <c r="AJ1342" s="83" t="s">
        <v>10034</v>
      </c>
      <c r="AK1342" s="83" t="s">
        <v>10854</v>
      </c>
      <c r="AL1342" s="83" t="s">
        <v>11629</v>
      </c>
      <c r="AM1342" s="83" t="s">
        <v>11730</v>
      </c>
      <c r="AN1342" s="85">
        <v>40554.787986111114</v>
      </c>
      <c r="AO1342" s="83" t="s">
        <v>12929</v>
      </c>
      <c r="AP1342" s="83" t="b">
        <v>0</v>
      </c>
      <c r="AQ1342" s="83" t="b">
        <v>0</v>
      </c>
      <c r="AR1342" s="83" t="b">
        <v>1</v>
      </c>
      <c r="AS1342" s="83" t="s">
        <v>7091</v>
      </c>
      <c r="AT1342" s="83">
        <v>107</v>
      </c>
      <c r="AU1342" s="83" t="s">
        <v>13119</v>
      </c>
      <c r="AV1342" s="83" t="b">
        <v>1</v>
      </c>
      <c r="AW1342" s="83" t="s">
        <v>14213</v>
      </c>
      <c r="AX1342" s="83" t="s">
        <v>15553</v>
      </c>
      <c r="AY1342" s="83" t="s">
        <v>66</v>
      </c>
      <c r="AZ1342" s="2"/>
      <c r="BA1342" s="3"/>
      <c r="BB1342" s="3"/>
      <c r="BC1342" s="3"/>
      <c r="BD1342" s="3"/>
    </row>
    <row r="1343" spans="1:56" x14ac:dyDescent="0.25">
      <c r="A1343" s="69" t="s">
        <v>1184</v>
      </c>
      <c r="B1343" s="70"/>
      <c r="C1343" s="70"/>
      <c r="D1343" s="71"/>
      <c r="E1343" s="73"/>
      <c r="F1343" s="70" t="s">
        <v>4394</v>
      </c>
      <c r="G1343" s="70"/>
      <c r="H1343" s="74"/>
      <c r="I1343" s="75"/>
      <c r="J1343" s="75"/>
      <c r="K1343" s="74" t="s">
        <v>17068</v>
      </c>
      <c r="L1343" s="78"/>
      <c r="M1343" s="79"/>
      <c r="N1343" s="79"/>
      <c r="O1343" s="80"/>
      <c r="P1343" s="81"/>
      <c r="Q1343" s="81"/>
      <c r="R1343" s="91"/>
      <c r="S1343" s="91"/>
      <c r="T1343" s="91"/>
      <c r="U1343" s="91"/>
      <c r="V1343" s="52"/>
      <c r="W1343" s="52"/>
      <c r="X1343" s="52"/>
      <c r="Y1343" s="52"/>
      <c r="Z1343" s="51"/>
      <c r="AA1343" s="76"/>
      <c r="AB1343" s="76"/>
      <c r="AC1343" s="77"/>
      <c r="AD1343" s="83" t="s">
        <v>8653</v>
      </c>
      <c r="AE1343" s="83">
        <v>368</v>
      </c>
      <c r="AF1343" s="83">
        <v>541</v>
      </c>
      <c r="AG1343" s="83">
        <v>47579</v>
      </c>
      <c r="AH1343" s="83">
        <v>38402</v>
      </c>
      <c r="AI1343" s="83"/>
      <c r="AJ1343" s="83"/>
      <c r="AK1343" s="83"/>
      <c r="AL1343" s="83"/>
      <c r="AM1343" s="83"/>
      <c r="AN1343" s="85">
        <v>41285.40966435185</v>
      </c>
      <c r="AO1343" s="83" t="s">
        <v>12930</v>
      </c>
      <c r="AP1343" s="83" t="b">
        <v>1</v>
      </c>
      <c r="AQ1343" s="83" t="b">
        <v>0</v>
      </c>
      <c r="AR1343" s="83" t="b">
        <v>0</v>
      </c>
      <c r="AS1343" s="83" t="s">
        <v>7107</v>
      </c>
      <c r="AT1343" s="83">
        <v>31</v>
      </c>
      <c r="AU1343" s="83" t="s">
        <v>13085</v>
      </c>
      <c r="AV1343" s="83" t="b">
        <v>0</v>
      </c>
      <c r="AW1343" s="83" t="s">
        <v>14213</v>
      </c>
      <c r="AX1343" s="83" t="s">
        <v>15554</v>
      </c>
      <c r="AY1343" s="83" t="s">
        <v>66</v>
      </c>
      <c r="AZ1343" s="2"/>
      <c r="BA1343" s="3"/>
      <c r="BB1343" s="3"/>
      <c r="BC1343" s="3"/>
      <c r="BD1343" s="3"/>
    </row>
    <row r="1344" spans="1:56" x14ac:dyDescent="0.25">
      <c r="A1344" s="69" t="s">
        <v>1186</v>
      </c>
      <c r="B1344" s="70"/>
      <c r="C1344" s="70"/>
      <c r="D1344" s="71"/>
      <c r="E1344" s="73"/>
      <c r="F1344" s="70" t="s">
        <v>4396</v>
      </c>
      <c r="G1344" s="70"/>
      <c r="H1344" s="74"/>
      <c r="I1344" s="75"/>
      <c r="J1344" s="75"/>
      <c r="K1344" s="74" t="s">
        <v>17069</v>
      </c>
      <c r="L1344" s="78"/>
      <c r="M1344" s="79"/>
      <c r="N1344" s="79"/>
      <c r="O1344" s="80"/>
      <c r="P1344" s="81"/>
      <c r="Q1344" s="81"/>
      <c r="R1344" s="91"/>
      <c r="S1344" s="91"/>
      <c r="T1344" s="91"/>
      <c r="U1344" s="91"/>
      <c r="V1344" s="52"/>
      <c r="W1344" s="52"/>
      <c r="X1344" s="52"/>
      <c r="Y1344" s="52"/>
      <c r="Z1344" s="51"/>
      <c r="AA1344" s="76"/>
      <c r="AB1344" s="76"/>
      <c r="AC1344" s="77"/>
      <c r="AD1344" s="83" t="s">
        <v>8654</v>
      </c>
      <c r="AE1344" s="83">
        <v>615</v>
      </c>
      <c r="AF1344" s="83">
        <v>629</v>
      </c>
      <c r="AG1344" s="83">
        <v>7032</v>
      </c>
      <c r="AH1344" s="83">
        <v>17967</v>
      </c>
      <c r="AI1344" s="83"/>
      <c r="AJ1344" s="83" t="s">
        <v>10035</v>
      </c>
      <c r="AK1344" s="83" t="s">
        <v>10541</v>
      </c>
      <c r="AL1344" s="83"/>
      <c r="AM1344" s="83"/>
      <c r="AN1344" s="85">
        <v>42594.650243055556</v>
      </c>
      <c r="AO1344" s="83" t="s">
        <v>12931</v>
      </c>
      <c r="AP1344" s="83" t="b">
        <v>1</v>
      </c>
      <c r="AQ1344" s="83" t="b">
        <v>0</v>
      </c>
      <c r="AR1344" s="83" t="b">
        <v>0</v>
      </c>
      <c r="AS1344" s="83" t="s">
        <v>7091</v>
      </c>
      <c r="AT1344" s="83">
        <v>6</v>
      </c>
      <c r="AU1344" s="83"/>
      <c r="AV1344" s="83" t="b">
        <v>0</v>
      </c>
      <c r="AW1344" s="83" t="s">
        <v>14213</v>
      </c>
      <c r="AX1344" s="83" t="s">
        <v>15555</v>
      </c>
      <c r="AY1344" s="83" t="s">
        <v>66</v>
      </c>
      <c r="AZ1344" s="2"/>
      <c r="BA1344" s="3"/>
      <c r="BB1344" s="3"/>
      <c r="BC1344" s="3"/>
      <c r="BD1344" s="3"/>
    </row>
    <row r="1345" spans="1:56" x14ac:dyDescent="0.25">
      <c r="A1345" s="69" t="s">
        <v>1187</v>
      </c>
      <c r="B1345" s="70"/>
      <c r="C1345" s="70"/>
      <c r="D1345" s="71"/>
      <c r="E1345" s="73"/>
      <c r="F1345" s="70" t="s">
        <v>4397</v>
      </c>
      <c r="G1345" s="70"/>
      <c r="H1345" s="74"/>
      <c r="I1345" s="75"/>
      <c r="J1345" s="75"/>
      <c r="K1345" s="74" t="s">
        <v>17070</v>
      </c>
      <c r="L1345" s="78"/>
      <c r="M1345" s="79"/>
      <c r="N1345" s="79"/>
      <c r="O1345" s="80"/>
      <c r="P1345" s="81"/>
      <c r="Q1345" s="81"/>
      <c r="R1345" s="91"/>
      <c r="S1345" s="91"/>
      <c r="T1345" s="91"/>
      <c r="U1345" s="91"/>
      <c r="V1345" s="52"/>
      <c r="W1345" s="52"/>
      <c r="X1345" s="52"/>
      <c r="Y1345" s="52"/>
      <c r="Z1345" s="51"/>
      <c r="AA1345" s="76"/>
      <c r="AB1345" s="76"/>
      <c r="AC1345" s="77"/>
      <c r="AD1345" s="83" t="s">
        <v>8655</v>
      </c>
      <c r="AE1345" s="83">
        <v>355</v>
      </c>
      <c r="AF1345" s="83">
        <v>945</v>
      </c>
      <c r="AG1345" s="83">
        <v>45990</v>
      </c>
      <c r="AH1345" s="83">
        <v>31180</v>
      </c>
      <c r="AI1345" s="83"/>
      <c r="AJ1345" s="83" t="s">
        <v>10036</v>
      </c>
      <c r="AK1345" s="83"/>
      <c r="AL1345" s="83"/>
      <c r="AM1345" s="83"/>
      <c r="AN1345" s="85">
        <v>42899.245219907411</v>
      </c>
      <c r="AO1345" s="83" t="s">
        <v>12932</v>
      </c>
      <c r="AP1345" s="83" t="b">
        <v>1</v>
      </c>
      <c r="AQ1345" s="83" t="b">
        <v>0</v>
      </c>
      <c r="AR1345" s="83" t="b">
        <v>1</v>
      </c>
      <c r="AS1345" s="83" t="s">
        <v>7102</v>
      </c>
      <c r="AT1345" s="83">
        <v>19</v>
      </c>
      <c r="AU1345" s="83"/>
      <c r="AV1345" s="83" t="b">
        <v>0</v>
      </c>
      <c r="AW1345" s="83" t="s">
        <v>14213</v>
      </c>
      <c r="AX1345" s="83" t="s">
        <v>15556</v>
      </c>
      <c r="AY1345" s="83" t="s">
        <v>66</v>
      </c>
      <c r="AZ1345" s="2"/>
      <c r="BA1345" s="3"/>
      <c r="BB1345" s="3"/>
      <c r="BC1345" s="3"/>
      <c r="BD1345" s="3"/>
    </row>
    <row r="1346" spans="1:56" x14ac:dyDescent="0.25">
      <c r="A1346" s="69" t="s">
        <v>1188</v>
      </c>
      <c r="B1346" s="70"/>
      <c r="C1346" s="70"/>
      <c r="D1346" s="71"/>
      <c r="E1346" s="73"/>
      <c r="F1346" s="70" t="s">
        <v>4398</v>
      </c>
      <c r="G1346" s="70"/>
      <c r="H1346" s="74"/>
      <c r="I1346" s="75"/>
      <c r="J1346" s="75"/>
      <c r="K1346" s="74" t="s">
        <v>17071</v>
      </c>
      <c r="L1346" s="78"/>
      <c r="M1346" s="79"/>
      <c r="N1346" s="79"/>
      <c r="O1346" s="80"/>
      <c r="P1346" s="81"/>
      <c r="Q1346" s="81"/>
      <c r="R1346" s="91"/>
      <c r="S1346" s="91"/>
      <c r="T1346" s="91"/>
      <c r="U1346" s="91"/>
      <c r="V1346" s="52"/>
      <c r="W1346" s="52"/>
      <c r="X1346" s="52"/>
      <c r="Y1346" s="52"/>
      <c r="Z1346" s="51"/>
      <c r="AA1346" s="76"/>
      <c r="AB1346" s="76"/>
      <c r="AC1346" s="77"/>
      <c r="AD1346" s="83" t="s">
        <v>8656</v>
      </c>
      <c r="AE1346" s="83">
        <v>233</v>
      </c>
      <c r="AF1346" s="83">
        <v>193</v>
      </c>
      <c r="AG1346" s="83">
        <v>10531</v>
      </c>
      <c r="AH1346" s="83">
        <v>880</v>
      </c>
      <c r="AI1346" s="83"/>
      <c r="AJ1346" s="83" t="s">
        <v>10037</v>
      </c>
      <c r="AK1346" s="83"/>
      <c r="AL1346" s="83"/>
      <c r="AM1346" s="83"/>
      <c r="AN1346" s="85">
        <v>42823.481631944444</v>
      </c>
      <c r="AO1346" s="83" t="s">
        <v>12933</v>
      </c>
      <c r="AP1346" s="83" t="b">
        <v>1</v>
      </c>
      <c r="AQ1346" s="83" t="b">
        <v>0</v>
      </c>
      <c r="AR1346" s="83" t="b">
        <v>1</v>
      </c>
      <c r="AS1346" s="83" t="s">
        <v>7102</v>
      </c>
      <c r="AT1346" s="83">
        <v>0</v>
      </c>
      <c r="AU1346" s="83"/>
      <c r="AV1346" s="83" t="b">
        <v>0</v>
      </c>
      <c r="AW1346" s="83" t="s">
        <v>14213</v>
      </c>
      <c r="AX1346" s="83" t="s">
        <v>15557</v>
      </c>
      <c r="AY1346" s="83" t="s">
        <v>66</v>
      </c>
      <c r="AZ1346" s="2"/>
      <c r="BA1346" s="3"/>
      <c r="BB1346" s="3"/>
      <c r="BC1346" s="3"/>
      <c r="BD1346" s="3"/>
    </row>
    <row r="1347" spans="1:56" x14ac:dyDescent="0.25">
      <c r="A1347" s="69" t="s">
        <v>1189</v>
      </c>
      <c r="B1347" s="70"/>
      <c r="C1347" s="70"/>
      <c r="D1347" s="71"/>
      <c r="E1347" s="73"/>
      <c r="F1347" s="70" t="s">
        <v>4399</v>
      </c>
      <c r="G1347" s="70"/>
      <c r="H1347" s="74"/>
      <c r="I1347" s="75"/>
      <c r="J1347" s="75"/>
      <c r="K1347" s="74" t="s">
        <v>17072</v>
      </c>
      <c r="L1347" s="78"/>
      <c r="M1347" s="79"/>
      <c r="N1347" s="79"/>
      <c r="O1347" s="80"/>
      <c r="P1347" s="81"/>
      <c r="Q1347" s="81"/>
      <c r="R1347" s="91"/>
      <c r="S1347" s="91"/>
      <c r="T1347" s="91"/>
      <c r="U1347" s="91"/>
      <c r="V1347" s="52"/>
      <c r="W1347" s="52"/>
      <c r="X1347" s="52"/>
      <c r="Y1347" s="52"/>
      <c r="Z1347" s="51"/>
      <c r="AA1347" s="76"/>
      <c r="AB1347" s="76"/>
      <c r="AC1347" s="77"/>
      <c r="AD1347" s="83" t="s">
        <v>8657</v>
      </c>
      <c r="AE1347" s="83">
        <v>384</v>
      </c>
      <c r="AF1347" s="83">
        <v>341</v>
      </c>
      <c r="AG1347" s="83">
        <v>86815</v>
      </c>
      <c r="AH1347" s="83">
        <v>86726</v>
      </c>
      <c r="AI1347" s="83">
        <v>7200</v>
      </c>
      <c r="AJ1347" s="83" t="s">
        <v>10038</v>
      </c>
      <c r="AK1347" s="83"/>
      <c r="AL1347" s="83"/>
      <c r="AM1347" s="83" t="s">
        <v>11731</v>
      </c>
      <c r="AN1347" s="85">
        <v>41085.924722222226</v>
      </c>
      <c r="AO1347" s="83" t="s">
        <v>12934</v>
      </c>
      <c r="AP1347" s="83" t="b">
        <v>0</v>
      </c>
      <c r="AQ1347" s="83" t="b">
        <v>0</v>
      </c>
      <c r="AR1347" s="83" t="b">
        <v>1</v>
      </c>
      <c r="AS1347" s="83" t="s">
        <v>7091</v>
      </c>
      <c r="AT1347" s="83">
        <v>57</v>
      </c>
      <c r="AU1347" s="83" t="s">
        <v>13555</v>
      </c>
      <c r="AV1347" s="83" t="b">
        <v>0</v>
      </c>
      <c r="AW1347" s="83" t="s">
        <v>14213</v>
      </c>
      <c r="AX1347" s="83" t="s">
        <v>15558</v>
      </c>
      <c r="AY1347" s="83" t="s">
        <v>66</v>
      </c>
      <c r="AZ1347" s="2"/>
      <c r="BA1347" s="3"/>
      <c r="BB1347" s="3"/>
      <c r="BC1347" s="3"/>
      <c r="BD1347" s="3"/>
    </row>
    <row r="1348" spans="1:56" x14ac:dyDescent="0.25">
      <c r="A1348" s="69" t="s">
        <v>1190</v>
      </c>
      <c r="B1348" s="70"/>
      <c r="C1348" s="70"/>
      <c r="D1348" s="71"/>
      <c r="E1348" s="73"/>
      <c r="F1348" s="70" t="s">
        <v>4400</v>
      </c>
      <c r="G1348" s="70"/>
      <c r="H1348" s="74"/>
      <c r="I1348" s="75"/>
      <c r="J1348" s="75"/>
      <c r="K1348" s="74" t="s">
        <v>17073</v>
      </c>
      <c r="L1348" s="78"/>
      <c r="M1348" s="79"/>
      <c r="N1348" s="79"/>
      <c r="O1348" s="80"/>
      <c r="P1348" s="81"/>
      <c r="Q1348" s="81"/>
      <c r="R1348" s="91"/>
      <c r="S1348" s="91"/>
      <c r="T1348" s="91"/>
      <c r="U1348" s="91"/>
      <c r="V1348" s="52"/>
      <c r="W1348" s="52"/>
      <c r="X1348" s="52"/>
      <c r="Y1348" s="52"/>
      <c r="Z1348" s="51"/>
      <c r="AA1348" s="76"/>
      <c r="AB1348" s="76"/>
      <c r="AC1348" s="77"/>
      <c r="AD1348" s="83" t="s">
        <v>8658</v>
      </c>
      <c r="AE1348" s="83">
        <v>834</v>
      </c>
      <c r="AF1348" s="83">
        <v>147</v>
      </c>
      <c r="AG1348" s="83">
        <v>74429</v>
      </c>
      <c r="AH1348" s="83">
        <v>8224</v>
      </c>
      <c r="AI1348" s="83">
        <v>25200</v>
      </c>
      <c r="AJ1348" s="83" t="s">
        <v>10039</v>
      </c>
      <c r="AK1348" s="83"/>
      <c r="AL1348" s="83"/>
      <c r="AM1348" s="83" t="s">
        <v>11737</v>
      </c>
      <c r="AN1348" s="85">
        <v>40862.591747685183</v>
      </c>
      <c r="AO1348" s="83" t="s">
        <v>12935</v>
      </c>
      <c r="AP1348" s="83" t="b">
        <v>0</v>
      </c>
      <c r="AQ1348" s="83" t="b">
        <v>0</v>
      </c>
      <c r="AR1348" s="83" t="b">
        <v>1</v>
      </c>
      <c r="AS1348" s="83" t="s">
        <v>7091</v>
      </c>
      <c r="AT1348" s="83">
        <v>32</v>
      </c>
      <c r="AU1348" s="83" t="s">
        <v>13388</v>
      </c>
      <c r="AV1348" s="83" t="b">
        <v>0</v>
      </c>
      <c r="AW1348" s="83" t="s">
        <v>14213</v>
      </c>
      <c r="AX1348" s="83" t="s">
        <v>15559</v>
      </c>
      <c r="AY1348" s="83" t="s">
        <v>66</v>
      </c>
      <c r="AZ1348" s="2"/>
      <c r="BA1348" s="3"/>
      <c r="BB1348" s="3"/>
      <c r="BC1348" s="3"/>
      <c r="BD1348" s="3"/>
    </row>
    <row r="1349" spans="1:56" x14ac:dyDescent="0.25">
      <c r="A1349" s="69" t="s">
        <v>1191</v>
      </c>
      <c r="B1349" s="70"/>
      <c r="C1349" s="70"/>
      <c r="D1349" s="71"/>
      <c r="E1349" s="73"/>
      <c r="F1349" s="70" t="s">
        <v>4401</v>
      </c>
      <c r="G1349" s="70"/>
      <c r="H1349" s="74"/>
      <c r="I1349" s="75"/>
      <c r="J1349" s="75"/>
      <c r="K1349" s="74" t="s">
        <v>17074</v>
      </c>
      <c r="L1349" s="78"/>
      <c r="M1349" s="79"/>
      <c r="N1349" s="79"/>
      <c r="O1349" s="80"/>
      <c r="P1349" s="81"/>
      <c r="Q1349" s="81"/>
      <c r="R1349" s="91"/>
      <c r="S1349" s="91"/>
      <c r="T1349" s="91"/>
      <c r="U1349" s="91"/>
      <c r="V1349" s="52"/>
      <c r="W1349" s="52"/>
      <c r="X1349" s="52"/>
      <c r="Y1349" s="52"/>
      <c r="Z1349" s="51"/>
      <c r="AA1349" s="76"/>
      <c r="AB1349" s="76"/>
      <c r="AC1349" s="77"/>
      <c r="AD1349" s="83" t="s">
        <v>8659</v>
      </c>
      <c r="AE1349" s="83">
        <v>135</v>
      </c>
      <c r="AF1349" s="83">
        <v>30</v>
      </c>
      <c r="AG1349" s="83">
        <v>153</v>
      </c>
      <c r="AH1349" s="83">
        <v>22</v>
      </c>
      <c r="AI1349" s="83"/>
      <c r="AJ1349" s="83" t="s">
        <v>10040</v>
      </c>
      <c r="AK1349" s="83" t="s">
        <v>10855</v>
      </c>
      <c r="AL1349" s="83" t="s">
        <v>11630</v>
      </c>
      <c r="AM1349" s="83"/>
      <c r="AN1349" s="85">
        <v>42850.620208333334</v>
      </c>
      <c r="AO1349" s="83" t="s">
        <v>12936</v>
      </c>
      <c r="AP1349" s="83" t="b">
        <v>0</v>
      </c>
      <c r="AQ1349" s="83" t="b">
        <v>0</v>
      </c>
      <c r="AR1349" s="83" t="b">
        <v>0</v>
      </c>
      <c r="AS1349" s="83" t="s">
        <v>7091</v>
      </c>
      <c r="AT1349" s="83">
        <v>2</v>
      </c>
      <c r="AU1349" s="83" t="s">
        <v>13085</v>
      </c>
      <c r="AV1349" s="83" t="b">
        <v>0</v>
      </c>
      <c r="AW1349" s="83" t="s">
        <v>14213</v>
      </c>
      <c r="AX1349" s="83" t="s">
        <v>15560</v>
      </c>
      <c r="AY1349" s="83" t="s">
        <v>66</v>
      </c>
      <c r="AZ1349" s="2"/>
      <c r="BA1349" s="3"/>
      <c r="BB1349" s="3"/>
      <c r="BC1349" s="3"/>
      <c r="BD1349" s="3"/>
    </row>
    <row r="1350" spans="1:56" x14ac:dyDescent="0.25">
      <c r="A1350" s="69" t="s">
        <v>1192</v>
      </c>
      <c r="B1350" s="70"/>
      <c r="C1350" s="70"/>
      <c r="D1350" s="71"/>
      <c r="E1350" s="73"/>
      <c r="F1350" s="70" t="s">
        <v>4402</v>
      </c>
      <c r="G1350" s="70"/>
      <c r="H1350" s="74"/>
      <c r="I1350" s="75"/>
      <c r="J1350" s="75"/>
      <c r="K1350" s="74" t="s">
        <v>17075</v>
      </c>
      <c r="L1350" s="78"/>
      <c r="M1350" s="79"/>
      <c r="N1350" s="79"/>
      <c r="O1350" s="80"/>
      <c r="P1350" s="81"/>
      <c r="Q1350" s="81"/>
      <c r="R1350" s="91"/>
      <c r="S1350" s="91"/>
      <c r="T1350" s="91"/>
      <c r="U1350" s="91"/>
      <c r="V1350" s="52"/>
      <c r="W1350" s="52"/>
      <c r="X1350" s="52"/>
      <c r="Y1350" s="52"/>
      <c r="Z1350" s="51"/>
      <c r="AA1350" s="76"/>
      <c r="AB1350" s="76"/>
      <c r="AC1350" s="77"/>
      <c r="AD1350" s="83" t="s">
        <v>8660</v>
      </c>
      <c r="AE1350" s="83">
        <v>82</v>
      </c>
      <c r="AF1350" s="83">
        <v>116</v>
      </c>
      <c r="AG1350" s="83">
        <v>13247</v>
      </c>
      <c r="AH1350" s="83">
        <v>14701</v>
      </c>
      <c r="AI1350" s="83"/>
      <c r="AJ1350" s="83" t="s">
        <v>10041</v>
      </c>
      <c r="AK1350" s="83" t="s">
        <v>10731</v>
      </c>
      <c r="AL1350" s="83"/>
      <c r="AM1350" s="83"/>
      <c r="AN1350" s="85">
        <v>43021.770335648151</v>
      </c>
      <c r="AO1350" s="83" t="s">
        <v>12937</v>
      </c>
      <c r="AP1350" s="83" t="b">
        <v>1</v>
      </c>
      <c r="AQ1350" s="83" t="b">
        <v>0</v>
      </c>
      <c r="AR1350" s="83" t="b">
        <v>0</v>
      </c>
      <c r="AS1350" s="83" t="s">
        <v>7091</v>
      </c>
      <c r="AT1350" s="83">
        <v>3</v>
      </c>
      <c r="AU1350" s="83"/>
      <c r="AV1350" s="83" t="b">
        <v>0</v>
      </c>
      <c r="AW1350" s="83" t="s">
        <v>14213</v>
      </c>
      <c r="AX1350" s="83" t="s">
        <v>15561</v>
      </c>
      <c r="AY1350" s="83" t="s">
        <v>66</v>
      </c>
      <c r="AZ1350" s="2"/>
      <c r="BA1350" s="3"/>
      <c r="BB1350" s="3"/>
      <c r="BC1350" s="3"/>
      <c r="BD1350" s="3"/>
    </row>
    <row r="1351" spans="1:56" x14ac:dyDescent="0.25">
      <c r="A1351" s="69" t="s">
        <v>1193</v>
      </c>
      <c r="B1351" s="70"/>
      <c r="C1351" s="70"/>
      <c r="D1351" s="71"/>
      <c r="E1351" s="73"/>
      <c r="F1351" s="70" t="s">
        <v>4403</v>
      </c>
      <c r="G1351" s="70"/>
      <c r="H1351" s="74"/>
      <c r="I1351" s="75"/>
      <c r="J1351" s="75"/>
      <c r="K1351" s="74" t="s">
        <v>17076</v>
      </c>
      <c r="L1351" s="78"/>
      <c r="M1351" s="79"/>
      <c r="N1351" s="79"/>
      <c r="O1351" s="80"/>
      <c r="P1351" s="81"/>
      <c r="Q1351" s="81"/>
      <c r="R1351" s="91"/>
      <c r="S1351" s="91"/>
      <c r="T1351" s="91"/>
      <c r="U1351" s="91"/>
      <c r="V1351" s="52"/>
      <c r="W1351" s="52"/>
      <c r="X1351" s="52"/>
      <c r="Y1351" s="52"/>
      <c r="Z1351" s="51"/>
      <c r="AA1351" s="76"/>
      <c r="AB1351" s="76"/>
      <c r="AC1351" s="77"/>
      <c r="AD1351" s="83" t="s">
        <v>8661</v>
      </c>
      <c r="AE1351" s="83">
        <v>3524</v>
      </c>
      <c r="AF1351" s="83">
        <v>3105</v>
      </c>
      <c r="AG1351" s="83">
        <v>6697</v>
      </c>
      <c r="AH1351" s="83">
        <v>0</v>
      </c>
      <c r="AI1351" s="83"/>
      <c r="AJ1351" s="83" t="s">
        <v>10042</v>
      </c>
      <c r="AK1351" s="83" t="s">
        <v>10856</v>
      </c>
      <c r="AL1351" s="83" t="s">
        <v>11631</v>
      </c>
      <c r="AM1351" s="83"/>
      <c r="AN1351" s="85">
        <v>40490.86210648148</v>
      </c>
      <c r="AO1351" s="83"/>
      <c r="AP1351" s="83" t="b">
        <v>0</v>
      </c>
      <c r="AQ1351" s="83" t="b">
        <v>0</v>
      </c>
      <c r="AR1351" s="83" t="b">
        <v>0</v>
      </c>
      <c r="AS1351" s="83" t="s">
        <v>7091</v>
      </c>
      <c r="AT1351" s="83">
        <v>47</v>
      </c>
      <c r="AU1351" s="83" t="s">
        <v>13556</v>
      </c>
      <c r="AV1351" s="83" t="b">
        <v>0</v>
      </c>
      <c r="AW1351" s="83" t="s">
        <v>14213</v>
      </c>
      <c r="AX1351" s="83" t="s">
        <v>15562</v>
      </c>
      <c r="AY1351" s="83" t="s">
        <v>66</v>
      </c>
      <c r="AZ1351" s="2"/>
      <c r="BA1351" s="3"/>
      <c r="BB1351" s="3"/>
      <c r="BC1351" s="3"/>
      <c r="BD1351" s="3"/>
    </row>
    <row r="1352" spans="1:56" x14ac:dyDescent="0.25">
      <c r="A1352" s="69" t="s">
        <v>1194</v>
      </c>
      <c r="B1352" s="70"/>
      <c r="C1352" s="70"/>
      <c r="D1352" s="71"/>
      <c r="E1352" s="73"/>
      <c r="F1352" s="70" t="s">
        <v>14140</v>
      </c>
      <c r="G1352" s="70"/>
      <c r="H1352" s="74"/>
      <c r="I1352" s="75"/>
      <c r="J1352" s="75"/>
      <c r="K1352" s="74" t="s">
        <v>17077</v>
      </c>
      <c r="L1352" s="78"/>
      <c r="M1352" s="79"/>
      <c r="N1352" s="79"/>
      <c r="O1352" s="80"/>
      <c r="P1352" s="81"/>
      <c r="Q1352" s="81"/>
      <c r="R1352" s="91"/>
      <c r="S1352" s="91"/>
      <c r="T1352" s="91"/>
      <c r="U1352" s="91"/>
      <c r="V1352" s="52"/>
      <c r="W1352" s="52"/>
      <c r="X1352" s="52"/>
      <c r="Y1352" s="52"/>
      <c r="Z1352" s="51"/>
      <c r="AA1352" s="76"/>
      <c r="AB1352" s="76"/>
      <c r="AC1352" s="77"/>
      <c r="AD1352" s="83" t="s">
        <v>8662</v>
      </c>
      <c r="AE1352" s="83">
        <v>17</v>
      </c>
      <c r="AF1352" s="83">
        <v>803625</v>
      </c>
      <c r="AG1352" s="83">
        <v>92343</v>
      </c>
      <c r="AH1352" s="83">
        <v>1</v>
      </c>
      <c r="AI1352" s="83">
        <v>32400</v>
      </c>
      <c r="AJ1352" s="83" t="s">
        <v>10043</v>
      </c>
      <c r="AK1352" s="83" t="s">
        <v>10857</v>
      </c>
      <c r="AL1352" s="83" t="s">
        <v>11632</v>
      </c>
      <c r="AM1352" s="83" t="s">
        <v>11726</v>
      </c>
      <c r="AN1352" s="85">
        <v>41001.93277777778</v>
      </c>
      <c r="AO1352" s="83" t="s">
        <v>12938</v>
      </c>
      <c r="AP1352" s="83" t="b">
        <v>0</v>
      </c>
      <c r="AQ1352" s="83" t="b">
        <v>0</v>
      </c>
      <c r="AR1352" s="83" t="b">
        <v>0</v>
      </c>
      <c r="AS1352" s="83" t="s">
        <v>7091</v>
      </c>
      <c r="AT1352" s="83">
        <v>1209</v>
      </c>
      <c r="AU1352" s="83" t="s">
        <v>13557</v>
      </c>
      <c r="AV1352" s="83" t="b">
        <v>1</v>
      </c>
      <c r="AW1352" s="83" t="s">
        <v>14213</v>
      </c>
      <c r="AX1352" s="83" t="s">
        <v>15563</v>
      </c>
      <c r="AY1352" s="83" t="s">
        <v>66</v>
      </c>
      <c r="AZ1352" s="2"/>
      <c r="BA1352" s="3"/>
      <c r="BB1352" s="3"/>
      <c r="BC1352" s="3"/>
      <c r="BD1352" s="3"/>
    </row>
    <row r="1353" spans="1:56" x14ac:dyDescent="0.25">
      <c r="A1353" s="69" t="s">
        <v>1195</v>
      </c>
      <c r="B1353" s="70"/>
      <c r="C1353" s="70"/>
      <c r="D1353" s="71"/>
      <c r="E1353" s="73"/>
      <c r="F1353" s="70" t="s">
        <v>14141</v>
      </c>
      <c r="G1353" s="70"/>
      <c r="H1353" s="74"/>
      <c r="I1353" s="75"/>
      <c r="J1353" s="75"/>
      <c r="K1353" s="74" t="s">
        <v>17078</v>
      </c>
      <c r="L1353" s="78"/>
      <c r="M1353" s="79"/>
      <c r="N1353" s="79"/>
      <c r="O1353" s="80"/>
      <c r="P1353" s="81"/>
      <c r="Q1353" s="81"/>
      <c r="R1353" s="91"/>
      <c r="S1353" s="91"/>
      <c r="T1353" s="91"/>
      <c r="U1353" s="91"/>
      <c r="V1353" s="52"/>
      <c r="W1353" s="52"/>
      <c r="X1353" s="52"/>
      <c r="Y1353" s="52"/>
      <c r="Z1353" s="51"/>
      <c r="AA1353" s="76"/>
      <c r="AB1353" s="76"/>
      <c r="AC1353" s="77"/>
      <c r="AD1353" s="83" t="s">
        <v>8663</v>
      </c>
      <c r="AE1353" s="83">
        <v>513</v>
      </c>
      <c r="AF1353" s="83">
        <v>28</v>
      </c>
      <c r="AG1353" s="83">
        <v>11098</v>
      </c>
      <c r="AH1353" s="83">
        <v>7927</v>
      </c>
      <c r="AI1353" s="83">
        <v>32400</v>
      </c>
      <c r="AJ1353" s="83" t="s">
        <v>10044</v>
      </c>
      <c r="AK1353" s="83"/>
      <c r="AL1353" s="83"/>
      <c r="AM1353" s="83" t="s">
        <v>11726</v>
      </c>
      <c r="AN1353" s="85">
        <v>42532.313981481479</v>
      </c>
      <c r="AO1353" s="83" t="s">
        <v>12939</v>
      </c>
      <c r="AP1353" s="83" t="b">
        <v>0</v>
      </c>
      <c r="AQ1353" s="83" t="b">
        <v>0</v>
      </c>
      <c r="AR1353" s="83" t="b">
        <v>1</v>
      </c>
      <c r="AS1353" s="83" t="s">
        <v>7097</v>
      </c>
      <c r="AT1353" s="83">
        <v>0</v>
      </c>
      <c r="AU1353" s="83" t="s">
        <v>13085</v>
      </c>
      <c r="AV1353" s="83" t="b">
        <v>0</v>
      </c>
      <c r="AW1353" s="83" t="s">
        <v>14213</v>
      </c>
      <c r="AX1353" s="83" t="s">
        <v>15564</v>
      </c>
      <c r="AY1353" s="83" t="s">
        <v>66</v>
      </c>
      <c r="AZ1353" s="2"/>
      <c r="BA1353" s="3"/>
      <c r="BB1353" s="3"/>
      <c r="BC1353" s="3"/>
      <c r="BD1353" s="3"/>
    </row>
    <row r="1354" spans="1:56" x14ac:dyDescent="0.25">
      <c r="A1354" s="69" t="s">
        <v>1196</v>
      </c>
      <c r="B1354" s="70"/>
      <c r="C1354" s="70"/>
      <c r="D1354" s="71"/>
      <c r="E1354" s="73"/>
      <c r="F1354" s="70" t="s">
        <v>4404</v>
      </c>
      <c r="G1354" s="70"/>
      <c r="H1354" s="74"/>
      <c r="I1354" s="75"/>
      <c r="J1354" s="75"/>
      <c r="K1354" s="74" t="s">
        <v>17079</v>
      </c>
      <c r="L1354" s="78"/>
      <c r="M1354" s="79"/>
      <c r="N1354" s="79"/>
      <c r="O1354" s="80"/>
      <c r="P1354" s="81"/>
      <c r="Q1354" s="81"/>
      <c r="R1354" s="91"/>
      <c r="S1354" s="91"/>
      <c r="T1354" s="91"/>
      <c r="U1354" s="91"/>
      <c r="V1354" s="52"/>
      <c r="W1354" s="52"/>
      <c r="X1354" s="52"/>
      <c r="Y1354" s="52"/>
      <c r="Z1354" s="51"/>
      <c r="AA1354" s="76"/>
      <c r="AB1354" s="76"/>
      <c r="AC1354" s="77"/>
      <c r="AD1354" s="83" t="s">
        <v>8664</v>
      </c>
      <c r="AE1354" s="83">
        <v>243</v>
      </c>
      <c r="AF1354" s="83">
        <v>111</v>
      </c>
      <c r="AG1354" s="83">
        <v>2555</v>
      </c>
      <c r="AH1354" s="83">
        <v>1284</v>
      </c>
      <c r="AI1354" s="83"/>
      <c r="AJ1354" s="83" t="s">
        <v>10045</v>
      </c>
      <c r="AK1354" s="83"/>
      <c r="AL1354" s="83"/>
      <c r="AM1354" s="83"/>
      <c r="AN1354" s="85">
        <v>41696.834953703707</v>
      </c>
      <c r="AO1354" s="83" t="s">
        <v>12940</v>
      </c>
      <c r="AP1354" s="83" t="b">
        <v>1</v>
      </c>
      <c r="AQ1354" s="83" t="b">
        <v>0</v>
      </c>
      <c r="AR1354" s="83" t="b">
        <v>0</v>
      </c>
      <c r="AS1354" s="83" t="s">
        <v>7091</v>
      </c>
      <c r="AT1354" s="83">
        <v>0</v>
      </c>
      <c r="AU1354" s="83" t="s">
        <v>13085</v>
      </c>
      <c r="AV1354" s="83" t="b">
        <v>0</v>
      </c>
      <c r="AW1354" s="83" t="s">
        <v>14213</v>
      </c>
      <c r="AX1354" s="83" t="s">
        <v>15565</v>
      </c>
      <c r="AY1354" s="83" t="s">
        <v>66</v>
      </c>
      <c r="AZ1354" s="2"/>
      <c r="BA1354" s="3"/>
      <c r="BB1354" s="3"/>
      <c r="BC1354" s="3"/>
      <c r="BD1354" s="3"/>
    </row>
    <row r="1355" spans="1:56" x14ac:dyDescent="0.25">
      <c r="A1355" s="69" t="s">
        <v>1197</v>
      </c>
      <c r="B1355" s="70"/>
      <c r="C1355" s="70"/>
      <c r="D1355" s="71"/>
      <c r="E1355" s="73"/>
      <c r="F1355" s="70" t="s">
        <v>3654</v>
      </c>
      <c r="G1355" s="70"/>
      <c r="H1355" s="74"/>
      <c r="I1355" s="75"/>
      <c r="J1355" s="75"/>
      <c r="K1355" s="74" t="s">
        <v>17080</v>
      </c>
      <c r="L1355" s="78"/>
      <c r="M1355" s="79"/>
      <c r="N1355" s="79"/>
      <c r="O1355" s="80"/>
      <c r="P1355" s="81"/>
      <c r="Q1355" s="81"/>
      <c r="R1355" s="91"/>
      <c r="S1355" s="91"/>
      <c r="T1355" s="91"/>
      <c r="U1355" s="91"/>
      <c r="V1355" s="52"/>
      <c r="W1355" s="52"/>
      <c r="X1355" s="52"/>
      <c r="Y1355" s="52"/>
      <c r="Z1355" s="51"/>
      <c r="AA1355" s="76"/>
      <c r="AB1355" s="76"/>
      <c r="AC1355" s="77"/>
      <c r="AD1355" s="83" t="s">
        <v>8665</v>
      </c>
      <c r="AE1355" s="83">
        <v>2112</v>
      </c>
      <c r="AF1355" s="83">
        <v>1101</v>
      </c>
      <c r="AG1355" s="83">
        <v>34315</v>
      </c>
      <c r="AH1355" s="83">
        <v>2266</v>
      </c>
      <c r="AI1355" s="83"/>
      <c r="AJ1355" s="83" t="s">
        <v>10046</v>
      </c>
      <c r="AK1355" s="83"/>
      <c r="AL1355" s="83"/>
      <c r="AM1355" s="83"/>
      <c r="AN1355" s="85">
        <v>43010.4921412037</v>
      </c>
      <c r="AO1355" s="83"/>
      <c r="AP1355" s="83" t="b">
        <v>1</v>
      </c>
      <c r="AQ1355" s="83" t="b">
        <v>1</v>
      </c>
      <c r="AR1355" s="83" t="b">
        <v>0</v>
      </c>
      <c r="AS1355" s="83" t="s">
        <v>7102</v>
      </c>
      <c r="AT1355" s="83">
        <v>12</v>
      </c>
      <c r="AU1355" s="83"/>
      <c r="AV1355" s="83" t="b">
        <v>0</v>
      </c>
      <c r="AW1355" s="83" t="s">
        <v>14213</v>
      </c>
      <c r="AX1355" s="83" t="s">
        <v>15566</v>
      </c>
      <c r="AY1355" s="83" t="s">
        <v>66</v>
      </c>
      <c r="AZ1355" s="2"/>
      <c r="BA1355" s="3"/>
      <c r="BB1355" s="3"/>
      <c r="BC1355" s="3"/>
      <c r="BD1355" s="3"/>
    </row>
    <row r="1356" spans="1:56" x14ac:dyDescent="0.25">
      <c r="A1356" s="69" t="s">
        <v>1198</v>
      </c>
      <c r="B1356" s="70"/>
      <c r="C1356" s="70"/>
      <c r="D1356" s="71"/>
      <c r="E1356" s="73"/>
      <c r="F1356" s="70" t="s">
        <v>4405</v>
      </c>
      <c r="G1356" s="70"/>
      <c r="H1356" s="74"/>
      <c r="I1356" s="75"/>
      <c r="J1356" s="75"/>
      <c r="K1356" s="74" t="s">
        <v>17081</v>
      </c>
      <c r="L1356" s="78"/>
      <c r="M1356" s="79"/>
      <c r="N1356" s="79"/>
      <c r="O1356" s="80"/>
      <c r="P1356" s="81"/>
      <c r="Q1356" s="81"/>
      <c r="R1356" s="91"/>
      <c r="S1356" s="91"/>
      <c r="T1356" s="91"/>
      <c r="U1356" s="91"/>
      <c r="V1356" s="52"/>
      <c r="W1356" s="52"/>
      <c r="X1356" s="52"/>
      <c r="Y1356" s="52"/>
      <c r="Z1356" s="51"/>
      <c r="AA1356" s="76"/>
      <c r="AB1356" s="76"/>
      <c r="AC1356" s="77"/>
      <c r="AD1356" s="83" t="s">
        <v>8666</v>
      </c>
      <c r="AE1356" s="83">
        <v>572</v>
      </c>
      <c r="AF1356" s="83">
        <v>308</v>
      </c>
      <c r="AG1356" s="83">
        <v>3651</v>
      </c>
      <c r="AH1356" s="83">
        <v>13748</v>
      </c>
      <c r="AI1356" s="83"/>
      <c r="AJ1356" s="83" t="s">
        <v>10047</v>
      </c>
      <c r="AK1356" s="83" t="s">
        <v>10858</v>
      </c>
      <c r="AL1356" s="83"/>
      <c r="AM1356" s="83"/>
      <c r="AN1356" s="85">
        <v>42748.162627314814</v>
      </c>
      <c r="AO1356" s="83" t="s">
        <v>12941</v>
      </c>
      <c r="AP1356" s="83" t="b">
        <v>0</v>
      </c>
      <c r="AQ1356" s="83" t="b">
        <v>0</v>
      </c>
      <c r="AR1356" s="83" t="b">
        <v>0</v>
      </c>
      <c r="AS1356" s="83" t="s">
        <v>7102</v>
      </c>
      <c r="AT1356" s="83">
        <v>7</v>
      </c>
      <c r="AU1356" s="83" t="s">
        <v>13085</v>
      </c>
      <c r="AV1356" s="83" t="b">
        <v>0</v>
      </c>
      <c r="AW1356" s="83" t="s">
        <v>14213</v>
      </c>
      <c r="AX1356" s="83" t="s">
        <v>15567</v>
      </c>
      <c r="AY1356" s="83" t="s">
        <v>66</v>
      </c>
      <c r="AZ1356" s="2"/>
      <c r="BA1356" s="3"/>
      <c r="BB1356" s="3"/>
      <c r="BC1356" s="3"/>
      <c r="BD1356" s="3"/>
    </row>
    <row r="1357" spans="1:56" x14ac:dyDescent="0.25">
      <c r="A1357" s="69" t="s">
        <v>1199</v>
      </c>
      <c r="B1357" s="70"/>
      <c r="C1357" s="70"/>
      <c r="D1357" s="71"/>
      <c r="E1357" s="73"/>
      <c r="F1357" s="70" t="s">
        <v>4406</v>
      </c>
      <c r="G1357" s="70"/>
      <c r="H1357" s="74"/>
      <c r="I1357" s="75"/>
      <c r="J1357" s="75"/>
      <c r="K1357" s="74" t="s">
        <v>17082</v>
      </c>
      <c r="L1357" s="78"/>
      <c r="M1357" s="79"/>
      <c r="N1357" s="79"/>
      <c r="O1357" s="80"/>
      <c r="P1357" s="81"/>
      <c r="Q1357" s="81"/>
      <c r="R1357" s="91"/>
      <c r="S1357" s="91"/>
      <c r="T1357" s="91"/>
      <c r="U1357" s="91"/>
      <c r="V1357" s="52"/>
      <c r="W1357" s="52"/>
      <c r="X1357" s="52"/>
      <c r="Y1357" s="52"/>
      <c r="Z1357" s="51"/>
      <c r="AA1357" s="76"/>
      <c r="AB1357" s="76"/>
      <c r="AC1357" s="77"/>
      <c r="AD1357" s="83" t="s">
        <v>8667</v>
      </c>
      <c r="AE1357" s="83">
        <v>166</v>
      </c>
      <c r="AF1357" s="83">
        <v>270</v>
      </c>
      <c r="AG1357" s="83">
        <v>23169</v>
      </c>
      <c r="AH1357" s="83">
        <v>46849</v>
      </c>
      <c r="AI1357" s="83">
        <v>-18000</v>
      </c>
      <c r="AJ1357" s="83" t="s">
        <v>10048</v>
      </c>
      <c r="AK1357" s="83" t="s">
        <v>10859</v>
      </c>
      <c r="AL1357" s="83"/>
      <c r="AM1357" s="83" t="s">
        <v>11743</v>
      </c>
      <c r="AN1357" s="85">
        <v>40369.205104166664</v>
      </c>
      <c r="AO1357" s="83" t="s">
        <v>12942</v>
      </c>
      <c r="AP1357" s="83" t="b">
        <v>0</v>
      </c>
      <c r="AQ1357" s="83" t="b">
        <v>0</v>
      </c>
      <c r="AR1357" s="83" t="b">
        <v>0</v>
      </c>
      <c r="AS1357" s="83" t="s">
        <v>7091</v>
      </c>
      <c r="AT1357" s="83">
        <v>2</v>
      </c>
      <c r="AU1357" s="83" t="s">
        <v>13558</v>
      </c>
      <c r="AV1357" s="83" t="b">
        <v>0</v>
      </c>
      <c r="AW1357" s="83" t="s">
        <v>14213</v>
      </c>
      <c r="AX1357" s="83" t="s">
        <v>15568</v>
      </c>
      <c r="AY1357" s="83" t="s">
        <v>66</v>
      </c>
      <c r="AZ1357" s="2"/>
      <c r="BA1357" s="3"/>
      <c r="BB1357" s="3"/>
      <c r="BC1357" s="3"/>
      <c r="BD1357" s="3"/>
    </row>
    <row r="1358" spans="1:56" x14ac:dyDescent="0.25">
      <c r="A1358" s="69" t="s">
        <v>1200</v>
      </c>
      <c r="B1358" s="70"/>
      <c r="C1358" s="70"/>
      <c r="D1358" s="71"/>
      <c r="E1358" s="73"/>
      <c r="F1358" s="70" t="s">
        <v>4407</v>
      </c>
      <c r="G1358" s="70"/>
      <c r="H1358" s="74"/>
      <c r="I1358" s="75"/>
      <c r="J1358" s="75"/>
      <c r="K1358" s="74" t="s">
        <v>17083</v>
      </c>
      <c r="L1358" s="78"/>
      <c r="M1358" s="79"/>
      <c r="N1358" s="79"/>
      <c r="O1358" s="80"/>
      <c r="P1358" s="81"/>
      <c r="Q1358" s="81"/>
      <c r="R1358" s="91"/>
      <c r="S1358" s="91"/>
      <c r="T1358" s="91"/>
      <c r="U1358" s="91"/>
      <c r="V1358" s="52"/>
      <c r="W1358" s="52"/>
      <c r="X1358" s="52"/>
      <c r="Y1358" s="52"/>
      <c r="Z1358" s="51"/>
      <c r="AA1358" s="76"/>
      <c r="AB1358" s="76"/>
      <c r="AC1358" s="77"/>
      <c r="AD1358" s="83" t="s">
        <v>8668</v>
      </c>
      <c r="AE1358" s="83">
        <v>6609</v>
      </c>
      <c r="AF1358" s="83">
        <v>7414</v>
      </c>
      <c r="AG1358" s="83">
        <v>3968</v>
      </c>
      <c r="AH1358" s="83">
        <v>1438</v>
      </c>
      <c r="AI1358" s="83">
        <v>10800</v>
      </c>
      <c r="AJ1358" s="83" t="s">
        <v>10049</v>
      </c>
      <c r="AK1358" s="83"/>
      <c r="AL1358" s="83" t="s">
        <v>11633</v>
      </c>
      <c r="AM1358" s="83" t="s">
        <v>11780</v>
      </c>
      <c r="AN1358" s="85">
        <v>40443.291631944441</v>
      </c>
      <c r="AO1358" s="83" t="s">
        <v>12943</v>
      </c>
      <c r="AP1358" s="83" t="b">
        <v>1</v>
      </c>
      <c r="AQ1358" s="83" t="b">
        <v>0</v>
      </c>
      <c r="AR1358" s="83" t="b">
        <v>0</v>
      </c>
      <c r="AS1358" s="83" t="s">
        <v>7091</v>
      </c>
      <c r="AT1358" s="83">
        <v>68</v>
      </c>
      <c r="AU1358" s="83" t="s">
        <v>13085</v>
      </c>
      <c r="AV1358" s="83" t="b">
        <v>0</v>
      </c>
      <c r="AW1358" s="83" t="s">
        <v>14213</v>
      </c>
      <c r="AX1358" s="83" t="s">
        <v>15569</v>
      </c>
      <c r="AY1358" s="83" t="s">
        <v>66</v>
      </c>
      <c r="AZ1358" s="2"/>
      <c r="BA1358" s="3"/>
      <c r="BB1358" s="3"/>
      <c r="BC1358" s="3"/>
      <c r="BD1358" s="3"/>
    </row>
    <row r="1359" spans="1:56" x14ac:dyDescent="0.25">
      <c r="A1359" s="69" t="s">
        <v>1201</v>
      </c>
      <c r="B1359" s="70"/>
      <c r="C1359" s="70"/>
      <c r="D1359" s="71"/>
      <c r="E1359" s="73"/>
      <c r="F1359" s="70" t="s">
        <v>4408</v>
      </c>
      <c r="G1359" s="70"/>
      <c r="H1359" s="74"/>
      <c r="I1359" s="75"/>
      <c r="J1359" s="75"/>
      <c r="K1359" s="74" t="s">
        <v>17084</v>
      </c>
      <c r="L1359" s="78"/>
      <c r="M1359" s="79"/>
      <c r="N1359" s="79"/>
      <c r="O1359" s="80"/>
      <c r="P1359" s="81"/>
      <c r="Q1359" s="81"/>
      <c r="R1359" s="91"/>
      <c r="S1359" s="91"/>
      <c r="T1359" s="91"/>
      <c r="U1359" s="91"/>
      <c r="V1359" s="52"/>
      <c r="W1359" s="52"/>
      <c r="X1359" s="52"/>
      <c r="Y1359" s="52"/>
      <c r="Z1359" s="51"/>
      <c r="AA1359" s="76"/>
      <c r="AB1359" s="76"/>
      <c r="AC1359" s="77"/>
      <c r="AD1359" s="83" t="s">
        <v>8669</v>
      </c>
      <c r="AE1359" s="83">
        <v>329</v>
      </c>
      <c r="AF1359" s="83">
        <v>451</v>
      </c>
      <c r="AG1359" s="83">
        <v>48886</v>
      </c>
      <c r="AH1359" s="83">
        <v>3689</v>
      </c>
      <c r="AI1359" s="83">
        <v>32400</v>
      </c>
      <c r="AJ1359" s="83" t="s">
        <v>10050</v>
      </c>
      <c r="AK1359" s="83"/>
      <c r="AL1359" s="83"/>
      <c r="AM1359" s="83" t="s">
        <v>11744</v>
      </c>
      <c r="AN1359" s="85">
        <v>42447.093807870369</v>
      </c>
      <c r="AO1359" s="83"/>
      <c r="AP1359" s="83" t="b">
        <v>0</v>
      </c>
      <c r="AQ1359" s="83" t="b">
        <v>0</v>
      </c>
      <c r="AR1359" s="83" t="b">
        <v>0</v>
      </c>
      <c r="AS1359" s="83" t="s">
        <v>7102</v>
      </c>
      <c r="AT1359" s="83">
        <v>7</v>
      </c>
      <c r="AU1359" s="83" t="s">
        <v>13138</v>
      </c>
      <c r="AV1359" s="83" t="b">
        <v>0</v>
      </c>
      <c r="AW1359" s="83" t="s">
        <v>14213</v>
      </c>
      <c r="AX1359" s="83" t="s">
        <v>15570</v>
      </c>
      <c r="AY1359" s="83" t="s">
        <v>66</v>
      </c>
      <c r="AZ1359" s="2"/>
      <c r="BA1359" s="3"/>
      <c r="BB1359" s="3"/>
      <c r="BC1359" s="3"/>
      <c r="BD1359" s="3"/>
    </row>
    <row r="1360" spans="1:56" x14ac:dyDescent="0.25">
      <c r="A1360" s="69" t="s">
        <v>1202</v>
      </c>
      <c r="B1360" s="70"/>
      <c r="C1360" s="70"/>
      <c r="D1360" s="71"/>
      <c r="E1360" s="73"/>
      <c r="F1360" s="70" t="s">
        <v>4409</v>
      </c>
      <c r="G1360" s="70"/>
      <c r="H1360" s="74"/>
      <c r="I1360" s="75"/>
      <c r="J1360" s="75"/>
      <c r="K1360" s="74" t="s">
        <v>17085</v>
      </c>
      <c r="L1360" s="78"/>
      <c r="M1360" s="79"/>
      <c r="N1360" s="79"/>
      <c r="O1360" s="80"/>
      <c r="P1360" s="81"/>
      <c r="Q1360" s="81"/>
      <c r="R1360" s="91"/>
      <c r="S1360" s="91"/>
      <c r="T1360" s="91"/>
      <c r="U1360" s="91"/>
      <c r="V1360" s="52"/>
      <c r="W1360" s="52"/>
      <c r="X1360" s="52"/>
      <c r="Y1360" s="52"/>
      <c r="Z1360" s="51"/>
      <c r="AA1360" s="76"/>
      <c r="AB1360" s="76"/>
      <c r="AC1360" s="77"/>
      <c r="AD1360" s="83" t="s">
        <v>8670</v>
      </c>
      <c r="AE1360" s="83">
        <v>2309</v>
      </c>
      <c r="AF1360" s="83">
        <v>1078</v>
      </c>
      <c r="AG1360" s="83">
        <v>3790</v>
      </c>
      <c r="AH1360" s="83">
        <v>533</v>
      </c>
      <c r="AI1360" s="83">
        <v>-21600</v>
      </c>
      <c r="AJ1360" s="83" t="s">
        <v>10051</v>
      </c>
      <c r="AK1360" s="83" t="s">
        <v>10860</v>
      </c>
      <c r="AL1360" s="83" t="s">
        <v>11634</v>
      </c>
      <c r="AM1360" s="83" t="s">
        <v>11724</v>
      </c>
      <c r="AN1360" s="85">
        <v>41109.203692129631</v>
      </c>
      <c r="AO1360" s="83" t="s">
        <v>12944</v>
      </c>
      <c r="AP1360" s="83" t="b">
        <v>1</v>
      </c>
      <c r="AQ1360" s="83" t="b">
        <v>0</v>
      </c>
      <c r="AR1360" s="83" t="b">
        <v>1</v>
      </c>
      <c r="AS1360" s="83" t="s">
        <v>7095</v>
      </c>
      <c r="AT1360" s="83">
        <v>31</v>
      </c>
      <c r="AU1360" s="83" t="s">
        <v>13085</v>
      </c>
      <c r="AV1360" s="83" t="b">
        <v>0</v>
      </c>
      <c r="AW1360" s="83" t="s">
        <v>14213</v>
      </c>
      <c r="AX1360" s="83" t="s">
        <v>15571</v>
      </c>
      <c r="AY1360" s="83" t="s">
        <v>66</v>
      </c>
      <c r="AZ1360" s="2"/>
      <c r="BA1360" s="3"/>
      <c r="BB1360" s="3"/>
      <c r="BC1360" s="3"/>
      <c r="BD1360" s="3"/>
    </row>
    <row r="1361" spans="1:56" x14ac:dyDescent="0.25">
      <c r="A1361" s="69" t="s">
        <v>1674</v>
      </c>
      <c r="B1361" s="70"/>
      <c r="C1361" s="70"/>
      <c r="D1361" s="71"/>
      <c r="E1361" s="73"/>
      <c r="F1361" s="70" t="s">
        <v>14142</v>
      </c>
      <c r="G1361" s="70"/>
      <c r="H1361" s="74"/>
      <c r="I1361" s="75"/>
      <c r="J1361" s="75"/>
      <c r="K1361" s="74" t="s">
        <v>17086</v>
      </c>
      <c r="L1361" s="78"/>
      <c r="M1361" s="79"/>
      <c r="N1361" s="79"/>
      <c r="O1361" s="80"/>
      <c r="P1361" s="81"/>
      <c r="Q1361" s="81"/>
      <c r="R1361" s="91"/>
      <c r="S1361" s="91"/>
      <c r="T1361" s="91"/>
      <c r="U1361" s="91"/>
      <c r="V1361" s="52"/>
      <c r="W1361" s="52"/>
      <c r="X1361" s="52"/>
      <c r="Y1361" s="52"/>
      <c r="Z1361" s="51"/>
      <c r="AA1361" s="76"/>
      <c r="AB1361" s="76"/>
      <c r="AC1361" s="77"/>
      <c r="AD1361" s="83" t="s">
        <v>8671</v>
      </c>
      <c r="AE1361" s="83">
        <v>13696</v>
      </c>
      <c r="AF1361" s="83">
        <v>1779054</v>
      </c>
      <c r="AG1361" s="83">
        <v>521643</v>
      </c>
      <c r="AH1361" s="83">
        <v>18358</v>
      </c>
      <c r="AI1361" s="83">
        <v>-21600</v>
      </c>
      <c r="AJ1361" s="83" t="s">
        <v>10052</v>
      </c>
      <c r="AK1361" s="83" t="s">
        <v>9477</v>
      </c>
      <c r="AL1361" s="83" t="s">
        <v>11635</v>
      </c>
      <c r="AM1361" s="83" t="s">
        <v>11724</v>
      </c>
      <c r="AN1361" s="85">
        <v>40109.634155092594</v>
      </c>
      <c r="AO1361" s="83" t="s">
        <v>12945</v>
      </c>
      <c r="AP1361" s="83" t="b">
        <v>0</v>
      </c>
      <c r="AQ1361" s="83" t="b">
        <v>0</v>
      </c>
      <c r="AR1361" s="83" t="b">
        <v>1</v>
      </c>
      <c r="AS1361" s="83" t="s">
        <v>7095</v>
      </c>
      <c r="AT1361" s="83">
        <v>9751</v>
      </c>
      <c r="AU1361" s="83" t="s">
        <v>13559</v>
      </c>
      <c r="AV1361" s="83" t="b">
        <v>1</v>
      </c>
      <c r="AW1361" s="83" t="s">
        <v>14213</v>
      </c>
      <c r="AX1361" s="83" t="s">
        <v>15572</v>
      </c>
      <c r="AY1361" s="83" t="s">
        <v>65</v>
      </c>
      <c r="AZ1361" s="2"/>
      <c r="BA1361" s="3"/>
      <c r="BB1361" s="3"/>
      <c r="BC1361" s="3"/>
      <c r="BD1361" s="3"/>
    </row>
    <row r="1362" spans="1:56" x14ac:dyDescent="0.25">
      <c r="A1362" s="69" t="s">
        <v>1203</v>
      </c>
      <c r="B1362" s="70"/>
      <c r="C1362" s="70"/>
      <c r="D1362" s="71"/>
      <c r="E1362" s="73"/>
      <c r="F1362" s="70" t="s">
        <v>4410</v>
      </c>
      <c r="G1362" s="70"/>
      <c r="H1362" s="74"/>
      <c r="I1362" s="75"/>
      <c r="J1362" s="75"/>
      <c r="K1362" s="74" t="s">
        <v>17087</v>
      </c>
      <c r="L1362" s="78"/>
      <c r="M1362" s="79"/>
      <c r="N1362" s="79"/>
      <c r="O1362" s="80"/>
      <c r="P1362" s="81"/>
      <c r="Q1362" s="81"/>
      <c r="R1362" s="91"/>
      <c r="S1362" s="91"/>
      <c r="T1362" s="91"/>
      <c r="U1362" s="91"/>
      <c r="V1362" s="52"/>
      <c r="W1362" s="52"/>
      <c r="X1362" s="52"/>
      <c r="Y1362" s="52"/>
      <c r="Z1362" s="51"/>
      <c r="AA1362" s="76"/>
      <c r="AB1362" s="76"/>
      <c r="AC1362" s="77"/>
      <c r="AD1362" s="83" t="s">
        <v>8672</v>
      </c>
      <c r="AE1362" s="83">
        <v>52</v>
      </c>
      <c r="AF1362" s="83">
        <v>9</v>
      </c>
      <c r="AG1362" s="83">
        <v>29</v>
      </c>
      <c r="AH1362" s="83">
        <v>0</v>
      </c>
      <c r="AI1362" s="83"/>
      <c r="AJ1362" s="83"/>
      <c r="AK1362" s="83"/>
      <c r="AL1362" s="83"/>
      <c r="AM1362" s="83"/>
      <c r="AN1362" s="85">
        <v>43165.673171296294</v>
      </c>
      <c r="AO1362" s="83"/>
      <c r="AP1362" s="83" t="b">
        <v>1</v>
      </c>
      <c r="AQ1362" s="83" t="b">
        <v>0</v>
      </c>
      <c r="AR1362" s="83" t="b">
        <v>0</v>
      </c>
      <c r="AS1362" s="83" t="s">
        <v>7113</v>
      </c>
      <c r="AT1362" s="83">
        <v>0</v>
      </c>
      <c r="AU1362" s="83"/>
      <c r="AV1362" s="83" t="b">
        <v>0</v>
      </c>
      <c r="AW1362" s="83" t="s">
        <v>14213</v>
      </c>
      <c r="AX1362" s="83" t="s">
        <v>15573</v>
      </c>
      <c r="AY1362" s="83" t="s">
        <v>66</v>
      </c>
      <c r="AZ1362" s="2"/>
      <c r="BA1362" s="3"/>
      <c r="BB1362" s="3"/>
      <c r="BC1362" s="3"/>
      <c r="BD1362" s="3"/>
    </row>
    <row r="1363" spans="1:56" x14ac:dyDescent="0.25">
      <c r="A1363" s="69" t="s">
        <v>1204</v>
      </c>
      <c r="B1363" s="70"/>
      <c r="C1363" s="70"/>
      <c r="D1363" s="71"/>
      <c r="E1363" s="73"/>
      <c r="F1363" s="70" t="s">
        <v>4411</v>
      </c>
      <c r="G1363" s="70"/>
      <c r="H1363" s="74"/>
      <c r="I1363" s="75"/>
      <c r="J1363" s="75"/>
      <c r="K1363" s="74" t="s">
        <v>17088</v>
      </c>
      <c r="L1363" s="78"/>
      <c r="M1363" s="79"/>
      <c r="N1363" s="79"/>
      <c r="O1363" s="80"/>
      <c r="P1363" s="81"/>
      <c r="Q1363" s="81"/>
      <c r="R1363" s="91"/>
      <c r="S1363" s="91"/>
      <c r="T1363" s="91"/>
      <c r="U1363" s="91"/>
      <c r="V1363" s="52"/>
      <c r="W1363" s="52"/>
      <c r="X1363" s="52"/>
      <c r="Y1363" s="52"/>
      <c r="Z1363" s="51"/>
      <c r="AA1363" s="76"/>
      <c r="AB1363" s="76"/>
      <c r="AC1363" s="77"/>
      <c r="AD1363" s="83" t="s">
        <v>8673</v>
      </c>
      <c r="AE1363" s="83">
        <v>921</v>
      </c>
      <c r="AF1363" s="83">
        <v>271</v>
      </c>
      <c r="AG1363" s="83">
        <v>178534</v>
      </c>
      <c r="AH1363" s="83">
        <v>19493</v>
      </c>
      <c r="AI1363" s="83">
        <v>25200</v>
      </c>
      <c r="AJ1363" s="83" t="s">
        <v>10053</v>
      </c>
      <c r="AK1363" s="83" t="s">
        <v>10861</v>
      </c>
      <c r="AL1363" s="83"/>
      <c r="AM1363" s="83" t="s">
        <v>11737</v>
      </c>
      <c r="AN1363" s="85">
        <v>40888.506909722222</v>
      </c>
      <c r="AO1363" s="83" t="s">
        <v>12946</v>
      </c>
      <c r="AP1363" s="83" t="b">
        <v>0</v>
      </c>
      <c r="AQ1363" s="83" t="b">
        <v>0</v>
      </c>
      <c r="AR1363" s="83" t="b">
        <v>1</v>
      </c>
      <c r="AS1363" s="83" t="s">
        <v>7091</v>
      </c>
      <c r="AT1363" s="83">
        <v>14</v>
      </c>
      <c r="AU1363" s="83" t="s">
        <v>13560</v>
      </c>
      <c r="AV1363" s="83" t="b">
        <v>0</v>
      </c>
      <c r="AW1363" s="83" t="s">
        <v>14213</v>
      </c>
      <c r="AX1363" s="83" t="s">
        <v>15574</v>
      </c>
      <c r="AY1363" s="83" t="s">
        <v>66</v>
      </c>
      <c r="AZ1363" s="2"/>
      <c r="BA1363" s="3"/>
      <c r="BB1363" s="3"/>
      <c r="BC1363" s="3"/>
      <c r="BD1363" s="3"/>
    </row>
    <row r="1364" spans="1:56" x14ac:dyDescent="0.25">
      <c r="A1364" s="69" t="s">
        <v>1205</v>
      </c>
      <c r="B1364" s="70"/>
      <c r="C1364" s="70"/>
      <c r="D1364" s="71"/>
      <c r="E1364" s="73"/>
      <c r="F1364" s="70" t="s">
        <v>4412</v>
      </c>
      <c r="G1364" s="70"/>
      <c r="H1364" s="74"/>
      <c r="I1364" s="75"/>
      <c r="J1364" s="75"/>
      <c r="K1364" s="74" t="s">
        <v>17089</v>
      </c>
      <c r="L1364" s="78"/>
      <c r="M1364" s="79"/>
      <c r="N1364" s="79"/>
      <c r="O1364" s="80"/>
      <c r="P1364" s="81"/>
      <c r="Q1364" s="81"/>
      <c r="R1364" s="91"/>
      <c r="S1364" s="91"/>
      <c r="T1364" s="91"/>
      <c r="U1364" s="91"/>
      <c r="V1364" s="52"/>
      <c r="W1364" s="52"/>
      <c r="X1364" s="52"/>
      <c r="Y1364" s="52"/>
      <c r="Z1364" s="51"/>
      <c r="AA1364" s="76"/>
      <c r="AB1364" s="76"/>
      <c r="AC1364" s="77"/>
      <c r="AD1364" s="83" t="s">
        <v>8674</v>
      </c>
      <c r="AE1364" s="83">
        <v>2160</v>
      </c>
      <c r="AF1364" s="83">
        <v>761</v>
      </c>
      <c r="AG1364" s="83">
        <v>7694</v>
      </c>
      <c r="AH1364" s="83">
        <v>9522</v>
      </c>
      <c r="AI1364" s="83">
        <v>-28800</v>
      </c>
      <c r="AJ1364" s="83" t="s">
        <v>10054</v>
      </c>
      <c r="AK1364" s="83"/>
      <c r="AL1364" s="83"/>
      <c r="AM1364" s="83" t="s">
        <v>11783</v>
      </c>
      <c r="AN1364" s="85">
        <v>41987.997696759259</v>
      </c>
      <c r="AO1364" s="83" t="s">
        <v>12947</v>
      </c>
      <c r="AP1364" s="83" t="b">
        <v>1</v>
      </c>
      <c r="AQ1364" s="83" t="b">
        <v>0</v>
      </c>
      <c r="AR1364" s="83" t="b">
        <v>0</v>
      </c>
      <c r="AS1364" s="83" t="s">
        <v>7091</v>
      </c>
      <c r="AT1364" s="83">
        <v>22</v>
      </c>
      <c r="AU1364" s="83" t="s">
        <v>13085</v>
      </c>
      <c r="AV1364" s="83" t="b">
        <v>0</v>
      </c>
      <c r="AW1364" s="83" t="s">
        <v>14213</v>
      </c>
      <c r="AX1364" s="83" t="s">
        <v>15575</v>
      </c>
      <c r="AY1364" s="83" t="s">
        <v>66</v>
      </c>
      <c r="AZ1364" s="2"/>
      <c r="BA1364" s="3"/>
      <c r="BB1364" s="3"/>
      <c r="BC1364" s="3"/>
      <c r="BD1364" s="3"/>
    </row>
    <row r="1365" spans="1:56" x14ac:dyDescent="0.25">
      <c r="A1365" s="69" t="s">
        <v>1675</v>
      </c>
      <c r="B1365" s="70"/>
      <c r="C1365" s="70"/>
      <c r="D1365" s="71"/>
      <c r="E1365" s="73"/>
      <c r="F1365" s="70" t="s">
        <v>14143</v>
      </c>
      <c r="G1365" s="70"/>
      <c r="H1365" s="74"/>
      <c r="I1365" s="75"/>
      <c r="J1365" s="75"/>
      <c r="K1365" s="74" t="s">
        <v>17090</v>
      </c>
      <c r="L1365" s="78"/>
      <c r="M1365" s="79"/>
      <c r="N1365" s="79"/>
      <c r="O1365" s="80"/>
      <c r="P1365" s="81"/>
      <c r="Q1365" s="81"/>
      <c r="R1365" s="91"/>
      <c r="S1365" s="91"/>
      <c r="T1365" s="91"/>
      <c r="U1365" s="91"/>
      <c r="V1365" s="52"/>
      <c r="W1365" s="52"/>
      <c r="X1365" s="52"/>
      <c r="Y1365" s="52"/>
      <c r="Z1365" s="51"/>
      <c r="AA1365" s="76"/>
      <c r="AB1365" s="76"/>
      <c r="AC1365" s="77"/>
      <c r="AD1365" s="83" t="s">
        <v>8675</v>
      </c>
      <c r="AE1365" s="83">
        <v>185</v>
      </c>
      <c r="AF1365" s="83">
        <v>1109</v>
      </c>
      <c r="AG1365" s="83">
        <v>1036</v>
      </c>
      <c r="AH1365" s="83">
        <v>2123</v>
      </c>
      <c r="AI1365" s="83"/>
      <c r="AJ1365" s="83" t="s">
        <v>10055</v>
      </c>
      <c r="AK1365" s="83"/>
      <c r="AL1365" s="83" t="s">
        <v>11636</v>
      </c>
      <c r="AM1365" s="83"/>
      <c r="AN1365" s="85">
        <v>42012.990300925929</v>
      </c>
      <c r="AO1365" s="83" t="s">
        <v>12948</v>
      </c>
      <c r="AP1365" s="83" t="b">
        <v>1</v>
      </c>
      <c r="AQ1365" s="83" t="b">
        <v>0</v>
      </c>
      <c r="AR1365" s="83" t="b">
        <v>0</v>
      </c>
      <c r="AS1365" s="83" t="s">
        <v>7091</v>
      </c>
      <c r="AT1365" s="83">
        <v>10</v>
      </c>
      <c r="AU1365" s="83" t="s">
        <v>13085</v>
      </c>
      <c r="AV1365" s="83" t="b">
        <v>1</v>
      </c>
      <c r="AW1365" s="83" t="s">
        <v>14213</v>
      </c>
      <c r="AX1365" s="83" t="s">
        <v>15576</v>
      </c>
      <c r="AY1365" s="83" t="s">
        <v>65</v>
      </c>
      <c r="AZ1365" s="2"/>
      <c r="BA1365" s="3"/>
      <c r="BB1365" s="3"/>
      <c r="BC1365" s="3"/>
      <c r="BD1365" s="3"/>
    </row>
    <row r="1366" spans="1:56" x14ac:dyDescent="0.25">
      <c r="A1366" s="69" t="s">
        <v>1676</v>
      </c>
      <c r="B1366" s="70"/>
      <c r="C1366" s="70"/>
      <c r="D1366" s="71"/>
      <c r="E1366" s="73"/>
      <c r="F1366" s="70" t="s">
        <v>14144</v>
      </c>
      <c r="G1366" s="70"/>
      <c r="H1366" s="74"/>
      <c r="I1366" s="75"/>
      <c r="J1366" s="75"/>
      <c r="K1366" s="74" t="s">
        <v>17091</v>
      </c>
      <c r="L1366" s="78"/>
      <c r="M1366" s="79"/>
      <c r="N1366" s="79"/>
      <c r="O1366" s="80"/>
      <c r="P1366" s="81"/>
      <c r="Q1366" s="81"/>
      <c r="R1366" s="91"/>
      <c r="S1366" s="91"/>
      <c r="T1366" s="91"/>
      <c r="U1366" s="91"/>
      <c r="V1366" s="52"/>
      <c r="W1366" s="52"/>
      <c r="X1366" s="52"/>
      <c r="Y1366" s="52"/>
      <c r="Z1366" s="51"/>
      <c r="AA1366" s="76"/>
      <c r="AB1366" s="76"/>
      <c r="AC1366" s="77"/>
      <c r="AD1366" s="83" t="s">
        <v>8676</v>
      </c>
      <c r="AE1366" s="83">
        <v>2424</v>
      </c>
      <c r="AF1366" s="83">
        <v>37611</v>
      </c>
      <c r="AG1366" s="83">
        <v>22041</v>
      </c>
      <c r="AH1366" s="83">
        <v>8119</v>
      </c>
      <c r="AI1366" s="83">
        <v>-18000</v>
      </c>
      <c r="AJ1366" s="83" t="s">
        <v>10056</v>
      </c>
      <c r="AK1366" s="83" t="s">
        <v>10255</v>
      </c>
      <c r="AL1366" s="83" t="s">
        <v>11637</v>
      </c>
      <c r="AM1366" s="83" t="s">
        <v>11716</v>
      </c>
      <c r="AN1366" s="85">
        <v>39911.853310185186</v>
      </c>
      <c r="AO1366" s="83" t="s">
        <v>12949</v>
      </c>
      <c r="AP1366" s="83" t="b">
        <v>0</v>
      </c>
      <c r="AQ1366" s="83" t="b">
        <v>0</v>
      </c>
      <c r="AR1366" s="83" t="b">
        <v>1</v>
      </c>
      <c r="AS1366" s="83" t="s">
        <v>7091</v>
      </c>
      <c r="AT1366" s="83">
        <v>1209</v>
      </c>
      <c r="AU1366" s="83" t="s">
        <v>13561</v>
      </c>
      <c r="AV1366" s="83" t="b">
        <v>1</v>
      </c>
      <c r="AW1366" s="83" t="s">
        <v>14213</v>
      </c>
      <c r="AX1366" s="83" t="s">
        <v>15577</v>
      </c>
      <c r="AY1366" s="83" t="s">
        <v>65</v>
      </c>
      <c r="AZ1366" s="2"/>
      <c r="BA1366" s="3"/>
      <c r="BB1366" s="3"/>
      <c r="BC1366" s="3"/>
      <c r="BD1366" s="3"/>
    </row>
    <row r="1367" spans="1:56" x14ac:dyDescent="0.25">
      <c r="A1367" s="69" t="s">
        <v>1677</v>
      </c>
      <c r="B1367" s="70"/>
      <c r="C1367" s="70"/>
      <c r="D1367" s="71"/>
      <c r="E1367" s="73"/>
      <c r="F1367" s="70" t="s">
        <v>14145</v>
      </c>
      <c r="G1367" s="70"/>
      <c r="H1367" s="74"/>
      <c r="I1367" s="75"/>
      <c r="J1367" s="75"/>
      <c r="K1367" s="74" t="s">
        <v>17092</v>
      </c>
      <c r="L1367" s="78"/>
      <c r="M1367" s="79"/>
      <c r="N1367" s="79"/>
      <c r="O1367" s="80"/>
      <c r="P1367" s="81"/>
      <c r="Q1367" s="81"/>
      <c r="R1367" s="91"/>
      <c r="S1367" s="91"/>
      <c r="T1367" s="91"/>
      <c r="U1367" s="91"/>
      <c r="V1367" s="52"/>
      <c r="W1367" s="52"/>
      <c r="X1367" s="52"/>
      <c r="Y1367" s="52"/>
      <c r="Z1367" s="51"/>
      <c r="AA1367" s="76"/>
      <c r="AB1367" s="76"/>
      <c r="AC1367" s="77"/>
      <c r="AD1367" s="83" t="s">
        <v>8677</v>
      </c>
      <c r="AE1367" s="83">
        <v>1490</v>
      </c>
      <c r="AF1367" s="83">
        <v>110103</v>
      </c>
      <c r="AG1367" s="83">
        <v>17728</v>
      </c>
      <c r="AH1367" s="83">
        <v>27126</v>
      </c>
      <c r="AI1367" s="83">
        <v>-18000</v>
      </c>
      <c r="AJ1367" s="83" t="s">
        <v>10057</v>
      </c>
      <c r="AK1367" s="83" t="s">
        <v>10450</v>
      </c>
      <c r="AL1367" s="83" t="s">
        <v>11638</v>
      </c>
      <c r="AM1367" s="83" t="s">
        <v>11716</v>
      </c>
      <c r="AN1367" s="85">
        <v>41431.588865740741</v>
      </c>
      <c r="AO1367" s="83" t="s">
        <v>12950</v>
      </c>
      <c r="AP1367" s="83" t="b">
        <v>0</v>
      </c>
      <c r="AQ1367" s="83" t="b">
        <v>0</v>
      </c>
      <c r="AR1367" s="83" t="b">
        <v>0</v>
      </c>
      <c r="AS1367" s="83" t="s">
        <v>7091</v>
      </c>
      <c r="AT1367" s="83">
        <v>1049</v>
      </c>
      <c r="AU1367" s="83" t="s">
        <v>13562</v>
      </c>
      <c r="AV1367" s="83" t="b">
        <v>1</v>
      </c>
      <c r="AW1367" s="83" t="s">
        <v>14213</v>
      </c>
      <c r="AX1367" s="83" t="s">
        <v>15578</v>
      </c>
      <c r="AY1367" s="83" t="s">
        <v>65</v>
      </c>
      <c r="AZ1367" s="2"/>
      <c r="BA1367" s="3"/>
      <c r="BB1367" s="3"/>
      <c r="BC1367" s="3"/>
      <c r="BD1367" s="3"/>
    </row>
    <row r="1368" spans="1:56" x14ac:dyDescent="0.25">
      <c r="A1368" s="69" t="s">
        <v>1678</v>
      </c>
      <c r="B1368" s="70"/>
      <c r="C1368" s="70"/>
      <c r="D1368" s="71"/>
      <c r="E1368" s="73"/>
      <c r="F1368" s="70" t="s">
        <v>14146</v>
      </c>
      <c r="G1368" s="70"/>
      <c r="H1368" s="74"/>
      <c r="I1368" s="75"/>
      <c r="J1368" s="75"/>
      <c r="K1368" s="74" t="s">
        <v>17093</v>
      </c>
      <c r="L1368" s="78"/>
      <c r="M1368" s="79"/>
      <c r="N1368" s="79"/>
      <c r="O1368" s="80"/>
      <c r="P1368" s="81"/>
      <c r="Q1368" s="81"/>
      <c r="R1368" s="91"/>
      <c r="S1368" s="91"/>
      <c r="T1368" s="91"/>
      <c r="U1368" s="91"/>
      <c r="V1368" s="52"/>
      <c r="W1368" s="52"/>
      <c r="X1368" s="52"/>
      <c r="Y1368" s="52"/>
      <c r="Z1368" s="51"/>
      <c r="AA1368" s="76"/>
      <c r="AB1368" s="76"/>
      <c r="AC1368" s="77"/>
      <c r="AD1368" s="83" t="s">
        <v>8678</v>
      </c>
      <c r="AE1368" s="83">
        <v>1312</v>
      </c>
      <c r="AF1368" s="83">
        <v>691061</v>
      </c>
      <c r="AG1368" s="83">
        <v>45367</v>
      </c>
      <c r="AH1368" s="83">
        <v>12531</v>
      </c>
      <c r="AI1368" s="83">
        <v>-18000</v>
      </c>
      <c r="AJ1368" s="83" t="s">
        <v>10058</v>
      </c>
      <c r="AK1368" s="83" t="s">
        <v>10862</v>
      </c>
      <c r="AL1368" s="83" t="s">
        <v>11639</v>
      </c>
      <c r="AM1368" s="83" t="s">
        <v>11716</v>
      </c>
      <c r="AN1368" s="85">
        <v>39863.012546296297</v>
      </c>
      <c r="AO1368" s="83" t="s">
        <v>12951</v>
      </c>
      <c r="AP1368" s="83" t="b">
        <v>0</v>
      </c>
      <c r="AQ1368" s="83" t="b">
        <v>0</v>
      </c>
      <c r="AR1368" s="83" t="b">
        <v>1</v>
      </c>
      <c r="AS1368" s="83" t="s">
        <v>7091</v>
      </c>
      <c r="AT1368" s="83">
        <v>3362</v>
      </c>
      <c r="AU1368" s="83" t="s">
        <v>13563</v>
      </c>
      <c r="AV1368" s="83" t="b">
        <v>1</v>
      </c>
      <c r="AW1368" s="83" t="s">
        <v>14213</v>
      </c>
      <c r="AX1368" s="83" t="s">
        <v>15579</v>
      </c>
      <c r="AY1368" s="83" t="s">
        <v>65</v>
      </c>
      <c r="AZ1368" s="2"/>
      <c r="BA1368" s="3"/>
      <c r="BB1368" s="3"/>
      <c r="BC1368" s="3"/>
      <c r="BD1368" s="3"/>
    </row>
    <row r="1369" spans="1:56" x14ac:dyDescent="0.25">
      <c r="A1369" s="69" t="s">
        <v>1679</v>
      </c>
      <c r="B1369" s="70"/>
      <c r="C1369" s="70"/>
      <c r="D1369" s="71"/>
      <c r="E1369" s="73"/>
      <c r="F1369" s="70" t="s">
        <v>14147</v>
      </c>
      <c r="G1369" s="70"/>
      <c r="H1369" s="74"/>
      <c r="I1369" s="75"/>
      <c r="J1369" s="75"/>
      <c r="K1369" s="74" t="s">
        <v>17094</v>
      </c>
      <c r="L1369" s="78"/>
      <c r="M1369" s="79"/>
      <c r="N1369" s="79"/>
      <c r="O1369" s="80"/>
      <c r="P1369" s="81"/>
      <c r="Q1369" s="81"/>
      <c r="R1369" s="91"/>
      <c r="S1369" s="91"/>
      <c r="T1369" s="91"/>
      <c r="U1369" s="91"/>
      <c r="V1369" s="52"/>
      <c r="W1369" s="52"/>
      <c r="X1369" s="52"/>
      <c r="Y1369" s="52"/>
      <c r="Z1369" s="51"/>
      <c r="AA1369" s="76"/>
      <c r="AB1369" s="76"/>
      <c r="AC1369" s="77"/>
      <c r="AD1369" s="83" t="s">
        <v>8679</v>
      </c>
      <c r="AE1369" s="83">
        <v>47</v>
      </c>
      <c r="AF1369" s="83">
        <v>5865919</v>
      </c>
      <c r="AG1369" s="83">
        <v>13386</v>
      </c>
      <c r="AH1369" s="83">
        <v>72</v>
      </c>
      <c r="AI1369" s="83">
        <v>-28800</v>
      </c>
      <c r="AJ1369" s="83" t="s">
        <v>10059</v>
      </c>
      <c r="AK1369" s="83"/>
      <c r="AL1369" s="83" t="s">
        <v>11640</v>
      </c>
      <c r="AM1369" s="83" t="s">
        <v>11719</v>
      </c>
      <c r="AN1369" s="85">
        <v>40045.861793981479</v>
      </c>
      <c r="AO1369" s="83" t="s">
        <v>12952</v>
      </c>
      <c r="AP1369" s="83" t="b">
        <v>0</v>
      </c>
      <c r="AQ1369" s="83" t="b">
        <v>0</v>
      </c>
      <c r="AR1369" s="83" t="b">
        <v>0</v>
      </c>
      <c r="AS1369" s="83" t="s">
        <v>7091</v>
      </c>
      <c r="AT1369" s="83">
        <v>13173</v>
      </c>
      <c r="AU1369" s="83" t="s">
        <v>13564</v>
      </c>
      <c r="AV1369" s="83" t="b">
        <v>1</v>
      </c>
      <c r="AW1369" s="83" t="s">
        <v>14213</v>
      </c>
      <c r="AX1369" s="83" t="s">
        <v>15580</v>
      </c>
      <c r="AY1369" s="83" t="s">
        <v>65</v>
      </c>
      <c r="AZ1369" s="2"/>
      <c r="BA1369" s="3"/>
      <c r="BB1369" s="3"/>
      <c r="BC1369" s="3"/>
      <c r="BD1369" s="3"/>
    </row>
    <row r="1370" spans="1:56" x14ac:dyDescent="0.25">
      <c r="A1370" s="69" t="s">
        <v>1206</v>
      </c>
      <c r="B1370" s="70"/>
      <c r="C1370" s="70"/>
      <c r="D1370" s="71"/>
      <c r="E1370" s="73"/>
      <c r="F1370" s="70" t="s">
        <v>4413</v>
      </c>
      <c r="G1370" s="70"/>
      <c r="H1370" s="74"/>
      <c r="I1370" s="75"/>
      <c r="J1370" s="75"/>
      <c r="K1370" s="74" t="s">
        <v>17095</v>
      </c>
      <c r="L1370" s="78"/>
      <c r="M1370" s="79"/>
      <c r="N1370" s="79"/>
      <c r="O1370" s="80"/>
      <c r="P1370" s="81"/>
      <c r="Q1370" s="81"/>
      <c r="R1370" s="91"/>
      <c r="S1370" s="91"/>
      <c r="T1370" s="91"/>
      <c r="U1370" s="91"/>
      <c r="V1370" s="52"/>
      <c r="W1370" s="52"/>
      <c r="X1370" s="52"/>
      <c r="Y1370" s="52"/>
      <c r="Z1370" s="51"/>
      <c r="AA1370" s="76"/>
      <c r="AB1370" s="76"/>
      <c r="AC1370" s="77"/>
      <c r="AD1370" s="83" t="s">
        <v>8680</v>
      </c>
      <c r="AE1370" s="83">
        <v>74</v>
      </c>
      <c r="AF1370" s="83">
        <v>2</v>
      </c>
      <c r="AG1370" s="83">
        <v>32</v>
      </c>
      <c r="AH1370" s="83">
        <v>0</v>
      </c>
      <c r="AI1370" s="83"/>
      <c r="AJ1370" s="83"/>
      <c r="AK1370" s="83"/>
      <c r="AL1370" s="83"/>
      <c r="AM1370" s="83"/>
      <c r="AN1370" s="85">
        <v>43165.671134259261</v>
      </c>
      <c r="AO1370" s="83"/>
      <c r="AP1370" s="83" t="b">
        <v>1</v>
      </c>
      <c r="AQ1370" s="83" t="b">
        <v>0</v>
      </c>
      <c r="AR1370" s="83" t="b">
        <v>0</v>
      </c>
      <c r="AS1370" s="83" t="s">
        <v>7098</v>
      </c>
      <c r="AT1370" s="83">
        <v>0</v>
      </c>
      <c r="AU1370" s="83"/>
      <c r="AV1370" s="83" t="b">
        <v>0</v>
      </c>
      <c r="AW1370" s="83" t="s">
        <v>14213</v>
      </c>
      <c r="AX1370" s="83" t="s">
        <v>15581</v>
      </c>
      <c r="AY1370" s="83" t="s">
        <v>66</v>
      </c>
      <c r="AZ1370" s="2"/>
      <c r="BA1370" s="3"/>
      <c r="BB1370" s="3"/>
      <c r="BC1370" s="3"/>
      <c r="BD1370" s="3"/>
    </row>
    <row r="1371" spans="1:56" x14ac:dyDescent="0.25">
      <c r="A1371" s="69" t="s">
        <v>1207</v>
      </c>
      <c r="B1371" s="70"/>
      <c r="C1371" s="70"/>
      <c r="D1371" s="71"/>
      <c r="E1371" s="73"/>
      <c r="F1371" s="70" t="s">
        <v>4414</v>
      </c>
      <c r="G1371" s="70"/>
      <c r="H1371" s="74"/>
      <c r="I1371" s="75"/>
      <c r="J1371" s="75"/>
      <c r="K1371" s="74" t="s">
        <v>17096</v>
      </c>
      <c r="L1371" s="78"/>
      <c r="M1371" s="79"/>
      <c r="N1371" s="79"/>
      <c r="O1371" s="80"/>
      <c r="P1371" s="81"/>
      <c r="Q1371" s="81"/>
      <c r="R1371" s="91"/>
      <c r="S1371" s="91"/>
      <c r="T1371" s="91"/>
      <c r="U1371" s="91"/>
      <c r="V1371" s="52"/>
      <c r="W1371" s="52"/>
      <c r="X1371" s="52"/>
      <c r="Y1371" s="52"/>
      <c r="Z1371" s="51"/>
      <c r="AA1371" s="76"/>
      <c r="AB1371" s="76"/>
      <c r="AC1371" s="77"/>
      <c r="AD1371" s="83" t="s">
        <v>8681</v>
      </c>
      <c r="AE1371" s="83">
        <v>341</v>
      </c>
      <c r="AF1371" s="83">
        <v>657</v>
      </c>
      <c r="AG1371" s="83">
        <v>9430</v>
      </c>
      <c r="AH1371" s="83">
        <v>4169</v>
      </c>
      <c r="AI1371" s="83">
        <v>-10800</v>
      </c>
      <c r="AJ1371" s="83" t="s">
        <v>10060</v>
      </c>
      <c r="AK1371" s="83" t="s">
        <v>10863</v>
      </c>
      <c r="AL1371" s="83" t="s">
        <v>11641</v>
      </c>
      <c r="AM1371" s="83" t="s">
        <v>11723</v>
      </c>
      <c r="AN1371" s="85">
        <v>40454.861597222225</v>
      </c>
      <c r="AO1371" s="83" t="s">
        <v>12953</v>
      </c>
      <c r="AP1371" s="83" t="b">
        <v>0</v>
      </c>
      <c r="AQ1371" s="83" t="b">
        <v>0</v>
      </c>
      <c r="AR1371" s="83" t="b">
        <v>0</v>
      </c>
      <c r="AS1371" s="83" t="s">
        <v>7099</v>
      </c>
      <c r="AT1371" s="83">
        <v>31</v>
      </c>
      <c r="AU1371" s="83" t="s">
        <v>13085</v>
      </c>
      <c r="AV1371" s="83" t="b">
        <v>0</v>
      </c>
      <c r="AW1371" s="83" t="s">
        <v>14213</v>
      </c>
      <c r="AX1371" s="83" t="s">
        <v>15582</v>
      </c>
      <c r="AY1371" s="83" t="s">
        <v>66</v>
      </c>
      <c r="AZ1371" s="2"/>
      <c r="BA1371" s="3"/>
      <c r="BB1371" s="3"/>
      <c r="BC1371" s="3"/>
      <c r="BD1371" s="3"/>
    </row>
    <row r="1372" spans="1:56" x14ac:dyDescent="0.25">
      <c r="A1372" s="69" t="s">
        <v>1208</v>
      </c>
      <c r="B1372" s="70"/>
      <c r="C1372" s="70"/>
      <c r="D1372" s="71"/>
      <c r="E1372" s="73"/>
      <c r="F1372" s="70" t="s">
        <v>4415</v>
      </c>
      <c r="G1372" s="70"/>
      <c r="H1372" s="74"/>
      <c r="I1372" s="75"/>
      <c r="J1372" s="75"/>
      <c r="K1372" s="74" t="s">
        <v>17097</v>
      </c>
      <c r="L1372" s="78"/>
      <c r="M1372" s="79"/>
      <c r="N1372" s="79"/>
      <c r="O1372" s="80"/>
      <c r="P1372" s="81"/>
      <c r="Q1372" s="81"/>
      <c r="R1372" s="91"/>
      <c r="S1372" s="91"/>
      <c r="T1372" s="91"/>
      <c r="U1372" s="91"/>
      <c r="V1372" s="52"/>
      <c r="W1372" s="52"/>
      <c r="X1372" s="52"/>
      <c r="Y1372" s="52"/>
      <c r="Z1372" s="51"/>
      <c r="AA1372" s="76"/>
      <c r="AB1372" s="76"/>
      <c r="AC1372" s="77"/>
      <c r="AD1372" s="83" t="s">
        <v>8682</v>
      </c>
      <c r="AE1372" s="83">
        <v>553</v>
      </c>
      <c r="AF1372" s="83">
        <v>370</v>
      </c>
      <c r="AG1372" s="83">
        <v>7600</v>
      </c>
      <c r="AH1372" s="83">
        <v>36</v>
      </c>
      <c r="AI1372" s="83">
        <v>-18000</v>
      </c>
      <c r="AJ1372" s="83" t="s">
        <v>10061</v>
      </c>
      <c r="AK1372" s="83" t="s">
        <v>10864</v>
      </c>
      <c r="AL1372" s="83"/>
      <c r="AM1372" s="83" t="s">
        <v>11716</v>
      </c>
      <c r="AN1372" s="85">
        <v>41349.70171296296</v>
      </c>
      <c r="AO1372" s="83"/>
      <c r="AP1372" s="83" t="b">
        <v>0</v>
      </c>
      <c r="AQ1372" s="83" t="b">
        <v>0</v>
      </c>
      <c r="AR1372" s="83" t="b">
        <v>1</v>
      </c>
      <c r="AS1372" s="83" t="s">
        <v>7091</v>
      </c>
      <c r="AT1372" s="83">
        <v>40</v>
      </c>
      <c r="AU1372" s="83" t="s">
        <v>13105</v>
      </c>
      <c r="AV1372" s="83" t="b">
        <v>0</v>
      </c>
      <c r="AW1372" s="83" t="s">
        <v>14213</v>
      </c>
      <c r="AX1372" s="83" t="s">
        <v>15583</v>
      </c>
      <c r="AY1372" s="83" t="s">
        <v>66</v>
      </c>
      <c r="AZ1372" s="2"/>
      <c r="BA1372" s="3"/>
      <c r="BB1372" s="3"/>
      <c r="BC1372" s="3"/>
      <c r="BD1372" s="3"/>
    </row>
    <row r="1373" spans="1:56" x14ac:dyDescent="0.25">
      <c r="A1373" s="69" t="s">
        <v>1680</v>
      </c>
      <c r="B1373" s="70"/>
      <c r="C1373" s="70"/>
      <c r="D1373" s="71"/>
      <c r="E1373" s="73"/>
      <c r="F1373" s="70" t="s">
        <v>14148</v>
      </c>
      <c r="G1373" s="70"/>
      <c r="H1373" s="74"/>
      <c r="I1373" s="75"/>
      <c r="J1373" s="75"/>
      <c r="K1373" s="74" t="s">
        <v>17098</v>
      </c>
      <c r="L1373" s="78"/>
      <c r="M1373" s="79"/>
      <c r="N1373" s="79"/>
      <c r="O1373" s="80"/>
      <c r="P1373" s="81"/>
      <c r="Q1373" s="81"/>
      <c r="R1373" s="91"/>
      <c r="S1373" s="91"/>
      <c r="T1373" s="91"/>
      <c r="U1373" s="91"/>
      <c r="V1373" s="52"/>
      <c r="W1373" s="52"/>
      <c r="X1373" s="52"/>
      <c r="Y1373" s="52"/>
      <c r="Z1373" s="51"/>
      <c r="AA1373" s="76"/>
      <c r="AB1373" s="76"/>
      <c r="AC1373" s="77"/>
      <c r="AD1373" s="83" t="s">
        <v>8683</v>
      </c>
      <c r="AE1373" s="83">
        <v>317</v>
      </c>
      <c r="AF1373" s="83">
        <v>206991</v>
      </c>
      <c r="AG1373" s="83">
        <v>32511</v>
      </c>
      <c r="AH1373" s="83">
        <v>399</v>
      </c>
      <c r="AI1373" s="83">
        <v>-18000</v>
      </c>
      <c r="AJ1373" s="83" t="s">
        <v>10062</v>
      </c>
      <c r="AK1373" s="83" t="s">
        <v>10192</v>
      </c>
      <c r="AL1373" s="83" t="s">
        <v>11642</v>
      </c>
      <c r="AM1373" s="83" t="s">
        <v>11716</v>
      </c>
      <c r="AN1373" s="85">
        <v>39745.838009259256</v>
      </c>
      <c r="AO1373" s="83" t="s">
        <v>12954</v>
      </c>
      <c r="AP1373" s="83" t="b">
        <v>0</v>
      </c>
      <c r="AQ1373" s="83" t="b">
        <v>0</v>
      </c>
      <c r="AR1373" s="83" t="b">
        <v>0</v>
      </c>
      <c r="AS1373" s="83" t="s">
        <v>7091</v>
      </c>
      <c r="AT1373" s="83">
        <v>6960</v>
      </c>
      <c r="AU1373" s="83" t="s">
        <v>13565</v>
      </c>
      <c r="AV1373" s="83" t="b">
        <v>1</v>
      </c>
      <c r="AW1373" s="83" t="s">
        <v>14213</v>
      </c>
      <c r="AX1373" s="83" t="s">
        <v>15584</v>
      </c>
      <c r="AY1373" s="83" t="s">
        <v>65</v>
      </c>
      <c r="AZ1373" s="2"/>
      <c r="BA1373" s="3"/>
      <c r="BB1373" s="3"/>
      <c r="BC1373" s="3"/>
      <c r="BD1373" s="3"/>
    </row>
    <row r="1374" spans="1:56" x14ac:dyDescent="0.25">
      <c r="A1374" s="69" t="s">
        <v>1209</v>
      </c>
      <c r="B1374" s="70"/>
      <c r="C1374" s="70"/>
      <c r="D1374" s="71"/>
      <c r="E1374" s="73"/>
      <c r="F1374" s="70" t="s">
        <v>14149</v>
      </c>
      <c r="G1374" s="70"/>
      <c r="H1374" s="74"/>
      <c r="I1374" s="75"/>
      <c r="J1374" s="75"/>
      <c r="K1374" s="74" t="s">
        <v>17099</v>
      </c>
      <c r="L1374" s="78"/>
      <c r="M1374" s="79"/>
      <c r="N1374" s="79"/>
      <c r="O1374" s="80"/>
      <c r="P1374" s="81"/>
      <c r="Q1374" s="81"/>
      <c r="R1374" s="91"/>
      <c r="S1374" s="91"/>
      <c r="T1374" s="91"/>
      <c r="U1374" s="91"/>
      <c r="V1374" s="52"/>
      <c r="W1374" s="52"/>
      <c r="X1374" s="52"/>
      <c r="Y1374" s="52"/>
      <c r="Z1374" s="51"/>
      <c r="AA1374" s="76"/>
      <c r="AB1374" s="76"/>
      <c r="AC1374" s="77"/>
      <c r="AD1374" s="83" t="s">
        <v>8684</v>
      </c>
      <c r="AE1374" s="83">
        <v>901</v>
      </c>
      <c r="AF1374" s="83">
        <v>2960</v>
      </c>
      <c r="AG1374" s="83">
        <v>615</v>
      </c>
      <c r="AH1374" s="83">
        <v>547</v>
      </c>
      <c r="AI1374" s="83">
        <v>0</v>
      </c>
      <c r="AJ1374" s="83" t="s">
        <v>10063</v>
      </c>
      <c r="AK1374" s="83"/>
      <c r="AL1374" s="83" t="s">
        <v>11643</v>
      </c>
      <c r="AM1374" s="83" t="s">
        <v>10186</v>
      </c>
      <c r="AN1374" s="85">
        <v>42752.603668981479</v>
      </c>
      <c r="AO1374" s="83" t="s">
        <v>12955</v>
      </c>
      <c r="AP1374" s="83" t="b">
        <v>1</v>
      </c>
      <c r="AQ1374" s="83" t="b">
        <v>0</v>
      </c>
      <c r="AR1374" s="83" t="b">
        <v>0</v>
      </c>
      <c r="AS1374" s="83" t="s">
        <v>7091</v>
      </c>
      <c r="AT1374" s="83">
        <v>4</v>
      </c>
      <c r="AU1374" s="83"/>
      <c r="AV1374" s="83" t="b">
        <v>0</v>
      </c>
      <c r="AW1374" s="83" t="s">
        <v>14213</v>
      </c>
      <c r="AX1374" s="83" t="s">
        <v>15585</v>
      </c>
      <c r="AY1374" s="83" t="s">
        <v>66</v>
      </c>
      <c r="AZ1374" s="2"/>
      <c r="BA1374" s="3"/>
      <c r="BB1374" s="3"/>
      <c r="BC1374" s="3"/>
      <c r="BD1374" s="3"/>
    </row>
    <row r="1375" spans="1:56" x14ac:dyDescent="0.25">
      <c r="A1375" s="69" t="s">
        <v>1681</v>
      </c>
      <c r="B1375" s="70"/>
      <c r="C1375" s="70"/>
      <c r="D1375" s="71"/>
      <c r="E1375" s="73"/>
      <c r="F1375" s="70" t="s">
        <v>14150</v>
      </c>
      <c r="G1375" s="70"/>
      <c r="H1375" s="74"/>
      <c r="I1375" s="75"/>
      <c r="J1375" s="75"/>
      <c r="K1375" s="74" t="s">
        <v>17100</v>
      </c>
      <c r="L1375" s="78"/>
      <c r="M1375" s="79"/>
      <c r="N1375" s="79"/>
      <c r="O1375" s="80"/>
      <c r="P1375" s="81"/>
      <c r="Q1375" s="81"/>
      <c r="R1375" s="91"/>
      <c r="S1375" s="91"/>
      <c r="T1375" s="91"/>
      <c r="U1375" s="91"/>
      <c r="V1375" s="52"/>
      <c r="W1375" s="52"/>
      <c r="X1375" s="52"/>
      <c r="Y1375" s="52"/>
      <c r="Z1375" s="51"/>
      <c r="AA1375" s="76"/>
      <c r="AB1375" s="76"/>
      <c r="AC1375" s="77"/>
      <c r="AD1375" s="83" t="s">
        <v>8685</v>
      </c>
      <c r="AE1375" s="83">
        <v>2047</v>
      </c>
      <c r="AF1375" s="83">
        <v>831867</v>
      </c>
      <c r="AG1375" s="83">
        <v>47002</v>
      </c>
      <c r="AH1375" s="83">
        <v>14171</v>
      </c>
      <c r="AI1375" s="83">
        <v>0</v>
      </c>
      <c r="AJ1375" s="83" t="s">
        <v>10064</v>
      </c>
      <c r="AK1375" s="83" t="s">
        <v>10865</v>
      </c>
      <c r="AL1375" s="83" t="s">
        <v>11644</v>
      </c>
      <c r="AM1375" s="83" t="s">
        <v>10186</v>
      </c>
      <c r="AN1375" s="85">
        <v>39757.357974537037</v>
      </c>
      <c r="AO1375" s="83" t="s">
        <v>12956</v>
      </c>
      <c r="AP1375" s="83" t="b">
        <v>0</v>
      </c>
      <c r="AQ1375" s="83" t="b">
        <v>0</v>
      </c>
      <c r="AR1375" s="83" t="b">
        <v>1</v>
      </c>
      <c r="AS1375" s="83" t="s">
        <v>7091</v>
      </c>
      <c r="AT1375" s="83">
        <v>3780</v>
      </c>
      <c r="AU1375" s="83" t="s">
        <v>13566</v>
      </c>
      <c r="AV1375" s="83" t="b">
        <v>1</v>
      </c>
      <c r="AW1375" s="83" t="s">
        <v>14213</v>
      </c>
      <c r="AX1375" s="83" t="s">
        <v>15586</v>
      </c>
      <c r="AY1375" s="83" t="s">
        <v>65</v>
      </c>
      <c r="AZ1375" s="2"/>
      <c r="BA1375" s="3"/>
      <c r="BB1375" s="3"/>
      <c r="BC1375" s="3"/>
      <c r="BD1375" s="3"/>
    </row>
    <row r="1376" spans="1:56" x14ac:dyDescent="0.25">
      <c r="A1376" s="69" t="s">
        <v>1210</v>
      </c>
      <c r="B1376" s="70"/>
      <c r="C1376" s="70"/>
      <c r="D1376" s="71"/>
      <c r="E1376" s="73"/>
      <c r="F1376" s="70" t="s">
        <v>4416</v>
      </c>
      <c r="G1376" s="70"/>
      <c r="H1376" s="74"/>
      <c r="I1376" s="75"/>
      <c r="J1376" s="75"/>
      <c r="K1376" s="74" t="s">
        <v>17101</v>
      </c>
      <c r="L1376" s="78"/>
      <c r="M1376" s="79"/>
      <c r="N1376" s="79"/>
      <c r="O1376" s="80"/>
      <c r="P1376" s="81"/>
      <c r="Q1376" s="81"/>
      <c r="R1376" s="91"/>
      <c r="S1376" s="91"/>
      <c r="T1376" s="91"/>
      <c r="U1376" s="91"/>
      <c r="V1376" s="52"/>
      <c r="W1376" s="52"/>
      <c r="X1376" s="52"/>
      <c r="Y1376" s="52"/>
      <c r="Z1376" s="51"/>
      <c r="AA1376" s="76"/>
      <c r="AB1376" s="76"/>
      <c r="AC1376" s="77"/>
      <c r="AD1376" s="83" t="s">
        <v>8686</v>
      </c>
      <c r="AE1376" s="83">
        <v>286</v>
      </c>
      <c r="AF1376" s="83">
        <v>71</v>
      </c>
      <c r="AG1376" s="83">
        <v>11724</v>
      </c>
      <c r="AH1376" s="83">
        <v>143</v>
      </c>
      <c r="AI1376" s="83">
        <v>-28800</v>
      </c>
      <c r="AJ1376" s="83" t="s">
        <v>10065</v>
      </c>
      <c r="AK1376" s="83"/>
      <c r="AL1376" s="83"/>
      <c r="AM1376" s="83" t="s">
        <v>11719</v>
      </c>
      <c r="AN1376" s="85">
        <v>42528.057002314818</v>
      </c>
      <c r="AO1376" s="83" t="s">
        <v>12957</v>
      </c>
      <c r="AP1376" s="83" t="b">
        <v>0</v>
      </c>
      <c r="AQ1376" s="83" t="b">
        <v>0</v>
      </c>
      <c r="AR1376" s="83" t="b">
        <v>0</v>
      </c>
      <c r="AS1376" s="83" t="s">
        <v>7091</v>
      </c>
      <c r="AT1376" s="83">
        <v>2</v>
      </c>
      <c r="AU1376" s="83" t="s">
        <v>13085</v>
      </c>
      <c r="AV1376" s="83" t="b">
        <v>0</v>
      </c>
      <c r="AW1376" s="83" t="s">
        <v>14213</v>
      </c>
      <c r="AX1376" s="83" t="s">
        <v>15587</v>
      </c>
      <c r="AY1376" s="83" t="s">
        <v>66</v>
      </c>
      <c r="AZ1376" s="2"/>
      <c r="BA1376" s="3"/>
      <c r="BB1376" s="3"/>
      <c r="BC1376" s="3"/>
      <c r="BD1376" s="3"/>
    </row>
    <row r="1377" spans="1:56" x14ac:dyDescent="0.25">
      <c r="A1377" s="69" t="s">
        <v>1306</v>
      </c>
      <c r="B1377" s="70"/>
      <c r="C1377" s="70"/>
      <c r="D1377" s="71"/>
      <c r="E1377" s="73"/>
      <c r="F1377" s="70" t="s">
        <v>14151</v>
      </c>
      <c r="G1377" s="70"/>
      <c r="H1377" s="74"/>
      <c r="I1377" s="75"/>
      <c r="J1377" s="75"/>
      <c r="K1377" s="74" t="s">
        <v>17102</v>
      </c>
      <c r="L1377" s="78"/>
      <c r="M1377" s="79"/>
      <c r="N1377" s="79"/>
      <c r="O1377" s="80"/>
      <c r="P1377" s="81"/>
      <c r="Q1377" s="81"/>
      <c r="R1377" s="91"/>
      <c r="S1377" s="91"/>
      <c r="T1377" s="91"/>
      <c r="U1377" s="91"/>
      <c r="V1377" s="52"/>
      <c r="W1377" s="52"/>
      <c r="X1377" s="52"/>
      <c r="Y1377" s="52"/>
      <c r="Z1377" s="51"/>
      <c r="AA1377" s="76"/>
      <c r="AB1377" s="76"/>
      <c r="AC1377" s="77"/>
      <c r="AD1377" s="83" t="s">
        <v>8687</v>
      </c>
      <c r="AE1377" s="83">
        <v>6</v>
      </c>
      <c r="AF1377" s="83">
        <v>57959</v>
      </c>
      <c r="AG1377" s="83">
        <v>4364</v>
      </c>
      <c r="AH1377" s="83">
        <v>54</v>
      </c>
      <c r="AI1377" s="83">
        <v>-18000</v>
      </c>
      <c r="AJ1377" s="83" t="s">
        <v>10066</v>
      </c>
      <c r="AK1377" s="83"/>
      <c r="AL1377" s="83" t="s">
        <v>11645</v>
      </c>
      <c r="AM1377" s="83" t="s">
        <v>11716</v>
      </c>
      <c r="AN1377" s="85">
        <v>41669.672627314816</v>
      </c>
      <c r="AO1377" s="83" t="s">
        <v>12958</v>
      </c>
      <c r="AP1377" s="83" t="b">
        <v>0</v>
      </c>
      <c r="AQ1377" s="83" t="b">
        <v>0</v>
      </c>
      <c r="AR1377" s="83" t="b">
        <v>0</v>
      </c>
      <c r="AS1377" s="83" t="s">
        <v>7091</v>
      </c>
      <c r="AT1377" s="83">
        <v>460</v>
      </c>
      <c r="AU1377" s="83" t="s">
        <v>13194</v>
      </c>
      <c r="AV1377" s="83" t="b">
        <v>0</v>
      </c>
      <c r="AW1377" s="83" t="s">
        <v>14213</v>
      </c>
      <c r="AX1377" s="83" t="s">
        <v>15588</v>
      </c>
      <c r="AY1377" s="83" t="s">
        <v>66</v>
      </c>
      <c r="AZ1377" s="2"/>
      <c r="BA1377" s="3"/>
      <c r="BB1377" s="3"/>
      <c r="BC1377" s="3"/>
      <c r="BD1377" s="3"/>
    </row>
    <row r="1378" spans="1:56" x14ac:dyDescent="0.25">
      <c r="A1378" s="69" t="s">
        <v>1212</v>
      </c>
      <c r="B1378" s="70"/>
      <c r="C1378" s="70"/>
      <c r="D1378" s="71"/>
      <c r="E1378" s="73"/>
      <c r="F1378" s="70" t="s">
        <v>4418</v>
      </c>
      <c r="G1378" s="70"/>
      <c r="H1378" s="74"/>
      <c r="I1378" s="75"/>
      <c r="J1378" s="75"/>
      <c r="K1378" s="74" t="s">
        <v>17103</v>
      </c>
      <c r="L1378" s="78"/>
      <c r="M1378" s="79"/>
      <c r="N1378" s="79"/>
      <c r="O1378" s="80"/>
      <c r="P1378" s="81"/>
      <c r="Q1378" s="81"/>
      <c r="R1378" s="91"/>
      <c r="S1378" s="91"/>
      <c r="T1378" s="91"/>
      <c r="U1378" s="91"/>
      <c r="V1378" s="52"/>
      <c r="W1378" s="52"/>
      <c r="X1378" s="52"/>
      <c r="Y1378" s="52"/>
      <c r="Z1378" s="51"/>
      <c r="AA1378" s="76"/>
      <c r="AB1378" s="76"/>
      <c r="AC1378" s="77"/>
      <c r="AD1378" s="83" t="s">
        <v>8688</v>
      </c>
      <c r="AE1378" s="83">
        <v>1503</v>
      </c>
      <c r="AF1378" s="83">
        <v>389</v>
      </c>
      <c r="AG1378" s="83">
        <v>161628</v>
      </c>
      <c r="AH1378" s="83">
        <v>1085</v>
      </c>
      <c r="AI1378" s="83">
        <v>32400</v>
      </c>
      <c r="AJ1378" s="83" t="s">
        <v>10067</v>
      </c>
      <c r="AK1378" s="83" t="s">
        <v>10866</v>
      </c>
      <c r="AL1378" s="83" t="s">
        <v>11646</v>
      </c>
      <c r="AM1378" s="83" t="s">
        <v>11726</v>
      </c>
      <c r="AN1378" s="85">
        <v>40245.19699074074</v>
      </c>
      <c r="AO1378" s="83" t="s">
        <v>12959</v>
      </c>
      <c r="AP1378" s="83" t="b">
        <v>1</v>
      </c>
      <c r="AQ1378" s="83" t="b">
        <v>0</v>
      </c>
      <c r="AR1378" s="83" t="b">
        <v>1</v>
      </c>
      <c r="AS1378" s="83" t="s">
        <v>7097</v>
      </c>
      <c r="AT1378" s="83">
        <v>15</v>
      </c>
      <c r="AU1378" s="83" t="s">
        <v>13085</v>
      </c>
      <c r="AV1378" s="83" t="b">
        <v>0</v>
      </c>
      <c r="AW1378" s="83" t="s">
        <v>14213</v>
      </c>
      <c r="AX1378" s="83" t="s">
        <v>15589</v>
      </c>
      <c r="AY1378" s="83" t="s">
        <v>66</v>
      </c>
      <c r="AZ1378" s="2"/>
      <c r="BA1378" s="3"/>
      <c r="BB1378" s="3"/>
      <c r="BC1378" s="3"/>
      <c r="BD1378" s="3"/>
    </row>
    <row r="1379" spans="1:56" x14ac:dyDescent="0.25">
      <c r="A1379" s="69" t="s">
        <v>1213</v>
      </c>
      <c r="B1379" s="70"/>
      <c r="C1379" s="70"/>
      <c r="D1379" s="71"/>
      <c r="E1379" s="73"/>
      <c r="F1379" s="70" t="s">
        <v>4419</v>
      </c>
      <c r="G1379" s="70"/>
      <c r="H1379" s="74"/>
      <c r="I1379" s="75"/>
      <c r="J1379" s="75"/>
      <c r="K1379" s="74" t="s">
        <v>17104</v>
      </c>
      <c r="L1379" s="78"/>
      <c r="M1379" s="79"/>
      <c r="N1379" s="79"/>
      <c r="O1379" s="80"/>
      <c r="P1379" s="81"/>
      <c r="Q1379" s="81"/>
      <c r="R1379" s="91"/>
      <c r="S1379" s="91"/>
      <c r="T1379" s="91"/>
      <c r="U1379" s="91"/>
      <c r="V1379" s="52"/>
      <c r="W1379" s="52"/>
      <c r="X1379" s="52"/>
      <c r="Y1379" s="52"/>
      <c r="Z1379" s="51"/>
      <c r="AA1379" s="76"/>
      <c r="AB1379" s="76"/>
      <c r="AC1379" s="77"/>
      <c r="AD1379" s="83" t="s">
        <v>8689</v>
      </c>
      <c r="AE1379" s="83">
        <v>6</v>
      </c>
      <c r="AF1379" s="83">
        <v>32</v>
      </c>
      <c r="AG1379" s="83">
        <v>3</v>
      </c>
      <c r="AH1379" s="83">
        <v>1</v>
      </c>
      <c r="AI1379" s="83"/>
      <c r="AJ1379" s="83" t="s">
        <v>10068</v>
      </c>
      <c r="AK1379" s="83"/>
      <c r="AL1379" s="83"/>
      <c r="AM1379" s="83"/>
      <c r="AN1379" s="85">
        <v>42497.328275462962</v>
      </c>
      <c r="AO1379" s="83" t="s">
        <v>12960</v>
      </c>
      <c r="AP1379" s="83" t="b">
        <v>1</v>
      </c>
      <c r="AQ1379" s="83" t="b">
        <v>0</v>
      </c>
      <c r="AR1379" s="83" t="b">
        <v>0</v>
      </c>
      <c r="AS1379" s="83" t="s">
        <v>7091</v>
      </c>
      <c r="AT1379" s="83">
        <v>1</v>
      </c>
      <c r="AU1379" s="83"/>
      <c r="AV1379" s="83" t="b">
        <v>0</v>
      </c>
      <c r="AW1379" s="83" t="s">
        <v>14213</v>
      </c>
      <c r="AX1379" s="83" t="s">
        <v>15590</v>
      </c>
      <c r="AY1379" s="83" t="s">
        <v>66</v>
      </c>
      <c r="AZ1379" s="2"/>
      <c r="BA1379" s="3"/>
      <c r="BB1379" s="3"/>
      <c r="BC1379" s="3"/>
      <c r="BD1379" s="3"/>
    </row>
    <row r="1380" spans="1:56" x14ac:dyDescent="0.25">
      <c r="A1380" s="69" t="s">
        <v>1682</v>
      </c>
      <c r="B1380" s="70"/>
      <c r="C1380" s="70"/>
      <c r="D1380" s="71"/>
      <c r="E1380" s="73"/>
      <c r="F1380" s="70" t="s">
        <v>14152</v>
      </c>
      <c r="G1380" s="70"/>
      <c r="H1380" s="74"/>
      <c r="I1380" s="75"/>
      <c r="J1380" s="75"/>
      <c r="K1380" s="74" t="s">
        <v>17105</v>
      </c>
      <c r="L1380" s="78"/>
      <c r="M1380" s="79"/>
      <c r="N1380" s="79"/>
      <c r="O1380" s="80"/>
      <c r="P1380" s="81"/>
      <c r="Q1380" s="81"/>
      <c r="R1380" s="91"/>
      <c r="S1380" s="91"/>
      <c r="T1380" s="91"/>
      <c r="U1380" s="91"/>
      <c r="V1380" s="52"/>
      <c r="W1380" s="52"/>
      <c r="X1380" s="52"/>
      <c r="Y1380" s="52"/>
      <c r="Z1380" s="51"/>
      <c r="AA1380" s="76"/>
      <c r="AB1380" s="76"/>
      <c r="AC1380" s="77"/>
      <c r="AD1380" s="83" t="s">
        <v>8690</v>
      </c>
      <c r="AE1380" s="83">
        <v>254</v>
      </c>
      <c r="AF1380" s="83">
        <v>913610</v>
      </c>
      <c r="AG1380" s="83">
        <v>3802</v>
      </c>
      <c r="AH1380" s="83">
        <v>642</v>
      </c>
      <c r="AI1380" s="83">
        <v>-18000</v>
      </c>
      <c r="AJ1380" s="83" t="s">
        <v>10069</v>
      </c>
      <c r="AK1380" s="83" t="s">
        <v>10867</v>
      </c>
      <c r="AL1380" s="83" t="s">
        <v>11647</v>
      </c>
      <c r="AM1380" s="83" t="s">
        <v>11716</v>
      </c>
      <c r="AN1380" s="85">
        <v>40245.977060185185</v>
      </c>
      <c r="AO1380" s="83" t="s">
        <v>12961</v>
      </c>
      <c r="AP1380" s="83" t="b">
        <v>0</v>
      </c>
      <c r="AQ1380" s="83" t="b">
        <v>0</v>
      </c>
      <c r="AR1380" s="83" t="b">
        <v>0</v>
      </c>
      <c r="AS1380" s="83" t="s">
        <v>7091</v>
      </c>
      <c r="AT1380" s="83">
        <v>3876</v>
      </c>
      <c r="AU1380" s="83" t="s">
        <v>13567</v>
      </c>
      <c r="AV1380" s="83" t="b">
        <v>1</v>
      </c>
      <c r="AW1380" s="83" t="s">
        <v>14213</v>
      </c>
      <c r="AX1380" s="83" t="s">
        <v>15591</v>
      </c>
      <c r="AY1380" s="83" t="s">
        <v>65</v>
      </c>
      <c r="AZ1380" s="2"/>
      <c r="BA1380" s="3"/>
      <c r="BB1380" s="3"/>
      <c r="BC1380" s="3"/>
      <c r="BD1380" s="3"/>
    </row>
    <row r="1381" spans="1:56" x14ac:dyDescent="0.25">
      <c r="A1381" s="69" t="s">
        <v>1683</v>
      </c>
      <c r="B1381" s="70"/>
      <c r="C1381" s="70"/>
      <c r="D1381" s="71"/>
      <c r="E1381" s="73"/>
      <c r="F1381" s="70" t="s">
        <v>14153</v>
      </c>
      <c r="G1381" s="70"/>
      <c r="H1381" s="74"/>
      <c r="I1381" s="75"/>
      <c r="J1381" s="75"/>
      <c r="K1381" s="74" t="s">
        <v>17106</v>
      </c>
      <c r="L1381" s="78"/>
      <c r="M1381" s="79"/>
      <c r="N1381" s="79"/>
      <c r="O1381" s="80"/>
      <c r="P1381" s="81"/>
      <c r="Q1381" s="81"/>
      <c r="R1381" s="91"/>
      <c r="S1381" s="91"/>
      <c r="T1381" s="91"/>
      <c r="U1381" s="91"/>
      <c r="V1381" s="52"/>
      <c r="W1381" s="52"/>
      <c r="X1381" s="52"/>
      <c r="Y1381" s="52"/>
      <c r="Z1381" s="51"/>
      <c r="AA1381" s="76"/>
      <c r="AB1381" s="76"/>
      <c r="AC1381" s="77"/>
      <c r="AD1381" s="83" t="s">
        <v>8691</v>
      </c>
      <c r="AE1381" s="83">
        <v>83</v>
      </c>
      <c r="AF1381" s="83">
        <v>1789697</v>
      </c>
      <c r="AG1381" s="83">
        <v>8132</v>
      </c>
      <c r="AH1381" s="83">
        <v>2333</v>
      </c>
      <c r="AI1381" s="83">
        <v>-28800</v>
      </c>
      <c r="AJ1381" s="83" t="s">
        <v>10070</v>
      </c>
      <c r="AK1381" s="83"/>
      <c r="AL1381" s="83" t="s">
        <v>11648</v>
      </c>
      <c r="AM1381" s="83" t="s">
        <v>11719</v>
      </c>
      <c r="AN1381" s="85">
        <v>40878.623287037037</v>
      </c>
      <c r="AO1381" s="83" t="s">
        <v>12962</v>
      </c>
      <c r="AP1381" s="83" t="b">
        <v>0</v>
      </c>
      <c r="AQ1381" s="83" t="b">
        <v>0</v>
      </c>
      <c r="AR1381" s="83" t="b">
        <v>0</v>
      </c>
      <c r="AS1381" s="83" t="s">
        <v>7091</v>
      </c>
      <c r="AT1381" s="83">
        <v>942</v>
      </c>
      <c r="AU1381" s="83" t="s">
        <v>13568</v>
      </c>
      <c r="AV1381" s="83" t="b">
        <v>1</v>
      </c>
      <c r="AW1381" s="83" t="s">
        <v>14213</v>
      </c>
      <c r="AX1381" s="83" t="s">
        <v>15592</v>
      </c>
      <c r="AY1381" s="83" t="s">
        <v>65</v>
      </c>
      <c r="AZ1381" s="2"/>
      <c r="BA1381" s="3"/>
      <c r="BB1381" s="3"/>
      <c r="BC1381" s="3"/>
      <c r="BD1381" s="3"/>
    </row>
    <row r="1382" spans="1:56" x14ac:dyDescent="0.25">
      <c r="A1382" s="69" t="s">
        <v>1684</v>
      </c>
      <c r="B1382" s="70"/>
      <c r="C1382" s="70"/>
      <c r="D1382" s="71"/>
      <c r="E1382" s="73"/>
      <c r="F1382" s="70" t="s">
        <v>14154</v>
      </c>
      <c r="G1382" s="70"/>
      <c r="H1382" s="74"/>
      <c r="I1382" s="75"/>
      <c r="J1382" s="75"/>
      <c r="K1382" s="74" t="s">
        <v>17107</v>
      </c>
      <c r="L1382" s="78"/>
      <c r="M1382" s="79"/>
      <c r="N1382" s="79"/>
      <c r="O1382" s="80"/>
      <c r="P1382" s="81"/>
      <c r="Q1382" s="81"/>
      <c r="R1382" s="91"/>
      <c r="S1382" s="91"/>
      <c r="T1382" s="91"/>
      <c r="U1382" s="91"/>
      <c r="V1382" s="52"/>
      <c r="W1382" s="52"/>
      <c r="X1382" s="52"/>
      <c r="Y1382" s="52"/>
      <c r="Z1382" s="51"/>
      <c r="AA1382" s="76"/>
      <c r="AB1382" s="76"/>
      <c r="AC1382" s="77"/>
      <c r="AD1382" s="83" t="s">
        <v>8692</v>
      </c>
      <c r="AE1382" s="83">
        <v>19</v>
      </c>
      <c r="AF1382" s="83">
        <v>14</v>
      </c>
      <c r="AG1382" s="83">
        <v>46</v>
      </c>
      <c r="AH1382" s="83">
        <v>13</v>
      </c>
      <c r="AI1382" s="83"/>
      <c r="AJ1382" s="83" t="s">
        <v>10071</v>
      </c>
      <c r="AK1382" s="83"/>
      <c r="AL1382" s="83"/>
      <c r="AM1382" s="83"/>
      <c r="AN1382" s="85">
        <v>42539.525231481479</v>
      </c>
      <c r="AO1382" s="83" t="s">
        <v>12963</v>
      </c>
      <c r="AP1382" s="83" t="b">
        <v>1</v>
      </c>
      <c r="AQ1382" s="83" t="b">
        <v>0</v>
      </c>
      <c r="AR1382" s="83" t="b">
        <v>1</v>
      </c>
      <c r="AS1382" s="83" t="s">
        <v>7091</v>
      </c>
      <c r="AT1382" s="83">
        <v>0</v>
      </c>
      <c r="AU1382" s="83"/>
      <c r="AV1382" s="83" t="b">
        <v>0</v>
      </c>
      <c r="AW1382" s="83" t="s">
        <v>14213</v>
      </c>
      <c r="AX1382" s="83" t="s">
        <v>15593</v>
      </c>
      <c r="AY1382" s="83" t="s">
        <v>65</v>
      </c>
      <c r="AZ1382" s="2"/>
      <c r="BA1382" s="3"/>
      <c r="BB1382" s="3"/>
      <c r="BC1382" s="3"/>
      <c r="BD1382" s="3"/>
    </row>
    <row r="1383" spans="1:56" x14ac:dyDescent="0.25">
      <c r="A1383" s="69" t="s">
        <v>1685</v>
      </c>
      <c r="B1383" s="70"/>
      <c r="C1383" s="70"/>
      <c r="D1383" s="71"/>
      <c r="E1383" s="73"/>
      <c r="F1383" s="70" t="s">
        <v>14155</v>
      </c>
      <c r="G1383" s="70"/>
      <c r="H1383" s="74"/>
      <c r="I1383" s="75"/>
      <c r="J1383" s="75"/>
      <c r="K1383" s="74" t="s">
        <v>17108</v>
      </c>
      <c r="L1383" s="78"/>
      <c r="M1383" s="79"/>
      <c r="N1383" s="79"/>
      <c r="O1383" s="80"/>
      <c r="P1383" s="81"/>
      <c r="Q1383" s="81"/>
      <c r="R1383" s="91"/>
      <c r="S1383" s="91"/>
      <c r="T1383" s="91"/>
      <c r="U1383" s="91"/>
      <c r="V1383" s="52"/>
      <c r="W1383" s="52"/>
      <c r="X1383" s="52"/>
      <c r="Y1383" s="52"/>
      <c r="Z1383" s="51"/>
      <c r="AA1383" s="76"/>
      <c r="AB1383" s="76"/>
      <c r="AC1383" s="77"/>
      <c r="AD1383" s="83" t="s">
        <v>8693</v>
      </c>
      <c r="AE1383" s="83">
        <v>10</v>
      </c>
      <c r="AF1383" s="83">
        <v>3509005</v>
      </c>
      <c r="AG1383" s="83">
        <v>16538</v>
      </c>
      <c r="AH1383" s="83">
        <v>12932</v>
      </c>
      <c r="AI1383" s="83">
        <v>-28800</v>
      </c>
      <c r="AJ1383" s="83" t="s">
        <v>10072</v>
      </c>
      <c r="AK1383" s="83"/>
      <c r="AL1383" s="83" t="s">
        <v>11649</v>
      </c>
      <c r="AM1383" s="83" t="s">
        <v>11719</v>
      </c>
      <c r="AN1383" s="85">
        <v>40662.778414351851</v>
      </c>
      <c r="AO1383" s="83" t="s">
        <v>12964</v>
      </c>
      <c r="AP1383" s="83" t="b">
        <v>0</v>
      </c>
      <c r="AQ1383" s="83" t="b">
        <v>0</v>
      </c>
      <c r="AR1383" s="83" t="b">
        <v>1</v>
      </c>
      <c r="AS1383" s="83" t="s">
        <v>7091</v>
      </c>
      <c r="AT1383" s="83">
        <v>5220</v>
      </c>
      <c r="AU1383" s="83" t="s">
        <v>13569</v>
      </c>
      <c r="AV1383" s="83" t="b">
        <v>1</v>
      </c>
      <c r="AW1383" s="83" t="s">
        <v>14213</v>
      </c>
      <c r="AX1383" s="83" t="s">
        <v>15594</v>
      </c>
      <c r="AY1383" s="83" t="s">
        <v>65</v>
      </c>
      <c r="AZ1383" s="2"/>
      <c r="BA1383" s="3"/>
      <c r="BB1383" s="3"/>
      <c r="BC1383" s="3"/>
      <c r="BD1383" s="3"/>
    </row>
    <row r="1384" spans="1:56" x14ac:dyDescent="0.25">
      <c r="A1384" s="69" t="s">
        <v>1215</v>
      </c>
      <c r="B1384" s="70"/>
      <c r="C1384" s="70"/>
      <c r="D1384" s="71"/>
      <c r="E1384" s="73"/>
      <c r="F1384" s="70" t="s">
        <v>4421</v>
      </c>
      <c r="G1384" s="70"/>
      <c r="H1384" s="74"/>
      <c r="I1384" s="75"/>
      <c r="J1384" s="75"/>
      <c r="K1384" s="74" t="s">
        <v>17109</v>
      </c>
      <c r="L1384" s="78"/>
      <c r="M1384" s="79"/>
      <c r="N1384" s="79"/>
      <c r="O1384" s="80"/>
      <c r="P1384" s="81"/>
      <c r="Q1384" s="81"/>
      <c r="R1384" s="91"/>
      <c r="S1384" s="91"/>
      <c r="T1384" s="91"/>
      <c r="U1384" s="91"/>
      <c r="V1384" s="52"/>
      <c r="W1384" s="52"/>
      <c r="X1384" s="52"/>
      <c r="Y1384" s="52"/>
      <c r="Z1384" s="51"/>
      <c r="AA1384" s="76"/>
      <c r="AB1384" s="76"/>
      <c r="AC1384" s="77"/>
      <c r="AD1384" s="83" t="s">
        <v>8694</v>
      </c>
      <c r="AE1384" s="83">
        <v>394</v>
      </c>
      <c r="AF1384" s="83">
        <v>378</v>
      </c>
      <c r="AG1384" s="83">
        <v>42487</v>
      </c>
      <c r="AH1384" s="83">
        <v>56962</v>
      </c>
      <c r="AI1384" s="83">
        <v>32400</v>
      </c>
      <c r="AJ1384" s="83" t="s">
        <v>10073</v>
      </c>
      <c r="AK1384" s="83" t="s">
        <v>10868</v>
      </c>
      <c r="AL1384" s="83"/>
      <c r="AM1384" s="83" t="s">
        <v>11784</v>
      </c>
      <c r="AN1384" s="85">
        <v>40715.616400462961</v>
      </c>
      <c r="AO1384" s="83" t="s">
        <v>12965</v>
      </c>
      <c r="AP1384" s="83" t="b">
        <v>0</v>
      </c>
      <c r="AQ1384" s="83" t="b">
        <v>0</v>
      </c>
      <c r="AR1384" s="83" t="b">
        <v>1</v>
      </c>
      <c r="AS1384" s="83" t="s">
        <v>7102</v>
      </c>
      <c r="AT1384" s="83">
        <v>4</v>
      </c>
      <c r="AU1384" s="83" t="s">
        <v>13085</v>
      </c>
      <c r="AV1384" s="83" t="b">
        <v>0</v>
      </c>
      <c r="AW1384" s="83" t="s">
        <v>14213</v>
      </c>
      <c r="AX1384" s="83" t="s">
        <v>15595</v>
      </c>
      <c r="AY1384" s="83" t="s">
        <v>66</v>
      </c>
      <c r="AZ1384" s="2"/>
      <c r="BA1384" s="3"/>
      <c r="BB1384" s="3"/>
      <c r="BC1384" s="3"/>
      <c r="BD1384" s="3"/>
    </row>
    <row r="1385" spans="1:56" x14ac:dyDescent="0.25">
      <c r="A1385" s="69" t="s">
        <v>1216</v>
      </c>
      <c r="B1385" s="70"/>
      <c r="C1385" s="70"/>
      <c r="D1385" s="71"/>
      <c r="E1385" s="73"/>
      <c r="F1385" s="70" t="s">
        <v>4422</v>
      </c>
      <c r="G1385" s="70"/>
      <c r="H1385" s="74"/>
      <c r="I1385" s="75"/>
      <c r="J1385" s="75"/>
      <c r="K1385" s="74" t="s">
        <v>17110</v>
      </c>
      <c r="L1385" s="78"/>
      <c r="M1385" s="79"/>
      <c r="N1385" s="79"/>
      <c r="O1385" s="80"/>
      <c r="P1385" s="81"/>
      <c r="Q1385" s="81"/>
      <c r="R1385" s="91"/>
      <c r="S1385" s="91"/>
      <c r="T1385" s="91"/>
      <c r="U1385" s="91"/>
      <c r="V1385" s="52"/>
      <c r="W1385" s="52"/>
      <c r="X1385" s="52"/>
      <c r="Y1385" s="52"/>
      <c r="Z1385" s="51"/>
      <c r="AA1385" s="76"/>
      <c r="AB1385" s="76"/>
      <c r="AC1385" s="77"/>
      <c r="AD1385" s="83" t="s">
        <v>8695</v>
      </c>
      <c r="AE1385" s="83">
        <v>360</v>
      </c>
      <c r="AF1385" s="83">
        <v>126</v>
      </c>
      <c r="AG1385" s="83">
        <v>5410</v>
      </c>
      <c r="AH1385" s="83">
        <v>60</v>
      </c>
      <c r="AI1385" s="83"/>
      <c r="AJ1385" s="83" t="s">
        <v>10074</v>
      </c>
      <c r="AK1385" s="83" t="s">
        <v>10869</v>
      </c>
      <c r="AL1385" s="83"/>
      <c r="AM1385" s="83"/>
      <c r="AN1385" s="85">
        <v>41701.749618055554</v>
      </c>
      <c r="AO1385" s="83" t="s">
        <v>12966</v>
      </c>
      <c r="AP1385" s="83" t="b">
        <v>1</v>
      </c>
      <c r="AQ1385" s="83" t="b">
        <v>0</v>
      </c>
      <c r="AR1385" s="83" t="b">
        <v>0</v>
      </c>
      <c r="AS1385" s="83" t="s">
        <v>7091</v>
      </c>
      <c r="AT1385" s="83">
        <v>17</v>
      </c>
      <c r="AU1385" s="83" t="s">
        <v>13085</v>
      </c>
      <c r="AV1385" s="83" t="b">
        <v>0</v>
      </c>
      <c r="AW1385" s="83" t="s">
        <v>14213</v>
      </c>
      <c r="AX1385" s="83" t="s">
        <v>15596</v>
      </c>
      <c r="AY1385" s="83" t="s">
        <v>66</v>
      </c>
      <c r="AZ1385" s="2"/>
      <c r="BA1385" s="3"/>
      <c r="BB1385" s="3"/>
      <c r="BC1385" s="3"/>
      <c r="BD1385" s="3"/>
    </row>
    <row r="1386" spans="1:56" x14ac:dyDescent="0.25">
      <c r="A1386" s="69" t="s">
        <v>1217</v>
      </c>
      <c r="B1386" s="70"/>
      <c r="C1386" s="70"/>
      <c r="D1386" s="71"/>
      <c r="E1386" s="73"/>
      <c r="F1386" s="70" t="s">
        <v>4423</v>
      </c>
      <c r="G1386" s="70"/>
      <c r="H1386" s="74"/>
      <c r="I1386" s="75"/>
      <c r="J1386" s="75"/>
      <c r="K1386" s="74" t="s">
        <v>17111</v>
      </c>
      <c r="L1386" s="78"/>
      <c r="M1386" s="79"/>
      <c r="N1386" s="79"/>
      <c r="O1386" s="80"/>
      <c r="P1386" s="81"/>
      <c r="Q1386" s="81"/>
      <c r="R1386" s="91"/>
      <c r="S1386" s="91"/>
      <c r="T1386" s="91"/>
      <c r="U1386" s="91"/>
      <c r="V1386" s="52"/>
      <c r="W1386" s="52"/>
      <c r="X1386" s="52"/>
      <c r="Y1386" s="52"/>
      <c r="Z1386" s="51"/>
      <c r="AA1386" s="76"/>
      <c r="AB1386" s="76"/>
      <c r="AC1386" s="77"/>
      <c r="AD1386" s="83" t="s">
        <v>8696</v>
      </c>
      <c r="AE1386" s="83">
        <v>2199</v>
      </c>
      <c r="AF1386" s="83">
        <v>2274</v>
      </c>
      <c r="AG1386" s="83">
        <v>3000</v>
      </c>
      <c r="AH1386" s="83">
        <v>1627</v>
      </c>
      <c r="AI1386" s="83"/>
      <c r="AJ1386" s="83" t="s">
        <v>10075</v>
      </c>
      <c r="AK1386" s="83" t="s">
        <v>10870</v>
      </c>
      <c r="AL1386" s="83" t="s">
        <v>11650</v>
      </c>
      <c r="AM1386" s="83"/>
      <c r="AN1386" s="85">
        <v>43097.881215277775</v>
      </c>
      <c r="AO1386" s="83" t="s">
        <v>12967</v>
      </c>
      <c r="AP1386" s="83" t="b">
        <v>0</v>
      </c>
      <c r="AQ1386" s="83" t="b">
        <v>0</v>
      </c>
      <c r="AR1386" s="83" t="b">
        <v>0</v>
      </c>
      <c r="AS1386" s="83" t="s">
        <v>7091</v>
      </c>
      <c r="AT1386" s="83">
        <v>3</v>
      </c>
      <c r="AU1386" s="83" t="s">
        <v>13085</v>
      </c>
      <c r="AV1386" s="83" t="b">
        <v>0</v>
      </c>
      <c r="AW1386" s="83" t="s">
        <v>14213</v>
      </c>
      <c r="AX1386" s="83" t="s">
        <v>15597</v>
      </c>
      <c r="AY1386" s="83" t="s">
        <v>66</v>
      </c>
      <c r="AZ1386" s="2"/>
      <c r="BA1386" s="3"/>
      <c r="BB1386" s="3"/>
      <c r="BC1386" s="3"/>
      <c r="BD1386" s="3"/>
    </row>
    <row r="1387" spans="1:56" x14ac:dyDescent="0.25">
      <c r="A1387" s="69" t="s">
        <v>1218</v>
      </c>
      <c r="B1387" s="70"/>
      <c r="C1387" s="70"/>
      <c r="D1387" s="71"/>
      <c r="E1387" s="73"/>
      <c r="F1387" s="70" t="s">
        <v>3654</v>
      </c>
      <c r="G1387" s="70"/>
      <c r="H1387" s="74"/>
      <c r="I1387" s="75"/>
      <c r="J1387" s="75"/>
      <c r="K1387" s="74" t="s">
        <v>17112</v>
      </c>
      <c r="L1387" s="78"/>
      <c r="M1387" s="79"/>
      <c r="N1387" s="79"/>
      <c r="O1387" s="80"/>
      <c r="P1387" s="81"/>
      <c r="Q1387" s="81"/>
      <c r="R1387" s="91"/>
      <c r="S1387" s="91"/>
      <c r="T1387" s="91"/>
      <c r="U1387" s="91"/>
      <c r="V1387" s="52"/>
      <c r="W1387" s="52"/>
      <c r="X1387" s="52"/>
      <c r="Y1387" s="52"/>
      <c r="Z1387" s="51"/>
      <c r="AA1387" s="76"/>
      <c r="AB1387" s="76"/>
      <c r="AC1387" s="77"/>
      <c r="AD1387" s="83" t="s">
        <v>8697</v>
      </c>
      <c r="AE1387" s="83">
        <v>0</v>
      </c>
      <c r="AF1387" s="83">
        <v>0</v>
      </c>
      <c r="AG1387" s="83">
        <v>28</v>
      </c>
      <c r="AH1387" s="83">
        <v>0</v>
      </c>
      <c r="AI1387" s="83"/>
      <c r="AJ1387" s="83"/>
      <c r="AK1387" s="83"/>
      <c r="AL1387" s="83"/>
      <c r="AM1387" s="83"/>
      <c r="AN1387" s="85">
        <v>43165.680752314816</v>
      </c>
      <c r="AO1387" s="83"/>
      <c r="AP1387" s="83" t="b">
        <v>1</v>
      </c>
      <c r="AQ1387" s="83" t="b">
        <v>1</v>
      </c>
      <c r="AR1387" s="83" t="b">
        <v>0</v>
      </c>
      <c r="AS1387" s="83" t="s">
        <v>7111</v>
      </c>
      <c r="AT1387" s="83">
        <v>0</v>
      </c>
      <c r="AU1387" s="83"/>
      <c r="AV1387" s="83" t="b">
        <v>0</v>
      </c>
      <c r="AW1387" s="83" t="s">
        <v>14213</v>
      </c>
      <c r="AX1387" s="83" t="s">
        <v>15598</v>
      </c>
      <c r="AY1387" s="83" t="s">
        <v>66</v>
      </c>
      <c r="AZ1387" s="2"/>
      <c r="BA1387" s="3"/>
      <c r="BB1387" s="3"/>
      <c r="BC1387" s="3"/>
      <c r="BD1387" s="3"/>
    </row>
    <row r="1388" spans="1:56" x14ac:dyDescent="0.25">
      <c r="A1388" s="69" t="s">
        <v>1219</v>
      </c>
      <c r="B1388" s="70"/>
      <c r="C1388" s="70"/>
      <c r="D1388" s="71"/>
      <c r="E1388" s="73"/>
      <c r="F1388" s="70" t="s">
        <v>14156</v>
      </c>
      <c r="G1388" s="70"/>
      <c r="H1388" s="74"/>
      <c r="I1388" s="75"/>
      <c r="J1388" s="75"/>
      <c r="K1388" s="74" t="s">
        <v>17113</v>
      </c>
      <c r="L1388" s="78"/>
      <c r="M1388" s="79"/>
      <c r="N1388" s="79"/>
      <c r="O1388" s="80"/>
      <c r="P1388" s="81"/>
      <c r="Q1388" s="81"/>
      <c r="R1388" s="91"/>
      <c r="S1388" s="91"/>
      <c r="T1388" s="91"/>
      <c r="U1388" s="91"/>
      <c r="V1388" s="52"/>
      <c r="W1388" s="52"/>
      <c r="X1388" s="52"/>
      <c r="Y1388" s="52"/>
      <c r="Z1388" s="51"/>
      <c r="AA1388" s="76"/>
      <c r="AB1388" s="76"/>
      <c r="AC1388" s="77"/>
      <c r="AD1388" s="83" t="s">
        <v>8698</v>
      </c>
      <c r="AE1388" s="83">
        <v>95</v>
      </c>
      <c r="AF1388" s="83">
        <v>14</v>
      </c>
      <c r="AG1388" s="83">
        <v>1081</v>
      </c>
      <c r="AH1388" s="83">
        <v>4634</v>
      </c>
      <c r="AI1388" s="83"/>
      <c r="AJ1388" s="83"/>
      <c r="AK1388" s="83"/>
      <c r="AL1388" s="83"/>
      <c r="AM1388" s="83"/>
      <c r="AN1388" s="85">
        <v>41659.280104166668</v>
      </c>
      <c r="AO1388" s="83" t="s">
        <v>12968</v>
      </c>
      <c r="AP1388" s="83" t="b">
        <v>1</v>
      </c>
      <c r="AQ1388" s="83" t="b">
        <v>0</v>
      </c>
      <c r="AR1388" s="83" t="b">
        <v>0</v>
      </c>
      <c r="AS1388" s="83" t="s">
        <v>7091</v>
      </c>
      <c r="AT1388" s="83">
        <v>0</v>
      </c>
      <c r="AU1388" s="83" t="s">
        <v>13085</v>
      </c>
      <c r="AV1388" s="83" t="b">
        <v>0</v>
      </c>
      <c r="AW1388" s="83" t="s">
        <v>14213</v>
      </c>
      <c r="AX1388" s="83" t="s">
        <v>15599</v>
      </c>
      <c r="AY1388" s="83" t="s">
        <v>66</v>
      </c>
      <c r="AZ1388" s="2"/>
      <c r="BA1388" s="3"/>
      <c r="BB1388" s="3"/>
      <c r="BC1388" s="3"/>
      <c r="BD1388" s="3"/>
    </row>
    <row r="1389" spans="1:56" x14ac:dyDescent="0.25">
      <c r="A1389" s="69" t="s">
        <v>1220</v>
      </c>
      <c r="B1389" s="70"/>
      <c r="C1389" s="70"/>
      <c r="D1389" s="71"/>
      <c r="E1389" s="73"/>
      <c r="F1389" s="70" t="s">
        <v>4424</v>
      </c>
      <c r="G1389" s="70"/>
      <c r="H1389" s="74"/>
      <c r="I1389" s="75"/>
      <c r="J1389" s="75"/>
      <c r="K1389" s="74" t="s">
        <v>17114</v>
      </c>
      <c r="L1389" s="78"/>
      <c r="M1389" s="79"/>
      <c r="N1389" s="79"/>
      <c r="O1389" s="80"/>
      <c r="P1389" s="81"/>
      <c r="Q1389" s="81"/>
      <c r="R1389" s="91"/>
      <c r="S1389" s="91"/>
      <c r="T1389" s="91"/>
      <c r="U1389" s="91"/>
      <c r="V1389" s="52"/>
      <c r="W1389" s="52"/>
      <c r="X1389" s="52"/>
      <c r="Y1389" s="52"/>
      <c r="Z1389" s="51"/>
      <c r="AA1389" s="76"/>
      <c r="AB1389" s="76"/>
      <c r="AC1389" s="77"/>
      <c r="AD1389" s="83" t="s">
        <v>8699</v>
      </c>
      <c r="AE1389" s="83">
        <v>322</v>
      </c>
      <c r="AF1389" s="83">
        <v>154</v>
      </c>
      <c r="AG1389" s="83">
        <v>587</v>
      </c>
      <c r="AH1389" s="83">
        <v>27</v>
      </c>
      <c r="AI1389" s="83"/>
      <c r="AJ1389" s="83" t="s">
        <v>10076</v>
      </c>
      <c r="AK1389" s="83" t="s">
        <v>10871</v>
      </c>
      <c r="AL1389" s="83" t="s">
        <v>11651</v>
      </c>
      <c r="AM1389" s="83"/>
      <c r="AN1389" s="85">
        <v>41666.586238425924</v>
      </c>
      <c r="AO1389" s="83" t="s">
        <v>12969</v>
      </c>
      <c r="AP1389" s="83" t="b">
        <v>1</v>
      </c>
      <c r="AQ1389" s="83" t="b">
        <v>0</v>
      </c>
      <c r="AR1389" s="83" t="b">
        <v>0</v>
      </c>
      <c r="AS1389" s="83" t="s">
        <v>7093</v>
      </c>
      <c r="AT1389" s="83">
        <v>0</v>
      </c>
      <c r="AU1389" s="83" t="s">
        <v>13085</v>
      </c>
      <c r="AV1389" s="83" t="b">
        <v>0</v>
      </c>
      <c r="AW1389" s="83" t="s">
        <v>14213</v>
      </c>
      <c r="AX1389" s="83" t="s">
        <v>15600</v>
      </c>
      <c r="AY1389" s="83" t="s">
        <v>66</v>
      </c>
      <c r="AZ1389" s="2"/>
      <c r="BA1389" s="3"/>
      <c r="BB1389" s="3"/>
      <c r="BC1389" s="3"/>
      <c r="BD1389" s="3"/>
    </row>
    <row r="1390" spans="1:56" x14ac:dyDescent="0.25">
      <c r="A1390" s="69" t="s">
        <v>1221</v>
      </c>
      <c r="B1390" s="70"/>
      <c r="C1390" s="70"/>
      <c r="D1390" s="71"/>
      <c r="E1390" s="73"/>
      <c r="F1390" s="70" t="s">
        <v>14157</v>
      </c>
      <c r="G1390" s="70"/>
      <c r="H1390" s="74"/>
      <c r="I1390" s="75"/>
      <c r="J1390" s="75"/>
      <c r="K1390" s="74" t="s">
        <v>17115</v>
      </c>
      <c r="L1390" s="78"/>
      <c r="M1390" s="79"/>
      <c r="N1390" s="79"/>
      <c r="O1390" s="80"/>
      <c r="P1390" s="81"/>
      <c r="Q1390" s="81"/>
      <c r="R1390" s="91"/>
      <c r="S1390" s="91"/>
      <c r="T1390" s="91"/>
      <c r="U1390" s="91"/>
      <c r="V1390" s="52"/>
      <c r="W1390" s="52"/>
      <c r="X1390" s="52"/>
      <c r="Y1390" s="52"/>
      <c r="Z1390" s="51"/>
      <c r="AA1390" s="76"/>
      <c r="AB1390" s="76"/>
      <c r="AC1390" s="77"/>
      <c r="AD1390" s="83" t="s">
        <v>8700</v>
      </c>
      <c r="AE1390" s="83">
        <v>140</v>
      </c>
      <c r="AF1390" s="83">
        <v>43</v>
      </c>
      <c r="AG1390" s="83">
        <v>44652</v>
      </c>
      <c r="AH1390" s="83">
        <v>39</v>
      </c>
      <c r="AI1390" s="83"/>
      <c r="AJ1390" s="83"/>
      <c r="AK1390" s="83" t="s">
        <v>10608</v>
      </c>
      <c r="AL1390" s="83"/>
      <c r="AM1390" s="83"/>
      <c r="AN1390" s="85">
        <v>41922.891608796293</v>
      </c>
      <c r="AO1390" s="83" t="s">
        <v>12970</v>
      </c>
      <c r="AP1390" s="83" t="b">
        <v>1</v>
      </c>
      <c r="AQ1390" s="83" t="b">
        <v>0</v>
      </c>
      <c r="AR1390" s="83" t="b">
        <v>0</v>
      </c>
      <c r="AS1390" s="83" t="s">
        <v>7095</v>
      </c>
      <c r="AT1390" s="83">
        <v>6</v>
      </c>
      <c r="AU1390" s="83" t="s">
        <v>13085</v>
      </c>
      <c r="AV1390" s="83" t="b">
        <v>0</v>
      </c>
      <c r="AW1390" s="83" t="s">
        <v>14213</v>
      </c>
      <c r="AX1390" s="83" t="s">
        <v>15601</v>
      </c>
      <c r="AY1390" s="83" t="s">
        <v>66</v>
      </c>
      <c r="AZ1390" s="2"/>
      <c r="BA1390" s="3"/>
      <c r="BB1390" s="3"/>
      <c r="BC1390" s="3"/>
      <c r="BD1390" s="3"/>
    </row>
    <row r="1391" spans="1:56" x14ac:dyDescent="0.25">
      <c r="A1391" s="69" t="s">
        <v>1222</v>
      </c>
      <c r="B1391" s="70"/>
      <c r="C1391" s="70"/>
      <c r="D1391" s="71"/>
      <c r="E1391" s="73"/>
      <c r="F1391" s="70" t="s">
        <v>3654</v>
      </c>
      <c r="G1391" s="70"/>
      <c r="H1391" s="74"/>
      <c r="I1391" s="75"/>
      <c r="J1391" s="75"/>
      <c r="K1391" s="74" t="s">
        <v>17116</v>
      </c>
      <c r="L1391" s="78"/>
      <c r="M1391" s="79"/>
      <c r="N1391" s="79"/>
      <c r="O1391" s="80"/>
      <c r="P1391" s="81"/>
      <c r="Q1391" s="81"/>
      <c r="R1391" s="91"/>
      <c r="S1391" s="91"/>
      <c r="T1391" s="91"/>
      <c r="U1391" s="91"/>
      <c r="V1391" s="52"/>
      <c r="W1391" s="52"/>
      <c r="X1391" s="52"/>
      <c r="Y1391" s="52"/>
      <c r="Z1391" s="51"/>
      <c r="AA1391" s="76"/>
      <c r="AB1391" s="76"/>
      <c r="AC1391" s="77"/>
      <c r="AD1391" s="83" t="s">
        <v>8701</v>
      </c>
      <c r="AE1391" s="83">
        <v>271</v>
      </c>
      <c r="AF1391" s="83">
        <v>201</v>
      </c>
      <c r="AG1391" s="83">
        <v>12128</v>
      </c>
      <c r="AH1391" s="83">
        <v>48734</v>
      </c>
      <c r="AI1391" s="83"/>
      <c r="AJ1391" s="83" t="s">
        <v>10077</v>
      </c>
      <c r="AK1391" s="83" t="s">
        <v>10595</v>
      </c>
      <c r="AL1391" s="83" t="s">
        <v>11652</v>
      </c>
      <c r="AM1391" s="83"/>
      <c r="AN1391" s="85">
        <v>41135.012418981481</v>
      </c>
      <c r="AO1391" s="83"/>
      <c r="AP1391" s="83" t="b">
        <v>1</v>
      </c>
      <c r="AQ1391" s="83" t="b">
        <v>1</v>
      </c>
      <c r="AR1391" s="83" t="b">
        <v>1</v>
      </c>
      <c r="AS1391" s="83" t="s">
        <v>7091</v>
      </c>
      <c r="AT1391" s="83">
        <v>4</v>
      </c>
      <c r="AU1391" s="83" t="s">
        <v>13085</v>
      </c>
      <c r="AV1391" s="83" t="b">
        <v>0</v>
      </c>
      <c r="AW1391" s="83" t="s">
        <v>14213</v>
      </c>
      <c r="AX1391" s="83" t="s">
        <v>15602</v>
      </c>
      <c r="AY1391" s="83" t="s">
        <v>66</v>
      </c>
      <c r="AZ1391" s="2"/>
      <c r="BA1391" s="3"/>
      <c r="BB1391" s="3"/>
      <c r="BC1391" s="3"/>
      <c r="BD1391" s="3"/>
    </row>
    <row r="1392" spans="1:56" x14ac:dyDescent="0.25">
      <c r="A1392" s="69" t="s">
        <v>1224</v>
      </c>
      <c r="B1392" s="70"/>
      <c r="C1392" s="70"/>
      <c r="D1392" s="71"/>
      <c r="E1392" s="73"/>
      <c r="F1392" s="70" t="s">
        <v>4425</v>
      </c>
      <c r="G1392" s="70"/>
      <c r="H1392" s="74"/>
      <c r="I1392" s="75"/>
      <c r="J1392" s="75"/>
      <c r="K1392" s="74" t="s">
        <v>17117</v>
      </c>
      <c r="L1392" s="78"/>
      <c r="M1392" s="79"/>
      <c r="N1392" s="79"/>
      <c r="O1392" s="80"/>
      <c r="P1392" s="81"/>
      <c r="Q1392" s="81"/>
      <c r="R1392" s="91"/>
      <c r="S1392" s="91"/>
      <c r="T1392" s="91"/>
      <c r="U1392" s="91"/>
      <c r="V1392" s="52"/>
      <c r="W1392" s="52"/>
      <c r="X1392" s="52"/>
      <c r="Y1392" s="52"/>
      <c r="Z1392" s="51"/>
      <c r="AA1392" s="76"/>
      <c r="AB1392" s="76"/>
      <c r="AC1392" s="77"/>
      <c r="AD1392" s="83" t="s">
        <v>8702</v>
      </c>
      <c r="AE1392" s="83">
        <v>279</v>
      </c>
      <c r="AF1392" s="83">
        <v>64</v>
      </c>
      <c r="AG1392" s="83">
        <v>511</v>
      </c>
      <c r="AH1392" s="83">
        <v>2979</v>
      </c>
      <c r="AI1392" s="83">
        <v>-18000</v>
      </c>
      <c r="AJ1392" s="83" t="s">
        <v>10078</v>
      </c>
      <c r="AK1392" s="83" t="s">
        <v>10872</v>
      </c>
      <c r="AL1392" s="83" t="s">
        <v>11653</v>
      </c>
      <c r="AM1392" s="83" t="s">
        <v>11716</v>
      </c>
      <c r="AN1392" s="85">
        <v>40027.949074074073</v>
      </c>
      <c r="AO1392" s="83"/>
      <c r="AP1392" s="83" t="b">
        <v>0</v>
      </c>
      <c r="AQ1392" s="83" t="b">
        <v>0</v>
      </c>
      <c r="AR1392" s="83" t="b">
        <v>0</v>
      </c>
      <c r="AS1392" s="83" t="s">
        <v>7091</v>
      </c>
      <c r="AT1392" s="83">
        <v>1</v>
      </c>
      <c r="AU1392" s="83" t="s">
        <v>13194</v>
      </c>
      <c r="AV1392" s="83" t="b">
        <v>0</v>
      </c>
      <c r="AW1392" s="83" t="s">
        <v>14213</v>
      </c>
      <c r="AX1392" s="83" t="s">
        <v>15603</v>
      </c>
      <c r="AY1392" s="83" t="s">
        <v>66</v>
      </c>
      <c r="AZ1392" s="2"/>
      <c r="BA1392" s="3"/>
      <c r="BB1392" s="3"/>
      <c r="BC1392" s="3"/>
      <c r="BD1392" s="3"/>
    </row>
    <row r="1393" spans="1:56" x14ac:dyDescent="0.25">
      <c r="A1393" s="69" t="s">
        <v>1225</v>
      </c>
      <c r="B1393" s="70"/>
      <c r="C1393" s="70"/>
      <c r="D1393" s="71"/>
      <c r="E1393" s="73"/>
      <c r="F1393" s="70" t="s">
        <v>4426</v>
      </c>
      <c r="G1393" s="70"/>
      <c r="H1393" s="74"/>
      <c r="I1393" s="75"/>
      <c r="J1393" s="75"/>
      <c r="K1393" s="74" t="s">
        <v>17118</v>
      </c>
      <c r="L1393" s="78"/>
      <c r="M1393" s="79"/>
      <c r="N1393" s="79"/>
      <c r="O1393" s="80"/>
      <c r="P1393" s="81"/>
      <c r="Q1393" s="81"/>
      <c r="R1393" s="91"/>
      <c r="S1393" s="91"/>
      <c r="T1393" s="91"/>
      <c r="U1393" s="91"/>
      <c r="V1393" s="52"/>
      <c r="W1393" s="52"/>
      <c r="X1393" s="52"/>
      <c r="Y1393" s="52"/>
      <c r="Z1393" s="51"/>
      <c r="AA1393" s="76"/>
      <c r="AB1393" s="76"/>
      <c r="AC1393" s="77"/>
      <c r="AD1393" s="83" t="s">
        <v>8703</v>
      </c>
      <c r="AE1393" s="83">
        <v>2239</v>
      </c>
      <c r="AF1393" s="83">
        <v>1793</v>
      </c>
      <c r="AG1393" s="83">
        <v>8765</v>
      </c>
      <c r="AH1393" s="83">
        <v>4659</v>
      </c>
      <c r="AI1393" s="83">
        <v>-14400</v>
      </c>
      <c r="AJ1393" s="83" t="s">
        <v>10079</v>
      </c>
      <c r="AK1393" s="83" t="s">
        <v>10873</v>
      </c>
      <c r="AL1393" s="83" t="s">
        <v>11654</v>
      </c>
      <c r="AM1393" s="83" t="s">
        <v>11725</v>
      </c>
      <c r="AN1393" s="85">
        <v>41056.723935185182</v>
      </c>
      <c r="AO1393" s="83" t="s">
        <v>12971</v>
      </c>
      <c r="AP1393" s="83" t="b">
        <v>0</v>
      </c>
      <c r="AQ1393" s="83" t="b">
        <v>0</v>
      </c>
      <c r="AR1393" s="83" t="b">
        <v>0</v>
      </c>
      <c r="AS1393" s="83" t="s">
        <v>7091</v>
      </c>
      <c r="AT1393" s="83">
        <v>41</v>
      </c>
      <c r="AU1393" s="83" t="s">
        <v>13085</v>
      </c>
      <c r="AV1393" s="83" t="b">
        <v>0</v>
      </c>
      <c r="AW1393" s="83" t="s">
        <v>14213</v>
      </c>
      <c r="AX1393" s="83" t="s">
        <v>15604</v>
      </c>
      <c r="AY1393" s="83" t="s">
        <v>66</v>
      </c>
      <c r="AZ1393" s="2"/>
      <c r="BA1393" s="3"/>
      <c r="BB1393" s="3"/>
      <c r="BC1393" s="3"/>
      <c r="BD1393" s="3"/>
    </row>
    <row r="1394" spans="1:56" x14ac:dyDescent="0.25">
      <c r="A1394" s="69" t="s">
        <v>1686</v>
      </c>
      <c r="B1394" s="70"/>
      <c r="C1394" s="70"/>
      <c r="D1394" s="71"/>
      <c r="E1394" s="73"/>
      <c r="F1394" s="70" t="s">
        <v>14158</v>
      </c>
      <c r="G1394" s="70"/>
      <c r="H1394" s="74"/>
      <c r="I1394" s="75"/>
      <c r="J1394" s="75"/>
      <c r="K1394" s="74" t="s">
        <v>17119</v>
      </c>
      <c r="L1394" s="78"/>
      <c r="M1394" s="79"/>
      <c r="N1394" s="79"/>
      <c r="O1394" s="80"/>
      <c r="P1394" s="81"/>
      <c r="Q1394" s="81"/>
      <c r="R1394" s="91"/>
      <c r="S1394" s="91"/>
      <c r="T1394" s="91"/>
      <c r="U1394" s="91"/>
      <c r="V1394" s="52"/>
      <c r="W1394" s="52"/>
      <c r="X1394" s="52"/>
      <c r="Y1394" s="52"/>
      <c r="Z1394" s="51"/>
      <c r="AA1394" s="76"/>
      <c r="AB1394" s="76"/>
      <c r="AC1394" s="77"/>
      <c r="AD1394" s="83" t="s">
        <v>8704</v>
      </c>
      <c r="AE1394" s="83">
        <v>975</v>
      </c>
      <c r="AF1394" s="83">
        <v>3315</v>
      </c>
      <c r="AG1394" s="83">
        <v>8953</v>
      </c>
      <c r="AH1394" s="83">
        <v>2111</v>
      </c>
      <c r="AI1394" s="83">
        <v>-28800</v>
      </c>
      <c r="AJ1394" s="83" t="s">
        <v>10080</v>
      </c>
      <c r="AK1394" s="83"/>
      <c r="AL1394" s="83" t="s">
        <v>11655</v>
      </c>
      <c r="AM1394" s="83" t="s">
        <v>11719</v>
      </c>
      <c r="AN1394" s="85">
        <v>41029.894456018519</v>
      </c>
      <c r="AO1394" s="83" t="s">
        <v>12972</v>
      </c>
      <c r="AP1394" s="83" t="b">
        <v>0</v>
      </c>
      <c r="AQ1394" s="83" t="b">
        <v>0</v>
      </c>
      <c r="AR1394" s="83" t="b">
        <v>0</v>
      </c>
      <c r="AS1394" s="83" t="s">
        <v>7091</v>
      </c>
      <c r="AT1394" s="83">
        <v>124</v>
      </c>
      <c r="AU1394" s="83" t="s">
        <v>13570</v>
      </c>
      <c r="AV1394" s="83" t="b">
        <v>0</v>
      </c>
      <c r="AW1394" s="83" t="s">
        <v>14213</v>
      </c>
      <c r="AX1394" s="83" t="s">
        <v>15605</v>
      </c>
      <c r="AY1394" s="83" t="s">
        <v>65</v>
      </c>
      <c r="AZ1394" s="2"/>
      <c r="BA1394" s="3"/>
      <c r="BB1394" s="3"/>
      <c r="BC1394" s="3"/>
      <c r="BD1394" s="3"/>
    </row>
    <row r="1395" spans="1:56" x14ac:dyDescent="0.25">
      <c r="A1395" s="69" t="s">
        <v>1226</v>
      </c>
      <c r="B1395" s="70"/>
      <c r="C1395" s="70"/>
      <c r="D1395" s="71"/>
      <c r="E1395" s="73"/>
      <c r="F1395" s="70" t="s">
        <v>4427</v>
      </c>
      <c r="G1395" s="70"/>
      <c r="H1395" s="74"/>
      <c r="I1395" s="75"/>
      <c r="J1395" s="75"/>
      <c r="K1395" s="74" t="s">
        <v>17120</v>
      </c>
      <c r="L1395" s="78"/>
      <c r="M1395" s="79"/>
      <c r="N1395" s="79"/>
      <c r="O1395" s="80"/>
      <c r="P1395" s="81"/>
      <c r="Q1395" s="81"/>
      <c r="R1395" s="91"/>
      <c r="S1395" s="91"/>
      <c r="T1395" s="91"/>
      <c r="U1395" s="91"/>
      <c r="V1395" s="52"/>
      <c r="W1395" s="52"/>
      <c r="X1395" s="52"/>
      <c r="Y1395" s="52"/>
      <c r="Z1395" s="51"/>
      <c r="AA1395" s="76"/>
      <c r="AB1395" s="76"/>
      <c r="AC1395" s="77"/>
      <c r="AD1395" s="83" t="s">
        <v>8705</v>
      </c>
      <c r="AE1395" s="83">
        <v>342</v>
      </c>
      <c r="AF1395" s="83">
        <v>387</v>
      </c>
      <c r="AG1395" s="83">
        <v>9321</v>
      </c>
      <c r="AH1395" s="83">
        <v>5947</v>
      </c>
      <c r="AI1395" s="83">
        <v>-21600</v>
      </c>
      <c r="AJ1395" s="83" t="s">
        <v>10081</v>
      </c>
      <c r="AK1395" s="83" t="s">
        <v>10874</v>
      </c>
      <c r="AL1395" s="83" t="s">
        <v>11656</v>
      </c>
      <c r="AM1395" s="83" t="s">
        <v>11717</v>
      </c>
      <c r="AN1395" s="85">
        <v>39799.720995370371</v>
      </c>
      <c r="AO1395" s="83" t="s">
        <v>12973</v>
      </c>
      <c r="AP1395" s="83" t="b">
        <v>0</v>
      </c>
      <c r="AQ1395" s="83" t="b">
        <v>0</v>
      </c>
      <c r="AR1395" s="83" t="b">
        <v>0</v>
      </c>
      <c r="AS1395" s="83" t="s">
        <v>7091</v>
      </c>
      <c r="AT1395" s="83">
        <v>72</v>
      </c>
      <c r="AU1395" s="83" t="s">
        <v>13194</v>
      </c>
      <c r="AV1395" s="83" t="b">
        <v>0</v>
      </c>
      <c r="AW1395" s="83" t="s">
        <v>14213</v>
      </c>
      <c r="AX1395" s="83" t="s">
        <v>15606</v>
      </c>
      <c r="AY1395" s="83" t="s">
        <v>66</v>
      </c>
      <c r="AZ1395" s="2"/>
      <c r="BA1395" s="3"/>
      <c r="BB1395" s="3"/>
      <c r="BC1395" s="3"/>
      <c r="BD1395" s="3"/>
    </row>
    <row r="1396" spans="1:56" x14ac:dyDescent="0.25">
      <c r="A1396" s="69" t="s">
        <v>1227</v>
      </c>
      <c r="B1396" s="70"/>
      <c r="C1396" s="70"/>
      <c r="D1396" s="71"/>
      <c r="E1396" s="73"/>
      <c r="F1396" s="70" t="s">
        <v>14159</v>
      </c>
      <c r="G1396" s="70"/>
      <c r="H1396" s="74"/>
      <c r="I1396" s="75"/>
      <c r="J1396" s="75"/>
      <c r="K1396" s="74" t="s">
        <v>17121</v>
      </c>
      <c r="L1396" s="78"/>
      <c r="M1396" s="79"/>
      <c r="N1396" s="79"/>
      <c r="O1396" s="80"/>
      <c r="P1396" s="81"/>
      <c r="Q1396" s="81"/>
      <c r="R1396" s="91"/>
      <c r="S1396" s="91"/>
      <c r="T1396" s="91"/>
      <c r="U1396" s="91"/>
      <c r="V1396" s="52"/>
      <c r="W1396" s="52"/>
      <c r="X1396" s="52"/>
      <c r="Y1396" s="52"/>
      <c r="Z1396" s="51"/>
      <c r="AA1396" s="76"/>
      <c r="AB1396" s="76"/>
      <c r="AC1396" s="77"/>
      <c r="AD1396" s="83">
        <v>499154500</v>
      </c>
      <c r="AE1396" s="83">
        <v>1636</v>
      </c>
      <c r="AF1396" s="83">
        <v>342</v>
      </c>
      <c r="AG1396" s="83">
        <v>23350</v>
      </c>
      <c r="AH1396" s="83">
        <v>14619</v>
      </c>
      <c r="AI1396" s="83"/>
      <c r="AJ1396" s="83" t="s">
        <v>10082</v>
      </c>
      <c r="AK1396" s="83" t="s">
        <v>10875</v>
      </c>
      <c r="AL1396" s="83" t="s">
        <v>11657</v>
      </c>
      <c r="AM1396" s="83"/>
      <c r="AN1396" s="85">
        <v>43069.75403935185</v>
      </c>
      <c r="AO1396" s="83" t="s">
        <v>12974</v>
      </c>
      <c r="AP1396" s="83" t="b">
        <v>1</v>
      </c>
      <c r="AQ1396" s="83" t="b">
        <v>0</v>
      </c>
      <c r="AR1396" s="83" t="b">
        <v>0</v>
      </c>
      <c r="AS1396" s="83" t="s">
        <v>7093</v>
      </c>
      <c r="AT1396" s="83">
        <v>5</v>
      </c>
      <c r="AU1396" s="83"/>
      <c r="AV1396" s="83" t="b">
        <v>0</v>
      </c>
      <c r="AW1396" s="83" t="s">
        <v>14213</v>
      </c>
      <c r="AX1396" s="83" t="s">
        <v>15607</v>
      </c>
      <c r="AY1396" s="83" t="s">
        <v>66</v>
      </c>
      <c r="AZ1396" s="2"/>
      <c r="BA1396" s="3"/>
      <c r="BB1396" s="3"/>
      <c r="BC1396" s="3"/>
      <c r="BD1396" s="3"/>
    </row>
    <row r="1397" spans="1:56" x14ac:dyDescent="0.25">
      <c r="A1397" s="69" t="s">
        <v>1687</v>
      </c>
      <c r="B1397" s="70"/>
      <c r="C1397" s="70"/>
      <c r="D1397" s="71"/>
      <c r="E1397" s="73"/>
      <c r="F1397" s="70" t="s">
        <v>14160</v>
      </c>
      <c r="G1397" s="70"/>
      <c r="H1397" s="74"/>
      <c r="I1397" s="75"/>
      <c r="J1397" s="75"/>
      <c r="K1397" s="74" t="s">
        <v>17122</v>
      </c>
      <c r="L1397" s="78"/>
      <c r="M1397" s="79"/>
      <c r="N1397" s="79"/>
      <c r="O1397" s="80"/>
      <c r="P1397" s="81"/>
      <c r="Q1397" s="81"/>
      <c r="R1397" s="91"/>
      <c r="S1397" s="91"/>
      <c r="T1397" s="91"/>
      <c r="U1397" s="91"/>
      <c r="V1397" s="52"/>
      <c r="W1397" s="52"/>
      <c r="X1397" s="52"/>
      <c r="Y1397" s="52"/>
      <c r="Z1397" s="51"/>
      <c r="AA1397" s="76"/>
      <c r="AB1397" s="76"/>
      <c r="AC1397" s="77"/>
      <c r="AD1397" s="83" t="s">
        <v>8706</v>
      </c>
      <c r="AE1397" s="83">
        <v>5</v>
      </c>
      <c r="AF1397" s="83">
        <v>10003694</v>
      </c>
      <c r="AG1397" s="83">
        <v>252</v>
      </c>
      <c r="AH1397" s="83">
        <v>0</v>
      </c>
      <c r="AI1397" s="83">
        <v>-18000</v>
      </c>
      <c r="AJ1397" s="83" t="s">
        <v>10083</v>
      </c>
      <c r="AK1397" s="83" t="s">
        <v>10269</v>
      </c>
      <c r="AL1397" s="83" t="s">
        <v>11027</v>
      </c>
      <c r="AM1397" s="83" t="s">
        <v>11716</v>
      </c>
      <c r="AN1397" s="85">
        <v>42745.73877314815</v>
      </c>
      <c r="AO1397" s="83" t="s">
        <v>12975</v>
      </c>
      <c r="AP1397" s="83" t="b">
        <v>1</v>
      </c>
      <c r="AQ1397" s="83" t="b">
        <v>0</v>
      </c>
      <c r="AR1397" s="83" t="b">
        <v>0</v>
      </c>
      <c r="AS1397" s="83" t="s">
        <v>7091</v>
      </c>
      <c r="AT1397" s="83">
        <v>5573</v>
      </c>
      <c r="AU1397" s="83"/>
      <c r="AV1397" s="83" t="b">
        <v>1</v>
      </c>
      <c r="AW1397" s="83" t="s">
        <v>14213</v>
      </c>
      <c r="AX1397" s="83" t="s">
        <v>15608</v>
      </c>
      <c r="AY1397" s="83" t="s">
        <v>65</v>
      </c>
      <c r="AZ1397" s="2"/>
      <c r="BA1397" s="3"/>
      <c r="BB1397" s="3"/>
      <c r="BC1397" s="3"/>
      <c r="BD1397" s="3"/>
    </row>
    <row r="1398" spans="1:56" x14ac:dyDescent="0.25">
      <c r="A1398" s="69" t="s">
        <v>1688</v>
      </c>
      <c r="B1398" s="70"/>
      <c r="C1398" s="70"/>
      <c r="D1398" s="71"/>
      <c r="E1398" s="73"/>
      <c r="F1398" s="70" t="s">
        <v>14161</v>
      </c>
      <c r="G1398" s="70"/>
      <c r="H1398" s="74"/>
      <c r="I1398" s="75"/>
      <c r="J1398" s="75"/>
      <c r="K1398" s="74" t="s">
        <v>17123</v>
      </c>
      <c r="L1398" s="78"/>
      <c r="M1398" s="79"/>
      <c r="N1398" s="79"/>
      <c r="O1398" s="80"/>
      <c r="P1398" s="81"/>
      <c r="Q1398" s="81"/>
      <c r="R1398" s="91"/>
      <c r="S1398" s="91"/>
      <c r="T1398" s="91"/>
      <c r="U1398" s="91"/>
      <c r="V1398" s="52"/>
      <c r="W1398" s="52"/>
      <c r="X1398" s="52"/>
      <c r="Y1398" s="52"/>
      <c r="Z1398" s="51"/>
      <c r="AA1398" s="76"/>
      <c r="AB1398" s="76"/>
      <c r="AC1398" s="77"/>
      <c r="AD1398" s="83" t="s">
        <v>8707</v>
      </c>
      <c r="AE1398" s="83">
        <v>12</v>
      </c>
      <c r="AF1398" s="83">
        <v>16744927</v>
      </c>
      <c r="AG1398" s="83">
        <v>3419</v>
      </c>
      <c r="AH1398" s="83">
        <v>9</v>
      </c>
      <c r="AI1398" s="83">
        <v>-18000</v>
      </c>
      <c r="AJ1398" s="83" t="s">
        <v>10084</v>
      </c>
      <c r="AK1398" s="83" t="s">
        <v>10269</v>
      </c>
      <c r="AL1398" s="83" t="s">
        <v>11027</v>
      </c>
      <c r="AM1398" s="83" t="s">
        <v>11716</v>
      </c>
      <c r="AN1398" s="85">
        <v>42754.954479166663</v>
      </c>
      <c r="AO1398" s="83" t="s">
        <v>12976</v>
      </c>
      <c r="AP1398" s="83" t="b">
        <v>1</v>
      </c>
      <c r="AQ1398" s="83" t="b">
        <v>0</v>
      </c>
      <c r="AR1398" s="83" t="b">
        <v>1</v>
      </c>
      <c r="AS1398" s="83" t="s">
        <v>7091</v>
      </c>
      <c r="AT1398" s="83">
        <v>6723</v>
      </c>
      <c r="AU1398" s="83"/>
      <c r="AV1398" s="83" t="b">
        <v>1</v>
      </c>
      <c r="AW1398" s="83" t="s">
        <v>14213</v>
      </c>
      <c r="AX1398" s="83" t="s">
        <v>15609</v>
      </c>
      <c r="AY1398" s="83" t="s">
        <v>65</v>
      </c>
      <c r="AZ1398" s="2"/>
      <c r="BA1398" s="3"/>
      <c r="BB1398" s="3"/>
      <c r="BC1398" s="3"/>
      <c r="BD1398" s="3"/>
    </row>
    <row r="1399" spans="1:56" x14ac:dyDescent="0.25">
      <c r="A1399" s="69" t="s">
        <v>1689</v>
      </c>
      <c r="B1399" s="70"/>
      <c r="C1399" s="70"/>
      <c r="D1399" s="71"/>
      <c r="E1399" s="73"/>
      <c r="F1399" s="70" t="s">
        <v>14162</v>
      </c>
      <c r="G1399" s="70"/>
      <c r="H1399" s="74"/>
      <c r="I1399" s="75"/>
      <c r="J1399" s="75"/>
      <c r="K1399" s="74" t="s">
        <v>17124</v>
      </c>
      <c r="L1399" s="78"/>
      <c r="M1399" s="79"/>
      <c r="N1399" s="79"/>
      <c r="O1399" s="80"/>
      <c r="P1399" s="81"/>
      <c r="Q1399" s="81"/>
      <c r="R1399" s="91"/>
      <c r="S1399" s="91"/>
      <c r="T1399" s="91"/>
      <c r="U1399" s="91"/>
      <c r="V1399" s="52"/>
      <c r="W1399" s="52"/>
      <c r="X1399" s="52"/>
      <c r="Y1399" s="52"/>
      <c r="Z1399" s="51"/>
      <c r="AA1399" s="76"/>
      <c r="AB1399" s="76"/>
      <c r="AC1399" s="77"/>
      <c r="AD1399" s="83" t="s">
        <v>8708</v>
      </c>
      <c r="AE1399" s="83">
        <v>26</v>
      </c>
      <c r="AF1399" s="83">
        <v>123149</v>
      </c>
      <c r="AG1399" s="83">
        <v>912</v>
      </c>
      <c r="AH1399" s="83">
        <v>0</v>
      </c>
      <c r="AI1399" s="83">
        <v>-36000</v>
      </c>
      <c r="AJ1399" s="83" t="s">
        <v>10085</v>
      </c>
      <c r="AK1399" s="83"/>
      <c r="AL1399" s="83" t="s">
        <v>11658</v>
      </c>
      <c r="AM1399" s="83" t="s">
        <v>11734</v>
      </c>
      <c r="AN1399" s="85">
        <v>41473.695821759262</v>
      </c>
      <c r="AO1399" s="83" t="s">
        <v>12977</v>
      </c>
      <c r="AP1399" s="83" t="b">
        <v>0</v>
      </c>
      <c r="AQ1399" s="83" t="b">
        <v>0</v>
      </c>
      <c r="AR1399" s="83" t="b">
        <v>0</v>
      </c>
      <c r="AS1399" s="83" t="s">
        <v>7091</v>
      </c>
      <c r="AT1399" s="83">
        <v>596</v>
      </c>
      <c r="AU1399" s="83" t="s">
        <v>13085</v>
      </c>
      <c r="AV1399" s="83" t="b">
        <v>1</v>
      </c>
      <c r="AW1399" s="83" t="s">
        <v>14213</v>
      </c>
      <c r="AX1399" s="83" t="s">
        <v>15610</v>
      </c>
      <c r="AY1399" s="83" t="s">
        <v>65</v>
      </c>
      <c r="AZ1399" s="2"/>
      <c r="BA1399" s="3"/>
      <c r="BB1399" s="3"/>
      <c r="BC1399" s="3"/>
      <c r="BD1399" s="3"/>
    </row>
    <row r="1400" spans="1:56" x14ac:dyDescent="0.25">
      <c r="A1400" s="69" t="s">
        <v>1690</v>
      </c>
      <c r="B1400" s="70"/>
      <c r="C1400" s="70"/>
      <c r="D1400" s="71"/>
      <c r="E1400" s="73"/>
      <c r="F1400" s="70" t="s">
        <v>14163</v>
      </c>
      <c r="G1400" s="70"/>
      <c r="H1400" s="74"/>
      <c r="I1400" s="75"/>
      <c r="J1400" s="75"/>
      <c r="K1400" s="74" t="s">
        <v>17125</v>
      </c>
      <c r="L1400" s="78"/>
      <c r="M1400" s="79"/>
      <c r="N1400" s="79"/>
      <c r="O1400" s="80"/>
      <c r="P1400" s="81"/>
      <c r="Q1400" s="81"/>
      <c r="R1400" s="91"/>
      <c r="S1400" s="91"/>
      <c r="T1400" s="91"/>
      <c r="U1400" s="91"/>
      <c r="V1400" s="52"/>
      <c r="W1400" s="52"/>
      <c r="X1400" s="52"/>
      <c r="Y1400" s="52"/>
      <c r="Z1400" s="51"/>
      <c r="AA1400" s="76"/>
      <c r="AB1400" s="76"/>
      <c r="AC1400" s="77"/>
      <c r="AD1400" s="83" t="s">
        <v>8709</v>
      </c>
      <c r="AE1400" s="83">
        <v>1185</v>
      </c>
      <c r="AF1400" s="83">
        <v>80033</v>
      </c>
      <c r="AG1400" s="83">
        <v>8166</v>
      </c>
      <c r="AH1400" s="83">
        <v>1797</v>
      </c>
      <c r="AI1400" s="83">
        <v>-28800</v>
      </c>
      <c r="AJ1400" s="83" t="s">
        <v>10086</v>
      </c>
      <c r="AK1400" s="83"/>
      <c r="AL1400" s="83" t="s">
        <v>11659</v>
      </c>
      <c r="AM1400" s="83" t="s">
        <v>11719</v>
      </c>
      <c r="AN1400" s="85">
        <v>40168.834490740737</v>
      </c>
      <c r="AO1400" s="83" t="s">
        <v>12978</v>
      </c>
      <c r="AP1400" s="83" t="b">
        <v>0</v>
      </c>
      <c r="AQ1400" s="83" t="b">
        <v>0</v>
      </c>
      <c r="AR1400" s="83" t="b">
        <v>1</v>
      </c>
      <c r="AS1400" s="83" t="s">
        <v>7091</v>
      </c>
      <c r="AT1400" s="83">
        <v>518</v>
      </c>
      <c r="AU1400" s="83" t="s">
        <v>13571</v>
      </c>
      <c r="AV1400" s="83" t="b">
        <v>1</v>
      </c>
      <c r="AW1400" s="83" t="s">
        <v>14213</v>
      </c>
      <c r="AX1400" s="83" t="s">
        <v>15611</v>
      </c>
      <c r="AY1400" s="83" t="s">
        <v>65</v>
      </c>
      <c r="AZ1400" s="2"/>
      <c r="BA1400" s="3"/>
      <c r="BB1400" s="3"/>
      <c r="BC1400" s="3"/>
      <c r="BD1400" s="3"/>
    </row>
    <row r="1401" spans="1:56" x14ac:dyDescent="0.25">
      <c r="A1401" s="69" t="s">
        <v>1691</v>
      </c>
      <c r="B1401" s="70"/>
      <c r="C1401" s="70"/>
      <c r="D1401" s="71"/>
      <c r="E1401" s="73"/>
      <c r="F1401" s="70" t="s">
        <v>14164</v>
      </c>
      <c r="G1401" s="70"/>
      <c r="H1401" s="74"/>
      <c r="I1401" s="75"/>
      <c r="J1401" s="75"/>
      <c r="K1401" s="74" t="s">
        <v>17126</v>
      </c>
      <c r="L1401" s="78"/>
      <c r="M1401" s="79"/>
      <c r="N1401" s="79"/>
      <c r="O1401" s="80"/>
      <c r="P1401" s="81"/>
      <c r="Q1401" s="81"/>
      <c r="R1401" s="91"/>
      <c r="S1401" s="91"/>
      <c r="T1401" s="91"/>
      <c r="U1401" s="91"/>
      <c r="V1401" s="52"/>
      <c r="W1401" s="52"/>
      <c r="X1401" s="52"/>
      <c r="Y1401" s="52"/>
      <c r="Z1401" s="51"/>
      <c r="AA1401" s="76"/>
      <c r="AB1401" s="76"/>
      <c r="AC1401" s="77"/>
      <c r="AD1401" s="83" t="s">
        <v>8710</v>
      </c>
      <c r="AE1401" s="83">
        <v>902</v>
      </c>
      <c r="AF1401" s="83">
        <v>327055</v>
      </c>
      <c r="AG1401" s="83">
        <v>10107</v>
      </c>
      <c r="AH1401" s="83">
        <v>12197</v>
      </c>
      <c r="AI1401" s="83">
        <v>-28800</v>
      </c>
      <c r="AJ1401" s="83" t="s">
        <v>10087</v>
      </c>
      <c r="AK1401" s="83" t="s">
        <v>10876</v>
      </c>
      <c r="AL1401" s="83" t="s">
        <v>11660</v>
      </c>
      <c r="AM1401" s="83" t="s">
        <v>11719</v>
      </c>
      <c r="AN1401" s="85">
        <v>41816.790844907409</v>
      </c>
      <c r="AO1401" s="83" t="s">
        <v>12979</v>
      </c>
      <c r="AP1401" s="83" t="b">
        <v>0</v>
      </c>
      <c r="AQ1401" s="83" t="b">
        <v>0</v>
      </c>
      <c r="AR1401" s="83" t="b">
        <v>1</v>
      </c>
      <c r="AS1401" s="83" t="s">
        <v>7091</v>
      </c>
      <c r="AT1401" s="83">
        <v>687</v>
      </c>
      <c r="AU1401" s="83" t="s">
        <v>13085</v>
      </c>
      <c r="AV1401" s="83" t="b">
        <v>1</v>
      </c>
      <c r="AW1401" s="83" t="s">
        <v>14213</v>
      </c>
      <c r="AX1401" s="83" t="s">
        <v>15612</v>
      </c>
      <c r="AY1401" s="83" t="s">
        <v>65</v>
      </c>
      <c r="AZ1401" s="2"/>
      <c r="BA1401" s="3"/>
      <c r="BB1401" s="3"/>
      <c r="BC1401" s="3"/>
      <c r="BD1401" s="3"/>
    </row>
    <row r="1402" spans="1:56" x14ac:dyDescent="0.25">
      <c r="A1402" s="69" t="s">
        <v>1228</v>
      </c>
      <c r="B1402" s="70"/>
      <c r="C1402" s="70"/>
      <c r="D1402" s="71"/>
      <c r="E1402" s="73"/>
      <c r="F1402" s="70" t="s">
        <v>3654</v>
      </c>
      <c r="G1402" s="70"/>
      <c r="H1402" s="74"/>
      <c r="I1402" s="75"/>
      <c r="J1402" s="75"/>
      <c r="K1402" s="74" t="s">
        <v>17127</v>
      </c>
      <c r="L1402" s="78"/>
      <c r="M1402" s="79"/>
      <c r="N1402" s="79"/>
      <c r="O1402" s="80"/>
      <c r="P1402" s="81"/>
      <c r="Q1402" s="81"/>
      <c r="R1402" s="91"/>
      <c r="S1402" s="91"/>
      <c r="T1402" s="91"/>
      <c r="U1402" s="91"/>
      <c r="V1402" s="52"/>
      <c r="W1402" s="52"/>
      <c r="X1402" s="52"/>
      <c r="Y1402" s="52"/>
      <c r="Z1402" s="51"/>
      <c r="AA1402" s="76"/>
      <c r="AB1402" s="76"/>
      <c r="AC1402" s="77"/>
      <c r="AD1402" s="83" t="s">
        <v>8711</v>
      </c>
      <c r="AE1402" s="83">
        <v>0</v>
      </c>
      <c r="AF1402" s="83">
        <v>0</v>
      </c>
      <c r="AG1402" s="83">
        <v>35</v>
      </c>
      <c r="AH1402" s="83">
        <v>0</v>
      </c>
      <c r="AI1402" s="83"/>
      <c r="AJ1402" s="83"/>
      <c r="AK1402" s="83"/>
      <c r="AL1402" s="83"/>
      <c r="AM1402" s="83"/>
      <c r="AN1402" s="85">
        <v>43165.67863425926</v>
      </c>
      <c r="AO1402" s="83"/>
      <c r="AP1402" s="83" t="b">
        <v>1</v>
      </c>
      <c r="AQ1402" s="83" t="b">
        <v>1</v>
      </c>
      <c r="AR1402" s="83" t="b">
        <v>0</v>
      </c>
      <c r="AS1402" s="83" t="s">
        <v>7095</v>
      </c>
      <c r="AT1402" s="83">
        <v>0</v>
      </c>
      <c r="AU1402" s="83"/>
      <c r="AV1402" s="83" t="b">
        <v>0</v>
      </c>
      <c r="AW1402" s="83" t="s">
        <v>14213</v>
      </c>
      <c r="AX1402" s="83" t="s">
        <v>15613</v>
      </c>
      <c r="AY1402" s="83" t="s">
        <v>66</v>
      </c>
      <c r="AZ1402" s="2"/>
      <c r="BA1402" s="3"/>
      <c r="BB1402" s="3"/>
      <c r="BC1402" s="3"/>
      <c r="BD1402" s="3"/>
    </row>
    <row r="1403" spans="1:56" x14ac:dyDescent="0.25">
      <c r="A1403" s="69" t="s">
        <v>1229</v>
      </c>
      <c r="B1403" s="70"/>
      <c r="C1403" s="70"/>
      <c r="D1403" s="71"/>
      <c r="E1403" s="73"/>
      <c r="F1403" s="70" t="s">
        <v>4428</v>
      </c>
      <c r="G1403" s="70"/>
      <c r="H1403" s="74"/>
      <c r="I1403" s="75"/>
      <c r="J1403" s="75"/>
      <c r="K1403" s="74" t="s">
        <v>17128</v>
      </c>
      <c r="L1403" s="78"/>
      <c r="M1403" s="79"/>
      <c r="N1403" s="79"/>
      <c r="O1403" s="80"/>
      <c r="P1403" s="81"/>
      <c r="Q1403" s="81"/>
      <c r="R1403" s="91"/>
      <c r="S1403" s="91"/>
      <c r="T1403" s="91"/>
      <c r="U1403" s="91"/>
      <c r="V1403" s="52"/>
      <c r="W1403" s="52"/>
      <c r="X1403" s="52"/>
      <c r="Y1403" s="52"/>
      <c r="Z1403" s="51"/>
      <c r="AA1403" s="76"/>
      <c r="AB1403" s="76"/>
      <c r="AC1403" s="77"/>
      <c r="AD1403" s="83" t="s">
        <v>8712</v>
      </c>
      <c r="AE1403" s="83">
        <v>43303</v>
      </c>
      <c r="AF1403" s="83">
        <v>47077</v>
      </c>
      <c r="AG1403" s="83">
        <v>544380</v>
      </c>
      <c r="AH1403" s="83">
        <v>20772</v>
      </c>
      <c r="AI1403" s="83"/>
      <c r="AJ1403" s="83" t="s">
        <v>10088</v>
      </c>
      <c r="AK1403" s="83" t="s">
        <v>10877</v>
      </c>
      <c r="AL1403" s="83"/>
      <c r="AM1403" s="83"/>
      <c r="AN1403" s="85">
        <v>41866.874756944446</v>
      </c>
      <c r="AO1403" s="83" t="s">
        <v>12980</v>
      </c>
      <c r="AP1403" s="83" t="b">
        <v>0</v>
      </c>
      <c r="AQ1403" s="83" t="b">
        <v>0</v>
      </c>
      <c r="AR1403" s="83" t="b">
        <v>0</v>
      </c>
      <c r="AS1403" s="83" t="s">
        <v>7091</v>
      </c>
      <c r="AT1403" s="83">
        <v>282</v>
      </c>
      <c r="AU1403" s="83" t="s">
        <v>13572</v>
      </c>
      <c r="AV1403" s="83" t="b">
        <v>0</v>
      </c>
      <c r="AW1403" s="83" t="s">
        <v>14213</v>
      </c>
      <c r="AX1403" s="83" t="s">
        <v>15614</v>
      </c>
      <c r="AY1403" s="83" t="s">
        <v>66</v>
      </c>
      <c r="AZ1403" s="2"/>
      <c r="BA1403" s="3"/>
      <c r="BB1403" s="3"/>
      <c r="BC1403" s="3"/>
      <c r="BD1403" s="3"/>
    </row>
    <row r="1404" spans="1:56" x14ac:dyDescent="0.25">
      <c r="A1404" s="69" t="s">
        <v>1230</v>
      </c>
      <c r="B1404" s="70"/>
      <c r="C1404" s="70"/>
      <c r="D1404" s="71"/>
      <c r="E1404" s="73"/>
      <c r="F1404" s="70" t="s">
        <v>4429</v>
      </c>
      <c r="G1404" s="70"/>
      <c r="H1404" s="74"/>
      <c r="I1404" s="75"/>
      <c r="J1404" s="75"/>
      <c r="K1404" s="74" t="s">
        <v>17129</v>
      </c>
      <c r="L1404" s="78"/>
      <c r="M1404" s="79"/>
      <c r="N1404" s="79"/>
      <c r="O1404" s="80"/>
      <c r="P1404" s="81"/>
      <c r="Q1404" s="81"/>
      <c r="R1404" s="91"/>
      <c r="S1404" s="91"/>
      <c r="T1404" s="91"/>
      <c r="U1404" s="91"/>
      <c r="V1404" s="52"/>
      <c r="W1404" s="52"/>
      <c r="X1404" s="52"/>
      <c r="Y1404" s="52"/>
      <c r="Z1404" s="51"/>
      <c r="AA1404" s="76"/>
      <c r="AB1404" s="76"/>
      <c r="AC1404" s="77"/>
      <c r="AD1404" s="83" t="s">
        <v>8713</v>
      </c>
      <c r="AE1404" s="83">
        <v>1485</v>
      </c>
      <c r="AF1404" s="83">
        <v>468</v>
      </c>
      <c r="AG1404" s="83">
        <v>4595</v>
      </c>
      <c r="AH1404" s="83">
        <v>268</v>
      </c>
      <c r="AI1404" s="83"/>
      <c r="AJ1404" s="83"/>
      <c r="AK1404" s="83" t="s">
        <v>10437</v>
      </c>
      <c r="AL1404" s="83"/>
      <c r="AM1404" s="83"/>
      <c r="AN1404" s="85">
        <v>41039.131168981483</v>
      </c>
      <c r="AO1404" s="83"/>
      <c r="AP1404" s="83" t="b">
        <v>1</v>
      </c>
      <c r="AQ1404" s="83" t="b">
        <v>0</v>
      </c>
      <c r="AR1404" s="83" t="b">
        <v>0</v>
      </c>
      <c r="AS1404" s="83" t="s">
        <v>7091</v>
      </c>
      <c r="AT1404" s="83">
        <v>3</v>
      </c>
      <c r="AU1404" s="83" t="s">
        <v>13085</v>
      </c>
      <c r="AV1404" s="83" t="b">
        <v>0</v>
      </c>
      <c r="AW1404" s="83" t="s">
        <v>14213</v>
      </c>
      <c r="AX1404" s="83" t="s">
        <v>15615</v>
      </c>
      <c r="AY1404" s="83" t="s">
        <v>66</v>
      </c>
      <c r="AZ1404" s="2"/>
      <c r="BA1404" s="3"/>
      <c r="BB1404" s="3"/>
      <c r="BC1404" s="3"/>
      <c r="BD1404" s="3"/>
    </row>
    <row r="1405" spans="1:56" x14ac:dyDescent="0.25">
      <c r="A1405" s="69" t="s">
        <v>1232</v>
      </c>
      <c r="B1405" s="70"/>
      <c r="C1405" s="70"/>
      <c r="D1405" s="71"/>
      <c r="E1405" s="73"/>
      <c r="F1405" s="70" t="s">
        <v>14165</v>
      </c>
      <c r="G1405" s="70"/>
      <c r="H1405" s="74"/>
      <c r="I1405" s="75"/>
      <c r="J1405" s="75"/>
      <c r="K1405" s="74" t="s">
        <v>17130</v>
      </c>
      <c r="L1405" s="78"/>
      <c r="M1405" s="79"/>
      <c r="N1405" s="79"/>
      <c r="O1405" s="80"/>
      <c r="P1405" s="81"/>
      <c r="Q1405" s="81"/>
      <c r="R1405" s="91"/>
      <c r="S1405" s="91"/>
      <c r="T1405" s="91"/>
      <c r="U1405" s="91"/>
      <c r="V1405" s="52"/>
      <c r="W1405" s="52"/>
      <c r="X1405" s="52"/>
      <c r="Y1405" s="52"/>
      <c r="Z1405" s="51"/>
      <c r="AA1405" s="76"/>
      <c r="AB1405" s="76"/>
      <c r="AC1405" s="77"/>
      <c r="AD1405" s="83" t="s">
        <v>8714</v>
      </c>
      <c r="AE1405" s="83">
        <v>422</v>
      </c>
      <c r="AF1405" s="83">
        <v>20</v>
      </c>
      <c r="AG1405" s="83">
        <v>867</v>
      </c>
      <c r="AH1405" s="83">
        <v>49</v>
      </c>
      <c r="AI1405" s="83"/>
      <c r="AJ1405" s="83" t="s">
        <v>10089</v>
      </c>
      <c r="AK1405" s="83"/>
      <c r="AL1405" s="83" t="s">
        <v>11661</v>
      </c>
      <c r="AM1405" s="83"/>
      <c r="AN1405" s="85">
        <v>42430.942337962966</v>
      </c>
      <c r="AO1405" s="83" t="s">
        <v>12981</v>
      </c>
      <c r="AP1405" s="83" t="b">
        <v>1</v>
      </c>
      <c r="AQ1405" s="83" t="b">
        <v>0</v>
      </c>
      <c r="AR1405" s="83" t="b">
        <v>0</v>
      </c>
      <c r="AS1405" s="83" t="s">
        <v>7091</v>
      </c>
      <c r="AT1405" s="83">
        <v>0</v>
      </c>
      <c r="AU1405" s="83"/>
      <c r="AV1405" s="83" t="b">
        <v>0</v>
      </c>
      <c r="AW1405" s="83" t="s">
        <v>14213</v>
      </c>
      <c r="AX1405" s="83" t="s">
        <v>15616</v>
      </c>
      <c r="AY1405" s="83" t="s">
        <v>66</v>
      </c>
      <c r="AZ1405" s="2"/>
      <c r="BA1405" s="3"/>
      <c r="BB1405" s="3"/>
      <c r="BC1405" s="3"/>
      <c r="BD1405" s="3"/>
    </row>
    <row r="1406" spans="1:56" x14ac:dyDescent="0.25">
      <c r="A1406" s="69" t="s">
        <v>1692</v>
      </c>
      <c r="B1406" s="70"/>
      <c r="C1406" s="70"/>
      <c r="D1406" s="71"/>
      <c r="E1406" s="73"/>
      <c r="F1406" s="70" t="s">
        <v>14166</v>
      </c>
      <c r="G1406" s="70"/>
      <c r="H1406" s="74"/>
      <c r="I1406" s="75"/>
      <c r="J1406" s="75"/>
      <c r="K1406" s="74" t="s">
        <v>17131</v>
      </c>
      <c r="L1406" s="78"/>
      <c r="M1406" s="79"/>
      <c r="N1406" s="79"/>
      <c r="O1406" s="80"/>
      <c r="P1406" s="81"/>
      <c r="Q1406" s="81"/>
      <c r="R1406" s="91"/>
      <c r="S1406" s="91"/>
      <c r="T1406" s="91"/>
      <c r="U1406" s="91"/>
      <c r="V1406" s="52"/>
      <c r="W1406" s="52"/>
      <c r="X1406" s="52"/>
      <c r="Y1406" s="52"/>
      <c r="Z1406" s="51"/>
      <c r="AA1406" s="76"/>
      <c r="AB1406" s="76"/>
      <c r="AC1406" s="77"/>
      <c r="AD1406" s="83" t="s">
        <v>8715</v>
      </c>
      <c r="AE1406" s="83">
        <v>5673</v>
      </c>
      <c r="AF1406" s="83">
        <v>204287</v>
      </c>
      <c r="AG1406" s="83">
        <v>67052</v>
      </c>
      <c r="AH1406" s="83">
        <v>1349</v>
      </c>
      <c r="AI1406" s="83">
        <v>-18000</v>
      </c>
      <c r="AJ1406" s="83" t="s">
        <v>10090</v>
      </c>
      <c r="AK1406" s="83" t="s">
        <v>10639</v>
      </c>
      <c r="AL1406" s="83" t="s">
        <v>11662</v>
      </c>
      <c r="AM1406" s="83" t="s">
        <v>11716</v>
      </c>
      <c r="AN1406" s="85">
        <v>40413.884467592594</v>
      </c>
      <c r="AO1406" s="83" t="s">
        <v>12982</v>
      </c>
      <c r="AP1406" s="83" t="b">
        <v>0</v>
      </c>
      <c r="AQ1406" s="83" t="b">
        <v>0</v>
      </c>
      <c r="AR1406" s="83" t="b">
        <v>0</v>
      </c>
      <c r="AS1406" s="83" t="s">
        <v>7091</v>
      </c>
      <c r="AT1406" s="83">
        <v>2272</v>
      </c>
      <c r="AU1406" s="83" t="s">
        <v>13573</v>
      </c>
      <c r="AV1406" s="83" t="b">
        <v>1</v>
      </c>
      <c r="AW1406" s="83" t="s">
        <v>14213</v>
      </c>
      <c r="AX1406" s="83" t="s">
        <v>15617</v>
      </c>
      <c r="AY1406" s="83" t="s">
        <v>65</v>
      </c>
      <c r="AZ1406" s="2"/>
      <c r="BA1406" s="3"/>
      <c r="BB1406" s="3"/>
      <c r="BC1406" s="3"/>
      <c r="BD1406" s="3"/>
    </row>
    <row r="1407" spans="1:56" x14ac:dyDescent="0.25">
      <c r="A1407" s="69" t="s">
        <v>1233</v>
      </c>
      <c r="B1407" s="70"/>
      <c r="C1407" s="70"/>
      <c r="D1407" s="71"/>
      <c r="E1407" s="73"/>
      <c r="F1407" s="70" t="s">
        <v>4431</v>
      </c>
      <c r="G1407" s="70"/>
      <c r="H1407" s="74"/>
      <c r="I1407" s="75"/>
      <c r="J1407" s="75"/>
      <c r="K1407" s="74" t="s">
        <v>17132</v>
      </c>
      <c r="L1407" s="78"/>
      <c r="M1407" s="79"/>
      <c r="N1407" s="79"/>
      <c r="O1407" s="80"/>
      <c r="P1407" s="81"/>
      <c r="Q1407" s="81"/>
      <c r="R1407" s="91"/>
      <c r="S1407" s="91"/>
      <c r="T1407" s="91"/>
      <c r="U1407" s="91"/>
      <c r="V1407" s="52"/>
      <c r="W1407" s="52"/>
      <c r="X1407" s="52"/>
      <c r="Y1407" s="52"/>
      <c r="Z1407" s="51"/>
      <c r="AA1407" s="76"/>
      <c r="AB1407" s="76"/>
      <c r="AC1407" s="77"/>
      <c r="AD1407" s="83" t="s">
        <v>8716</v>
      </c>
      <c r="AE1407" s="83">
        <v>31</v>
      </c>
      <c r="AF1407" s="83">
        <v>229</v>
      </c>
      <c r="AG1407" s="83">
        <v>2905</v>
      </c>
      <c r="AH1407" s="83">
        <v>1</v>
      </c>
      <c r="AI1407" s="83"/>
      <c r="AJ1407" s="83" t="s">
        <v>10091</v>
      </c>
      <c r="AK1407" s="83" t="s">
        <v>10878</v>
      </c>
      <c r="AL1407" s="83"/>
      <c r="AM1407" s="83"/>
      <c r="AN1407" s="85">
        <v>41021.769097222219</v>
      </c>
      <c r="AO1407" s="83"/>
      <c r="AP1407" s="83" t="b">
        <v>0</v>
      </c>
      <c r="AQ1407" s="83" t="b">
        <v>0</v>
      </c>
      <c r="AR1407" s="83" t="b">
        <v>0</v>
      </c>
      <c r="AS1407" s="83" t="s">
        <v>7091</v>
      </c>
      <c r="AT1407" s="83">
        <v>8</v>
      </c>
      <c r="AU1407" s="83" t="s">
        <v>13140</v>
      </c>
      <c r="AV1407" s="83" t="b">
        <v>0</v>
      </c>
      <c r="AW1407" s="83" t="s">
        <v>14213</v>
      </c>
      <c r="AX1407" s="83" t="s">
        <v>15618</v>
      </c>
      <c r="AY1407" s="83" t="s">
        <v>66</v>
      </c>
      <c r="AZ1407" s="2"/>
      <c r="BA1407" s="3"/>
      <c r="BB1407" s="3"/>
      <c r="BC1407" s="3"/>
      <c r="BD1407" s="3"/>
    </row>
    <row r="1408" spans="1:56" x14ac:dyDescent="0.25">
      <c r="A1408" s="69" t="s">
        <v>1234</v>
      </c>
      <c r="B1408" s="70"/>
      <c r="C1408" s="70"/>
      <c r="D1408" s="71"/>
      <c r="E1408" s="73"/>
      <c r="F1408" s="70" t="s">
        <v>4432</v>
      </c>
      <c r="G1408" s="70"/>
      <c r="H1408" s="74"/>
      <c r="I1408" s="75"/>
      <c r="J1408" s="75"/>
      <c r="K1408" s="74" t="s">
        <v>17133</v>
      </c>
      <c r="L1408" s="78"/>
      <c r="M1408" s="79"/>
      <c r="N1408" s="79"/>
      <c r="O1408" s="80"/>
      <c r="P1408" s="81"/>
      <c r="Q1408" s="81"/>
      <c r="R1408" s="91"/>
      <c r="S1408" s="91"/>
      <c r="T1408" s="91"/>
      <c r="U1408" s="91"/>
      <c r="V1408" s="52"/>
      <c r="W1408" s="52"/>
      <c r="X1408" s="52"/>
      <c r="Y1408" s="52"/>
      <c r="Z1408" s="51"/>
      <c r="AA1408" s="76"/>
      <c r="AB1408" s="76"/>
      <c r="AC1408" s="77"/>
      <c r="AD1408" s="83" t="s">
        <v>8717</v>
      </c>
      <c r="AE1408" s="83">
        <v>105</v>
      </c>
      <c r="AF1408" s="83">
        <v>4</v>
      </c>
      <c r="AG1408" s="83">
        <v>388</v>
      </c>
      <c r="AH1408" s="83">
        <v>49</v>
      </c>
      <c r="AI1408" s="83"/>
      <c r="AJ1408" s="83"/>
      <c r="AK1408" s="83" t="s">
        <v>10879</v>
      </c>
      <c r="AL1408" s="83"/>
      <c r="AM1408" s="83"/>
      <c r="AN1408" s="85">
        <v>40161.319236111114</v>
      </c>
      <c r="AO1408" s="83"/>
      <c r="AP1408" s="83" t="b">
        <v>1</v>
      </c>
      <c r="AQ1408" s="83" t="b">
        <v>0</v>
      </c>
      <c r="AR1408" s="83" t="b">
        <v>1</v>
      </c>
      <c r="AS1408" s="83" t="s">
        <v>7091</v>
      </c>
      <c r="AT1408" s="83">
        <v>0</v>
      </c>
      <c r="AU1408" s="83" t="s">
        <v>13085</v>
      </c>
      <c r="AV1408" s="83" t="b">
        <v>0</v>
      </c>
      <c r="AW1408" s="83" t="s">
        <v>14213</v>
      </c>
      <c r="AX1408" s="83" t="s">
        <v>15619</v>
      </c>
      <c r="AY1408" s="83" t="s">
        <v>66</v>
      </c>
      <c r="AZ1408" s="2"/>
      <c r="BA1408" s="3"/>
      <c r="BB1408" s="3"/>
      <c r="BC1408" s="3"/>
      <c r="BD1408" s="3"/>
    </row>
    <row r="1409" spans="1:56" x14ac:dyDescent="0.25">
      <c r="A1409" s="69" t="s">
        <v>1693</v>
      </c>
      <c r="B1409" s="70"/>
      <c r="C1409" s="70"/>
      <c r="D1409" s="71"/>
      <c r="E1409" s="73"/>
      <c r="F1409" s="70" t="s">
        <v>14167</v>
      </c>
      <c r="G1409" s="70"/>
      <c r="H1409" s="74"/>
      <c r="I1409" s="75"/>
      <c r="J1409" s="75"/>
      <c r="K1409" s="74" t="s">
        <v>17134</v>
      </c>
      <c r="L1409" s="78"/>
      <c r="M1409" s="79"/>
      <c r="N1409" s="79"/>
      <c r="O1409" s="80"/>
      <c r="P1409" s="81"/>
      <c r="Q1409" s="81"/>
      <c r="R1409" s="91"/>
      <c r="S1409" s="91"/>
      <c r="T1409" s="91"/>
      <c r="U1409" s="91"/>
      <c r="V1409" s="52"/>
      <c r="W1409" s="52"/>
      <c r="X1409" s="52"/>
      <c r="Y1409" s="52"/>
      <c r="Z1409" s="51"/>
      <c r="AA1409" s="76"/>
      <c r="AB1409" s="76"/>
      <c r="AC1409" s="77"/>
      <c r="AD1409" s="83" t="s">
        <v>8718</v>
      </c>
      <c r="AE1409" s="83">
        <v>0</v>
      </c>
      <c r="AF1409" s="83">
        <v>14690</v>
      </c>
      <c r="AG1409" s="83">
        <v>0</v>
      </c>
      <c r="AH1409" s="83">
        <v>0</v>
      </c>
      <c r="AI1409" s="83"/>
      <c r="AJ1409" s="83"/>
      <c r="AK1409" s="83"/>
      <c r="AL1409" s="83" t="s">
        <v>11663</v>
      </c>
      <c r="AM1409" s="83"/>
      <c r="AN1409" s="85">
        <v>41075.647673611114</v>
      </c>
      <c r="AO1409" s="83"/>
      <c r="AP1409" s="83" t="b">
        <v>0</v>
      </c>
      <c r="AQ1409" s="83" t="b">
        <v>0</v>
      </c>
      <c r="AR1409" s="83" t="b">
        <v>0</v>
      </c>
      <c r="AS1409" s="83" t="s">
        <v>7091</v>
      </c>
      <c r="AT1409" s="83">
        <v>212</v>
      </c>
      <c r="AU1409" s="83" t="s">
        <v>13119</v>
      </c>
      <c r="AV1409" s="83" t="b">
        <v>1</v>
      </c>
      <c r="AW1409" s="83" t="s">
        <v>14213</v>
      </c>
      <c r="AX1409" s="83" t="s">
        <v>15620</v>
      </c>
      <c r="AY1409" s="83" t="s">
        <v>65</v>
      </c>
      <c r="AZ1409" s="2"/>
      <c r="BA1409" s="3"/>
      <c r="BB1409" s="3"/>
      <c r="BC1409" s="3"/>
      <c r="BD1409" s="3"/>
    </row>
    <row r="1410" spans="1:56" x14ac:dyDescent="0.25">
      <c r="A1410" s="69" t="s">
        <v>1235</v>
      </c>
      <c r="B1410" s="70"/>
      <c r="C1410" s="70"/>
      <c r="D1410" s="71"/>
      <c r="E1410" s="73"/>
      <c r="F1410" s="70" t="s">
        <v>4433</v>
      </c>
      <c r="G1410" s="70"/>
      <c r="H1410" s="74"/>
      <c r="I1410" s="75"/>
      <c r="J1410" s="75"/>
      <c r="K1410" s="74" t="s">
        <v>17135</v>
      </c>
      <c r="L1410" s="78"/>
      <c r="M1410" s="79"/>
      <c r="N1410" s="79"/>
      <c r="O1410" s="80"/>
      <c r="P1410" s="81"/>
      <c r="Q1410" s="81"/>
      <c r="R1410" s="91"/>
      <c r="S1410" s="91"/>
      <c r="T1410" s="91"/>
      <c r="U1410" s="91"/>
      <c r="V1410" s="52"/>
      <c r="W1410" s="52"/>
      <c r="X1410" s="52"/>
      <c r="Y1410" s="52"/>
      <c r="Z1410" s="51"/>
      <c r="AA1410" s="76"/>
      <c r="AB1410" s="76"/>
      <c r="AC1410" s="77"/>
      <c r="AD1410" s="83" t="s">
        <v>8719</v>
      </c>
      <c r="AE1410" s="83">
        <v>144</v>
      </c>
      <c r="AF1410" s="83">
        <v>250</v>
      </c>
      <c r="AG1410" s="83">
        <v>29329</v>
      </c>
      <c r="AH1410" s="83">
        <v>8403</v>
      </c>
      <c r="AI1410" s="83"/>
      <c r="AJ1410" s="83"/>
      <c r="AK1410" s="83"/>
      <c r="AL1410" s="83"/>
      <c r="AM1410" s="83"/>
      <c r="AN1410" s="85">
        <v>41768.367442129631</v>
      </c>
      <c r="AO1410" s="83"/>
      <c r="AP1410" s="83" t="b">
        <v>1</v>
      </c>
      <c r="AQ1410" s="83" t="b">
        <v>0</v>
      </c>
      <c r="AR1410" s="83" t="b">
        <v>0</v>
      </c>
      <c r="AS1410" s="83" t="s">
        <v>7097</v>
      </c>
      <c r="AT1410" s="83">
        <v>0</v>
      </c>
      <c r="AU1410" s="83" t="s">
        <v>13085</v>
      </c>
      <c r="AV1410" s="83" t="b">
        <v>0</v>
      </c>
      <c r="AW1410" s="83" t="s">
        <v>14213</v>
      </c>
      <c r="AX1410" s="83" t="s">
        <v>15621</v>
      </c>
      <c r="AY1410" s="83" t="s">
        <v>66</v>
      </c>
      <c r="AZ1410" s="2"/>
      <c r="BA1410" s="3"/>
      <c r="BB1410" s="3"/>
      <c r="BC1410" s="3"/>
      <c r="BD1410" s="3"/>
    </row>
    <row r="1411" spans="1:56" x14ac:dyDescent="0.25">
      <c r="A1411" s="69" t="s">
        <v>1236</v>
      </c>
      <c r="B1411" s="70"/>
      <c r="C1411" s="70"/>
      <c r="D1411" s="71"/>
      <c r="E1411" s="73"/>
      <c r="F1411" s="70" t="s">
        <v>4434</v>
      </c>
      <c r="G1411" s="70"/>
      <c r="H1411" s="74"/>
      <c r="I1411" s="75"/>
      <c r="J1411" s="75"/>
      <c r="K1411" s="74" t="s">
        <v>17136</v>
      </c>
      <c r="L1411" s="78"/>
      <c r="M1411" s="79"/>
      <c r="N1411" s="79"/>
      <c r="O1411" s="80"/>
      <c r="P1411" s="81"/>
      <c r="Q1411" s="81"/>
      <c r="R1411" s="91"/>
      <c r="S1411" s="91"/>
      <c r="T1411" s="91"/>
      <c r="U1411" s="91"/>
      <c r="V1411" s="52"/>
      <c r="W1411" s="52"/>
      <c r="X1411" s="52"/>
      <c r="Y1411" s="52"/>
      <c r="Z1411" s="51"/>
      <c r="AA1411" s="76"/>
      <c r="AB1411" s="76"/>
      <c r="AC1411" s="77"/>
      <c r="AD1411" s="83" t="s">
        <v>8720</v>
      </c>
      <c r="AE1411" s="83">
        <v>401</v>
      </c>
      <c r="AF1411" s="83">
        <v>339</v>
      </c>
      <c r="AG1411" s="83">
        <v>4251</v>
      </c>
      <c r="AH1411" s="83">
        <v>12059</v>
      </c>
      <c r="AI1411" s="83">
        <v>-18000</v>
      </c>
      <c r="AJ1411" s="83" t="s">
        <v>10092</v>
      </c>
      <c r="AK1411" s="83" t="s">
        <v>10398</v>
      </c>
      <c r="AL1411" s="83"/>
      <c r="AM1411" s="83" t="s">
        <v>11716</v>
      </c>
      <c r="AN1411" s="85">
        <v>39828.119328703702</v>
      </c>
      <c r="AO1411" s="83" t="s">
        <v>12983</v>
      </c>
      <c r="AP1411" s="83" t="b">
        <v>1</v>
      </c>
      <c r="AQ1411" s="83" t="b">
        <v>0</v>
      </c>
      <c r="AR1411" s="83" t="b">
        <v>0</v>
      </c>
      <c r="AS1411" s="83" t="s">
        <v>7091</v>
      </c>
      <c r="AT1411" s="83">
        <v>14</v>
      </c>
      <c r="AU1411" s="83" t="s">
        <v>13085</v>
      </c>
      <c r="AV1411" s="83" t="b">
        <v>0</v>
      </c>
      <c r="AW1411" s="83" t="s">
        <v>14213</v>
      </c>
      <c r="AX1411" s="83" t="s">
        <v>15622</v>
      </c>
      <c r="AY1411" s="83" t="s">
        <v>66</v>
      </c>
      <c r="AZ1411" s="2"/>
      <c r="BA1411" s="3"/>
      <c r="BB1411" s="3"/>
      <c r="BC1411" s="3"/>
      <c r="BD1411" s="3"/>
    </row>
    <row r="1412" spans="1:56" x14ac:dyDescent="0.25">
      <c r="A1412" s="69" t="s">
        <v>1237</v>
      </c>
      <c r="B1412" s="70"/>
      <c r="C1412" s="70"/>
      <c r="D1412" s="71"/>
      <c r="E1412" s="73"/>
      <c r="F1412" s="70" t="s">
        <v>4435</v>
      </c>
      <c r="G1412" s="70"/>
      <c r="H1412" s="74"/>
      <c r="I1412" s="75"/>
      <c r="J1412" s="75"/>
      <c r="K1412" s="74" t="s">
        <v>17137</v>
      </c>
      <c r="L1412" s="78"/>
      <c r="M1412" s="79"/>
      <c r="N1412" s="79"/>
      <c r="O1412" s="80"/>
      <c r="P1412" s="81"/>
      <c r="Q1412" s="81"/>
      <c r="R1412" s="91"/>
      <c r="S1412" s="91"/>
      <c r="T1412" s="91"/>
      <c r="U1412" s="91"/>
      <c r="V1412" s="52"/>
      <c r="W1412" s="52"/>
      <c r="X1412" s="52"/>
      <c r="Y1412" s="52"/>
      <c r="Z1412" s="51"/>
      <c r="AA1412" s="76"/>
      <c r="AB1412" s="76"/>
      <c r="AC1412" s="77"/>
      <c r="AD1412" s="83" t="s">
        <v>8721</v>
      </c>
      <c r="AE1412" s="83">
        <v>1146</v>
      </c>
      <c r="AF1412" s="83">
        <v>2416</v>
      </c>
      <c r="AG1412" s="83">
        <v>64991</v>
      </c>
      <c r="AH1412" s="83">
        <v>46141</v>
      </c>
      <c r="AI1412" s="83">
        <v>-18000</v>
      </c>
      <c r="AJ1412" s="83" t="s">
        <v>10093</v>
      </c>
      <c r="AK1412" s="83" t="s">
        <v>10268</v>
      </c>
      <c r="AL1412" s="83"/>
      <c r="AM1412" s="83" t="s">
        <v>11716</v>
      </c>
      <c r="AN1412" s="85">
        <v>40515.872766203705</v>
      </c>
      <c r="AO1412" s="83" t="s">
        <v>12984</v>
      </c>
      <c r="AP1412" s="83" t="b">
        <v>0</v>
      </c>
      <c r="AQ1412" s="83" t="b">
        <v>0</v>
      </c>
      <c r="AR1412" s="83" t="b">
        <v>1</v>
      </c>
      <c r="AS1412" s="83" t="s">
        <v>7091</v>
      </c>
      <c r="AT1412" s="83">
        <v>73</v>
      </c>
      <c r="AU1412" s="83" t="s">
        <v>13119</v>
      </c>
      <c r="AV1412" s="83" t="b">
        <v>0</v>
      </c>
      <c r="AW1412" s="83" t="s">
        <v>14213</v>
      </c>
      <c r="AX1412" s="83" t="s">
        <v>15623</v>
      </c>
      <c r="AY1412" s="83" t="s">
        <v>66</v>
      </c>
      <c r="AZ1412" s="2"/>
      <c r="BA1412" s="3"/>
      <c r="BB1412" s="3"/>
      <c r="BC1412" s="3"/>
      <c r="BD1412" s="3"/>
    </row>
    <row r="1413" spans="1:56" x14ac:dyDescent="0.25">
      <c r="A1413" s="69" t="s">
        <v>1694</v>
      </c>
      <c r="B1413" s="70"/>
      <c r="C1413" s="70"/>
      <c r="D1413" s="71"/>
      <c r="E1413" s="73"/>
      <c r="F1413" s="70" t="s">
        <v>14168</v>
      </c>
      <c r="G1413" s="70"/>
      <c r="H1413" s="74"/>
      <c r="I1413" s="75"/>
      <c r="J1413" s="75"/>
      <c r="K1413" s="74" t="s">
        <v>17138</v>
      </c>
      <c r="L1413" s="78"/>
      <c r="M1413" s="79"/>
      <c r="N1413" s="79"/>
      <c r="O1413" s="80"/>
      <c r="P1413" s="81"/>
      <c r="Q1413" s="81"/>
      <c r="R1413" s="91"/>
      <c r="S1413" s="91"/>
      <c r="T1413" s="91"/>
      <c r="U1413" s="91"/>
      <c r="V1413" s="52"/>
      <c r="W1413" s="52"/>
      <c r="X1413" s="52"/>
      <c r="Y1413" s="52"/>
      <c r="Z1413" s="51"/>
      <c r="AA1413" s="76"/>
      <c r="AB1413" s="76"/>
      <c r="AC1413" s="77"/>
      <c r="AD1413" s="83" t="s">
        <v>8722</v>
      </c>
      <c r="AE1413" s="83">
        <v>1697</v>
      </c>
      <c r="AF1413" s="83">
        <v>1587929</v>
      </c>
      <c r="AG1413" s="83">
        <v>27603</v>
      </c>
      <c r="AH1413" s="83">
        <v>298</v>
      </c>
      <c r="AI1413" s="83">
        <v>-18000</v>
      </c>
      <c r="AJ1413" s="83" t="s">
        <v>10094</v>
      </c>
      <c r="AK1413" s="83"/>
      <c r="AL1413" s="83" t="s">
        <v>11664</v>
      </c>
      <c r="AM1413" s="83" t="s">
        <v>11716</v>
      </c>
      <c r="AN1413" s="85">
        <v>39429.719224537039</v>
      </c>
      <c r="AO1413" s="83" t="s">
        <v>12985</v>
      </c>
      <c r="AP1413" s="83" t="b">
        <v>0</v>
      </c>
      <c r="AQ1413" s="83" t="b">
        <v>0</v>
      </c>
      <c r="AR1413" s="83" t="b">
        <v>0</v>
      </c>
      <c r="AS1413" s="83" t="s">
        <v>7091</v>
      </c>
      <c r="AT1413" s="83">
        <v>8221</v>
      </c>
      <c r="AU1413" s="83" t="s">
        <v>13574</v>
      </c>
      <c r="AV1413" s="83" t="b">
        <v>1</v>
      </c>
      <c r="AW1413" s="83" t="s">
        <v>14213</v>
      </c>
      <c r="AX1413" s="83" t="s">
        <v>15624</v>
      </c>
      <c r="AY1413" s="83" t="s">
        <v>65</v>
      </c>
      <c r="AZ1413" s="2"/>
      <c r="BA1413" s="3"/>
      <c r="BB1413" s="3"/>
      <c r="BC1413" s="3"/>
      <c r="BD1413" s="3"/>
    </row>
    <row r="1414" spans="1:56" x14ac:dyDescent="0.25">
      <c r="A1414" s="69" t="s">
        <v>1695</v>
      </c>
      <c r="B1414" s="70"/>
      <c r="C1414" s="70"/>
      <c r="D1414" s="71"/>
      <c r="E1414" s="73"/>
      <c r="F1414" s="70" t="s">
        <v>14169</v>
      </c>
      <c r="G1414" s="70"/>
      <c r="H1414" s="74"/>
      <c r="I1414" s="75"/>
      <c r="J1414" s="75"/>
      <c r="K1414" s="74" t="s">
        <v>17139</v>
      </c>
      <c r="L1414" s="78"/>
      <c r="M1414" s="79"/>
      <c r="N1414" s="79"/>
      <c r="O1414" s="80"/>
      <c r="P1414" s="81"/>
      <c r="Q1414" s="81"/>
      <c r="R1414" s="91"/>
      <c r="S1414" s="91"/>
      <c r="T1414" s="91"/>
      <c r="U1414" s="91"/>
      <c r="V1414" s="52"/>
      <c r="W1414" s="52"/>
      <c r="X1414" s="52"/>
      <c r="Y1414" s="52"/>
      <c r="Z1414" s="51"/>
      <c r="AA1414" s="76"/>
      <c r="AB1414" s="76"/>
      <c r="AC1414" s="77"/>
      <c r="AD1414" s="83" t="s">
        <v>8723</v>
      </c>
      <c r="AE1414" s="83">
        <v>338</v>
      </c>
      <c r="AF1414" s="83">
        <v>283</v>
      </c>
      <c r="AG1414" s="83">
        <v>1485</v>
      </c>
      <c r="AH1414" s="83">
        <v>9817</v>
      </c>
      <c r="AI1414" s="83"/>
      <c r="AJ1414" s="83"/>
      <c r="AK1414" s="83"/>
      <c r="AL1414" s="83"/>
      <c r="AM1414" s="83"/>
      <c r="AN1414" s="85">
        <v>42472.906365740739</v>
      </c>
      <c r="AO1414" s="83"/>
      <c r="AP1414" s="83" t="b">
        <v>1</v>
      </c>
      <c r="AQ1414" s="83" t="b">
        <v>0</v>
      </c>
      <c r="AR1414" s="83" t="b">
        <v>0</v>
      </c>
      <c r="AS1414" s="83" t="s">
        <v>7091</v>
      </c>
      <c r="AT1414" s="83">
        <v>2</v>
      </c>
      <c r="AU1414" s="83"/>
      <c r="AV1414" s="83" t="b">
        <v>0</v>
      </c>
      <c r="AW1414" s="83" t="s">
        <v>14213</v>
      </c>
      <c r="AX1414" s="83" t="s">
        <v>15625</v>
      </c>
      <c r="AY1414" s="83" t="s">
        <v>65</v>
      </c>
      <c r="AZ1414" s="2"/>
      <c r="BA1414" s="3"/>
      <c r="BB1414" s="3"/>
      <c r="BC1414" s="3"/>
      <c r="BD1414" s="3"/>
    </row>
    <row r="1415" spans="1:56" x14ac:dyDescent="0.25">
      <c r="A1415" s="69" t="s">
        <v>1696</v>
      </c>
      <c r="B1415" s="70"/>
      <c r="C1415" s="70"/>
      <c r="D1415" s="71"/>
      <c r="E1415" s="73"/>
      <c r="F1415" s="70" t="s">
        <v>14170</v>
      </c>
      <c r="G1415" s="70"/>
      <c r="H1415" s="74"/>
      <c r="I1415" s="75"/>
      <c r="J1415" s="75"/>
      <c r="K1415" s="74" t="s">
        <v>17140</v>
      </c>
      <c r="L1415" s="78"/>
      <c r="M1415" s="79"/>
      <c r="N1415" s="79"/>
      <c r="O1415" s="80"/>
      <c r="P1415" s="81"/>
      <c r="Q1415" s="81"/>
      <c r="R1415" s="91"/>
      <c r="S1415" s="91"/>
      <c r="T1415" s="91"/>
      <c r="U1415" s="91"/>
      <c r="V1415" s="52"/>
      <c r="W1415" s="52"/>
      <c r="X1415" s="52"/>
      <c r="Y1415" s="52"/>
      <c r="Z1415" s="51"/>
      <c r="AA1415" s="76"/>
      <c r="AB1415" s="76"/>
      <c r="AC1415" s="77"/>
      <c r="AD1415" s="83" t="s">
        <v>8724</v>
      </c>
      <c r="AE1415" s="83">
        <v>717</v>
      </c>
      <c r="AF1415" s="83">
        <v>394</v>
      </c>
      <c r="AG1415" s="83">
        <v>4959</v>
      </c>
      <c r="AH1415" s="83">
        <v>45629</v>
      </c>
      <c r="AI1415" s="83"/>
      <c r="AJ1415" s="83" t="s">
        <v>10095</v>
      </c>
      <c r="AK1415" s="83" t="s">
        <v>10880</v>
      </c>
      <c r="AL1415" s="83"/>
      <c r="AM1415" s="83"/>
      <c r="AN1415" s="85">
        <v>42925.639120370368</v>
      </c>
      <c r="AO1415" s="83" t="s">
        <v>12986</v>
      </c>
      <c r="AP1415" s="83" t="b">
        <v>1</v>
      </c>
      <c r="AQ1415" s="83" t="b">
        <v>0</v>
      </c>
      <c r="AR1415" s="83" t="b">
        <v>0</v>
      </c>
      <c r="AS1415" s="83" t="s">
        <v>7091</v>
      </c>
      <c r="AT1415" s="83">
        <v>6</v>
      </c>
      <c r="AU1415" s="83"/>
      <c r="AV1415" s="83" t="b">
        <v>0</v>
      </c>
      <c r="AW1415" s="83" t="s">
        <v>14213</v>
      </c>
      <c r="AX1415" s="83" t="s">
        <v>15626</v>
      </c>
      <c r="AY1415" s="83" t="s">
        <v>65</v>
      </c>
      <c r="AZ1415" s="2"/>
      <c r="BA1415" s="3"/>
      <c r="BB1415" s="3"/>
      <c r="BC1415" s="3"/>
      <c r="BD1415" s="3"/>
    </row>
    <row r="1416" spans="1:56" x14ac:dyDescent="0.25">
      <c r="A1416" s="69" t="s">
        <v>1238</v>
      </c>
      <c r="B1416" s="70"/>
      <c r="C1416" s="70"/>
      <c r="D1416" s="71"/>
      <c r="E1416" s="73"/>
      <c r="F1416" s="70" t="s">
        <v>4436</v>
      </c>
      <c r="G1416" s="70"/>
      <c r="H1416" s="74"/>
      <c r="I1416" s="75"/>
      <c r="J1416" s="75"/>
      <c r="K1416" s="74" t="s">
        <v>17141</v>
      </c>
      <c r="L1416" s="78"/>
      <c r="M1416" s="79"/>
      <c r="N1416" s="79"/>
      <c r="O1416" s="80"/>
      <c r="P1416" s="81"/>
      <c r="Q1416" s="81"/>
      <c r="R1416" s="91"/>
      <c r="S1416" s="91"/>
      <c r="T1416" s="91"/>
      <c r="U1416" s="91"/>
      <c r="V1416" s="52"/>
      <c r="W1416" s="52"/>
      <c r="X1416" s="52"/>
      <c r="Y1416" s="52"/>
      <c r="Z1416" s="51"/>
      <c r="AA1416" s="76"/>
      <c r="AB1416" s="76"/>
      <c r="AC1416" s="77"/>
      <c r="AD1416" s="83" t="s">
        <v>8725</v>
      </c>
      <c r="AE1416" s="83">
        <v>602</v>
      </c>
      <c r="AF1416" s="83">
        <v>1225</v>
      </c>
      <c r="AG1416" s="83">
        <v>39021</v>
      </c>
      <c r="AH1416" s="83">
        <v>8826</v>
      </c>
      <c r="AI1416" s="83"/>
      <c r="AJ1416" s="83" t="s">
        <v>10096</v>
      </c>
      <c r="AK1416" s="83" t="s">
        <v>10881</v>
      </c>
      <c r="AL1416" s="83" t="s">
        <v>11665</v>
      </c>
      <c r="AM1416" s="83"/>
      <c r="AN1416" s="85">
        <v>41778.793298611112</v>
      </c>
      <c r="AO1416" s="83" t="s">
        <v>12987</v>
      </c>
      <c r="AP1416" s="83" t="b">
        <v>1</v>
      </c>
      <c r="AQ1416" s="83" t="b">
        <v>0</v>
      </c>
      <c r="AR1416" s="83" t="b">
        <v>1</v>
      </c>
      <c r="AS1416" s="83" t="s">
        <v>7091</v>
      </c>
      <c r="AT1416" s="83">
        <v>125</v>
      </c>
      <c r="AU1416" s="83" t="s">
        <v>13085</v>
      </c>
      <c r="AV1416" s="83" t="b">
        <v>0</v>
      </c>
      <c r="AW1416" s="83" t="s">
        <v>14213</v>
      </c>
      <c r="AX1416" s="83" t="s">
        <v>15627</v>
      </c>
      <c r="AY1416" s="83" t="s">
        <v>66</v>
      </c>
      <c r="AZ1416" s="2"/>
      <c r="BA1416" s="3"/>
      <c r="BB1416" s="3"/>
      <c r="BC1416" s="3"/>
      <c r="BD1416" s="3"/>
    </row>
    <row r="1417" spans="1:56" x14ac:dyDescent="0.25">
      <c r="A1417" s="69" t="s">
        <v>1697</v>
      </c>
      <c r="B1417" s="70"/>
      <c r="C1417" s="70"/>
      <c r="D1417" s="71"/>
      <c r="E1417" s="73"/>
      <c r="F1417" s="70" t="s">
        <v>14171</v>
      </c>
      <c r="G1417" s="70"/>
      <c r="H1417" s="74"/>
      <c r="I1417" s="75"/>
      <c r="J1417" s="75"/>
      <c r="K1417" s="74" t="s">
        <v>17142</v>
      </c>
      <c r="L1417" s="78"/>
      <c r="M1417" s="79"/>
      <c r="N1417" s="79"/>
      <c r="O1417" s="80"/>
      <c r="P1417" s="81"/>
      <c r="Q1417" s="81"/>
      <c r="R1417" s="91"/>
      <c r="S1417" s="91"/>
      <c r="T1417" s="91"/>
      <c r="U1417" s="91"/>
      <c r="V1417" s="52"/>
      <c r="W1417" s="52"/>
      <c r="X1417" s="52"/>
      <c r="Y1417" s="52"/>
      <c r="Z1417" s="51"/>
      <c r="AA1417" s="76"/>
      <c r="AB1417" s="76"/>
      <c r="AC1417" s="77"/>
      <c r="AD1417" s="83" t="s">
        <v>8726</v>
      </c>
      <c r="AE1417" s="83">
        <v>295</v>
      </c>
      <c r="AF1417" s="83">
        <v>243112</v>
      </c>
      <c r="AG1417" s="83">
        <v>36730</v>
      </c>
      <c r="AH1417" s="83">
        <v>26092</v>
      </c>
      <c r="AI1417" s="83">
        <v>-18000</v>
      </c>
      <c r="AJ1417" s="83" t="s">
        <v>10097</v>
      </c>
      <c r="AK1417" s="83" t="s">
        <v>10532</v>
      </c>
      <c r="AL1417" s="83" t="s">
        <v>11666</v>
      </c>
      <c r="AM1417" s="83" t="s">
        <v>11716</v>
      </c>
      <c r="AN1417" s="85">
        <v>39685.119733796295</v>
      </c>
      <c r="AO1417" s="83" t="s">
        <v>12988</v>
      </c>
      <c r="AP1417" s="83" t="b">
        <v>0</v>
      </c>
      <c r="AQ1417" s="83" t="b">
        <v>0</v>
      </c>
      <c r="AR1417" s="83" t="b">
        <v>1</v>
      </c>
      <c r="AS1417" s="83" t="s">
        <v>7091</v>
      </c>
      <c r="AT1417" s="83">
        <v>2610</v>
      </c>
      <c r="AU1417" s="83" t="s">
        <v>13080</v>
      </c>
      <c r="AV1417" s="83" t="b">
        <v>1</v>
      </c>
      <c r="AW1417" s="83" t="s">
        <v>14213</v>
      </c>
      <c r="AX1417" s="83" t="s">
        <v>15628</v>
      </c>
      <c r="AY1417" s="83" t="s">
        <v>65</v>
      </c>
      <c r="AZ1417" s="2"/>
      <c r="BA1417" s="3"/>
      <c r="BB1417" s="3"/>
      <c r="BC1417" s="3"/>
      <c r="BD1417" s="3"/>
    </row>
    <row r="1418" spans="1:56" x14ac:dyDescent="0.25">
      <c r="A1418" s="69" t="s">
        <v>1698</v>
      </c>
      <c r="B1418" s="70"/>
      <c r="C1418" s="70"/>
      <c r="D1418" s="71"/>
      <c r="E1418" s="73"/>
      <c r="F1418" s="70" t="s">
        <v>14172</v>
      </c>
      <c r="G1418" s="70"/>
      <c r="H1418" s="74"/>
      <c r="I1418" s="75"/>
      <c r="J1418" s="75"/>
      <c r="K1418" s="74" t="s">
        <v>17143</v>
      </c>
      <c r="L1418" s="78"/>
      <c r="M1418" s="79"/>
      <c r="N1418" s="79"/>
      <c r="O1418" s="80"/>
      <c r="P1418" s="81"/>
      <c r="Q1418" s="81"/>
      <c r="R1418" s="91"/>
      <c r="S1418" s="91"/>
      <c r="T1418" s="91"/>
      <c r="U1418" s="91"/>
      <c r="V1418" s="52"/>
      <c r="W1418" s="52"/>
      <c r="X1418" s="52"/>
      <c r="Y1418" s="52"/>
      <c r="Z1418" s="51"/>
      <c r="AA1418" s="76"/>
      <c r="AB1418" s="76"/>
      <c r="AC1418" s="77"/>
      <c r="AD1418" s="83" t="s">
        <v>8727</v>
      </c>
      <c r="AE1418" s="83">
        <v>1351</v>
      </c>
      <c r="AF1418" s="83">
        <v>25682</v>
      </c>
      <c r="AG1418" s="83">
        <v>126151</v>
      </c>
      <c r="AH1418" s="83">
        <v>40740</v>
      </c>
      <c r="AI1418" s="83">
        <v>-18000</v>
      </c>
      <c r="AJ1418" s="83" t="s">
        <v>10098</v>
      </c>
      <c r="AK1418" s="83" t="s">
        <v>10718</v>
      </c>
      <c r="AL1418" s="83" t="s">
        <v>11667</v>
      </c>
      <c r="AM1418" s="83" t="s">
        <v>11716</v>
      </c>
      <c r="AN1418" s="85">
        <v>39858.19604166667</v>
      </c>
      <c r="AO1418" s="83" t="s">
        <v>12989</v>
      </c>
      <c r="AP1418" s="83" t="b">
        <v>0</v>
      </c>
      <c r="AQ1418" s="83" t="b">
        <v>0</v>
      </c>
      <c r="AR1418" s="83" t="b">
        <v>1</v>
      </c>
      <c r="AS1418" s="83" t="s">
        <v>7091</v>
      </c>
      <c r="AT1418" s="83">
        <v>238</v>
      </c>
      <c r="AU1418" s="83" t="s">
        <v>13575</v>
      </c>
      <c r="AV1418" s="83" t="b">
        <v>1</v>
      </c>
      <c r="AW1418" s="83" t="s">
        <v>14213</v>
      </c>
      <c r="AX1418" s="83" t="s">
        <v>15629</v>
      </c>
      <c r="AY1418" s="83" t="s">
        <v>65</v>
      </c>
      <c r="AZ1418" s="2"/>
      <c r="BA1418" s="3"/>
      <c r="BB1418" s="3"/>
      <c r="BC1418" s="3"/>
      <c r="BD1418" s="3"/>
    </row>
    <row r="1419" spans="1:56" x14ac:dyDescent="0.25">
      <c r="A1419" s="69" t="s">
        <v>1699</v>
      </c>
      <c r="B1419" s="70"/>
      <c r="C1419" s="70"/>
      <c r="D1419" s="71"/>
      <c r="E1419" s="73"/>
      <c r="F1419" s="70" t="s">
        <v>14173</v>
      </c>
      <c r="G1419" s="70"/>
      <c r="H1419" s="74"/>
      <c r="I1419" s="75"/>
      <c r="J1419" s="75"/>
      <c r="K1419" s="74" t="s">
        <v>17144</v>
      </c>
      <c r="L1419" s="78"/>
      <c r="M1419" s="79"/>
      <c r="N1419" s="79"/>
      <c r="O1419" s="80"/>
      <c r="P1419" s="81"/>
      <c r="Q1419" s="81"/>
      <c r="R1419" s="91"/>
      <c r="S1419" s="91"/>
      <c r="T1419" s="91"/>
      <c r="U1419" s="91"/>
      <c r="V1419" s="52"/>
      <c r="W1419" s="52"/>
      <c r="X1419" s="52"/>
      <c r="Y1419" s="52"/>
      <c r="Z1419" s="51"/>
      <c r="AA1419" s="76"/>
      <c r="AB1419" s="76"/>
      <c r="AC1419" s="77"/>
      <c r="AD1419" s="83" t="s">
        <v>8728</v>
      </c>
      <c r="AE1419" s="83">
        <v>1368</v>
      </c>
      <c r="AF1419" s="83">
        <v>1389</v>
      </c>
      <c r="AG1419" s="83">
        <v>14836</v>
      </c>
      <c r="AH1419" s="83">
        <v>9827</v>
      </c>
      <c r="AI1419" s="83">
        <v>-28800</v>
      </c>
      <c r="AJ1419" s="83" t="s">
        <v>10099</v>
      </c>
      <c r="AK1419" s="83" t="s">
        <v>10221</v>
      </c>
      <c r="AL1419" s="83" t="s">
        <v>11668</v>
      </c>
      <c r="AM1419" s="83" t="s">
        <v>11719</v>
      </c>
      <c r="AN1419" s="85">
        <v>39953.721377314818</v>
      </c>
      <c r="AO1419" s="83" t="s">
        <v>12990</v>
      </c>
      <c r="AP1419" s="83" t="b">
        <v>0</v>
      </c>
      <c r="AQ1419" s="83" t="b">
        <v>0</v>
      </c>
      <c r="AR1419" s="83" t="b">
        <v>1</v>
      </c>
      <c r="AS1419" s="83" t="s">
        <v>7091</v>
      </c>
      <c r="AT1419" s="83">
        <v>80</v>
      </c>
      <c r="AU1419" s="83" t="s">
        <v>13092</v>
      </c>
      <c r="AV1419" s="83" t="b">
        <v>0</v>
      </c>
      <c r="AW1419" s="83" t="s">
        <v>14213</v>
      </c>
      <c r="AX1419" s="83" t="s">
        <v>15630</v>
      </c>
      <c r="AY1419" s="83" t="s">
        <v>65</v>
      </c>
      <c r="AZ1419" s="2"/>
      <c r="BA1419" s="3"/>
      <c r="BB1419" s="3"/>
      <c r="BC1419" s="3"/>
      <c r="BD1419" s="3"/>
    </row>
    <row r="1420" spans="1:56" x14ac:dyDescent="0.25">
      <c r="A1420" s="69" t="s">
        <v>1700</v>
      </c>
      <c r="B1420" s="70"/>
      <c r="C1420" s="70"/>
      <c r="D1420" s="71"/>
      <c r="E1420" s="73"/>
      <c r="F1420" s="70" t="s">
        <v>14174</v>
      </c>
      <c r="G1420" s="70"/>
      <c r="H1420" s="74"/>
      <c r="I1420" s="75"/>
      <c r="J1420" s="75"/>
      <c r="K1420" s="74" t="s">
        <v>17145</v>
      </c>
      <c r="L1420" s="78"/>
      <c r="M1420" s="79"/>
      <c r="N1420" s="79"/>
      <c r="O1420" s="80"/>
      <c r="P1420" s="81"/>
      <c r="Q1420" s="81"/>
      <c r="R1420" s="91"/>
      <c r="S1420" s="91"/>
      <c r="T1420" s="91"/>
      <c r="U1420" s="91"/>
      <c r="V1420" s="52"/>
      <c r="W1420" s="52"/>
      <c r="X1420" s="52"/>
      <c r="Y1420" s="52"/>
      <c r="Z1420" s="51"/>
      <c r="AA1420" s="76"/>
      <c r="AB1420" s="76"/>
      <c r="AC1420" s="77"/>
      <c r="AD1420" s="83" t="s">
        <v>8729</v>
      </c>
      <c r="AE1420" s="83">
        <v>10624</v>
      </c>
      <c r="AF1420" s="83">
        <v>26163</v>
      </c>
      <c r="AG1420" s="83">
        <v>138883</v>
      </c>
      <c r="AH1420" s="83">
        <v>54989</v>
      </c>
      <c r="AI1420" s="83">
        <v>-28800</v>
      </c>
      <c r="AJ1420" s="83" t="s">
        <v>10100</v>
      </c>
      <c r="AK1420" s="83" t="s">
        <v>10210</v>
      </c>
      <c r="AL1420" s="83" t="s">
        <v>11669</v>
      </c>
      <c r="AM1420" s="83" t="s">
        <v>11719</v>
      </c>
      <c r="AN1420" s="85">
        <v>40855.162997685184</v>
      </c>
      <c r="AO1420" s="83" t="s">
        <v>12991</v>
      </c>
      <c r="AP1420" s="83" t="b">
        <v>0</v>
      </c>
      <c r="AQ1420" s="83" t="b">
        <v>0</v>
      </c>
      <c r="AR1420" s="83" t="b">
        <v>1</v>
      </c>
      <c r="AS1420" s="83" t="s">
        <v>7091</v>
      </c>
      <c r="AT1420" s="83">
        <v>670</v>
      </c>
      <c r="AU1420" s="83" t="s">
        <v>13576</v>
      </c>
      <c r="AV1420" s="83" t="b">
        <v>1</v>
      </c>
      <c r="AW1420" s="83" t="s">
        <v>14213</v>
      </c>
      <c r="AX1420" s="83" t="s">
        <v>15631</v>
      </c>
      <c r="AY1420" s="83" t="s">
        <v>65</v>
      </c>
      <c r="AZ1420" s="2"/>
      <c r="BA1420" s="3"/>
      <c r="BB1420" s="3"/>
      <c r="BC1420" s="3"/>
      <c r="BD1420" s="3"/>
    </row>
    <row r="1421" spans="1:56" x14ac:dyDescent="0.25">
      <c r="A1421" s="69" t="s">
        <v>1701</v>
      </c>
      <c r="B1421" s="70"/>
      <c r="C1421" s="70"/>
      <c r="D1421" s="71"/>
      <c r="E1421" s="73"/>
      <c r="F1421" s="70" t="s">
        <v>14175</v>
      </c>
      <c r="G1421" s="70"/>
      <c r="H1421" s="74"/>
      <c r="I1421" s="75"/>
      <c r="J1421" s="75"/>
      <c r="K1421" s="74" t="s">
        <v>17146</v>
      </c>
      <c r="L1421" s="78"/>
      <c r="M1421" s="79"/>
      <c r="N1421" s="79"/>
      <c r="O1421" s="80"/>
      <c r="P1421" s="81"/>
      <c r="Q1421" s="81"/>
      <c r="R1421" s="91"/>
      <c r="S1421" s="91"/>
      <c r="T1421" s="91"/>
      <c r="U1421" s="91"/>
      <c r="V1421" s="52"/>
      <c r="W1421" s="52"/>
      <c r="X1421" s="52"/>
      <c r="Y1421" s="52"/>
      <c r="Z1421" s="51"/>
      <c r="AA1421" s="76"/>
      <c r="AB1421" s="76"/>
      <c r="AC1421" s="77"/>
      <c r="AD1421" s="83" t="s">
        <v>8730</v>
      </c>
      <c r="AE1421" s="83">
        <v>375</v>
      </c>
      <c r="AF1421" s="83">
        <v>99762</v>
      </c>
      <c r="AG1421" s="83">
        <v>72665</v>
      </c>
      <c r="AH1421" s="83">
        <v>4342</v>
      </c>
      <c r="AI1421" s="83">
        <v>-28800</v>
      </c>
      <c r="AJ1421" s="83" t="s">
        <v>10101</v>
      </c>
      <c r="AK1421" s="83" t="s">
        <v>10241</v>
      </c>
      <c r="AL1421" s="83" t="s">
        <v>11670</v>
      </c>
      <c r="AM1421" s="83" t="s">
        <v>11719</v>
      </c>
      <c r="AN1421" s="85">
        <v>40748.034733796296</v>
      </c>
      <c r="AO1421" s="83" t="s">
        <v>12992</v>
      </c>
      <c r="AP1421" s="83" t="b">
        <v>0</v>
      </c>
      <c r="AQ1421" s="83" t="b">
        <v>0</v>
      </c>
      <c r="AR1421" s="83" t="b">
        <v>0</v>
      </c>
      <c r="AS1421" s="83" t="s">
        <v>7091</v>
      </c>
      <c r="AT1421" s="83">
        <v>1845</v>
      </c>
      <c r="AU1421" s="83" t="s">
        <v>13140</v>
      </c>
      <c r="AV1421" s="83" t="b">
        <v>1</v>
      </c>
      <c r="AW1421" s="83" t="s">
        <v>14213</v>
      </c>
      <c r="AX1421" s="83" t="s">
        <v>15632</v>
      </c>
      <c r="AY1421" s="83" t="s">
        <v>65</v>
      </c>
      <c r="AZ1421" s="2"/>
      <c r="BA1421" s="3"/>
      <c r="BB1421" s="3"/>
      <c r="BC1421" s="3"/>
      <c r="BD1421" s="3"/>
    </row>
    <row r="1422" spans="1:56" x14ac:dyDescent="0.25">
      <c r="A1422" s="69" t="s">
        <v>1240</v>
      </c>
      <c r="B1422" s="70"/>
      <c r="C1422" s="70"/>
      <c r="D1422" s="71"/>
      <c r="E1422" s="73"/>
      <c r="F1422" s="70" t="s">
        <v>4438</v>
      </c>
      <c r="G1422" s="70"/>
      <c r="H1422" s="74"/>
      <c r="I1422" s="75"/>
      <c r="J1422" s="75"/>
      <c r="K1422" s="74" t="s">
        <v>17147</v>
      </c>
      <c r="L1422" s="78"/>
      <c r="M1422" s="79"/>
      <c r="N1422" s="79"/>
      <c r="O1422" s="80"/>
      <c r="P1422" s="81"/>
      <c r="Q1422" s="81"/>
      <c r="R1422" s="91"/>
      <c r="S1422" s="91"/>
      <c r="T1422" s="91"/>
      <c r="U1422" s="91"/>
      <c r="V1422" s="52"/>
      <c r="W1422" s="52"/>
      <c r="X1422" s="52"/>
      <c r="Y1422" s="52"/>
      <c r="Z1422" s="51"/>
      <c r="AA1422" s="76"/>
      <c r="AB1422" s="76"/>
      <c r="AC1422" s="77"/>
      <c r="AD1422" s="83" t="s">
        <v>8731</v>
      </c>
      <c r="AE1422" s="83">
        <v>291</v>
      </c>
      <c r="AF1422" s="83">
        <v>61</v>
      </c>
      <c r="AG1422" s="83">
        <v>2641</v>
      </c>
      <c r="AH1422" s="83">
        <v>4133</v>
      </c>
      <c r="AI1422" s="83">
        <v>-21600</v>
      </c>
      <c r="AJ1422" s="83" t="s">
        <v>10102</v>
      </c>
      <c r="AK1422" s="83" t="s">
        <v>10555</v>
      </c>
      <c r="AL1422" s="83"/>
      <c r="AM1422" s="83" t="s">
        <v>11717</v>
      </c>
      <c r="AN1422" s="85">
        <v>40423.153935185182</v>
      </c>
      <c r="AO1422" s="83" t="s">
        <v>12993</v>
      </c>
      <c r="AP1422" s="83" t="b">
        <v>0</v>
      </c>
      <c r="AQ1422" s="83" t="b">
        <v>0</v>
      </c>
      <c r="AR1422" s="83" t="b">
        <v>0</v>
      </c>
      <c r="AS1422" s="83" t="s">
        <v>7091</v>
      </c>
      <c r="AT1422" s="83">
        <v>2</v>
      </c>
      <c r="AU1422" s="83" t="s">
        <v>13577</v>
      </c>
      <c r="AV1422" s="83" t="b">
        <v>0</v>
      </c>
      <c r="AW1422" s="83" t="s">
        <v>14213</v>
      </c>
      <c r="AX1422" s="83" t="s">
        <v>15633</v>
      </c>
      <c r="AY1422" s="83" t="s">
        <v>66</v>
      </c>
      <c r="AZ1422" s="2"/>
      <c r="BA1422" s="3"/>
      <c r="BB1422" s="3"/>
      <c r="BC1422" s="3"/>
      <c r="BD1422" s="3"/>
    </row>
    <row r="1423" spans="1:56" x14ac:dyDescent="0.25">
      <c r="A1423" s="69" t="s">
        <v>1241</v>
      </c>
      <c r="B1423" s="70"/>
      <c r="C1423" s="70"/>
      <c r="D1423" s="71"/>
      <c r="E1423" s="73"/>
      <c r="F1423" s="70" t="s">
        <v>4439</v>
      </c>
      <c r="G1423" s="70"/>
      <c r="H1423" s="74"/>
      <c r="I1423" s="75"/>
      <c r="J1423" s="75"/>
      <c r="K1423" s="74" t="s">
        <v>17148</v>
      </c>
      <c r="L1423" s="78"/>
      <c r="M1423" s="79"/>
      <c r="N1423" s="79"/>
      <c r="O1423" s="80"/>
      <c r="P1423" s="81"/>
      <c r="Q1423" s="81"/>
      <c r="R1423" s="91"/>
      <c r="S1423" s="91"/>
      <c r="T1423" s="91"/>
      <c r="U1423" s="91"/>
      <c r="V1423" s="52"/>
      <c r="W1423" s="52"/>
      <c r="X1423" s="52"/>
      <c r="Y1423" s="52"/>
      <c r="Z1423" s="51"/>
      <c r="AA1423" s="76"/>
      <c r="AB1423" s="76"/>
      <c r="AC1423" s="77"/>
      <c r="AD1423" s="83" t="s">
        <v>8732</v>
      </c>
      <c r="AE1423" s="83">
        <v>134</v>
      </c>
      <c r="AF1423" s="83">
        <v>2072</v>
      </c>
      <c r="AG1423" s="83">
        <v>108199</v>
      </c>
      <c r="AH1423" s="83">
        <v>13149</v>
      </c>
      <c r="AI1423" s="83">
        <v>-28800</v>
      </c>
      <c r="AJ1423" s="83" t="s">
        <v>10103</v>
      </c>
      <c r="AK1423" s="83" t="s">
        <v>10882</v>
      </c>
      <c r="AL1423" s="83" t="s">
        <v>11671</v>
      </c>
      <c r="AM1423" s="83" t="s">
        <v>11719</v>
      </c>
      <c r="AN1423" s="85">
        <v>40559.805752314816</v>
      </c>
      <c r="AO1423" s="83" t="s">
        <v>12994</v>
      </c>
      <c r="AP1423" s="83" t="b">
        <v>0</v>
      </c>
      <c r="AQ1423" s="83" t="b">
        <v>0</v>
      </c>
      <c r="AR1423" s="83" t="b">
        <v>1</v>
      </c>
      <c r="AS1423" s="83" t="s">
        <v>7091</v>
      </c>
      <c r="AT1423" s="83">
        <v>154</v>
      </c>
      <c r="AU1423" s="83" t="s">
        <v>13578</v>
      </c>
      <c r="AV1423" s="83" t="b">
        <v>0</v>
      </c>
      <c r="AW1423" s="83" t="s">
        <v>14213</v>
      </c>
      <c r="AX1423" s="83" t="s">
        <v>15634</v>
      </c>
      <c r="AY1423" s="83" t="s">
        <v>66</v>
      </c>
      <c r="AZ1423" s="2"/>
      <c r="BA1423" s="3"/>
      <c r="BB1423" s="3"/>
      <c r="BC1423" s="3"/>
      <c r="BD1423" s="3"/>
    </row>
    <row r="1424" spans="1:56" x14ac:dyDescent="0.25">
      <c r="A1424" s="69" t="s">
        <v>1243</v>
      </c>
      <c r="B1424" s="70"/>
      <c r="C1424" s="70"/>
      <c r="D1424" s="71"/>
      <c r="E1424" s="73"/>
      <c r="F1424" s="70" t="s">
        <v>4440</v>
      </c>
      <c r="G1424" s="70"/>
      <c r="H1424" s="74"/>
      <c r="I1424" s="75"/>
      <c r="J1424" s="75"/>
      <c r="K1424" s="74" t="s">
        <v>17149</v>
      </c>
      <c r="L1424" s="78"/>
      <c r="M1424" s="79"/>
      <c r="N1424" s="79"/>
      <c r="O1424" s="80"/>
      <c r="P1424" s="81"/>
      <c r="Q1424" s="81"/>
      <c r="R1424" s="91"/>
      <c r="S1424" s="91"/>
      <c r="T1424" s="91"/>
      <c r="U1424" s="91"/>
      <c r="V1424" s="52"/>
      <c r="W1424" s="52"/>
      <c r="X1424" s="52"/>
      <c r="Y1424" s="52"/>
      <c r="Z1424" s="51"/>
      <c r="AA1424" s="76"/>
      <c r="AB1424" s="76"/>
      <c r="AC1424" s="77"/>
      <c r="AD1424" s="83" t="s">
        <v>8733</v>
      </c>
      <c r="AE1424" s="83">
        <v>1699</v>
      </c>
      <c r="AF1424" s="83">
        <v>762</v>
      </c>
      <c r="AG1424" s="83">
        <v>18569</v>
      </c>
      <c r="AH1424" s="83">
        <v>9635</v>
      </c>
      <c r="AI1424" s="83">
        <v>-14400</v>
      </c>
      <c r="AJ1424" s="83" t="s">
        <v>10104</v>
      </c>
      <c r="AK1424" s="83" t="s">
        <v>10883</v>
      </c>
      <c r="AL1424" s="83" t="s">
        <v>11672</v>
      </c>
      <c r="AM1424" s="83" t="s">
        <v>11725</v>
      </c>
      <c r="AN1424" s="85">
        <v>39877.009062500001</v>
      </c>
      <c r="AO1424" s="83" t="s">
        <v>12995</v>
      </c>
      <c r="AP1424" s="83" t="b">
        <v>0</v>
      </c>
      <c r="AQ1424" s="83" t="b">
        <v>0</v>
      </c>
      <c r="AR1424" s="83" t="b">
        <v>1</v>
      </c>
      <c r="AS1424" s="83" t="s">
        <v>7091</v>
      </c>
      <c r="AT1424" s="83">
        <v>21</v>
      </c>
      <c r="AU1424" s="83" t="s">
        <v>13194</v>
      </c>
      <c r="AV1424" s="83" t="b">
        <v>0</v>
      </c>
      <c r="AW1424" s="83" t="s">
        <v>14213</v>
      </c>
      <c r="AX1424" s="83" t="s">
        <v>15635</v>
      </c>
      <c r="AY1424" s="83" t="s">
        <v>66</v>
      </c>
      <c r="AZ1424" s="2"/>
      <c r="BA1424" s="3"/>
      <c r="BB1424" s="3"/>
      <c r="BC1424" s="3"/>
      <c r="BD1424" s="3"/>
    </row>
    <row r="1425" spans="1:56" x14ac:dyDescent="0.25">
      <c r="A1425" s="69" t="s">
        <v>1244</v>
      </c>
      <c r="B1425" s="70"/>
      <c r="C1425" s="70"/>
      <c r="D1425" s="71"/>
      <c r="E1425" s="73"/>
      <c r="F1425" s="70" t="s">
        <v>14176</v>
      </c>
      <c r="G1425" s="70"/>
      <c r="H1425" s="74"/>
      <c r="I1425" s="75"/>
      <c r="J1425" s="75"/>
      <c r="K1425" s="74" t="s">
        <v>17150</v>
      </c>
      <c r="L1425" s="78"/>
      <c r="M1425" s="79"/>
      <c r="N1425" s="79"/>
      <c r="O1425" s="80"/>
      <c r="P1425" s="81"/>
      <c r="Q1425" s="81"/>
      <c r="R1425" s="91"/>
      <c r="S1425" s="91"/>
      <c r="T1425" s="91"/>
      <c r="U1425" s="91"/>
      <c r="V1425" s="52"/>
      <c r="W1425" s="52"/>
      <c r="X1425" s="52"/>
      <c r="Y1425" s="52"/>
      <c r="Z1425" s="51"/>
      <c r="AA1425" s="76"/>
      <c r="AB1425" s="76"/>
      <c r="AC1425" s="77"/>
      <c r="AD1425" s="83" t="s">
        <v>8734</v>
      </c>
      <c r="AE1425" s="83">
        <v>80</v>
      </c>
      <c r="AF1425" s="83">
        <v>146</v>
      </c>
      <c r="AG1425" s="83">
        <v>228</v>
      </c>
      <c r="AH1425" s="83">
        <v>79</v>
      </c>
      <c r="AI1425" s="83">
        <v>3600</v>
      </c>
      <c r="AJ1425" s="83" t="s">
        <v>10105</v>
      </c>
      <c r="AK1425" s="83" t="s">
        <v>10205</v>
      </c>
      <c r="AL1425" s="83" t="s">
        <v>11673</v>
      </c>
      <c r="AM1425" s="83" t="s">
        <v>10253</v>
      </c>
      <c r="AN1425" s="85">
        <v>42714.412557870368</v>
      </c>
      <c r="AO1425" s="83" t="s">
        <v>12996</v>
      </c>
      <c r="AP1425" s="83" t="b">
        <v>0</v>
      </c>
      <c r="AQ1425" s="83" t="b">
        <v>0</v>
      </c>
      <c r="AR1425" s="83" t="b">
        <v>0</v>
      </c>
      <c r="AS1425" s="83" t="s">
        <v>7094</v>
      </c>
      <c r="AT1425" s="83">
        <v>11</v>
      </c>
      <c r="AU1425" s="83" t="s">
        <v>13085</v>
      </c>
      <c r="AV1425" s="83" t="b">
        <v>0</v>
      </c>
      <c r="AW1425" s="83" t="s">
        <v>14213</v>
      </c>
      <c r="AX1425" s="83" t="s">
        <v>15636</v>
      </c>
      <c r="AY1425" s="83" t="s">
        <v>66</v>
      </c>
      <c r="AZ1425" s="2"/>
      <c r="BA1425" s="3"/>
      <c r="BB1425" s="3"/>
      <c r="BC1425" s="3"/>
      <c r="BD1425" s="3"/>
    </row>
    <row r="1426" spans="1:56" x14ac:dyDescent="0.25">
      <c r="A1426" s="69" t="s">
        <v>1245</v>
      </c>
      <c r="B1426" s="70"/>
      <c r="C1426" s="70"/>
      <c r="D1426" s="71"/>
      <c r="E1426" s="73"/>
      <c r="F1426" s="70" t="s">
        <v>14177</v>
      </c>
      <c r="G1426" s="70"/>
      <c r="H1426" s="74"/>
      <c r="I1426" s="75"/>
      <c r="J1426" s="75"/>
      <c r="K1426" s="74" t="s">
        <v>17151</v>
      </c>
      <c r="L1426" s="78"/>
      <c r="M1426" s="79"/>
      <c r="N1426" s="79"/>
      <c r="O1426" s="80"/>
      <c r="P1426" s="81"/>
      <c r="Q1426" s="81"/>
      <c r="R1426" s="91"/>
      <c r="S1426" s="91"/>
      <c r="T1426" s="91"/>
      <c r="U1426" s="91"/>
      <c r="V1426" s="52"/>
      <c r="W1426" s="52"/>
      <c r="X1426" s="52"/>
      <c r="Y1426" s="52"/>
      <c r="Z1426" s="51"/>
      <c r="AA1426" s="76"/>
      <c r="AB1426" s="76"/>
      <c r="AC1426" s="77"/>
      <c r="AD1426" s="83" t="s">
        <v>8735</v>
      </c>
      <c r="AE1426" s="83">
        <v>3419</v>
      </c>
      <c r="AF1426" s="83">
        <v>1874</v>
      </c>
      <c r="AG1426" s="83">
        <v>3252</v>
      </c>
      <c r="AH1426" s="83">
        <v>6867</v>
      </c>
      <c r="AI1426" s="83"/>
      <c r="AJ1426" s="83" t="s">
        <v>10106</v>
      </c>
      <c r="AK1426" s="83" t="s">
        <v>10884</v>
      </c>
      <c r="AL1426" s="83"/>
      <c r="AM1426" s="83"/>
      <c r="AN1426" s="85">
        <v>42836.499641203707</v>
      </c>
      <c r="AO1426" s="83" t="s">
        <v>12997</v>
      </c>
      <c r="AP1426" s="83" t="b">
        <v>1</v>
      </c>
      <c r="AQ1426" s="83" t="b">
        <v>0</v>
      </c>
      <c r="AR1426" s="83" t="b">
        <v>0</v>
      </c>
      <c r="AS1426" s="83" t="s">
        <v>7094</v>
      </c>
      <c r="AT1426" s="83">
        <v>7</v>
      </c>
      <c r="AU1426" s="83"/>
      <c r="AV1426" s="83" t="b">
        <v>0</v>
      </c>
      <c r="AW1426" s="83" t="s">
        <v>14213</v>
      </c>
      <c r="AX1426" s="83" t="s">
        <v>15637</v>
      </c>
      <c r="AY1426" s="83" t="s">
        <v>66</v>
      </c>
      <c r="AZ1426" s="2"/>
      <c r="BA1426" s="3"/>
      <c r="BB1426" s="3"/>
      <c r="BC1426" s="3"/>
      <c r="BD1426" s="3"/>
    </row>
    <row r="1427" spans="1:56" x14ac:dyDescent="0.25">
      <c r="A1427" s="69" t="s">
        <v>1246</v>
      </c>
      <c r="B1427" s="70"/>
      <c r="C1427" s="70"/>
      <c r="D1427" s="71"/>
      <c r="E1427" s="73"/>
      <c r="F1427" s="70" t="s">
        <v>4441</v>
      </c>
      <c r="G1427" s="70"/>
      <c r="H1427" s="74"/>
      <c r="I1427" s="75"/>
      <c r="J1427" s="75"/>
      <c r="K1427" s="74" t="s">
        <v>17152</v>
      </c>
      <c r="L1427" s="78"/>
      <c r="M1427" s="79"/>
      <c r="N1427" s="79"/>
      <c r="O1427" s="80"/>
      <c r="P1427" s="81"/>
      <c r="Q1427" s="81"/>
      <c r="R1427" s="91"/>
      <c r="S1427" s="91"/>
      <c r="T1427" s="91"/>
      <c r="U1427" s="91"/>
      <c r="V1427" s="52"/>
      <c r="W1427" s="52"/>
      <c r="X1427" s="52"/>
      <c r="Y1427" s="52"/>
      <c r="Z1427" s="51"/>
      <c r="AA1427" s="76"/>
      <c r="AB1427" s="76"/>
      <c r="AC1427" s="77"/>
      <c r="AD1427" s="83" t="s">
        <v>8736</v>
      </c>
      <c r="AE1427" s="83">
        <v>5000</v>
      </c>
      <c r="AF1427" s="83">
        <v>1705</v>
      </c>
      <c r="AG1427" s="83">
        <v>34991</v>
      </c>
      <c r="AH1427" s="83">
        <v>7488</v>
      </c>
      <c r="AI1427" s="83">
        <v>-18000</v>
      </c>
      <c r="AJ1427" s="83" t="s">
        <v>10107</v>
      </c>
      <c r="AK1427" s="83"/>
      <c r="AL1427" s="83" t="s">
        <v>11674</v>
      </c>
      <c r="AM1427" s="83" t="s">
        <v>11716</v>
      </c>
      <c r="AN1427" s="85">
        <v>41404.915949074071</v>
      </c>
      <c r="AO1427" s="83" t="s">
        <v>12998</v>
      </c>
      <c r="AP1427" s="83" t="b">
        <v>0</v>
      </c>
      <c r="AQ1427" s="83" t="b">
        <v>0</v>
      </c>
      <c r="AR1427" s="83" t="b">
        <v>0</v>
      </c>
      <c r="AS1427" s="83" t="s">
        <v>7091</v>
      </c>
      <c r="AT1427" s="83">
        <v>114</v>
      </c>
      <c r="AU1427" s="83" t="s">
        <v>13140</v>
      </c>
      <c r="AV1427" s="83" t="b">
        <v>0</v>
      </c>
      <c r="AW1427" s="83" t="s">
        <v>14213</v>
      </c>
      <c r="AX1427" s="83" t="s">
        <v>15638</v>
      </c>
      <c r="AY1427" s="83" t="s">
        <v>66</v>
      </c>
      <c r="AZ1427" s="2"/>
      <c r="BA1427" s="3"/>
      <c r="BB1427" s="3"/>
      <c r="BC1427" s="3"/>
      <c r="BD1427" s="3"/>
    </row>
    <row r="1428" spans="1:56" x14ac:dyDescent="0.25">
      <c r="A1428" s="69" t="s">
        <v>1247</v>
      </c>
      <c r="B1428" s="70"/>
      <c r="C1428" s="70"/>
      <c r="D1428" s="71"/>
      <c r="E1428" s="73"/>
      <c r="F1428" s="70" t="s">
        <v>4442</v>
      </c>
      <c r="G1428" s="70"/>
      <c r="H1428" s="74"/>
      <c r="I1428" s="75"/>
      <c r="J1428" s="75"/>
      <c r="K1428" s="74" t="s">
        <v>17153</v>
      </c>
      <c r="L1428" s="78"/>
      <c r="M1428" s="79"/>
      <c r="N1428" s="79"/>
      <c r="O1428" s="80"/>
      <c r="P1428" s="81"/>
      <c r="Q1428" s="81"/>
      <c r="R1428" s="91"/>
      <c r="S1428" s="91"/>
      <c r="T1428" s="91"/>
      <c r="U1428" s="91"/>
      <c r="V1428" s="52"/>
      <c r="W1428" s="52"/>
      <c r="X1428" s="52"/>
      <c r="Y1428" s="52"/>
      <c r="Z1428" s="51"/>
      <c r="AA1428" s="76"/>
      <c r="AB1428" s="76"/>
      <c r="AC1428" s="77"/>
      <c r="AD1428" s="83" t="s">
        <v>8737</v>
      </c>
      <c r="AE1428" s="83">
        <v>10091</v>
      </c>
      <c r="AF1428" s="83">
        <v>9279</v>
      </c>
      <c r="AG1428" s="83">
        <v>3040</v>
      </c>
      <c r="AH1428" s="83">
        <v>29</v>
      </c>
      <c r="AI1428" s="83">
        <v>-14400</v>
      </c>
      <c r="AJ1428" s="83" t="s">
        <v>10108</v>
      </c>
      <c r="AK1428" s="83" t="s">
        <v>10885</v>
      </c>
      <c r="AL1428" s="83" t="s">
        <v>11675</v>
      </c>
      <c r="AM1428" s="83" t="s">
        <v>11725</v>
      </c>
      <c r="AN1428" s="85">
        <v>40051.731793981482</v>
      </c>
      <c r="AO1428" s="83"/>
      <c r="AP1428" s="83" t="b">
        <v>0</v>
      </c>
      <c r="AQ1428" s="83" t="b">
        <v>0</v>
      </c>
      <c r="AR1428" s="83" t="b">
        <v>0</v>
      </c>
      <c r="AS1428" s="83" t="s">
        <v>7091</v>
      </c>
      <c r="AT1428" s="83">
        <v>108</v>
      </c>
      <c r="AU1428" s="83" t="s">
        <v>13579</v>
      </c>
      <c r="AV1428" s="83" t="b">
        <v>0</v>
      </c>
      <c r="AW1428" s="83" t="s">
        <v>14213</v>
      </c>
      <c r="AX1428" s="83" t="s">
        <v>15639</v>
      </c>
      <c r="AY1428" s="83" t="s">
        <v>66</v>
      </c>
      <c r="AZ1428" s="2"/>
      <c r="BA1428" s="3"/>
      <c r="BB1428" s="3"/>
      <c r="BC1428" s="3"/>
      <c r="BD1428" s="3"/>
    </row>
    <row r="1429" spans="1:56" x14ac:dyDescent="0.25">
      <c r="A1429" s="69" t="s">
        <v>1248</v>
      </c>
      <c r="B1429" s="70"/>
      <c r="C1429" s="70"/>
      <c r="D1429" s="71"/>
      <c r="E1429" s="73"/>
      <c r="F1429" s="70" t="s">
        <v>4443</v>
      </c>
      <c r="G1429" s="70"/>
      <c r="H1429" s="74"/>
      <c r="I1429" s="75"/>
      <c r="J1429" s="75"/>
      <c r="K1429" s="74" t="s">
        <v>17154</v>
      </c>
      <c r="L1429" s="78"/>
      <c r="M1429" s="79"/>
      <c r="N1429" s="79"/>
      <c r="O1429" s="80"/>
      <c r="P1429" s="81"/>
      <c r="Q1429" s="81"/>
      <c r="R1429" s="91"/>
      <c r="S1429" s="91"/>
      <c r="T1429" s="91"/>
      <c r="U1429" s="91"/>
      <c r="V1429" s="52"/>
      <c r="W1429" s="52"/>
      <c r="X1429" s="52"/>
      <c r="Y1429" s="52"/>
      <c r="Z1429" s="51"/>
      <c r="AA1429" s="76"/>
      <c r="AB1429" s="76"/>
      <c r="AC1429" s="77"/>
      <c r="AD1429" s="83" t="s">
        <v>8738</v>
      </c>
      <c r="AE1429" s="83">
        <v>2595</v>
      </c>
      <c r="AF1429" s="83">
        <v>1858</v>
      </c>
      <c r="AG1429" s="83">
        <v>65832</v>
      </c>
      <c r="AH1429" s="83">
        <v>9199</v>
      </c>
      <c r="AI1429" s="83">
        <v>-36000</v>
      </c>
      <c r="AJ1429" s="83" t="s">
        <v>10109</v>
      </c>
      <c r="AK1429" s="83"/>
      <c r="AL1429" s="83"/>
      <c r="AM1429" s="83" t="s">
        <v>11734</v>
      </c>
      <c r="AN1429" s="85">
        <v>40211.788576388892</v>
      </c>
      <c r="AO1429" s="83"/>
      <c r="AP1429" s="83" t="b">
        <v>1</v>
      </c>
      <c r="AQ1429" s="83" t="b">
        <v>0</v>
      </c>
      <c r="AR1429" s="83" t="b">
        <v>0</v>
      </c>
      <c r="AS1429" s="83" t="s">
        <v>7091</v>
      </c>
      <c r="AT1429" s="83">
        <v>13</v>
      </c>
      <c r="AU1429" s="83" t="s">
        <v>13085</v>
      </c>
      <c r="AV1429" s="83" t="b">
        <v>0</v>
      </c>
      <c r="AW1429" s="83" t="s">
        <v>14213</v>
      </c>
      <c r="AX1429" s="83" t="s">
        <v>15640</v>
      </c>
      <c r="AY1429" s="83" t="s">
        <v>66</v>
      </c>
      <c r="AZ1429" s="2"/>
      <c r="BA1429" s="3"/>
      <c r="BB1429" s="3"/>
      <c r="BC1429" s="3"/>
      <c r="BD1429" s="3"/>
    </row>
    <row r="1430" spans="1:56" x14ac:dyDescent="0.25">
      <c r="A1430" s="69" t="s">
        <v>1249</v>
      </c>
      <c r="B1430" s="70"/>
      <c r="C1430" s="70"/>
      <c r="D1430" s="71"/>
      <c r="E1430" s="73"/>
      <c r="F1430" s="70" t="s">
        <v>4444</v>
      </c>
      <c r="G1430" s="70"/>
      <c r="H1430" s="74"/>
      <c r="I1430" s="75"/>
      <c r="J1430" s="75"/>
      <c r="K1430" s="74" t="s">
        <v>17155</v>
      </c>
      <c r="L1430" s="78"/>
      <c r="M1430" s="79"/>
      <c r="N1430" s="79"/>
      <c r="O1430" s="80"/>
      <c r="P1430" s="81"/>
      <c r="Q1430" s="81"/>
      <c r="R1430" s="91"/>
      <c r="S1430" s="91"/>
      <c r="T1430" s="91"/>
      <c r="U1430" s="91"/>
      <c r="V1430" s="52"/>
      <c r="W1430" s="52"/>
      <c r="X1430" s="52"/>
      <c r="Y1430" s="52"/>
      <c r="Z1430" s="51"/>
      <c r="AA1430" s="76"/>
      <c r="AB1430" s="76"/>
      <c r="AC1430" s="77"/>
      <c r="AD1430" s="83" t="s">
        <v>8739</v>
      </c>
      <c r="AE1430" s="83">
        <v>105</v>
      </c>
      <c r="AF1430" s="83">
        <v>5</v>
      </c>
      <c r="AG1430" s="83">
        <v>274</v>
      </c>
      <c r="AH1430" s="83">
        <v>0</v>
      </c>
      <c r="AI1430" s="83"/>
      <c r="AJ1430" s="83" t="s">
        <v>10110</v>
      </c>
      <c r="AK1430" s="83" t="s">
        <v>10886</v>
      </c>
      <c r="AL1430" s="83"/>
      <c r="AM1430" s="83"/>
      <c r="AN1430" s="85">
        <v>43138.278287037036</v>
      </c>
      <c r="AO1430" s="83"/>
      <c r="AP1430" s="83" t="b">
        <v>1</v>
      </c>
      <c r="AQ1430" s="83" t="b">
        <v>0</v>
      </c>
      <c r="AR1430" s="83" t="b">
        <v>0</v>
      </c>
      <c r="AS1430" s="83" t="s">
        <v>7091</v>
      </c>
      <c r="AT1430" s="83">
        <v>0</v>
      </c>
      <c r="AU1430" s="83"/>
      <c r="AV1430" s="83" t="b">
        <v>0</v>
      </c>
      <c r="AW1430" s="83" t="s">
        <v>14213</v>
      </c>
      <c r="AX1430" s="83" t="s">
        <v>15641</v>
      </c>
      <c r="AY1430" s="83" t="s">
        <v>66</v>
      </c>
      <c r="AZ1430" s="2"/>
      <c r="BA1430" s="3"/>
      <c r="BB1430" s="3"/>
      <c r="BC1430" s="3"/>
      <c r="BD1430" s="3"/>
    </row>
    <row r="1431" spans="1:56" x14ac:dyDescent="0.25">
      <c r="A1431" s="69" t="s">
        <v>1251</v>
      </c>
      <c r="B1431" s="70"/>
      <c r="C1431" s="70"/>
      <c r="D1431" s="71"/>
      <c r="E1431" s="73"/>
      <c r="F1431" s="70" t="s">
        <v>4446</v>
      </c>
      <c r="G1431" s="70"/>
      <c r="H1431" s="74"/>
      <c r="I1431" s="75"/>
      <c r="J1431" s="75"/>
      <c r="K1431" s="74" t="s">
        <v>17156</v>
      </c>
      <c r="L1431" s="78"/>
      <c r="M1431" s="79"/>
      <c r="N1431" s="79"/>
      <c r="O1431" s="80"/>
      <c r="P1431" s="81"/>
      <c r="Q1431" s="81"/>
      <c r="R1431" s="91"/>
      <c r="S1431" s="91"/>
      <c r="T1431" s="91"/>
      <c r="U1431" s="91"/>
      <c r="V1431" s="52"/>
      <c r="W1431" s="52"/>
      <c r="X1431" s="52"/>
      <c r="Y1431" s="52"/>
      <c r="Z1431" s="51"/>
      <c r="AA1431" s="76"/>
      <c r="AB1431" s="76"/>
      <c r="AC1431" s="77"/>
      <c r="AD1431" s="83" t="s">
        <v>8740</v>
      </c>
      <c r="AE1431" s="83">
        <v>482</v>
      </c>
      <c r="AF1431" s="83">
        <v>108</v>
      </c>
      <c r="AG1431" s="83">
        <v>56562</v>
      </c>
      <c r="AH1431" s="83">
        <v>1150</v>
      </c>
      <c r="AI1431" s="83"/>
      <c r="AJ1431" s="83" t="s">
        <v>10111</v>
      </c>
      <c r="AK1431" s="83"/>
      <c r="AL1431" s="83"/>
      <c r="AM1431" s="83"/>
      <c r="AN1431" s="85">
        <v>42063.170763888891</v>
      </c>
      <c r="AO1431" s="83" t="s">
        <v>12999</v>
      </c>
      <c r="AP1431" s="83" t="b">
        <v>1</v>
      </c>
      <c r="AQ1431" s="83" t="b">
        <v>0</v>
      </c>
      <c r="AR1431" s="83" t="b">
        <v>1</v>
      </c>
      <c r="AS1431" s="83" t="s">
        <v>7096</v>
      </c>
      <c r="AT1431" s="83">
        <v>6</v>
      </c>
      <c r="AU1431" s="83" t="s">
        <v>13085</v>
      </c>
      <c r="AV1431" s="83" t="b">
        <v>0</v>
      </c>
      <c r="AW1431" s="83" t="s">
        <v>14213</v>
      </c>
      <c r="AX1431" s="83" t="s">
        <v>15642</v>
      </c>
      <c r="AY1431" s="83" t="s">
        <v>66</v>
      </c>
      <c r="AZ1431" s="2"/>
      <c r="BA1431" s="3"/>
      <c r="BB1431" s="3"/>
      <c r="BC1431" s="3"/>
      <c r="BD1431" s="3"/>
    </row>
    <row r="1432" spans="1:56" x14ac:dyDescent="0.25">
      <c r="A1432" s="69" t="s">
        <v>1252</v>
      </c>
      <c r="B1432" s="70"/>
      <c r="C1432" s="70"/>
      <c r="D1432" s="71"/>
      <c r="E1432" s="73"/>
      <c r="F1432" s="70" t="s">
        <v>4447</v>
      </c>
      <c r="G1432" s="70"/>
      <c r="H1432" s="74"/>
      <c r="I1432" s="75"/>
      <c r="J1432" s="75"/>
      <c r="K1432" s="74" t="s">
        <v>17157</v>
      </c>
      <c r="L1432" s="78"/>
      <c r="M1432" s="79"/>
      <c r="N1432" s="79"/>
      <c r="O1432" s="80"/>
      <c r="P1432" s="81"/>
      <c r="Q1432" s="81"/>
      <c r="R1432" s="91"/>
      <c r="S1432" s="91"/>
      <c r="T1432" s="91"/>
      <c r="U1432" s="91"/>
      <c r="V1432" s="52"/>
      <c r="W1432" s="52"/>
      <c r="X1432" s="52"/>
      <c r="Y1432" s="52"/>
      <c r="Z1432" s="51"/>
      <c r="AA1432" s="76"/>
      <c r="AB1432" s="76"/>
      <c r="AC1432" s="77"/>
      <c r="AD1432" s="83" t="s">
        <v>8741</v>
      </c>
      <c r="AE1432" s="83">
        <v>675</v>
      </c>
      <c r="AF1432" s="83">
        <v>581</v>
      </c>
      <c r="AG1432" s="83">
        <v>749</v>
      </c>
      <c r="AH1432" s="83">
        <v>409</v>
      </c>
      <c r="AI1432" s="83">
        <v>3600</v>
      </c>
      <c r="AJ1432" s="83" t="s">
        <v>10112</v>
      </c>
      <c r="AK1432" s="83" t="s">
        <v>10358</v>
      </c>
      <c r="AL1432" s="83" t="s">
        <v>11676</v>
      </c>
      <c r="AM1432" s="83" t="s">
        <v>11759</v>
      </c>
      <c r="AN1432" s="85">
        <v>40711.262546296297</v>
      </c>
      <c r="AO1432" s="83" t="s">
        <v>13000</v>
      </c>
      <c r="AP1432" s="83" t="b">
        <v>0</v>
      </c>
      <c r="AQ1432" s="83" t="b">
        <v>0</v>
      </c>
      <c r="AR1432" s="83" t="b">
        <v>0</v>
      </c>
      <c r="AS1432" s="83" t="s">
        <v>7092</v>
      </c>
      <c r="AT1432" s="83">
        <v>5</v>
      </c>
      <c r="AU1432" s="83" t="s">
        <v>13085</v>
      </c>
      <c r="AV1432" s="83" t="b">
        <v>0</v>
      </c>
      <c r="AW1432" s="83" t="s">
        <v>14213</v>
      </c>
      <c r="AX1432" s="83" t="s">
        <v>15643</v>
      </c>
      <c r="AY1432" s="83" t="s">
        <v>66</v>
      </c>
      <c r="AZ1432" s="2"/>
      <c r="BA1432" s="3"/>
      <c r="BB1432" s="3"/>
      <c r="BC1432" s="3"/>
      <c r="BD1432" s="3"/>
    </row>
    <row r="1433" spans="1:56" x14ac:dyDescent="0.25">
      <c r="A1433" s="69" t="s">
        <v>1702</v>
      </c>
      <c r="B1433" s="70"/>
      <c r="C1433" s="70"/>
      <c r="D1433" s="71"/>
      <c r="E1433" s="73"/>
      <c r="F1433" s="70" t="s">
        <v>14178</v>
      </c>
      <c r="G1433" s="70"/>
      <c r="H1433" s="74"/>
      <c r="I1433" s="75"/>
      <c r="J1433" s="75"/>
      <c r="K1433" s="74" t="s">
        <v>17158</v>
      </c>
      <c r="L1433" s="78"/>
      <c r="M1433" s="79"/>
      <c r="N1433" s="79"/>
      <c r="O1433" s="80"/>
      <c r="P1433" s="81"/>
      <c r="Q1433" s="81"/>
      <c r="R1433" s="91"/>
      <c r="S1433" s="91"/>
      <c r="T1433" s="91"/>
      <c r="U1433" s="91"/>
      <c r="V1433" s="52"/>
      <c r="W1433" s="52"/>
      <c r="X1433" s="52"/>
      <c r="Y1433" s="52"/>
      <c r="Z1433" s="51"/>
      <c r="AA1433" s="76"/>
      <c r="AB1433" s="76"/>
      <c r="AC1433" s="77"/>
      <c r="AD1433" s="83" t="s">
        <v>8742</v>
      </c>
      <c r="AE1433" s="83">
        <v>268</v>
      </c>
      <c r="AF1433" s="83">
        <v>1117</v>
      </c>
      <c r="AG1433" s="83">
        <v>441</v>
      </c>
      <c r="AH1433" s="83">
        <v>242</v>
      </c>
      <c r="AI1433" s="83">
        <v>3600</v>
      </c>
      <c r="AJ1433" s="83" t="s">
        <v>10113</v>
      </c>
      <c r="AK1433" s="83" t="s">
        <v>10196</v>
      </c>
      <c r="AL1433" s="83" t="s">
        <v>11677</v>
      </c>
      <c r="AM1433" s="83" t="s">
        <v>10361</v>
      </c>
      <c r="AN1433" s="85">
        <v>40584.421759259261</v>
      </c>
      <c r="AO1433" s="83" t="s">
        <v>13001</v>
      </c>
      <c r="AP1433" s="83" t="b">
        <v>1</v>
      </c>
      <c r="AQ1433" s="83" t="b">
        <v>0</v>
      </c>
      <c r="AR1433" s="83" t="b">
        <v>0</v>
      </c>
      <c r="AS1433" s="83" t="s">
        <v>7092</v>
      </c>
      <c r="AT1433" s="83">
        <v>29</v>
      </c>
      <c r="AU1433" s="83" t="s">
        <v>13085</v>
      </c>
      <c r="AV1433" s="83" t="b">
        <v>0</v>
      </c>
      <c r="AW1433" s="83" t="s">
        <v>14213</v>
      </c>
      <c r="AX1433" s="83" t="s">
        <v>15644</v>
      </c>
      <c r="AY1433" s="83" t="s">
        <v>65</v>
      </c>
      <c r="AZ1433" s="2"/>
      <c r="BA1433" s="3"/>
      <c r="BB1433" s="3"/>
      <c r="BC1433" s="3"/>
      <c r="BD1433" s="3"/>
    </row>
    <row r="1434" spans="1:56" x14ac:dyDescent="0.25">
      <c r="A1434" s="69" t="s">
        <v>1253</v>
      </c>
      <c r="B1434" s="70"/>
      <c r="C1434" s="70"/>
      <c r="D1434" s="71"/>
      <c r="E1434" s="73"/>
      <c r="F1434" s="70" t="s">
        <v>4448</v>
      </c>
      <c r="G1434" s="70"/>
      <c r="H1434" s="74"/>
      <c r="I1434" s="75"/>
      <c r="J1434" s="75"/>
      <c r="K1434" s="74" t="s">
        <v>17159</v>
      </c>
      <c r="L1434" s="78"/>
      <c r="M1434" s="79"/>
      <c r="N1434" s="79"/>
      <c r="O1434" s="80"/>
      <c r="P1434" s="81"/>
      <c r="Q1434" s="81"/>
      <c r="R1434" s="91"/>
      <c r="S1434" s="91"/>
      <c r="T1434" s="91"/>
      <c r="U1434" s="91"/>
      <c r="V1434" s="52"/>
      <c r="W1434" s="52"/>
      <c r="X1434" s="52"/>
      <c r="Y1434" s="52"/>
      <c r="Z1434" s="51"/>
      <c r="AA1434" s="76"/>
      <c r="AB1434" s="76"/>
      <c r="AC1434" s="77"/>
      <c r="AD1434" s="83" t="s">
        <v>8743</v>
      </c>
      <c r="AE1434" s="83">
        <v>20</v>
      </c>
      <c r="AF1434" s="83">
        <v>5</v>
      </c>
      <c r="AG1434" s="83">
        <v>569</v>
      </c>
      <c r="AH1434" s="83">
        <v>10</v>
      </c>
      <c r="AI1434" s="83">
        <v>-18000</v>
      </c>
      <c r="AJ1434" s="83" t="s">
        <v>10114</v>
      </c>
      <c r="AK1434" s="83" t="s">
        <v>10887</v>
      </c>
      <c r="AL1434" s="83" t="s">
        <v>11678</v>
      </c>
      <c r="AM1434" s="83" t="s">
        <v>11743</v>
      </c>
      <c r="AN1434" s="85">
        <v>42633.13486111111</v>
      </c>
      <c r="AO1434" s="83" t="s">
        <v>13002</v>
      </c>
      <c r="AP1434" s="83" t="b">
        <v>0</v>
      </c>
      <c r="AQ1434" s="83" t="b">
        <v>0</v>
      </c>
      <c r="AR1434" s="83" t="b">
        <v>0</v>
      </c>
      <c r="AS1434" s="83" t="s">
        <v>7091</v>
      </c>
      <c r="AT1434" s="83">
        <v>1</v>
      </c>
      <c r="AU1434" s="83" t="s">
        <v>13085</v>
      </c>
      <c r="AV1434" s="83" t="b">
        <v>0</v>
      </c>
      <c r="AW1434" s="83" t="s">
        <v>14213</v>
      </c>
      <c r="AX1434" s="83" t="s">
        <v>15645</v>
      </c>
      <c r="AY1434" s="83" t="s">
        <v>66</v>
      </c>
      <c r="AZ1434" s="2"/>
      <c r="BA1434" s="3"/>
      <c r="BB1434" s="3"/>
      <c r="BC1434" s="3"/>
      <c r="BD1434" s="3"/>
    </row>
    <row r="1435" spans="1:56" x14ac:dyDescent="0.25">
      <c r="A1435" s="69" t="s">
        <v>1703</v>
      </c>
      <c r="B1435" s="70"/>
      <c r="C1435" s="70"/>
      <c r="D1435" s="71"/>
      <c r="E1435" s="73"/>
      <c r="F1435" s="70" t="s">
        <v>14179</v>
      </c>
      <c r="G1435" s="70"/>
      <c r="H1435" s="74"/>
      <c r="I1435" s="75"/>
      <c r="J1435" s="75"/>
      <c r="K1435" s="74" t="s">
        <v>17160</v>
      </c>
      <c r="L1435" s="78"/>
      <c r="M1435" s="79"/>
      <c r="N1435" s="79"/>
      <c r="O1435" s="80"/>
      <c r="P1435" s="81"/>
      <c r="Q1435" s="81"/>
      <c r="R1435" s="91"/>
      <c r="S1435" s="91"/>
      <c r="T1435" s="91"/>
      <c r="U1435" s="91"/>
      <c r="V1435" s="52"/>
      <c r="W1435" s="52"/>
      <c r="X1435" s="52"/>
      <c r="Y1435" s="52"/>
      <c r="Z1435" s="51"/>
      <c r="AA1435" s="76"/>
      <c r="AB1435" s="76"/>
      <c r="AC1435" s="77"/>
      <c r="AD1435" s="83" t="s">
        <v>8744</v>
      </c>
      <c r="AE1435" s="83">
        <v>5909</v>
      </c>
      <c r="AF1435" s="83">
        <v>342938</v>
      </c>
      <c r="AG1435" s="83">
        <v>202422</v>
      </c>
      <c r="AH1435" s="83">
        <v>2077</v>
      </c>
      <c r="AI1435" s="83">
        <v>-18000</v>
      </c>
      <c r="AJ1435" s="83" t="s">
        <v>10115</v>
      </c>
      <c r="AK1435" s="83" t="s">
        <v>7257</v>
      </c>
      <c r="AL1435" s="83" t="s">
        <v>11679</v>
      </c>
      <c r="AM1435" s="83" t="s">
        <v>11716</v>
      </c>
      <c r="AN1435" s="85">
        <v>39944.771956018521</v>
      </c>
      <c r="AO1435" s="83" t="s">
        <v>13003</v>
      </c>
      <c r="AP1435" s="83" t="b">
        <v>0</v>
      </c>
      <c r="AQ1435" s="83" t="b">
        <v>0</v>
      </c>
      <c r="AR1435" s="83" t="b">
        <v>1</v>
      </c>
      <c r="AS1435" s="83" t="s">
        <v>7091</v>
      </c>
      <c r="AT1435" s="83">
        <v>6616</v>
      </c>
      <c r="AU1435" s="83" t="s">
        <v>13580</v>
      </c>
      <c r="AV1435" s="83" t="b">
        <v>1</v>
      </c>
      <c r="AW1435" s="83" t="s">
        <v>14213</v>
      </c>
      <c r="AX1435" s="83" t="s">
        <v>15646</v>
      </c>
      <c r="AY1435" s="83" t="s">
        <v>65</v>
      </c>
      <c r="AZ1435" s="2"/>
      <c r="BA1435" s="3"/>
      <c r="BB1435" s="3"/>
      <c r="BC1435" s="3"/>
      <c r="BD1435" s="3"/>
    </row>
    <row r="1436" spans="1:56" x14ac:dyDescent="0.25">
      <c r="A1436" s="69" t="s">
        <v>1254</v>
      </c>
      <c r="B1436" s="70"/>
      <c r="C1436" s="70"/>
      <c r="D1436" s="71"/>
      <c r="E1436" s="73"/>
      <c r="F1436" s="70" t="s">
        <v>3654</v>
      </c>
      <c r="G1436" s="70"/>
      <c r="H1436" s="74"/>
      <c r="I1436" s="75"/>
      <c r="J1436" s="75"/>
      <c r="K1436" s="74" t="s">
        <v>17161</v>
      </c>
      <c r="L1436" s="78"/>
      <c r="M1436" s="79"/>
      <c r="N1436" s="79"/>
      <c r="O1436" s="80"/>
      <c r="P1436" s="81"/>
      <c r="Q1436" s="81"/>
      <c r="R1436" s="91"/>
      <c r="S1436" s="91"/>
      <c r="T1436" s="91"/>
      <c r="U1436" s="91"/>
      <c r="V1436" s="52"/>
      <c r="W1436" s="52"/>
      <c r="X1436" s="52"/>
      <c r="Y1436" s="52"/>
      <c r="Z1436" s="51"/>
      <c r="AA1436" s="76"/>
      <c r="AB1436" s="76"/>
      <c r="AC1436" s="77"/>
      <c r="AD1436" s="83" t="s">
        <v>8745</v>
      </c>
      <c r="AE1436" s="83">
        <v>109</v>
      </c>
      <c r="AF1436" s="83">
        <v>63</v>
      </c>
      <c r="AG1436" s="83">
        <v>2602</v>
      </c>
      <c r="AH1436" s="83">
        <v>766</v>
      </c>
      <c r="AI1436" s="83"/>
      <c r="AJ1436" s="83" t="s">
        <v>10116</v>
      </c>
      <c r="AK1436" s="83" t="s">
        <v>10888</v>
      </c>
      <c r="AL1436" s="83"/>
      <c r="AM1436" s="83"/>
      <c r="AN1436" s="85">
        <v>43127.135393518518</v>
      </c>
      <c r="AO1436" s="83"/>
      <c r="AP1436" s="83" t="b">
        <v>0</v>
      </c>
      <c r="AQ1436" s="83" t="b">
        <v>1</v>
      </c>
      <c r="AR1436" s="83" t="b">
        <v>0</v>
      </c>
      <c r="AS1436" s="83" t="s">
        <v>7091</v>
      </c>
      <c r="AT1436" s="83">
        <v>0</v>
      </c>
      <c r="AU1436" s="83" t="s">
        <v>13085</v>
      </c>
      <c r="AV1436" s="83" t="b">
        <v>0</v>
      </c>
      <c r="AW1436" s="83" t="s">
        <v>14213</v>
      </c>
      <c r="AX1436" s="83" t="s">
        <v>15647</v>
      </c>
      <c r="AY1436" s="83" t="s">
        <v>66</v>
      </c>
      <c r="AZ1436" s="2"/>
      <c r="BA1436" s="3"/>
      <c r="BB1436" s="3"/>
      <c r="BC1436" s="3"/>
      <c r="BD1436" s="3"/>
    </row>
    <row r="1437" spans="1:56" x14ac:dyDescent="0.25">
      <c r="A1437" s="69" t="s">
        <v>1255</v>
      </c>
      <c r="B1437" s="70"/>
      <c r="C1437" s="70"/>
      <c r="D1437" s="71"/>
      <c r="E1437" s="73"/>
      <c r="F1437" s="70" t="s">
        <v>4449</v>
      </c>
      <c r="G1437" s="70"/>
      <c r="H1437" s="74"/>
      <c r="I1437" s="75"/>
      <c r="J1437" s="75"/>
      <c r="K1437" s="74" t="s">
        <v>17162</v>
      </c>
      <c r="L1437" s="78"/>
      <c r="M1437" s="79"/>
      <c r="N1437" s="79"/>
      <c r="O1437" s="80"/>
      <c r="P1437" s="81"/>
      <c r="Q1437" s="81"/>
      <c r="R1437" s="91"/>
      <c r="S1437" s="91"/>
      <c r="T1437" s="91"/>
      <c r="U1437" s="91"/>
      <c r="V1437" s="52"/>
      <c r="W1437" s="52"/>
      <c r="X1437" s="52"/>
      <c r="Y1437" s="52"/>
      <c r="Z1437" s="51"/>
      <c r="AA1437" s="76"/>
      <c r="AB1437" s="76"/>
      <c r="AC1437" s="77"/>
      <c r="AD1437" s="83" t="s">
        <v>8746</v>
      </c>
      <c r="AE1437" s="83">
        <v>70</v>
      </c>
      <c r="AF1437" s="83">
        <v>141</v>
      </c>
      <c r="AG1437" s="83">
        <v>8443</v>
      </c>
      <c r="AH1437" s="83">
        <v>2897</v>
      </c>
      <c r="AI1437" s="83">
        <v>-28800</v>
      </c>
      <c r="AJ1437" s="83" t="s">
        <v>10117</v>
      </c>
      <c r="AK1437" s="83" t="s">
        <v>7287</v>
      </c>
      <c r="AL1437" s="83" t="s">
        <v>11680</v>
      </c>
      <c r="AM1437" s="83" t="s">
        <v>11719</v>
      </c>
      <c r="AN1437" s="85">
        <v>40567.640370370369</v>
      </c>
      <c r="AO1437" s="83" t="s">
        <v>13004</v>
      </c>
      <c r="AP1437" s="83" t="b">
        <v>1</v>
      </c>
      <c r="AQ1437" s="83" t="b">
        <v>0</v>
      </c>
      <c r="AR1437" s="83" t="b">
        <v>0</v>
      </c>
      <c r="AS1437" s="83" t="s">
        <v>7091</v>
      </c>
      <c r="AT1437" s="83">
        <v>13</v>
      </c>
      <c r="AU1437" s="83" t="s">
        <v>13085</v>
      </c>
      <c r="AV1437" s="83" t="b">
        <v>0</v>
      </c>
      <c r="AW1437" s="83" t="s">
        <v>14213</v>
      </c>
      <c r="AX1437" s="83" t="s">
        <v>15648</v>
      </c>
      <c r="AY1437" s="83" t="s">
        <v>66</v>
      </c>
      <c r="AZ1437" s="2"/>
      <c r="BA1437" s="3"/>
      <c r="BB1437" s="3"/>
      <c r="BC1437" s="3"/>
      <c r="BD1437" s="3"/>
    </row>
    <row r="1438" spans="1:56" x14ac:dyDescent="0.25">
      <c r="A1438" s="69" t="s">
        <v>1256</v>
      </c>
      <c r="B1438" s="70"/>
      <c r="C1438" s="70"/>
      <c r="D1438" s="71"/>
      <c r="E1438" s="73"/>
      <c r="F1438" s="70" t="s">
        <v>4450</v>
      </c>
      <c r="G1438" s="70"/>
      <c r="H1438" s="74"/>
      <c r="I1438" s="75"/>
      <c r="J1438" s="75"/>
      <c r="K1438" s="74" t="s">
        <v>17163</v>
      </c>
      <c r="L1438" s="78"/>
      <c r="M1438" s="79"/>
      <c r="N1438" s="79"/>
      <c r="O1438" s="80"/>
      <c r="P1438" s="81"/>
      <c r="Q1438" s="81"/>
      <c r="R1438" s="91"/>
      <c r="S1438" s="91"/>
      <c r="T1438" s="91"/>
      <c r="U1438" s="91"/>
      <c r="V1438" s="52"/>
      <c r="W1438" s="52"/>
      <c r="X1438" s="52"/>
      <c r="Y1438" s="52"/>
      <c r="Z1438" s="51"/>
      <c r="AA1438" s="76"/>
      <c r="AB1438" s="76"/>
      <c r="AC1438" s="77"/>
      <c r="AD1438" s="83" t="s">
        <v>8747</v>
      </c>
      <c r="AE1438" s="83">
        <v>48</v>
      </c>
      <c r="AF1438" s="83">
        <v>1</v>
      </c>
      <c r="AG1438" s="83">
        <v>19</v>
      </c>
      <c r="AH1438" s="83">
        <v>0</v>
      </c>
      <c r="AI1438" s="83"/>
      <c r="AJ1438" s="83"/>
      <c r="AK1438" s="83"/>
      <c r="AL1438" s="83"/>
      <c r="AM1438" s="83"/>
      <c r="AN1438" s="85">
        <v>43165.673356481479</v>
      </c>
      <c r="AO1438" s="83"/>
      <c r="AP1438" s="83" t="b">
        <v>1</v>
      </c>
      <c r="AQ1438" s="83" t="b">
        <v>0</v>
      </c>
      <c r="AR1438" s="83" t="b">
        <v>0</v>
      </c>
      <c r="AS1438" s="83" t="s">
        <v>7096</v>
      </c>
      <c r="AT1438" s="83">
        <v>0</v>
      </c>
      <c r="AU1438" s="83"/>
      <c r="AV1438" s="83" t="b">
        <v>0</v>
      </c>
      <c r="AW1438" s="83" t="s">
        <v>14213</v>
      </c>
      <c r="AX1438" s="83" t="s">
        <v>15649</v>
      </c>
      <c r="AY1438" s="83" t="s">
        <v>66</v>
      </c>
      <c r="AZ1438" s="2"/>
      <c r="BA1438" s="3"/>
      <c r="BB1438" s="3"/>
      <c r="BC1438" s="3"/>
      <c r="BD1438" s="3"/>
    </row>
    <row r="1439" spans="1:56" x14ac:dyDescent="0.25">
      <c r="A1439" s="69" t="s">
        <v>1258</v>
      </c>
      <c r="B1439" s="70"/>
      <c r="C1439" s="70"/>
      <c r="D1439" s="71"/>
      <c r="E1439" s="73"/>
      <c r="F1439" s="70" t="s">
        <v>4452</v>
      </c>
      <c r="G1439" s="70"/>
      <c r="H1439" s="74"/>
      <c r="I1439" s="75"/>
      <c r="J1439" s="75"/>
      <c r="K1439" s="74" t="s">
        <v>17164</v>
      </c>
      <c r="L1439" s="78"/>
      <c r="M1439" s="79"/>
      <c r="N1439" s="79"/>
      <c r="O1439" s="80"/>
      <c r="P1439" s="81"/>
      <c r="Q1439" s="81"/>
      <c r="R1439" s="91"/>
      <c r="S1439" s="91"/>
      <c r="T1439" s="91"/>
      <c r="U1439" s="91"/>
      <c r="V1439" s="52"/>
      <c r="W1439" s="52"/>
      <c r="X1439" s="52"/>
      <c r="Y1439" s="52"/>
      <c r="Z1439" s="51"/>
      <c r="AA1439" s="76"/>
      <c r="AB1439" s="76"/>
      <c r="AC1439" s="77"/>
      <c r="AD1439" s="83" t="s">
        <v>8748</v>
      </c>
      <c r="AE1439" s="83">
        <v>400</v>
      </c>
      <c r="AF1439" s="83">
        <v>475</v>
      </c>
      <c r="AG1439" s="83">
        <v>11368</v>
      </c>
      <c r="AH1439" s="83">
        <v>919</v>
      </c>
      <c r="AI1439" s="83"/>
      <c r="AJ1439" s="83" t="s">
        <v>10118</v>
      </c>
      <c r="AK1439" s="83" t="s">
        <v>10889</v>
      </c>
      <c r="AL1439" s="83"/>
      <c r="AM1439" s="83"/>
      <c r="AN1439" s="85">
        <v>40011.111944444441</v>
      </c>
      <c r="AO1439" s="83" t="s">
        <v>13005</v>
      </c>
      <c r="AP1439" s="83" t="b">
        <v>1</v>
      </c>
      <c r="AQ1439" s="83" t="b">
        <v>0</v>
      </c>
      <c r="AR1439" s="83" t="b">
        <v>1</v>
      </c>
      <c r="AS1439" s="83" t="s">
        <v>7091</v>
      </c>
      <c r="AT1439" s="83">
        <v>25</v>
      </c>
      <c r="AU1439" s="83" t="s">
        <v>13085</v>
      </c>
      <c r="AV1439" s="83" t="b">
        <v>0</v>
      </c>
      <c r="AW1439" s="83" t="s">
        <v>14213</v>
      </c>
      <c r="AX1439" s="83" t="s">
        <v>15650</v>
      </c>
      <c r="AY1439" s="83" t="s">
        <v>66</v>
      </c>
      <c r="AZ1439" s="2"/>
      <c r="BA1439" s="3"/>
      <c r="BB1439" s="3"/>
      <c r="BC1439" s="3"/>
      <c r="BD1439" s="3"/>
    </row>
    <row r="1440" spans="1:56" x14ac:dyDescent="0.25">
      <c r="A1440" s="69" t="s">
        <v>1259</v>
      </c>
      <c r="B1440" s="70"/>
      <c r="C1440" s="70"/>
      <c r="D1440" s="71"/>
      <c r="E1440" s="73"/>
      <c r="F1440" s="70" t="s">
        <v>4453</v>
      </c>
      <c r="G1440" s="70"/>
      <c r="H1440" s="74"/>
      <c r="I1440" s="75"/>
      <c r="J1440" s="75"/>
      <c r="K1440" s="74" t="s">
        <v>17165</v>
      </c>
      <c r="L1440" s="78"/>
      <c r="M1440" s="79"/>
      <c r="N1440" s="79"/>
      <c r="O1440" s="80"/>
      <c r="P1440" s="81"/>
      <c r="Q1440" s="81"/>
      <c r="R1440" s="91"/>
      <c r="S1440" s="91"/>
      <c r="T1440" s="91"/>
      <c r="U1440" s="91"/>
      <c r="V1440" s="52"/>
      <c r="W1440" s="52"/>
      <c r="X1440" s="52"/>
      <c r="Y1440" s="52"/>
      <c r="Z1440" s="51"/>
      <c r="AA1440" s="76"/>
      <c r="AB1440" s="76"/>
      <c r="AC1440" s="77"/>
      <c r="AD1440" s="83" t="s">
        <v>8749</v>
      </c>
      <c r="AE1440" s="83">
        <v>1454</v>
      </c>
      <c r="AF1440" s="83">
        <v>267</v>
      </c>
      <c r="AG1440" s="83">
        <v>103036</v>
      </c>
      <c r="AH1440" s="83">
        <v>4925</v>
      </c>
      <c r="AI1440" s="83">
        <v>3600</v>
      </c>
      <c r="AJ1440" s="83" t="s">
        <v>10119</v>
      </c>
      <c r="AK1440" s="83" t="s">
        <v>10890</v>
      </c>
      <c r="AL1440" s="83" t="s">
        <v>11681</v>
      </c>
      <c r="AM1440" s="83" t="s">
        <v>10253</v>
      </c>
      <c r="AN1440" s="85">
        <v>41819.288356481484</v>
      </c>
      <c r="AO1440" s="83" t="s">
        <v>13006</v>
      </c>
      <c r="AP1440" s="83" t="b">
        <v>1</v>
      </c>
      <c r="AQ1440" s="83" t="b">
        <v>0</v>
      </c>
      <c r="AR1440" s="83" t="b">
        <v>0</v>
      </c>
      <c r="AS1440" s="83" t="s">
        <v>7094</v>
      </c>
      <c r="AT1440" s="83">
        <v>13</v>
      </c>
      <c r="AU1440" s="83" t="s">
        <v>13085</v>
      </c>
      <c r="AV1440" s="83" t="b">
        <v>0</v>
      </c>
      <c r="AW1440" s="83" t="s">
        <v>14213</v>
      </c>
      <c r="AX1440" s="83" t="s">
        <v>15651</v>
      </c>
      <c r="AY1440" s="83" t="s">
        <v>66</v>
      </c>
      <c r="AZ1440" s="2"/>
      <c r="BA1440" s="3"/>
      <c r="BB1440" s="3"/>
      <c r="BC1440" s="3"/>
      <c r="BD1440" s="3"/>
    </row>
    <row r="1441" spans="1:56" x14ac:dyDescent="0.25">
      <c r="A1441" s="69" t="s">
        <v>1260</v>
      </c>
      <c r="B1441" s="70"/>
      <c r="C1441" s="70"/>
      <c r="D1441" s="71"/>
      <c r="E1441" s="73"/>
      <c r="F1441" s="70" t="s">
        <v>4454</v>
      </c>
      <c r="G1441" s="70"/>
      <c r="H1441" s="74"/>
      <c r="I1441" s="75"/>
      <c r="J1441" s="75"/>
      <c r="K1441" s="74" t="s">
        <v>17166</v>
      </c>
      <c r="L1441" s="78"/>
      <c r="M1441" s="79"/>
      <c r="N1441" s="79"/>
      <c r="O1441" s="80"/>
      <c r="P1441" s="81"/>
      <c r="Q1441" s="81"/>
      <c r="R1441" s="91"/>
      <c r="S1441" s="91"/>
      <c r="T1441" s="91"/>
      <c r="U1441" s="91"/>
      <c r="V1441" s="52"/>
      <c r="W1441" s="52"/>
      <c r="X1441" s="52"/>
      <c r="Y1441" s="52"/>
      <c r="Z1441" s="51"/>
      <c r="AA1441" s="76"/>
      <c r="AB1441" s="76"/>
      <c r="AC1441" s="77"/>
      <c r="AD1441" s="83" t="s">
        <v>8750</v>
      </c>
      <c r="AE1441" s="83">
        <v>348</v>
      </c>
      <c r="AF1441" s="83">
        <v>3868</v>
      </c>
      <c r="AG1441" s="83">
        <v>854</v>
      </c>
      <c r="AH1441" s="83">
        <v>2201</v>
      </c>
      <c r="AI1441" s="83"/>
      <c r="AJ1441" s="83" t="s">
        <v>10120</v>
      </c>
      <c r="AK1441" s="83" t="s">
        <v>10258</v>
      </c>
      <c r="AL1441" s="83" t="s">
        <v>11682</v>
      </c>
      <c r="AM1441" s="83"/>
      <c r="AN1441" s="85">
        <v>42773.588263888887</v>
      </c>
      <c r="AO1441" s="83" t="s">
        <v>13007</v>
      </c>
      <c r="AP1441" s="83" t="b">
        <v>0</v>
      </c>
      <c r="AQ1441" s="83" t="b">
        <v>0</v>
      </c>
      <c r="AR1441" s="83" t="b">
        <v>1</v>
      </c>
      <c r="AS1441" s="83" t="s">
        <v>7097</v>
      </c>
      <c r="AT1441" s="83">
        <v>18</v>
      </c>
      <c r="AU1441" s="83" t="s">
        <v>13085</v>
      </c>
      <c r="AV1441" s="83" t="b">
        <v>0</v>
      </c>
      <c r="AW1441" s="83" t="s">
        <v>14213</v>
      </c>
      <c r="AX1441" s="83" t="s">
        <v>15652</v>
      </c>
      <c r="AY1441" s="83" t="s">
        <v>66</v>
      </c>
      <c r="AZ1441" s="2"/>
      <c r="BA1441" s="3"/>
      <c r="BB1441" s="3"/>
      <c r="BC1441" s="3"/>
      <c r="BD1441" s="3"/>
    </row>
    <row r="1442" spans="1:56" x14ac:dyDescent="0.25">
      <c r="A1442" s="69" t="s">
        <v>1261</v>
      </c>
      <c r="B1442" s="70"/>
      <c r="C1442" s="70"/>
      <c r="D1442" s="71"/>
      <c r="E1442" s="73"/>
      <c r="F1442" s="70" t="s">
        <v>4455</v>
      </c>
      <c r="G1442" s="70"/>
      <c r="H1442" s="74"/>
      <c r="I1442" s="75"/>
      <c r="J1442" s="75"/>
      <c r="K1442" s="74" t="s">
        <v>17167</v>
      </c>
      <c r="L1442" s="78"/>
      <c r="M1442" s="79"/>
      <c r="N1442" s="79"/>
      <c r="O1442" s="80"/>
      <c r="P1442" s="81"/>
      <c r="Q1442" s="81"/>
      <c r="R1442" s="91"/>
      <c r="S1442" s="91"/>
      <c r="T1442" s="91"/>
      <c r="U1442" s="91"/>
      <c r="V1442" s="52"/>
      <c r="W1442" s="52"/>
      <c r="X1442" s="52"/>
      <c r="Y1442" s="52"/>
      <c r="Z1442" s="51"/>
      <c r="AA1442" s="76"/>
      <c r="AB1442" s="76"/>
      <c r="AC1442" s="77"/>
      <c r="AD1442" s="83" t="s">
        <v>8751</v>
      </c>
      <c r="AE1442" s="83">
        <v>234</v>
      </c>
      <c r="AF1442" s="83">
        <v>891</v>
      </c>
      <c r="AG1442" s="83">
        <v>92161</v>
      </c>
      <c r="AH1442" s="83">
        <v>12328</v>
      </c>
      <c r="AI1442" s="83">
        <v>-28800</v>
      </c>
      <c r="AJ1442" s="83" t="s">
        <v>10121</v>
      </c>
      <c r="AK1442" s="83"/>
      <c r="AL1442" s="83"/>
      <c r="AM1442" s="83" t="s">
        <v>11719</v>
      </c>
      <c r="AN1442" s="85">
        <v>41711.761458333334</v>
      </c>
      <c r="AO1442" s="83" t="s">
        <v>13008</v>
      </c>
      <c r="AP1442" s="83" t="b">
        <v>0</v>
      </c>
      <c r="AQ1442" s="83" t="b">
        <v>0</v>
      </c>
      <c r="AR1442" s="83" t="b">
        <v>0</v>
      </c>
      <c r="AS1442" s="83" t="s">
        <v>7097</v>
      </c>
      <c r="AT1442" s="83">
        <v>10</v>
      </c>
      <c r="AU1442" s="83" t="s">
        <v>13085</v>
      </c>
      <c r="AV1442" s="83" t="b">
        <v>0</v>
      </c>
      <c r="AW1442" s="83" t="s">
        <v>14213</v>
      </c>
      <c r="AX1442" s="83" t="s">
        <v>15653</v>
      </c>
      <c r="AY1442" s="83" t="s">
        <v>66</v>
      </c>
      <c r="AZ1442" s="2"/>
      <c r="BA1442" s="3"/>
      <c r="BB1442" s="3"/>
      <c r="BC1442" s="3"/>
      <c r="BD1442" s="3"/>
    </row>
    <row r="1443" spans="1:56" x14ac:dyDescent="0.25">
      <c r="A1443" s="69" t="s">
        <v>1262</v>
      </c>
      <c r="B1443" s="70"/>
      <c r="C1443" s="70"/>
      <c r="D1443" s="71"/>
      <c r="E1443" s="73"/>
      <c r="F1443" s="70" t="s">
        <v>4456</v>
      </c>
      <c r="G1443" s="70"/>
      <c r="H1443" s="74"/>
      <c r="I1443" s="75"/>
      <c r="J1443" s="75"/>
      <c r="K1443" s="74" t="s">
        <v>17168</v>
      </c>
      <c r="L1443" s="78"/>
      <c r="M1443" s="79"/>
      <c r="N1443" s="79"/>
      <c r="O1443" s="80"/>
      <c r="P1443" s="81"/>
      <c r="Q1443" s="81"/>
      <c r="R1443" s="91"/>
      <c r="S1443" s="91"/>
      <c r="T1443" s="91"/>
      <c r="U1443" s="91"/>
      <c r="V1443" s="52"/>
      <c r="W1443" s="52"/>
      <c r="X1443" s="52"/>
      <c r="Y1443" s="52"/>
      <c r="Z1443" s="51"/>
      <c r="AA1443" s="76"/>
      <c r="AB1443" s="76"/>
      <c r="AC1443" s="77"/>
      <c r="AD1443" s="83" t="s">
        <v>8752</v>
      </c>
      <c r="AE1443" s="83">
        <v>80</v>
      </c>
      <c r="AF1443" s="83">
        <v>532</v>
      </c>
      <c r="AG1443" s="83">
        <v>21570</v>
      </c>
      <c r="AH1443" s="83">
        <v>2201</v>
      </c>
      <c r="AI1443" s="83">
        <v>-28800</v>
      </c>
      <c r="AJ1443" s="83" t="s">
        <v>10122</v>
      </c>
      <c r="AK1443" s="83" t="s">
        <v>10891</v>
      </c>
      <c r="AL1443" s="83" t="s">
        <v>11683</v>
      </c>
      <c r="AM1443" s="83" t="s">
        <v>11719</v>
      </c>
      <c r="AN1443" s="85">
        <v>41390.736145833333</v>
      </c>
      <c r="AO1443" s="83" t="s">
        <v>13009</v>
      </c>
      <c r="AP1443" s="83" t="b">
        <v>0</v>
      </c>
      <c r="AQ1443" s="83" t="b">
        <v>0</v>
      </c>
      <c r="AR1443" s="83" t="b">
        <v>1</v>
      </c>
      <c r="AS1443" s="83" t="s">
        <v>7091</v>
      </c>
      <c r="AT1443" s="83">
        <v>34</v>
      </c>
      <c r="AU1443" s="83" t="s">
        <v>13581</v>
      </c>
      <c r="AV1443" s="83" t="b">
        <v>0</v>
      </c>
      <c r="AW1443" s="83" t="s">
        <v>14213</v>
      </c>
      <c r="AX1443" s="83" t="s">
        <v>15654</v>
      </c>
      <c r="AY1443" s="83" t="s">
        <v>66</v>
      </c>
      <c r="AZ1443" s="2"/>
      <c r="BA1443" s="3"/>
      <c r="BB1443" s="3"/>
      <c r="BC1443" s="3"/>
      <c r="BD1443" s="3"/>
    </row>
    <row r="1444" spans="1:56" x14ac:dyDescent="0.25">
      <c r="A1444" s="69" t="s">
        <v>1264</v>
      </c>
      <c r="B1444" s="70"/>
      <c r="C1444" s="70"/>
      <c r="D1444" s="71"/>
      <c r="E1444" s="73"/>
      <c r="F1444" s="70" t="s">
        <v>4458</v>
      </c>
      <c r="G1444" s="70"/>
      <c r="H1444" s="74"/>
      <c r="I1444" s="75"/>
      <c r="J1444" s="75"/>
      <c r="K1444" s="74" t="s">
        <v>17169</v>
      </c>
      <c r="L1444" s="78"/>
      <c r="M1444" s="79"/>
      <c r="N1444" s="79"/>
      <c r="O1444" s="80"/>
      <c r="P1444" s="81"/>
      <c r="Q1444" s="81"/>
      <c r="R1444" s="91"/>
      <c r="S1444" s="91"/>
      <c r="T1444" s="91"/>
      <c r="U1444" s="91"/>
      <c r="V1444" s="52"/>
      <c r="W1444" s="52"/>
      <c r="X1444" s="52"/>
      <c r="Y1444" s="52"/>
      <c r="Z1444" s="51"/>
      <c r="AA1444" s="76"/>
      <c r="AB1444" s="76"/>
      <c r="AC1444" s="77"/>
      <c r="AD1444" s="83" t="s">
        <v>8753</v>
      </c>
      <c r="AE1444" s="83">
        <v>2157</v>
      </c>
      <c r="AF1444" s="83">
        <v>1629</v>
      </c>
      <c r="AG1444" s="83">
        <v>22048</v>
      </c>
      <c r="AH1444" s="83">
        <v>26985</v>
      </c>
      <c r="AI1444" s="83"/>
      <c r="AJ1444" s="83" t="s">
        <v>10123</v>
      </c>
      <c r="AK1444" s="83" t="s">
        <v>7243</v>
      </c>
      <c r="AL1444" s="83" t="s">
        <v>11684</v>
      </c>
      <c r="AM1444" s="83"/>
      <c r="AN1444" s="85">
        <v>41864.971168981479</v>
      </c>
      <c r="AO1444" s="83" t="s">
        <v>13010</v>
      </c>
      <c r="AP1444" s="83" t="b">
        <v>1</v>
      </c>
      <c r="AQ1444" s="83" t="b">
        <v>0</v>
      </c>
      <c r="AR1444" s="83" t="b">
        <v>0</v>
      </c>
      <c r="AS1444" s="83" t="s">
        <v>7091</v>
      </c>
      <c r="AT1444" s="83">
        <v>6</v>
      </c>
      <c r="AU1444" s="83" t="s">
        <v>13085</v>
      </c>
      <c r="AV1444" s="83" t="b">
        <v>0</v>
      </c>
      <c r="AW1444" s="83" t="s">
        <v>14213</v>
      </c>
      <c r="AX1444" s="83" t="s">
        <v>15655</v>
      </c>
      <c r="AY1444" s="83" t="s">
        <v>66</v>
      </c>
      <c r="AZ1444" s="2"/>
      <c r="BA1444" s="3"/>
      <c r="BB1444" s="3"/>
      <c r="BC1444" s="3"/>
      <c r="BD1444" s="3"/>
    </row>
    <row r="1445" spans="1:56" x14ac:dyDescent="0.25">
      <c r="A1445" s="69" t="s">
        <v>1266</v>
      </c>
      <c r="B1445" s="70"/>
      <c r="C1445" s="70"/>
      <c r="D1445" s="71"/>
      <c r="E1445" s="73"/>
      <c r="F1445" s="70" t="s">
        <v>3654</v>
      </c>
      <c r="G1445" s="70"/>
      <c r="H1445" s="74"/>
      <c r="I1445" s="75"/>
      <c r="J1445" s="75"/>
      <c r="K1445" s="74" t="s">
        <v>17170</v>
      </c>
      <c r="L1445" s="78"/>
      <c r="M1445" s="79"/>
      <c r="N1445" s="79"/>
      <c r="O1445" s="80"/>
      <c r="P1445" s="81"/>
      <c r="Q1445" s="81"/>
      <c r="R1445" s="91"/>
      <c r="S1445" s="91"/>
      <c r="T1445" s="91"/>
      <c r="U1445" s="91"/>
      <c r="V1445" s="52"/>
      <c r="W1445" s="52"/>
      <c r="X1445" s="52"/>
      <c r="Y1445" s="52"/>
      <c r="Z1445" s="51"/>
      <c r="AA1445" s="76"/>
      <c r="AB1445" s="76"/>
      <c r="AC1445" s="77"/>
      <c r="AD1445" s="83" t="s">
        <v>8754</v>
      </c>
      <c r="AE1445" s="83">
        <v>43</v>
      </c>
      <c r="AF1445" s="83">
        <v>0</v>
      </c>
      <c r="AG1445" s="83">
        <v>14</v>
      </c>
      <c r="AH1445" s="83">
        <v>0</v>
      </c>
      <c r="AI1445" s="83"/>
      <c r="AJ1445" s="83"/>
      <c r="AK1445" s="83"/>
      <c r="AL1445" s="83"/>
      <c r="AM1445" s="83"/>
      <c r="AN1445" s="85">
        <v>43165.679490740738</v>
      </c>
      <c r="AO1445" s="83"/>
      <c r="AP1445" s="83" t="b">
        <v>1</v>
      </c>
      <c r="AQ1445" s="83" t="b">
        <v>1</v>
      </c>
      <c r="AR1445" s="83" t="b">
        <v>0</v>
      </c>
      <c r="AS1445" s="83" t="s">
        <v>7091</v>
      </c>
      <c r="AT1445" s="83">
        <v>0</v>
      </c>
      <c r="AU1445" s="83"/>
      <c r="AV1445" s="83" t="b">
        <v>0</v>
      </c>
      <c r="AW1445" s="83" t="s">
        <v>14213</v>
      </c>
      <c r="AX1445" s="83" t="s">
        <v>15656</v>
      </c>
      <c r="AY1445" s="83" t="s">
        <v>66</v>
      </c>
      <c r="AZ1445" s="2"/>
      <c r="BA1445" s="3"/>
      <c r="BB1445" s="3"/>
      <c r="BC1445" s="3"/>
      <c r="BD1445" s="3"/>
    </row>
    <row r="1446" spans="1:56" x14ac:dyDescent="0.25">
      <c r="A1446" s="69" t="s">
        <v>1267</v>
      </c>
      <c r="B1446" s="70"/>
      <c r="C1446" s="70"/>
      <c r="D1446" s="71"/>
      <c r="E1446" s="73"/>
      <c r="F1446" s="70" t="s">
        <v>4459</v>
      </c>
      <c r="G1446" s="70"/>
      <c r="H1446" s="74"/>
      <c r="I1446" s="75"/>
      <c r="J1446" s="75"/>
      <c r="K1446" s="74" t="s">
        <v>17171</v>
      </c>
      <c r="L1446" s="78"/>
      <c r="M1446" s="79"/>
      <c r="N1446" s="79"/>
      <c r="O1446" s="80"/>
      <c r="P1446" s="81"/>
      <c r="Q1446" s="81"/>
      <c r="R1446" s="91"/>
      <c r="S1446" s="91"/>
      <c r="T1446" s="91"/>
      <c r="U1446" s="91"/>
      <c r="V1446" s="52"/>
      <c r="W1446" s="52"/>
      <c r="X1446" s="52"/>
      <c r="Y1446" s="52"/>
      <c r="Z1446" s="51"/>
      <c r="AA1446" s="76"/>
      <c r="AB1446" s="76"/>
      <c r="AC1446" s="77"/>
      <c r="AD1446" s="83" t="s">
        <v>8755</v>
      </c>
      <c r="AE1446" s="83">
        <v>211</v>
      </c>
      <c r="AF1446" s="83">
        <v>466</v>
      </c>
      <c r="AG1446" s="83">
        <v>22461</v>
      </c>
      <c r="AH1446" s="83">
        <v>4128</v>
      </c>
      <c r="AI1446" s="83"/>
      <c r="AJ1446" s="83" t="s">
        <v>10124</v>
      </c>
      <c r="AK1446" s="83" t="s">
        <v>10892</v>
      </c>
      <c r="AL1446" s="83" t="s">
        <v>11685</v>
      </c>
      <c r="AM1446" s="83"/>
      <c r="AN1446" s="85">
        <v>41209.142361111109</v>
      </c>
      <c r="AO1446" s="83" t="s">
        <v>13011</v>
      </c>
      <c r="AP1446" s="83" t="b">
        <v>1</v>
      </c>
      <c r="AQ1446" s="83" t="b">
        <v>0</v>
      </c>
      <c r="AR1446" s="83" t="b">
        <v>0</v>
      </c>
      <c r="AS1446" s="83" t="s">
        <v>7091</v>
      </c>
      <c r="AT1446" s="83">
        <v>32</v>
      </c>
      <c r="AU1446" s="83" t="s">
        <v>13085</v>
      </c>
      <c r="AV1446" s="83" t="b">
        <v>0</v>
      </c>
      <c r="AW1446" s="83" t="s">
        <v>14213</v>
      </c>
      <c r="AX1446" s="83" t="s">
        <v>15657</v>
      </c>
      <c r="AY1446" s="83" t="s">
        <v>66</v>
      </c>
      <c r="AZ1446" s="2"/>
      <c r="BA1446" s="3"/>
      <c r="BB1446" s="3"/>
      <c r="BC1446" s="3"/>
      <c r="BD1446" s="3"/>
    </row>
    <row r="1447" spans="1:56" x14ac:dyDescent="0.25">
      <c r="A1447" s="69" t="s">
        <v>1268</v>
      </c>
      <c r="B1447" s="70"/>
      <c r="C1447" s="70"/>
      <c r="D1447" s="71"/>
      <c r="E1447" s="73"/>
      <c r="F1447" s="70" t="s">
        <v>4460</v>
      </c>
      <c r="G1447" s="70"/>
      <c r="H1447" s="74"/>
      <c r="I1447" s="75"/>
      <c r="J1447" s="75"/>
      <c r="K1447" s="74" t="s">
        <v>17172</v>
      </c>
      <c r="L1447" s="78"/>
      <c r="M1447" s="79"/>
      <c r="N1447" s="79"/>
      <c r="O1447" s="80"/>
      <c r="P1447" s="81"/>
      <c r="Q1447" s="81"/>
      <c r="R1447" s="91"/>
      <c r="S1447" s="91"/>
      <c r="T1447" s="91"/>
      <c r="U1447" s="91"/>
      <c r="V1447" s="52"/>
      <c r="W1447" s="52"/>
      <c r="X1447" s="52"/>
      <c r="Y1447" s="52"/>
      <c r="Z1447" s="51"/>
      <c r="AA1447" s="76"/>
      <c r="AB1447" s="76"/>
      <c r="AC1447" s="77"/>
      <c r="AD1447" s="83" t="s">
        <v>8756</v>
      </c>
      <c r="AE1447" s="83">
        <v>1254</v>
      </c>
      <c r="AF1447" s="83">
        <v>1042</v>
      </c>
      <c r="AG1447" s="83">
        <v>11843</v>
      </c>
      <c r="AH1447" s="83">
        <v>9976</v>
      </c>
      <c r="AI1447" s="83">
        <v>3600</v>
      </c>
      <c r="AJ1447" s="83" t="s">
        <v>10125</v>
      </c>
      <c r="AK1447" s="83" t="s">
        <v>10893</v>
      </c>
      <c r="AL1447" s="83"/>
      <c r="AM1447" s="83" t="s">
        <v>10361</v>
      </c>
      <c r="AN1447" s="85">
        <v>40769.399143518516</v>
      </c>
      <c r="AO1447" s="83" t="s">
        <v>13012</v>
      </c>
      <c r="AP1447" s="83" t="b">
        <v>0</v>
      </c>
      <c r="AQ1447" s="83" t="b">
        <v>0</v>
      </c>
      <c r="AR1447" s="83" t="b">
        <v>0</v>
      </c>
      <c r="AS1447" s="83" t="s">
        <v>7092</v>
      </c>
      <c r="AT1447" s="83">
        <v>3</v>
      </c>
      <c r="AU1447" s="83" t="s">
        <v>13086</v>
      </c>
      <c r="AV1447" s="83" t="b">
        <v>0</v>
      </c>
      <c r="AW1447" s="83" t="s">
        <v>14213</v>
      </c>
      <c r="AX1447" s="83" t="s">
        <v>15658</v>
      </c>
      <c r="AY1447" s="83" t="s">
        <v>66</v>
      </c>
      <c r="AZ1447" s="2"/>
      <c r="BA1447" s="3"/>
      <c r="BB1447" s="3"/>
      <c r="BC1447" s="3"/>
      <c r="BD1447" s="3"/>
    </row>
    <row r="1448" spans="1:56" x14ac:dyDescent="0.25">
      <c r="A1448" s="69" t="s">
        <v>1704</v>
      </c>
      <c r="B1448" s="70"/>
      <c r="C1448" s="70"/>
      <c r="D1448" s="71"/>
      <c r="E1448" s="73"/>
      <c r="F1448" s="70" t="s">
        <v>14180</v>
      </c>
      <c r="G1448" s="70"/>
      <c r="H1448" s="74"/>
      <c r="I1448" s="75"/>
      <c r="J1448" s="75"/>
      <c r="K1448" s="74" t="s">
        <v>17173</v>
      </c>
      <c r="L1448" s="78"/>
      <c r="M1448" s="79"/>
      <c r="N1448" s="79"/>
      <c r="O1448" s="80"/>
      <c r="P1448" s="81"/>
      <c r="Q1448" s="81"/>
      <c r="R1448" s="91"/>
      <c r="S1448" s="91"/>
      <c r="T1448" s="91"/>
      <c r="U1448" s="91"/>
      <c r="V1448" s="52"/>
      <c r="W1448" s="52"/>
      <c r="X1448" s="52"/>
      <c r="Y1448" s="52"/>
      <c r="Z1448" s="51"/>
      <c r="AA1448" s="76"/>
      <c r="AB1448" s="76"/>
      <c r="AC1448" s="77"/>
      <c r="AD1448" s="83" t="s">
        <v>8757</v>
      </c>
      <c r="AE1448" s="83">
        <v>135</v>
      </c>
      <c r="AF1448" s="83">
        <v>114</v>
      </c>
      <c r="AG1448" s="83">
        <v>4792</v>
      </c>
      <c r="AH1448" s="83">
        <v>11352</v>
      </c>
      <c r="AI1448" s="83"/>
      <c r="AJ1448" s="83" t="s">
        <v>10126</v>
      </c>
      <c r="AK1448" s="83" t="s">
        <v>10894</v>
      </c>
      <c r="AL1448" s="83"/>
      <c r="AM1448" s="83"/>
      <c r="AN1448" s="85">
        <v>40026.882743055554</v>
      </c>
      <c r="AO1448" s="83" t="s">
        <v>13013</v>
      </c>
      <c r="AP1448" s="83" t="b">
        <v>1</v>
      </c>
      <c r="AQ1448" s="83" t="b">
        <v>0</v>
      </c>
      <c r="AR1448" s="83" t="b">
        <v>0</v>
      </c>
      <c r="AS1448" s="83" t="s">
        <v>7092</v>
      </c>
      <c r="AT1448" s="83">
        <v>1</v>
      </c>
      <c r="AU1448" s="83" t="s">
        <v>13085</v>
      </c>
      <c r="AV1448" s="83" t="b">
        <v>0</v>
      </c>
      <c r="AW1448" s="83" t="s">
        <v>14213</v>
      </c>
      <c r="AX1448" s="83" t="s">
        <v>15659</v>
      </c>
      <c r="AY1448" s="83" t="s">
        <v>65</v>
      </c>
      <c r="AZ1448" s="2"/>
      <c r="BA1448" s="3"/>
      <c r="BB1448" s="3"/>
      <c r="BC1448" s="3"/>
      <c r="BD1448" s="3"/>
    </row>
    <row r="1449" spans="1:56" x14ac:dyDescent="0.25">
      <c r="A1449" s="69" t="s">
        <v>1705</v>
      </c>
      <c r="B1449" s="70"/>
      <c r="C1449" s="70"/>
      <c r="D1449" s="71"/>
      <c r="E1449" s="73"/>
      <c r="F1449" s="70" t="s">
        <v>14181</v>
      </c>
      <c r="G1449" s="70"/>
      <c r="H1449" s="74"/>
      <c r="I1449" s="75"/>
      <c r="J1449" s="75"/>
      <c r="K1449" s="74" t="s">
        <v>17174</v>
      </c>
      <c r="L1449" s="78"/>
      <c r="M1449" s="79"/>
      <c r="N1449" s="79"/>
      <c r="O1449" s="80"/>
      <c r="P1449" s="81"/>
      <c r="Q1449" s="81"/>
      <c r="R1449" s="91"/>
      <c r="S1449" s="91"/>
      <c r="T1449" s="91"/>
      <c r="U1449" s="91"/>
      <c r="V1449" s="52"/>
      <c r="W1449" s="52"/>
      <c r="X1449" s="52"/>
      <c r="Y1449" s="52"/>
      <c r="Z1449" s="51"/>
      <c r="AA1449" s="76"/>
      <c r="AB1449" s="76"/>
      <c r="AC1449" s="77"/>
      <c r="AD1449" s="83" t="s">
        <v>8758</v>
      </c>
      <c r="AE1449" s="83">
        <v>484</v>
      </c>
      <c r="AF1449" s="83">
        <v>1188</v>
      </c>
      <c r="AG1449" s="83">
        <v>35886</v>
      </c>
      <c r="AH1449" s="83">
        <v>468</v>
      </c>
      <c r="AI1449" s="83">
        <v>7200</v>
      </c>
      <c r="AJ1449" s="83" t="s">
        <v>10127</v>
      </c>
      <c r="AK1449" s="83" t="s">
        <v>10895</v>
      </c>
      <c r="AL1449" s="83"/>
      <c r="AM1449" s="83" t="s">
        <v>11731</v>
      </c>
      <c r="AN1449" s="85">
        <v>40980.495173611111</v>
      </c>
      <c r="AO1449" s="83" t="s">
        <v>13014</v>
      </c>
      <c r="AP1449" s="83" t="b">
        <v>0</v>
      </c>
      <c r="AQ1449" s="83" t="b">
        <v>0</v>
      </c>
      <c r="AR1449" s="83" t="b">
        <v>0</v>
      </c>
      <c r="AS1449" s="83" t="s">
        <v>7092</v>
      </c>
      <c r="AT1449" s="83">
        <v>6</v>
      </c>
      <c r="AU1449" s="83" t="s">
        <v>13141</v>
      </c>
      <c r="AV1449" s="83" t="b">
        <v>0</v>
      </c>
      <c r="AW1449" s="83" t="s">
        <v>14213</v>
      </c>
      <c r="AX1449" s="83" t="s">
        <v>15660</v>
      </c>
      <c r="AY1449" s="83" t="s">
        <v>65</v>
      </c>
      <c r="AZ1449" s="2"/>
      <c r="BA1449" s="3"/>
      <c r="BB1449" s="3"/>
      <c r="BC1449" s="3"/>
      <c r="BD1449" s="3"/>
    </row>
    <row r="1450" spans="1:56" x14ac:dyDescent="0.25">
      <c r="A1450" s="69" t="s">
        <v>1269</v>
      </c>
      <c r="B1450" s="70"/>
      <c r="C1450" s="70"/>
      <c r="D1450" s="71"/>
      <c r="E1450" s="73"/>
      <c r="F1450" s="70" t="s">
        <v>4461</v>
      </c>
      <c r="G1450" s="70"/>
      <c r="H1450" s="74"/>
      <c r="I1450" s="75"/>
      <c r="J1450" s="75"/>
      <c r="K1450" s="74" t="s">
        <v>17175</v>
      </c>
      <c r="L1450" s="78"/>
      <c r="M1450" s="79"/>
      <c r="N1450" s="79"/>
      <c r="O1450" s="80"/>
      <c r="P1450" s="81"/>
      <c r="Q1450" s="81"/>
      <c r="R1450" s="91"/>
      <c r="S1450" s="91"/>
      <c r="T1450" s="91"/>
      <c r="U1450" s="91"/>
      <c r="V1450" s="52"/>
      <c r="W1450" s="52"/>
      <c r="X1450" s="52"/>
      <c r="Y1450" s="52"/>
      <c r="Z1450" s="51"/>
      <c r="AA1450" s="76"/>
      <c r="AB1450" s="76"/>
      <c r="AC1450" s="77"/>
      <c r="AD1450" s="83" t="s">
        <v>8759</v>
      </c>
      <c r="AE1450" s="83">
        <v>550</v>
      </c>
      <c r="AF1450" s="83">
        <v>903</v>
      </c>
      <c r="AG1450" s="83">
        <v>63412</v>
      </c>
      <c r="AH1450" s="83">
        <v>46685</v>
      </c>
      <c r="AI1450" s="83"/>
      <c r="AJ1450" s="83"/>
      <c r="AK1450" s="83"/>
      <c r="AL1450" s="83"/>
      <c r="AM1450" s="83"/>
      <c r="AN1450" s="85">
        <v>40988.316319444442</v>
      </c>
      <c r="AO1450" s="83"/>
      <c r="AP1450" s="83" t="b">
        <v>1</v>
      </c>
      <c r="AQ1450" s="83" t="b">
        <v>0</v>
      </c>
      <c r="AR1450" s="83" t="b">
        <v>0</v>
      </c>
      <c r="AS1450" s="83" t="s">
        <v>7097</v>
      </c>
      <c r="AT1450" s="83">
        <v>3</v>
      </c>
      <c r="AU1450" s="83" t="s">
        <v>13085</v>
      </c>
      <c r="AV1450" s="83" t="b">
        <v>0</v>
      </c>
      <c r="AW1450" s="83" t="s">
        <v>14213</v>
      </c>
      <c r="AX1450" s="83" t="s">
        <v>15661</v>
      </c>
      <c r="AY1450" s="83" t="s">
        <v>66</v>
      </c>
      <c r="AZ1450" s="2"/>
      <c r="BA1450" s="3"/>
      <c r="BB1450" s="3"/>
      <c r="BC1450" s="3"/>
      <c r="BD1450" s="3"/>
    </row>
    <row r="1451" spans="1:56" x14ac:dyDescent="0.25">
      <c r="A1451" s="69" t="s">
        <v>1270</v>
      </c>
      <c r="B1451" s="70"/>
      <c r="C1451" s="70"/>
      <c r="D1451" s="71"/>
      <c r="E1451" s="73"/>
      <c r="F1451" s="70" t="s">
        <v>4462</v>
      </c>
      <c r="G1451" s="70"/>
      <c r="H1451" s="74"/>
      <c r="I1451" s="75"/>
      <c r="J1451" s="75"/>
      <c r="K1451" s="74" t="s">
        <v>17176</v>
      </c>
      <c r="L1451" s="78"/>
      <c r="M1451" s="79"/>
      <c r="N1451" s="79"/>
      <c r="O1451" s="80"/>
      <c r="P1451" s="81"/>
      <c r="Q1451" s="81"/>
      <c r="R1451" s="91"/>
      <c r="S1451" s="91"/>
      <c r="T1451" s="91"/>
      <c r="U1451" s="91"/>
      <c r="V1451" s="52"/>
      <c r="W1451" s="52"/>
      <c r="X1451" s="52"/>
      <c r="Y1451" s="52"/>
      <c r="Z1451" s="51"/>
      <c r="AA1451" s="76"/>
      <c r="AB1451" s="76"/>
      <c r="AC1451" s="77"/>
      <c r="AD1451" s="83" t="s">
        <v>8760</v>
      </c>
      <c r="AE1451" s="83">
        <v>7477</v>
      </c>
      <c r="AF1451" s="83">
        <v>13121</v>
      </c>
      <c r="AG1451" s="83">
        <v>83182</v>
      </c>
      <c r="AH1451" s="83">
        <v>37800</v>
      </c>
      <c r="AI1451" s="83">
        <v>-10800</v>
      </c>
      <c r="AJ1451" s="83" t="s">
        <v>10128</v>
      </c>
      <c r="AK1451" s="83" t="s">
        <v>10896</v>
      </c>
      <c r="AL1451" s="83" t="s">
        <v>11686</v>
      </c>
      <c r="AM1451" s="83" t="s">
        <v>11723</v>
      </c>
      <c r="AN1451" s="85">
        <v>39834.779918981483</v>
      </c>
      <c r="AO1451" s="83" t="s">
        <v>13015</v>
      </c>
      <c r="AP1451" s="83" t="b">
        <v>0</v>
      </c>
      <c r="AQ1451" s="83" t="b">
        <v>0</v>
      </c>
      <c r="AR1451" s="83" t="b">
        <v>1</v>
      </c>
      <c r="AS1451" s="83" t="s">
        <v>7091</v>
      </c>
      <c r="AT1451" s="83">
        <v>210</v>
      </c>
      <c r="AU1451" s="83" t="s">
        <v>13582</v>
      </c>
      <c r="AV1451" s="83" t="b">
        <v>0</v>
      </c>
      <c r="AW1451" s="83" t="s">
        <v>14213</v>
      </c>
      <c r="AX1451" s="83" t="s">
        <v>15662</v>
      </c>
      <c r="AY1451" s="83" t="s">
        <v>66</v>
      </c>
      <c r="AZ1451" s="2"/>
      <c r="BA1451" s="3"/>
      <c r="BB1451" s="3"/>
      <c r="BC1451" s="3"/>
      <c r="BD1451" s="3"/>
    </row>
    <row r="1452" spans="1:56" x14ac:dyDescent="0.25">
      <c r="A1452" s="69" t="s">
        <v>1271</v>
      </c>
      <c r="B1452" s="70"/>
      <c r="C1452" s="70"/>
      <c r="D1452" s="71"/>
      <c r="E1452" s="73"/>
      <c r="F1452" s="70" t="s">
        <v>4463</v>
      </c>
      <c r="G1452" s="70"/>
      <c r="H1452" s="74"/>
      <c r="I1452" s="75"/>
      <c r="J1452" s="75"/>
      <c r="K1452" s="74" t="s">
        <v>17177</v>
      </c>
      <c r="L1452" s="78"/>
      <c r="M1452" s="79"/>
      <c r="N1452" s="79"/>
      <c r="O1452" s="80"/>
      <c r="P1452" s="81"/>
      <c r="Q1452" s="81"/>
      <c r="R1452" s="91"/>
      <c r="S1452" s="91"/>
      <c r="T1452" s="91"/>
      <c r="U1452" s="91"/>
      <c r="V1452" s="52"/>
      <c r="W1452" s="52"/>
      <c r="X1452" s="52"/>
      <c r="Y1452" s="52"/>
      <c r="Z1452" s="51"/>
      <c r="AA1452" s="76"/>
      <c r="AB1452" s="76"/>
      <c r="AC1452" s="77"/>
      <c r="AD1452" s="83" t="s">
        <v>8761</v>
      </c>
      <c r="AE1452" s="83">
        <v>4179</v>
      </c>
      <c r="AF1452" s="83">
        <v>5105</v>
      </c>
      <c r="AG1452" s="83">
        <v>89187</v>
      </c>
      <c r="AH1452" s="83">
        <v>109101</v>
      </c>
      <c r="AI1452" s="83"/>
      <c r="AJ1452" s="83" t="s">
        <v>10129</v>
      </c>
      <c r="AK1452" s="83" t="s">
        <v>10897</v>
      </c>
      <c r="AL1452" s="83"/>
      <c r="AM1452" s="83"/>
      <c r="AN1452" s="85">
        <v>40733.767592592594</v>
      </c>
      <c r="AO1452" s="83" t="s">
        <v>13016</v>
      </c>
      <c r="AP1452" s="83" t="b">
        <v>1</v>
      </c>
      <c r="AQ1452" s="83" t="b">
        <v>0</v>
      </c>
      <c r="AR1452" s="83" t="b">
        <v>1</v>
      </c>
      <c r="AS1452" s="83" t="s">
        <v>7091</v>
      </c>
      <c r="AT1452" s="83">
        <v>1127</v>
      </c>
      <c r="AU1452" s="83" t="s">
        <v>13085</v>
      </c>
      <c r="AV1452" s="83" t="b">
        <v>0</v>
      </c>
      <c r="AW1452" s="83" t="s">
        <v>14213</v>
      </c>
      <c r="AX1452" s="83" t="s">
        <v>15663</v>
      </c>
      <c r="AY1452" s="83" t="s">
        <v>66</v>
      </c>
      <c r="AZ1452" s="2"/>
      <c r="BA1452" s="3"/>
      <c r="BB1452" s="3"/>
      <c r="BC1452" s="3"/>
      <c r="BD1452" s="3"/>
    </row>
    <row r="1453" spans="1:56" x14ac:dyDescent="0.25">
      <c r="A1453" s="69" t="s">
        <v>1272</v>
      </c>
      <c r="B1453" s="70"/>
      <c r="C1453" s="70"/>
      <c r="D1453" s="71"/>
      <c r="E1453" s="73"/>
      <c r="F1453" s="70" t="s">
        <v>4464</v>
      </c>
      <c r="G1453" s="70"/>
      <c r="H1453" s="74"/>
      <c r="I1453" s="75"/>
      <c r="J1453" s="75"/>
      <c r="K1453" s="74" t="s">
        <v>17178</v>
      </c>
      <c r="L1453" s="78"/>
      <c r="M1453" s="79"/>
      <c r="N1453" s="79"/>
      <c r="O1453" s="80"/>
      <c r="P1453" s="81"/>
      <c r="Q1453" s="81"/>
      <c r="R1453" s="91"/>
      <c r="S1453" s="91"/>
      <c r="T1453" s="91"/>
      <c r="U1453" s="91"/>
      <c r="V1453" s="52"/>
      <c r="W1453" s="52"/>
      <c r="X1453" s="52"/>
      <c r="Y1453" s="52"/>
      <c r="Z1453" s="51"/>
      <c r="AA1453" s="76"/>
      <c r="AB1453" s="76"/>
      <c r="AC1453" s="77"/>
      <c r="AD1453" s="83" t="s">
        <v>8762</v>
      </c>
      <c r="AE1453" s="83">
        <v>3322</v>
      </c>
      <c r="AF1453" s="83">
        <v>25419</v>
      </c>
      <c r="AG1453" s="83">
        <v>6049</v>
      </c>
      <c r="AH1453" s="83">
        <v>2628</v>
      </c>
      <c r="AI1453" s="83">
        <v>-18000</v>
      </c>
      <c r="AJ1453" s="83" t="s">
        <v>10130</v>
      </c>
      <c r="AK1453" s="83" t="s">
        <v>10268</v>
      </c>
      <c r="AL1453" s="83" t="s">
        <v>11687</v>
      </c>
      <c r="AM1453" s="83" t="s">
        <v>11716</v>
      </c>
      <c r="AN1453" s="85">
        <v>40602.796412037038</v>
      </c>
      <c r="AO1453" s="83" t="s">
        <v>13017</v>
      </c>
      <c r="AP1453" s="83" t="b">
        <v>0</v>
      </c>
      <c r="AQ1453" s="83" t="b">
        <v>0</v>
      </c>
      <c r="AR1453" s="83" t="b">
        <v>1</v>
      </c>
      <c r="AS1453" s="83" t="s">
        <v>7091</v>
      </c>
      <c r="AT1453" s="83">
        <v>1087</v>
      </c>
      <c r="AU1453" s="83" t="s">
        <v>13583</v>
      </c>
      <c r="AV1453" s="83" t="b">
        <v>1</v>
      </c>
      <c r="AW1453" s="83" t="s">
        <v>14213</v>
      </c>
      <c r="AX1453" s="83" t="s">
        <v>15664</v>
      </c>
      <c r="AY1453" s="83" t="s">
        <v>66</v>
      </c>
      <c r="AZ1453" s="2"/>
      <c r="BA1453" s="3"/>
      <c r="BB1453" s="3"/>
      <c r="BC1453" s="3"/>
      <c r="BD1453" s="3"/>
    </row>
    <row r="1454" spans="1:56" x14ac:dyDescent="0.25">
      <c r="A1454" s="69" t="s">
        <v>1273</v>
      </c>
      <c r="B1454" s="70"/>
      <c r="C1454" s="70"/>
      <c r="D1454" s="71"/>
      <c r="E1454" s="73"/>
      <c r="F1454" s="70" t="s">
        <v>4465</v>
      </c>
      <c r="G1454" s="70"/>
      <c r="H1454" s="74"/>
      <c r="I1454" s="75"/>
      <c r="J1454" s="75"/>
      <c r="K1454" s="74" t="s">
        <v>17179</v>
      </c>
      <c r="L1454" s="78"/>
      <c r="M1454" s="79"/>
      <c r="N1454" s="79"/>
      <c r="O1454" s="80"/>
      <c r="P1454" s="81"/>
      <c r="Q1454" s="81"/>
      <c r="R1454" s="91"/>
      <c r="S1454" s="91"/>
      <c r="T1454" s="91"/>
      <c r="U1454" s="91"/>
      <c r="V1454" s="52"/>
      <c r="W1454" s="52"/>
      <c r="X1454" s="52"/>
      <c r="Y1454" s="52"/>
      <c r="Z1454" s="51"/>
      <c r="AA1454" s="76"/>
      <c r="AB1454" s="76"/>
      <c r="AC1454" s="77"/>
      <c r="AD1454" s="83" t="s">
        <v>8763</v>
      </c>
      <c r="AE1454" s="83">
        <v>29851</v>
      </c>
      <c r="AF1454" s="83">
        <v>35004</v>
      </c>
      <c r="AG1454" s="83">
        <v>74924</v>
      </c>
      <c r="AH1454" s="83">
        <v>38846</v>
      </c>
      <c r="AI1454" s="83">
        <v>-18000</v>
      </c>
      <c r="AJ1454" s="83" t="s">
        <v>10131</v>
      </c>
      <c r="AK1454" s="83" t="s">
        <v>10898</v>
      </c>
      <c r="AL1454" s="83" t="s">
        <v>11688</v>
      </c>
      <c r="AM1454" s="83" t="s">
        <v>11716</v>
      </c>
      <c r="AN1454" s="85">
        <v>41152.765393518515</v>
      </c>
      <c r="AO1454" s="83" t="s">
        <v>13018</v>
      </c>
      <c r="AP1454" s="83" t="b">
        <v>0</v>
      </c>
      <c r="AQ1454" s="83" t="b">
        <v>0</v>
      </c>
      <c r="AR1454" s="83" t="b">
        <v>0</v>
      </c>
      <c r="AS1454" s="83" t="s">
        <v>7091</v>
      </c>
      <c r="AT1454" s="83">
        <v>229</v>
      </c>
      <c r="AU1454" s="83" t="s">
        <v>13085</v>
      </c>
      <c r="AV1454" s="83" t="b">
        <v>0</v>
      </c>
      <c r="AW1454" s="83" t="s">
        <v>14213</v>
      </c>
      <c r="AX1454" s="83" t="s">
        <v>15665</v>
      </c>
      <c r="AY1454" s="83" t="s">
        <v>66</v>
      </c>
      <c r="AZ1454" s="2"/>
      <c r="BA1454" s="3"/>
      <c r="BB1454" s="3"/>
      <c r="BC1454" s="3"/>
      <c r="BD1454" s="3"/>
    </row>
    <row r="1455" spans="1:56" x14ac:dyDescent="0.25">
      <c r="A1455" s="69" t="s">
        <v>1274</v>
      </c>
      <c r="B1455" s="70"/>
      <c r="C1455" s="70"/>
      <c r="D1455" s="71"/>
      <c r="E1455" s="73"/>
      <c r="F1455" s="70" t="s">
        <v>4466</v>
      </c>
      <c r="G1455" s="70"/>
      <c r="H1455" s="74"/>
      <c r="I1455" s="75"/>
      <c r="J1455" s="75"/>
      <c r="K1455" s="74" t="s">
        <v>17180</v>
      </c>
      <c r="L1455" s="78"/>
      <c r="M1455" s="79"/>
      <c r="N1455" s="79"/>
      <c r="O1455" s="80"/>
      <c r="P1455" s="81"/>
      <c r="Q1455" s="81"/>
      <c r="R1455" s="91"/>
      <c r="S1455" s="91"/>
      <c r="T1455" s="91"/>
      <c r="U1455" s="91"/>
      <c r="V1455" s="52"/>
      <c r="W1455" s="52"/>
      <c r="X1455" s="52"/>
      <c r="Y1455" s="52"/>
      <c r="Z1455" s="51"/>
      <c r="AA1455" s="76"/>
      <c r="AB1455" s="76"/>
      <c r="AC1455" s="77"/>
      <c r="AD1455" s="83" t="s">
        <v>8764</v>
      </c>
      <c r="AE1455" s="83">
        <v>2551</v>
      </c>
      <c r="AF1455" s="83">
        <v>2964</v>
      </c>
      <c r="AG1455" s="83">
        <v>10328</v>
      </c>
      <c r="AH1455" s="83">
        <v>12491</v>
      </c>
      <c r="AI1455" s="83"/>
      <c r="AJ1455" s="83" t="s">
        <v>10132</v>
      </c>
      <c r="AK1455" s="83" t="s">
        <v>10899</v>
      </c>
      <c r="AL1455" s="83" t="s">
        <v>11689</v>
      </c>
      <c r="AM1455" s="83"/>
      <c r="AN1455" s="85">
        <v>40557.215405092589</v>
      </c>
      <c r="AO1455" s="83" t="s">
        <v>13019</v>
      </c>
      <c r="AP1455" s="83" t="b">
        <v>1</v>
      </c>
      <c r="AQ1455" s="83" t="b">
        <v>0</v>
      </c>
      <c r="AR1455" s="83" t="b">
        <v>0</v>
      </c>
      <c r="AS1455" s="83" t="s">
        <v>7091</v>
      </c>
      <c r="AT1455" s="83">
        <v>5</v>
      </c>
      <c r="AU1455" s="83" t="s">
        <v>13085</v>
      </c>
      <c r="AV1455" s="83" t="b">
        <v>0</v>
      </c>
      <c r="AW1455" s="83" t="s">
        <v>14213</v>
      </c>
      <c r="AX1455" s="83" t="s">
        <v>15666</v>
      </c>
      <c r="AY1455" s="83" t="s">
        <v>66</v>
      </c>
      <c r="AZ1455" s="2"/>
      <c r="BA1455" s="3"/>
      <c r="BB1455" s="3"/>
      <c r="BC1455" s="3"/>
      <c r="BD1455" s="3"/>
    </row>
    <row r="1456" spans="1:56" x14ac:dyDescent="0.25">
      <c r="A1456" s="69" t="s">
        <v>1276</v>
      </c>
      <c r="B1456" s="70"/>
      <c r="C1456" s="70"/>
      <c r="D1456" s="71"/>
      <c r="E1456" s="73"/>
      <c r="F1456" s="70" t="s">
        <v>4468</v>
      </c>
      <c r="G1456" s="70"/>
      <c r="H1456" s="74"/>
      <c r="I1456" s="75"/>
      <c r="J1456" s="75"/>
      <c r="K1456" s="74" t="s">
        <v>17181</v>
      </c>
      <c r="L1456" s="78"/>
      <c r="M1456" s="79"/>
      <c r="N1456" s="79"/>
      <c r="O1456" s="80"/>
      <c r="P1456" s="81"/>
      <c r="Q1456" s="81"/>
      <c r="R1456" s="91"/>
      <c r="S1456" s="91"/>
      <c r="T1456" s="91"/>
      <c r="U1456" s="91"/>
      <c r="V1456" s="52"/>
      <c r="W1456" s="52"/>
      <c r="X1456" s="52"/>
      <c r="Y1456" s="52"/>
      <c r="Z1456" s="51"/>
      <c r="AA1456" s="76"/>
      <c r="AB1456" s="76"/>
      <c r="AC1456" s="77"/>
      <c r="AD1456" s="83" t="s">
        <v>8765</v>
      </c>
      <c r="AE1456" s="83">
        <v>196</v>
      </c>
      <c r="AF1456" s="83">
        <v>182</v>
      </c>
      <c r="AG1456" s="83">
        <v>27285</v>
      </c>
      <c r="AH1456" s="83">
        <v>19109</v>
      </c>
      <c r="AI1456" s="83"/>
      <c r="AJ1456" s="83" t="s">
        <v>10133</v>
      </c>
      <c r="AK1456" s="83"/>
      <c r="AL1456" s="83"/>
      <c r="AM1456" s="83"/>
      <c r="AN1456" s="85">
        <v>42084.122233796297</v>
      </c>
      <c r="AO1456" s="83"/>
      <c r="AP1456" s="83" t="b">
        <v>1</v>
      </c>
      <c r="AQ1456" s="83" t="b">
        <v>0</v>
      </c>
      <c r="AR1456" s="83" t="b">
        <v>0</v>
      </c>
      <c r="AS1456" s="83" t="s">
        <v>7091</v>
      </c>
      <c r="AT1456" s="83">
        <v>17</v>
      </c>
      <c r="AU1456" s="83" t="s">
        <v>13085</v>
      </c>
      <c r="AV1456" s="83" t="b">
        <v>0</v>
      </c>
      <c r="AW1456" s="83" t="s">
        <v>14213</v>
      </c>
      <c r="AX1456" s="83" t="s">
        <v>15667</v>
      </c>
      <c r="AY1456" s="83" t="s">
        <v>66</v>
      </c>
      <c r="AZ1456" s="2"/>
      <c r="BA1456" s="3"/>
      <c r="BB1456" s="3"/>
      <c r="BC1456" s="3"/>
      <c r="BD1456" s="3"/>
    </row>
    <row r="1457" spans="1:56" x14ac:dyDescent="0.25">
      <c r="A1457" s="69" t="s">
        <v>1277</v>
      </c>
      <c r="B1457" s="70"/>
      <c r="C1457" s="70"/>
      <c r="D1457" s="71"/>
      <c r="E1457" s="73"/>
      <c r="F1457" s="70" t="s">
        <v>4469</v>
      </c>
      <c r="G1457" s="70"/>
      <c r="H1457" s="74"/>
      <c r="I1457" s="75"/>
      <c r="J1457" s="75"/>
      <c r="K1457" s="74" t="s">
        <v>17182</v>
      </c>
      <c r="L1457" s="78"/>
      <c r="M1457" s="79"/>
      <c r="N1457" s="79"/>
      <c r="O1457" s="80"/>
      <c r="P1457" s="81"/>
      <c r="Q1457" s="81"/>
      <c r="R1457" s="91"/>
      <c r="S1457" s="91"/>
      <c r="T1457" s="91"/>
      <c r="U1457" s="91"/>
      <c r="V1457" s="52"/>
      <c r="W1457" s="52"/>
      <c r="X1457" s="52"/>
      <c r="Y1457" s="52"/>
      <c r="Z1457" s="51"/>
      <c r="AA1457" s="76"/>
      <c r="AB1457" s="76"/>
      <c r="AC1457" s="77"/>
      <c r="AD1457" s="83" t="s">
        <v>8766</v>
      </c>
      <c r="AE1457" s="83">
        <v>380</v>
      </c>
      <c r="AF1457" s="83">
        <v>347</v>
      </c>
      <c r="AG1457" s="83">
        <v>23331</v>
      </c>
      <c r="AH1457" s="83">
        <v>22565</v>
      </c>
      <c r="AI1457" s="83"/>
      <c r="AJ1457" s="83" t="s">
        <v>10134</v>
      </c>
      <c r="AK1457" s="83" t="s">
        <v>10657</v>
      </c>
      <c r="AL1457" s="83"/>
      <c r="AM1457" s="83"/>
      <c r="AN1457" s="85">
        <v>43025.845509259256</v>
      </c>
      <c r="AO1457" s="83"/>
      <c r="AP1457" s="83" t="b">
        <v>1</v>
      </c>
      <c r="AQ1457" s="83" t="b">
        <v>0</v>
      </c>
      <c r="AR1457" s="83" t="b">
        <v>0</v>
      </c>
      <c r="AS1457" s="83" t="s">
        <v>7091</v>
      </c>
      <c r="AT1457" s="83">
        <v>1</v>
      </c>
      <c r="AU1457" s="83"/>
      <c r="AV1457" s="83" t="b">
        <v>0</v>
      </c>
      <c r="AW1457" s="83" t="s">
        <v>14213</v>
      </c>
      <c r="AX1457" s="83" t="s">
        <v>15668</v>
      </c>
      <c r="AY1457" s="83" t="s">
        <v>66</v>
      </c>
      <c r="AZ1457" s="2"/>
      <c r="BA1457" s="3"/>
      <c r="BB1457" s="3"/>
      <c r="BC1457" s="3"/>
      <c r="BD1457" s="3"/>
    </row>
    <row r="1458" spans="1:56" x14ac:dyDescent="0.25">
      <c r="A1458" s="69" t="s">
        <v>1278</v>
      </c>
      <c r="B1458" s="70"/>
      <c r="C1458" s="70"/>
      <c r="D1458" s="71"/>
      <c r="E1458" s="73"/>
      <c r="F1458" s="70" t="s">
        <v>4470</v>
      </c>
      <c r="G1458" s="70"/>
      <c r="H1458" s="74"/>
      <c r="I1458" s="75"/>
      <c r="J1458" s="75"/>
      <c r="K1458" s="74" t="s">
        <v>17183</v>
      </c>
      <c r="L1458" s="78"/>
      <c r="M1458" s="79"/>
      <c r="N1458" s="79"/>
      <c r="O1458" s="80"/>
      <c r="P1458" s="81"/>
      <c r="Q1458" s="81"/>
      <c r="R1458" s="91"/>
      <c r="S1458" s="91"/>
      <c r="T1458" s="91"/>
      <c r="U1458" s="91"/>
      <c r="V1458" s="52"/>
      <c r="W1458" s="52"/>
      <c r="X1458" s="52"/>
      <c r="Y1458" s="52"/>
      <c r="Z1458" s="51"/>
      <c r="AA1458" s="76"/>
      <c r="AB1458" s="76"/>
      <c r="AC1458" s="77"/>
      <c r="AD1458" s="83" t="s">
        <v>8767</v>
      </c>
      <c r="AE1458" s="83">
        <v>517</v>
      </c>
      <c r="AF1458" s="83">
        <v>369</v>
      </c>
      <c r="AG1458" s="83">
        <v>4756</v>
      </c>
      <c r="AH1458" s="83">
        <v>3130</v>
      </c>
      <c r="AI1458" s="83">
        <v>-28800</v>
      </c>
      <c r="AJ1458" s="83" t="s">
        <v>10135</v>
      </c>
      <c r="AK1458" s="83"/>
      <c r="AL1458" s="83"/>
      <c r="AM1458" s="83" t="s">
        <v>11719</v>
      </c>
      <c r="AN1458" s="85">
        <v>43000.577824074076</v>
      </c>
      <c r="AO1458" s="83"/>
      <c r="AP1458" s="83" t="b">
        <v>0</v>
      </c>
      <c r="AQ1458" s="83" t="b">
        <v>0</v>
      </c>
      <c r="AR1458" s="83" t="b">
        <v>0</v>
      </c>
      <c r="AS1458" s="83" t="s">
        <v>7094</v>
      </c>
      <c r="AT1458" s="83">
        <v>1</v>
      </c>
      <c r="AU1458" s="83" t="s">
        <v>13085</v>
      </c>
      <c r="AV1458" s="83" t="b">
        <v>0</v>
      </c>
      <c r="AW1458" s="83" t="s">
        <v>14213</v>
      </c>
      <c r="AX1458" s="83" t="s">
        <v>15669</v>
      </c>
      <c r="AY1458" s="83" t="s">
        <v>66</v>
      </c>
      <c r="AZ1458" s="2"/>
      <c r="BA1458" s="3"/>
      <c r="BB1458" s="3"/>
      <c r="BC1458" s="3"/>
      <c r="BD1458" s="3"/>
    </row>
    <row r="1459" spans="1:56" x14ac:dyDescent="0.25">
      <c r="A1459" s="69" t="s">
        <v>1279</v>
      </c>
      <c r="B1459" s="70"/>
      <c r="C1459" s="70"/>
      <c r="D1459" s="71"/>
      <c r="E1459" s="73"/>
      <c r="F1459" s="70" t="s">
        <v>4471</v>
      </c>
      <c r="G1459" s="70"/>
      <c r="H1459" s="74"/>
      <c r="I1459" s="75"/>
      <c r="J1459" s="75"/>
      <c r="K1459" s="74" t="s">
        <v>17184</v>
      </c>
      <c r="L1459" s="78"/>
      <c r="M1459" s="79"/>
      <c r="N1459" s="79"/>
      <c r="O1459" s="80"/>
      <c r="P1459" s="81"/>
      <c r="Q1459" s="81"/>
      <c r="R1459" s="91"/>
      <c r="S1459" s="91"/>
      <c r="T1459" s="91"/>
      <c r="U1459" s="91"/>
      <c r="V1459" s="52"/>
      <c r="W1459" s="52"/>
      <c r="X1459" s="52"/>
      <c r="Y1459" s="52"/>
      <c r="Z1459" s="51"/>
      <c r="AA1459" s="76"/>
      <c r="AB1459" s="76"/>
      <c r="AC1459" s="77"/>
      <c r="AD1459" s="83" t="s">
        <v>8768</v>
      </c>
      <c r="AE1459" s="83">
        <v>447</v>
      </c>
      <c r="AF1459" s="83">
        <v>156</v>
      </c>
      <c r="AG1459" s="83">
        <v>7398</v>
      </c>
      <c r="AH1459" s="83">
        <v>116</v>
      </c>
      <c r="AI1459" s="83">
        <v>-28800</v>
      </c>
      <c r="AJ1459" s="83" t="s">
        <v>10136</v>
      </c>
      <c r="AK1459" s="83"/>
      <c r="AL1459" s="83"/>
      <c r="AM1459" s="83" t="s">
        <v>11719</v>
      </c>
      <c r="AN1459" s="85">
        <v>42770.912129629629</v>
      </c>
      <c r="AO1459" s="83" t="s">
        <v>13020</v>
      </c>
      <c r="AP1459" s="83" t="b">
        <v>0</v>
      </c>
      <c r="AQ1459" s="83" t="b">
        <v>0</v>
      </c>
      <c r="AR1459" s="83" t="b">
        <v>0</v>
      </c>
      <c r="AS1459" s="83" t="s">
        <v>7094</v>
      </c>
      <c r="AT1459" s="83">
        <v>0</v>
      </c>
      <c r="AU1459" s="83" t="s">
        <v>13085</v>
      </c>
      <c r="AV1459" s="83" t="b">
        <v>0</v>
      </c>
      <c r="AW1459" s="83" t="s">
        <v>14213</v>
      </c>
      <c r="AX1459" s="83" t="s">
        <v>15670</v>
      </c>
      <c r="AY1459" s="83" t="s">
        <v>66</v>
      </c>
      <c r="AZ1459" s="2"/>
      <c r="BA1459" s="3"/>
      <c r="BB1459" s="3"/>
      <c r="BC1459" s="3"/>
      <c r="BD1459" s="3"/>
    </row>
    <row r="1460" spans="1:56" x14ac:dyDescent="0.25">
      <c r="A1460" s="69" t="s">
        <v>1280</v>
      </c>
      <c r="B1460" s="70"/>
      <c r="C1460" s="70"/>
      <c r="D1460" s="71"/>
      <c r="E1460" s="73"/>
      <c r="F1460" s="70" t="s">
        <v>14182</v>
      </c>
      <c r="G1460" s="70"/>
      <c r="H1460" s="74"/>
      <c r="I1460" s="75"/>
      <c r="J1460" s="75"/>
      <c r="K1460" s="74" t="s">
        <v>17185</v>
      </c>
      <c r="L1460" s="78"/>
      <c r="M1460" s="79"/>
      <c r="N1460" s="79"/>
      <c r="O1460" s="80"/>
      <c r="P1460" s="81"/>
      <c r="Q1460" s="81"/>
      <c r="R1460" s="91"/>
      <c r="S1460" s="91"/>
      <c r="T1460" s="91"/>
      <c r="U1460" s="91"/>
      <c r="V1460" s="52"/>
      <c r="W1460" s="52"/>
      <c r="X1460" s="52"/>
      <c r="Y1460" s="52"/>
      <c r="Z1460" s="51"/>
      <c r="AA1460" s="76"/>
      <c r="AB1460" s="76"/>
      <c r="AC1460" s="77"/>
      <c r="AD1460" s="83" t="s">
        <v>8769</v>
      </c>
      <c r="AE1460" s="83">
        <v>324</v>
      </c>
      <c r="AF1460" s="83">
        <v>1384</v>
      </c>
      <c r="AG1460" s="83">
        <v>14520</v>
      </c>
      <c r="AH1460" s="83">
        <v>588</v>
      </c>
      <c r="AI1460" s="83">
        <v>-21600</v>
      </c>
      <c r="AJ1460" s="83" t="s">
        <v>10137</v>
      </c>
      <c r="AK1460" s="83" t="s">
        <v>10900</v>
      </c>
      <c r="AL1460" s="83" t="s">
        <v>11690</v>
      </c>
      <c r="AM1460" s="83" t="s">
        <v>11717</v>
      </c>
      <c r="AN1460" s="85">
        <v>41317.824583333335</v>
      </c>
      <c r="AO1460" s="83" t="s">
        <v>13021</v>
      </c>
      <c r="AP1460" s="83" t="b">
        <v>0</v>
      </c>
      <c r="AQ1460" s="83" t="b">
        <v>0</v>
      </c>
      <c r="AR1460" s="83" t="b">
        <v>1</v>
      </c>
      <c r="AS1460" s="83" t="s">
        <v>7091</v>
      </c>
      <c r="AT1460" s="83">
        <v>59</v>
      </c>
      <c r="AU1460" s="83" t="s">
        <v>13119</v>
      </c>
      <c r="AV1460" s="83" t="b">
        <v>0</v>
      </c>
      <c r="AW1460" s="83" t="s">
        <v>14213</v>
      </c>
      <c r="AX1460" s="83" t="s">
        <v>15671</v>
      </c>
      <c r="AY1460" s="83" t="s">
        <v>66</v>
      </c>
      <c r="AZ1460" s="2"/>
      <c r="BA1460" s="3"/>
      <c r="BB1460" s="3"/>
      <c r="BC1460" s="3"/>
      <c r="BD1460" s="3"/>
    </row>
    <row r="1461" spans="1:56" x14ac:dyDescent="0.25">
      <c r="A1461" s="69" t="s">
        <v>1281</v>
      </c>
      <c r="B1461" s="70"/>
      <c r="C1461" s="70"/>
      <c r="D1461" s="71"/>
      <c r="E1461" s="73"/>
      <c r="F1461" s="70" t="s">
        <v>4472</v>
      </c>
      <c r="G1461" s="70"/>
      <c r="H1461" s="74"/>
      <c r="I1461" s="75"/>
      <c r="J1461" s="75"/>
      <c r="K1461" s="74" t="s">
        <v>17186</v>
      </c>
      <c r="L1461" s="78"/>
      <c r="M1461" s="79"/>
      <c r="N1461" s="79"/>
      <c r="O1461" s="80"/>
      <c r="P1461" s="81"/>
      <c r="Q1461" s="81"/>
      <c r="R1461" s="91"/>
      <c r="S1461" s="91"/>
      <c r="T1461" s="91"/>
      <c r="U1461" s="91"/>
      <c r="V1461" s="52"/>
      <c r="W1461" s="52"/>
      <c r="X1461" s="52"/>
      <c r="Y1461" s="52"/>
      <c r="Z1461" s="51"/>
      <c r="AA1461" s="76"/>
      <c r="AB1461" s="76"/>
      <c r="AC1461" s="77"/>
      <c r="AD1461" s="83" t="s">
        <v>8770</v>
      </c>
      <c r="AE1461" s="83">
        <v>701</v>
      </c>
      <c r="AF1461" s="83">
        <v>1088591</v>
      </c>
      <c r="AG1461" s="83">
        <v>166980</v>
      </c>
      <c r="AH1461" s="83">
        <v>1789</v>
      </c>
      <c r="AI1461" s="83">
        <v>0</v>
      </c>
      <c r="AJ1461" s="83" t="s">
        <v>10138</v>
      </c>
      <c r="AK1461" s="83" t="s">
        <v>10186</v>
      </c>
      <c r="AL1461" s="83" t="s">
        <v>11691</v>
      </c>
      <c r="AM1461" s="83" t="s">
        <v>10186</v>
      </c>
      <c r="AN1461" s="85">
        <v>39219.566192129627</v>
      </c>
      <c r="AO1461" s="83" t="s">
        <v>13022</v>
      </c>
      <c r="AP1461" s="83" t="b">
        <v>0</v>
      </c>
      <c r="AQ1461" s="83" t="b">
        <v>0</v>
      </c>
      <c r="AR1461" s="83" t="b">
        <v>1</v>
      </c>
      <c r="AS1461" s="83" t="s">
        <v>7091</v>
      </c>
      <c r="AT1461" s="83">
        <v>9519</v>
      </c>
      <c r="AU1461" s="83" t="s">
        <v>13584</v>
      </c>
      <c r="AV1461" s="83" t="b">
        <v>1</v>
      </c>
      <c r="AW1461" s="83" t="s">
        <v>14213</v>
      </c>
      <c r="AX1461" s="83" t="s">
        <v>15672</v>
      </c>
      <c r="AY1461" s="83" t="s">
        <v>66</v>
      </c>
      <c r="AZ1461" s="2"/>
      <c r="BA1461" s="3"/>
      <c r="BB1461" s="3"/>
      <c r="BC1461" s="3"/>
      <c r="BD1461" s="3"/>
    </row>
    <row r="1462" spans="1:56" x14ac:dyDescent="0.25">
      <c r="A1462" s="69" t="s">
        <v>1282</v>
      </c>
      <c r="B1462" s="70"/>
      <c r="C1462" s="70"/>
      <c r="D1462" s="71"/>
      <c r="E1462" s="73"/>
      <c r="F1462" s="70" t="s">
        <v>4473</v>
      </c>
      <c r="G1462" s="70"/>
      <c r="H1462" s="74"/>
      <c r="I1462" s="75"/>
      <c r="J1462" s="75"/>
      <c r="K1462" s="74" t="s">
        <v>17187</v>
      </c>
      <c r="L1462" s="78"/>
      <c r="M1462" s="79"/>
      <c r="N1462" s="79"/>
      <c r="O1462" s="80"/>
      <c r="P1462" s="81"/>
      <c r="Q1462" s="81"/>
      <c r="R1462" s="91"/>
      <c r="S1462" s="91"/>
      <c r="T1462" s="91"/>
      <c r="U1462" s="91"/>
      <c r="V1462" s="52"/>
      <c r="W1462" s="52"/>
      <c r="X1462" s="52"/>
      <c r="Y1462" s="52"/>
      <c r="Z1462" s="51"/>
      <c r="AA1462" s="76"/>
      <c r="AB1462" s="76"/>
      <c r="AC1462" s="77"/>
      <c r="AD1462" s="83" t="s">
        <v>8771</v>
      </c>
      <c r="AE1462" s="83">
        <v>2512</v>
      </c>
      <c r="AF1462" s="83">
        <v>1756</v>
      </c>
      <c r="AG1462" s="83">
        <v>127575</v>
      </c>
      <c r="AH1462" s="83">
        <v>28</v>
      </c>
      <c r="AI1462" s="83">
        <v>-21600</v>
      </c>
      <c r="AJ1462" s="83" t="s">
        <v>10139</v>
      </c>
      <c r="AK1462" s="83" t="s">
        <v>10437</v>
      </c>
      <c r="AL1462" s="83" t="s">
        <v>11692</v>
      </c>
      <c r="AM1462" s="83" t="s">
        <v>11717</v>
      </c>
      <c r="AN1462" s="85">
        <v>40189.873576388891</v>
      </c>
      <c r="AO1462" s="83" t="s">
        <v>13023</v>
      </c>
      <c r="AP1462" s="83" t="b">
        <v>0</v>
      </c>
      <c r="AQ1462" s="83" t="b">
        <v>0</v>
      </c>
      <c r="AR1462" s="83" t="b">
        <v>1</v>
      </c>
      <c r="AS1462" s="83" t="s">
        <v>7091</v>
      </c>
      <c r="AT1462" s="83">
        <v>1265</v>
      </c>
      <c r="AU1462" s="83" t="s">
        <v>13585</v>
      </c>
      <c r="AV1462" s="83" t="b">
        <v>0</v>
      </c>
      <c r="AW1462" s="83" t="s">
        <v>14213</v>
      </c>
      <c r="AX1462" s="83" t="s">
        <v>15673</v>
      </c>
      <c r="AY1462" s="83" t="s">
        <v>66</v>
      </c>
      <c r="AZ1462" s="2"/>
      <c r="BA1462" s="3"/>
      <c r="BB1462" s="3"/>
      <c r="BC1462" s="3"/>
      <c r="BD1462" s="3"/>
    </row>
    <row r="1463" spans="1:56" x14ac:dyDescent="0.25">
      <c r="A1463" s="69" t="s">
        <v>1283</v>
      </c>
      <c r="B1463" s="70"/>
      <c r="C1463" s="70"/>
      <c r="D1463" s="71"/>
      <c r="E1463" s="73"/>
      <c r="F1463" s="70" t="s">
        <v>4474</v>
      </c>
      <c r="G1463" s="70"/>
      <c r="H1463" s="74"/>
      <c r="I1463" s="75"/>
      <c r="J1463" s="75"/>
      <c r="K1463" s="74" t="s">
        <v>17188</v>
      </c>
      <c r="L1463" s="78"/>
      <c r="M1463" s="79"/>
      <c r="N1463" s="79"/>
      <c r="O1463" s="80"/>
      <c r="P1463" s="81"/>
      <c r="Q1463" s="81"/>
      <c r="R1463" s="91"/>
      <c r="S1463" s="91"/>
      <c r="T1463" s="91"/>
      <c r="U1463" s="91"/>
      <c r="V1463" s="52"/>
      <c r="W1463" s="52"/>
      <c r="X1463" s="52"/>
      <c r="Y1463" s="52"/>
      <c r="Z1463" s="51"/>
      <c r="AA1463" s="76"/>
      <c r="AB1463" s="76"/>
      <c r="AC1463" s="77"/>
      <c r="AD1463" s="83" t="s">
        <v>8772</v>
      </c>
      <c r="AE1463" s="83">
        <v>2849</v>
      </c>
      <c r="AF1463" s="83">
        <v>2863</v>
      </c>
      <c r="AG1463" s="83">
        <v>97068</v>
      </c>
      <c r="AH1463" s="83">
        <v>2554</v>
      </c>
      <c r="AI1463" s="83">
        <v>-21600</v>
      </c>
      <c r="AJ1463" s="83" t="s">
        <v>10140</v>
      </c>
      <c r="AK1463" s="83"/>
      <c r="AL1463" s="83"/>
      <c r="AM1463" s="83" t="s">
        <v>11717</v>
      </c>
      <c r="AN1463" s="85">
        <v>41269.195752314816</v>
      </c>
      <c r="AO1463" s="83" t="s">
        <v>13024</v>
      </c>
      <c r="AP1463" s="83" t="b">
        <v>1</v>
      </c>
      <c r="AQ1463" s="83" t="b">
        <v>0</v>
      </c>
      <c r="AR1463" s="83" t="b">
        <v>0</v>
      </c>
      <c r="AS1463" s="83" t="s">
        <v>7095</v>
      </c>
      <c r="AT1463" s="83">
        <v>73</v>
      </c>
      <c r="AU1463" s="83" t="s">
        <v>13085</v>
      </c>
      <c r="AV1463" s="83" t="b">
        <v>0</v>
      </c>
      <c r="AW1463" s="83" t="s">
        <v>14213</v>
      </c>
      <c r="AX1463" s="83" t="s">
        <v>15674</v>
      </c>
      <c r="AY1463" s="83" t="s">
        <v>66</v>
      </c>
      <c r="AZ1463" s="2"/>
      <c r="BA1463" s="3"/>
      <c r="BB1463" s="3"/>
      <c r="BC1463" s="3"/>
      <c r="BD1463" s="3"/>
    </row>
    <row r="1464" spans="1:56" x14ac:dyDescent="0.25">
      <c r="A1464" s="69" t="s">
        <v>1284</v>
      </c>
      <c r="B1464" s="70"/>
      <c r="C1464" s="70"/>
      <c r="D1464" s="71"/>
      <c r="E1464" s="73"/>
      <c r="F1464" s="70" t="s">
        <v>14183</v>
      </c>
      <c r="G1464" s="70"/>
      <c r="H1464" s="74"/>
      <c r="I1464" s="75"/>
      <c r="J1464" s="75"/>
      <c r="K1464" s="74" t="s">
        <v>17189</v>
      </c>
      <c r="L1464" s="78"/>
      <c r="M1464" s="79"/>
      <c r="N1464" s="79"/>
      <c r="O1464" s="80"/>
      <c r="P1464" s="81"/>
      <c r="Q1464" s="81"/>
      <c r="R1464" s="91"/>
      <c r="S1464" s="91"/>
      <c r="T1464" s="91"/>
      <c r="U1464" s="91"/>
      <c r="V1464" s="52"/>
      <c r="W1464" s="52"/>
      <c r="X1464" s="52"/>
      <c r="Y1464" s="52"/>
      <c r="Z1464" s="51"/>
      <c r="AA1464" s="76"/>
      <c r="AB1464" s="76"/>
      <c r="AC1464" s="77"/>
      <c r="AD1464" s="83" t="s">
        <v>8773</v>
      </c>
      <c r="AE1464" s="83">
        <v>1212</v>
      </c>
      <c r="AF1464" s="83">
        <v>95498</v>
      </c>
      <c r="AG1464" s="83">
        <v>247952</v>
      </c>
      <c r="AH1464" s="83">
        <v>409</v>
      </c>
      <c r="AI1464" s="83">
        <v>-18000</v>
      </c>
      <c r="AJ1464" s="83" t="s">
        <v>10141</v>
      </c>
      <c r="AK1464" s="83" t="s">
        <v>10230</v>
      </c>
      <c r="AL1464" s="83" t="s">
        <v>11693</v>
      </c>
      <c r="AM1464" s="83" t="s">
        <v>11716</v>
      </c>
      <c r="AN1464" s="85">
        <v>39168.563020833331</v>
      </c>
      <c r="AO1464" s="83" t="s">
        <v>13025</v>
      </c>
      <c r="AP1464" s="83" t="b">
        <v>0</v>
      </c>
      <c r="AQ1464" s="83" t="b">
        <v>0</v>
      </c>
      <c r="AR1464" s="83" t="b">
        <v>1</v>
      </c>
      <c r="AS1464" s="83" t="s">
        <v>7091</v>
      </c>
      <c r="AT1464" s="83">
        <v>2254</v>
      </c>
      <c r="AU1464" s="83" t="s">
        <v>13586</v>
      </c>
      <c r="AV1464" s="83" t="b">
        <v>1</v>
      </c>
      <c r="AW1464" s="83" t="s">
        <v>14213</v>
      </c>
      <c r="AX1464" s="83" t="s">
        <v>15675</v>
      </c>
      <c r="AY1464" s="83" t="s">
        <v>66</v>
      </c>
      <c r="AZ1464" s="2"/>
      <c r="BA1464" s="3"/>
      <c r="BB1464" s="3"/>
      <c r="BC1464" s="3"/>
      <c r="BD1464" s="3"/>
    </row>
    <row r="1465" spans="1:56" x14ac:dyDescent="0.25">
      <c r="A1465" s="69" t="s">
        <v>1706</v>
      </c>
      <c r="B1465" s="70"/>
      <c r="C1465" s="70"/>
      <c r="D1465" s="71"/>
      <c r="E1465" s="73"/>
      <c r="F1465" s="70" t="s">
        <v>14184</v>
      </c>
      <c r="G1465" s="70"/>
      <c r="H1465" s="74"/>
      <c r="I1465" s="75"/>
      <c r="J1465" s="75"/>
      <c r="K1465" s="74" t="s">
        <v>17190</v>
      </c>
      <c r="L1465" s="78"/>
      <c r="M1465" s="79"/>
      <c r="N1465" s="79"/>
      <c r="O1465" s="80"/>
      <c r="P1465" s="81"/>
      <c r="Q1465" s="81"/>
      <c r="R1465" s="91"/>
      <c r="S1465" s="91"/>
      <c r="T1465" s="91"/>
      <c r="U1465" s="91"/>
      <c r="V1465" s="52"/>
      <c r="W1465" s="52"/>
      <c r="X1465" s="52"/>
      <c r="Y1465" s="52"/>
      <c r="Z1465" s="51"/>
      <c r="AA1465" s="76"/>
      <c r="AB1465" s="76"/>
      <c r="AC1465" s="77"/>
      <c r="AD1465" s="83" t="s">
        <v>8774</v>
      </c>
      <c r="AE1465" s="83">
        <v>4924</v>
      </c>
      <c r="AF1465" s="83">
        <v>25632</v>
      </c>
      <c r="AG1465" s="83">
        <v>81763</v>
      </c>
      <c r="AH1465" s="83">
        <v>254</v>
      </c>
      <c r="AI1465" s="83">
        <v>-18000</v>
      </c>
      <c r="AJ1465" s="83" t="s">
        <v>10142</v>
      </c>
      <c r="AK1465" s="83" t="s">
        <v>10230</v>
      </c>
      <c r="AL1465" s="83" t="s">
        <v>11694</v>
      </c>
      <c r="AM1465" s="83" t="s">
        <v>11716</v>
      </c>
      <c r="AN1465" s="85">
        <v>39839.795300925929</v>
      </c>
      <c r="AO1465" s="83" t="s">
        <v>13026</v>
      </c>
      <c r="AP1465" s="83" t="b">
        <v>0</v>
      </c>
      <c r="AQ1465" s="83" t="b">
        <v>0</v>
      </c>
      <c r="AR1465" s="83" t="b">
        <v>1</v>
      </c>
      <c r="AS1465" s="83" t="s">
        <v>7091</v>
      </c>
      <c r="AT1465" s="83">
        <v>508</v>
      </c>
      <c r="AU1465" s="83" t="s">
        <v>13587</v>
      </c>
      <c r="AV1465" s="83" t="b">
        <v>1</v>
      </c>
      <c r="AW1465" s="83" t="s">
        <v>14213</v>
      </c>
      <c r="AX1465" s="83" t="s">
        <v>15676</v>
      </c>
      <c r="AY1465" s="83" t="s">
        <v>65</v>
      </c>
      <c r="AZ1465" s="2"/>
      <c r="BA1465" s="3"/>
      <c r="BB1465" s="3"/>
      <c r="BC1465" s="3"/>
      <c r="BD1465" s="3"/>
    </row>
    <row r="1466" spans="1:56" x14ac:dyDescent="0.25">
      <c r="A1466" s="69" t="s">
        <v>1286</v>
      </c>
      <c r="B1466" s="70"/>
      <c r="C1466" s="70"/>
      <c r="D1466" s="71"/>
      <c r="E1466" s="73"/>
      <c r="F1466" s="70" t="s">
        <v>4475</v>
      </c>
      <c r="G1466" s="70"/>
      <c r="H1466" s="74"/>
      <c r="I1466" s="75"/>
      <c r="J1466" s="75"/>
      <c r="K1466" s="74" t="s">
        <v>17191</v>
      </c>
      <c r="L1466" s="78"/>
      <c r="M1466" s="79"/>
      <c r="N1466" s="79"/>
      <c r="O1466" s="80"/>
      <c r="P1466" s="81"/>
      <c r="Q1466" s="81"/>
      <c r="R1466" s="91"/>
      <c r="S1466" s="91"/>
      <c r="T1466" s="91"/>
      <c r="U1466" s="91"/>
      <c r="V1466" s="52"/>
      <c r="W1466" s="52"/>
      <c r="X1466" s="52"/>
      <c r="Y1466" s="52"/>
      <c r="Z1466" s="51"/>
      <c r="AA1466" s="76"/>
      <c r="AB1466" s="76"/>
      <c r="AC1466" s="77"/>
      <c r="AD1466" s="83" t="s">
        <v>8775</v>
      </c>
      <c r="AE1466" s="83">
        <v>122</v>
      </c>
      <c r="AF1466" s="83">
        <v>106</v>
      </c>
      <c r="AG1466" s="83">
        <v>3242</v>
      </c>
      <c r="AH1466" s="83">
        <v>49</v>
      </c>
      <c r="AI1466" s="83"/>
      <c r="AJ1466" s="83" t="s">
        <v>10143</v>
      </c>
      <c r="AK1466" s="83"/>
      <c r="AL1466" s="83"/>
      <c r="AM1466" s="83"/>
      <c r="AN1466" s="85">
        <v>42317.429756944446</v>
      </c>
      <c r="AO1466" s="83" t="s">
        <v>13027</v>
      </c>
      <c r="AP1466" s="83" t="b">
        <v>1</v>
      </c>
      <c r="AQ1466" s="83" t="b">
        <v>0</v>
      </c>
      <c r="AR1466" s="83" t="b">
        <v>0</v>
      </c>
      <c r="AS1466" s="83" t="s">
        <v>7096</v>
      </c>
      <c r="AT1466" s="83">
        <v>0</v>
      </c>
      <c r="AU1466" s="83" t="s">
        <v>13085</v>
      </c>
      <c r="AV1466" s="83" t="b">
        <v>0</v>
      </c>
      <c r="AW1466" s="83" t="s">
        <v>14213</v>
      </c>
      <c r="AX1466" s="83" t="s">
        <v>15677</v>
      </c>
      <c r="AY1466" s="83" t="s">
        <v>66</v>
      </c>
      <c r="AZ1466" s="2"/>
      <c r="BA1466" s="3"/>
      <c r="BB1466" s="3"/>
      <c r="BC1466" s="3"/>
      <c r="BD1466" s="3"/>
    </row>
    <row r="1467" spans="1:56" x14ac:dyDescent="0.25">
      <c r="A1467" s="69" t="s">
        <v>1287</v>
      </c>
      <c r="B1467" s="70"/>
      <c r="C1467" s="70"/>
      <c r="D1467" s="71"/>
      <c r="E1467" s="73"/>
      <c r="F1467" s="70" t="s">
        <v>4476</v>
      </c>
      <c r="G1467" s="70"/>
      <c r="H1467" s="74"/>
      <c r="I1467" s="75"/>
      <c r="J1467" s="75"/>
      <c r="K1467" s="74" t="s">
        <v>17192</v>
      </c>
      <c r="L1467" s="78"/>
      <c r="M1467" s="79"/>
      <c r="N1467" s="79"/>
      <c r="O1467" s="80"/>
      <c r="P1467" s="81"/>
      <c r="Q1467" s="81"/>
      <c r="R1467" s="91"/>
      <c r="S1467" s="91"/>
      <c r="T1467" s="91"/>
      <c r="U1467" s="91"/>
      <c r="V1467" s="52"/>
      <c r="W1467" s="52"/>
      <c r="X1467" s="52"/>
      <c r="Y1467" s="52"/>
      <c r="Z1467" s="51"/>
      <c r="AA1467" s="76"/>
      <c r="AB1467" s="76"/>
      <c r="AC1467" s="77"/>
      <c r="AD1467" s="83" t="s">
        <v>8776</v>
      </c>
      <c r="AE1467" s="83">
        <v>321</v>
      </c>
      <c r="AF1467" s="83">
        <v>536</v>
      </c>
      <c r="AG1467" s="83">
        <v>2241</v>
      </c>
      <c r="AH1467" s="83">
        <v>2395</v>
      </c>
      <c r="AI1467" s="83">
        <v>-28800</v>
      </c>
      <c r="AJ1467" s="83" t="s">
        <v>10144</v>
      </c>
      <c r="AK1467" s="83" t="s">
        <v>10690</v>
      </c>
      <c r="AL1467" s="83"/>
      <c r="AM1467" s="83" t="s">
        <v>11719</v>
      </c>
      <c r="AN1467" s="85">
        <v>39898.605462962965</v>
      </c>
      <c r="AO1467" s="83" t="s">
        <v>13028</v>
      </c>
      <c r="AP1467" s="83" t="b">
        <v>0</v>
      </c>
      <c r="AQ1467" s="83" t="b">
        <v>0</v>
      </c>
      <c r="AR1467" s="83" t="b">
        <v>1</v>
      </c>
      <c r="AS1467" s="83" t="s">
        <v>7091</v>
      </c>
      <c r="AT1467" s="83">
        <v>25</v>
      </c>
      <c r="AU1467" s="83" t="s">
        <v>13094</v>
      </c>
      <c r="AV1467" s="83" t="b">
        <v>1</v>
      </c>
      <c r="AW1467" s="83" t="s">
        <v>14213</v>
      </c>
      <c r="AX1467" s="83" t="s">
        <v>15678</v>
      </c>
      <c r="AY1467" s="83" t="s">
        <v>66</v>
      </c>
      <c r="AZ1467" s="2"/>
      <c r="BA1467" s="3"/>
      <c r="BB1467" s="3"/>
      <c r="BC1467" s="3"/>
      <c r="BD1467" s="3"/>
    </row>
    <row r="1468" spans="1:56" x14ac:dyDescent="0.25">
      <c r="A1468" s="69" t="s">
        <v>1707</v>
      </c>
      <c r="B1468" s="70"/>
      <c r="C1468" s="70"/>
      <c r="D1468" s="71"/>
      <c r="E1468" s="73"/>
      <c r="F1468" s="70" t="s">
        <v>14185</v>
      </c>
      <c r="G1468" s="70"/>
      <c r="H1468" s="74"/>
      <c r="I1468" s="75"/>
      <c r="J1468" s="75"/>
      <c r="K1468" s="74" t="s">
        <v>17193</v>
      </c>
      <c r="L1468" s="78"/>
      <c r="M1468" s="79"/>
      <c r="N1468" s="79"/>
      <c r="O1468" s="80"/>
      <c r="P1468" s="81"/>
      <c r="Q1468" s="81"/>
      <c r="R1468" s="91"/>
      <c r="S1468" s="91"/>
      <c r="T1468" s="91"/>
      <c r="U1468" s="91"/>
      <c r="V1468" s="52"/>
      <c r="W1468" s="52"/>
      <c r="X1468" s="52"/>
      <c r="Y1468" s="52"/>
      <c r="Z1468" s="51"/>
      <c r="AA1468" s="76"/>
      <c r="AB1468" s="76"/>
      <c r="AC1468" s="77"/>
      <c r="AD1468" s="83" t="s">
        <v>8777</v>
      </c>
      <c r="AE1468" s="83">
        <v>541</v>
      </c>
      <c r="AF1468" s="83">
        <v>1559</v>
      </c>
      <c r="AG1468" s="83">
        <v>841</v>
      </c>
      <c r="AH1468" s="83">
        <v>217</v>
      </c>
      <c r="AI1468" s="83">
        <v>-21600</v>
      </c>
      <c r="AJ1468" s="83" t="s">
        <v>10145</v>
      </c>
      <c r="AK1468" s="83" t="s">
        <v>10872</v>
      </c>
      <c r="AL1468" s="83"/>
      <c r="AM1468" s="83" t="s">
        <v>11717</v>
      </c>
      <c r="AN1468" s="85">
        <v>40184.706319444442</v>
      </c>
      <c r="AO1468" s="83" t="s">
        <v>13029</v>
      </c>
      <c r="AP1468" s="83" t="b">
        <v>0</v>
      </c>
      <c r="AQ1468" s="83" t="b">
        <v>0</v>
      </c>
      <c r="AR1468" s="83" t="b">
        <v>0</v>
      </c>
      <c r="AS1468" s="83" t="s">
        <v>7091</v>
      </c>
      <c r="AT1468" s="83">
        <v>115</v>
      </c>
      <c r="AU1468" s="83" t="s">
        <v>13140</v>
      </c>
      <c r="AV1468" s="83" t="b">
        <v>0</v>
      </c>
      <c r="AW1468" s="83" t="s">
        <v>14213</v>
      </c>
      <c r="AX1468" s="83" t="s">
        <v>15679</v>
      </c>
      <c r="AY1468" s="83" t="s">
        <v>65</v>
      </c>
      <c r="AZ1468" s="2"/>
      <c r="BA1468" s="3"/>
      <c r="BB1468" s="3"/>
      <c r="BC1468" s="3"/>
      <c r="BD1468" s="3"/>
    </row>
    <row r="1469" spans="1:56" x14ac:dyDescent="0.25">
      <c r="A1469" s="69" t="s">
        <v>1708</v>
      </c>
      <c r="B1469" s="70"/>
      <c r="C1469" s="70"/>
      <c r="D1469" s="71"/>
      <c r="E1469" s="73"/>
      <c r="F1469" s="70" t="s">
        <v>14186</v>
      </c>
      <c r="G1469" s="70"/>
      <c r="H1469" s="74"/>
      <c r="I1469" s="75"/>
      <c r="J1469" s="75"/>
      <c r="K1469" s="74" t="s">
        <v>17194</v>
      </c>
      <c r="L1469" s="78"/>
      <c r="M1469" s="79"/>
      <c r="N1469" s="79"/>
      <c r="O1469" s="80"/>
      <c r="P1469" s="81"/>
      <c r="Q1469" s="81"/>
      <c r="R1469" s="91"/>
      <c r="S1469" s="91"/>
      <c r="T1469" s="91"/>
      <c r="U1469" s="91"/>
      <c r="V1469" s="52"/>
      <c r="W1469" s="52"/>
      <c r="X1469" s="52"/>
      <c r="Y1469" s="52"/>
      <c r="Z1469" s="51"/>
      <c r="AA1469" s="76"/>
      <c r="AB1469" s="76"/>
      <c r="AC1469" s="77"/>
      <c r="AD1469" s="83" t="s">
        <v>8778</v>
      </c>
      <c r="AE1469" s="83">
        <v>618</v>
      </c>
      <c r="AF1469" s="83">
        <v>1299</v>
      </c>
      <c r="AG1469" s="83">
        <v>1806</v>
      </c>
      <c r="AH1469" s="83">
        <v>352</v>
      </c>
      <c r="AI1469" s="83">
        <v>-14400</v>
      </c>
      <c r="AJ1469" s="83" t="s">
        <v>10146</v>
      </c>
      <c r="AK1469" s="83" t="s">
        <v>7257</v>
      </c>
      <c r="AL1469" s="83"/>
      <c r="AM1469" s="83" t="s">
        <v>11725</v>
      </c>
      <c r="AN1469" s="85">
        <v>40790.630335648151</v>
      </c>
      <c r="AO1469" s="83" t="s">
        <v>13030</v>
      </c>
      <c r="AP1469" s="83" t="b">
        <v>0</v>
      </c>
      <c r="AQ1469" s="83" t="b">
        <v>0</v>
      </c>
      <c r="AR1469" s="83" t="b">
        <v>0</v>
      </c>
      <c r="AS1469" s="83" t="s">
        <v>7091</v>
      </c>
      <c r="AT1469" s="83">
        <v>65</v>
      </c>
      <c r="AU1469" s="83" t="s">
        <v>13086</v>
      </c>
      <c r="AV1469" s="83" t="b">
        <v>1</v>
      </c>
      <c r="AW1469" s="83" t="s">
        <v>14213</v>
      </c>
      <c r="AX1469" s="83" t="s">
        <v>15680</v>
      </c>
      <c r="AY1469" s="83" t="s">
        <v>65</v>
      </c>
      <c r="AZ1469" s="2"/>
      <c r="BA1469" s="3"/>
      <c r="BB1469" s="3"/>
      <c r="BC1469" s="3"/>
      <c r="BD1469" s="3"/>
    </row>
    <row r="1470" spans="1:56" x14ac:dyDescent="0.25">
      <c r="A1470" s="69" t="s">
        <v>1709</v>
      </c>
      <c r="B1470" s="70"/>
      <c r="C1470" s="70"/>
      <c r="D1470" s="71"/>
      <c r="E1470" s="73"/>
      <c r="F1470" s="70" t="s">
        <v>14187</v>
      </c>
      <c r="G1470" s="70"/>
      <c r="H1470" s="74"/>
      <c r="I1470" s="75"/>
      <c r="J1470" s="75"/>
      <c r="K1470" s="74" t="s">
        <v>17195</v>
      </c>
      <c r="L1470" s="78"/>
      <c r="M1470" s="79"/>
      <c r="N1470" s="79"/>
      <c r="O1470" s="80"/>
      <c r="P1470" s="81"/>
      <c r="Q1470" s="81"/>
      <c r="R1470" s="91"/>
      <c r="S1470" s="91"/>
      <c r="T1470" s="91"/>
      <c r="U1470" s="91"/>
      <c r="V1470" s="52"/>
      <c r="W1470" s="52"/>
      <c r="X1470" s="52"/>
      <c r="Y1470" s="52"/>
      <c r="Z1470" s="51"/>
      <c r="AA1470" s="76"/>
      <c r="AB1470" s="76"/>
      <c r="AC1470" s="77"/>
      <c r="AD1470" s="83" t="s">
        <v>8779</v>
      </c>
      <c r="AE1470" s="83">
        <v>737</v>
      </c>
      <c r="AF1470" s="83">
        <v>822139</v>
      </c>
      <c r="AG1470" s="83">
        <v>36922</v>
      </c>
      <c r="AH1470" s="83">
        <v>6354</v>
      </c>
      <c r="AI1470" s="83">
        <v>-18000</v>
      </c>
      <c r="AJ1470" s="83" t="s">
        <v>10147</v>
      </c>
      <c r="AK1470" s="83" t="s">
        <v>10901</v>
      </c>
      <c r="AL1470" s="83" t="s">
        <v>11695</v>
      </c>
      <c r="AM1470" s="83" t="s">
        <v>11716</v>
      </c>
      <c r="AN1470" s="85">
        <v>39945.845937500002</v>
      </c>
      <c r="AO1470" s="83" t="s">
        <v>13031</v>
      </c>
      <c r="AP1470" s="83" t="b">
        <v>0</v>
      </c>
      <c r="AQ1470" s="83" t="b">
        <v>0</v>
      </c>
      <c r="AR1470" s="83" t="b">
        <v>1</v>
      </c>
      <c r="AS1470" s="83" t="s">
        <v>7091</v>
      </c>
      <c r="AT1470" s="83">
        <v>8890</v>
      </c>
      <c r="AU1470" s="83" t="s">
        <v>13588</v>
      </c>
      <c r="AV1470" s="83" t="b">
        <v>1</v>
      </c>
      <c r="AW1470" s="83" t="s">
        <v>14213</v>
      </c>
      <c r="AX1470" s="83" t="s">
        <v>15681</v>
      </c>
      <c r="AY1470" s="83" t="s">
        <v>65</v>
      </c>
      <c r="AZ1470" s="2"/>
      <c r="BA1470" s="3"/>
      <c r="BB1470" s="3"/>
      <c r="BC1470" s="3"/>
      <c r="BD1470" s="3"/>
    </row>
    <row r="1471" spans="1:56" x14ac:dyDescent="0.25">
      <c r="A1471" s="69" t="s">
        <v>1288</v>
      </c>
      <c r="B1471" s="70"/>
      <c r="C1471" s="70"/>
      <c r="D1471" s="71"/>
      <c r="E1471" s="73"/>
      <c r="F1471" s="70" t="s">
        <v>4477</v>
      </c>
      <c r="G1471" s="70"/>
      <c r="H1471" s="74"/>
      <c r="I1471" s="75"/>
      <c r="J1471" s="75"/>
      <c r="K1471" s="74" t="s">
        <v>17196</v>
      </c>
      <c r="L1471" s="78"/>
      <c r="M1471" s="79"/>
      <c r="N1471" s="79"/>
      <c r="O1471" s="80"/>
      <c r="P1471" s="81"/>
      <c r="Q1471" s="81"/>
      <c r="R1471" s="91"/>
      <c r="S1471" s="91"/>
      <c r="T1471" s="91"/>
      <c r="U1471" s="91"/>
      <c r="V1471" s="52"/>
      <c r="W1471" s="52"/>
      <c r="X1471" s="52"/>
      <c r="Y1471" s="52"/>
      <c r="Z1471" s="51"/>
      <c r="AA1471" s="76"/>
      <c r="AB1471" s="76"/>
      <c r="AC1471" s="77"/>
      <c r="AD1471" s="83" t="s">
        <v>8780</v>
      </c>
      <c r="AE1471" s="83">
        <v>554</v>
      </c>
      <c r="AF1471" s="83">
        <v>996</v>
      </c>
      <c r="AG1471" s="83">
        <v>63848</v>
      </c>
      <c r="AH1471" s="83">
        <v>7</v>
      </c>
      <c r="AI1471" s="83"/>
      <c r="AJ1471" s="83" t="s">
        <v>10148</v>
      </c>
      <c r="AK1471" s="83" t="s">
        <v>10902</v>
      </c>
      <c r="AL1471" s="83" t="s">
        <v>11696</v>
      </c>
      <c r="AM1471" s="83"/>
      <c r="AN1471" s="85">
        <v>39913.950706018521</v>
      </c>
      <c r="AO1471" s="83" t="s">
        <v>13032</v>
      </c>
      <c r="AP1471" s="83" t="b">
        <v>1</v>
      </c>
      <c r="AQ1471" s="83" t="b">
        <v>0</v>
      </c>
      <c r="AR1471" s="83" t="b">
        <v>1</v>
      </c>
      <c r="AS1471" s="83" t="s">
        <v>7091</v>
      </c>
      <c r="AT1471" s="83">
        <v>28</v>
      </c>
      <c r="AU1471" s="83" t="s">
        <v>13085</v>
      </c>
      <c r="AV1471" s="83" t="b">
        <v>0</v>
      </c>
      <c r="AW1471" s="83" t="s">
        <v>14213</v>
      </c>
      <c r="AX1471" s="83" t="s">
        <v>15682</v>
      </c>
      <c r="AY1471" s="83" t="s">
        <v>66</v>
      </c>
      <c r="AZ1471" s="2"/>
      <c r="BA1471" s="3"/>
      <c r="BB1471" s="3"/>
      <c r="BC1471" s="3"/>
      <c r="BD1471" s="3"/>
    </row>
    <row r="1472" spans="1:56" x14ac:dyDescent="0.25">
      <c r="A1472" s="69" t="s">
        <v>1290</v>
      </c>
      <c r="B1472" s="70"/>
      <c r="C1472" s="70"/>
      <c r="D1472" s="71"/>
      <c r="E1472" s="73"/>
      <c r="F1472" s="70" t="s">
        <v>14188</v>
      </c>
      <c r="G1472" s="70"/>
      <c r="H1472" s="74"/>
      <c r="I1472" s="75"/>
      <c r="J1472" s="75"/>
      <c r="K1472" s="74" t="s">
        <v>17197</v>
      </c>
      <c r="L1472" s="78"/>
      <c r="M1472" s="79"/>
      <c r="N1472" s="79"/>
      <c r="O1472" s="80"/>
      <c r="P1472" s="81"/>
      <c r="Q1472" s="81"/>
      <c r="R1472" s="91"/>
      <c r="S1472" s="91"/>
      <c r="T1472" s="91"/>
      <c r="U1472" s="91"/>
      <c r="V1472" s="52"/>
      <c r="W1472" s="52"/>
      <c r="X1472" s="52"/>
      <c r="Y1472" s="52"/>
      <c r="Z1472" s="51"/>
      <c r="AA1472" s="76"/>
      <c r="AB1472" s="76"/>
      <c r="AC1472" s="77"/>
      <c r="AD1472" s="83" t="s">
        <v>8781</v>
      </c>
      <c r="AE1472" s="83">
        <v>41</v>
      </c>
      <c r="AF1472" s="83">
        <v>7</v>
      </c>
      <c r="AG1472" s="83">
        <v>139</v>
      </c>
      <c r="AH1472" s="83">
        <v>431</v>
      </c>
      <c r="AI1472" s="83">
        <v>-21600</v>
      </c>
      <c r="AJ1472" s="83" t="s">
        <v>10149</v>
      </c>
      <c r="AK1472" s="83"/>
      <c r="AL1472" s="83"/>
      <c r="AM1472" s="83" t="s">
        <v>11717</v>
      </c>
      <c r="AN1472" s="85">
        <v>40741.032685185186</v>
      </c>
      <c r="AO1472" s="83"/>
      <c r="AP1472" s="83" t="b">
        <v>0</v>
      </c>
      <c r="AQ1472" s="83" t="b">
        <v>0</v>
      </c>
      <c r="AR1472" s="83" t="b">
        <v>0</v>
      </c>
      <c r="AS1472" s="83" t="s">
        <v>7091</v>
      </c>
      <c r="AT1472" s="83">
        <v>0</v>
      </c>
      <c r="AU1472" s="83" t="s">
        <v>13138</v>
      </c>
      <c r="AV1472" s="83" t="b">
        <v>0</v>
      </c>
      <c r="AW1472" s="83" t="s">
        <v>14213</v>
      </c>
      <c r="AX1472" s="83" t="s">
        <v>15683</v>
      </c>
      <c r="AY1472" s="83" t="s">
        <v>66</v>
      </c>
      <c r="AZ1472" s="2"/>
      <c r="BA1472" s="3"/>
      <c r="BB1472" s="3"/>
      <c r="BC1472" s="3"/>
      <c r="BD1472" s="3"/>
    </row>
    <row r="1473" spans="1:56" x14ac:dyDescent="0.25">
      <c r="A1473" s="69" t="s">
        <v>1291</v>
      </c>
      <c r="B1473" s="70"/>
      <c r="C1473" s="70"/>
      <c r="D1473" s="71"/>
      <c r="E1473" s="73"/>
      <c r="F1473" s="70" t="s">
        <v>4478</v>
      </c>
      <c r="G1473" s="70"/>
      <c r="H1473" s="74"/>
      <c r="I1473" s="75"/>
      <c r="J1473" s="75"/>
      <c r="K1473" s="74" t="s">
        <v>17198</v>
      </c>
      <c r="L1473" s="78"/>
      <c r="M1473" s="79"/>
      <c r="N1473" s="79"/>
      <c r="O1473" s="80"/>
      <c r="P1473" s="81"/>
      <c r="Q1473" s="81"/>
      <c r="R1473" s="91"/>
      <c r="S1473" s="91"/>
      <c r="T1473" s="91"/>
      <c r="U1473" s="91"/>
      <c r="V1473" s="52"/>
      <c r="W1473" s="52"/>
      <c r="X1473" s="52"/>
      <c r="Y1473" s="52"/>
      <c r="Z1473" s="51"/>
      <c r="AA1473" s="76"/>
      <c r="AB1473" s="76"/>
      <c r="AC1473" s="77"/>
      <c r="AD1473" s="83" t="s">
        <v>8782</v>
      </c>
      <c r="AE1473" s="83">
        <v>2385</v>
      </c>
      <c r="AF1473" s="83">
        <v>27915</v>
      </c>
      <c r="AG1473" s="83">
        <v>55694</v>
      </c>
      <c r="AH1473" s="83">
        <v>13217</v>
      </c>
      <c r="AI1473" s="83">
        <v>25200</v>
      </c>
      <c r="AJ1473" s="83" t="s">
        <v>10150</v>
      </c>
      <c r="AK1473" s="83" t="s">
        <v>10903</v>
      </c>
      <c r="AL1473" s="83" t="s">
        <v>11697</v>
      </c>
      <c r="AM1473" s="83" t="s">
        <v>10903</v>
      </c>
      <c r="AN1473" s="85">
        <v>39891.269895833335</v>
      </c>
      <c r="AO1473" s="83" t="s">
        <v>13033</v>
      </c>
      <c r="AP1473" s="83" t="b">
        <v>0</v>
      </c>
      <c r="AQ1473" s="83" t="b">
        <v>0</v>
      </c>
      <c r="AR1473" s="83" t="b">
        <v>1</v>
      </c>
      <c r="AS1473" s="83" t="s">
        <v>7091</v>
      </c>
      <c r="AT1473" s="83">
        <v>433</v>
      </c>
      <c r="AU1473" s="83" t="s">
        <v>13140</v>
      </c>
      <c r="AV1473" s="83" t="b">
        <v>0</v>
      </c>
      <c r="AW1473" s="83" t="s">
        <v>14213</v>
      </c>
      <c r="AX1473" s="83" t="s">
        <v>15684</v>
      </c>
      <c r="AY1473" s="83" t="s">
        <v>66</v>
      </c>
      <c r="AZ1473" s="2"/>
      <c r="BA1473" s="3"/>
      <c r="BB1473" s="3"/>
      <c r="BC1473" s="3"/>
      <c r="BD1473" s="3"/>
    </row>
    <row r="1474" spans="1:56" x14ac:dyDescent="0.25">
      <c r="A1474" s="69" t="s">
        <v>1292</v>
      </c>
      <c r="B1474" s="70"/>
      <c r="C1474" s="70"/>
      <c r="D1474" s="71"/>
      <c r="E1474" s="73"/>
      <c r="F1474" s="70" t="s">
        <v>4479</v>
      </c>
      <c r="G1474" s="70"/>
      <c r="H1474" s="74"/>
      <c r="I1474" s="75"/>
      <c r="J1474" s="75"/>
      <c r="K1474" s="74" t="s">
        <v>17199</v>
      </c>
      <c r="L1474" s="78"/>
      <c r="M1474" s="79"/>
      <c r="N1474" s="79"/>
      <c r="O1474" s="80"/>
      <c r="P1474" s="81"/>
      <c r="Q1474" s="81"/>
      <c r="R1474" s="91"/>
      <c r="S1474" s="91"/>
      <c r="T1474" s="91"/>
      <c r="U1474" s="91"/>
      <c r="V1474" s="52"/>
      <c r="W1474" s="52"/>
      <c r="X1474" s="52"/>
      <c r="Y1474" s="52"/>
      <c r="Z1474" s="51"/>
      <c r="AA1474" s="76"/>
      <c r="AB1474" s="76"/>
      <c r="AC1474" s="77"/>
      <c r="AD1474" s="83" t="s">
        <v>8783</v>
      </c>
      <c r="AE1474" s="83">
        <v>1403</v>
      </c>
      <c r="AF1474" s="83">
        <v>273</v>
      </c>
      <c r="AG1474" s="83">
        <v>10010</v>
      </c>
      <c r="AH1474" s="83">
        <v>4104</v>
      </c>
      <c r="AI1474" s="83">
        <v>25200</v>
      </c>
      <c r="AJ1474" s="83"/>
      <c r="AK1474" s="83" t="s">
        <v>10903</v>
      </c>
      <c r="AL1474" s="83"/>
      <c r="AM1474" s="83" t="s">
        <v>10903</v>
      </c>
      <c r="AN1474" s="85">
        <v>39926.285162037035</v>
      </c>
      <c r="AO1474" s="83"/>
      <c r="AP1474" s="83" t="b">
        <v>1</v>
      </c>
      <c r="AQ1474" s="83" t="b">
        <v>0</v>
      </c>
      <c r="AR1474" s="83" t="b">
        <v>0</v>
      </c>
      <c r="AS1474" s="83" t="s">
        <v>7091</v>
      </c>
      <c r="AT1474" s="83">
        <v>3</v>
      </c>
      <c r="AU1474" s="83" t="s">
        <v>13085</v>
      </c>
      <c r="AV1474" s="83" t="b">
        <v>0</v>
      </c>
      <c r="AW1474" s="83" t="s">
        <v>14213</v>
      </c>
      <c r="AX1474" s="83" t="s">
        <v>15685</v>
      </c>
      <c r="AY1474" s="83" t="s">
        <v>66</v>
      </c>
      <c r="AZ1474" s="2"/>
      <c r="BA1474" s="3"/>
      <c r="BB1474" s="3"/>
      <c r="BC1474" s="3"/>
      <c r="BD1474" s="3"/>
    </row>
    <row r="1475" spans="1:56" x14ac:dyDescent="0.25">
      <c r="A1475" s="69" t="s">
        <v>1293</v>
      </c>
      <c r="B1475" s="70"/>
      <c r="C1475" s="70"/>
      <c r="D1475" s="71"/>
      <c r="E1475" s="73"/>
      <c r="F1475" s="70" t="s">
        <v>4480</v>
      </c>
      <c r="G1475" s="70"/>
      <c r="H1475" s="74"/>
      <c r="I1475" s="75"/>
      <c r="J1475" s="75"/>
      <c r="K1475" s="74" t="s">
        <v>17200</v>
      </c>
      <c r="L1475" s="78"/>
      <c r="M1475" s="79"/>
      <c r="N1475" s="79"/>
      <c r="O1475" s="80"/>
      <c r="P1475" s="81"/>
      <c r="Q1475" s="81"/>
      <c r="R1475" s="91"/>
      <c r="S1475" s="91"/>
      <c r="T1475" s="91"/>
      <c r="U1475" s="91"/>
      <c r="V1475" s="52"/>
      <c r="W1475" s="52"/>
      <c r="X1475" s="52"/>
      <c r="Y1475" s="52"/>
      <c r="Z1475" s="51"/>
      <c r="AA1475" s="76"/>
      <c r="AB1475" s="76"/>
      <c r="AC1475" s="77"/>
      <c r="AD1475" s="83" t="s">
        <v>8784</v>
      </c>
      <c r="AE1475" s="83">
        <v>631</v>
      </c>
      <c r="AF1475" s="83">
        <v>106</v>
      </c>
      <c r="AG1475" s="83">
        <v>2012</v>
      </c>
      <c r="AH1475" s="83">
        <v>1849</v>
      </c>
      <c r="AI1475" s="83"/>
      <c r="AJ1475" s="83" t="s">
        <v>10151</v>
      </c>
      <c r="AK1475" s="83" t="s">
        <v>10904</v>
      </c>
      <c r="AL1475" s="83"/>
      <c r="AM1475" s="83"/>
      <c r="AN1475" s="85">
        <v>42220.160277777781</v>
      </c>
      <c r="AO1475" s="83" t="s">
        <v>13034</v>
      </c>
      <c r="AP1475" s="83" t="b">
        <v>1</v>
      </c>
      <c r="AQ1475" s="83" t="b">
        <v>0</v>
      </c>
      <c r="AR1475" s="83" t="b">
        <v>0</v>
      </c>
      <c r="AS1475" s="83" t="s">
        <v>7091</v>
      </c>
      <c r="AT1475" s="83">
        <v>0</v>
      </c>
      <c r="AU1475" s="83" t="s">
        <v>13085</v>
      </c>
      <c r="AV1475" s="83" t="b">
        <v>0</v>
      </c>
      <c r="AW1475" s="83" t="s">
        <v>14213</v>
      </c>
      <c r="AX1475" s="83" t="s">
        <v>15686</v>
      </c>
      <c r="AY1475" s="83" t="s">
        <v>66</v>
      </c>
      <c r="AZ1475" s="2"/>
      <c r="BA1475" s="3"/>
      <c r="BB1475" s="3"/>
      <c r="BC1475" s="3"/>
      <c r="BD1475" s="3"/>
    </row>
    <row r="1476" spans="1:56" x14ac:dyDescent="0.25">
      <c r="A1476" s="69" t="s">
        <v>1295</v>
      </c>
      <c r="B1476" s="70"/>
      <c r="C1476" s="70"/>
      <c r="D1476" s="71"/>
      <c r="E1476" s="73"/>
      <c r="F1476" s="70" t="s">
        <v>4482</v>
      </c>
      <c r="G1476" s="70"/>
      <c r="H1476" s="74"/>
      <c r="I1476" s="75"/>
      <c r="J1476" s="75"/>
      <c r="K1476" s="74" t="s">
        <v>17201</v>
      </c>
      <c r="L1476" s="78"/>
      <c r="M1476" s="79"/>
      <c r="N1476" s="79"/>
      <c r="O1476" s="80"/>
      <c r="P1476" s="81"/>
      <c r="Q1476" s="81"/>
      <c r="R1476" s="91"/>
      <c r="S1476" s="91"/>
      <c r="T1476" s="91"/>
      <c r="U1476" s="91"/>
      <c r="V1476" s="52"/>
      <c r="W1476" s="52"/>
      <c r="X1476" s="52"/>
      <c r="Y1476" s="52"/>
      <c r="Z1476" s="51"/>
      <c r="AA1476" s="76"/>
      <c r="AB1476" s="76"/>
      <c r="AC1476" s="77"/>
      <c r="AD1476" s="83" t="s">
        <v>8785</v>
      </c>
      <c r="AE1476" s="83">
        <v>0</v>
      </c>
      <c r="AF1476" s="83">
        <v>4903</v>
      </c>
      <c r="AG1476" s="83">
        <v>555684</v>
      </c>
      <c r="AH1476" s="83">
        <v>2776</v>
      </c>
      <c r="AI1476" s="83"/>
      <c r="AJ1476" s="83" t="s">
        <v>10152</v>
      </c>
      <c r="AK1476" s="83"/>
      <c r="AL1476" s="83"/>
      <c r="AM1476" s="83"/>
      <c r="AN1476" s="85">
        <v>41983.896296296298</v>
      </c>
      <c r="AO1476" s="83" t="s">
        <v>13035</v>
      </c>
      <c r="AP1476" s="83" t="b">
        <v>1</v>
      </c>
      <c r="AQ1476" s="83" t="b">
        <v>0</v>
      </c>
      <c r="AR1476" s="83" t="b">
        <v>0</v>
      </c>
      <c r="AS1476" s="83" t="s">
        <v>7091</v>
      </c>
      <c r="AT1476" s="83">
        <v>459</v>
      </c>
      <c r="AU1476" s="83" t="s">
        <v>13085</v>
      </c>
      <c r="AV1476" s="83" t="b">
        <v>0</v>
      </c>
      <c r="AW1476" s="83" t="s">
        <v>14213</v>
      </c>
      <c r="AX1476" s="83" t="s">
        <v>15687</v>
      </c>
      <c r="AY1476" s="83" t="s">
        <v>66</v>
      </c>
      <c r="AZ1476" s="2"/>
      <c r="BA1476" s="3"/>
      <c r="BB1476" s="3"/>
      <c r="BC1476" s="3"/>
      <c r="BD1476" s="3"/>
    </row>
    <row r="1477" spans="1:56" x14ac:dyDescent="0.25">
      <c r="A1477" s="69" t="s">
        <v>1296</v>
      </c>
      <c r="B1477" s="70"/>
      <c r="C1477" s="70"/>
      <c r="D1477" s="71"/>
      <c r="E1477" s="73"/>
      <c r="F1477" s="70" t="s">
        <v>4483</v>
      </c>
      <c r="G1477" s="70"/>
      <c r="H1477" s="74"/>
      <c r="I1477" s="75"/>
      <c r="J1477" s="75"/>
      <c r="K1477" s="74" t="s">
        <v>17202</v>
      </c>
      <c r="L1477" s="78"/>
      <c r="M1477" s="79"/>
      <c r="N1477" s="79"/>
      <c r="O1477" s="80"/>
      <c r="P1477" s="81"/>
      <c r="Q1477" s="81"/>
      <c r="R1477" s="91"/>
      <c r="S1477" s="91"/>
      <c r="T1477" s="91"/>
      <c r="U1477" s="91"/>
      <c r="V1477" s="52"/>
      <c r="W1477" s="52"/>
      <c r="X1477" s="52"/>
      <c r="Y1477" s="52"/>
      <c r="Z1477" s="51"/>
      <c r="AA1477" s="76"/>
      <c r="AB1477" s="76"/>
      <c r="AC1477" s="77"/>
      <c r="AD1477" s="83" t="s">
        <v>8786</v>
      </c>
      <c r="AE1477" s="83">
        <v>85</v>
      </c>
      <c r="AF1477" s="83">
        <v>17</v>
      </c>
      <c r="AG1477" s="83">
        <v>172</v>
      </c>
      <c r="AH1477" s="83">
        <v>104</v>
      </c>
      <c r="AI1477" s="83"/>
      <c r="AJ1477" s="83" t="s">
        <v>10153</v>
      </c>
      <c r="AK1477" s="83"/>
      <c r="AL1477" s="83"/>
      <c r="AM1477" s="83"/>
      <c r="AN1477" s="85">
        <v>43161.653009259258</v>
      </c>
      <c r="AO1477" s="83" t="s">
        <v>13036</v>
      </c>
      <c r="AP1477" s="83" t="b">
        <v>1</v>
      </c>
      <c r="AQ1477" s="83" t="b">
        <v>0</v>
      </c>
      <c r="AR1477" s="83" t="b">
        <v>0</v>
      </c>
      <c r="AS1477" s="83" t="s">
        <v>7091</v>
      </c>
      <c r="AT1477" s="83">
        <v>0</v>
      </c>
      <c r="AU1477" s="83"/>
      <c r="AV1477" s="83" t="b">
        <v>0</v>
      </c>
      <c r="AW1477" s="83" t="s">
        <v>14213</v>
      </c>
      <c r="AX1477" s="83" t="s">
        <v>15688</v>
      </c>
      <c r="AY1477" s="83" t="s">
        <v>66</v>
      </c>
      <c r="AZ1477" s="2"/>
      <c r="BA1477" s="3"/>
      <c r="BB1477" s="3"/>
      <c r="BC1477" s="3"/>
      <c r="BD1477" s="3"/>
    </row>
    <row r="1478" spans="1:56" x14ac:dyDescent="0.25">
      <c r="A1478" s="69" t="s">
        <v>1298</v>
      </c>
      <c r="B1478" s="70"/>
      <c r="C1478" s="70"/>
      <c r="D1478" s="71"/>
      <c r="E1478" s="73"/>
      <c r="F1478" s="70" t="s">
        <v>4484</v>
      </c>
      <c r="G1478" s="70"/>
      <c r="H1478" s="74"/>
      <c r="I1478" s="75"/>
      <c r="J1478" s="75"/>
      <c r="K1478" s="74" t="s">
        <v>17203</v>
      </c>
      <c r="L1478" s="78"/>
      <c r="M1478" s="79"/>
      <c r="N1478" s="79"/>
      <c r="O1478" s="80"/>
      <c r="P1478" s="81"/>
      <c r="Q1478" s="81"/>
      <c r="R1478" s="91"/>
      <c r="S1478" s="91"/>
      <c r="T1478" s="91"/>
      <c r="U1478" s="91"/>
      <c r="V1478" s="52"/>
      <c r="W1478" s="52"/>
      <c r="X1478" s="52"/>
      <c r="Y1478" s="52"/>
      <c r="Z1478" s="51"/>
      <c r="AA1478" s="76"/>
      <c r="AB1478" s="76"/>
      <c r="AC1478" s="77"/>
      <c r="AD1478" s="83" t="s">
        <v>8787</v>
      </c>
      <c r="AE1478" s="83">
        <v>57</v>
      </c>
      <c r="AF1478" s="83">
        <v>43</v>
      </c>
      <c r="AG1478" s="83">
        <v>39606</v>
      </c>
      <c r="AH1478" s="83">
        <v>8399</v>
      </c>
      <c r="AI1478" s="83"/>
      <c r="AJ1478" s="83" t="s">
        <v>10154</v>
      </c>
      <c r="AK1478" s="83" t="s">
        <v>10905</v>
      </c>
      <c r="AL1478" s="83" t="s">
        <v>11698</v>
      </c>
      <c r="AM1478" s="83"/>
      <c r="AN1478" s="85">
        <v>42930.343101851853</v>
      </c>
      <c r="AO1478" s="83" t="s">
        <v>13037</v>
      </c>
      <c r="AP1478" s="83" t="b">
        <v>1</v>
      </c>
      <c r="AQ1478" s="83" t="b">
        <v>0</v>
      </c>
      <c r="AR1478" s="83" t="b">
        <v>0</v>
      </c>
      <c r="AS1478" s="83" t="s">
        <v>7097</v>
      </c>
      <c r="AT1478" s="83">
        <v>0</v>
      </c>
      <c r="AU1478" s="83"/>
      <c r="AV1478" s="83" t="b">
        <v>0</v>
      </c>
      <c r="AW1478" s="83" t="s">
        <v>14213</v>
      </c>
      <c r="AX1478" s="83" t="s">
        <v>15689</v>
      </c>
      <c r="AY1478" s="83" t="s">
        <v>66</v>
      </c>
      <c r="AZ1478" s="2"/>
      <c r="BA1478" s="3"/>
      <c r="BB1478" s="3"/>
      <c r="BC1478" s="3"/>
      <c r="BD1478" s="3"/>
    </row>
    <row r="1479" spans="1:56" x14ac:dyDescent="0.25">
      <c r="A1479" s="69" t="s">
        <v>1299</v>
      </c>
      <c r="B1479" s="70"/>
      <c r="C1479" s="70"/>
      <c r="D1479" s="71"/>
      <c r="E1479" s="73"/>
      <c r="F1479" s="70" t="s">
        <v>4485</v>
      </c>
      <c r="G1479" s="70"/>
      <c r="H1479" s="74"/>
      <c r="I1479" s="75"/>
      <c r="J1479" s="75"/>
      <c r="K1479" s="74" t="s">
        <v>17204</v>
      </c>
      <c r="L1479" s="78"/>
      <c r="M1479" s="79"/>
      <c r="N1479" s="79"/>
      <c r="O1479" s="80"/>
      <c r="P1479" s="81"/>
      <c r="Q1479" s="81"/>
      <c r="R1479" s="91"/>
      <c r="S1479" s="91"/>
      <c r="T1479" s="91"/>
      <c r="U1479" s="91"/>
      <c r="V1479" s="52"/>
      <c r="W1479" s="52"/>
      <c r="X1479" s="52"/>
      <c r="Y1479" s="52"/>
      <c r="Z1479" s="51"/>
      <c r="AA1479" s="76"/>
      <c r="AB1479" s="76"/>
      <c r="AC1479" s="77"/>
      <c r="AD1479" s="83" t="s">
        <v>8788</v>
      </c>
      <c r="AE1479" s="83">
        <v>5758</v>
      </c>
      <c r="AF1479" s="83">
        <v>6234</v>
      </c>
      <c r="AG1479" s="83">
        <v>15391</v>
      </c>
      <c r="AH1479" s="83">
        <v>49</v>
      </c>
      <c r="AI1479" s="83">
        <v>46800</v>
      </c>
      <c r="AJ1479" s="83" t="s">
        <v>10155</v>
      </c>
      <c r="AK1479" s="83" t="s">
        <v>10906</v>
      </c>
      <c r="AL1479" s="83" t="s">
        <v>11699</v>
      </c>
      <c r="AM1479" s="83" t="s">
        <v>11785</v>
      </c>
      <c r="AN1479" s="85">
        <v>39910.124803240738</v>
      </c>
      <c r="AO1479" s="83" t="s">
        <v>13038</v>
      </c>
      <c r="AP1479" s="83" t="b">
        <v>0</v>
      </c>
      <c r="AQ1479" s="83" t="b">
        <v>0</v>
      </c>
      <c r="AR1479" s="83" t="b">
        <v>0</v>
      </c>
      <c r="AS1479" s="83" t="s">
        <v>7091</v>
      </c>
      <c r="AT1479" s="83">
        <v>84</v>
      </c>
      <c r="AU1479" s="83" t="s">
        <v>13589</v>
      </c>
      <c r="AV1479" s="83" t="b">
        <v>0</v>
      </c>
      <c r="AW1479" s="83" t="s">
        <v>14213</v>
      </c>
      <c r="AX1479" s="83" t="s">
        <v>15690</v>
      </c>
      <c r="AY1479" s="83" t="s">
        <v>66</v>
      </c>
      <c r="AZ1479" s="2"/>
      <c r="BA1479" s="3"/>
      <c r="BB1479" s="3"/>
      <c r="BC1479" s="3"/>
      <c r="BD1479" s="3"/>
    </row>
    <row r="1480" spans="1:56" x14ac:dyDescent="0.25">
      <c r="A1480" s="69" t="s">
        <v>1300</v>
      </c>
      <c r="B1480" s="70"/>
      <c r="C1480" s="70"/>
      <c r="D1480" s="71"/>
      <c r="E1480" s="73"/>
      <c r="F1480" s="70" t="s">
        <v>14189</v>
      </c>
      <c r="G1480" s="70"/>
      <c r="H1480" s="74"/>
      <c r="I1480" s="75"/>
      <c r="J1480" s="75"/>
      <c r="K1480" s="74" t="s">
        <v>17205</v>
      </c>
      <c r="L1480" s="78"/>
      <c r="M1480" s="79"/>
      <c r="N1480" s="79"/>
      <c r="O1480" s="80"/>
      <c r="P1480" s="81"/>
      <c r="Q1480" s="81"/>
      <c r="R1480" s="91"/>
      <c r="S1480" s="91"/>
      <c r="T1480" s="91"/>
      <c r="U1480" s="91"/>
      <c r="V1480" s="52"/>
      <c r="W1480" s="52"/>
      <c r="X1480" s="52"/>
      <c r="Y1480" s="52"/>
      <c r="Z1480" s="51"/>
      <c r="AA1480" s="76"/>
      <c r="AB1480" s="76"/>
      <c r="AC1480" s="77"/>
      <c r="AD1480" s="83" t="s">
        <v>8789</v>
      </c>
      <c r="AE1480" s="83">
        <v>224</v>
      </c>
      <c r="AF1480" s="83">
        <v>10</v>
      </c>
      <c r="AG1480" s="83">
        <v>10511</v>
      </c>
      <c r="AH1480" s="83">
        <v>1037</v>
      </c>
      <c r="AI1480" s="83">
        <v>-28800</v>
      </c>
      <c r="AJ1480" s="83" t="s">
        <v>10156</v>
      </c>
      <c r="AK1480" s="83" t="s">
        <v>10481</v>
      </c>
      <c r="AL1480" s="83"/>
      <c r="AM1480" s="83" t="s">
        <v>11719</v>
      </c>
      <c r="AN1480" s="85">
        <v>42977.528067129628</v>
      </c>
      <c r="AO1480" s="83" t="s">
        <v>13039</v>
      </c>
      <c r="AP1480" s="83" t="b">
        <v>1</v>
      </c>
      <c r="AQ1480" s="83" t="b">
        <v>0</v>
      </c>
      <c r="AR1480" s="83" t="b">
        <v>0</v>
      </c>
      <c r="AS1480" s="83" t="s">
        <v>7091</v>
      </c>
      <c r="AT1480" s="83">
        <v>0</v>
      </c>
      <c r="AU1480" s="83"/>
      <c r="AV1480" s="83" t="b">
        <v>0</v>
      </c>
      <c r="AW1480" s="83" t="s">
        <v>14213</v>
      </c>
      <c r="AX1480" s="83" t="s">
        <v>15691</v>
      </c>
      <c r="AY1480" s="83" t="s">
        <v>66</v>
      </c>
      <c r="AZ1480" s="2"/>
      <c r="BA1480" s="3"/>
      <c r="BB1480" s="3"/>
      <c r="BC1480" s="3"/>
      <c r="BD1480" s="3"/>
    </row>
    <row r="1481" spans="1:56" x14ac:dyDescent="0.25">
      <c r="A1481" s="69" t="s">
        <v>1301</v>
      </c>
      <c r="B1481" s="70"/>
      <c r="C1481" s="70"/>
      <c r="D1481" s="71"/>
      <c r="E1481" s="73"/>
      <c r="F1481" s="70" t="s">
        <v>4486</v>
      </c>
      <c r="G1481" s="70"/>
      <c r="H1481" s="74"/>
      <c r="I1481" s="75"/>
      <c r="J1481" s="75"/>
      <c r="K1481" s="74" t="s">
        <v>17206</v>
      </c>
      <c r="L1481" s="78"/>
      <c r="M1481" s="79"/>
      <c r="N1481" s="79"/>
      <c r="O1481" s="80"/>
      <c r="P1481" s="81"/>
      <c r="Q1481" s="81"/>
      <c r="R1481" s="91"/>
      <c r="S1481" s="91"/>
      <c r="T1481" s="91"/>
      <c r="U1481" s="91"/>
      <c r="V1481" s="52"/>
      <c r="W1481" s="52"/>
      <c r="X1481" s="52"/>
      <c r="Y1481" s="52"/>
      <c r="Z1481" s="51"/>
      <c r="AA1481" s="76"/>
      <c r="AB1481" s="76"/>
      <c r="AC1481" s="77"/>
      <c r="AD1481" s="83" t="s">
        <v>8790</v>
      </c>
      <c r="AE1481" s="83">
        <v>44</v>
      </c>
      <c r="AF1481" s="83">
        <v>85</v>
      </c>
      <c r="AG1481" s="83">
        <v>3370</v>
      </c>
      <c r="AH1481" s="83">
        <v>640</v>
      </c>
      <c r="AI1481" s="83">
        <v>-21600</v>
      </c>
      <c r="AJ1481" s="83"/>
      <c r="AK1481" s="83" t="s">
        <v>10907</v>
      </c>
      <c r="AL1481" s="83" t="s">
        <v>11700</v>
      </c>
      <c r="AM1481" s="83" t="s">
        <v>11717</v>
      </c>
      <c r="AN1481" s="85">
        <v>40055.381145833337</v>
      </c>
      <c r="AO1481" s="83" t="s">
        <v>13040</v>
      </c>
      <c r="AP1481" s="83" t="b">
        <v>0</v>
      </c>
      <c r="AQ1481" s="83" t="b">
        <v>0</v>
      </c>
      <c r="AR1481" s="83" t="b">
        <v>1</v>
      </c>
      <c r="AS1481" s="83" t="s">
        <v>7091</v>
      </c>
      <c r="AT1481" s="83">
        <v>1</v>
      </c>
      <c r="AU1481" s="83" t="s">
        <v>13085</v>
      </c>
      <c r="AV1481" s="83" t="b">
        <v>0</v>
      </c>
      <c r="AW1481" s="83" t="s">
        <v>14213</v>
      </c>
      <c r="AX1481" s="83" t="s">
        <v>15692</v>
      </c>
      <c r="AY1481" s="83" t="s">
        <v>66</v>
      </c>
      <c r="AZ1481" s="2"/>
      <c r="BA1481" s="3"/>
      <c r="BB1481" s="3"/>
      <c r="BC1481" s="3"/>
      <c r="BD1481" s="3"/>
    </row>
    <row r="1482" spans="1:56" x14ac:dyDescent="0.25">
      <c r="A1482" s="69" t="s">
        <v>1710</v>
      </c>
      <c r="B1482" s="70"/>
      <c r="C1482" s="70"/>
      <c r="D1482" s="71"/>
      <c r="E1482" s="73"/>
      <c r="F1482" s="70" t="s">
        <v>14190</v>
      </c>
      <c r="G1482" s="70"/>
      <c r="H1482" s="74"/>
      <c r="I1482" s="75"/>
      <c r="J1482" s="75"/>
      <c r="K1482" s="74" t="s">
        <v>17207</v>
      </c>
      <c r="L1482" s="78"/>
      <c r="M1482" s="79"/>
      <c r="N1482" s="79"/>
      <c r="O1482" s="80"/>
      <c r="P1482" s="81"/>
      <c r="Q1482" s="81"/>
      <c r="R1482" s="91"/>
      <c r="S1482" s="91"/>
      <c r="T1482" s="91"/>
      <c r="U1482" s="91"/>
      <c r="V1482" s="52"/>
      <c r="W1482" s="52"/>
      <c r="X1482" s="52"/>
      <c r="Y1482" s="52"/>
      <c r="Z1482" s="51"/>
      <c r="AA1482" s="76"/>
      <c r="AB1482" s="76"/>
      <c r="AC1482" s="77"/>
      <c r="AD1482" s="83" t="s">
        <v>8791</v>
      </c>
      <c r="AE1482" s="83">
        <v>2596</v>
      </c>
      <c r="AF1482" s="83">
        <v>58368</v>
      </c>
      <c r="AG1482" s="83">
        <v>8803</v>
      </c>
      <c r="AH1482" s="83">
        <v>581</v>
      </c>
      <c r="AI1482" s="83">
        <v>-28800</v>
      </c>
      <c r="AJ1482" s="83" t="s">
        <v>10157</v>
      </c>
      <c r="AK1482" s="83" t="s">
        <v>10908</v>
      </c>
      <c r="AL1482" s="83" t="s">
        <v>11701</v>
      </c>
      <c r="AM1482" s="83" t="s">
        <v>11719</v>
      </c>
      <c r="AN1482" s="85">
        <v>41487.646979166668</v>
      </c>
      <c r="AO1482" s="83" t="s">
        <v>13041</v>
      </c>
      <c r="AP1482" s="83" t="b">
        <v>0</v>
      </c>
      <c r="AQ1482" s="83" t="b">
        <v>0</v>
      </c>
      <c r="AR1482" s="83" t="b">
        <v>1</v>
      </c>
      <c r="AS1482" s="83" t="s">
        <v>7091</v>
      </c>
      <c r="AT1482" s="83">
        <v>368</v>
      </c>
      <c r="AU1482" s="83" t="s">
        <v>13140</v>
      </c>
      <c r="AV1482" s="83" t="b">
        <v>1</v>
      </c>
      <c r="AW1482" s="83" t="s">
        <v>14213</v>
      </c>
      <c r="AX1482" s="83" t="s">
        <v>15693</v>
      </c>
      <c r="AY1482" s="83" t="s">
        <v>65</v>
      </c>
      <c r="AZ1482" s="2"/>
      <c r="BA1482" s="3"/>
      <c r="BB1482" s="3"/>
      <c r="BC1482" s="3"/>
      <c r="BD1482" s="3"/>
    </row>
    <row r="1483" spans="1:56" x14ac:dyDescent="0.25">
      <c r="A1483" s="69" t="s">
        <v>1711</v>
      </c>
      <c r="B1483" s="70"/>
      <c r="C1483" s="70"/>
      <c r="D1483" s="71"/>
      <c r="E1483" s="73"/>
      <c r="F1483" s="70" t="s">
        <v>14191</v>
      </c>
      <c r="G1483" s="70"/>
      <c r="H1483" s="74"/>
      <c r="I1483" s="75"/>
      <c r="J1483" s="75"/>
      <c r="K1483" s="74" t="s">
        <v>17208</v>
      </c>
      <c r="L1483" s="78"/>
      <c r="M1483" s="79"/>
      <c r="N1483" s="79"/>
      <c r="O1483" s="80"/>
      <c r="P1483" s="81"/>
      <c r="Q1483" s="81"/>
      <c r="R1483" s="91"/>
      <c r="S1483" s="91"/>
      <c r="T1483" s="91"/>
      <c r="U1483" s="91"/>
      <c r="V1483" s="52"/>
      <c r="W1483" s="52"/>
      <c r="X1483" s="52"/>
      <c r="Y1483" s="52"/>
      <c r="Z1483" s="51"/>
      <c r="AA1483" s="76"/>
      <c r="AB1483" s="76"/>
      <c r="AC1483" s="77"/>
      <c r="AD1483" s="83" t="s">
        <v>8792</v>
      </c>
      <c r="AE1483" s="83">
        <v>10</v>
      </c>
      <c r="AF1483" s="83">
        <v>543090</v>
      </c>
      <c r="AG1483" s="83">
        <v>36551</v>
      </c>
      <c r="AH1483" s="83">
        <v>109</v>
      </c>
      <c r="AI1483" s="83">
        <v>-18000</v>
      </c>
      <c r="AJ1483" s="83" t="s">
        <v>10158</v>
      </c>
      <c r="AK1483" s="83" t="s">
        <v>10450</v>
      </c>
      <c r="AL1483" s="83" t="s">
        <v>11702</v>
      </c>
      <c r="AM1483" s="83" t="s">
        <v>11716</v>
      </c>
      <c r="AN1483" s="85">
        <v>42185.046516203707</v>
      </c>
      <c r="AO1483" s="83" t="s">
        <v>13042</v>
      </c>
      <c r="AP1483" s="83" t="b">
        <v>1</v>
      </c>
      <c r="AQ1483" s="83" t="b">
        <v>0</v>
      </c>
      <c r="AR1483" s="83" t="b">
        <v>1</v>
      </c>
      <c r="AS1483" s="83" t="s">
        <v>7091</v>
      </c>
      <c r="AT1483" s="83">
        <v>2946</v>
      </c>
      <c r="AU1483" s="83" t="s">
        <v>13085</v>
      </c>
      <c r="AV1483" s="83" t="b">
        <v>1</v>
      </c>
      <c r="AW1483" s="83" t="s">
        <v>14213</v>
      </c>
      <c r="AX1483" s="83" t="s">
        <v>15694</v>
      </c>
      <c r="AY1483" s="83" t="s">
        <v>65</v>
      </c>
      <c r="AZ1483" s="2"/>
      <c r="BA1483" s="3"/>
      <c r="BB1483" s="3"/>
      <c r="BC1483" s="3"/>
      <c r="BD1483" s="3"/>
    </row>
    <row r="1484" spans="1:56" x14ac:dyDescent="0.25">
      <c r="A1484" s="69" t="s">
        <v>1302</v>
      </c>
      <c r="B1484" s="70"/>
      <c r="C1484" s="70"/>
      <c r="D1484" s="71"/>
      <c r="E1484" s="73"/>
      <c r="F1484" s="70" t="s">
        <v>4487</v>
      </c>
      <c r="G1484" s="70"/>
      <c r="H1484" s="74"/>
      <c r="I1484" s="75"/>
      <c r="J1484" s="75"/>
      <c r="K1484" s="74" t="s">
        <v>17209</v>
      </c>
      <c r="L1484" s="78"/>
      <c r="M1484" s="79"/>
      <c r="N1484" s="79"/>
      <c r="O1484" s="80"/>
      <c r="P1484" s="81"/>
      <c r="Q1484" s="81"/>
      <c r="R1484" s="91"/>
      <c r="S1484" s="91"/>
      <c r="T1484" s="91"/>
      <c r="U1484" s="91"/>
      <c r="V1484" s="52"/>
      <c r="W1484" s="52"/>
      <c r="X1484" s="52"/>
      <c r="Y1484" s="52"/>
      <c r="Z1484" s="51"/>
      <c r="AA1484" s="76"/>
      <c r="AB1484" s="76"/>
      <c r="AC1484" s="77"/>
      <c r="AD1484" s="83" t="s">
        <v>8793</v>
      </c>
      <c r="AE1484" s="83">
        <v>2675</v>
      </c>
      <c r="AF1484" s="83">
        <v>4947</v>
      </c>
      <c r="AG1484" s="83">
        <v>12329</v>
      </c>
      <c r="AH1484" s="83">
        <v>85</v>
      </c>
      <c r="AI1484" s="83">
        <v>0</v>
      </c>
      <c r="AJ1484" s="83" t="s">
        <v>10159</v>
      </c>
      <c r="AK1484" s="83" t="s">
        <v>10185</v>
      </c>
      <c r="AL1484" s="83" t="s">
        <v>11703</v>
      </c>
      <c r="AM1484" s="83" t="s">
        <v>10186</v>
      </c>
      <c r="AN1484" s="85">
        <v>40421.562662037039</v>
      </c>
      <c r="AO1484" s="83"/>
      <c r="AP1484" s="83" t="b">
        <v>0</v>
      </c>
      <c r="AQ1484" s="83" t="b">
        <v>0</v>
      </c>
      <c r="AR1484" s="83" t="b">
        <v>0</v>
      </c>
      <c r="AS1484" s="83" t="s">
        <v>7091</v>
      </c>
      <c r="AT1484" s="83">
        <v>194</v>
      </c>
      <c r="AU1484" s="83" t="s">
        <v>13590</v>
      </c>
      <c r="AV1484" s="83" t="b">
        <v>0</v>
      </c>
      <c r="AW1484" s="83" t="s">
        <v>14213</v>
      </c>
      <c r="AX1484" s="83" t="s">
        <v>15695</v>
      </c>
      <c r="AY1484" s="83" t="s">
        <v>66</v>
      </c>
      <c r="AZ1484" s="2"/>
      <c r="BA1484" s="3"/>
      <c r="BB1484" s="3"/>
      <c r="BC1484" s="3"/>
      <c r="BD1484" s="3"/>
    </row>
    <row r="1485" spans="1:56" x14ac:dyDescent="0.25">
      <c r="A1485" s="69" t="s">
        <v>1304</v>
      </c>
      <c r="B1485" s="70"/>
      <c r="C1485" s="70"/>
      <c r="D1485" s="71"/>
      <c r="E1485" s="73"/>
      <c r="F1485" s="70" t="s">
        <v>4489</v>
      </c>
      <c r="G1485" s="70"/>
      <c r="H1485" s="74"/>
      <c r="I1485" s="75"/>
      <c r="J1485" s="75"/>
      <c r="K1485" s="74" t="s">
        <v>17210</v>
      </c>
      <c r="L1485" s="78"/>
      <c r="M1485" s="79"/>
      <c r="N1485" s="79"/>
      <c r="O1485" s="80"/>
      <c r="P1485" s="81"/>
      <c r="Q1485" s="81"/>
      <c r="R1485" s="91"/>
      <c r="S1485" s="91"/>
      <c r="T1485" s="91"/>
      <c r="U1485" s="91"/>
      <c r="V1485" s="52"/>
      <c r="W1485" s="52"/>
      <c r="X1485" s="52"/>
      <c r="Y1485" s="52"/>
      <c r="Z1485" s="51"/>
      <c r="AA1485" s="76"/>
      <c r="AB1485" s="76"/>
      <c r="AC1485" s="77"/>
      <c r="AD1485" s="83" t="s">
        <v>8794</v>
      </c>
      <c r="AE1485" s="83">
        <v>2181</v>
      </c>
      <c r="AF1485" s="83">
        <v>1144</v>
      </c>
      <c r="AG1485" s="83">
        <v>22458</v>
      </c>
      <c r="AH1485" s="83">
        <v>20895</v>
      </c>
      <c r="AI1485" s="83"/>
      <c r="AJ1485" s="83"/>
      <c r="AK1485" s="83" t="s">
        <v>10258</v>
      </c>
      <c r="AL1485" s="83"/>
      <c r="AM1485" s="83"/>
      <c r="AN1485" s="85">
        <v>42862.321643518517</v>
      </c>
      <c r="AO1485" s="83" t="s">
        <v>13043</v>
      </c>
      <c r="AP1485" s="83" t="b">
        <v>1</v>
      </c>
      <c r="AQ1485" s="83" t="b">
        <v>0</v>
      </c>
      <c r="AR1485" s="83" t="b">
        <v>0</v>
      </c>
      <c r="AS1485" s="83" t="s">
        <v>7097</v>
      </c>
      <c r="AT1485" s="83">
        <v>1</v>
      </c>
      <c r="AU1485" s="83"/>
      <c r="AV1485" s="83" t="b">
        <v>0</v>
      </c>
      <c r="AW1485" s="83" t="s">
        <v>14213</v>
      </c>
      <c r="AX1485" s="83" t="s">
        <v>15696</v>
      </c>
      <c r="AY1485" s="83" t="s">
        <v>66</v>
      </c>
      <c r="AZ1485" s="2"/>
      <c r="BA1485" s="3"/>
      <c r="BB1485" s="3"/>
      <c r="BC1485" s="3"/>
      <c r="BD1485" s="3"/>
    </row>
    <row r="1486" spans="1:56" x14ac:dyDescent="0.25">
      <c r="A1486" s="69" t="s">
        <v>1305</v>
      </c>
      <c r="B1486" s="70"/>
      <c r="C1486" s="70"/>
      <c r="D1486" s="71"/>
      <c r="E1486" s="73"/>
      <c r="F1486" s="70" t="s">
        <v>4490</v>
      </c>
      <c r="G1486" s="70"/>
      <c r="H1486" s="74"/>
      <c r="I1486" s="75"/>
      <c r="J1486" s="75"/>
      <c r="K1486" s="74" t="s">
        <v>17211</v>
      </c>
      <c r="L1486" s="78"/>
      <c r="M1486" s="79"/>
      <c r="N1486" s="79"/>
      <c r="O1486" s="80"/>
      <c r="P1486" s="81"/>
      <c r="Q1486" s="81"/>
      <c r="R1486" s="91"/>
      <c r="S1486" s="91"/>
      <c r="T1486" s="91"/>
      <c r="U1486" s="91"/>
      <c r="V1486" s="52"/>
      <c r="W1486" s="52"/>
      <c r="X1486" s="52"/>
      <c r="Y1486" s="52"/>
      <c r="Z1486" s="51"/>
      <c r="AA1486" s="76"/>
      <c r="AB1486" s="76"/>
      <c r="AC1486" s="77"/>
      <c r="AD1486" s="83" t="s">
        <v>8795</v>
      </c>
      <c r="AE1486" s="83">
        <v>7067</v>
      </c>
      <c r="AF1486" s="83">
        <v>8620</v>
      </c>
      <c r="AG1486" s="83">
        <v>148417</v>
      </c>
      <c r="AH1486" s="83">
        <v>51569</v>
      </c>
      <c r="AI1486" s="83"/>
      <c r="AJ1486" s="83" t="s">
        <v>10160</v>
      </c>
      <c r="AK1486" s="83" t="s">
        <v>10765</v>
      </c>
      <c r="AL1486" s="83"/>
      <c r="AM1486" s="83"/>
      <c r="AN1486" s="85">
        <v>40388.409560185188</v>
      </c>
      <c r="AO1486" s="83" t="s">
        <v>13044</v>
      </c>
      <c r="AP1486" s="83" t="b">
        <v>0</v>
      </c>
      <c r="AQ1486" s="83" t="b">
        <v>0</v>
      </c>
      <c r="AR1486" s="83" t="b">
        <v>1</v>
      </c>
      <c r="AS1486" s="83" t="s">
        <v>7095</v>
      </c>
      <c r="AT1486" s="83">
        <v>121</v>
      </c>
      <c r="AU1486" s="83" t="s">
        <v>13138</v>
      </c>
      <c r="AV1486" s="83" t="b">
        <v>0</v>
      </c>
      <c r="AW1486" s="83" t="s">
        <v>14213</v>
      </c>
      <c r="AX1486" s="83" t="s">
        <v>15697</v>
      </c>
      <c r="AY1486" s="83" t="s">
        <v>66</v>
      </c>
      <c r="AZ1486" s="2"/>
      <c r="BA1486" s="3"/>
      <c r="BB1486" s="3"/>
      <c r="BC1486" s="3"/>
      <c r="BD1486" s="3"/>
    </row>
    <row r="1487" spans="1:56" x14ac:dyDescent="0.25">
      <c r="A1487" s="69" t="s">
        <v>1712</v>
      </c>
      <c r="B1487" s="70"/>
      <c r="C1487" s="70"/>
      <c r="D1487" s="71"/>
      <c r="E1487" s="73"/>
      <c r="F1487" s="70" t="s">
        <v>14192</v>
      </c>
      <c r="G1487" s="70"/>
      <c r="H1487" s="74"/>
      <c r="I1487" s="75"/>
      <c r="J1487" s="75"/>
      <c r="K1487" s="74" t="s">
        <v>17212</v>
      </c>
      <c r="L1487" s="78"/>
      <c r="M1487" s="79"/>
      <c r="N1487" s="79"/>
      <c r="O1487" s="80"/>
      <c r="P1487" s="81"/>
      <c r="Q1487" s="81"/>
      <c r="R1487" s="91"/>
      <c r="S1487" s="91"/>
      <c r="T1487" s="91"/>
      <c r="U1487" s="91"/>
      <c r="V1487" s="52"/>
      <c r="W1487" s="52"/>
      <c r="X1487" s="52"/>
      <c r="Y1487" s="52"/>
      <c r="Z1487" s="51"/>
      <c r="AA1487" s="76"/>
      <c r="AB1487" s="76"/>
      <c r="AC1487" s="77"/>
      <c r="AD1487" s="83" t="s">
        <v>8796</v>
      </c>
      <c r="AE1487" s="83">
        <v>460</v>
      </c>
      <c r="AF1487" s="83">
        <v>859938</v>
      </c>
      <c r="AG1487" s="83">
        <v>143719</v>
      </c>
      <c r="AH1487" s="83">
        <v>202</v>
      </c>
      <c r="AI1487" s="83">
        <v>3600</v>
      </c>
      <c r="AJ1487" s="83" t="s">
        <v>10161</v>
      </c>
      <c r="AK1487" s="83"/>
      <c r="AL1487" s="83" t="s">
        <v>11704</v>
      </c>
      <c r="AM1487" s="83" t="s">
        <v>10663</v>
      </c>
      <c r="AN1487" s="85">
        <v>40992.797523148147</v>
      </c>
      <c r="AO1487" s="83" t="s">
        <v>13045</v>
      </c>
      <c r="AP1487" s="83" t="b">
        <v>0</v>
      </c>
      <c r="AQ1487" s="83" t="b">
        <v>0</v>
      </c>
      <c r="AR1487" s="83" t="b">
        <v>0</v>
      </c>
      <c r="AS1487" s="83" t="s">
        <v>7095</v>
      </c>
      <c r="AT1487" s="83">
        <v>10708</v>
      </c>
      <c r="AU1487" s="83" t="s">
        <v>13591</v>
      </c>
      <c r="AV1487" s="83" t="b">
        <v>1</v>
      </c>
      <c r="AW1487" s="83" t="s">
        <v>14213</v>
      </c>
      <c r="AX1487" s="83" t="s">
        <v>15698</v>
      </c>
      <c r="AY1487" s="83" t="s">
        <v>65</v>
      </c>
      <c r="AZ1487" s="2"/>
      <c r="BA1487" s="3"/>
      <c r="BB1487" s="3"/>
      <c r="BC1487" s="3"/>
      <c r="BD1487" s="3"/>
    </row>
    <row r="1488" spans="1:56" x14ac:dyDescent="0.25">
      <c r="A1488" s="69" t="s">
        <v>1307</v>
      </c>
      <c r="B1488" s="70"/>
      <c r="C1488" s="70"/>
      <c r="D1488" s="71"/>
      <c r="E1488" s="73"/>
      <c r="F1488" s="70" t="s">
        <v>14193</v>
      </c>
      <c r="G1488" s="70"/>
      <c r="H1488" s="74"/>
      <c r="I1488" s="75"/>
      <c r="J1488" s="75"/>
      <c r="K1488" s="74" t="s">
        <v>17213</v>
      </c>
      <c r="L1488" s="78"/>
      <c r="M1488" s="79"/>
      <c r="N1488" s="79"/>
      <c r="O1488" s="80"/>
      <c r="P1488" s="81"/>
      <c r="Q1488" s="81"/>
      <c r="R1488" s="91"/>
      <c r="S1488" s="91"/>
      <c r="T1488" s="91"/>
      <c r="U1488" s="91"/>
      <c r="V1488" s="52"/>
      <c r="W1488" s="52"/>
      <c r="X1488" s="52"/>
      <c r="Y1488" s="52"/>
      <c r="Z1488" s="51"/>
      <c r="AA1488" s="76"/>
      <c r="AB1488" s="76"/>
      <c r="AC1488" s="77"/>
      <c r="AD1488" s="83" t="s">
        <v>8797</v>
      </c>
      <c r="AE1488" s="83">
        <v>315</v>
      </c>
      <c r="AF1488" s="83">
        <v>293</v>
      </c>
      <c r="AG1488" s="83">
        <v>104466</v>
      </c>
      <c r="AH1488" s="83">
        <v>4579</v>
      </c>
      <c r="AI1488" s="83">
        <v>25200</v>
      </c>
      <c r="AJ1488" s="83" t="s">
        <v>10162</v>
      </c>
      <c r="AK1488" s="83"/>
      <c r="AL1488" s="83"/>
      <c r="AM1488" s="83" t="s">
        <v>10903</v>
      </c>
      <c r="AN1488" s="85">
        <v>41681.166030092594</v>
      </c>
      <c r="AO1488" s="83" t="s">
        <v>13046</v>
      </c>
      <c r="AP1488" s="83" t="b">
        <v>0</v>
      </c>
      <c r="AQ1488" s="83" t="b">
        <v>0</v>
      </c>
      <c r="AR1488" s="83" t="b">
        <v>0</v>
      </c>
      <c r="AS1488" s="83" t="s">
        <v>7091</v>
      </c>
      <c r="AT1488" s="83">
        <v>27</v>
      </c>
      <c r="AU1488" s="83" t="s">
        <v>13592</v>
      </c>
      <c r="AV1488" s="83" t="b">
        <v>0</v>
      </c>
      <c r="AW1488" s="83" t="s">
        <v>14213</v>
      </c>
      <c r="AX1488" s="83" t="s">
        <v>15699</v>
      </c>
      <c r="AY1488" s="83" t="s">
        <v>66</v>
      </c>
      <c r="AZ1488" s="2"/>
      <c r="BA1488" s="3"/>
      <c r="BB1488" s="3"/>
      <c r="BC1488" s="3"/>
      <c r="BD1488" s="3"/>
    </row>
    <row r="1489" spans="1:56" x14ac:dyDescent="0.25">
      <c r="A1489" s="69" t="s">
        <v>1309</v>
      </c>
      <c r="B1489" s="70"/>
      <c r="C1489" s="70"/>
      <c r="D1489" s="71"/>
      <c r="E1489" s="73"/>
      <c r="F1489" s="70" t="s">
        <v>4491</v>
      </c>
      <c r="G1489" s="70"/>
      <c r="H1489" s="74"/>
      <c r="I1489" s="75"/>
      <c r="J1489" s="75"/>
      <c r="K1489" s="74" t="s">
        <v>17214</v>
      </c>
      <c r="L1489" s="78"/>
      <c r="M1489" s="79"/>
      <c r="N1489" s="79"/>
      <c r="O1489" s="80"/>
      <c r="P1489" s="81"/>
      <c r="Q1489" s="81"/>
      <c r="R1489" s="91"/>
      <c r="S1489" s="91"/>
      <c r="T1489" s="91"/>
      <c r="U1489" s="91"/>
      <c r="V1489" s="52"/>
      <c r="W1489" s="52"/>
      <c r="X1489" s="52"/>
      <c r="Y1489" s="52"/>
      <c r="Z1489" s="51"/>
      <c r="AA1489" s="76"/>
      <c r="AB1489" s="76"/>
      <c r="AC1489" s="77"/>
      <c r="AD1489" s="83" t="s">
        <v>8798</v>
      </c>
      <c r="AE1489" s="83">
        <v>19</v>
      </c>
      <c r="AF1489" s="83">
        <v>30</v>
      </c>
      <c r="AG1489" s="83">
        <v>80</v>
      </c>
      <c r="AH1489" s="83">
        <v>6</v>
      </c>
      <c r="AI1489" s="83"/>
      <c r="AJ1489" s="83" t="s">
        <v>10163</v>
      </c>
      <c r="AK1489" s="83"/>
      <c r="AL1489" s="83" t="s">
        <v>11705</v>
      </c>
      <c r="AM1489" s="83"/>
      <c r="AN1489" s="85">
        <v>42088.089398148149</v>
      </c>
      <c r="AO1489" s="83" t="s">
        <v>13047</v>
      </c>
      <c r="AP1489" s="83" t="b">
        <v>1</v>
      </c>
      <c r="AQ1489" s="83" t="b">
        <v>0</v>
      </c>
      <c r="AR1489" s="83" t="b">
        <v>0</v>
      </c>
      <c r="AS1489" s="83" t="s">
        <v>7091</v>
      </c>
      <c r="AT1489" s="83">
        <v>0</v>
      </c>
      <c r="AU1489" s="83" t="s">
        <v>13085</v>
      </c>
      <c r="AV1489" s="83" t="b">
        <v>0</v>
      </c>
      <c r="AW1489" s="83" t="s">
        <v>14213</v>
      </c>
      <c r="AX1489" s="83" t="s">
        <v>15700</v>
      </c>
      <c r="AY1489" s="83" t="s">
        <v>66</v>
      </c>
      <c r="AZ1489" s="2"/>
      <c r="BA1489" s="3"/>
      <c r="BB1489" s="3"/>
      <c r="BC1489" s="3"/>
      <c r="BD1489" s="3"/>
    </row>
    <row r="1490" spans="1:56" x14ac:dyDescent="0.25">
      <c r="A1490" s="69" t="s">
        <v>1310</v>
      </c>
      <c r="B1490" s="70"/>
      <c r="C1490" s="70"/>
      <c r="D1490" s="71"/>
      <c r="E1490" s="73"/>
      <c r="F1490" s="70" t="s">
        <v>4492</v>
      </c>
      <c r="G1490" s="70"/>
      <c r="H1490" s="74"/>
      <c r="I1490" s="75"/>
      <c r="J1490" s="75"/>
      <c r="K1490" s="74" t="s">
        <v>17215</v>
      </c>
      <c r="L1490" s="78"/>
      <c r="M1490" s="79"/>
      <c r="N1490" s="79"/>
      <c r="O1490" s="80"/>
      <c r="P1490" s="81"/>
      <c r="Q1490" s="81"/>
      <c r="R1490" s="91"/>
      <c r="S1490" s="91"/>
      <c r="T1490" s="91"/>
      <c r="U1490" s="91"/>
      <c r="V1490" s="52"/>
      <c r="W1490" s="52"/>
      <c r="X1490" s="52"/>
      <c r="Y1490" s="52"/>
      <c r="Z1490" s="51"/>
      <c r="AA1490" s="76"/>
      <c r="AB1490" s="76"/>
      <c r="AC1490" s="77"/>
      <c r="AD1490" s="83" t="s">
        <v>8799</v>
      </c>
      <c r="AE1490" s="83">
        <v>762</v>
      </c>
      <c r="AF1490" s="83">
        <v>212</v>
      </c>
      <c r="AG1490" s="83">
        <v>5980</v>
      </c>
      <c r="AH1490" s="83">
        <v>4445</v>
      </c>
      <c r="AI1490" s="83">
        <v>-18000</v>
      </c>
      <c r="AJ1490" s="83" t="s">
        <v>10164</v>
      </c>
      <c r="AK1490" s="83" t="s">
        <v>10292</v>
      </c>
      <c r="AL1490" s="83"/>
      <c r="AM1490" s="83" t="s">
        <v>11786</v>
      </c>
      <c r="AN1490" s="85">
        <v>39969.728587962964</v>
      </c>
      <c r="AO1490" s="83" t="s">
        <v>13048</v>
      </c>
      <c r="AP1490" s="83" t="b">
        <v>0</v>
      </c>
      <c r="AQ1490" s="83" t="b">
        <v>0</v>
      </c>
      <c r="AR1490" s="83" t="b">
        <v>0</v>
      </c>
      <c r="AS1490" s="83" t="s">
        <v>7091</v>
      </c>
      <c r="AT1490" s="83">
        <v>1</v>
      </c>
      <c r="AU1490" s="83" t="s">
        <v>13119</v>
      </c>
      <c r="AV1490" s="83" t="b">
        <v>0</v>
      </c>
      <c r="AW1490" s="83" t="s">
        <v>14213</v>
      </c>
      <c r="AX1490" s="83" t="s">
        <v>15701</v>
      </c>
      <c r="AY1490" s="83" t="s">
        <v>66</v>
      </c>
      <c r="AZ1490" s="2"/>
      <c r="BA1490" s="3"/>
      <c r="BB1490" s="3"/>
      <c r="BC1490" s="3"/>
      <c r="BD1490" s="3"/>
    </row>
    <row r="1491" spans="1:56" x14ac:dyDescent="0.25">
      <c r="A1491" s="69" t="s">
        <v>1713</v>
      </c>
      <c r="B1491" s="70"/>
      <c r="C1491" s="70"/>
      <c r="D1491" s="71"/>
      <c r="E1491" s="73"/>
      <c r="F1491" s="70" t="s">
        <v>3654</v>
      </c>
      <c r="G1491" s="70"/>
      <c r="H1491" s="74"/>
      <c r="I1491" s="75"/>
      <c r="J1491" s="75"/>
      <c r="K1491" s="74" t="s">
        <v>17216</v>
      </c>
      <c r="L1491" s="78"/>
      <c r="M1491" s="79"/>
      <c r="N1491" s="79"/>
      <c r="O1491" s="80"/>
      <c r="P1491" s="81"/>
      <c r="Q1491" s="81"/>
      <c r="R1491" s="91"/>
      <c r="S1491" s="91"/>
      <c r="T1491" s="91"/>
      <c r="U1491" s="91"/>
      <c r="V1491" s="52"/>
      <c r="W1491" s="52"/>
      <c r="X1491" s="52"/>
      <c r="Y1491" s="52"/>
      <c r="Z1491" s="51"/>
      <c r="AA1491" s="76"/>
      <c r="AB1491" s="76"/>
      <c r="AC1491" s="77"/>
      <c r="AD1491" s="83" t="s">
        <v>8800</v>
      </c>
      <c r="AE1491" s="83">
        <v>0</v>
      </c>
      <c r="AF1491" s="83">
        <v>0</v>
      </c>
      <c r="AG1491" s="83">
        <v>0</v>
      </c>
      <c r="AH1491" s="83">
        <v>0</v>
      </c>
      <c r="AI1491" s="83"/>
      <c r="AJ1491" s="83"/>
      <c r="AK1491" s="83"/>
      <c r="AL1491" s="83"/>
      <c r="AM1491" s="83"/>
      <c r="AN1491" s="85">
        <v>40140.788252314815</v>
      </c>
      <c r="AO1491" s="83"/>
      <c r="AP1491" s="83" t="b">
        <v>1</v>
      </c>
      <c r="AQ1491" s="83" t="b">
        <v>1</v>
      </c>
      <c r="AR1491" s="83" t="b">
        <v>0</v>
      </c>
      <c r="AS1491" s="83" t="s">
        <v>7091</v>
      </c>
      <c r="AT1491" s="83">
        <v>0</v>
      </c>
      <c r="AU1491" s="83" t="s">
        <v>13085</v>
      </c>
      <c r="AV1491" s="83" t="b">
        <v>0</v>
      </c>
      <c r="AW1491" s="83" t="s">
        <v>14213</v>
      </c>
      <c r="AX1491" s="83" t="s">
        <v>15702</v>
      </c>
      <c r="AY1491" s="83" t="s">
        <v>65</v>
      </c>
      <c r="AZ1491" s="2"/>
      <c r="BA1491" s="3"/>
      <c r="BB1491" s="3"/>
      <c r="BC1491" s="3"/>
      <c r="BD1491" s="3"/>
    </row>
    <row r="1492" spans="1:56" x14ac:dyDescent="0.25">
      <c r="A1492" s="69" t="s">
        <v>1311</v>
      </c>
      <c r="B1492" s="70"/>
      <c r="C1492" s="70"/>
      <c r="D1492" s="71"/>
      <c r="E1492" s="73"/>
      <c r="F1492" s="70" t="s">
        <v>14194</v>
      </c>
      <c r="G1492" s="70"/>
      <c r="H1492" s="74"/>
      <c r="I1492" s="75"/>
      <c r="J1492" s="75"/>
      <c r="K1492" s="74" t="s">
        <v>17217</v>
      </c>
      <c r="L1492" s="78"/>
      <c r="M1492" s="79"/>
      <c r="N1492" s="79"/>
      <c r="O1492" s="80"/>
      <c r="P1492" s="81"/>
      <c r="Q1492" s="81"/>
      <c r="R1492" s="91"/>
      <c r="S1492" s="91"/>
      <c r="T1492" s="91"/>
      <c r="U1492" s="91"/>
      <c r="V1492" s="52"/>
      <c r="W1492" s="52"/>
      <c r="X1492" s="52"/>
      <c r="Y1492" s="52"/>
      <c r="Z1492" s="51"/>
      <c r="AA1492" s="76"/>
      <c r="AB1492" s="76"/>
      <c r="AC1492" s="77"/>
      <c r="AD1492" s="83" t="s">
        <v>8801</v>
      </c>
      <c r="AE1492" s="83">
        <v>1820</v>
      </c>
      <c r="AF1492" s="83">
        <v>58086</v>
      </c>
      <c r="AG1492" s="83">
        <v>22877</v>
      </c>
      <c r="AH1492" s="83">
        <v>65609</v>
      </c>
      <c r="AI1492" s="83">
        <v>-21600</v>
      </c>
      <c r="AJ1492" s="83" t="s">
        <v>10165</v>
      </c>
      <c r="AK1492" s="83"/>
      <c r="AL1492" s="83" t="s">
        <v>11706</v>
      </c>
      <c r="AM1492" s="83" t="s">
        <v>11717</v>
      </c>
      <c r="AN1492" s="85">
        <v>39803.199652777781</v>
      </c>
      <c r="AO1492" s="83" t="s">
        <v>13049</v>
      </c>
      <c r="AP1492" s="83" t="b">
        <v>0</v>
      </c>
      <c r="AQ1492" s="83" t="b">
        <v>0</v>
      </c>
      <c r="AR1492" s="83" t="b">
        <v>1</v>
      </c>
      <c r="AS1492" s="83" t="s">
        <v>7091</v>
      </c>
      <c r="AT1492" s="83">
        <v>484</v>
      </c>
      <c r="AU1492" s="83" t="s">
        <v>13593</v>
      </c>
      <c r="AV1492" s="83" t="b">
        <v>0</v>
      </c>
      <c r="AW1492" s="83" t="s">
        <v>14213</v>
      </c>
      <c r="AX1492" s="83" t="s">
        <v>15703</v>
      </c>
      <c r="AY1492" s="83" t="s">
        <v>66</v>
      </c>
      <c r="AZ1492" s="2"/>
      <c r="BA1492" s="3"/>
      <c r="BB1492" s="3"/>
      <c r="BC1492" s="3"/>
      <c r="BD1492" s="3"/>
    </row>
    <row r="1493" spans="1:56" x14ac:dyDescent="0.25">
      <c r="A1493" s="69" t="s">
        <v>1312</v>
      </c>
      <c r="B1493" s="70"/>
      <c r="C1493" s="70"/>
      <c r="D1493" s="71"/>
      <c r="E1493" s="73"/>
      <c r="F1493" s="70" t="s">
        <v>3654</v>
      </c>
      <c r="G1493" s="70"/>
      <c r="H1493" s="74"/>
      <c r="I1493" s="75"/>
      <c r="J1493" s="75"/>
      <c r="K1493" s="74" t="s">
        <v>17218</v>
      </c>
      <c r="L1493" s="78"/>
      <c r="M1493" s="79"/>
      <c r="N1493" s="79"/>
      <c r="O1493" s="80"/>
      <c r="P1493" s="81"/>
      <c r="Q1493" s="81"/>
      <c r="R1493" s="91"/>
      <c r="S1493" s="91"/>
      <c r="T1493" s="91"/>
      <c r="U1493" s="91"/>
      <c r="V1493" s="52"/>
      <c r="W1493" s="52"/>
      <c r="X1493" s="52"/>
      <c r="Y1493" s="52"/>
      <c r="Z1493" s="51"/>
      <c r="AA1493" s="76"/>
      <c r="AB1493" s="76"/>
      <c r="AC1493" s="77"/>
      <c r="AD1493" s="83" t="s">
        <v>8802</v>
      </c>
      <c r="AE1493" s="83">
        <v>360</v>
      </c>
      <c r="AF1493" s="83">
        <v>114</v>
      </c>
      <c r="AG1493" s="83">
        <v>4861</v>
      </c>
      <c r="AH1493" s="83">
        <v>404</v>
      </c>
      <c r="AI1493" s="83"/>
      <c r="AJ1493" s="83"/>
      <c r="AK1493" s="83"/>
      <c r="AL1493" s="83"/>
      <c r="AM1493" s="83"/>
      <c r="AN1493" s="85">
        <v>42917.74927083333</v>
      </c>
      <c r="AO1493" s="83"/>
      <c r="AP1493" s="83" t="b">
        <v>1</v>
      </c>
      <c r="AQ1493" s="83" t="b">
        <v>1</v>
      </c>
      <c r="AR1493" s="83" t="b">
        <v>0</v>
      </c>
      <c r="AS1493" s="83" t="s">
        <v>7091</v>
      </c>
      <c r="AT1493" s="83">
        <v>1</v>
      </c>
      <c r="AU1493" s="83"/>
      <c r="AV1493" s="83" t="b">
        <v>0</v>
      </c>
      <c r="AW1493" s="83" t="s">
        <v>14213</v>
      </c>
      <c r="AX1493" s="83" t="s">
        <v>15704</v>
      </c>
      <c r="AY1493" s="83" t="s">
        <v>66</v>
      </c>
      <c r="AZ1493" s="2"/>
      <c r="BA1493" s="3"/>
      <c r="BB1493" s="3"/>
      <c r="BC1493" s="3"/>
      <c r="BD1493" s="3"/>
    </row>
    <row r="1494" spans="1:56" x14ac:dyDescent="0.25">
      <c r="A1494" s="69" t="s">
        <v>1313</v>
      </c>
      <c r="B1494" s="70"/>
      <c r="C1494" s="70"/>
      <c r="D1494" s="71"/>
      <c r="E1494" s="73"/>
      <c r="F1494" s="70" t="s">
        <v>14195</v>
      </c>
      <c r="G1494" s="70"/>
      <c r="H1494" s="74"/>
      <c r="I1494" s="75"/>
      <c r="J1494" s="75"/>
      <c r="K1494" s="74" t="s">
        <v>17219</v>
      </c>
      <c r="L1494" s="78"/>
      <c r="M1494" s="79"/>
      <c r="N1494" s="79"/>
      <c r="O1494" s="80"/>
      <c r="P1494" s="81"/>
      <c r="Q1494" s="81"/>
      <c r="R1494" s="91"/>
      <c r="S1494" s="91"/>
      <c r="T1494" s="91"/>
      <c r="U1494" s="91"/>
      <c r="V1494" s="52"/>
      <c r="W1494" s="52"/>
      <c r="X1494" s="52"/>
      <c r="Y1494" s="52"/>
      <c r="Z1494" s="51"/>
      <c r="AA1494" s="76"/>
      <c r="AB1494" s="76"/>
      <c r="AC1494" s="77"/>
      <c r="AD1494" s="83" t="s">
        <v>8803</v>
      </c>
      <c r="AE1494" s="83">
        <v>177</v>
      </c>
      <c r="AF1494" s="83">
        <v>55</v>
      </c>
      <c r="AG1494" s="83">
        <v>44950</v>
      </c>
      <c r="AH1494" s="83">
        <v>41</v>
      </c>
      <c r="AI1494" s="83"/>
      <c r="AJ1494" s="83"/>
      <c r="AK1494" s="83" t="s">
        <v>10608</v>
      </c>
      <c r="AL1494" s="83"/>
      <c r="AM1494" s="83"/>
      <c r="AN1494" s="85">
        <v>41922.010879629626</v>
      </c>
      <c r="AO1494" s="83" t="s">
        <v>13050</v>
      </c>
      <c r="AP1494" s="83" t="b">
        <v>1</v>
      </c>
      <c r="AQ1494" s="83" t="b">
        <v>0</v>
      </c>
      <c r="AR1494" s="83" t="b">
        <v>0</v>
      </c>
      <c r="AS1494" s="83" t="s">
        <v>7095</v>
      </c>
      <c r="AT1494" s="83">
        <v>6</v>
      </c>
      <c r="AU1494" s="83" t="s">
        <v>13085</v>
      </c>
      <c r="AV1494" s="83" t="b">
        <v>0</v>
      </c>
      <c r="AW1494" s="83" t="s">
        <v>14213</v>
      </c>
      <c r="AX1494" s="83" t="s">
        <v>15705</v>
      </c>
      <c r="AY1494" s="83" t="s">
        <v>66</v>
      </c>
      <c r="AZ1494" s="2"/>
      <c r="BA1494" s="3"/>
      <c r="BB1494" s="3"/>
      <c r="BC1494" s="3"/>
      <c r="BD1494" s="3"/>
    </row>
    <row r="1495" spans="1:56" x14ac:dyDescent="0.25">
      <c r="A1495" s="69" t="s">
        <v>1314</v>
      </c>
      <c r="B1495" s="70"/>
      <c r="C1495" s="70"/>
      <c r="D1495" s="71"/>
      <c r="E1495" s="73"/>
      <c r="F1495" s="70" t="s">
        <v>4493</v>
      </c>
      <c r="G1495" s="70"/>
      <c r="H1495" s="74"/>
      <c r="I1495" s="75"/>
      <c r="J1495" s="75"/>
      <c r="K1495" s="74" t="s">
        <v>17220</v>
      </c>
      <c r="L1495" s="78"/>
      <c r="M1495" s="79"/>
      <c r="N1495" s="79"/>
      <c r="O1495" s="80"/>
      <c r="P1495" s="81"/>
      <c r="Q1495" s="81"/>
      <c r="R1495" s="91"/>
      <c r="S1495" s="91"/>
      <c r="T1495" s="91"/>
      <c r="U1495" s="91"/>
      <c r="V1495" s="52"/>
      <c r="W1495" s="52"/>
      <c r="X1495" s="52"/>
      <c r="Y1495" s="52"/>
      <c r="Z1495" s="51"/>
      <c r="AA1495" s="76"/>
      <c r="AB1495" s="76"/>
      <c r="AC1495" s="77"/>
      <c r="AD1495" s="83" t="s">
        <v>8804</v>
      </c>
      <c r="AE1495" s="83">
        <v>279</v>
      </c>
      <c r="AF1495" s="83">
        <v>107</v>
      </c>
      <c r="AG1495" s="83">
        <v>6406</v>
      </c>
      <c r="AH1495" s="83">
        <v>7634</v>
      </c>
      <c r="AI1495" s="83">
        <v>-28800</v>
      </c>
      <c r="AJ1495" s="83"/>
      <c r="AK1495" s="83"/>
      <c r="AL1495" s="83"/>
      <c r="AM1495" s="83" t="s">
        <v>11719</v>
      </c>
      <c r="AN1495" s="85">
        <v>42782.006956018522</v>
      </c>
      <c r="AO1495" s="83" t="s">
        <v>13051</v>
      </c>
      <c r="AP1495" s="83" t="b">
        <v>1</v>
      </c>
      <c r="AQ1495" s="83" t="b">
        <v>0</v>
      </c>
      <c r="AR1495" s="83" t="b">
        <v>0</v>
      </c>
      <c r="AS1495" s="83" t="s">
        <v>7091</v>
      </c>
      <c r="AT1495" s="83">
        <v>0</v>
      </c>
      <c r="AU1495" s="83"/>
      <c r="AV1495" s="83" t="b">
        <v>0</v>
      </c>
      <c r="AW1495" s="83" t="s">
        <v>14213</v>
      </c>
      <c r="AX1495" s="83" t="s">
        <v>15706</v>
      </c>
      <c r="AY1495" s="83" t="s">
        <v>66</v>
      </c>
      <c r="AZ1495" s="2"/>
      <c r="BA1495" s="3"/>
      <c r="BB1495" s="3"/>
      <c r="BC1495" s="3"/>
      <c r="BD1495" s="3"/>
    </row>
    <row r="1496" spans="1:56" x14ac:dyDescent="0.25">
      <c r="A1496" s="69" t="s">
        <v>1315</v>
      </c>
      <c r="B1496" s="70"/>
      <c r="C1496" s="70"/>
      <c r="D1496" s="71"/>
      <c r="E1496" s="73"/>
      <c r="F1496" s="70" t="s">
        <v>4494</v>
      </c>
      <c r="G1496" s="70"/>
      <c r="H1496" s="74"/>
      <c r="I1496" s="75"/>
      <c r="J1496" s="75"/>
      <c r="K1496" s="74" t="s">
        <v>17221</v>
      </c>
      <c r="L1496" s="78"/>
      <c r="M1496" s="79"/>
      <c r="N1496" s="79"/>
      <c r="O1496" s="80"/>
      <c r="P1496" s="81"/>
      <c r="Q1496" s="81"/>
      <c r="R1496" s="91"/>
      <c r="S1496" s="91"/>
      <c r="T1496" s="91"/>
      <c r="U1496" s="91"/>
      <c r="V1496" s="52"/>
      <c r="W1496" s="52"/>
      <c r="X1496" s="52"/>
      <c r="Y1496" s="52"/>
      <c r="Z1496" s="51"/>
      <c r="AA1496" s="76"/>
      <c r="AB1496" s="76"/>
      <c r="AC1496" s="77"/>
      <c r="AD1496" s="83" t="s">
        <v>8805</v>
      </c>
      <c r="AE1496" s="83">
        <v>5002</v>
      </c>
      <c r="AF1496" s="83">
        <v>4033</v>
      </c>
      <c r="AG1496" s="83">
        <v>161269</v>
      </c>
      <c r="AH1496" s="83">
        <v>61048</v>
      </c>
      <c r="AI1496" s="83">
        <v>-21600</v>
      </c>
      <c r="AJ1496" s="83" t="s">
        <v>10166</v>
      </c>
      <c r="AK1496" s="83" t="s">
        <v>10437</v>
      </c>
      <c r="AL1496" s="83" t="s">
        <v>11707</v>
      </c>
      <c r="AM1496" s="83" t="s">
        <v>11717</v>
      </c>
      <c r="AN1496" s="85">
        <v>39969.841377314813</v>
      </c>
      <c r="AO1496" s="83" t="s">
        <v>13052</v>
      </c>
      <c r="AP1496" s="83" t="b">
        <v>0</v>
      </c>
      <c r="AQ1496" s="83" t="b">
        <v>0</v>
      </c>
      <c r="AR1496" s="83" t="b">
        <v>1</v>
      </c>
      <c r="AS1496" s="83" t="s">
        <v>7091</v>
      </c>
      <c r="AT1496" s="83">
        <v>239</v>
      </c>
      <c r="AU1496" s="83" t="s">
        <v>13594</v>
      </c>
      <c r="AV1496" s="83" t="b">
        <v>0</v>
      </c>
      <c r="AW1496" s="83" t="s">
        <v>14213</v>
      </c>
      <c r="AX1496" s="83" t="s">
        <v>15707</v>
      </c>
      <c r="AY1496" s="83" t="s">
        <v>66</v>
      </c>
      <c r="AZ1496" s="2"/>
      <c r="BA1496" s="3"/>
      <c r="BB1496" s="3"/>
      <c r="BC1496" s="3"/>
      <c r="BD1496" s="3"/>
    </row>
    <row r="1497" spans="1:56" x14ac:dyDescent="0.25">
      <c r="A1497" s="69" t="s">
        <v>1316</v>
      </c>
      <c r="B1497" s="70"/>
      <c r="C1497" s="70"/>
      <c r="D1497" s="71"/>
      <c r="E1497" s="73"/>
      <c r="F1497" s="70" t="s">
        <v>14196</v>
      </c>
      <c r="G1497" s="70"/>
      <c r="H1497" s="74"/>
      <c r="I1497" s="75"/>
      <c r="J1497" s="75"/>
      <c r="K1497" s="74" t="s">
        <v>17222</v>
      </c>
      <c r="L1497" s="78"/>
      <c r="M1497" s="79"/>
      <c r="N1497" s="79"/>
      <c r="O1497" s="80"/>
      <c r="P1497" s="81"/>
      <c r="Q1497" s="81"/>
      <c r="R1497" s="91"/>
      <c r="S1497" s="91"/>
      <c r="T1497" s="91"/>
      <c r="U1497" s="91"/>
      <c r="V1497" s="52"/>
      <c r="W1497" s="52"/>
      <c r="X1497" s="52"/>
      <c r="Y1497" s="52"/>
      <c r="Z1497" s="51"/>
      <c r="AA1497" s="76"/>
      <c r="AB1497" s="76"/>
      <c r="AC1497" s="77"/>
      <c r="AD1497" s="83" t="s">
        <v>8806</v>
      </c>
      <c r="AE1497" s="83">
        <v>744</v>
      </c>
      <c r="AF1497" s="83">
        <v>289440</v>
      </c>
      <c r="AG1497" s="83">
        <v>12211</v>
      </c>
      <c r="AH1497" s="83">
        <v>8193</v>
      </c>
      <c r="AI1497" s="83">
        <v>3600</v>
      </c>
      <c r="AJ1497" s="83" t="s">
        <v>10167</v>
      </c>
      <c r="AK1497" s="83" t="s">
        <v>10909</v>
      </c>
      <c r="AL1497" s="83" t="s">
        <v>11708</v>
      </c>
      <c r="AM1497" s="83" t="s">
        <v>10909</v>
      </c>
      <c r="AN1497" s="85">
        <v>39535.956782407404</v>
      </c>
      <c r="AO1497" s="83" t="s">
        <v>13053</v>
      </c>
      <c r="AP1497" s="83" t="b">
        <v>0</v>
      </c>
      <c r="AQ1497" s="83" t="b">
        <v>0</v>
      </c>
      <c r="AR1497" s="83" t="b">
        <v>1</v>
      </c>
      <c r="AS1497" s="83" t="s">
        <v>7099</v>
      </c>
      <c r="AT1497" s="83">
        <v>1690</v>
      </c>
      <c r="AU1497" s="83" t="s">
        <v>13085</v>
      </c>
      <c r="AV1497" s="83" t="b">
        <v>1</v>
      </c>
      <c r="AW1497" s="83" t="s">
        <v>14213</v>
      </c>
      <c r="AX1497" s="83" t="s">
        <v>15708</v>
      </c>
      <c r="AY1497" s="83" t="s">
        <v>66</v>
      </c>
      <c r="AZ1497" s="2"/>
      <c r="BA1497" s="3"/>
      <c r="BB1497" s="3"/>
      <c r="BC1497" s="3"/>
      <c r="BD1497" s="3"/>
    </row>
    <row r="1498" spans="1:56" x14ac:dyDescent="0.25">
      <c r="A1498" s="69" t="s">
        <v>1714</v>
      </c>
      <c r="B1498" s="70"/>
      <c r="C1498" s="70"/>
      <c r="D1498" s="71"/>
      <c r="E1498" s="73"/>
      <c r="F1498" s="70" t="s">
        <v>14197</v>
      </c>
      <c r="G1498" s="70"/>
      <c r="H1498" s="74"/>
      <c r="I1498" s="75"/>
      <c r="J1498" s="75"/>
      <c r="K1498" s="74" t="s">
        <v>17223</v>
      </c>
      <c r="L1498" s="78"/>
      <c r="M1498" s="79"/>
      <c r="N1498" s="79"/>
      <c r="O1498" s="80"/>
      <c r="P1498" s="81"/>
      <c r="Q1498" s="81"/>
      <c r="R1498" s="91"/>
      <c r="S1498" s="91"/>
      <c r="T1498" s="91"/>
      <c r="U1498" s="91"/>
      <c r="V1498" s="52"/>
      <c r="W1498" s="52"/>
      <c r="X1498" s="52"/>
      <c r="Y1498" s="52"/>
      <c r="Z1498" s="51"/>
      <c r="AA1498" s="76"/>
      <c r="AB1498" s="76"/>
      <c r="AC1498" s="77"/>
      <c r="AD1498" s="83" t="s">
        <v>8807</v>
      </c>
      <c r="AE1498" s="83">
        <v>557</v>
      </c>
      <c r="AF1498" s="83">
        <v>1687999</v>
      </c>
      <c r="AG1498" s="83">
        <v>181002</v>
      </c>
      <c r="AH1498" s="83">
        <v>1115</v>
      </c>
      <c r="AI1498" s="83">
        <v>3600</v>
      </c>
      <c r="AJ1498" s="83" t="s">
        <v>10168</v>
      </c>
      <c r="AK1498" s="83" t="s">
        <v>10909</v>
      </c>
      <c r="AL1498" s="83" t="s">
        <v>11709</v>
      </c>
      <c r="AM1498" s="83" t="s">
        <v>10909</v>
      </c>
      <c r="AN1498" s="85">
        <v>39357.38658564815</v>
      </c>
      <c r="AO1498" s="83" t="s">
        <v>13054</v>
      </c>
      <c r="AP1498" s="83" t="b">
        <v>0</v>
      </c>
      <c r="AQ1498" s="83" t="b">
        <v>0</v>
      </c>
      <c r="AR1498" s="83" t="b">
        <v>1</v>
      </c>
      <c r="AS1498" s="83" t="s">
        <v>7099</v>
      </c>
      <c r="AT1498" s="83">
        <v>4566</v>
      </c>
      <c r="AU1498" s="83" t="s">
        <v>13595</v>
      </c>
      <c r="AV1498" s="83" t="b">
        <v>1</v>
      </c>
      <c r="AW1498" s="83" t="s">
        <v>14213</v>
      </c>
      <c r="AX1498" s="83" t="s">
        <v>15709</v>
      </c>
      <c r="AY1498" s="83" t="s">
        <v>65</v>
      </c>
      <c r="AZ1498" s="2"/>
      <c r="BA1498" s="3"/>
      <c r="BB1498" s="3"/>
      <c r="BC1498" s="3"/>
      <c r="BD1498" s="3"/>
    </row>
    <row r="1499" spans="1:56" x14ac:dyDescent="0.25">
      <c r="A1499" s="69" t="s">
        <v>1317</v>
      </c>
      <c r="B1499" s="70"/>
      <c r="C1499" s="70"/>
      <c r="D1499" s="71"/>
      <c r="E1499" s="73"/>
      <c r="F1499" s="70" t="s">
        <v>4495</v>
      </c>
      <c r="G1499" s="70"/>
      <c r="H1499" s="74"/>
      <c r="I1499" s="75"/>
      <c r="J1499" s="75"/>
      <c r="K1499" s="74" t="s">
        <v>17224</v>
      </c>
      <c r="L1499" s="78"/>
      <c r="M1499" s="79"/>
      <c r="N1499" s="79"/>
      <c r="O1499" s="80"/>
      <c r="P1499" s="81"/>
      <c r="Q1499" s="81"/>
      <c r="R1499" s="91"/>
      <c r="S1499" s="91"/>
      <c r="T1499" s="91"/>
      <c r="U1499" s="91"/>
      <c r="V1499" s="52"/>
      <c r="W1499" s="52"/>
      <c r="X1499" s="52"/>
      <c r="Y1499" s="52"/>
      <c r="Z1499" s="51"/>
      <c r="AA1499" s="76"/>
      <c r="AB1499" s="76"/>
      <c r="AC1499" s="77"/>
      <c r="AD1499" s="83" t="s">
        <v>8808</v>
      </c>
      <c r="AE1499" s="83">
        <v>465</v>
      </c>
      <c r="AF1499" s="83">
        <v>257</v>
      </c>
      <c r="AG1499" s="83">
        <v>11737</v>
      </c>
      <c r="AH1499" s="83">
        <v>8826</v>
      </c>
      <c r="AI1499" s="83">
        <v>7200</v>
      </c>
      <c r="AJ1499" s="83" t="s">
        <v>10169</v>
      </c>
      <c r="AK1499" s="83" t="s">
        <v>10909</v>
      </c>
      <c r="AL1499" s="83"/>
      <c r="AM1499" s="83" t="s">
        <v>11731</v>
      </c>
      <c r="AN1499" s="85">
        <v>40952.930960648147</v>
      </c>
      <c r="AO1499" s="83" t="s">
        <v>13055</v>
      </c>
      <c r="AP1499" s="83" t="b">
        <v>0</v>
      </c>
      <c r="AQ1499" s="83" t="b">
        <v>0</v>
      </c>
      <c r="AR1499" s="83" t="b">
        <v>1</v>
      </c>
      <c r="AS1499" s="83" t="s">
        <v>7099</v>
      </c>
      <c r="AT1499" s="83">
        <v>40</v>
      </c>
      <c r="AU1499" s="83" t="s">
        <v>13596</v>
      </c>
      <c r="AV1499" s="83" t="b">
        <v>0</v>
      </c>
      <c r="AW1499" s="83" t="s">
        <v>14213</v>
      </c>
      <c r="AX1499" s="83" t="s">
        <v>15710</v>
      </c>
      <c r="AY1499" s="83" t="s">
        <v>66</v>
      </c>
      <c r="AZ1499" s="2"/>
      <c r="BA1499" s="3"/>
      <c r="BB1499" s="3"/>
      <c r="BC1499" s="3"/>
      <c r="BD1499" s="3"/>
    </row>
    <row r="1500" spans="1:56" x14ac:dyDescent="0.25">
      <c r="A1500" s="69" t="s">
        <v>1318</v>
      </c>
      <c r="B1500" s="70"/>
      <c r="C1500" s="70"/>
      <c r="D1500" s="71"/>
      <c r="E1500" s="73"/>
      <c r="F1500" s="70" t="s">
        <v>14198</v>
      </c>
      <c r="G1500" s="70"/>
      <c r="H1500" s="74"/>
      <c r="I1500" s="75"/>
      <c r="J1500" s="75"/>
      <c r="K1500" s="74" t="s">
        <v>17225</v>
      </c>
      <c r="L1500" s="78"/>
      <c r="M1500" s="79"/>
      <c r="N1500" s="79"/>
      <c r="O1500" s="80"/>
      <c r="P1500" s="81"/>
      <c r="Q1500" s="81"/>
      <c r="R1500" s="91"/>
      <c r="S1500" s="91"/>
      <c r="T1500" s="91"/>
      <c r="U1500" s="91"/>
      <c r="V1500" s="52"/>
      <c r="W1500" s="52"/>
      <c r="X1500" s="52"/>
      <c r="Y1500" s="52"/>
      <c r="Z1500" s="51"/>
      <c r="AA1500" s="76"/>
      <c r="AB1500" s="76"/>
      <c r="AC1500" s="77"/>
      <c r="AD1500" s="83" t="s">
        <v>8809</v>
      </c>
      <c r="AE1500" s="83">
        <v>4970</v>
      </c>
      <c r="AF1500" s="83">
        <v>4148</v>
      </c>
      <c r="AG1500" s="83">
        <v>77450</v>
      </c>
      <c r="AH1500" s="83">
        <v>37122</v>
      </c>
      <c r="AI1500" s="83">
        <v>3600</v>
      </c>
      <c r="AJ1500" s="83" t="s">
        <v>10170</v>
      </c>
      <c r="AK1500" s="83" t="s">
        <v>10910</v>
      </c>
      <c r="AL1500" s="83" t="s">
        <v>11710</v>
      </c>
      <c r="AM1500" s="83" t="s">
        <v>11787</v>
      </c>
      <c r="AN1500" s="85">
        <v>42733.429386574076</v>
      </c>
      <c r="AO1500" s="83" t="s">
        <v>13056</v>
      </c>
      <c r="AP1500" s="83" t="b">
        <v>0</v>
      </c>
      <c r="AQ1500" s="83" t="b">
        <v>0</v>
      </c>
      <c r="AR1500" s="83" t="b">
        <v>1</v>
      </c>
      <c r="AS1500" s="83" t="s">
        <v>13079</v>
      </c>
      <c r="AT1500" s="83">
        <v>36</v>
      </c>
      <c r="AU1500" s="83" t="s">
        <v>13085</v>
      </c>
      <c r="AV1500" s="83" t="b">
        <v>0</v>
      </c>
      <c r="AW1500" s="83" t="s">
        <v>14213</v>
      </c>
      <c r="AX1500" s="83" t="s">
        <v>15711</v>
      </c>
      <c r="AY1500" s="83" t="s">
        <v>66</v>
      </c>
      <c r="AZ1500" s="2"/>
      <c r="BA1500" s="3"/>
      <c r="BB1500" s="3"/>
      <c r="BC1500" s="3"/>
      <c r="BD1500" s="3"/>
    </row>
    <row r="1501" spans="1:56" x14ac:dyDescent="0.25">
      <c r="A1501" s="69" t="s">
        <v>1715</v>
      </c>
      <c r="B1501" s="70"/>
      <c r="C1501" s="70"/>
      <c r="D1501" s="71"/>
      <c r="E1501" s="73"/>
      <c r="F1501" s="70" t="s">
        <v>14199</v>
      </c>
      <c r="G1501" s="70"/>
      <c r="H1501" s="74"/>
      <c r="I1501" s="75"/>
      <c r="J1501" s="75"/>
      <c r="K1501" s="74" t="s">
        <v>17226</v>
      </c>
      <c r="L1501" s="78"/>
      <c r="M1501" s="79"/>
      <c r="N1501" s="79"/>
      <c r="O1501" s="80"/>
      <c r="P1501" s="81"/>
      <c r="Q1501" s="81"/>
      <c r="R1501" s="91"/>
      <c r="S1501" s="91"/>
      <c r="T1501" s="91"/>
      <c r="U1501" s="91"/>
      <c r="V1501" s="52"/>
      <c r="W1501" s="52"/>
      <c r="X1501" s="52"/>
      <c r="Y1501" s="52"/>
      <c r="Z1501" s="51"/>
      <c r="AA1501" s="76"/>
      <c r="AB1501" s="76"/>
      <c r="AC1501" s="77"/>
      <c r="AD1501" s="83" t="s">
        <v>8810</v>
      </c>
      <c r="AE1501" s="83">
        <v>667</v>
      </c>
      <c r="AF1501" s="83">
        <v>638</v>
      </c>
      <c r="AG1501" s="83">
        <v>5925</v>
      </c>
      <c r="AH1501" s="83">
        <v>7068</v>
      </c>
      <c r="AI1501" s="83"/>
      <c r="AJ1501" s="83" t="s">
        <v>10171</v>
      </c>
      <c r="AK1501" s="83"/>
      <c r="AL1501" s="83"/>
      <c r="AM1501" s="83"/>
      <c r="AN1501" s="85">
        <v>42814.296342592592</v>
      </c>
      <c r="AO1501" s="83" t="s">
        <v>13057</v>
      </c>
      <c r="AP1501" s="83" t="b">
        <v>1</v>
      </c>
      <c r="AQ1501" s="83" t="b">
        <v>0</v>
      </c>
      <c r="AR1501" s="83" t="b">
        <v>0</v>
      </c>
      <c r="AS1501" s="83" t="s">
        <v>7091</v>
      </c>
      <c r="AT1501" s="83">
        <v>2</v>
      </c>
      <c r="AU1501" s="83"/>
      <c r="AV1501" s="83" t="b">
        <v>0</v>
      </c>
      <c r="AW1501" s="83" t="s">
        <v>14213</v>
      </c>
      <c r="AX1501" s="83" t="s">
        <v>15712</v>
      </c>
      <c r="AY1501" s="83" t="s">
        <v>65</v>
      </c>
      <c r="AZ1501" s="2"/>
      <c r="BA1501" s="3"/>
      <c r="BB1501" s="3"/>
      <c r="BC1501" s="3"/>
      <c r="BD1501" s="3"/>
    </row>
    <row r="1502" spans="1:56" x14ac:dyDescent="0.25">
      <c r="A1502" s="69" t="s">
        <v>1716</v>
      </c>
      <c r="B1502" s="70"/>
      <c r="C1502" s="70"/>
      <c r="D1502" s="71"/>
      <c r="E1502" s="73"/>
      <c r="F1502" s="70" t="s">
        <v>14200</v>
      </c>
      <c r="G1502" s="70"/>
      <c r="H1502" s="74"/>
      <c r="I1502" s="75"/>
      <c r="J1502" s="75"/>
      <c r="K1502" s="74" t="s">
        <v>17227</v>
      </c>
      <c r="L1502" s="78"/>
      <c r="M1502" s="79"/>
      <c r="N1502" s="79"/>
      <c r="O1502" s="80"/>
      <c r="P1502" s="81"/>
      <c r="Q1502" s="81"/>
      <c r="R1502" s="91"/>
      <c r="S1502" s="91"/>
      <c r="T1502" s="91"/>
      <c r="U1502" s="91"/>
      <c r="V1502" s="52"/>
      <c r="W1502" s="52"/>
      <c r="X1502" s="52"/>
      <c r="Y1502" s="52"/>
      <c r="Z1502" s="51"/>
      <c r="AA1502" s="76"/>
      <c r="AB1502" s="76"/>
      <c r="AC1502" s="77"/>
      <c r="AD1502" s="83" t="s">
        <v>8811</v>
      </c>
      <c r="AE1502" s="83">
        <v>826</v>
      </c>
      <c r="AF1502" s="83">
        <v>733</v>
      </c>
      <c r="AG1502" s="83">
        <v>16735</v>
      </c>
      <c r="AH1502" s="83">
        <v>8973</v>
      </c>
      <c r="AI1502" s="83"/>
      <c r="AJ1502" s="83" t="s">
        <v>10172</v>
      </c>
      <c r="AK1502" s="83" t="s">
        <v>10372</v>
      </c>
      <c r="AL1502" s="83"/>
      <c r="AM1502" s="83"/>
      <c r="AN1502" s="85">
        <v>42681.931990740741</v>
      </c>
      <c r="AO1502" s="83" t="s">
        <v>13058</v>
      </c>
      <c r="AP1502" s="83" t="b">
        <v>1</v>
      </c>
      <c r="AQ1502" s="83" t="b">
        <v>0</v>
      </c>
      <c r="AR1502" s="83" t="b">
        <v>0</v>
      </c>
      <c r="AS1502" s="83" t="s">
        <v>7091</v>
      </c>
      <c r="AT1502" s="83">
        <v>17</v>
      </c>
      <c r="AU1502" s="83"/>
      <c r="AV1502" s="83" t="b">
        <v>0</v>
      </c>
      <c r="AW1502" s="83" t="s">
        <v>14213</v>
      </c>
      <c r="AX1502" s="83" t="s">
        <v>15713</v>
      </c>
      <c r="AY1502" s="83" t="s">
        <v>65</v>
      </c>
      <c r="AZ1502" s="2"/>
      <c r="BA1502" s="3"/>
      <c r="BB1502" s="3"/>
      <c r="BC1502" s="3"/>
      <c r="BD1502" s="3"/>
    </row>
    <row r="1503" spans="1:56" x14ac:dyDescent="0.25">
      <c r="A1503" s="69" t="s">
        <v>1717</v>
      </c>
      <c r="B1503" s="70"/>
      <c r="C1503" s="70"/>
      <c r="D1503" s="71"/>
      <c r="E1503" s="73"/>
      <c r="F1503" s="70" t="s">
        <v>14201</v>
      </c>
      <c r="G1503" s="70"/>
      <c r="H1503" s="74"/>
      <c r="I1503" s="75"/>
      <c r="J1503" s="75"/>
      <c r="K1503" s="74" t="s">
        <v>17228</v>
      </c>
      <c r="L1503" s="78"/>
      <c r="M1503" s="79"/>
      <c r="N1503" s="79"/>
      <c r="O1503" s="80"/>
      <c r="P1503" s="81"/>
      <c r="Q1503" s="81"/>
      <c r="R1503" s="91"/>
      <c r="S1503" s="91"/>
      <c r="T1503" s="91"/>
      <c r="U1503" s="91"/>
      <c r="V1503" s="52"/>
      <c r="W1503" s="52"/>
      <c r="X1503" s="52"/>
      <c r="Y1503" s="52"/>
      <c r="Z1503" s="51"/>
      <c r="AA1503" s="76"/>
      <c r="AB1503" s="76"/>
      <c r="AC1503" s="77"/>
      <c r="AD1503" s="83" t="s">
        <v>8812</v>
      </c>
      <c r="AE1503" s="83">
        <v>697</v>
      </c>
      <c r="AF1503" s="83">
        <v>754</v>
      </c>
      <c r="AG1503" s="83">
        <v>6096</v>
      </c>
      <c r="AH1503" s="83">
        <v>1059</v>
      </c>
      <c r="AI1503" s="83"/>
      <c r="AJ1503" s="83" t="s">
        <v>10173</v>
      </c>
      <c r="AK1503" s="83" t="s">
        <v>10911</v>
      </c>
      <c r="AL1503" s="83" t="s">
        <v>11711</v>
      </c>
      <c r="AM1503" s="83"/>
      <c r="AN1503" s="85">
        <v>42919.289548611108</v>
      </c>
      <c r="AO1503" s="83" t="s">
        <v>13059</v>
      </c>
      <c r="AP1503" s="83" t="b">
        <v>0</v>
      </c>
      <c r="AQ1503" s="83" t="b">
        <v>0</v>
      </c>
      <c r="AR1503" s="83" t="b">
        <v>0</v>
      </c>
      <c r="AS1503" s="83" t="s">
        <v>7091</v>
      </c>
      <c r="AT1503" s="83">
        <v>2</v>
      </c>
      <c r="AU1503" s="83" t="s">
        <v>13085</v>
      </c>
      <c r="AV1503" s="83" t="b">
        <v>0</v>
      </c>
      <c r="AW1503" s="83" t="s">
        <v>14213</v>
      </c>
      <c r="AX1503" s="83" t="s">
        <v>15714</v>
      </c>
      <c r="AY1503" s="83" t="s">
        <v>65</v>
      </c>
      <c r="AZ1503" s="2"/>
      <c r="BA1503" s="3"/>
      <c r="BB1503" s="3"/>
      <c r="BC1503" s="3"/>
      <c r="BD1503" s="3"/>
    </row>
    <row r="1504" spans="1:56" x14ac:dyDescent="0.25">
      <c r="A1504" s="69" t="s">
        <v>1718</v>
      </c>
      <c r="B1504" s="70"/>
      <c r="C1504" s="70"/>
      <c r="D1504" s="71"/>
      <c r="E1504" s="73"/>
      <c r="F1504" s="70" t="s">
        <v>14202</v>
      </c>
      <c r="G1504" s="70"/>
      <c r="H1504" s="74"/>
      <c r="I1504" s="75"/>
      <c r="J1504" s="75"/>
      <c r="K1504" s="74" t="s">
        <v>17229</v>
      </c>
      <c r="L1504" s="78"/>
      <c r="M1504" s="79"/>
      <c r="N1504" s="79"/>
      <c r="O1504" s="80"/>
      <c r="P1504" s="81"/>
      <c r="Q1504" s="81"/>
      <c r="R1504" s="91"/>
      <c r="S1504" s="91"/>
      <c r="T1504" s="91"/>
      <c r="U1504" s="91"/>
      <c r="V1504" s="52"/>
      <c r="W1504" s="52"/>
      <c r="X1504" s="52"/>
      <c r="Y1504" s="52"/>
      <c r="Z1504" s="51"/>
      <c r="AA1504" s="76"/>
      <c r="AB1504" s="76"/>
      <c r="AC1504" s="77"/>
      <c r="AD1504" s="83" t="s">
        <v>8813</v>
      </c>
      <c r="AE1504" s="83">
        <v>485</v>
      </c>
      <c r="AF1504" s="83">
        <v>1010</v>
      </c>
      <c r="AG1504" s="83">
        <v>23746</v>
      </c>
      <c r="AH1504" s="83">
        <v>26764</v>
      </c>
      <c r="AI1504" s="83">
        <v>39600</v>
      </c>
      <c r="AJ1504" s="83" t="s">
        <v>10174</v>
      </c>
      <c r="AK1504" s="83" t="s">
        <v>10912</v>
      </c>
      <c r="AL1504" s="83"/>
      <c r="AM1504" s="83" t="s">
        <v>11788</v>
      </c>
      <c r="AN1504" s="85">
        <v>39911.147037037037</v>
      </c>
      <c r="AO1504" s="83" t="s">
        <v>13060</v>
      </c>
      <c r="AP1504" s="83" t="b">
        <v>0</v>
      </c>
      <c r="AQ1504" s="83" t="b">
        <v>0</v>
      </c>
      <c r="AR1504" s="83" t="b">
        <v>0</v>
      </c>
      <c r="AS1504" s="83" t="s">
        <v>7091</v>
      </c>
      <c r="AT1504" s="83">
        <v>7</v>
      </c>
      <c r="AU1504" s="83" t="s">
        <v>13597</v>
      </c>
      <c r="AV1504" s="83" t="b">
        <v>0</v>
      </c>
      <c r="AW1504" s="83" t="s">
        <v>14213</v>
      </c>
      <c r="AX1504" s="83" t="s">
        <v>15715</v>
      </c>
      <c r="AY1504" s="83" t="s">
        <v>65</v>
      </c>
      <c r="AZ1504" s="2"/>
      <c r="BA1504" s="3"/>
      <c r="BB1504" s="3"/>
      <c r="BC1504" s="3"/>
      <c r="BD1504" s="3"/>
    </row>
    <row r="1505" spans="1:56" x14ac:dyDescent="0.25">
      <c r="A1505" s="69" t="s">
        <v>1719</v>
      </c>
      <c r="B1505" s="70"/>
      <c r="C1505" s="70"/>
      <c r="D1505" s="71"/>
      <c r="E1505" s="73"/>
      <c r="F1505" s="70" t="s">
        <v>14203</v>
      </c>
      <c r="G1505" s="70"/>
      <c r="H1505" s="74"/>
      <c r="I1505" s="75"/>
      <c r="J1505" s="75"/>
      <c r="K1505" s="74" t="s">
        <v>17230</v>
      </c>
      <c r="L1505" s="78"/>
      <c r="M1505" s="79"/>
      <c r="N1505" s="79"/>
      <c r="O1505" s="80"/>
      <c r="P1505" s="81"/>
      <c r="Q1505" s="81"/>
      <c r="R1505" s="91"/>
      <c r="S1505" s="91"/>
      <c r="T1505" s="91"/>
      <c r="U1505" s="91"/>
      <c r="V1505" s="52"/>
      <c r="W1505" s="52"/>
      <c r="X1505" s="52"/>
      <c r="Y1505" s="52"/>
      <c r="Z1505" s="51"/>
      <c r="AA1505" s="76"/>
      <c r="AB1505" s="76"/>
      <c r="AC1505" s="77"/>
      <c r="AD1505" s="83" t="s">
        <v>8814</v>
      </c>
      <c r="AE1505" s="83">
        <v>1061</v>
      </c>
      <c r="AF1505" s="83">
        <v>1904</v>
      </c>
      <c r="AG1505" s="83">
        <v>31583</v>
      </c>
      <c r="AH1505" s="83">
        <v>25081</v>
      </c>
      <c r="AI1505" s="83">
        <v>-28800</v>
      </c>
      <c r="AJ1505" s="83"/>
      <c r="AK1505" s="83"/>
      <c r="AL1505" s="83"/>
      <c r="AM1505" s="83" t="s">
        <v>11719</v>
      </c>
      <c r="AN1505" s="85">
        <v>41080.729537037034</v>
      </c>
      <c r="AO1505" s="83"/>
      <c r="AP1505" s="83" t="b">
        <v>0</v>
      </c>
      <c r="AQ1505" s="83" t="b">
        <v>0</v>
      </c>
      <c r="AR1505" s="83" t="b">
        <v>0</v>
      </c>
      <c r="AS1505" s="83" t="s">
        <v>7091</v>
      </c>
      <c r="AT1505" s="83">
        <v>10</v>
      </c>
      <c r="AU1505" s="83" t="s">
        <v>13598</v>
      </c>
      <c r="AV1505" s="83" t="b">
        <v>0</v>
      </c>
      <c r="AW1505" s="83" t="s">
        <v>14213</v>
      </c>
      <c r="AX1505" s="83" t="s">
        <v>15716</v>
      </c>
      <c r="AY1505" s="83" t="s">
        <v>65</v>
      </c>
      <c r="AZ1505" s="2"/>
      <c r="BA1505" s="3"/>
      <c r="BB1505" s="3"/>
      <c r="BC1505" s="3"/>
      <c r="BD1505" s="3"/>
    </row>
    <row r="1506" spans="1:56" x14ac:dyDescent="0.25">
      <c r="A1506" s="69" t="s">
        <v>1720</v>
      </c>
      <c r="B1506" s="70"/>
      <c r="C1506" s="70"/>
      <c r="D1506" s="71"/>
      <c r="E1506" s="73"/>
      <c r="F1506" s="70" t="s">
        <v>14204</v>
      </c>
      <c r="G1506" s="70"/>
      <c r="H1506" s="74"/>
      <c r="I1506" s="75"/>
      <c r="J1506" s="75"/>
      <c r="K1506" s="74" t="s">
        <v>17231</v>
      </c>
      <c r="L1506" s="78"/>
      <c r="M1506" s="79"/>
      <c r="N1506" s="79"/>
      <c r="O1506" s="80"/>
      <c r="P1506" s="81"/>
      <c r="Q1506" s="81"/>
      <c r="R1506" s="91"/>
      <c r="S1506" s="91"/>
      <c r="T1506" s="91"/>
      <c r="U1506" s="91"/>
      <c r="V1506" s="52"/>
      <c r="W1506" s="52"/>
      <c r="X1506" s="52"/>
      <c r="Y1506" s="52"/>
      <c r="Z1506" s="51"/>
      <c r="AA1506" s="76"/>
      <c r="AB1506" s="76"/>
      <c r="AC1506" s="77"/>
      <c r="AD1506" s="83" t="s">
        <v>8815</v>
      </c>
      <c r="AE1506" s="83">
        <v>2670</v>
      </c>
      <c r="AF1506" s="83">
        <v>1539</v>
      </c>
      <c r="AG1506" s="83">
        <v>32117</v>
      </c>
      <c r="AH1506" s="83">
        <v>35346</v>
      </c>
      <c r="AI1506" s="83">
        <v>-18000</v>
      </c>
      <c r="AJ1506" s="83" t="s">
        <v>10175</v>
      </c>
      <c r="AK1506" s="83"/>
      <c r="AL1506" s="83"/>
      <c r="AM1506" s="83" t="s">
        <v>11716</v>
      </c>
      <c r="AN1506" s="85">
        <v>42789.587488425925</v>
      </c>
      <c r="AO1506" s="83"/>
      <c r="AP1506" s="83" t="b">
        <v>1</v>
      </c>
      <c r="AQ1506" s="83" t="b">
        <v>0</v>
      </c>
      <c r="AR1506" s="83" t="b">
        <v>0</v>
      </c>
      <c r="AS1506" s="83" t="s">
        <v>7091</v>
      </c>
      <c r="AT1506" s="83">
        <v>10</v>
      </c>
      <c r="AU1506" s="83"/>
      <c r="AV1506" s="83" t="b">
        <v>0</v>
      </c>
      <c r="AW1506" s="83" t="s">
        <v>14213</v>
      </c>
      <c r="AX1506" s="83" t="s">
        <v>15717</v>
      </c>
      <c r="AY1506" s="83" t="s">
        <v>65</v>
      </c>
      <c r="AZ1506" s="2"/>
      <c r="BA1506" s="3"/>
      <c r="BB1506" s="3"/>
      <c r="BC1506" s="3"/>
      <c r="BD1506" s="3"/>
    </row>
    <row r="1507" spans="1:56" x14ac:dyDescent="0.25">
      <c r="A1507" s="69" t="s">
        <v>1721</v>
      </c>
      <c r="B1507" s="70"/>
      <c r="C1507" s="70"/>
      <c r="D1507" s="71"/>
      <c r="E1507" s="73"/>
      <c r="F1507" s="70" t="s">
        <v>14205</v>
      </c>
      <c r="G1507" s="70"/>
      <c r="H1507" s="74"/>
      <c r="I1507" s="75"/>
      <c r="J1507" s="75"/>
      <c r="K1507" s="74" t="s">
        <v>17232</v>
      </c>
      <c r="L1507" s="78"/>
      <c r="M1507" s="79"/>
      <c r="N1507" s="79"/>
      <c r="O1507" s="80"/>
      <c r="P1507" s="81"/>
      <c r="Q1507" s="81"/>
      <c r="R1507" s="91"/>
      <c r="S1507" s="91"/>
      <c r="T1507" s="91"/>
      <c r="U1507" s="91"/>
      <c r="V1507" s="52"/>
      <c r="W1507" s="52"/>
      <c r="X1507" s="52"/>
      <c r="Y1507" s="52"/>
      <c r="Z1507" s="51"/>
      <c r="AA1507" s="76"/>
      <c r="AB1507" s="76"/>
      <c r="AC1507" s="77"/>
      <c r="AD1507" s="83" t="s">
        <v>8816</v>
      </c>
      <c r="AE1507" s="83">
        <v>69</v>
      </c>
      <c r="AF1507" s="83">
        <v>2969</v>
      </c>
      <c r="AG1507" s="83">
        <v>8405</v>
      </c>
      <c r="AH1507" s="83">
        <v>4936</v>
      </c>
      <c r="AI1507" s="83"/>
      <c r="AJ1507" s="83" t="s">
        <v>10176</v>
      </c>
      <c r="AK1507" s="83"/>
      <c r="AL1507" s="83"/>
      <c r="AM1507" s="83"/>
      <c r="AN1507" s="85">
        <v>41887.956377314818</v>
      </c>
      <c r="AO1507" s="83" t="s">
        <v>13061</v>
      </c>
      <c r="AP1507" s="83" t="b">
        <v>0</v>
      </c>
      <c r="AQ1507" s="83" t="b">
        <v>0</v>
      </c>
      <c r="AR1507" s="83" t="b">
        <v>0</v>
      </c>
      <c r="AS1507" s="83" t="s">
        <v>7091</v>
      </c>
      <c r="AT1507" s="83">
        <v>14</v>
      </c>
      <c r="AU1507" s="83" t="s">
        <v>13085</v>
      </c>
      <c r="AV1507" s="83" t="b">
        <v>0</v>
      </c>
      <c r="AW1507" s="83" t="s">
        <v>14213</v>
      </c>
      <c r="AX1507" s="83" t="s">
        <v>15718</v>
      </c>
      <c r="AY1507" s="83" t="s">
        <v>65</v>
      </c>
      <c r="AZ1507" s="2"/>
      <c r="BA1507" s="3"/>
      <c r="BB1507" s="3"/>
      <c r="BC1507" s="3"/>
      <c r="BD1507" s="3"/>
    </row>
    <row r="1508" spans="1:56" x14ac:dyDescent="0.25">
      <c r="A1508" s="69" t="s">
        <v>1722</v>
      </c>
      <c r="B1508" s="70"/>
      <c r="C1508" s="70"/>
      <c r="D1508" s="71"/>
      <c r="E1508" s="73"/>
      <c r="F1508" s="70" t="s">
        <v>14206</v>
      </c>
      <c r="G1508" s="70"/>
      <c r="H1508" s="74"/>
      <c r="I1508" s="75"/>
      <c r="J1508" s="75"/>
      <c r="K1508" s="74" t="s">
        <v>17233</v>
      </c>
      <c r="L1508" s="78"/>
      <c r="M1508" s="79"/>
      <c r="N1508" s="79"/>
      <c r="O1508" s="80"/>
      <c r="P1508" s="81"/>
      <c r="Q1508" s="81"/>
      <c r="R1508" s="91"/>
      <c r="S1508" s="91"/>
      <c r="T1508" s="91"/>
      <c r="U1508" s="91"/>
      <c r="V1508" s="52"/>
      <c r="W1508" s="52"/>
      <c r="X1508" s="52"/>
      <c r="Y1508" s="52"/>
      <c r="Z1508" s="51"/>
      <c r="AA1508" s="76"/>
      <c r="AB1508" s="76"/>
      <c r="AC1508" s="77"/>
      <c r="AD1508" s="83" t="s">
        <v>8817</v>
      </c>
      <c r="AE1508" s="83">
        <v>187</v>
      </c>
      <c r="AF1508" s="83">
        <v>134</v>
      </c>
      <c r="AG1508" s="83">
        <v>4935</v>
      </c>
      <c r="AH1508" s="83">
        <v>5539</v>
      </c>
      <c r="AI1508" s="83"/>
      <c r="AJ1508" s="83" t="s">
        <v>10177</v>
      </c>
      <c r="AK1508" s="83" t="s">
        <v>10913</v>
      </c>
      <c r="AL1508" s="83" t="s">
        <v>11712</v>
      </c>
      <c r="AM1508" s="83"/>
      <c r="AN1508" s="85">
        <v>42769.758460648147</v>
      </c>
      <c r="AO1508" s="83" t="s">
        <v>13062</v>
      </c>
      <c r="AP1508" s="83" t="b">
        <v>1</v>
      </c>
      <c r="AQ1508" s="83" t="b">
        <v>0</v>
      </c>
      <c r="AR1508" s="83" t="b">
        <v>0</v>
      </c>
      <c r="AS1508" s="83" t="s">
        <v>7091</v>
      </c>
      <c r="AT1508" s="83">
        <v>2</v>
      </c>
      <c r="AU1508" s="83"/>
      <c r="AV1508" s="83" t="b">
        <v>0</v>
      </c>
      <c r="AW1508" s="83" t="s">
        <v>14213</v>
      </c>
      <c r="AX1508" s="83" t="s">
        <v>15719</v>
      </c>
      <c r="AY1508" s="83" t="s">
        <v>65</v>
      </c>
      <c r="AZ1508" s="2"/>
      <c r="BA1508" s="3"/>
      <c r="BB1508" s="3"/>
      <c r="BC1508" s="3"/>
      <c r="BD1508" s="3"/>
    </row>
    <row r="1509" spans="1:56" x14ac:dyDescent="0.25">
      <c r="A1509" s="69" t="s">
        <v>1723</v>
      </c>
      <c r="B1509" s="70"/>
      <c r="C1509" s="70"/>
      <c r="D1509" s="71"/>
      <c r="E1509" s="73"/>
      <c r="F1509" s="70" t="s">
        <v>14207</v>
      </c>
      <c r="G1509" s="70"/>
      <c r="H1509" s="74"/>
      <c r="I1509" s="75"/>
      <c r="J1509" s="75"/>
      <c r="K1509" s="74" t="s">
        <v>17234</v>
      </c>
      <c r="L1509" s="78"/>
      <c r="M1509" s="79"/>
      <c r="N1509" s="79"/>
      <c r="O1509" s="80"/>
      <c r="P1509" s="81"/>
      <c r="Q1509" s="81"/>
      <c r="R1509" s="91"/>
      <c r="S1509" s="91"/>
      <c r="T1509" s="91"/>
      <c r="U1509" s="91"/>
      <c r="V1509" s="52"/>
      <c r="W1509" s="52"/>
      <c r="X1509" s="52"/>
      <c r="Y1509" s="52"/>
      <c r="Z1509" s="51"/>
      <c r="AA1509" s="76"/>
      <c r="AB1509" s="76"/>
      <c r="AC1509" s="77"/>
      <c r="AD1509" s="83" t="s">
        <v>8818</v>
      </c>
      <c r="AE1509" s="83">
        <v>4367</v>
      </c>
      <c r="AF1509" s="83">
        <v>3835</v>
      </c>
      <c r="AG1509" s="83">
        <v>90296</v>
      </c>
      <c r="AH1509" s="83">
        <v>83154</v>
      </c>
      <c r="AI1509" s="83"/>
      <c r="AJ1509" s="83" t="s">
        <v>10178</v>
      </c>
      <c r="AK1509" s="83" t="s">
        <v>10914</v>
      </c>
      <c r="AL1509" s="83" t="s">
        <v>10976</v>
      </c>
      <c r="AM1509" s="83"/>
      <c r="AN1509" s="85">
        <v>42755.161273148151</v>
      </c>
      <c r="AO1509" s="83" t="s">
        <v>13063</v>
      </c>
      <c r="AP1509" s="83" t="b">
        <v>1</v>
      </c>
      <c r="AQ1509" s="83" t="b">
        <v>0</v>
      </c>
      <c r="AR1509" s="83" t="b">
        <v>0</v>
      </c>
      <c r="AS1509" s="83" t="s">
        <v>7091</v>
      </c>
      <c r="AT1509" s="83">
        <v>51</v>
      </c>
      <c r="AU1509" s="83"/>
      <c r="AV1509" s="83" t="b">
        <v>0</v>
      </c>
      <c r="AW1509" s="83" t="s">
        <v>14213</v>
      </c>
      <c r="AX1509" s="83" t="s">
        <v>15720</v>
      </c>
      <c r="AY1509" s="83" t="s">
        <v>65</v>
      </c>
      <c r="AZ1509" s="2"/>
      <c r="BA1509" s="3"/>
      <c r="BB1509" s="3"/>
      <c r="BC1509" s="3"/>
      <c r="BD1509" s="3"/>
    </row>
    <row r="1510" spans="1:56" x14ac:dyDescent="0.25">
      <c r="A1510" s="69" t="s">
        <v>1724</v>
      </c>
      <c r="B1510" s="70"/>
      <c r="C1510" s="70"/>
      <c r="D1510" s="71"/>
      <c r="E1510" s="73"/>
      <c r="F1510" s="70" t="s">
        <v>14208</v>
      </c>
      <c r="G1510" s="70"/>
      <c r="H1510" s="74"/>
      <c r="I1510" s="75"/>
      <c r="J1510" s="75"/>
      <c r="K1510" s="74" t="s">
        <v>17235</v>
      </c>
      <c r="L1510" s="78"/>
      <c r="M1510" s="79"/>
      <c r="N1510" s="79"/>
      <c r="O1510" s="80"/>
      <c r="P1510" s="81"/>
      <c r="Q1510" s="81"/>
      <c r="R1510" s="91"/>
      <c r="S1510" s="91"/>
      <c r="T1510" s="91"/>
      <c r="U1510" s="91"/>
      <c r="V1510" s="52"/>
      <c r="W1510" s="52"/>
      <c r="X1510" s="52"/>
      <c r="Y1510" s="52"/>
      <c r="Z1510" s="51"/>
      <c r="AA1510" s="76"/>
      <c r="AB1510" s="76"/>
      <c r="AC1510" s="77"/>
      <c r="AD1510" s="83" t="s">
        <v>8819</v>
      </c>
      <c r="AE1510" s="83">
        <v>2208</v>
      </c>
      <c r="AF1510" s="83">
        <v>1847</v>
      </c>
      <c r="AG1510" s="83">
        <v>21956</v>
      </c>
      <c r="AH1510" s="83">
        <v>26144</v>
      </c>
      <c r="AI1510" s="83">
        <v>-21600</v>
      </c>
      <c r="AJ1510" s="83" t="s">
        <v>10179</v>
      </c>
      <c r="AK1510" s="83" t="s">
        <v>10915</v>
      </c>
      <c r="AL1510" s="83"/>
      <c r="AM1510" s="83" t="s">
        <v>11717</v>
      </c>
      <c r="AN1510" s="85">
        <v>40617.067349537036</v>
      </c>
      <c r="AO1510" s="83" t="s">
        <v>13064</v>
      </c>
      <c r="AP1510" s="83" t="b">
        <v>0</v>
      </c>
      <c r="AQ1510" s="83" t="b">
        <v>0</v>
      </c>
      <c r="AR1510" s="83" t="b">
        <v>0</v>
      </c>
      <c r="AS1510" s="83" t="s">
        <v>7091</v>
      </c>
      <c r="AT1510" s="83">
        <v>5</v>
      </c>
      <c r="AU1510" s="83" t="s">
        <v>13599</v>
      </c>
      <c r="AV1510" s="83" t="b">
        <v>0</v>
      </c>
      <c r="AW1510" s="83" t="s">
        <v>14213</v>
      </c>
      <c r="AX1510" s="83" t="s">
        <v>15721</v>
      </c>
      <c r="AY1510" s="83" t="s">
        <v>65</v>
      </c>
      <c r="AZ1510" s="2"/>
      <c r="BA1510" s="3"/>
      <c r="BB1510" s="3"/>
      <c r="BC1510" s="3"/>
      <c r="BD1510" s="3"/>
    </row>
    <row r="1511" spans="1:56" x14ac:dyDescent="0.25">
      <c r="A1511" s="69" t="s">
        <v>1725</v>
      </c>
      <c r="B1511" s="70"/>
      <c r="C1511" s="70"/>
      <c r="D1511" s="71"/>
      <c r="E1511" s="73"/>
      <c r="F1511" s="70" t="s">
        <v>14209</v>
      </c>
      <c r="G1511" s="70"/>
      <c r="H1511" s="74"/>
      <c r="I1511" s="75"/>
      <c r="J1511" s="75"/>
      <c r="K1511" s="74" t="s">
        <v>17236</v>
      </c>
      <c r="L1511" s="78"/>
      <c r="M1511" s="79"/>
      <c r="N1511" s="79"/>
      <c r="O1511" s="80"/>
      <c r="P1511" s="81"/>
      <c r="Q1511" s="81"/>
      <c r="R1511" s="91"/>
      <c r="S1511" s="91"/>
      <c r="T1511" s="91"/>
      <c r="U1511" s="91"/>
      <c r="V1511" s="52"/>
      <c r="W1511" s="52"/>
      <c r="X1511" s="52"/>
      <c r="Y1511" s="52"/>
      <c r="Z1511" s="51"/>
      <c r="AA1511" s="76"/>
      <c r="AB1511" s="76"/>
      <c r="AC1511" s="77"/>
      <c r="AD1511" s="83" t="s">
        <v>8820</v>
      </c>
      <c r="AE1511" s="83">
        <v>1376</v>
      </c>
      <c r="AF1511" s="83">
        <v>4063</v>
      </c>
      <c r="AG1511" s="83">
        <v>33998</v>
      </c>
      <c r="AH1511" s="83">
        <v>21870</v>
      </c>
      <c r="AI1511" s="83"/>
      <c r="AJ1511" s="83" t="s">
        <v>10180</v>
      </c>
      <c r="AK1511" s="83" t="s">
        <v>10916</v>
      </c>
      <c r="AL1511" s="83" t="s">
        <v>11713</v>
      </c>
      <c r="AM1511" s="83"/>
      <c r="AN1511" s="85">
        <v>40962.166921296295</v>
      </c>
      <c r="AO1511" s="83" t="s">
        <v>13065</v>
      </c>
      <c r="AP1511" s="83" t="b">
        <v>0</v>
      </c>
      <c r="AQ1511" s="83" t="b">
        <v>0</v>
      </c>
      <c r="AR1511" s="83" t="b">
        <v>0</v>
      </c>
      <c r="AS1511" s="83" t="s">
        <v>7091</v>
      </c>
      <c r="AT1511" s="83">
        <v>28</v>
      </c>
      <c r="AU1511" s="83" t="s">
        <v>13085</v>
      </c>
      <c r="AV1511" s="83" t="b">
        <v>0</v>
      </c>
      <c r="AW1511" s="83" t="s">
        <v>14213</v>
      </c>
      <c r="AX1511" s="83" t="s">
        <v>15722</v>
      </c>
      <c r="AY1511" s="83" t="s">
        <v>65</v>
      </c>
      <c r="AZ1511" s="2"/>
      <c r="BA1511" s="3"/>
      <c r="BB1511" s="3"/>
      <c r="BC1511" s="3"/>
      <c r="BD1511" s="3"/>
    </row>
    <row r="1512" spans="1:56" x14ac:dyDescent="0.25">
      <c r="A1512" s="69" t="s">
        <v>1726</v>
      </c>
      <c r="B1512" s="70"/>
      <c r="C1512" s="70"/>
      <c r="D1512" s="71"/>
      <c r="E1512" s="73"/>
      <c r="F1512" s="70" t="s">
        <v>14210</v>
      </c>
      <c r="G1512" s="70"/>
      <c r="H1512" s="74"/>
      <c r="I1512" s="75"/>
      <c r="J1512" s="75"/>
      <c r="K1512" s="74" t="s">
        <v>17237</v>
      </c>
      <c r="L1512" s="78"/>
      <c r="M1512" s="79"/>
      <c r="N1512" s="79"/>
      <c r="O1512" s="80"/>
      <c r="P1512" s="81"/>
      <c r="Q1512" s="81"/>
      <c r="R1512" s="91"/>
      <c r="S1512" s="91"/>
      <c r="T1512" s="91"/>
      <c r="U1512" s="91"/>
      <c r="V1512" s="52"/>
      <c r="W1512" s="52"/>
      <c r="X1512" s="52"/>
      <c r="Y1512" s="52"/>
      <c r="Z1512" s="51"/>
      <c r="AA1512" s="76"/>
      <c r="AB1512" s="76"/>
      <c r="AC1512" s="77"/>
      <c r="AD1512" s="83" t="s">
        <v>8821</v>
      </c>
      <c r="AE1512" s="83">
        <v>977</v>
      </c>
      <c r="AF1512" s="83">
        <v>761</v>
      </c>
      <c r="AG1512" s="83">
        <v>13340</v>
      </c>
      <c r="AH1512" s="83">
        <v>7536</v>
      </c>
      <c r="AI1512" s="83"/>
      <c r="AJ1512" s="83" t="s">
        <v>10181</v>
      </c>
      <c r="AK1512" s="83" t="s">
        <v>10917</v>
      </c>
      <c r="AL1512" s="83"/>
      <c r="AM1512" s="83"/>
      <c r="AN1512" s="85">
        <v>42043.049375000002</v>
      </c>
      <c r="AO1512" s="83" t="s">
        <v>13066</v>
      </c>
      <c r="AP1512" s="83" t="b">
        <v>1</v>
      </c>
      <c r="AQ1512" s="83" t="b">
        <v>0</v>
      </c>
      <c r="AR1512" s="83" t="b">
        <v>1</v>
      </c>
      <c r="AS1512" s="83" t="s">
        <v>7091</v>
      </c>
      <c r="AT1512" s="83">
        <v>32</v>
      </c>
      <c r="AU1512" s="83" t="s">
        <v>13085</v>
      </c>
      <c r="AV1512" s="83" t="b">
        <v>0</v>
      </c>
      <c r="AW1512" s="83" t="s">
        <v>14213</v>
      </c>
      <c r="AX1512" s="83" t="s">
        <v>15723</v>
      </c>
      <c r="AY1512" s="83" t="s">
        <v>65</v>
      </c>
      <c r="AZ1512" s="2"/>
      <c r="BA1512" s="3"/>
      <c r="BB1512" s="3"/>
      <c r="BC1512" s="3"/>
      <c r="BD1512" s="3"/>
    </row>
    <row r="1513" spans="1:56" x14ac:dyDescent="0.25">
      <c r="A1513" s="69" t="s">
        <v>1727</v>
      </c>
      <c r="B1513" s="70"/>
      <c r="C1513" s="70"/>
      <c r="D1513" s="71"/>
      <c r="E1513" s="73"/>
      <c r="F1513" s="70" t="s">
        <v>14211</v>
      </c>
      <c r="G1513" s="70"/>
      <c r="H1513" s="74"/>
      <c r="I1513" s="75"/>
      <c r="J1513" s="75"/>
      <c r="K1513" s="74" t="s">
        <v>17238</v>
      </c>
      <c r="L1513" s="78"/>
      <c r="M1513" s="79"/>
      <c r="N1513" s="79"/>
      <c r="O1513" s="80"/>
      <c r="P1513" s="81"/>
      <c r="Q1513" s="81"/>
      <c r="R1513" s="91"/>
      <c r="S1513" s="91"/>
      <c r="T1513" s="91"/>
      <c r="U1513" s="91"/>
      <c r="V1513" s="52"/>
      <c r="W1513" s="52"/>
      <c r="X1513" s="52"/>
      <c r="Y1513" s="52"/>
      <c r="Z1513" s="51"/>
      <c r="AA1513" s="76"/>
      <c r="AB1513" s="76"/>
      <c r="AC1513" s="77"/>
      <c r="AD1513" s="83" t="s">
        <v>8822</v>
      </c>
      <c r="AE1513" s="83">
        <v>910</v>
      </c>
      <c r="AF1513" s="83">
        <v>900</v>
      </c>
      <c r="AG1513" s="83">
        <v>913</v>
      </c>
      <c r="AH1513" s="83">
        <v>18376</v>
      </c>
      <c r="AI1513" s="83">
        <v>-18000</v>
      </c>
      <c r="AJ1513" s="83"/>
      <c r="AK1513" s="83"/>
      <c r="AL1513" s="83"/>
      <c r="AM1513" s="83" t="s">
        <v>11716</v>
      </c>
      <c r="AN1513" s="85">
        <v>42177.605439814812</v>
      </c>
      <c r="AO1513" s="83" t="s">
        <v>13067</v>
      </c>
      <c r="AP1513" s="83" t="b">
        <v>0</v>
      </c>
      <c r="AQ1513" s="83" t="b">
        <v>0</v>
      </c>
      <c r="AR1513" s="83" t="b">
        <v>0</v>
      </c>
      <c r="AS1513" s="83" t="s">
        <v>7091</v>
      </c>
      <c r="AT1513" s="83">
        <v>13</v>
      </c>
      <c r="AU1513" s="83" t="s">
        <v>13085</v>
      </c>
      <c r="AV1513" s="83" t="b">
        <v>0</v>
      </c>
      <c r="AW1513" s="83" t="s">
        <v>14213</v>
      </c>
      <c r="AX1513" s="83" t="s">
        <v>15724</v>
      </c>
      <c r="AY1513" s="83" t="s">
        <v>65</v>
      </c>
      <c r="AZ1513" s="2"/>
      <c r="BA1513" s="3"/>
      <c r="BB1513" s="3"/>
      <c r="BC1513" s="3"/>
      <c r="BD1513" s="3"/>
    </row>
    <row r="1514" spans="1:56" x14ac:dyDescent="0.25">
      <c r="A1514" s="69" t="s">
        <v>1320</v>
      </c>
      <c r="B1514" s="70"/>
      <c r="C1514" s="70"/>
      <c r="D1514" s="71"/>
      <c r="E1514" s="73"/>
      <c r="F1514" s="70" t="s">
        <v>4496</v>
      </c>
      <c r="G1514" s="70"/>
      <c r="H1514" s="74"/>
      <c r="I1514" s="75"/>
      <c r="J1514" s="75"/>
      <c r="K1514" s="74" t="s">
        <v>17239</v>
      </c>
      <c r="L1514" s="78"/>
      <c r="M1514" s="79"/>
      <c r="N1514" s="79"/>
      <c r="O1514" s="80"/>
      <c r="P1514" s="81"/>
      <c r="Q1514" s="81"/>
      <c r="R1514" s="91"/>
      <c r="S1514" s="91"/>
      <c r="T1514" s="91"/>
      <c r="U1514" s="91"/>
      <c r="V1514" s="52"/>
      <c r="W1514" s="52"/>
      <c r="X1514" s="52"/>
      <c r="Y1514" s="52"/>
      <c r="Z1514" s="51"/>
      <c r="AA1514" s="76"/>
      <c r="AB1514" s="76"/>
      <c r="AC1514" s="77"/>
      <c r="AD1514" s="83" t="s">
        <v>8823</v>
      </c>
      <c r="AE1514" s="83">
        <v>1067</v>
      </c>
      <c r="AF1514" s="83">
        <v>275</v>
      </c>
      <c r="AG1514" s="83">
        <v>11015</v>
      </c>
      <c r="AH1514" s="83">
        <v>2353</v>
      </c>
      <c r="AI1514" s="83">
        <v>-18000</v>
      </c>
      <c r="AJ1514" s="83" t="s">
        <v>10182</v>
      </c>
      <c r="AK1514" s="83"/>
      <c r="AL1514" s="83" t="s">
        <v>11714</v>
      </c>
      <c r="AM1514" s="83" t="s">
        <v>11716</v>
      </c>
      <c r="AN1514" s="85">
        <v>39813.871469907404</v>
      </c>
      <c r="AO1514" s="83" t="s">
        <v>13068</v>
      </c>
      <c r="AP1514" s="83" t="b">
        <v>0</v>
      </c>
      <c r="AQ1514" s="83" t="b">
        <v>0</v>
      </c>
      <c r="AR1514" s="83" t="b">
        <v>0</v>
      </c>
      <c r="AS1514" s="83" t="s">
        <v>7091</v>
      </c>
      <c r="AT1514" s="83">
        <v>12</v>
      </c>
      <c r="AU1514" s="83" t="s">
        <v>13600</v>
      </c>
      <c r="AV1514" s="83" t="b">
        <v>0</v>
      </c>
      <c r="AW1514" s="83" t="s">
        <v>14213</v>
      </c>
      <c r="AX1514" s="83" t="s">
        <v>15725</v>
      </c>
      <c r="AY1514" s="83" t="s">
        <v>66</v>
      </c>
      <c r="AZ1514" s="2"/>
      <c r="BA1514" s="3"/>
      <c r="BB1514" s="3"/>
      <c r="BC1514" s="3"/>
      <c r="BD1514" s="3"/>
    </row>
    <row r="1515" spans="1:56" x14ac:dyDescent="0.25">
      <c r="A1515" s="69" t="s">
        <v>1321</v>
      </c>
      <c r="B1515" s="70"/>
      <c r="C1515" s="70"/>
      <c r="D1515" s="71"/>
      <c r="E1515" s="73"/>
      <c r="F1515" s="70" t="s">
        <v>4497</v>
      </c>
      <c r="G1515" s="70"/>
      <c r="H1515" s="74"/>
      <c r="I1515" s="75"/>
      <c r="J1515" s="75"/>
      <c r="K1515" s="74" t="s">
        <v>17240</v>
      </c>
      <c r="L1515" s="78"/>
      <c r="M1515" s="79"/>
      <c r="N1515" s="79"/>
      <c r="O1515" s="80"/>
      <c r="P1515" s="81"/>
      <c r="Q1515" s="81"/>
      <c r="R1515" s="91"/>
      <c r="S1515" s="91"/>
      <c r="T1515" s="91"/>
      <c r="U1515" s="91"/>
      <c r="V1515" s="52"/>
      <c r="W1515" s="52"/>
      <c r="X1515" s="52"/>
      <c r="Y1515" s="52"/>
      <c r="Z1515" s="51"/>
      <c r="AA1515" s="76"/>
      <c r="AB1515" s="76"/>
      <c r="AC1515" s="77"/>
      <c r="AD1515" s="83" t="s">
        <v>8824</v>
      </c>
      <c r="AE1515" s="83">
        <v>348</v>
      </c>
      <c r="AF1515" s="83">
        <v>158</v>
      </c>
      <c r="AG1515" s="83">
        <v>1531</v>
      </c>
      <c r="AH1515" s="83">
        <v>729</v>
      </c>
      <c r="AI1515" s="83">
        <v>-18000</v>
      </c>
      <c r="AJ1515" s="83" t="s">
        <v>10183</v>
      </c>
      <c r="AK1515" s="83" t="s">
        <v>10918</v>
      </c>
      <c r="AL1515" s="83" t="s">
        <v>11715</v>
      </c>
      <c r="AM1515" s="83" t="s">
        <v>11716</v>
      </c>
      <c r="AN1515" s="85">
        <v>41079.525057870371</v>
      </c>
      <c r="AO1515" s="83" t="s">
        <v>13069</v>
      </c>
      <c r="AP1515" s="83" t="b">
        <v>0</v>
      </c>
      <c r="AQ1515" s="83" t="b">
        <v>0</v>
      </c>
      <c r="AR1515" s="83" t="b">
        <v>0</v>
      </c>
      <c r="AS1515" s="83" t="s">
        <v>7091</v>
      </c>
      <c r="AT1515" s="83">
        <v>5</v>
      </c>
      <c r="AU1515" s="83" t="s">
        <v>13601</v>
      </c>
      <c r="AV1515" s="83" t="b">
        <v>0</v>
      </c>
      <c r="AW1515" s="83" t="s">
        <v>14213</v>
      </c>
      <c r="AX1515" s="83" t="s">
        <v>15726</v>
      </c>
      <c r="AY1515" s="83" t="s">
        <v>66</v>
      </c>
      <c r="AZ1515" s="2"/>
      <c r="BA1515" s="3"/>
      <c r="BB1515" s="3"/>
      <c r="BC1515" s="3"/>
      <c r="BD1515" s="3"/>
    </row>
    <row r="1516" spans="1:56" x14ac:dyDescent="0.25">
      <c r="A1516" s="92" t="s">
        <v>1728</v>
      </c>
      <c r="B1516" s="93"/>
      <c r="C1516" s="93"/>
      <c r="D1516" s="94"/>
      <c r="E1516" s="95"/>
      <c r="F1516" s="93" t="s">
        <v>14212</v>
      </c>
      <c r="G1516" s="93"/>
      <c r="H1516" s="96"/>
      <c r="I1516" s="97"/>
      <c r="J1516" s="97"/>
      <c r="K1516" s="96" t="s">
        <v>17241</v>
      </c>
      <c r="L1516" s="98"/>
      <c r="M1516" s="99"/>
      <c r="N1516" s="99"/>
      <c r="O1516" s="100"/>
      <c r="P1516" s="101"/>
      <c r="Q1516" s="101"/>
      <c r="R1516" s="102"/>
      <c r="S1516" s="102"/>
      <c r="T1516" s="102"/>
      <c r="U1516" s="102"/>
      <c r="V1516" s="103"/>
      <c r="W1516" s="103"/>
      <c r="X1516" s="103"/>
      <c r="Y1516" s="103"/>
      <c r="Z1516" s="104"/>
      <c r="AA1516" s="105"/>
      <c r="AB1516" s="105"/>
      <c r="AC1516" s="106"/>
      <c r="AD1516" s="83" t="s">
        <v>8825</v>
      </c>
      <c r="AE1516" s="83">
        <v>242</v>
      </c>
      <c r="AF1516" s="83">
        <v>3889</v>
      </c>
      <c r="AG1516" s="83">
        <v>105</v>
      </c>
      <c r="AH1516" s="83">
        <v>81</v>
      </c>
      <c r="AI1516" s="83">
        <v>-18000</v>
      </c>
      <c r="AJ1516" s="83"/>
      <c r="AK1516" s="83"/>
      <c r="AL1516" s="83"/>
      <c r="AM1516" s="83" t="s">
        <v>11716</v>
      </c>
      <c r="AN1516" s="85">
        <v>40961.833692129629</v>
      </c>
      <c r="AO1516" s="83"/>
      <c r="AP1516" s="83" t="b">
        <v>1</v>
      </c>
      <c r="AQ1516" s="83" t="b">
        <v>0</v>
      </c>
      <c r="AR1516" s="83" t="b">
        <v>0</v>
      </c>
      <c r="AS1516" s="83" t="s">
        <v>7091</v>
      </c>
      <c r="AT1516" s="83">
        <v>82</v>
      </c>
      <c r="AU1516" s="83" t="s">
        <v>13085</v>
      </c>
      <c r="AV1516" s="83" t="b">
        <v>0</v>
      </c>
      <c r="AW1516" s="83" t="s">
        <v>14213</v>
      </c>
      <c r="AX1516" s="83" t="s">
        <v>15727</v>
      </c>
      <c r="AY1516" s="83" t="s">
        <v>65</v>
      </c>
      <c r="AZ1516" s="2"/>
      <c r="BA1516" s="3"/>
      <c r="BB1516" s="3"/>
      <c r="BC1516" s="3"/>
      <c r="BD1516" s="3"/>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1516"/>
    <dataValidation allowBlank="1" errorTitle="Invalid Vertex Visibility" error="You have entered an unrecognized vertex visibility.  Try selecting from the drop-down list instead." sqref="AZ3"/>
    <dataValidation allowBlank="1" showErrorMessage="1" sqref="AZ2"/>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1516">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1516"/>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1516"/>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1516"/>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1516"/>
    <dataValidation allowBlank="1" showInputMessage="1" errorTitle="Invalid Vertex Image Key" promptTitle="Vertex Tooltip" prompt="Enter optional text that will pop up when the mouse is hovered over the vertex." sqref="K3:K1516"/>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1516"/>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1516">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1516"/>
    <dataValidation allowBlank="1" showInputMessage="1" promptTitle="Vertex Label Fill Color" prompt="To select an optional fill color for the Label shape, right-click and select Select Color on the right-click menu." sqref="I3:I1516"/>
    <dataValidation allowBlank="1" showInputMessage="1" errorTitle="Invalid Vertex Image Key" promptTitle="Vertex Image File" prompt="Enter the path to an image file.  Hover over the column header for examples." sqref="F3:F1516"/>
    <dataValidation allowBlank="1" showInputMessage="1" promptTitle="Vertex Color" prompt="To select an optional vertex color, right-click and select Select Color on the right-click menu." sqref="B3:B1516"/>
    <dataValidation allowBlank="1" showInputMessage="1" errorTitle="Invalid Vertex Opacity" error="The optional vertex opacity must be a whole number between 0 and 10." promptTitle="Vertex Opacity" prompt="Enter an optional vertex opacity between 0 (transparent) and 100 (opaque)." sqref="E3:E1516"/>
    <dataValidation type="list" allowBlank="1" showInputMessage="1" showErrorMessage="1" errorTitle="Invalid Vertex Shape" error="You have entered an invalid vertex shape.  Try selecting from the drop-down list instead." promptTitle="Vertex Shape" prompt="Select an optional vertex shape." sqref="C3:C1516">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1516"/>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1516">
      <formula1>ValidVertexLabelPositions</formula1>
    </dataValidation>
    <dataValidation allowBlank="1" showInputMessage="1" showErrorMessage="1" promptTitle="Vertex Name" prompt="Enter the name of the vertex." sqref="A3:A1516"/>
  </dataValidations>
  <hyperlinks>
    <hyperlink ref="AJ498" r:id="rId1"/>
    <hyperlink ref="AJ537" r:id="rId2"/>
    <hyperlink ref="AJ1086" r:id="rId3"/>
    <hyperlink ref="AK75" r:id="rId4"/>
    <hyperlink ref="AK791" r:id="rId5"/>
    <hyperlink ref="AK1172" r:id="rId6"/>
    <hyperlink ref="AL3" r:id="rId7"/>
    <hyperlink ref="AL4" r:id="rId8"/>
    <hyperlink ref="AL5" r:id="rId9"/>
    <hyperlink ref="AL6" r:id="rId10"/>
    <hyperlink ref="AL7" r:id="rId11"/>
    <hyperlink ref="AL8" r:id="rId12"/>
    <hyperlink ref="AL9" r:id="rId13"/>
    <hyperlink ref="AL10" r:id="rId14"/>
    <hyperlink ref="AL11" r:id="rId15"/>
    <hyperlink ref="AL12" r:id="rId16"/>
    <hyperlink ref="AL13" r:id="rId17"/>
    <hyperlink ref="AL14" r:id="rId18"/>
    <hyperlink ref="AL15" r:id="rId19"/>
    <hyperlink ref="AL16" r:id="rId20"/>
    <hyperlink ref="AL17" r:id="rId21"/>
    <hyperlink ref="AL18" r:id="rId22"/>
    <hyperlink ref="AL20" r:id="rId23"/>
    <hyperlink ref="AL21" r:id="rId24"/>
    <hyperlink ref="AL22" r:id="rId25"/>
    <hyperlink ref="AL23" r:id="rId26"/>
    <hyperlink ref="AL24" r:id="rId27"/>
    <hyperlink ref="AL25" r:id="rId28"/>
    <hyperlink ref="AL26" r:id="rId29"/>
    <hyperlink ref="AL27" r:id="rId30"/>
    <hyperlink ref="AL28" r:id="rId31"/>
    <hyperlink ref="AL29" r:id="rId32"/>
    <hyperlink ref="AL30" r:id="rId33"/>
    <hyperlink ref="AL31" r:id="rId34"/>
    <hyperlink ref="AL32" r:id="rId35"/>
    <hyperlink ref="AL34" r:id="rId36"/>
    <hyperlink ref="AL37" r:id="rId37"/>
    <hyperlink ref="AL38" r:id="rId38"/>
    <hyperlink ref="AL43" r:id="rId39"/>
    <hyperlink ref="AL47" r:id="rId40"/>
    <hyperlink ref="AL50" r:id="rId41"/>
    <hyperlink ref="AL52" r:id="rId42"/>
    <hyperlink ref="AL53" r:id="rId43"/>
    <hyperlink ref="AL55" r:id="rId44"/>
    <hyperlink ref="AL56" r:id="rId45"/>
    <hyperlink ref="AL58" r:id="rId46"/>
    <hyperlink ref="AL59" r:id="rId47"/>
    <hyperlink ref="AL60" r:id="rId48"/>
    <hyperlink ref="AL63" r:id="rId49"/>
    <hyperlink ref="AL64" r:id="rId50"/>
    <hyperlink ref="AL67" r:id="rId51"/>
    <hyperlink ref="AL68" r:id="rId52"/>
    <hyperlink ref="AL71" r:id="rId53"/>
    <hyperlink ref="AL73" r:id="rId54"/>
    <hyperlink ref="AL74" r:id="rId55"/>
    <hyperlink ref="AL76" r:id="rId56"/>
    <hyperlink ref="AL77" r:id="rId57"/>
    <hyperlink ref="AL80" r:id="rId58"/>
    <hyperlink ref="AL82" r:id="rId59"/>
    <hyperlink ref="AL83" r:id="rId60"/>
    <hyperlink ref="AL85" r:id="rId61"/>
    <hyperlink ref="AL86" r:id="rId62"/>
    <hyperlink ref="AL87" r:id="rId63"/>
    <hyperlink ref="AL88" r:id="rId64"/>
    <hyperlink ref="AL89" r:id="rId65"/>
    <hyperlink ref="AL90" r:id="rId66"/>
    <hyperlink ref="AL94" r:id="rId67"/>
    <hyperlink ref="AL96" r:id="rId68"/>
    <hyperlink ref="AL97" r:id="rId69"/>
    <hyperlink ref="AL98" r:id="rId70"/>
    <hyperlink ref="AL99" r:id="rId71"/>
    <hyperlink ref="AL100" r:id="rId72"/>
    <hyperlink ref="AL103" r:id="rId73"/>
    <hyperlink ref="AL104" r:id="rId74"/>
    <hyperlink ref="AL105" r:id="rId75"/>
    <hyperlink ref="AL106" r:id="rId76"/>
    <hyperlink ref="AL108" r:id="rId77"/>
    <hyperlink ref="AL109" r:id="rId78"/>
    <hyperlink ref="AL112" r:id="rId79"/>
    <hyperlink ref="AL113" r:id="rId80"/>
    <hyperlink ref="AL114" r:id="rId81"/>
    <hyperlink ref="AL117" r:id="rId82"/>
    <hyperlink ref="AL120" r:id="rId83"/>
    <hyperlink ref="AL121" r:id="rId84"/>
    <hyperlink ref="AL122" r:id="rId85"/>
    <hyperlink ref="AL123" r:id="rId86"/>
    <hyperlink ref="AL124" r:id="rId87"/>
    <hyperlink ref="AL129" r:id="rId88"/>
    <hyperlink ref="AL132" r:id="rId89"/>
    <hyperlink ref="AL134" r:id="rId90"/>
    <hyperlink ref="AL135" r:id="rId91"/>
    <hyperlink ref="AL136" r:id="rId92"/>
    <hyperlink ref="AL137" r:id="rId93"/>
    <hyperlink ref="AL139" r:id="rId94"/>
    <hyperlink ref="AL140" r:id="rId95"/>
    <hyperlink ref="AL141" r:id="rId96"/>
    <hyperlink ref="AL142" r:id="rId97"/>
    <hyperlink ref="AL143" r:id="rId98"/>
    <hyperlink ref="AL144" r:id="rId99"/>
    <hyperlink ref="AL145" r:id="rId100"/>
    <hyperlink ref="AL146" r:id="rId101"/>
    <hyperlink ref="AL147" r:id="rId102"/>
    <hyperlink ref="AL148" r:id="rId103"/>
    <hyperlink ref="AL149" r:id="rId104"/>
    <hyperlink ref="AL150" r:id="rId105"/>
    <hyperlink ref="AL151" r:id="rId106"/>
    <hyperlink ref="AL152" r:id="rId107"/>
    <hyperlink ref="AL153" r:id="rId108"/>
    <hyperlink ref="AL155" r:id="rId109"/>
    <hyperlink ref="AL156" r:id="rId110"/>
    <hyperlink ref="AL157" r:id="rId111"/>
    <hyperlink ref="AL159" r:id="rId112"/>
    <hyperlink ref="AL160" r:id="rId113"/>
    <hyperlink ref="AL161" r:id="rId114"/>
    <hyperlink ref="AL162" r:id="rId115"/>
    <hyperlink ref="AL169" r:id="rId116"/>
    <hyperlink ref="AL170" r:id="rId117"/>
    <hyperlink ref="AL173" r:id="rId118"/>
    <hyperlink ref="AL174" r:id="rId119"/>
    <hyperlink ref="AL175" r:id="rId120"/>
    <hyperlink ref="AL179" r:id="rId121"/>
    <hyperlink ref="AL180" r:id="rId122"/>
    <hyperlink ref="AL181" r:id="rId123"/>
    <hyperlink ref="AL183" r:id="rId124"/>
    <hyperlink ref="AL191" r:id="rId125"/>
    <hyperlink ref="AL201" r:id="rId126"/>
    <hyperlink ref="AL202" r:id="rId127"/>
    <hyperlink ref="AL206" r:id="rId128"/>
    <hyperlink ref="AL212" r:id="rId129"/>
    <hyperlink ref="AL219" r:id="rId130"/>
    <hyperlink ref="AL220" r:id="rId131"/>
    <hyperlink ref="AL222" r:id="rId132"/>
    <hyperlink ref="AL224" r:id="rId133"/>
    <hyperlink ref="AL231" r:id="rId134"/>
    <hyperlink ref="AL234" r:id="rId135"/>
    <hyperlink ref="AL235" r:id="rId136"/>
    <hyperlink ref="AL236" r:id="rId137"/>
    <hyperlink ref="AL239" r:id="rId138"/>
    <hyperlink ref="AL240" r:id="rId139"/>
    <hyperlink ref="AL242" r:id="rId140"/>
    <hyperlink ref="AL243" r:id="rId141"/>
    <hyperlink ref="AL244" r:id="rId142"/>
    <hyperlink ref="AL248" r:id="rId143"/>
    <hyperlink ref="AL249" r:id="rId144"/>
    <hyperlink ref="AL250" r:id="rId145"/>
    <hyperlink ref="AL251" r:id="rId146"/>
    <hyperlink ref="AL255" r:id="rId147"/>
    <hyperlink ref="AL256" r:id="rId148"/>
    <hyperlink ref="AL258" r:id="rId149"/>
    <hyperlink ref="AL260" r:id="rId150"/>
    <hyperlink ref="AL261" r:id="rId151"/>
    <hyperlink ref="AL262" r:id="rId152"/>
    <hyperlink ref="AL263" r:id="rId153"/>
    <hyperlink ref="AL264" r:id="rId154"/>
    <hyperlink ref="AL267" r:id="rId155"/>
    <hyperlink ref="AL268" r:id="rId156"/>
    <hyperlink ref="AL270" r:id="rId157"/>
    <hyperlink ref="AL273" r:id="rId158"/>
    <hyperlink ref="AL275" r:id="rId159"/>
    <hyperlink ref="AL279" r:id="rId160"/>
    <hyperlink ref="AL284" r:id="rId161"/>
    <hyperlink ref="AL288" r:id="rId162"/>
    <hyperlink ref="AL290" r:id="rId163"/>
    <hyperlink ref="AL291" r:id="rId164"/>
    <hyperlink ref="AL292" r:id="rId165"/>
    <hyperlink ref="AL293" r:id="rId166"/>
    <hyperlink ref="AL294" r:id="rId167"/>
    <hyperlink ref="AL295" r:id="rId168"/>
    <hyperlink ref="AL296" r:id="rId169"/>
    <hyperlink ref="AL297" r:id="rId170"/>
    <hyperlink ref="AL300" r:id="rId171"/>
    <hyperlink ref="AL304" r:id="rId172"/>
    <hyperlink ref="AL306" r:id="rId173"/>
    <hyperlink ref="AL307" r:id="rId174"/>
    <hyperlink ref="AL308" r:id="rId175"/>
    <hyperlink ref="AL310" r:id="rId176"/>
    <hyperlink ref="AL311" r:id="rId177"/>
    <hyperlink ref="AL313" r:id="rId178"/>
    <hyperlink ref="AL315" r:id="rId179"/>
    <hyperlink ref="AL318" r:id="rId180"/>
    <hyperlink ref="AL320" r:id="rId181"/>
    <hyperlink ref="AL321" r:id="rId182"/>
    <hyperlink ref="AL323" r:id="rId183"/>
    <hyperlink ref="AL324" r:id="rId184"/>
    <hyperlink ref="AL325" r:id="rId185"/>
    <hyperlink ref="AL326" r:id="rId186"/>
    <hyperlink ref="AL328" r:id="rId187"/>
    <hyperlink ref="AL329" r:id="rId188"/>
    <hyperlink ref="AL330" r:id="rId189"/>
    <hyperlink ref="AL332" r:id="rId190"/>
    <hyperlink ref="AL335" r:id="rId191"/>
    <hyperlink ref="AL336" r:id="rId192"/>
    <hyperlink ref="AL338" r:id="rId193"/>
    <hyperlink ref="AL339" r:id="rId194"/>
    <hyperlink ref="AL341" r:id="rId195"/>
    <hyperlink ref="AL342" r:id="rId196"/>
    <hyperlink ref="AL345" r:id="rId197"/>
    <hyperlink ref="AL347" r:id="rId198"/>
    <hyperlink ref="AL348" r:id="rId199"/>
    <hyperlink ref="AL350" r:id="rId200"/>
    <hyperlink ref="AL351" r:id="rId201"/>
    <hyperlink ref="AL352" r:id="rId202"/>
    <hyperlink ref="AL356" r:id="rId203"/>
    <hyperlink ref="AL357" r:id="rId204"/>
    <hyperlink ref="AL358" r:id="rId205"/>
    <hyperlink ref="AL359" r:id="rId206"/>
    <hyperlink ref="AL360" r:id="rId207"/>
    <hyperlink ref="AL363" r:id="rId208"/>
    <hyperlink ref="AL364" r:id="rId209"/>
    <hyperlink ref="AL365" r:id="rId210"/>
    <hyperlink ref="AL368" r:id="rId211"/>
    <hyperlink ref="AL369" r:id="rId212"/>
    <hyperlink ref="AL371" r:id="rId213"/>
    <hyperlink ref="AL372" r:id="rId214"/>
    <hyperlink ref="AL373" r:id="rId215"/>
    <hyperlink ref="AL375" r:id="rId216"/>
    <hyperlink ref="AL376" r:id="rId217"/>
    <hyperlink ref="AL377" r:id="rId218"/>
    <hyperlink ref="AL379" r:id="rId219"/>
    <hyperlink ref="AL381" r:id="rId220"/>
    <hyperlink ref="AL382" r:id="rId221"/>
    <hyperlink ref="AL383" r:id="rId222"/>
    <hyperlink ref="AL384" r:id="rId223"/>
    <hyperlink ref="AL385" r:id="rId224"/>
    <hyperlink ref="AL386" r:id="rId225"/>
    <hyperlink ref="AL387" r:id="rId226"/>
    <hyperlink ref="AL388" r:id="rId227"/>
    <hyperlink ref="AL389" r:id="rId228"/>
    <hyperlink ref="AL390" r:id="rId229"/>
    <hyperlink ref="AL392" r:id="rId230"/>
    <hyperlink ref="AL397" r:id="rId231"/>
    <hyperlink ref="AL402" r:id="rId232"/>
    <hyperlink ref="AL403" r:id="rId233"/>
    <hyperlink ref="AL411" r:id="rId234"/>
    <hyperlink ref="AL412" r:id="rId235"/>
    <hyperlink ref="AL413" r:id="rId236"/>
    <hyperlink ref="AL414" r:id="rId237"/>
    <hyperlink ref="AL415" r:id="rId238"/>
    <hyperlink ref="AL417" r:id="rId239"/>
    <hyperlink ref="AL420" r:id="rId240"/>
    <hyperlink ref="AL421" r:id="rId241"/>
    <hyperlink ref="AL422" r:id="rId242"/>
    <hyperlink ref="AL423" r:id="rId243"/>
    <hyperlink ref="AL424" r:id="rId244"/>
    <hyperlink ref="AL426" r:id="rId245"/>
    <hyperlink ref="AL427" r:id="rId246"/>
    <hyperlink ref="AL429" r:id="rId247"/>
    <hyperlink ref="AL431" r:id="rId248"/>
    <hyperlink ref="AL434" r:id="rId249"/>
    <hyperlink ref="AL436" r:id="rId250"/>
    <hyperlink ref="AL437" r:id="rId251"/>
    <hyperlink ref="AL438" r:id="rId252"/>
    <hyperlink ref="AL439" r:id="rId253"/>
    <hyperlink ref="AL442" r:id="rId254"/>
    <hyperlink ref="AL443" r:id="rId255"/>
    <hyperlink ref="AL444" r:id="rId256"/>
    <hyperlink ref="AL448" r:id="rId257"/>
    <hyperlink ref="AL449" r:id="rId258"/>
    <hyperlink ref="AL451" r:id="rId259"/>
    <hyperlink ref="AL452" r:id="rId260"/>
    <hyperlink ref="AL454" r:id="rId261"/>
    <hyperlink ref="AL455" r:id="rId262"/>
    <hyperlink ref="AL456" r:id="rId263"/>
    <hyperlink ref="AL457" r:id="rId264"/>
    <hyperlink ref="AL458" r:id="rId265"/>
    <hyperlink ref="AL459" r:id="rId266"/>
    <hyperlink ref="AL461" r:id="rId267"/>
    <hyperlink ref="AL464" r:id="rId268"/>
    <hyperlink ref="AL468" r:id="rId269"/>
    <hyperlink ref="AL473" r:id="rId270"/>
    <hyperlink ref="AL474" r:id="rId271"/>
    <hyperlink ref="AL477" r:id="rId272"/>
    <hyperlink ref="AL479" r:id="rId273"/>
    <hyperlink ref="AL480" r:id="rId274"/>
    <hyperlink ref="AL481" r:id="rId275"/>
    <hyperlink ref="AL482" r:id="rId276"/>
    <hyperlink ref="AL484" r:id="rId277"/>
    <hyperlink ref="AL486" r:id="rId278"/>
    <hyperlink ref="AL487" r:id="rId279"/>
    <hyperlink ref="AL488" r:id="rId280"/>
    <hyperlink ref="AL489" r:id="rId281"/>
    <hyperlink ref="AL491" r:id="rId282"/>
    <hyperlink ref="AL492" r:id="rId283"/>
    <hyperlink ref="AL494" r:id="rId284"/>
    <hyperlink ref="AL495" r:id="rId285"/>
    <hyperlink ref="AL497" r:id="rId286"/>
    <hyperlink ref="AL498" r:id="rId287"/>
    <hyperlink ref="AL500" r:id="rId288"/>
    <hyperlink ref="AL501" r:id="rId289"/>
    <hyperlink ref="AL502" r:id="rId290"/>
    <hyperlink ref="AL503" r:id="rId291"/>
    <hyperlink ref="AL504" r:id="rId292"/>
    <hyperlink ref="AL505" r:id="rId293"/>
    <hyperlink ref="AL506" r:id="rId294"/>
    <hyperlink ref="AL508" r:id="rId295"/>
    <hyperlink ref="AL509" r:id="rId296"/>
    <hyperlink ref="AL510" r:id="rId297"/>
    <hyperlink ref="AL511" r:id="rId298"/>
    <hyperlink ref="AL513" r:id="rId299"/>
    <hyperlink ref="AL515" r:id="rId300"/>
    <hyperlink ref="AL516" r:id="rId301"/>
    <hyperlink ref="AL518" r:id="rId302"/>
    <hyperlink ref="AL520" r:id="rId303"/>
    <hyperlink ref="AL521" r:id="rId304"/>
    <hyperlink ref="AL522" r:id="rId305"/>
    <hyperlink ref="AL527" r:id="rId306"/>
    <hyperlink ref="AL528" r:id="rId307"/>
    <hyperlink ref="AL533" r:id="rId308"/>
    <hyperlink ref="AL536" r:id="rId309"/>
    <hyperlink ref="AL537" r:id="rId310"/>
    <hyperlink ref="AL540" r:id="rId311"/>
    <hyperlink ref="AL541" r:id="rId312"/>
    <hyperlink ref="AL542" r:id="rId313"/>
    <hyperlink ref="AL543" r:id="rId314"/>
    <hyperlink ref="AL544" r:id="rId315"/>
    <hyperlink ref="AL545" r:id="rId316"/>
    <hyperlink ref="AL547" r:id="rId317"/>
    <hyperlink ref="AL548" r:id="rId318"/>
    <hyperlink ref="AL549" r:id="rId319"/>
    <hyperlink ref="AL551" r:id="rId320"/>
    <hyperlink ref="AL552" r:id="rId321"/>
    <hyperlink ref="AL555" r:id="rId322"/>
    <hyperlink ref="AL559" r:id="rId323"/>
    <hyperlink ref="AL561" r:id="rId324"/>
    <hyperlink ref="AL562" r:id="rId325"/>
    <hyperlink ref="AL566" r:id="rId326"/>
    <hyperlink ref="AL567" r:id="rId327"/>
    <hyperlink ref="AL569" r:id="rId328"/>
    <hyperlink ref="AL570" r:id="rId329"/>
    <hyperlink ref="AL572" r:id="rId330"/>
    <hyperlink ref="AL576" r:id="rId331"/>
    <hyperlink ref="AL577" r:id="rId332"/>
    <hyperlink ref="AL580" r:id="rId333"/>
    <hyperlink ref="AL588" r:id="rId334"/>
    <hyperlink ref="AL589" r:id="rId335"/>
    <hyperlink ref="AL590" r:id="rId336"/>
    <hyperlink ref="AL592" r:id="rId337"/>
    <hyperlink ref="AL593" r:id="rId338"/>
    <hyperlink ref="AL594" r:id="rId339"/>
    <hyperlink ref="AL595" r:id="rId340"/>
    <hyperlink ref="AL598" r:id="rId341"/>
    <hyperlink ref="AL599" r:id="rId342"/>
    <hyperlink ref="AL601" r:id="rId343"/>
    <hyperlink ref="AL602" r:id="rId344"/>
    <hyperlink ref="AL604" r:id="rId345"/>
    <hyperlink ref="AL605" r:id="rId346"/>
    <hyperlink ref="AL606" r:id="rId347"/>
    <hyperlink ref="AL609" r:id="rId348"/>
    <hyperlink ref="AL610" r:id="rId349"/>
    <hyperlink ref="AL611" r:id="rId350"/>
    <hyperlink ref="AL614" r:id="rId351"/>
    <hyperlink ref="AL616" r:id="rId352"/>
    <hyperlink ref="AL619" r:id="rId353"/>
    <hyperlink ref="AL620" r:id="rId354"/>
    <hyperlink ref="AL623" r:id="rId355"/>
    <hyperlink ref="AL624" r:id="rId356"/>
    <hyperlink ref="AL626" r:id="rId357"/>
    <hyperlink ref="AL629" r:id="rId358"/>
    <hyperlink ref="AL632" r:id="rId359"/>
    <hyperlink ref="AL635" r:id="rId360"/>
    <hyperlink ref="AL636" r:id="rId361"/>
    <hyperlink ref="AL638" r:id="rId362"/>
    <hyperlink ref="AL639" r:id="rId363"/>
    <hyperlink ref="AL641" r:id="rId364"/>
    <hyperlink ref="AL642" r:id="rId365"/>
    <hyperlink ref="AL643" r:id="rId366"/>
    <hyperlink ref="AL644" r:id="rId367"/>
    <hyperlink ref="AL647" r:id="rId368"/>
    <hyperlink ref="AL648" r:id="rId369"/>
    <hyperlink ref="AL649" r:id="rId370"/>
    <hyperlink ref="AL651" r:id="rId371"/>
    <hyperlink ref="AL652" r:id="rId372"/>
    <hyperlink ref="AL655" r:id="rId373"/>
    <hyperlink ref="AL656" r:id="rId374"/>
    <hyperlink ref="AL657" r:id="rId375"/>
    <hyperlink ref="AL661" r:id="rId376"/>
    <hyperlink ref="AL666" r:id="rId377"/>
    <hyperlink ref="AL667" r:id="rId378"/>
    <hyperlink ref="AL668" r:id="rId379"/>
    <hyperlink ref="AL669" r:id="rId380"/>
    <hyperlink ref="AL670" r:id="rId381"/>
    <hyperlink ref="AL672" r:id="rId382"/>
    <hyperlink ref="AL673" r:id="rId383"/>
    <hyperlink ref="AL674" r:id="rId384"/>
    <hyperlink ref="AL675" r:id="rId385"/>
    <hyperlink ref="AL676" r:id="rId386"/>
    <hyperlink ref="AL677" r:id="rId387"/>
    <hyperlink ref="AL678" r:id="rId388"/>
    <hyperlink ref="AL681" r:id="rId389"/>
    <hyperlink ref="AL682" r:id="rId390"/>
    <hyperlink ref="AL683" r:id="rId391"/>
    <hyperlink ref="AL684" r:id="rId392"/>
    <hyperlink ref="AL687" r:id="rId393"/>
    <hyperlink ref="AL690" r:id="rId394"/>
    <hyperlink ref="AL692" r:id="rId395"/>
    <hyperlink ref="AL693" r:id="rId396"/>
    <hyperlink ref="AL696" r:id="rId397"/>
    <hyperlink ref="AL701" r:id="rId398"/>
    <hyperlink ref="AL702" r:id="rId399"/>
    <hyperlink ref="AL703" r:id="rId400"/>
    <hyperlink ref="AL704" r:id="rId401"/>
    <hyperlink ref="AL705" r:id="rId402"/>
    <hyperlink ref="AL706" r:id="rId403"/>
    <hyperlink ref="AL709" r:id="rId404"/>
    <hyperlink ref="AL711" r:id="rId405"/>
    <hyperlink ref="AL712" r:id="rId406"/>
    <hyperlink ref="AL715" r:id="rId407"/>
    <hyperlink ref="AL716" r:id="rId408"/>
    <hyperlink ref="AL717" r:id="rId409"/>
    <hyperlink ref="AL718" r:id="rId410"/>
    <hyperlink ref="AL719" r:id="rId411"/>
    <hyperlink ref="AL721" r:id="rId412"/>
    <hyperlink ref="AL722" r:id="rId413"/>
    <hyperlink ref="AL725" r:id="rId414"/>
    <hyperlink ref="AL727" r:id="rId415"/>
    <hyperlink ref="AL728" r:id="rId416"/>
    <hyperlink ref="AL729" r:id="rId417"/>
    <hyperlink ref="AL730" r:id="rId418"/>
    <hyperlink ref="AL734" r:id="rId419"/>
    <hyperlink ref="AL735" r:id="rId420"/>
    <hyperlink ref="AL736" r:id="rId421"/>
    <hyperlink ref="AL739" r:id="rId422"/>
    <hyperlink ref="AL740" r:id="rId423"/>
    <hyperlink ref="AL743" r:id="rId424"/>
    <hyperlink ref="AL744" r:id="rId425"/>
    <hyperlink ref="AL746" r:id="rId426"/>
    <hyperlink ref="AL750" r:id="rId427"/>
    <hyperlink ref="AL752" r:id="rId428"/>
    <hyperlink ref="AL753" r:id="rId429"/>
    <hyperlink ref="AL755" r:id="rId430"/>
    <hyperlink ref="AL756" r:id="rId431"/>
    <hyperlink ref="AL757" r:id="rId432"/>
    <hyperlink ref="AL758" r:id="rId433"/>
    <hyperlink ref="AL759" r:id="rId434"/>
    <hyperlink ref="AL760" r:id="rId435"/>
    <hyperlink ref="AL762" r:id="rId436"/>
    <hyperlink ref="AL766" r:id="rId437"/>
    <hyperlink ref="AL770" r:id="rId438"/>
    <hyperlink ref="AL772" r:id="rId439"/>
    <hyperlink ref="AL773" r:id="rId440"/>
    <hyperlink ref="AL778" r:id="rId441"/>
    <hyperlink ref="AL780" r:id="rId442"/>
    <hyperlink ref="AL781" r:id="rId443"/>
    <hyperlink ref="AL783" r:id="rId444"/>
    <hyperlink ref="AL784" r:id="rId445"/>
    <hyperlink ref="AL785" r:id="rId446"/>
    <hyperlink ref="AL786" r:id="rId447"/>
    <hyperlink ref="AL789" r:id="rId448"/>
    <hyperlink ref="AL790" r:id="rId449"/>
    <hyperlink ref="AL791" r:id="rId450"/>
    <hyperlink ref="AL794" r:id="rId451"/>
    <hyperlink ref="AL797" r:id="rId452"/>
    <hyperlink ref="AL801" r:id="rId453"/>
    <hyperlink ref="AL804" r:id="rId454"/>
    <hyperlink ref="AL806" r:id="rId455"/>
    <hyperlink ref="AL808" r:id="rId456"/>
    <hyperlink ref="AL811" r:id="rId457"/>
    <hyperlink ref="AL816" r:id="rId458"/>
    <hyperlink ref="AL819" r:id="rId459"/>
    <hyperlink ref="AL823" r:id="rId460"/>
    <hyperlink ref="AL824" r:id="rId461"/>
    <hyperlink ref="AL826" r:id="rId462"/>
    <hyperlink ref="AL830" r:id="rId463"/>
    <hyperlink ref="AL832" r:id="rId464"/>
    <hyperlink ref="AL835" r:id="rId465"/>
    <hyperlink ref="AL836" r:id="rId466"/>
    <hyperlink ref="AL838" r:id="rId467"/>
    <hyperlink ref="AL839" r:id="rId468"/>
    <hyperlink ref="AL840" r:id="rId469"/>
    <hyperlink ref="AL841" r:id="rId470"/>
    <hyperlink ref="AL842" r:id="rId471"/>
    <hyperlink ref="AL843" r:id="rId472"/>
    <hyperlink ref="AL845" r:id="rId473"/>
    <hyperlink ref="AL846" r:id="rId474"/>
    <hyperlink ref="AL848" r:id="rId475"/>
    <hyperlink ref="AL849" r:id="rId476"/>
    <hyperlink ref="AL852" r:id="rId477"/>
    <hyperlink ref="AL853" r:id="rId478"/>
    <hyperlink ref="AL856" r:id="rId479"/>
    <hyperlink ref="AL857" r:id="rId480"/>
    <hyperlink ref="AL861" r:id="rId481"/>
    <hyperlink ref="AL862" r:id="rId482"/>
    <hyperlink ref="AL863" r:id="rId483"/>
    <hyperlink ref="AL865" r:id="rId484"/>
    <hyperlink ref="AL868" r:id="rId485"/>
    <hyperlink ref="AL869" r:id="rId486"/>
    <hyperlink ref="AL870" r:id="rId487"/>
    <hyperlink ref="AL872" r:id="rId488"/>
    <hyperlink ref="AL873" r:id="rId489"/>
    <hyperlink ref="AL874" r:id="rId490"/>
    <hyperlink ref="AL875" r:id="rId491"/>
    <hyperlink ref="AL879" r:id="rId492"/>
    <hyperlink ref="AL890" r:id="rId493"/>
    <hyperlink ref="AL891" r:id="rId494"/>
    <hyperlink ref="AL893" r:id="rId495"/>
    <hyperlink ref="AL894" r:id="rId496"/>
    <hyperlink ref="AL895" r:id="rId497"/>
    <hyperlink ref="AL896" r:id="rId498"/>
    <hyperlink ref="AL897" r:id="rId499"/>
    <hyperlink ref="AL898" r:id="rId500"/>
    <hyperlink ref="AL900" r:id="rId501"/>
    <hyperlink ref="AL901" r:id="rId502"/>
    <hyperlink ref="AL904" r:id="rId503"/>
    <hyperlink ref="AL905" r:id="rId504"/>
    <hyperlink ref="AL906" r:id="rId505"/>
    <hyperlink ref="AL907" r:id="rId506"/>
    <hyperlink ref="AL908" r:id="rId507"/>
    <hyperlink ref="AL909" r:id="rId508"/>
    <hyperlink ref="AL910" r:id="rId509"/>
    <hyperlink ref="AL911" r:id="rId510"/>
    <hyperlink ref="AL912" r:id="rId511"/>
    <hyperlink ref="AL915" r:id="rId512"/>
    <hyperlink ref="AL916" r:id="rId513"/>
    <hyperlink ref="AL917" r:id="rId514"/>
    <hyperlink ref="AL918" r:id="rId515"/>
    <hyperlink ref="AL922" r:id="rId516"/>
    <hyperlink ref="AL923" r:id="rId517"/>
    <hyperlink ref="AL928" r:id="rId518"/>
    <hyperlink ref="AL930" r:id="rId519"/>
    <hyperlink ref="AL931" r:id="rId520"/>
    <hyperlink ref="AL932" r:id="rId521"/>
    <hyperlink ref="AL935" r:id="rId522"/>
    <hyperlink ref="AL936" r:id="rId523"/>
    <hyperlink ref="AL937" r:id="rId524"/>
    <hyperlink ref="AL940" r:id="rId525"/>
    <hyperlink ref="AL943" r:id="rId526"/>
    <hyperlink ref="AL946" r:id="rId527"/>
    <hyperlink ref="AL947" r:id="rId528"/>
    <hyperlink ref="AL948" r:id="rId529"/>
    <hyperlink ref="AL949" r:id="rId530"/>
    <hyperlink ref="AL950" r:id="rId531"/>
    <hyperlink ref="AL953" r:id="rId532"/>
    <hyperlink ref="AL954" r:id="rId533"/>
    <hyperlink ref="AL955" r:id="rId534"/>
    <hyperlink ref="AL956" r:id="rId535"/>
    <hyperlink ref="AL957" r:id="rId536"/>
    <hyperlink ref="AL960" r:id="rId537"/>
    <hyperlink ref="AL962" r:id="rId538"/>
    <hyperlink ref="AL964" r:id="rId539"/>
    <hyperlink ref="AL966" r:id="rId540"/>
    <hyperlink ref="AL967" r:id="rId541"/>
    <hyperlink ref="AL968" r:id="rId542"/>
    <hyperlink ref="AL970" r:id="rId543"/>
    <hyperlink ref="AL971" r:id="rId544"/>
    <hyperlink ref="AL972" r:id="rId545"/>
    <hyperlink ref="AL974" r:id="rId546"/>
    <hyperlink ref="AL975" r:id="rId547"/>
    <hyperlink ref="AL977" r:id="rId548"/>
    <hyperlink ref="AL978" r:id="rId549"/>
    <hyperlink ref="AL979" r:id="rId550"/>
    <hyperlink ref="AL980" r:id="rId551"/>
    <hyperlink ref="AL982" r:id="rId552"/>
    <hyperlink ref="AL987" r:id="rId553"/>
    <hyperlink ref="AL989" r:id="rId554"/>
    <hyperlink ref="AL990" r:id="rId555"/>
    <hyperlink ref="AL991" r:id="rId556"/>
    <hyperlink ref="AL994" r:id="rId557"/>
    <hyperlink ref="AL999" r:id="rId558"/>
    <hyperlink ref="AL1003" r:id="rId559"/>
    <hyperlink ref="AL1006" r:id="rId560"/>
    <hyperlink ref="AL1007" r:id="rId561"/>
    <hyperlink ref="AL1008" r:id="rId562"/>
    <hyperlink ref="AL1011" r:id="rId563"/>
    <hyperlink ref="AL1014" r:id="rId564"/>
    <hyperlink ref="AL1016" r:id="rId565"/>
    <hyperlink ref="AL1018" r:id="rId566"/>
    <hyperlink ref="AL1020" r:id="rId567"/>
    <hyperlink ref="AL1021" r:id="rId568"/>
    <hyperlink ref="AL1022" r:id="rId569"/>
    <hyperlink ref="AL1024" r:id="rId570"/>
    <hyperlink ref="AL1027" r:id="rId571"/>
    <hyperlink ref="AL1029" r:id="rId572"/>
    <hyperlink ref="AL1031" r:id="rId573"/>
    <hyperlink ref="AL1033" r:id="rId574"/>
    <hyperlink ref="AL1036" r:id="rId575"/>
    <hyperlink ref="AL1039" r:id="rId576"/>
    <hyperlink ref="AL1042" r:id="rId577"/>
    <hyperlink ref="AL1043" r:id="rId578"/>
    <hyperlink ref="AL1045" r:id="rId579"/>
    <hyperlink ref="AL1046" r:id="rId580"/>
    <hyperlink ref="AL1050" r:id="rId581"/>
    <hyperlink ref="AL1051" r:id="rId582"/>
    <hyperlink ref="AL1056" r:id="rId583"/>
    <hyperlink ref="AL1059" r:id="rId584"/>
    <hyperlink ref="AL1060" r:id="rId585"/>
    <hyperlink ref="AL1061" r:id="rId586"/>
    <hyperlink ref="AL1062" r:id="rId587"/>
    <hyperlink ref="AL1063" r:id="rId588"/>
    <hyperlink ref="AL1069" r:id="rId589"/>
    <hyperlink ref="AL1070" r:id="rId590"/>
    <hyperlink ref="AL1079" r:id="rId591"/>
    <hyperlink ref="AL1080" r:id="rId592"/>
    <hyperlink ref="AL1081" r:id="rId593"/>
    <hyperlink ref="AL1082" r:id="rId594"/>
    <hyperlink ref="AL1086" r:id="rId595"/>
    <hyperlink ref="AL1087" r:id="rId596"/>
    <hyperlink ref="AL1088" r:id="rId597"/>
    <hyperlink ref="AL1090" r:id="rId598"/>
    <hyperlink ref="AL1091" r:id="rId599"/>
    <hyperlink ref="AL1093" r:id="rId600"/>
    <hyperlink ref="AL1100" r:id="rId601"/>
    <hyperlink ref="AL1102" r:id="rId602"/>
    <hyperlink ref="AL1105" r:id="rId603"/>
    <hyperlink ref="AL1106" r:id="rId604"/>
    <hyperlink ref="AL1108" r:id="rId605"/>
    <hyperlink ref="AL1109" r:id="rId606"/>
    <hyperlink ref="AL1111" r:id="rId607"/>
    <hyperlink ref="AL1113" r:id="rId608"/>
    <hyperlink ref="AL1114" r:id="rId609"/>
    <hyperlink ref="AL1115" r:id="rId610"/>
    <hyperlink ref="AL1117" r:id="rId611"/>
    <hyperlink ref="AL1120" r:id="rId612"/>
    <hyperlink ref="AL1121" r:id="rId613"/>
    <hyperlink ref="AL1122" r:id="rId614"/>
    <hyperlink ref="AL1124" r:id="rId615"/>
    <hyperlink ref="AL1127" r:id="rId616"/>
    <hyperlink ref="AL1128" r:id="rId617"/>
    <hyperlink ref="AL1129" r:id="rId618"/>
    <hyperlink ref="AL1131" r:id="rId619"/>
    <hyperlink ref="AL1134" r:id="rId620"/>
    <hyperlink ref="AL1137" r:id="rId621"/>
    <hyperlink ref="AL1139" r:id="rId622"/>
    <hyperlink ref="AL1140" r:id="rId623"/>
    <hyperlink ref="AL1141" r:id="rId624"/>
    <hyperlink ref="AL1143" r:id="rId625"/>
    <hyperlink ref="AL1144" r:id="rId626"/>
    <hyperlink ref="AL1145" r:id="rId627"/>
    <hyperlink ref="AL1146" r:id="rId628"/>
    <hyperlink ref="AL1154" r:id="rId629"/>
    <hyperlink ref="AL1156" r:id="rId630"/>
    <hyperlink ref="AL1170" r:id="rId631"/>
    <hyperlink ref="AL1172" r:id="rId632"/>
    <hyperlink ref="AL1173" r:id="rId633"/>
    <hyperlink ref="AL1174" r:id="rId634"/>
    <hyperlink ref="AL1176" r:id="rId635"/>
    <hyperlink ref="AL1180" r:id="rId636"/>
    <hyperlink ref="AL1181" r:id="rId637"/>
    <hyperlink ref="AL1182" r:id="rId638"/>
    <hyperlink ref="AL1183" r:id="rId639"/>
    <hyperlink ref="AL1185" r:id="rId640"/>
    <hyperlink ref="AL1188" r:id="rId641"/>
    <hyperlink ref="AL1192" r:id="rId642"/>
    <hyperlink ref="AL1193" r:id="rId643"/>
    <hyperlink ref="AL1194" r:id="rId644"/>
    <hyperlink ref="AL1195" r:id="rId645"/>
    <hyperlink ref="AL1196" r:id="rId646"/>
    <hyperlink ref="AL1197" r:id="rId647"/>
    <hyperlink ref="AL1198" r:id="rId648"/>
    <hyperlink ref="AL1200" r:id="rId649"/>
    <hyperlink ref="AL1201" r:id="rId650"/>
    <hyperlink ref="AL1202" r:id="rId651"/>
    <hyperlink ref="AL1203" r:id="rId652"/>
    <hyperlink ref="AL1204" r:id="rId653"/>
    <hyperlink ref="AL1206" r:id="rId654"/>
    <hyperlink ref="AL1207" r:id="rId655"/>
    <hyperlink ref="AL1211" r:id="rId656"/>
    <hyperlink ref="AL1212" r:id="rId657"/>
    <hyperlink ref="AL1214" r:id="rId658"/>
    <hyperlink ref="AL1215" r:id="rId659"/>
    <hyperlink ref="AL1217" r:id="rId660"/>
    <hyperlink ref="AL1219" r:id="rId661"/>
    <hyperlink ref="AL1222" r:id="rId662"/>
    <hyperlink ref="AL1226" r:id="rId663"/>
    <hyperlink ref="AL1227" r:id="rId664"/>
    <hyperlink ref="AL1229" r:id="rId665"/>
    <hyperlink ref="AL1231" r:id="rId666"/>
    <hyperlink ref="AL1233" r:id="rId667"/>
    <hyperlink ref="AL1234" r:id="rId668"/>
    <hyperlink ref="AL1235" r:id="rId669"/>
    <hyperlink ref="AL1238" r:id="rId670"/>
    <hyperlink ref="AL1241" r:id="rId671"/>
    <hyperlink ref="AL1246" r:id="rId672"/>
    <hyperlink ref="AL1248" r:id="rId673"/>
    <hyperlink ref="AL1249" r:id="rId674"/>
    <hyperlink ref="AL1250" r:id="rId675"/>
    <hyperlink ref="AL1251" r:id="rId676"/>
    <hyperlink ref="AL1254" r:id="rId677"/>
    <hyperlink ref="AL1256" r:id="rId678"/>
    <hyperlink ref="AL1257" r:id="rId679"/>
    <hyperlink ref="AL1263" r:id="rId680"/>
    <hyperlink ref="AL1264" r:id="rId681"/>
    <hyperlink ref="AL1267" r:id="rId682"/>
    <hyperlink ref="AL1268" r:id="rId683"/>
    <hyperlink ref="AL1269" r:id="rId684"/>
    <hyperlink ref="AL1270" r:id="rId685"/>
    <hyperlink ref="AL1276" r:id="rId686"/>
    <hyperlink ref="AL1277" r:id="rId687"/>
    <hyperlink ref="AL1281" r:id="rId688"/>
    <hyperlink ref="AL1282" r:id="rId689"/>
    <hyperlink ref="AL1283" r:id="rId690"/>
    <hyperlink ref="AL1285" r:id="rId691"/>
    <hyperlink ref="AL1286" r:id="rId692"/>
    <hyperlink ref="AL1287" r:id="rId693"/>
    <hyperlink ref="AL1289" r:id="rId694"/>
    <hyperlink ref="AL1290" r:id="rId695"/>
    <hyperlink ref="AL1291" r:id="rId696"/>
    <hyperlink ref="AL1292" r:id="rId697"/>
    <hyperlink ref="AL1295" r:id="rId698"/>
    <hyperlink ref="AL1296" r:id="rId699"/>
    <hyperlink ref="AL1302" r:id="rId700"/>
    <hyperlink ref="AL1305" r:id="rId701"/>
    <hyperlink ref="AL1306" r:id="rId702"/>
    <hyperlink ref="AL1309" r:id="rId703"/>
    <hyperlink ref="AL1312" r:id="rId704"/>
    <hyperlink ref="AL1317" r:id="rId705"/>
    <hyperlink ref="AL1318" r:id="rId706"/>
    <hyperlink ref="AL1320" r:id="rId707"/>
    <hyperlink ref="AL1321" r:id="rId708"/>
    <hyperlink ref="AL1322" r:id="rId709"/>
    <hyperlink ref="AL1324" r:id="rId710"/>
    <hyperlink ref="AL1325" r:id="rId711"/>
    <hyperlink ref="AL1326" r:id="rId712"/>
    <hyperlink ref="AL1328" r:id="rId713"/>
    <hyperlink ref="AL1329" r:id="rId714"/>
    <hyperlink ref="AL1331" r:id="rId715"/>
    <hyperlink ref="AL1332" r:id="rId716"/>
    <hyperlink ref="AL1333" r:id="rId717"/>
    <hyperlink ref="AL1334" r:id="rId718"/>
    <hyperlink ref="AL1335" r:id="rId719"/>
    <hyperlink ref="AL1336" r:id="rId720"/>
    <hyperlink ref="AL1337" r:id="rId721"/>
    <hyperlink ref="AL1338" r:id="rId722"/>
    <hyperlink ref="AL1340" r:id="rId723"/>
    <hyperlink ref="AL1342" r:id="rId724"/>
    <hyperlink ref="AL1349" r:id="rId725"/>
    <hyperlink ref="AL1351" r:id="rId726"/>
    <hyperlink ref="AL1352" r:id="rId727"/>
    <hyperlink ref="AL1358" r:id="rId728"/>
    <hyperlink ref="AL1360" r:id="rId729"/>
    <hyperlink ref="AL1361" r:id="rId730"/>
    <hyperlink ref="AL1365" r:id="rId731"/>
    <hyperlink ref="AL1366" r:id="rId732"/>
    <hyperlink ref="AL1367" r:id="rId733"/>
    <hyperlink ref="AL1368" r:id="rId734"/>
    <hyperlink ref="AL1369" r:id="rId735"/>
    <hyperlink ref="AL1371" r:id="rId736"/>
    <hyperlink ref="AL1373" r:id="rId737"/>
    <hyperlink ref="AL1374" r:id="rId738"/>
    <hyperlink ref="AL1375" r:id="rId739"/>
    <hyperlink ref="AL1377" r:id="rId740"/>
    <hyperlink ref="AL1378" r:id="rId741"/>
    <hyperlink ref="AL1380" r:id="rId742"/>
    <hyperlink ref="AL1381" r:id="rId743"/>
    <hyperlink ref="AL1383" r:id="rId744"/>
    <hyperlink ref="AL1386" r:id="rId745"/>
    <hyperlink ref="AL1389" r:id="rId746"/>
    <hyperlink ref="AL1391" r:id="rId747"/>
    <hyperlink ref="AL1392" r:id="rId748"/>
    <hyperlink ref="AL1393" r:id="rId749"/>
    <hyperlink ref="AL1394" r:id="rId750"/>
    <hyperlink ref="AL1395" r:id="rId751"/>
    <hyperlink ref="AL1396" r:id="rId752"/>
    <hyperlink ref="AL1397" r:id="rId753"/>
    <hyperlink ref="AL1398" r:id="rId754"/>
    <hyperlink ref="AL1399" r:id="rId755"/>
    <hyperlink ref="AL1400" r:id="rId756"/>
    <hyperlink ref="AL1401" r:id="rId757"/>
    <hyperlink ref="AL1405" r:id="rId758"/>
    <hyperlink ref="AL1406" r:id="rId759"/>
    <hyperlink ref="AL1409" r:id="rId760"/>
    <hyperlink ref="AL1413" r:id="rId761"/>
    <hyperlink ref="AL1416" r:id="rId762"/>
    <hyperlink ref="AL1417" r:id="rId763"/>
    <hyperlink ref="AL1418" r:id="rId764"/>
    <hyperlink ref="AL1419" r:id="rId765"/>
    <hyperlink ref="AL1420" r:id="rId766"/>
    <hyperlink ref="AL1421" r:id="rId767"/>
    <hyperlink ref="AL1423" r:id="rId768"/>
    <hyperlink ref="AL1424" r:id="rId769"/>
    <hyperlink ref="AL1425" r:id="rId770"/>
    <hyperlink ref="AL1427" r:id="rId771"/>
    <hyperlink ref="AL1428" r:id="rId772"/>
    <hyperlink ref="AL1432" r:id="rId773"/>
    <hyperlink ref="AL1433" r:id="rId774"/>
    <hyperlink ref="AL1434" r:id="rId775"/>
    <hyperlink ref="AL1435" r:id="rId776"/>
    <hyperlink ref="AL1437" r:id="rId777"/>
    <hyperlink ref="AL1440" r:id="rId778"/>
    <hyperlink ref="AL1441" r:id="rId779"/>
    <hyperlink ref="AL1443" r:id="rId780"/>
    <hyperlink ref="AL1444" r:id="rId781"/>
    <hyperlink ref="AL1446" r:id="rId782"/>
    <hyperlink ref="AL1451" r:id="rId783"/>
    <hyperlink ref="AL1453" r:id="rId784"/>
    <hyperlink ref="AL1454" r:id="rId785"/>
    <hyperlink ref="AL1455" r:id="rId786"/>
    <hyperlink ref="AL1460" r:id="rId787"/>
    <hyperlink ref="AL1461" r:id="rId788"/>
    <hyperlink ref="AL1462" r:id="rId789"/>
    <hyperlink ref="AL1464" r:id="rId790"/>
    <hyperlink ref="AL1465" r:id="rId791"/>
    <hyperlink ref="AL1470" r:id="rId792"/>
    <hyperlink ref="AL1471" r:id="rId793"/>
    <hyperlink ref="AL1473" r:id="rId794"/>
    <hyperlink ref="AL1478" r:id="rId795"/>
    <hyperlink ref="AL1479" r:id="rId796"/>
    <hyperlink ref="AL1481" r:id="rId797"/>
    <hyperlink ref="AL1482" r:id="rId798"/>
    <hyperlink ref="AL1483" r:id="rId799"/>
    <hyperlink ref="AL1484" r:id="rId800"/>
    <hyperlink ref="AL1487" r:id="rId801"/>
    <hyperlink ref="AL1489" r:id="rId802"/>
    <hyperlink ref="AL1492" r:id="rId803"/>
    <hyperlink ref="AL1496" r:id="rId804"/>
    <hyperlink ref="AL1497" r:id="rId805"/>
    <hyperlink ref="AL1498" r:id="rId806"/>
    <hyperlink ref="AL1500" r:id="rId807"/>
    <hyperlink ref="AL1503" r:id="rId808"/>
    <hyperlink ref="AL1508" r:id="rId809"/>
    <hyperlink ref="AL1509" r:id="rId810"/>
    <hyperlink ref="AL1511" r:id="rId811"/>
    <hyperlink ref="AL1514" r:id="rId812"/>
    <hyperlink ref="AL1515" r:id="rId813"/>
    <hyperlink ref="AO3" r:id="rId814"/>
    <hyperlink ref="AO4" r:id="rId815"/>
    <hyperlink ref="AO5" r:id="rId816"/>
    <hyperlink ref="AO6" r:id="rId817"/>
    <hyperlink ref="AO7" r:id="rId818"/>
    <hyperlink ref="AO8" r:id="rId819"/>
    <hyperlink ref="AO9" r:id="rId820"/>
    <hyperlink ref="AO10" r:id="rId821"/>
    <hyperlink ref="AO11" r:id="rId822"/>
    <hyperlink ref="AO12" r:id="rId823"/>
    <hyperlink ref="AO13" r:id="rId824"/>
    <hyperlink ref="AO14" r:id="rId825"/>
    <hyperlink ref="AO15" r:id="rId826"/>
    <hyperlink ref="AO16" r:id="rId827"/>
    <hyperlink ref="AO17" r:id="rId828"/>
    <hyperlink ref="AO18" r:id="rId829"/>
    <hyperlink ref="AO19" r:id="rId830"/>
    <hyperlink ref="AO21" r:id="rId831"/>
    <hyperlink ref="AO22" r:id="rId832"/>
    <hyperlink ref="AO23" r:id="rId833"/>
    <hyperlink ref="AO24" r:id="rId834"/>
    <hyperlink ref="AO25" r:id="rId835"/>
    <hyperlink ref="AO26" r:id="rId836"/>
    <hyperlink ref="AO27" r:id="rId837"/>
    <hyperlink ref="AO28" r:id="rId838"/>
    <hyperlink ref="AO29" r:id="rId839"/>
    <hyperlink ref="AO30" r:id="rId840"/>
    <hyperlink ref="AO31" r:id="rId841"/>
    <hyperlink ref="AO32" r:id="rId842"/>
    <hyperlink ref="AO33" r:id="rId843"/>
    <hyperlink ref="AO34" r:id="rId844"/>
    <hyperlink ref="AO35" r:id="rId845"/>
    <hyperlink ref="AO37" r:id="rId846"/>
    <hyperlink ref="AO38" r:id="rId847"/>
    <hyperlink ref="AO39" r:id="rId848"/>
    <hyperlink ref="AO40" r:id="rId849"/>
    <hyperlink ref="AO41" r:id="rId850"/>
    <hyperlink ref="AO43" r:id="rId851"/>
    <hyperlink ref="AO47" r:id="rId852"/>
    <hyperlink ref="AO48" r:id="rId853"/>
    <hyperlink ref="AO49" r:id="rId854"/>
    <hyperlink ref="AO50" r:id="rId855"/>
    <hyperlink ref="AO51" r:id="rId856"/>
    <hyperlink ref="AO52" r:id="rId857"/>
    <hyperlink ref="AO53" r:id="rId858"/>
    <hyperlink ref="AO54" r:id="rId859"/>
    <hyperlink ref="AO55" r:id="rId860"/>
    <hyperlink ref="AO56" r:id="rId861"/>
    <hyperlink ref="AO58" r:id="rId862"/>
    <hyperlink ref="AO59" r:id="rId863"/>
    <hyperlink ref="AO60" r:id="rId864"/>
    <hyperlink ref="AO63" r:id="rId865"/>
    <hyperlink ref="AO64" r:id="rId866"/>
    <hyperlink ref="AO65" r:id="rId867"/>
    <hyperlink ref="AO66" r:id="rId868"/>
    <hyperlink ref="AO67" r:id="rId869"/>
    <hyperlink ref="AO68" r:id="rId870"/>
    <hyperlink ref="AO69" r:id="rId871"/>
    <hyperlink ref="AO70" r:id="rId872"/>
    <hyperlink ref="AO71" r:id="rId873"/>
    <hyperlink ref="AO73" r:id="rId874"/>
    <hyperlink ref="AO74" r:id="rId875"/>
    <hyperlink ref="AO75" r:id="rId876"/>
    <hyperlink ref="AO76" r:id="rId877"/>
    <hyperlink ref="AO77" r:id="rId878"/>
    <hyperlink ref="AO79" r:id="rId879"/>
    <hyperlink ref="AO80" r:id="rId880"/>
    <hyperlink ref="AO81" r:id="rId881"/>
    <hyperlink ref="AO83" r:id="rId882"/>
    <hyperlink ref="AO84" r:id="rId883"/>
    <hyperlink ref="AO85" r:id="rId884"/>
    <hyperlink ref="AO86" r:id="rId885"/>
    <hyperlink ref="AO88" r:id="rId886"/>
    <hyperlink ref="AO89" r:id="rId887"/>
    <hyperlink ref="AO90" r:id="rId888"/>
    <hyperlink ref="AO91" r:id="rId889"/>
    <hyperlink ref="AO92" r:id="rId890"/>
    <hyperlink ref="AO93" r:id="rId891"/>
    <hyperlink ref="AO94" r:id="rId892"/>
    <hyperlink ref="AO95" r:id="rId893"/>
    <hyperlink ref="AO96" r:id="rId894"/>
    <hyperlink ref="AO97" r:id="rId895"/>
    <hyperlink ref="AO98" r:id="rId896"/>
    <hyperlink ref="AO99" r:id="rId897"/>
    <hyperlink ref="AO100" r:id="rId898"/>
    <hyperlink ref="AO101" r:id="rId899"/>
    <hyperlink ref="AO104" r:id="rId900"/>
    <hyperlink ref="AO105" r:id="rId901"/>
    <hyperlink ref="AO106" r:id="rId902"/>
    <hyperlink ref="AO107" r:id="rId903"/>
    <hyperlink ref="AO108" r:id="rId904"/>
    <hyperlink ref="AO109" r:id="rId905"/>
    <hyperlink ref="AO111" r:id="rId906"/>
    <hyperlink ref="AO112" r:id="rId907"/>
    <hyperlink ref="AO113" r:id="rId908"/>
    <hyperlink ref="AO114" r:id="rId909"/>
    <hyperlink ref="AO115" r:id="rId910"/>
    <hyperlink ref="AO116" r:id="rId911"/>
    <hyperlink ref="AO117" r:id="rId912"/>
    <hyperlink ref="AO118" r:id="rId913"/>
    <hyperlink ref="AO119" r:id="rId914"/>
    <hyperlink ref="AO120" r:id="rId915"/>
    <hyperlink ref="AO121" r:id="rId916"/>
    <hyperlink ref="AO122" r:id="rId917"/>
    <hyperlink ref="AO123" r:id="rId918"/>
    <hyperlink ref="AO124" r:id="rId919"/>
    <hyperlink ref="AO125" r:id="rId920"/>
    <hyperlink ref="AO126" r:id="rId921"/>
    <hyperlink ref="AO128" r:id="rId922"/>
    <hyperlink ref="AO129" r:id="rId923"/>
    <hyperlink ref="AO130" r:id="rId924"/>
    <hyperlink ref="AO131" r:id="rId925"/>
    <hyperlink ref="AO132" r:id="rId926"/>
    <hyperlink ref="AO133" r:id="rId927"/>
    <hyperlink ref="AO134" r:id="rId928"/>
    <hyperlink ref="AO135" r:id="rId929"/>
    <hyperlink ref="AO136" r:id="rId930"/>
    <hyperlink ref="AO137" r:id="rId931"/>
    <hyperlink ref="AO138" r:id="rId932"/>
    <hyperlink ref="AO139" r:id="rId933"/>
    <hyperlink ref="AO140" r:id="rId934"/>
    <hyperlink ref="AO141" r:id="rId935"/>
    <hyperlink ref="AO142" r:id="rId936"/>
    <hyperlink ref="AO143" r:id="rId937"/>
    <hyperlink ref="AO144" r:id="rId938"/>
    <hyperlink ref="AO145" r:id="rId939"/>
    <hyperlink ref="AO146" r:id="rId940"/>
    <hyperlink ref="AO147" r:id="rId941"/>
    <hyperlink ref="AO148" r:id="rId942"/>
    <hyperlink ref="AO149" r:id="rId943"/>
    <hyperlink ref="AO151" r:id="rId944"/>
    <hyperlink ref="AO152" r:id="rId945"/>
    <hyperlink ref="AO153" r:id="rId946"/>
    <hyperlink ref="AO155" r:id="rId947"/>
    <hyperlink ref="AO156" r:id="rId948"/>
    <hyperlink ref="AO157" r:id="rId949"/>
    <hyperlink ref="AO158" r:id="rId950"/>
    <hyperlink ref="AO159" r:id="rId951"/>
    <hyperlink ref="AO161" r:id="rId952"/>
    <hyperlink ref="AO162" r:id="rId953"/>
    <hyperlink ref="AO163" r:id="rId954"/>
    <hyperlink ref="AO164" r:id="rId955"/>
    <hyperlink ref="AO165" r:id="rId956"/>
    <hyperlink ref="AO166" r:id="rId957"/>
    <hyperlink ref="AO167" r:id="rId958"/>
    <hyperlink ref="AO168" r:id="rId959"/>
    <hyperlink ref="AO169" r:id="rId960"/>
    <hyperlink ref="AO170" r:id="rId961"/>
    <hyperlink ref="AO172" r:id="rId962"/>
    <hyperlink ref="AO173" r:id="rId963"/>
    <hyperlink ref="AO174" r:id="rId964"/>
    <hyperlink ref="AO175" r:id="rId965"/>
    <hyperlink ref="AO176" r:id="rId966"/>
    <hyperlink ref="AO177" r:id="rId967"/>
    <hyperlink ref="AO178" r:id="rId968"/>
    <hyperlink ref="AO179" r:id="rId969"/>
    <hyperlink ref="AO180" r:id="rId970"/>
    <hyperlink ref="AO181" r:id="rId971"/>
    <hyperlink ref="AO182" r:id="rId972"/>
    <hyperlink ref="AO183" r:id="rId973"/>
    <hyperlink ref="AO184" r:id="rId974"/>
    <hyperlink ref="AO186" r:id="rId975"/>
    <hyperlink ref="AO187" r:id="rId976"/>
    <hyperlink ref="AO188" r:id="rId977"/>
    <hyperlink ref="AO189" r:id="rId978"/>
    <hyperlink ref="AO190" r:id="rId979"/>
    <hyperlink ref="AO191" r:id="rId980"/>
    <hyperlink ref="AO192" r:id="rId981"/>
    <hyperlink ref="AO193" r:id="rId982"/>
    <hyperlink ref="AO194" r:id="rId983"/>
    <hyperlink ref="AO195" r:id="rId984"/>
    <hyperlink ref="AO197" r:id="rId985"/>
    <hyperlink ref="AO198" r:id="rId986"/>
    <hyperlink ref="AO199" r:id="rId987"/>
    <hyperlink ref="AO200" r:id="rId988"/>
    <hyperlink ref="AO201" r:id="rId989"/>
    <hyperlink ref="AO202" r:id="rId990"/>
    <hyperlink ref="AO203" r:id="rId991"/>
    <hyperlink ref="AO205" r:id="rId992"/>
    <hyperlink ref="AO206" r:id="rId993"/>
    <hyperlink ref="AO207" r:id="rId994"/>
    <hyperlink ref="AO209" r:id="rId995"/>
    <hyperlink ref="AO210" r:id="rId996"/>
    <hyperlink ref="AO211" r:id="rId997"/>
    <hyperlink ref="AO212" r:id="rId998"/>
    <hyperlink ref="AO213" r:id="rId999"/>
    <hyperlink ref="AO214" r:id="rId1000"/>
    <hyperlink ref="AO215" r:id="rId1001"/>
    <hyperlink ref="AO216" r:id="rId1002"/>
    <hyperlink ref="AO217" r:id="rId1003"/>
    <hyperlink ref="AO218" r:id="rId1004"/>
    <hyperlink ref="AO219" r:id="rId1005"/>
    <hyperlink ref="AO220" r:id="rId1006"/>
    <hyperlink ref="AO221" r:id="rId1007"/>
    <hyperlink ref="AO222" r:id="rId1008"/>
    <hyperlink ref="AO223" r:id="rId1009"/>
    <hyperlink ref="AO224" r:id="rId1010"/>
    <hyperlink ref="AO226" r:id="rId1011"/>
    <hyperlink ref="AO227" r:id="rId1012"/>
    <hyperlink ref="AO228" r:id="rId1013"/>
    <hyperlink ref="AO229" r:id="rId1014"/>
    <hyperlink ref="AO231" r:id="rId1015"/>
    <hyperlink ref="AO232" r:id="rId1016"/>
    <hyperlink ref="AO234" r:id="rId1017"/>
    <hyperlink ref="AO235" r:id="rId1018"/>
    <hyperlink ref="AO236" r:id="rId1019"/>
    <hyperlink ref="AO237" r:id="rId1020"/>
    <hyperlink ref="AO238" r:id="rId1021"/>
    <hyperlink ref="AO240" r:id="rId1022"/>
    <hyperlink ref="AO241" r:id="rId1023"/>
    <hyperlink ref="AO242" r:id="rId1024"/>
    <hyperlink ref="AO243" r:id="rId1025"/>
    <hyperlink ref="AO244" r:id="rId1026"/>
    <hyperlink ref="AO246" r:id="rId1027"/>
    <hyperlink ref="AO248" r:id="rId1028"/>
    <hyperlink ref="AO249" r:id="rId1029"/>
    <hyperlink ref="AO250" r:id="rId1030"/>
    <hyperlink ref="AO251" r:id="rId1031"/>
    <hyperlink ref="AO252" r:id="rId1032"/>
    <hyperlink ref="AO253" r:id="rId1033"/>
    <hyperlink ref="AO254" r:id="rId1034"/>
    <hyperlink ref="AO255" r:id="rId1035"/>
    <hyperlink ref="AO256" r:id="rId1036"/>
    <hyperlink ref="AO257" r:id="rId1037"/>
    <hyperlink ref="AO258" r:id="rId1038"/>
    <hyperlink ref="AO260" r:id="rId1039"/>
    <hyperlink ref="AO261" r:id="rId1040"/>
    <hyperlink ref="AO263" r:id="rId1041"/>
    <hyperlink ref="AO264" r:id="rId1042"/>
    <hyperlink ref="AO265" r:id="rId1043"/>
    <hyperlink ref="AO266" r:id="rId1044"/>
    <hyperlink ref="AO267" r:id="rId1045"/>
    <hyperlink ref="AO268" r:id="rId1046"/>
    <hyperlink ref="AO269" r:id="rId1047"/>
    <hyperlink ref="AO270" r:id="rId1048"/>
    <hyperlink ref="AO271" r:id="rId1049"/>
    <hyperlink ref="AO272" r:id="rId1050"/>
    <hyperlink ref="AO273" r:id="rId1051"/>
    <hyperlink ref="AO274" r:id="rId1052"/>
    <hyperlink ref="AO275" r:id="rId1053"/>
    <hyperlink ref="AO276" r:id="rId1054"/>
    <hyperlink ref="AO277" r:id="rId1055"/>
    <hyperlink ref="AO278" r:id="rId1056"/>
    <hyperlink ref="AO279" r:id="rId1057"/>
    <hyperlink ref="AO281" r:id="rId1058"/>
    <hyperlink ref="AO282" r:id="rId1059"/>
    <hyperlink ref="AO283" r:id="rId1060"/>
    <hyperlink ref="AO284" r:id="rId1061"/>
    <hyperlink ref="AO286" r:id="rId1062"/>
    <hyperlink ref="AO287" r:id="rId1063"/>
    <hyperlink ref="AO288" r:id="rId1064"/>
    <hyperlink ref="AO289" r:id="rId1065"/>
    <hyperlink ref="AO290" r:id="rId1066"/>
    <hyperlink ref="AO291" r:id="rId1067"/>
    <hyperlink ref="AO292" r:id="rId1068"/>
    <hyperlink ref="AO293" r:id="rId1069"/>
    <hyperlink ref="AO294" r:id="rId1070"/>
    <hyperlink ref="AO295" r:id="rId1071"/>
    <hyperlink ref="AO296" r:id="rId1072"/>
    <hyperlink ref="AO297" r:id="rId1073"/>
    <hyperlink ref="AO299" r:id="rId1074"/>
    <hyperlink ref="AO300" r:id="rId1075"/>
    <hyperlink ref="AO301" r:id="rId1076"/>
    <hyperlink ref="AO302" r:id="rId1077"/>
    <hyperlink ref="AO303" r:id="rId1078"/>
    <hyperlink ref="AO304" r:id="rId1079"/>
    <hyperlink ref="AO306" r:id="rId1080"/>
    <hyperlink ref="AO307" r:id="rId1081"/>
    <hyperlink ref="AO308" r:id="rId1082"/>
    <hyperlink ref="AO309" r:id="rId1083"/>
    <hyperlink ref="AO310" r:id="rId1084"/>
    <hyperlink ref="AO311" r:id="rId1085"/>
    <hyperlink ref="AO313" r:id="rId1086"/>
    <hyperlink ref="AO314" r:id="rId1087"/>
    <hyperlink ref="AO315" r:id="rId1088"/>
    <hyperlink ref="AO316" r:id="rId1089"/>
    <hyperlink ref="AO318" r:id="rId1090"/>
    <hyperlink ref="AO319" r:id="rId1091"/>
    <hyperlink ref="AO321" r:id="rId1092"/>
    <hyperlink ref="AO322" r:id="rId1093"/>
    <hyperlink ref="AO323" r:id="rId1094"/>
    <hyperlink ref="AO324" r:id="rId1095"/>
    <hyperlink ref="AO325" r:id="rId1096"/>
    <hyperlink ref="AO326" r:id="rId1097"/>
    <hyperlink ref="AO328" r:id="rId1098"/>
    <hyperlink ref="AO329" r:id="rId1099"/>
    <hyperlink ref="AO330" r:id="rId1100"/>
    <hyperlink ref="AO332" r:id="rId1101"/>
    <hyperlink ref="AO333" r:id="rId1102"/>
    <hyperlink ref="AO334" r:id="rId1103"/>
    <hyperlink ref="AO335" r:id="rId1104"/>
    <hyperlink ref="AO338" r:id="rId1105"/>
    <hyperlink ref="AO339" r:id="rId1106"/>
    <hyperlink ref="AO341" r:id="rId1107"/>
    <hyperlink ref="AO342" r:id="rId1108"/>
    <hyperlink ref="AO343" r:id="rId1109"/>
    <hyperlink ref="AO344" r:id="rId1110"/>
    <hyperlink ref="AO345" r:id="rId1111"/>
    <hyperlink ref="AO346" r:id="rId1112"/>
    <hyperlink ref="AO348" r:id="rId1113"/>
    <hyperlink ref="AO349" r:id="rId1114"/>
    <hyperlink ref="AO350" r:id="rId1115"/>
    <hyperlink ref="AO351" r:id="rId1116"/>
    <hyperlink ref="AO352" r:id="rId1117"/>
    <hyperlink ref="AO353" r:id="rId1118"/>
    <hyperlink ref="AO354" r:id="rId1119"/>
    <hyperlink ref="AO355" r:id="rId1120"/>
    <hyperlink ref="AO356" r:id="rId1121"/>
    <hyperlink ref="AO357" r:id="rId1122"/>
    <hyperlink ref="AO358" r:id="rId1123"/>
    <hyperlink ref="AO359" r:id="rId1124"/>
    <hyperlink ref="AO360" r:id="rId1125"/>
    <hyperlink ref="AO361" r:id="rId1126"/>
    <hyperlink ref="AO362" r:id="rId1127"/>
    <hyperlink ref="AO364" r:id="rId1128"/>
    <hyperlink ref="AO365" r:id="rId1129"/>
    <hyperlink ref="AO368" r:id="rId1130"/>
    <hyperlink ref="AO369" r:id="rId1131"/>
    <hyperlink ref="AO370" r:id="rId1132"/>
    <hyperlink ref="AO371" r:id="rId1133"/>
    <hyperlink ref="AO372" r:id="rId1134"/>
    <hyperlink ref="AO373" r:id="rId1135"/>
    <hyperlink ref="AO375" r:id="rId1136"/>
    <hyperlink ref="AO376" r:id="rId1137"/>
    <hyperlink ref="AO377" r:id="rId1138"/>
    <hyperlink ref="AO379" r:id="rId1139"/>
    <hyperlink ref="AO380" r:id="rId1140"/>
    <hyperlink ref="AO381" r:id="rId1141"/>
    <hyperlink ref="AO382" r:id="rId1142"/>
    <hyperlink ref="AO384" r:id="rId1143"/>
    <hyperlink ref="AO385" r:id="rId1144"/>
    <hyperlink ref="AO386" r:id="rId1145"/>
    <hyperlink ref="AO387" r:id="rId1146"/>
    <hyperlink ref="AO388" r:id="rId1147"/>
    <hyperlink ref="AO389" r:id="rId1148"/>
    <hyperlink ref="AO390" r:id="rId1149"/>
    <hyperlink ref="AO391" r:id="rId1150"/>
    <hyperlink ref="AO392" r:id="rId1151"/>
    <hyperlink ref="AO393" r:id="rId1152"/>
    <hyperlink ref="AO395" r:id="rId1153"/>
    <hyperlink ref="AO397" r:id="rId1154"/>
    <hyperlink ref="AO398" r:id="rId1155"/>
    <hyperlink ref="AO399" r:id="rId1156"/>
    <hyperlink ref="AO400" r:id="rId1157"/>
    <hyperlink ref="AO402" r:id="rId1158"/>
    <hyperlink ref="AO403" r:id="rId1159"/>
    <hyperlink ref="AO404" r:id="rId1160"/>
    <hyperlink ref="AO405" r:id="rId1161"/>
    <hyperlink ref="AO406" r:id="rId1162"/>
    <hyperlink ref="AO407" r:id="rId1163"/>
    <hyperlink ref="AO408" r:id="rId1164"/>
    <hyperlink ref="AO409" r:id="rId1165"/>
    <hyperlink ref="AO410" r:id="rId1166"/>
    <hyperlink ref="AO411" r:id="rId1167"/>
    <hyperlink ref="AO412" r:id="rId1168"/>
    <hyperlink ref="AO413" r:id="rId1169"/>
    <hyperlink ref="AO414" r:id="rId1170"/>
    <hyperlink ref="AO415" r:id="rId1171"/>
    <hyperlink ref="AO416" r:id="rId1172"/>
    <hyperlink ref="AO417" r:id="rId1173"/>
    <hyperlink ref="AO418" r:id="rId1174"/>
    <hyperlink ref="AO420" r:id="rId1175"/>
    <hyperlink ref="AO421" r:id="rId1176"/>
    <hyperlink ref="AO422" r:id="rId1177"/>
    <hyperlink ref="AO423" r:id="rId1178"/>
    <hyperlink ref="AO424" r:id="rId1179"/>
    <hyperlink ref="AO425" r:id="rId1180"/>
    <hyperlink ref="AO426" r:id="rId1181"/>
    <hyperlink ref="AO427" r:id="rId1182"/>
    <hyperlink ref="AO428" r:id="rId1183"/>
    <hyperlink ref="AO429" r:id="rId1184"/>
    <hyperlink ref="AO430" r:id="rId1185"/>
    <hyperlink ref="AO431" r:id="rId1186"/>
    <hyperlink ref="AO432" r:id="rId1187"/>
    <hyperlink ref="AO433" r:id="rId1188"/>
    <hyperlink ref="AO434" r:id="rId1189"/>
    <hyperlink ref="AO435" r:id="rId1190"/>
    <hyperlink ref="AO437" r:id="rId1191"/>
    <hyperlink ref="AO438" r:id="rId1192"/>
    <hyperlink ref="AO439" r:id="rId1193"/>
    <hyperlink ref="AO442" r:id="rId1194"/>
    <hyperlink ref="AO443" r:id="rId1195"/>
    <hyperlink ref="AO444" r:id="rId1196"/>
    <hyperlink ref="AO446" r:id="rId1197"/>
    <hyperlink ref="AO447" r:id="rId1198"/>
    <hyperlink ref="AO448" r:id="rId1199"/>
    <hyperlink ref="AO449" r:id="rId1200"/>
    <hyperlink ref="AO450" r:id="rId1201"/>
    <hyperlink ref="AO451" r:id="rId1202"/>
    <hyperlink ref="AO453" r:id="rId1203"/>
    <hyperlink ref="AO454" r:id="rId1204"/>
    <hyperlink ref="AO455" r:id="rId1205"/>
    <hyperlink ref="AO456" r:id="rId1206"/>
    <hyperlink ref="AO457" r:id="rId1207"/>
    <hyperlink ref="AO458" r:id="rId1208"/>
    <hyperlink ref="AO459" r:id="rId1209"/>
    <hyperlink ref="AO460" r:id="rId1210"/>
    <hyperlink ref="AO461" r:id="rId1211"/>
    <hyperlink ref="AO463" r:id="rId1212"/>
    <hyperlink ref="AO464" r:id="rId1213"/>
    <hyperlink ref="AO466" r:id="rId1214"/>
    <hyperlink ref="AO467" r:id="rId1215"/>
    <hyperlink ref="AO469" r:id="rId1216"/>
    <hyperlink ref="AO470" r:id="rId1217"/>
    <hyperlink ref="AO473" r:id="rId1218"/>
    <hyperlink ref="AO475" r:id="rId1219"/>
    <hyperlink ref="AO476" r:id="rId1220"/>
    <hyperlink ref="AO477" r:id="rId1221"/>
    <hyperlink ref="AO479" r:id="rId1222"/>
    <hyperlink ref="AO480" r:id="rId1223"/>
    <hyperlink ref="AO481" r:id="rId1224"/>
    <hyperlink ref="AO482" r:id="rId1225"/>
    <hyperlink ref="AO484" r:id="rId1226"/>
    <hyperlink ref="AO486" r:id="rId1227"/>
    <hyperlink ref="AO487" r:id="rId1228"/>
    <hyperlink ref="AO488" r:id="rId1229"/>
    <hyperlink ref="AO489" r:id="rId1230"/>
    <hyperlink ref="AO490" r:id="rId1231"/>
    <hyperlink ref="AO491" r:id="rId1232"/>
    <hyperlink ref="AO492" r:id="rId1233"/>
    <hyperlink ref="AO494" r:id="rId1234"/>
    <hyperlink ref="AO495" r:id="rId1235"/>
    <hyperlink ref="AO498" r:id="rId1236"/>
    <hyperlink ref="AO499" r:id="rId1237"/>
    <hyperlink ref="AO501" r:id="rId1238"/>
    <hyperlink ref="AO502" r:id="rId1239"/>
    <hyperlink ref="AO503" r:id="rId1240"/>
    <hyperlink ref="AO504" r:id="rId1241"/>
    <hyperlink ref="AO505" r:id="rId1242"/>
    <hyperlink ref="AO507" r:id="rId1243"/>
    <hyperlink ref="AO508" r:id="rId1244"/>
    <hyperlink ref="AO509" r:id="rId1245"/>
    <hyperlink ref="AO510" r:id="rId1246"/>
    <hyperlink ref="AO512" r:id="rId1247"/>
    <hyperlink ref="AO513" r:id="rId1248"/>
    <hyperlink ref="AO515" r:id="rId1249"/>
    <hyperlink ref="AO516" r:id="rId1250"/>
    <hyperlink ref="AO518" r:id="rId1251"/>
    <hyperlink ref="AO520" r:id="rId1252"/>
    <hyperlink ref="AO521" r:id="rId1253"/>
    <hyperlink ref="AO522" r:id="rId1254"/>
    <hyperlink ref="AO524" r:id="rId1255"/>
    <hyperlink ref="AO525" r:id="rId1256"/>
    <hyperlink ref="AO526" r:id="rId1257"/>
    <hyperlink ref="AO527" r:id="rId1258"/>
    <hyperlink ref="AO528" r:id="rId1259"/>
    <hyperlink ref="AO529" r:id="rId1260"/>
    <hyperlink ref="AO530" r:id="rId1261"/>
    <hyperlink ref="AO531" r:id="rId1262"/>
    <hyperlink ref="AO532" r:id="rId1263"/>
    <hyperlink ref="AO534" r:id="rId1264"/>
    <hyperlink ref="AO535" r:id="rId1265"/>
    <hyperlink ref="AO536" r:id="rId1266"/>
    <hyperlink ref="AO537" r:id="rId1267"/>
    <hyperlink ref="AO538" r:id="rId1268"/>
    <hyperlink ref="AO539" r:id="rId1269"/>
    <hyperlink ref="AO540" r:id="rId1270"/>
    <hyperlink ref="AO541" r:id="rId1271"/>
    <hyperlink ref="AO542" r:id="rId1272"/>
    <hyperlink ref="AO543" r:id="rId1273"/>
    <hyperlink ref="AO544" r:id="rId1274"/>
    <hyperlink ref="AO545" r:id="rId1275"/>
    <hyperlink ref="AO546" r:id="rId1276"/>
    <hyperlink ref="AO547" r:id="rId1277"/>
    <hyperlink ref="AO548" r:id="rId1278"/>
    <hyperlink ref="AO550" r:id="rId1279"/>
    <hyperlink ref="AO551" r:id="rId1280"/>
    <hyperlink ref="AO552" r:id="rId1281"/>
    <hyperlink ref="AO553" r:id="rId1282"/>
    <hyperlink ref="AO554" r:id="rId1283"/>
    <hyperlink ref="AO555" r:id="rId1284"/>
    <hyperlink ref="AO556" r:id="rId1285"/>
    <hyperlink ref="AO558" r:id="rId1286"/>
    <hyperlink ref="AO559" r:id="rId1287"/>
    <hyperlink ref="AO560" r:id="rId1288"/>
    <hyperlink ref="AO561" r:id="rId1289"/>
    <hyperlink ref="AO562" r:id="rId1290"/>
    <hyperlink ref="AO563" r:id="rId1291"/>
    <hyperlink ref="AO564" r:id="rId1292"/>
    <hyperlink ref="AO565" r:id="rId1293"/>
    <hyperlink ref="AO567" r:id="rId1294"/>
    <hyperlink ref="AO568" r:id="rId1295"/>
    <hyperlink ref="AO569" r:id="rId1296"/>
    <hyperlink ref="AO570" r:id="rId1297"/>
    <hyperlink ref="AO571" r:id="rId1298"/>
    <hyperlink ref="AO572" r:id="rId1299"/>
    <hyperlink ref="AO573" r:id="rId1300"/>
    <hyperlink ref="AO575" r:id="rId1301"/>
    <hyperlink ref="AO576" r:id="rId1302"/>
    <hyperlink ref="AO577" r:id="rId1303"/>
    <hyperlink ref="AO578" r:id="rId1304"/>
    <hyperlink ref="AO579" r:id="rId1305"/>
    <hyperlink ref="AO580" r:id="rId1306"/>
    <hyperlink ref="AO581" r:id="rId1307"/>
    <hyperlink ref="AO582" r:id="rId1308"/>
    <hyperlink ref="AO583" r:id="rId1309"/>
    <hyperlink ref="AO586" r:id="rId1310"/>
    <hyperlink ref="AO587" r:id="rId1311"/>
    <hyperlink ref="AO588" r:id="rId1312"/>
    <hyperlink ref="AO589" r:id="rId1313"/>
    <hyperlink ref="AO590" r:id="rId1314"/>
    <hyperlink ref="AO591" r:id="rId1315"/>
    <hyperlink ref="AO592" r:id="rId1316"/>
    <hyperlink ref="AO593" r:id="rId1317"/>
    <hyperlink ref="AO594" r:id="rId1318"/>
    <hyperlink ref="AO595" r:id="rId1319"/>
    <hyperlink ref="AO596" r:id="rId1320"/>
    <hyperlink ref="AO597" r:id="rId1321"/>
    <hyperlink ref="AO598" r:id="rId1322"/>
    <hyperlink ref="AO599" r:id="rId1323"/>
    <hyperlink ref="AO600" r:id="rId1324"/>
    <hyperlink ref="AO601" r:id="rId1325"/>
    <hyperlink ref="AO602" r:id="rId1326"/>
    <hyperlink ref="AO603" r:id="rId1327"/>
    <hyperlink ref="AO604" r:id="rId1328"/>
    <hyperlink ref="AO606" r:id="rId1329"/>
    <hyperlink ref="AO608" r:id="rId1330"/>
    <hyperlink ref="AO609" r:id="rId1331"/>
    <hyperlink ref="AO610" r:id="rId1332"/>
    <hyperlink ref="AO611" r:id="rId1333"/>
    <hyperlink ref="AO612" r:id="rId1334"/>
    <hyperlink ref="AO613" r:id="rId1335"/>
    <hyperlink ref="AO615" r:id="rId1336"/>
    <hyperlink ref="AO616" r:id="rId1337"/>
    <hyperlink ref="AO618" r:id="rId1338"/>
    <hyperlink ref="AO619" r:id="rId1339"/>
    <hyperlink ref="AO620" r:id="rId1340"/>
    <hyperlink ref="AO622" r:id="rId1341"/>
    <hyperlink ref="AO623" r:id="rId1342"/>
    <hyperlink ref="AO624" r:id="rId1343"/>
    <hyperlink ref="AO626" r:id="rId1344"/>
    <hyperlink ref="AO628" r:id="rId1345"/>
    <hyperlink ref="AO629" r:id="rId1346"/>
    <hyperlink ref="AO631" r:id="rId1347"/>
    <hyperlink ref="AO632" r:id="rId1348"/>
    <hyperlink ref="AO633" r:id="rId1349"/>
    <hyperlink ref="AO636" r:id="rId1350"/>
    <hyperlink ref="AO638" r:id="rId1351"/>
    <hyperlink ref="AO639" r:id="rId1352"/>
    <hyperlink ref="AO640" r:id="rId1353"/>
    <hyperlink ref="AO641" r:id="rId1354"/>
    <hyperlink ref="AO642" r:id="rId1355"/>
    <hyperlink ref="AO643" r:id="rId1356"/>
    <hyperlink ref="AO644" r:id="rId1357"/>
    <hyperlink ref="AO645" r:id="rId1358"/>
    <hyperlink ref="AO646" r:id="rId1359"/>
    <hyperlink ref="AO648" r:id="rId1360"/>
    <hyperlink ref="AO649" r:id="rId1361"/>
    <hyperlink ref="AO650" r:id="rId1362"/>
    <hyperlink ref="AO651" r:id="rId1363"/>
    <hyperlink ref="AO652" r:id="rId1364"/>
    <hyperlink ref="AO653" r:id="rId1365"/>
    <hyperlink ref="AO654" r:id="rId1366"/>
    <hyperlink ref="AO656" r:id="rId1367"/>
    <hyperlink ref="AO657" r:id="rId1368"/>
    <hyperlink ref="AO658" r:id="rId1369"/>
    <hyperlink ref="AO659" r:id="rId1370"/>
    <hyperlink ref="AO660" r:id="rId1371"/>
    <hyperlink ref="AO661" r:id="rId1372"/>
    <hyperlink ref="AO662" r:id="rId1373"/>
    <hyperlink ref="AO663" r:id="rId1374"/>
    <hyperlink ref="AO664" r:id="rId1375"/>
    <hyperlink ref="AO666" r:id="rId1376"/>
    <hyperlink ref="AO667" r:id="rId1377"/>
    <hyperlink ref="AO669" r:id="rId1378"/>
    <hyperlink ref="AO670" r:id="rId1379"/>
    <hyperlink ref="AO671" r:id="rId1380"/>
    <hyperlink ref="AO672" r:id="rId1381"/>
    <hyperlink ref="AO673" r:id="rId1382"/>
    <hyperlink ref="AO674" r:id="rId1383"/>
    <hyperlink ref="AO675" r:id="rId1384"/>
    <hyperlink ref="AO676" r:id="rId1385"/>
    <hyperlink ref="AO677" r:id="rId1386"/>
    <hyperlink ref="AO678" r:id="rId1387"/>
    <hyperlink ref="AO679" r:id="rId1388"/>
    <hyperlink ref="AO680" r:id="rId1389"/>
    <hyperlink ref="AO681" r:id="rId1390"/>
    <hyperlink ref="AO682" r:id="rId1391"/>
    <hyperlink ref="AO683" r:id="rId1392"/>
    <hyperlink ref="AO684" r:id="rId1393"/>
    <hyperlink ref="AO686" r:id="rId1394"/>
    <hyperlink ref="AO687" r:id="rId1395"/>
    <hyperlink ref="AO688" r:id="rId1396"/>
    <hyperlink ref="AO689" r:id="rId1397"/>
    <hyperlink ref="AO690" r:id="rId1398"/>
    <hyperlink ref="AO691" r:id="rId1399"/>
    <hyperlink ref="AO692" r:id="rId1400"/>
    <hyperlink ref="AO693" r:id="rId1401"/>
    <hyperlink ref="AO694" r:id="rId1402"/>
    <hyperlink ref="AO695" r:id="rId1403"/>
    <hyperlink ref="AO696" r:id="rId1404"/>
    <hyperlink ref="AO698" r:id="rId1405"/>
    <hyperlink ref="AO699" r:id="rId1406"/>
    <hyperlink ref="AO700" r:id="rId1407"/>
    <hyperlink ref="AO701" r:id="rId1408"/>
    <hyperlink ref="AO702" r:id="rId1409"/>
    <hyperlink ref="AO703" r:id="rId1410"/>
    <hyperlink ref="AO704" r:id="rId1411"/>
    <hyperlink ref="AO705" r:id="rId1412"/>
    <hyperlink ref="AO706" r:id="rId1413"/>
    <hyperlink ref="AO707" r:id="rId1414"/>
    <hyperlink ref="AO709" r:id="rId1415"/>
    <hyperlink ref="AO710" r:id="rId1416"/>
    <hyperlink ref="AO711" r:id="rId1417"/>
    <hyperlink ref="AO712" r:id="rId1418"/>
    <hyperlink ref="AO713" r:id="rId1419"/>
    <hyperlink ref="AO714" r:id="rId1420"/>
    <hyperlink ref="AO715" r:id="rId1421"/>
    <hyperlink ref="AO716" r:id="rId1422"/>
    <hyperlink ref="AO717" r:id="rId1423"/>
    <hyperlink ref="AO718" r:id="rId1424"/>
    <hyperlink ref="AO719" r:id="rId1425"/>
    <hyperlink ref="AO721" r:id="rId1426"/>
    <hyperlink ref="AO722" r:id="rId1427"/>
    <hyperlink ref="AO723" r:id="rId1428"/>
    <hyperlink ref="AO724" r:id="rId1429"/>
    <hyperlink ref="AO725" r:id="rId1430"/>
    <hyperlink ref="AO726" r:id="rId1431"/>
    <hyperlink ref="AO727" r:id="rId1432"/>
    <hyperlink ref="AO730" r:id="rId1433"/>
    <hyperlink ref="AO732" r:id="rId1434"/>
    <hyperlink ref="AO733" r:id="rId1435"/>
    <hyperlink ref="AO734" r:id="rId1436"/>
    <hyperlink ref="AO735" r:id="rId1437"/>
    <hyperlink ref="AO736" r:id="rId1438"/>
    <hyperlink ref="AO737" r:id="rId1439"/>
    <hyperlink ref="AO738" r:id="rId1440"/>
    <hyperlink ref="AO739" r:id="rId1441"/>
    <hyperlink ref="AO740" r:id="rId1442"/>
    <hyperlink ref="AO741" r:id="rId1443"/>
    <hyperlink ref="AO743" r:id="rId1444"/>
    <hyperlink ref="AO745" r:id="rId1445"/>
    <hyperlink ref="AO746" r:id="rId1446"/>
    <hyperlink ref="AO747" r:id="rId1447"/>
    <hyperlink ref="AO750" r:id="rId1448"/>
    <hyperlink ref="AO751" r:id="rId1449"/>
    <hyperlink ref="AO752" r:id="rId1450"/>
    <hyperlink ref="AO753" r:id="rId1451"/>
    <hyperlink ref="AO754" r:id="rId1452"/>
    <hyperlink ref="AO755" r:id="rId1453"/>
    <hyperlink ref="AO756" r:id="rId1454"/>
    <hyperlink ref="AO758" r:id="rId1455"/>
    <hyperlink ref="AO759" r:id="rId1456"/>
    <hyperlink ref="AO761" r:id="rId1457"/>
    <hyperlink ref="AO762" r:id="rId1458"/>
    <hyperlink ref="AO763" r:id="rId1459"/>
    <hyperlink ref="AO764" r:id="rId1460"/>
    <hyperlink ref="AO765" r:id="rId1461"/>
    <hyperlink ref="AO766" r:id="rId1462"/>
    <hyperlink ref="AO767" r:id="rId1463"/>
    <hyperlink ref="AO768" r:id="rId1464"/>
    <hyperlink ref="AO769" r:id="rId1465"/>
    <hyperlink ref="AO770" r:id="rId1466"/>
    <hyperlink ref="AO771" r:id="rId1467"/>
    <hyperlink ref="AO772" r:id="rId1468"/>
    <hyperlink ref="AO773" r:id="rId1469"/>
    <hyperlink ref="AO774" r:id="rId1470"/>
    <hyperlink ref="AO775" r:id="rId1471"/>
    <hyperlink ref="AO776" r:id="rId1472"/>
    <hyperlink ref="AO777" r:id="rId1473"/>
    <hyperlink ref="AO778" r:id="rId1474"/>
    <hyperlink ref="AO779" r:id="rId1475"/>
    <hyperlink ref="AO780" r:id="rId1476"/>
    <hyperlink ref="AO781" r:id="rId1477"/>
    <hyperlink ref="AO782" r:id="rId1478"/>
    <hyperlink ref="AO783" r:id="rId1479"/>
    <hyperlink ref="AO784" r:id="rId1480"/>
    <hyperlink ref="AO785" r:id="rId1481"/>
    <hyperlink ref="AO787" r:id="rId1482"/>
    <hyperlink ref="AO788" r:id="rId1483"/>
    <hyperlink ref="AO789" r:id="rId1484"/>
    <hyperlink ref="AO790" r:id="rId1485"/>
    <hyperlink ref="AO791" r:id="rId1486"/>
    <hyperlink ref="AO792" r:id="rId1487"/>
    <hyperlink ref="AO793" r:id="rId1488"/>
    <hyperlink ref="AO794" r:id="rId1489"/>
    <hyperlink ref="AO795" r:id="rId1490"/>
    <hyperlink ref="AO798" r:id="rId1491"/>
    <hyperlink ref="AO799" r:id="rId1492"/>
    <hyperlink ref="AO800" r:id="rId1493"/>
    <hyperlink ref="AO801" r:id="rId1494"/>
    <hyperlink ref="AO802" r:id="rId1495"/>
    <hyperlink ref="AO803" r:id="rId1496"/>
    <hyperlink ref="AO805" r:id="rId1497"/>
    <hyperlink ref="AO806" r:id="rId1498"/>
    <hyperlink ref="AO807" r:id="rId1499"/>
    <hyperlink ref="AO808" r:id="rId1500"/>
    <hyperlink ref="AO809" r:id="rId1501"/>
    <hyperlink ref="AO810" r:id="rId1502"/>
    <hyperlink ref="AO811" r:id="rId1503"/>
    <hyperlink ref="AO812" r:id="rId1504"/>
    <hyperlink ref="AO813" r:id="rId1505"/>
    <hyperlink ref="AO814" r:id="rId1506"/>
    <hyperlink ref="AO815" r:id="rId1507"/>
    <hyperlink ref="AO816" r:id="rId1508"/>
    <hyperlink ref="AO817" r:id="rId1509"/>
    <hyperlink ref="AO818" r:id="rId1510"/>
    <hyperlink ref="AO819" r:id="rId1511"/>
    <hyperlink ref="AO820" r:id="rId1512"/>
    <hyperlink ref="AO821" r:id="rId1513"/>
    <hyperlink ref="AO823" r:id="rId1514"/>
    <hyperlink ref="AO824" r:id="rId1515"/>
    <hyperlink ref="AO826" r:id="rId1516"/>
    <hyperlink ref="AO827" r:id="rId1517"/>
    <hyperlink ref="AO828" r:id="rId1518"/>
    <hyperlink ref="AO829" r:id="rId1519"/>
    <hyperlink ref="AO830" r:id="rId1520"/>
    <hyperlink ref="AO831" r:id="rId1521"/>
    <hyperlink ref="AO832" r:id="rId1522"/>
    <hyperlink ref="AO833" r:id="rId1523"/>
    <hyperlink ref="AO834" r:id="rId1524"/>
    <hyperlink ref="AO835" r:id="rId1525"/>
    <hyperlink ref="AO836" r:id="rId1526"/>
    <hyperlink ref="AO837" r:id="rId1527"/>
    <hyperlink ref="AO838" r:id="rId1528"/>
    <hyperlink ref="AO839" r:id="rId1529"/>
    <hyperlink ref="AO841" r:id="rId1530"/>
    <hyperlink ref="AO842" r:id="rId1531"/>
    <hyperlink ref="AO843" r:id="rId1532"/>
    <hyperlink ref="AO844" r:id="rId1533"/>
    <hyperlink ref="AO845" r:id="rId1534"/>
    <hyperlink ref="AO846" r:id="rId1535"/>
    <hyperlink ref="AO847" r:id="rId1536"/>
    <hyperlink ref="AO848" r:id="rId1537"/>
    <hyperlink ref="AO849" r:id="rId1538"/>
    <hyperlink ref="AO850" r:id="rId1539"/>
    <hyperlink ref="AO852" r:id="rId1540"/>
    <hyperlink ref="AO853" r:id="rId1541"/>
    <hyperlink ref="AO855" r:id="rId1542"/>
    <hyperlink ref="AO856" r:id="rId1543"/>
    <hyperlink ref="AO857" r:id="rId1544"/>
    <hyperlink ref="AO858" r:id="rId1545"/>
    <hyperlink ref="AO859" r:id="rId1546"/>
    <hyperlink ref="AO860" r:id="rId1547"/>
    <hyperlink ref="AO861" r:id="rId1548"/>
    <hyperlink ref="AO862" r:id="rId1549"/>
    <hyperlink ref="AO863" r:id="rId1550"/>
    <hyperlink ref="AO864" r:id="rId1551"/>
    <hyperlink ref="AO865" r:id="rId1552"/>
    <hyperlink ref="AO866" r:id="rId1553"/>
    <hyperlink ref="AO867" r:id="rId1554"/>
    <hyperlink ref="AO868" r:id="rId1555"/>
    <hyperlink ref="AO869" r:id="rId1556"/>
    <hyperlink ref="AO870" r:id="rId1557"/>
    <hyperlink ref="AO871" r:id="rId1558"/>
    <hyperlink ref="AO872" r:id="rId1559"/>
    <hyperlink ref="AO873" r:id="rId1560"/>
    <hyperlink ref="AO874" r:id="rId1561"/>
    <hyperlink ref="AO875" r:id="rId1562"/>
    <hyperlink ref="AO876" r:id="rId1563"/>
    <hyperlink ref="AO877" r:id="rId1564"/>
    <hyperlink ref="AO878" r:id="rId1565"/>
    <hyperlink ref="AO879" r:id="rId1566"/>
    <hyperlink ref="AO880" r:id="rId1567"/>
    <hyperlink ref="AO881" r:id="rId1568"/>
    <hyperlink ref="AO882" r:id="rId1569"/>
    <hyperlink ref="AO884" r:id="rId1570"/>
    <hyperlink ref="AO885" r:id="rId1571"/>
    <hyperlink ref="AO887" r:id="rId1572"/>
    <hyperlink ref="AO891" r:id="rId1573"/>
    <hyperlink ref="AO892" r:id="rId1574"/>
    <hyperlink ref="AO893" r:id="rId1575"/>
    <hyperlink ref="AO894" r:id="rId1576"/>
    <hyperlink ref="AO895" r:id="rId1577"/>
    <hyperlink ref="AO896" r:id="rId1578"/>
    <hyperlink ref="AO897" r:id="rId1579"/>
    <hyperlink ref="AO898" r:id="rId1580"/>
    <hyperlink ref="AO899" r:id="rId1581"/>
    <hyperlink ref="AO900" r:id="rId1582"/>
    <hyperlink ref="AO901" r:id="rId1583"/>
    <hyperlink ref="AO902" r:id="rId1584"/>
    <hyperlink ref="AO903" r:id="rId1585"/>
    <hyperlink ref="AO904" r:id="rId1586"/>
    <hyperlink ref="AO905" r:id="rId1587"/>
    <hyperlink ref="AO906" r:id="rId1588"/>
    <hyperlink ref="AO907" r:id="rId1589"/>
    <hyperlink ref="AO908" r:id="rId1590"/>
    <hyperlink ref="AO909" r:id="rId1591"/>
    <hyperlink ref="AO910" r:id="rId1592"/>
    <hyperlink ref="AO911" r:id="rId1593"/>
    <hyperlink ref="AO912" r:id="rId1594"/>
    <hyperlink ref="AO913" r:id="rId1595"/>
    <hyperlink ref="AO914" r:id="rId1596"/>
    <hyperlink ref="AO915" r:id="rId1597"/>
    <hyperlink ref="AO916" r:id="rId1598"/>
    <hyperlink ref="AO918" r:id="rId1599"/>
    <hyperlink ref="AO919" r:id="rId1600"/>
    <hyperlink ref="AO920" r:id="rId1601"/>
    <hyperlink ref="AO922" r:id="rId1602"/>
    <hyperlink ref="AO923" r:id="rId1603"/>
    <hyperlink ref="AO925" r:id="rId1604"/>
    <hyperlink ref="AO926" r:id="rId1605"/>
    <hyperlink ref="AO927" r:id="rId1606"/>
    <hyperlink ref="AO928" r:id="rId1607"/>
    <hyperlink ref="AO929" r:id="rId1608"/>
    <hyperlink ref="AO930" r:id="rId1609"/>
    <hyperlink ref="AO931" r:id="rId1610"/>
    <hyperlink ref="AO932" r:id="rId1611"/>
    <hyperlink ref="AO934" r:id="rId1612"/>
    <hyperlink ref="AO935" r:id="rId1613"/>
    <hyperlink ref="AO936" r:id="rId1614"/>
    <hyperlink ref="AO937" r:id="rId1615"/>
    <hyperlink ref="AO938" r:id="rId1616"/>
    <hyperlink ref="AO939" r:id="rId1617"/>
    <hyperlink ref="AO940" r:id="rId1618"/>
    <hyperlink ref="AO941" r:id="rId1619"/>
    <hyperlink ref="AO942" r:id="rId1620"/>
    <hyperlink ref="AO943" r:id="rId1621"/>
    <hyperlink ref="AO944" r:id="rId1622"/>
    <hyperlink ref="AO946" r:id="rId1623"/>
    <hyperlink ref="AO947" r:id="rId1624"/>
    <hyperlink ref="AO948" r:id="rId1625"/>
    <hyperlink ref="AO949" r:id="rId1626"/>
    <hyperlink ref="AO950" r:id="rId1627"/>
    <hyperlink ref="AO951" r:id="rId1628"/>
    <hyperlink ref="AO953" r:id="rId1629"/>
    <hyperlink ref="AO954" r:id="rId1630"/>
    <hyperlink ref="AO955" r:id="rId1631"/>
    <hyperlink ref="AO956" r:id="rId1632"/>
    <hyperlink ref="AO957" r:id="rId1633"/>
    <hyperlink ref="AO958" r:id="rId1634"/>
    <hyperlink ref="AO959" r:id="rId1635"/>
    <hyperlink ref="AO960" r:id="rId1636"/>
    <hyperlink ref="AO961" r:id="rId1637"/>
    <hyperlink ref="AO962" r:id="rId1638"/>
    <hyperlink ref="AO964" r:id="rId1639"/>
    <hyperlink ref="AO965" r:id="rId1640"/>
    <hyperlink ref="AO966" r:id="rId1641"/>
    <hyperlink ref="AO968" r:id="rId1642"/>
    <hyperlink ref="AO970" r:id="rId1643"/>
    <hyperlink ref="AO971" r:id="rId1644"/>
    <hyperlink ref="AO972" r:id="rId1645"/>
    <hyperlink ref="AO973" r:id="rId1646"/>
    <hyperlink ref="AO974" r:id="rId1647"/>
    <hyperlink ref="AO975" r:id="rId1648"/>
    <hyperlink ref="AO976" r:id="rId1649"/>
    <hyperlink ref="AO977" r:id="rId1650"/>
    <hyperlink ref="AO978" r:id="rId1651"/>
    <hyperlink ref="AO979" r:id="rId1652"/>
    <hyperlink ref="AO980" r:id="rId1653"/>
    <hyperlink ref="AO981" r:id="rId1654"/>
    <hyperlink ref="AO982" r:id="rId1655"/>
    <hyperlink ref="AO983" r:id="rId1656"/>
    <hyperlink ref="AO984" r:id="rId1657"/>
    <hyperlink ref="AO985" r:id="rId1658"/>
    <hyperlink ref="AO986" r:id="rId1659"/>
    <hyperlink ref="AO988" r:id="rId1660"/>
    <hyperlink ref="AO989" r:id="rId1661"/>
    <hyperlink ref="AO990" r:id="rId1662"/>
    <hyperlink ref="AO991" r:id="rId1663"/>
    <hyperlink ref="AO992" r:id="rId1664"/>
    <hyperlink ref="AO993" r:id="rId1665"/>
    <hyperlink ref="AO994" r:id="rId1666"/>
    <hyperlink ref="AO996" r:id="rId1667"/>
    <hyperlink ref="AO997" r:id="rId1668"/>
    <hyperlink ref="AO998" r:id="rId1669"/>
    <hyperlink ref="AO999" r:id="rId1670"/>
    <hyperlink ref="AO1000" r:id="rId1671"/>
    <hyperlink ref="AO1001" r:id="rId1672"/>
    <hyperlink ref="AO1002" r:id="rId1673"/>
    <hyperlink ref="AO1003" r:id="rId1674"/>
    <hyperlink ref="AO1004" r:id="rId1675"/>
    <hyperlink ref="AO1005" r:id="rId1676"/>
    <hyperlink ref="AO1006" r:id="rId1677"/>
    <hyperlink ref="AO1011" r:id="rId1678"/>
    <hyperlink ref="AO1012" r:id="rId1679"/>
    <hyperlink ref="AO1013" r:id="rId1680"/>
    <hyperlink ref="AO1014" r:id="rId1681"/>
    <hyperlink ref="AO1015" r:id="rId1682"/>
    <hyperlink ref="AO1016" r:id="rId1683"/>
    <hyperlink ref="AO1017" r:id="rId1684"/>
    <hyperlink ref="AO1018" r:id="rId1685"/>
    <hyperlink ref="AO1020" r:id="rId1686"/>
    <hyperlink ref="AO1021" r:id="rId1687"/>
    <hyperlink ref="AO1022" r:id="rId1688"/>
    <hyperlink ref="AO1023" r:id="rId1689"/>
    <hyperlink ref="AO1025" r:id="rId1690"/>
    <hyperlink ref="AO1026" r:id="rId1691"/>
    <hyperlink ref="AO1027" r:id="rId1692"/>
    <hyperlink ref="AO1028" r:id="rId1693"/>
    <hyperlink ref="AO1030" r:id="rId1694"/>
    <hyperlink ref="AO1031" r:id="rId1695"/>
    <hyperlink ref="AO1032" r:id="rId1696"/>
    <hyperlink ref="AO1033" r:id="rId1697"/>
    <hyperlink ref="AO1034" r:id="rId1698"/>
    <hyperlink ref="AO1035" r:id="rId1699"/>
    <hyperlink ref="AO1036" r:id="rId1700"/>
    <hyperlink ref="AO1038" r:id="rId1701"/>
    <hyperlink ref="AO1039" r:id="rId1702"/>
    <hyperlink ref="AO1040" r:id="rId1703"/>
    <hyperlink ref="AO1042" r:id="rId1704"/>
    <hyperlink ref="AO1043" r:id="rId1705"/>
    <hyperlink ref="AO1045" r:id="rId1706"/>
    <hyperlink ref="AO1046" r:id="rId1707"/>
    <hyperlink ref="AO1047" r:id="rId1708"/>
    <hyperlink ref="AO1048" r:id="rId1709"/>
    <hyperlink ref="AO1049" r:id="rId1710"/>
    <hyperlink ref="AO1050" r:id="rId1711"/>
    <hyperlink ref="AO1051" r:id="rId1712"/>
    <hyperlink ref="AO1052" r:id="rId1713"/>
    <hyperlink ref="AO1053" r:id="rId1714"/>
    <hyperlink ref="AO1055" r:id="rId1715"/>
    <hyperlink ref="AO1056" r:id="rId1716"/>
    <hyperlink ref="AO1057" r:id="rId1717"/>
    <hyperlink ref="AO1058" r:id="rId1718"/>
    <hyperlink ref="AO1059" r:id="rId1719"/>
    <hyperlink ref="AO1060" r:id="rId1720"/>
    <hyperlink ref="AO1062" r:id="rId1721"/>
    <hyperlink ref="AO1063" r:id="rId1722"/>
    <hyperlink ref="AO1064" r:id="rId1723"/>
    <hyperlink ref="AO1065" r:id="rId1724"/>
    <hyperlink ref="AO1067" r:id="rId1725"/>
    <hyperlink ref="AO1068" r:id="rId1726"/>
    <hyperlink ref="AO1069" r:id="rId1727"/>
    <hyperlink ref="AO1071" r:id="rId1728"/>
    <hyperlink ref="AO1072" r:id="rId1729"/>
    <hyperlink ref="AO1073" r:id="rId1730"/>
    <hyperlink ref="AO1074" r:id="rId1731"/>
    <hyperlink ref="AO1075" r:id="rId1732"/>
    <hyperlink ref="AO1076" r:id="rId1733"/>
    <hyperlink ref="AO1079" r:id="rId1734"/>
    <hyperlink ref="AO1080" r:id="rId1735"/>
    <hyperlink ref="AO1081" r:id="rId1736"/>
    <hyperlink ref="AO1082" r:id="rId1737"/>
    <hyperlink ref="AO1083" r:id="rId1738"/>
    <hyperlink ref="AO1084" r:id="rId1739"/>
    <hyperlink ref="AO1086" r:id="rId1740"/>
    <hyperlink ref="AO1087" r:id="rId1741"/>
    <hyperlink ref="AO1088" r:id="rId1742"/>
    <hyperlink ref="AO1089" r:id="rId1743"/>
    <hyperlink ref="AO1090" r:id="rId1744"/>
    <hyperlink ref="AO1091" r:id="rId1745"/>
    <hyperlink ref="AO1092" r:id="rId1746"/>
    <hyperlink ref="AO1093" r:id="rId1747"/>
    <hyperlink ref="AO1098" r:id="rId1748"/>
    <hyperlink ref="AO1099" r:id="rId1749"/>
    <hyperlink ref="AO1100" r:id="rId1750"/>
    <hyperlink ref="AO1101" r:id="rId1751"/>
    <hyperlink ref="AO1102" r:id="rId1752"/>
    <hyperlink ref="AO1103" r:id="rId1753"/>
    <hyperlink ref="AO1104" r:id="rId1754"/>
    <hyperlink ref="AO1105" r:id="rId1755"/>
    <hyperlink ref="AO1106" r:id="rId1756"/>
    <hyperlink ref="AO1107" r:id="rId1757"/>
    <hyperlink ref="AO1108" r:id="rId1758"/>
    <hyperlink ref="AO1109" r:id="rId1759"/>
    <hyperlink ref="AO1110" r:id="rId1760"/>
    <hyperlink ref="AO1111" r:id="rId1761"/>
    <hyperlink ref="AO1112" r:id="rId1762"/>
    <hyperlink ref="AO1113" r:id="rId1763"/>
    <hyperlink ref="AO1114" r:id="rId1764"/>
    <hyperlink ref="AO1116" r:id="rId1765"/>
    <hyperlink ref="AO1117" r:id="rId1766"/>
    <hyperlink ref="AO1118" r:id="rId1767"/>
    <hyperlink ref="AO1119" r:id="rId1768"/>
    <hyperlink ref="AO1120" r:id="rId1769"/>
    <hyperlink ref="AO1121" r:id="rId1770"/>
    <hyperlink ref="AO1122" r:id="rId1771"/>
    <hyperlink ref="AO1123" r:id="rId1772"/>
    <hyperlink ref="AO1124" r:id="rId1773"/>
    <hyperlink ref="AO1128" r:id="rId1774"/>
    <hyperlink ref="AO1129" r:id="rId1775"/>
    <hyperlink ref="AO1130" r:id="rId1776"/>
    <hyperlink ref="AO1131" r:id="rId1777"/>
    <hyperlink ref="AO1132" r:id="rId1778"/>
    <hyperlink ref="AO1133" r:id="rId1779"/>
    <hyperlink ref="AO1134" r:id="rId1780"/>
    <hyperlink ref="AO1135" r:id="rId1781"/>
    <hyperlink ref="AO1136" r:id="rId1782"/>
    <hyperlink ref="AO1137" r:id="rId1783"/>
    <hyperlink ref="AO1141" r:id="rId1784"/>
    <hyperlink ref="AO1142" r:id="rId1785"/>
    <hyperlink ref="AO1143" r:id="rId1786"/>
    <hyperlink ref="AO1144" r:id="rId1787"/>
    <hyperlink ref="AO1145" r:id="rId1788"/>
    <hyperlink ref="AO1146" r:id="rId1789"/>
    <hyperlink ref="AO1147" r:id="rId1790"/>
    <hyperlink ref="AO1148" r:id="rId1791"/>
    <hyperlink ref="AO1149" r:id="rId1792"/>
    <hyperlink ref="AO1150" r:id="rId1793"/>
    <hyperlink ref="AO1151" r:id="rId1794"/>
    <hyperlink ref="AO1152" r:id="rId1795"/>
    <hyperlink ref="AO1153" r:id="rId1796"/>
    <hyperlink ref="AO1154" r:id="rId1797"/>
    <hyperlink ref="AO1156" r:id="rId1798"/>
    <hyperlink ref="AO1157" r:id="rId1799"/>
    <hyperlink ref="AO1159" r:id="rId1800"/>
    <hyperlink ref="AO1160" r:id="rId1801"/>
    <hyperlink ref="AO1161" r:id="rId1802"/>
    <hyperlink ref="AO1162" r:id="rId1803"/>
    <hyperlink ref="AO1163" r:id="rId1804"/>
    <hyperlink ref="AO1164" r:id="rId1805"/>
    <hyperlink ref="AO1165" r:id="rId1806"/>
    <hyperlink ref="AO1166" r:id="rId1807"/>
    <hyperlink ref="AO1167" r:id="rId1808"/>
    <hyperlink ref="AO1168" r:id="rId1809"/>
    <hyperlink ref="AO1169" r:id="rId1810"/>
    <hyperlink ref="AO1170" r:id="rId1811"/>
    <hyperlink ref="AO1171" r:id="rId1812"/>
    <hyperlink ref="AO1172" r:id="rId1813"/>
    <hyperlink ref="AO1173" r:id="rId1814"/>
    <hyperlink ref="AO1174" r:id="rId1815"/>
    <hyperlink ref="AO1175" r:id="rId1816"/>
    <hyperlink ref="AO1176" r:id="rId1817"/>
    <hyperlink ref="AO1177" r:id="rId1818"/>
    <hyperlink ref="AO1178" r:id="rId1819"/>
    <hyperlink ref="AO1180" r:id="rId1820"/>
    <hyperlink ref="AO1181" r:id="rId1821"/>
    <hyperlink ref="AO1182" r:id="rId1822"/>
    <hyperlink ref="AO1183" r:id="rId1823"/>
    <hyperlink ref="AO1184" r:id="rId1824"/>
    <hyperlink ref="AO1185" r:id="rId1825"/>
    <hyperlink ref="AO1186" r:id="rId1826"/>
    <hyperlink ref="AO1187" r:id="rId1827"/>
    <hyperlink ref="AO1188" r:id="rId1828"/>
    <hyperlink ref="AO1190" r:id="rId1829"/>
    <hyperlink ref="AO1191" r:id="rId1830"/>
    <hyperlink ref="AO1192" r:id="rId1831"/>
    <hyperlink ref="AO1193" r:id="rId1832"/>
    <hyperlink ref="AO1194" r:id="rId1833"/>
    <hyperlink ref="AO1195" r:id="rId1834"/>
    <hyperlink ref="AO1196" r:id="rId1835"/>
    <hyperlink ref="AO1197" r:id="rId1836"/>
    <hyperlink ref="AO1200" r:id="rId1837"/>
    <hyperlink ref="AO1201" r:id="rId1838"/>
    <hyperlink ref="AO1202" r:id="rId1839"/>
    <hyperlink ref="AO1204" r:id="rId1840"/>
    <hyperlink ref="AO1205" r:id="rId1841"/>
    <hyperlink ref="AO1206" r:id="rId1842"/>
    <hyperlink ref="AO1207" r:id="rId1843"/>
    <hyperlink ref="AO1208" r:id="rId1844"/>
    <hyperlink ref="AO1209" r:id="rId1845"/>
    <hyperlink ref="AO1210" r:id="rId1846"/>
    <hyperlink ref="AO1212" r:id="rId1847"/>
    <hyperlink ref="AO1213" r:id="rId1848"/>
    <hyperlink ref="AO1214" r:id="rId1849"/>
    <hyperlink ref="AO1215" r:id="rId1850"/>
    <hyperlink ref="AO1217" r:id="rId1851"/>
    <hyperlink ref="AO1219" r:id="rId1852"/>
    <hyperlink ref="AO1220" r:id="rId1853"/>
    <hyperlink ref="AO1221" r:id="rId1854"/>
    <hyperlink ref="AO1222" r:id="rId1855"/>
    <hyperlink ref="AO1223" r:id="rId1856"/>
    <hyperlink ref="AO1224" r:id="rId1857"/>
    <hyperlink ref="AO1225" r:id="rId1858"/>
    <hyperlink ref="AO1226" r:id="rId1859"/>
    <hyperlink ref="AO1227" r:id="rId1860"/>
    <hyperlink ref="AO1228" r:id="rId1861"/>
    <hyperlink ref="AO1229" r:id="rId1862"/>
    <hyperlink ref="AO1230" r:id="rId1863"/>
    <hyperlink ref="AO1231" r:id="rId1864"/>
    <hyperlink ref="AO1232" r:id="rId1865"/>
    <hyperlink ref="AO1233" r:id="rId1866"/>
    <hyperlink ref="AO1235" r:id="rId1867"/>
    <hyperlink ref="AO1236" r:id="rId1868"/>
    <hyperlink ref="AO1238" r:id="rId1869"/>
    <hyperlink ref="AO1239" r:id="rId1870"/>
    <hyperlink ref="AO1241" r:id="rId1871"/>
    <hyperlink ref="AO1243" r:id="rId1872"/>
    <hyperlink ref="AO1244" r:id="rId1873"/>
    <hyperlink ref="AO1246" r:id="rId1874"/>
    <hyperlink ref="AO1247" r:id="rId1875"/>
    <hyperlink ref="AO1248" r:id="rId1876"/>
    <hyperlink ref="AO1249" r:id="rId1877"/>
    <hyperlink ref="AO1250" r:id="rId1878"/>
    <hyperlink ref="AO1251" r:id="rId1879"/>
    <hyperlink ref="AO1252" r:id="rId1880"/>
    <hyperlink ref="AO1253" r:id="rId1881"/>
    <hyperlink ref="AO1254" r:id="rId1882"/>
    <hyperlink ref="AO1255" r:id="rId1883"/>
    <hyperlink ref="AO1256" r:id="rId1884"/>
    <hyperlink ref="AO1257" r:id="rId1885"/>
    <hyperlink ref="AO1259" r:id="rId1886"/>
    <hyperlink ref="AO1260" r:id="rId1887"/>
    <hyperlink ref="AO1261" r:id="rId1888"/>
    <hyperlink ref="AO1263" r:id="rId1889"/>
    <hyperlink ref="AO1264" r:id="rId1890"/>
    <hyperlink ref="AO1266" r:id="rId1891"/>
    <hyperlink ref="AO1267" r:id="rId1892"/>
    <hyperlink ref="AO1268" r:id="rId1893"/>
    <hyperlink ref="AO1269" r:id="rId1894"/>
    <hyperlink ref="AO1270" r:id="rId1895"/>
    <hyperlink ref="AO1271" r:id="rId1896"/>
    <hyperlink ref="AO1272" r:id="rId1897"/>
    <hyperlink ref="AO1273" r:id="rId1898"/>
    <hyperlink ref="AO1274" r:id="rId1899"/>
    <hyperlink ref="AO1276" r:id="rId1900"/>
    <hyperlink ref="AO1277" r:id="rId1901"/>
    <hyperlink ref="AO1280" r:id="rId1902"/>
    <hyperlink ref="AO1281" r:id="rId1903"/>
    <hyperlink ref="AO1282" r:id="rId1904"/>
    <hyperlink ref="AO1283" r:id="rId1905"/>
    <hyperlink ref="AO1284" r:id="rId1906"/>
    <hyperlink ref="AO1285" r:id="rId1907"/>
    <hyperlink ref="AO1287" r:id="rId1908"/>
    <hyperlink ref="AO1288" r:id="rId1909"/>
    <hyperlink ref="AO1290" r:id="rId1910"/>
    <hyperlink ref="AO1291" r:id="rId1911"/>
    <hyperlink ref="AO1292" r:id="rId1912"/>
    <hyperlink ref="AO1293" r:id="rId1913"/>
    <hyperlink ref="AO1294" r:id="rId1914"/>
    <hyperlink ref="AO1295" r:id="rId1915"/>
    <hyperlink ref="AO1297" r:id="rId1916"/>
    <hyperlink ref="AO1298" r:id="rId1917"/>
    <hyperlink ref="AO1299" r:id="rId1918"/>
    <hyperlink ref="AO1301" r:id="rId1919"/>
    <hyperlink ref="AO1302" r:id="rId1920"/>
    <hyperlink ref="AO1303" r:id="rId1921"/>
    <hyperlink ref="AO1304" r:id="rId1922"/>
    <hyperlink ref="AO1305" r:id="rId1923"/>
    <hyperlink ref="AO1306" r:id="rId1924"/>
    <hyperlink ref="AO1307" r:id="rId1925"/>
    <hyperlink ref="AO1308" r:id="rId1926"/>
    <hyperlink ref="AO1309" r:id="rId1927"/>
    <hyperlink ref="AO1310" r:id="rId1928"/>
    <hyperlink ref="AO1312" r:id="rId1929"/>
    <hyperlink ref="AO1313" r:id="rId1930"/>
    <hyperlink ref="AO1315" r:id="rId1931"/>
    <hyperlink ref="AO1317" r:id="rId1932"/>
    <hyperlink ref="AO1318" r:id="rId1933"/>
    <hyperlink ref="AO1320" r:id="rId1934"/>
    <hyperlink ref="AO1321" r:id="rId1935"/>
    <hyperlink ref="AO1322" r:id="rId1936"/>
    <hyperlink ref="AO1323" r:id="rId1937"/>
    <hyperlink ref="AO1324" r:id="rId1938"/>
    <hyperlink ref="AO1325" r:id="rId1939"/>
    <hyperlink ref="AO1326" r:id="rId1940"/>
    <hyperlink ref="AO1327" r:id="rId1941"/>
    <hyperlink ref="AO1328" r:id="rId1942"/>
    <hyperlink ref="AO1329" r:id="rId1943"/>
    <hyperlink ref="AO1331" r:id="rId1944"/>
    <hyperlink ref="AO1333" r:id="rId1945"/>
    <hyperlink ref="AO1334" r:id="rId1946"/>
    <hyperlink ref="AO1335" r:id="rId1947"/>
    <hyperlink ref="AO1336" r:id="rId1948"/>
    <hyperlink ref="AO1337" r:id="rId1949"/>
    <hyperlink ref="AO1338" r:id="rId1950"/>
    <hyperlink ref="AO1339" r:id="rId1951"/>
    <hyperlink ref="AO1340" r:id="rId1952"/>
    <hyperlink ref="AO1341" r:id="rId1953"/>
    <hyperlink ref="AO1342" r:id="rId1954"/>
    <hyperlink ref="AO1343" r:id="rId1955"/>
    <hyperlink ref="AO1344" r:id="rId1956"/>
    <hyperlink ref="AO1345" r:id="rId1957"/>
    <hyperlink ref="AO1346" r:id="rId1958"/>
    <hyperlink ref="AO1347" r:id="rId1959"/>
    <hyperlink ref="AO1348" r:id="rId1960"/>
    <hyperlink ref="AO1349" r:id="rId1961"/>
    <hyperlink ref="AO1350" r:id="rId1962"/>
    <hyperlink ref="AO1352" r:id="rId1963"/>
    <hyperlink ref="AO1353" r:id="rId1964"/>
    <hyperlink ref="AO1354" r:id="rId1965"/>
    <hyperlink ref="AO1356" r:id="rId1966"/>
    <hyperlink ref="AO1357" r:id="rId1967"/>
    <hyperlink ref="AO1358" r:id="rId1968"/>
    <hyperlink ref="AO1360" r:id="rId1969"/>
    <hyperlink ref="AO1361" r:id="rId1970"/>
    <hyperlink ref="AO1363" r:id="rId1971"/>
    <hyperlink ref="AO1364" r:id="rId1972"/>
    <hyperlink ref="AO1365" r:id="rId1973"/>
    <hyperlink ref="AO1366" r:id="rId1974"/>
    <hyperlink ref="AO1367" r:id="rId1975"/>
    <hyperlink ref="AO1368" r:id="rId1976"/>
    <hyperlink ref="AO1369" r:id="rId1977"/>
    <hyperlink ref="AO1371" r:id="rId1978"/>
    <hyperlink ref="AO1373" r:id="rId1979"/>
    <hyperlink ref="AO1374" r:id="rId1980"/>
    <hyperlink ref="AO1375" r:id="rId1981"/>
    <hyperlink ref="AO1376" r:id="rId1982"/>
    <hyperlink ref="AO1377" r:id="rId1983"/>
    <hyperlink ref="AO1378" r:id="rId1984"/>
    <hyperlink ref="AO1379" r:id="rId1985"/>
    <hyperlink ref="AO1380" r:id="rId1986"/>
    <hyperlink ref="AO1381" r:id="rId1987"/>
    <hyperlink ref="AO1382" r:id="rId1988"/>
    <hyperlink ref="AO1383" r:id="rId1989"/>
    <hyperlink ref="AO1384" r:id="rId1990"/>
    <hyperlink ref="AO1385" r:id="rId1991"/>
    <hyperlink ref="AO1386" r:id="rId1992"/>
    <hyperlink ref="AO1388" r:id="rId1993"/>
    <hyperlink ref="AO1389" r:id="rId1994"/>
    <hyperlink ref="AO1390" r:id="rId1995"/>
    <hyperlink ref="AO1393" r:id="rId1996"/>
    <hyperlink ref="AO1394" r:id="rId1997"/>
    <hyperlink ref="AO1395" r:id="rId1998"/>
    <hyperlink ref="AO1396" r:id="rId1999"/>
    <hyperlink ref="AO1397" r:id="rId2000"/>
    <hyperlink ref="AO1398" r:id="rId2001"/>
    <hyperlink ref="AO1399" r:id="rId2002"/>
    <hyperlink ref="AO1400" r:id="rId2003"/>
    <hyperlink ref="AO1401" r:id="rId2004"/>
    <hyperlink ref="AO1403" r:id="rId2005"/>
    <hyperlink ref="AO1405" r:id="rId2006"/>
    <hyperlink ref="AO1406" r:id="rId2007"/>
    <hyperlink ref="AO1411" r:id="rId2008"/>
    <hyperlink ref="AO1412" r:id="rId2009"/>
    <hyperlink ref="AO1413" r:id="rId2010"/>
    <hyperlink ref="AO1415" r:id="rId2011"/>
    <hyperlink ref="AO1416" r:id="rId2012"/>
    <hyperlink ref="AO1417" r:id="rId2013"/>
    <hyperlink ref="AO1418" r:id="rId2014"/>
    <hyperlink ref="AO1419" r:id="rId2015"/>
    <hyperlink ref="AO1420" r:id="rId2016"/>
    <hyperlink ref="AO1421" r:id="rId2017"/>
    <hyperlink ref="AO1422" r:id="rId2018"/>
    <hyperlink ref="AO1423" r:id="rId2019"/>
    <hyperlink ref="AO1424" r:id="rId2020"/>
    <hyperlink ref="AO1425" r:id="rId2021"/>
    <hyperlink ref="AO1426" r:id="rId2022"/>
    <hyperlink ref="AO1427" r:id="rId2023"/>
    <hyperlink ref="AO1431" r:id="rId2024"/>
    <hyperlink ref="AO1432" r:id="rId2025"/>
    <hyperlink ref="AO1433" r:id="rId2026"/>
    <hyperlink ref="AO1434" r:id="rId2027"/>
    <hyperlink ref="AO1435" r:id="rId2028"/>
    <hyperlink ref="AO1437" r:id="rId2029"/>
    <hyperlink ref="AO1439" r:id="rId2030"/>
    <hyperlink ref="AO1440" r:id="rId2031"/>
    <hyperlink ref="AO1441" r:id="rId2032"/>
    <hyperlink ref="AO1442" r:id="rId2033"/>
    <hyperlink ref="AO1443" r:id="rId2034"/>
    <hyperlink ref="AO1444" r:id="rId2035"/>
    <hyperlink ref="AO1446" r:id="rId2036"/>
    <hyperlink ref="AO1447" r:id="rId2037"/>
    <hyperlink ref="AO1448" r:id="rId2038"/>
    <hyperlink ref="AO1449" r:id="rId2039"/>
    <hyperlink ref="AO1451" r:id="rId2040"/>
    <hyperlink ref="AO1452" r:id="rId2041"/>
    <hyperlink ref="AO1453" r:id="rId2042"/>
    <hyperlink ref="AO1454" r:id="rId2043"/>
    <hyperlink ref="AO1455" r:id="rId2044"/>
    <hyperlink ref="AO1459" r:id="rId2045"/>
    <hyperlink ref="AO1460" r:id="rId2046"/>
    <hyperlink ref="AO1461" r:id="rId2047"/>
    <hyperlink ref="AO1462" r:id="rId2048"/>
    <hyperlink ref="AO1463" r:id="rId2049"/>
    <hyperlink ref="AO1464" r:id="rId2050"/>
    <hyperlink ref="AO1465" r:id="rId2051"/>
    <hyperlink ref="AO1466" r:id="rId2052"/>
    <hyperlink ref="AO1467" r:id="rId2053"/>
    <hyperlink ref="AO1468" r:id="rId2054"/>
    <hyperlink ref="AO1469" r:id="rId2055"/>
    <hyperlink ref="AO1470" r:id="rId2056"/>
    <hyperlink ref="AO1471" r:id="rId2057"/>
    <hyperlink ref="AO1473" r:id="rId2058"/>
    <hyperlink ref="AO1475" r:id="rId2059"/>
    <hyperlink ref="AO1476" r:id="rId2060"/>
    <hyperlink ref="AO1477" r:id="rId2061"/>
    <hyperlink ref="AO1478" r:id="rId2062"/>
    <hyperlink ref="AO1479" r:id="rId2063"/>
    <hyperlink ref="AO1480" r:id="rId2064"/>
    <hyperlink ref="AO1481" r:id="rId2065"/>
    <hyperlink ref="AO1482" r:id="rId2066"/>
    <hyperlink ref="AO1483" r:id="rId2067"/>
    <hyperlink ref="AO1485" r:id="rId2068"/>
    <hyperlink ref="AO1486" r:id="rId2069"/>
    <hyperlink ref="AO1487" r:id="rId2070"/>
    <hyperlink ref="AO1488" r:id="rId2071"/>
    <hyperlink ref="AO1489" r:id="rId2072"/>
    <hyperlink ref="AO1490" r:id="rId2073"/>
    <hyperlink ref="AO1492" r:id="rId2074"/>
    <hyperlink ref="AO1494" r:id="rId2075"/>
    <hyperlink ref="AO1495" r:id="rId2076"/>
    <hyperlink ref="AO1496" r:id="rId2077"/>
    <hyperlink ref="AO1497" r:id="rId2078"/>
    <hyperlink ref="AO1498" r:id="rId2079"/>
    <hyperlink ref="AO1499" r:id="rId2080"/>
    <hyperlink ref="AO1500" r:id="rId2081"/>
    <hyperlink ref="AO1501" r:id="rId2082"/>
    <hyperlink ref="AO1502" r:id="rId2083"/>
    <hyperlink ref="AO1503" r:id="rId2084"/>
    <hyperlink ref="AO1504" r:id="rId2085"/>
    <hyperlink ref="AO1507" r:id="rId2086"/>
    <hyperlink ref="AO1508" r:id="rId2087"/>
    <hyperlink ref="AO1509" r:id="rId2088"/>
    <hyperlink ref="AO1510" r:id="rId2089"/>
    <hyperlink ref="AO1511" r:id="rId2090"/>
    <hyperlink ref="AO1512" r:id="rId2091"/>
    <hyperlink ref="AO1513" r:id="rId2092"/>
    <hyperlink ref="AO1514" r:id="rId2093"/>
    <hyperlink ref="AO1515" r:id="rId2094"/>
    <hyperlink ref="AU3" r:id="rId2095"/>
    <hyperlink ref="AU4" r:id="rId2096"/>
    <hyperlink ref="AU5" r:id="rId2097"/>
    <hyperlink ref="AU6" r:id="rId2098"/>
    <hyperlink ref="AU7" r:id="rId2099"/>
    <hyperlink ref="AU8" r:id="rId2100"/>
    <hyperlink ref="AU9" r:id="rId2101"/>
    <hyperlink ref="AU10" r:id="rId2102"/>
    <hyperlink ref="AU11" r:id="rId2103"/>
    <hyperlink ref="AU13" r:id="rId2104"/>
    <hyperlink ref="AU14" r:id="rId2105"/>
    <hyperlink ref="AU15" r:id="rId2106"/>
    <hyperlink ref="AU16" r:id="rId2107"/>
    <hyperlink ref="AU17" r:id="rId2108"/>
    <hyperlink ref="AU18" r:id="rId2109"/>
    <hyperlink ref="AU19" r:id="rId2110"/>
    <hyperlink ref="AU20" r:id="rId2111"/>
    <hyperlink ref="AU21" r:id="rId2112"/>
    <hyperlink ref="AU22" r:id="rId2113"/>
    <hyperlink ref="AU23" r:id="rId2114"/>
    <hyperlink ref="AU24" r:id="rId2115"/>
    <hyperlink ref="AU25" r:id="rId2116"/>
    <hyperlink ref="AU26" r:id="rId2117"/>
    <hyperlink ref="AU27" r:id="rId2118"/>
    <hyperlink ref="AU28" r:id="rId2119"/>
    <hyperlink ref="AU29" r:id="rId2120"/>
    <hyperlink ref="AU30" r:id="rId2121"/>
    <hyperlink ref="AU31" r:id="rId2122"/>
    <hyperlink ref="AU32" r:id="rId2123"/>
    <hyperlink ref="AU33" r:id="rId2124"/>
    <hyperlink ref="AU34" r:id="rId2125"/>
    <hyperlink ref="AU35" r:id="rId2126"/>
    <hyperlink ref="AU36" r:id="rId2127"/>
    <hyperlink ref="AU37" r:id="rId2128"/>
    <hyperlink ref="AU38" r:id="rId2129"/>
    <hyperlink ref="AU39" r:id="rId2130"/>
    <hyperlink ref="AU40" r:id="rId2131"/>
    <hyperlink ref="AU41" r:id="rId2132"/>
    <hyperlink ref="AU43" r:id="rId2133"/>
    <hyperlink ref="AU44" r:id="rId2134"/>
    <hyperlink ref="AU47" r:id="rId2135"/>
    <hyperlink ref="AU48" r:id="rId2136"/>
    <hyperlink ref="AU50" r:id="rId2137"/>
    <hyperlink ref="AU51" r:id="rId2138"/>
    <hyperlink ref="AU52" r:id="rId2139"/>
    <hyperlink ref="AU53" r:id="rId2140"/>
    <hyperlink ref="AU54" r:id="rId2141"/>
    <hyperlink ref="AU55" r:id="rId2142"/>
    <hyperlink ref="AU56" r:id="rId2143"/>
    <hyperlink ref="AU57" r:id="rId2144"/>
    <hyperlink ref="AU59" r:id="rId2145"/>
    <hyperlink ref="AU60" r:id="rId2146"/>
    <hyperlink ref="AU61" r:id="rId2147"/>
    <hyperlink ref="AU63" r:id="rId2148"/>
    <hyperlink ref="AU64" r:id="rId2149"/>
    <hyperlink ref="AU65" r:id="rId2150"/>
    <hyperlink ref="AU66" r:id="rId2151"/>
    <hyperlink ref="AU67" r:id="rId2152"/>
    <hyperlink ref="AU68" r:id="rId2153"/>
    <hyperlink ref="AU69" r:id="rId2154"/>
    <hyperlink ref="AU70" r:id="rId2155"/>
    <hyperlink ref="AU71" r:id="rId2156"/>
    <hyperlink ref="AU73" r:id="rId2157"/>
    <hyperlink ref="AU74" r:id="rId2158"/>
    <hyperlink ref="AU75" r:id="rId2159"/>
    <hyperlink ref="AU76" r:id="rId2160"/>
    <hyperlink ref="AU77" r:id="rId2161"/>
    <hyperlink ref="AU79" r:id="rId2162"/>
    <hyperlink ref="AU81" r:id="rId2163"/>
    <hyperlink ref="AU82" r:id="rId2164"/>
    <hyperlink ref="AU83" r:id="rId2165"/>
    <hyperlink ref="AU84" r:id="rId2166"/>
    <hyperlink ref="AU85" r:id="rId2167"/>
    <hyperlink ref="AU86" r:id="rId2168"/>
    <hyperlink ref="AU87" r:id="rId2169"/>
    <hyperlink ref="AU89" r:id="rId2170"/>
    <hyperlink ref="AU90" r:id="rId2171"/>
    <hyperlink ref="AU92" r:id="rId2172"/>
    <hyperlink ref="AU93" r:id="rId2173"/>
    <hyperlink ref="AU94" r:id="rId2174"/>
    <hyperlink ref="AU96" r:id="rId2175"/>
    <hyperlink ref="AU97" r:id="rId2176"/>
    <hyperlink ref="AU98" r:id="rId2177"/>
    <hyperlink ref="AU99" r:id="rId2178"/>
    <hyperlink ref="AU100" r:id="rId2179"/>
    <hyperlink ref="AU101" r:id="rId2180"/>
    <hyperlink ref="AU103" r:id="rId2181"/>
    <hyperlink ref="AU104" r:id="rId2182"/>
    <hyperlink ref="AU105" r:id="rId2183"/>
    <hyperlink ref="AU106" r:id="rId2184"/>
    <hyperlink ref="AU107" r:id="rId2185"/>
    <hyperlink ref="AU108" r:id="rId2186"/>
    <hyperlink ref="AU109" r:id="rId2187"/>
    <hyperlink ref="AU111" r:id="rId2188"/>
    <hyperlink ref="AU112" r:id="rId2189"/>
    <hyperlink ref="AU113" r:id="rId2190"/>
    <hyperlink ref="AU114" r:id="rId2191"/>
    <hyperlink ref="AU115" r:id="rId2192"/>
    <hyperlink ref="AU116" r:id="rId2193"/>
    <hyperlink ref="AU117" r:id="rId2194"/>
    <hyperlink ref="AU118" r:id="rId2195"/>
    <hyperlink ref="AU119" r:id="rId2196"/>
    <hyperlink ref="AU120" r:id="rId2197"/>
    <hyperlink ref="AU121" r:id="rId2198"/>
    <hyperlink ref="AU122" r:id="rId2199"/>
    <hyperlink ref="AU123" r:id="rId2200"/>
    <hyperlink ref="AU124" r:id="rId2201"/>
    <hyperlink ref="AU126" r:id="rId2202"/>
    <hyperlink ref="AU129" r:id="rId2203"/>
    <hyperlink ref="AU130" r:id="rId2204"/>
    <hyperlink ref="AU131" r:id="rId2205"/>
    <hyperlink ref="AU134" r:id="rId2206"/>
    <hyperlink ref="AU135" r:id="rId2207"/>
    <hyperlink ref="AU136" r:id="rId2208"/>
    <hyperlink ref="AU137" r:id="rId2209"/>
    <hyperlink ref="AU138" r:id="rId2210"/>
    <hyperlink ref="AU139" r:id="rId2211"/>
    <hyperlink ref="AU140" r:id="rId2212"/>
    <hyperlink ref="AU141" r:id="rId2213"/>
    <hyperlink ref="AU142" r:id="rId2214"/>
    <hyperlink ref="AU144" r:id="rId2215"/>
    <hyperlink ref="AU145" r:id="rId2216"/>
    <hyperlink ref="AU146" r:id="rId2217"/>
    <hyperlink ref="AU147" r:id="rId2218"/>
    <hyperlink ref="AU148" r:id="rId2219"/>
    <hyperlink ref="AU149" r:id="rId2220"/>
    <hyperlink ref="AU150" r:id="rId2221"/>
    <hyperlink ref="AU152" r:id="rId2222"/>
    <hyperlink ref="AU153" r:id="rId2223"/>
    <hyperlink ref="AU155" r:id="rId2224"/>
    <hyperlink ref="AU156" r:id="rId2225"/>
    <hyperlink ref="AU157" r:id="rId2226"/>
    <hyperlink ref="AU158" r:id="rId2227"/>
    <hyperlink ref="AU159" r:id="rId2228"/>
    <hyperlink ref="AU160" r:id="rId2229"/>
    <hyperlink ref="AU161" r:id="rId2230"/>
    <hyperlink ref="AU162" r:id="rId2231"/>
    <hyperlink ref="AU163" r:id="rId2232"/>
    <hyperlink ref="AU164" r:id="rId2233"/>
    <hyperlink ref="AU165" r:id="rId2234"/>
    <hyperlink ref="AU167" r:id="rId2235"/>
    <hyperlink ref="AU173" r:id="rId2236"/>
    <hyperlink ref="AU174" r:id="rId2237"/>
    <hyperlink ref="AU175" r:id="rId2238"/>
    <hyperlink ref="AU178" r:id="rId2239"/>
    <hyperlink ref="AU179" r:id="rId2240"/>
    <hyperlink ref="AU180" r:id="rId2241"/>
    <hyperlink ref="AU181" r:id="rId2242"/>
    <hyperlink ref="AU183" r:id="rId2243"/>
    <hyperlink ref="AU184" r:id="rId2244"/>
    <hyperlink ref="AU185" r:id="rId2245"/>
    <hyperlink ref="AU186" r:id="rId2246"/>
    <hyperlink ref="AU188" r:id="rId2247"/>
    <hyperlink ref="AU190" r:id="rId2248"/>
    <hyperlink ref="AU191" r:id="rId2249"/>
    <hyperlink ref="AU192" r:id="rId2250"/>
    <hyperlink ref="AU193" r:id="rId2251"/>
    <hyperlink ref="AU194" r:id="rId2252"/>
    <hyperlink ref="AU195" r:id="rId2253"/>
    <hyperlink ref="AU196" r:id="rId2254"/>
    <hyperlink ref="AU197" r:id="rId2255"/>
    <hyperlink ref="AU200" r:id="rId2256"/>
    <hyperlink ref="AU202" r:id="rId2257"/>
    <hyperlink ref="AU203" r:id="rId2258"/>
    <hyperlink ref="AU206" r:id="rId2259"/>
    <hyperlink ref="AU207" r:id="rId2260"/>
    <hyperlink ref="AU208" r:id="rId2261"/>
    <hyperlink ref="AU209" r:id="rId2262"/>
    <hyperlink ref="AU210" r:id="rId2263"/>
    <hyperlink ref="AU211" r:id="rId2264"/>
    <hyperlink ref="AU212" r:id="rId2265"/>
    <hyperlink ref="AU213" r:id="rId2266"/>
    <hyperlink ref="AU214" r:id="rId2267"/>
    <hyperlink ref="AU215" r:id="rId2268"/>
    <hyperlink ref="AU216" r:id="rId2269"/>
    <hyperlink ref="AU217" r:id="rId2270"/>
    <hyperlink ref="AU218" r:id="rId2271"/>
    <hyperlink ref="AU219" r:id="rId2272"/>
    <hyperlink ref="AU220" r:id="rId2273"/>
    <hyperlink ref="AU222" r:id="rId2274"/>
    <hyperlink ref="AU223" r:id="rId2275"/>
    <hyperlink ref="AU224" r:id="rId2276"/>
    <hyperlink ref="AU226" r:id="rId2277"/>
    <hyperlink ref="AU228" r:id="rId2278"/>
    <hyperlink ref="AU229" r:id="rId2279"/>
    <hyperlink ref="AU231" r:id="rId2280"/>
    <hyperlink ref="AU232" r:id="rId2281"/>
    <hyperlink ref="AU234" r:id="rId2282"/>
    <hyperlink ref="AU235" r:id="rId2283"/>
    <hyperlink ref="AU236" r:id="rId2284"/>
    <hyperlink ref="AU237" r:id="rId2285"/>
    <hyperlink ref="AU238" r:id="rId2286"/>
    <hyperlink ref="AU239" r:id="rId2287"/>
    <hyperlink ref="AU240" r:id="rId2288"/>
    <hyperlink ref="AU243" r:id="rId2289"/>
    <hyperlink ref="AU245" r:id="rId2290"/>
    <hyperlink ref="AU246" r:id="rId2291"/>
    <hyperlink ref="AU250" r:id="rId2292"/>
    <hyperlink ref="AU251" r:id="rId2293"/>
    <hyperlink ref="AU252" r:id="rId2294"/>
    <hyperlink ref="AU253" r:id="rId2295"/>
    <hyperlink ref="AU254" r:id="rId2296"/>
    <hyperlink ref="AU255" r:id="rId2297"/>
    <hyperlink ref="AU256" r:id="rId2298"/>
    <hyperlink ref="AU257" r:id="rId2299"/>
    <hyperlink ref="AU258" r:id="rId2300"/>
    <hyperlink ref="AU260" r:id="rId2301"/>
    <hyperlink ref="AU261" r:id="rId2302"/>
    <hyperlink ref="AU262" r:id="rId2303"/>
    <hyperlink ref="AU264" r:id="rId2304"/>
    <hyperlink ref="AU265" r:id="rId2305"/>
    <hyperlink ref="AU266" r:id="rId2306"/>
    <hyperlink ref="AU267" r:id="rId2307"/>
    <hyperlink ref="AU268" r:id="rId2308"/>
    <hyperlink ref="AU270" r:id="rId2309"/>
    <hyperlink ref="AU271" r:id="rId2310"/>
    <hyperlink ref="AU272" r:id="rId2311"/>
    <hyperlink ref="AU274" r:id="rId2312"/>
    <hyperlink ref="AU275" r:id="rId2313"/>
    <hyperlink ref="AU276" r:id="rId2314"/>
    <hyperlink ref="AU279" r:id="rId2315"/>
    <hyperlink ref="AU280" r:id="rId2316"/>
    <hyperlink ref="AU281" r:id="rId2317"/>
    <hyperlink ref="AU282" r:id="rId2318"/>
    <hyperlink ref="AU283" r:id="rId2319"/>
    <hyperlink ref="AU284" r:id="rId2320"/>
    <hyperlink ref="AU286" r:id="rId2321"/>
    <hyperlink ref="AU287" r:id="rId2322"/>
    <hyperlink ref="AU288" r:id="rId2323"/>
    <hyperlink ref="AU289" r:id="rId2324"/>
    <hyperlink ref="AU290" r:id="rId2325"/>
    <hyperlink ref="AU292" r:id="rId2326"/>
    <hyperlink ref="AU293" r:id="rId2327"/>
    <hyperlink ref="AU294" r:id="rId2328"/>
    <hyperlink ref="AU295" r:id="rId2329"/>
    <hyperlink ref="AU296" r:id="rId2330"/>
    <hyperlink ref="AU299" r:id="rId2331"/>
    <hyperlink ref="AU301" r:id="rId2332"/>
    <hyperlink ref="AU304" r:id="rId2333"/>
    <hyperlink ref="AU306" r:id="rId2334"/>
    <hyperlink ref="AU308" r:id="rId2335"/>
    <hyperlink ref="AU311" r:id="rId2336"/>
    <hyperlink ref="AU312" r:id="rId2337"/>
    <hyperlink ref="AU313" r:id="rId2338"/>
    <hyperlink ref="AU314" r:id="rId2339"/>
    <hyperlink ref="AU315" r:id="rId2340"/>
    <hyperlink ref="AU316" r:id="rId2341"/>
    <hyperlink ref="AU318" r:id="rId2342"/>
    <hyperlink ref="AU319" r:id="rId2343"/>
    <hyperlink ref="AU320" r:id="rId2344"/>
    <hyperlink ref="AU321" r:id="rId2345"/>
    <hyperlink ref="AU322" r:id="rId2346"/>
    <hyperlink ref="AU323" r:id="rId2347"/>
    <hyperlink ref="AU324" r:id="rId2348"/>
    <hyperlink ref="AU325" r:id="rId2349"/>
    <hyperlink ref="AU327" r:id="rId2350"/>
    <hyperlink ref="AU328" r:id="rId2351"/>
    <hyperlink ref="AU329" r:id="rId2352"/>
    <hyperlink ref="AU330" r:id="rId2353"/>
    <hyperlink ref="AU332" r:id="rId2354"/>
    <hyperlink ref="AU333" r:id="rId2355"/>
    <hyperlink ref="AU335" r:id="rId2356"/>
    <hyperlink ref="AU336" r:id="rId2357"/>
    <hyperlink ref="AU337" r:id="rId2358"/>
    <hyperlink ref="AU338" r:id="rId2359"/>
    <hyperlink ref="AU339" r:id="rId2360"/>
    <hyperlink ref="AU341" r:id="rId2361"/>
    <hyperlink ref="AU342" r:id="rId2362"/>
    <hyperlink ref="AU343" r:id="rId2363"/>
    <hyperlink ref="AU344" r:id="rId2364"/>
    <hyperlink ref="AU345" r:id="rId2365"/>
    <hyperlink ref="AU346" r:id="rId2366"/>
    <hyperlink ref="AU347" r:id="rId2367"/>
    <hyperlink ref="AU348" r:id="rId2368"/>
    <hyperlink ref="AU349" r:id="rId2369"/>
    <hyperlink ref="AU350" r:id="rId2370"/>
    <hyperlink ref="AU351" r:id="rId2371"/>
    <hyperlink ref="AU355" r:id="rId2372"/>
    <hyperlink ref="AU356" r:id="rId2373"/>
    <hyperlink ref="AU357" r:id="rId2374"/>
    <hyperlink ref="AU358" r:id="rId2375"/>
    <hyperlink ref="AU359" r:id="rId2376"/>
    <hyperlink ref="AU360" r:id="rId2377"/>
    <hyperlink ref="AU361" r:id="rId2378"/>
    <hyperlink ref="AU363" r:id="rId2379"/>
    <hyperlink ref="AU365" r:id="rId2380"/>
    <hyperlink ref="AU366" r:id="rId2381"/>
    <hyperlink ref="AU367" r:id="rId2382"/>
    <hyperlink ref="AU368" r:id="rId2383"/>
    <hyperlink ref="AU369" r:id="rId2384"/>
    <hyperlink ref="AU370" r:id="rId2385"/>
    <hyperlink ref="AU371" r:id="rId2386"/>
    <hyperlink ref="AU372" r:id="rId2387"/>
    <hyperlink ref="AU373" r:id="rId2388"/>
    <hyperlink ref="AU374" r:id="rId2389"/>
    <hyperlink ref="AU375" r:id="rId2390"/>
    <hyperlink ref="AU376" r:id="rId2391"/>
    <hyperlink ref="AU377" r:id="rId2392"/>
    <hyperlink ref="AU378" r:id="rId2393"/>
    <hyperlink ref="AU379" r:id="rId2394"/>
    <hyperlink ref="AU380" r:id="rId2395"/>
    <hyperlink ref="AU383" r:id="rId2396"/>
    <hyperlink ref="AU385" r:id="rId2397"/>
    <hyperlink ref="AU386" r:id="rId2398"/>
    <hyperlink ref="AU388" r:id="rId2399"/>
    <hyperlink ref="AU389" r:id="rId2400"/>
    <hyperlink ref="AU390" r:id="rId2401"/>
    <hyperlink ref="AU391" r:id="rId2402"/>
    <hyperlink ref="AU392" r:id="rId2403"/>
    <hyperlink ref="AU393" r:id="rId2404"/>
    <hyperlink ref="AU394" r:id="rId2405"/>
    <hyperlink ref="AU395" r:id="rId2406"/>
    <hyperlink ref="AU397" r:id="rId2407"/>
    <hyperlink ref="AU398" r:id="rId2408"/>
    <hyperlink ref="AU399" r:id="rId2409"/>
    <hyperlink ref="AU400" r:id="rId2410"/>
    <hyperlink ref="AU401" r:id="rId2411"/>
    <hyperlink ref="AU402" r:id="rId2412"/>
    <hyperlink ref="AU403" r:id="rId2413"/>
    <hyperlink ref="AU404" r:id="rId2414"/>
    <hyperlink ref="AU405" r:id="rId2415"/>
    <hyperlink ref="AU406" r:id="rId2416"/>
    <hyperlink ref="AU407" r:id="rId2417"/>
    <hyperlink ref="AU408" r:id="rId2418"/>
    <hyperlink ref="AU409" r:id="rId2419"/>
    <hyperlink ref="AU410" r:id="rId2420"/>
    <hyperlink ref="AU413" r:id="rId2421"/>
    <hyperlink ref="AU414" r:id="rId2422"/>
    <hyperlink ref="AU415" r:id="rId2423"/>
    <hyperlink ref="AU416" r:id="rId2424"/>
    <hyperlink ref="AU417" r:id="rId2425"/>
    <hyperlink ref="AU418" r:id="rId2426"/>
    <hyperlink ref="AU419" r:id="rId2427"/>
    <hyperlink ref="AU420" r:id="rId2428"/>
    <hyperlink ref="AU421" r:id="rId2429"/>
    <hyperlink ref="AU422" r:id="rId2430"/>
    <hyperlink ref="AU423" r:id="rId2431"/>
    <hyperlink ref="AU424" r:id="rId2432"/>
    <hyperlink ref="AU426" r:id="rId2433"/>
    <hyperlink ref="AU427" r:id="rId2434"/>
    <hyperlink ref="AU428" r:id="rId2435"/>
    <hyperlink ref="AU429" r:id="rId2436"/>
    <hyperlink ref="AU430" r:id="rId2437"/>
    <hyperlink ref="AU431" r:id="rId2438"/>
    <hyperlink ref="AU432" r:id="rId2439"/>
    <hyperlink ref="AU434" r:id="rId2440"/>
    <hyperlink ref="AU437" r:id="rId2441"/>
    <hyperlink ref="AU438" r:id="rId2442"/>
    <hyperlink ref="AU439" r:id="rId2443"/>
    <hyperlink ref="AU440" r:id="rId2444"/>
    <hyperlink ref="AU441" r:id="rId2445"/>
    <hyperlink ref="AU442" r:id="rId2446"/>
    <hyperlink ref="AU443" r:id="rId2447"/>
    <hyperlink ref="AU444" r:id="rId2448"/>
    <hyperlink ref="AU446" r:id="rId2449"/>
    <hyperlink ref="AU447" r:id="rId2450"/>
    <hyperlink ref="AU448" r:id="rId2451"/>
    <hyperlink ref="AU449" r:id="rId2452"/>
    <hyperlink ref="AU450" r:id="rId2453"/>
    <hyperlink ref="AU451" r:id="rId2454"/>
    <hyperlink ref="AU452" r:id="rId2455"/>
    <hyperlink ref="AU453" r:id="rId2456"/>
    <hyperlink ref="AU454" r:id="rId2457"/>
    <hyperlink ref="AU455" r:id="rId2458"/>
    <hyperlink ref="AU457" r:id="rId2459"/>
    <hyperlink ref="AU458" r:id="rId2460"/>
    <hyperlink ref="AU459" r:id="rId2461"/>
    <hyperlink ref="AU461" r:id="rId2462"/>
    <hyperlink ref="AU462" r:id="rId2463"/>
    <hyperlink ref="AU463" r:id="rId2464"/>
    <hyperlink ref="AU464" r:id="rId2465"/>
    <hyperlink ref="AU465" r:id="rId2466"/>
    <hyperlink ref="AU466" r:id="rId2467"/>
    <hyperlink ref="AU467" r:id="rId2468"/>
    <hyperlink ref="AU468" r:id="rId2469"/>
    <hyperlink ref="AU469" r:id="rId2470"/>
    <hyperlink ref="AU473" r:id="rId2471"/>
    <hyperlink ref="AU474" r:id="rId2472"/>
    <hyperlink ref="AU475" r:id="rId2473"/>
    <hyperlink ref="AU476" r:id="rId2474"/>
    <hyperlink ref="AU477" r:id="rId2475"/>
    <hyperlink ref="AU478" r:id="rId2476"/>
    <hyperlink ref="AU479" r:id="rId2477"/>
    <hyperlink ref="AU480" r:id="rId2478"/>
    <hyperlink ref="AU481" r:id="rId2479"/>
    <hyperlink ref="AU484" r:id="rId2480"/>
    <hyperlink ref="AU485" r:id="rId2481"/>
    <hyperlink ref="AU487" r:id="rId2482"/>
    <hyperlink ref="AU488" r:id="rId2483"/>
    <hyperlink ref="AU489" r:id="rId2484"/>
    <hyperlink ref="AU490" r:id="rId2485"/>
    <hyperlink ref="AU491" r:id="rId2486"/>
    <hyperlink ref="AU492" r:id="rId2487"/>
    <hyperlink ref="AU494" r:id="rId2488"/>
    <hyperlink ref="AU495" r:id="rId2489"/>
    <hyperlink ref="AU498" r:id="rId2490"/>
    <hyperlink ref="AU499" r:id="rId2491"/>
    <hyperlink ref="AU500" r:id="rId2492"/>
    <hyperlink ref="AU501" r:id="rId2493"/>
    <hyperlink ref="AU502" r:id="rId2494"/>
    <hyperlink ref="AU503" r:id="rId2495"/>
    <hyperlink ref="AU504" r:id="rId2496"/>
    <hyperlink ref="AU505" r:id="rId2497"/>
    <hyperlink ref="AU506" r:id="rId2498"/>
    <hyperlink ref="AU507" r:id="rId2499"/>
    <hyperlink ref="AU508" r:id="rId2500"/>
    <hyperlink ref="AU509" r:id="rId2501"/>
    <hyperlink ref="AU510" r:id="rId2502"/>
    <hyperlink ref="AU511" r:id="rId2503"/>
    <hyperlink ref="AU512" r:id="rId2504"/>
    <hyperlink ref="AU513" r:id="rId2505"/>
    <hyperlink ref="AU514" r:id="rId2506"/>
    <hyperlink ref="AU515" r:id="rId2507"/>
    <hyperlink ref="AU516" r:id="rId2508"/>
    <hyperlink ref="AU517" r:id="rId2509"/>
    <hyperlink ref="AU518" r:id="rId2510"/>
    <hyperlink ref="AU520" r:id="rId2511"/>
    <hyperlink ref="AU521" r:id="rId2512"/>
    <hyperlink ref="AU522" r:id="rId2513"/>
    <hyperlink ref="AU523" r:id="rId2514"/>
    <hyperlink ref="AU524" r:id="rId2515"/>
    <hyperlink ref="AU525" r:id="rId2516"/>
    <hyperlink ref="AU527" r:id="rId2517"/>
    <hyperlink ref="AU529" r:id="rId2518"/>
    <hyperlink ref="AU530" r:id="rId2519"/>
    <hyperlink ref="AU532" r:id="rId2520"/>
    <hyperlink ref="AU533" r:id="rId2521"/>
    <hyperlink ref="AU534" r:id="rId2522"/>
    <hyperlink ref="AU535" r:id="rId2523"/>
    <hyperlink ref="AU536" r:id="rId2524"/>
    <hyperlink ref="AU537" r:id="rId2525"/>
    <hyperlink ref="AU538" r:id="rId2526"/>
    <hyperlink ref="AU539" r:id="rId2527"/>
    <hyperlink ref="AU540" r:id="rId2528"/>
    <hyperlink ref="AU541" r:id="rId2529"/>
    <hyperlink ref="AU542" r:id="rId2530"/>
    <hyperlink ref="AU543" r:id="rId2531"/>
    <hyperlink ref="AU544" r:id="rId2532"/>
    <hyperlink ref="AU545" r:id="rId2533"/>
    <hyperlink ref="AU546" r:id="rId2534"/>
    <hyperlink ref="AU547" r:id="rId2535"/>
    <hyperlink ref="AU548" r:id="rId2536"/>
    <hyperlink ref="AU549" r:id="rId2537"/>
    <hyperlink ref="AU551" r:id="rId2538"/>
    <hyperlink ref="AU552" r:id="rId2539"/>
    <hyperlink ref="AU553" r:id="rId2540"/>
    <hyperlink ref="AU554" r:id="rId2541"/>
    <hyperlink ref="AU555" r:id="rId2542"/>
    <hyperlink ref="AU556" r:id="rId2543"/>
    <hyperlink ref="AU557" r:id="rId2544"/>
    <hyperlink ref="AU558" r:id="rId2545"/>
    <hyperlink ref="AU559" r:id="rId2546"/>
    <hyperlink ref="AU561" r:id="rId2547"/>
    <hyperlink ref="AU562" r:id="rId2548"/>
    <hyperlink ref="AU563" r:id="rId2549"/>
    <hyperlink ref="AU564" r:id="rId2550"/>
    <hyperlink ref="AU565" r:id="rId2551"/>
    <hyperlink ref="AU566" r:id="rId2552"/>
    <hyperlink ref="AU567" r:id="rId2553"/>
    <hyperlink ref="AU568" r:id="rId2554"/>
    <hyperlink ref="AU569" r:id="rId2555"/>
    <hyperlink ref="AU570" r:id="rId2556"/>
    <hyperlink ref="AU571" r:id="rId2557"/>
    <hyperlink ref="AU574" r:id="rId2558"/>
    <hyperlink ref="AU576" r:id="rId2559"/>
    <hyperlink ref="AU577" r:id="rId2560"/>
    <hyperlink ref="AU578" r:id="rId2561"/>
    <hyperlink ref="AU579" r:id="rId2562"/>
    <hyperlink ref="AU580" r:id="rId2563"/>
    <hyperlink ref="AU582" r:id="rId2564"/>
    <hyperlink ref="AU583" r:id="rId2565"/>
    <hyperlink ref="AU584" r:id="rId2566"/>
    <hyperlink ref="AU585" r:id="rId2567"/>
    <hyperlink ref="AU586" r:id="rId2568"/>
    <hyperlink ref="AU588" r:id="rId2569"/>
    <hyperlink ref="AU589" r:id="rId2570"/>
    <hyperlink ref="AU590" r:id="rId2571"/>
    <hyperlink ref="AU591" r:id="rId2572"/>
    <hyperlink ref="AU592" r:id="rId2573"/>
    <hyperlink ref="AU593" r:id="rId2574"/>
    <hyperlink ref="AU594" r:id="rId2575"/>
    <hyperlink ref="AU595" r:id="rId2576"/>
    <hyperlink ref="AU596" r:id="rId2577"/>
    <hyperlink ref="AU598" r:id="rId2578"/>
    <hyperlink ref="AU599" r:id="rId2579"/>
    <hyperlink ref="AU600" r:id="rId2580"/>
    <hyperlink ref="AU601" r:id="rId2581"/>
    <hyperlink ref="AU602" r:id="rId2582"/>
    <hyperlink ref="AU603" r:id="rId2583"/>
    <hyperlink ref="AU604" r:id="rId2584"/>
    <hyperlink ref="AU605" r:id="rId2585"/>
    <hyperlink ref="AU606" r:id="rId2586"/>
    <hyperlink ref="AU607" r:id="rId2587"/>
    <hyperlink ref="AU608" r:id="rId2588"/>
    <hyperlink ref="AU609" r:id="rId2589"/>
    <hyperlink ref="AU610" r:id="rId2590"/>
    <hyperlink ref="AU611" r:id="rId2591"/>
    <hyperlink ref="AU612" r:id="rId2592"/>
    <hyperlink ref="AU613" r:id="rId2593"/>
    <hyperlink ref="AU614" r:id="rId2594"/>
    <hyperlink ref="AU616" r:id="rId2595"/>
    <hyperlink ref="AU619" r:id="rId2596"/>
    <hyperlink ref="AU620" r:id="rId2597"/>
    <hyperlink ref="AU621" r:id="rId2598"/>
    <hyperlink ref="AU622" r:id="rId2599"/>
    <hyperlink ref="AU623" r:id="rId2600"/>
    <hyperlink ref="AU624" r:id="rId2601"/>
    <hyperlink ref="AU625" r:id="rId2602"/>
    <hyperlink ref="AU628" r:id="rId2603"/>
    <hyperlink ref="AU629" r:id="rId2604"/>
    <hyperlink ref="AU631" r:id="rId2605"/>
    <hyperlink ref="AU632" r:id="rId2606"/>
    <hyperlink ref="AU634" r:id="rId2607"/>
    <hyperlink ref="AU635" r:id="rId2608"/>
    <hyperlink ref="AU636" r:id="rId2609"/>
    <hyperlink ref="AU637" r:id="rId2610"/>
    <hyperlink ref="AU638" r:id="rId2611"/>
    <hyperlink ref="AU639" r:id="rId2612"/>
    <hyperlink ref="AU640" r:id="rId2613"/>
    <hyperlink ref="AU641" r:id="rId2614"/>
    <hyperlink ref="AU642" r:id="rId2615"/>
    <hyperlink ref="AU643" r:id="rId2616"/>
    <hyperlink ref="AU645" r:id="rId2617"/>
    <hyperlink ref="AU646" r:id="rId2618"/>
    <hyperlink ref="AU648" r:id="rId2619"/>
    <hyperlink ref="AU649" r:id="rId2620"/>
    <hyperlink ref="AU650" r:id="rId2621"/>
    <hyperlink ref="AU651" r:id="rId2622"/>
    <hyperlink ref="AU652" r:id="rId2623"/>
    <hyperlink ref="AU653" r:id="rId2624"/>
    <hyperlink ref="AU655" r:id="rId2625"/>
    <hyperlink ref="AU656" r:id="rId2626"/>
    <hyperlink ref="AU657" r:id="rId2627"/>
    <hyperlink ref="AU658" r:id="rId2628"/>
    <hyperlink ref="AU660" r:id="rId2629"/>
    <hyperlink ref="AU661" r:id="rId2630"/>
    <hyperlink ref="AU662" r:id="rId2631"/>
    <hyperlink ref="AU663" r:id="rId2632"/>
    <hyperlink ref="AU664" r:id="rId2633"/>
    <hyperlink ref="AU666" r:id="rId2634"/>
    <hyperlink ref="AU668" r:id="rId2635"/>
    <hyperlink ref="AU669" r:id="rId2636"/>
    <hyperlink ref="AU670" r:id="rId2637"/>
    <hyperlink ref="AU672" r:id="rId2638"/>
    <hyperlink ref="AU673" r:id="rId2639"/>
    <hyperlink ref="AU674" r:id="rId2640"/>
    <hyperlink ref="AU675" r:id="rId2641"/>
    <hyperlink ref="AU676" r:id="rId2642"/>
    <hyperlink ref="AU678" r:id="rId2643"/>
    <hyperlink ref="AU679" r:id="rId2644"/>
    <hyperlink ref="AU681" r:id="rId2645"/>
    <hyperlink ref="AU684" r:id="rId2646"/>
    <hyperlink ref="AU686" r:id="rId2647"/>
    <hyperlink ref="AU687" r:id="rId2648"/>
    <hyperlink ref="AU688" r:id="rId2649"/>
    <hyperlink ref="AU689" r:id="rId2650"/>
    <hyperlink ref="AU690" r:id="rId2651"/>
    <hyperlink ref="AU692" r:id="rId2652"/>
    <hyperlink ref="AU693" r:id="rId2653"/>
    <hyperlink ref="AU695" r:id="rId2654"/>
    <hyperlink ref="AU698" r:id="rId2655"/>
    <hyperlink ref="AU699" r:id="rId2656"/>
    <hyperlink ref="AU701" r:id="rId2657"/>
    <hyperlink ref="AU702" r:id="rId2658"/>
    <hyperlink ref="AU703" r:id="rId2659"/>
    <hyperlink ref="AU704" r:id="rId2660"/>
    <hyperlink ref="AU705" r:id="rId2661"/>
    <hyperlink ref="AU706" r:id="rId2662"/>
    <hyperlink ref="AU707" r:id="rId2663"/>
    <hyperlink ref="AU708" r:id="rId2664"/>
    <hyperlink ref="AU709" r:id="rId2665"/>
    <hyperlink ref="AU712" r:id="rId2666"/>
    <hyperlink ref="AU713" r:id="rId2667"/>
    <hyperlink ref="AU715" r:id="rId2668"/>
    <hyperlink ref="AU716" r:id="rId2669"/>
    <hyperlink ref="AU717" r:id="rId2670"/>
    <hyperlink ref="AU719" r:id="rId2671"/>
    <hyperlink ref="AU721" r:id="rId2672"/>
    <hyperlink ref="AU722" r:id="rId2673"/>
    <hyperlink ref="AU724" r:id="rId2674"/>
    <hyperlink ref="AU725" r:id="rId2675"/>
    <hyperlink ref="AU726" r:id="rId2676"/>
    <hyperlink ref="AU727" r:id="rId2677"/>
    <hyperlink ref="AU728" r:id="rId2678"/>
    <hyperlink ref="AU729" r:id="rId2679"/>
    <hyperlink ref="AU730" r:id="rId2680"/>
    <hyperlink ref="AU732" r:id="rId2681"/>
    <hyperlink ref="AU734" r:id="rId2682"/>
    <hyperlink ref="AU735" r:id="rId2683"/>
    <hyperlink ref="AU736" r:id="rId2684"/>
    <hyperlink ref="AU737" r:id="rId2685"/>
    <hyperlink ref="AU738" r:id="rId2686"/>
    <hyperlink ref="AU739" r:id="rId2687"/>
    <hyperlink ref="AU740" r:id="rId2688"/>
    <hyperlink ref="AU741" r:id="rId2689"/>
    <hyperlink ref="AU742" r:id="rId2690"/>
    <hyperlink ref="AU743" r:id="rId2691"/>
    <hyperlink ref="AU744" r:id="rId2692"/>
    <hyperlink ref="AU746" r:id="rId2693"/>
    <hyperlink ref="AU747" r:id="rId2694"/>
    <hyperlink ref="AU749" r:id="rId2695"/>
    <hyperlink ref="AU750" r:id="rId2696"/>
    <hyperlink ref="AU751" r:id="rId2697"/>
    <hyperlink ref="AU752" r:id="rId2698"/>
    <hyperlink ref="AU753" r:id="rId2699"/>
    <hyperlink ref="AU754" r:id="rId2700"/>
    <hyperlink ref="AU755" r:id="rId2701"/>
    <hyperlink ref="AU756" r:id="rId2702"/>
    <hyperlink ref="AU757" r:id="rId2703"/>
    <hyperlink ref="AU758" r:id="rId2704"/>
    <hyperlink ref="AU759" r:id="rId2705"/>
    <hyperlink ref="AU760" r:id="rId2706"/>
    <hyperlink ref="AU761" r:id="rId2707"/>
    <hyperlink ref="AU762" r:id="rId2708"/>
    <hyperlink ref="AU763" r:id="rId2709"/>
    <hyperlink ref="AU764" r:id="rId2710"/>
    <hyperlink ref="AU765" r:id="rId2711"/>
    <hyperlink ref="AU766" r:id="rId2712"/>
    <hyperlink ref="AU767" r:id="rId2713"/>
    <hyperlink ref="AU768" r:id="rId2714"/>
    <hyperlink ref="AU769" r:id="rId2715"/>
    <hyperlink ref="AU770" r:id="rId2716"/>
    <hyperlink ref="AU771" r:id="rId2717"/>
    <hyperlink ref="AU772" r:id="rId2718"/>
    <hyperlink ref="AU773" r:id="rId2719"/>
    <hyperlink ref="AU774" r:id="rId2720"/>
    <hyperlink ref="AU775" r:id="rId2721"/>
    <hyperlink ref="AU776" r:id="rId2722"/>
    <hyperlink ref="AU778" r:id="rId2723"/>
    <hyperlink ref="AU779" r:id="rId2724"/>
    <hyperlink ref="AU780" r:id="rId2725"/>
    <hyperlink ref="AU781" r:id="rId2726"/>
    <hyperlink ref="AU782" r:id="rId2727"/>
    <hyperlink ref="AU783" r:id="rId2728"/>
    <hyperlink ref="AU784" r:id="rId2729"/>
    <hyperlink ref="AU785" r:id="rId2730"/>
    <hyperlink ref="AU786" r:id="rId2731"/>
    <hyperlink ref="AU787" r:id="rId2732"/>
    <hyperlink ref="AU788" r:id="rId2733"/>
    <hyperlink ref="AU789" r:id="rId2734"/>
    <hyperlink ref="AU790" r:id="rId2735"/>
    <hyperlink ref="AU791" r:id="rId2736"/>
    <hyperlink ref="AU792" r:id="rId2737"/>
    <hyperlink ref="AU793" r:id="rId2738"/>
    <hyperlink ref="AU794" r:id="rId2739"/>
    <hyperlink ref="AU796" r:id="rId2740"/>
    <hyperlink ref="AU797" r:id="rId2741"/>
    <hyperlink ref="AU798" r:id="rId2742"/>
    <hyperlink ref="AU799" r:id="rId2743"/>
    <hyperlink ref="AU801" r:id="rId2744"/>
    <hyperlink ref="AU802" r:id="rId2745"/>
    <hyperlink ref="AU803" r:id="rId2746"/>
    <hyperlink ref="AU804" r:id="rId2747"/>
    <hyperlink ref="AU805" r:id="rId2748"/>
    <hyperlink ref="AU806" r:id="rId2749"/>
    <hyperlink ref="AU807" r:id="rId2750"/>
    <hyperlink ref="AU808" r:id="rId2751"/>
    <hyperlink ref="AU811" r:id="rId2752"/>
    <hyperlink ref="AU812" r:id="rId2753"/>
    <hyperlink ref="AU813" r:id="rId2754"/>
    <hyperlink ref="AU814" r:id="rId2755"/>
    <hyperlink ref="AU815" r:id="rId2756"/>
    <hyperlink ref="AU816" r:id="rId2757"/>
    <hyperlink ref="AU817" r:id="rId2758"/>
    <hyperlink ref="AU819" r:id="rId2759"/>
    <hyperlink ref="AU820" r:id="rId2760"/>
    <hyperlink ref="AU821" r:id="rId2761"/>
    <hyperlink ref="AU823" r:id="rId2762"/>
    <hyperlink ref="AU824" r:id="rId2763"/>
    <hyperlink ref="AU825" r:id="rId2764"/>
    <hyperlink ref="AU826" r:id="rId2765"/>
    <hyperlink ref="AU827" r:id="rId2766"/>
    <hyperlink ref="AU828" r:id="rId2767"/>
    <hyperlink ref="AU829" r:id="rId2768"/>
    <hyperlink ref="AU830" r:id="rId2769"/>
    <hyperlink ref="AU832" r:id="rId2770"/>
    <hyperlink ref="AU833" r:id="rId2771"/>
    <hyperlink ref="AU834" r:id="rId2772"/>
    <hyperlink ref="AU835" r:id="rId2773"/>
    <hyperlink ref="AU838" r:id="rId2774"/>
    <hyperlink ref="AU839" r:id="rId2775"/>
    <hyperlink ref="AU840" r:id="rId2776"/>
    <hyperlink ref="AU841" r:id="rId2777"/>
    <hyperlink ref="AU842" r:id="rId2778"/>
    <hyperlink ref="AU843" r:id="rId2779"/>
    <hyperlink ref="AU844" r:id="rId2780"/>
    <hyperlink ref="AU845" r:id="rId2781"/>
    <hyperlink ref="AU846" r:id="rId2782"/>
    <hyperlink ref="AU848" r:id="rId2783"/>
    <hyperlink ref="AU849" r:id="rId2784"/>
    <hyperlink ref="AU850" r:id="rId2785"/>
    <hyperlink ref="AU851" r:id="rId2786"/>
    <hyperlink ref="AU852" r:id="rId2787"/>
    <hyperlink ref="AU853" r:id="rId2788"/>
    <hyperlink ref="AU854" r:id="rId2789"/>
    <hyperlink ref="AU855" r:id="rId2790"/>
    <hyperlink ref="AU856" r:id="rId2791"/>
    <hyperlink ref="AU857" r:id="rId2792"/>
    <hyperlink ref="AU858" r:id="rId2793"/>
    <hyperlink ref="AU859" r:id="rId2794"/>
    <hyperlink ref="AU860" r:id="rId2795"/>
    <hyperlink ref="AU861" r:id="rId2796"/>
    <hyperlink ref="AU862" r:id="rId2797"/>
    <hyperlink ref="AU863" r:id="rId2798"/>
    <hyperlink ref="AU864" r:id="rId2799"/>
    <hyperlink ref="AU865" r:id="rId2800"/>
    <hyperlink ref="AU867" r:id="rId2801"/>
    <hyperlink ref="AU868" r:id="rId2802"/>
    <hyperlink ref="AU869" r:id="rId2803"/>
    <hyperlink ref="AU870" r:id="rId2804"/>
    <hyperlink ref="AU871" r:id="rId2805"/>
    <hyperlink ref="AU872" r:id="rId2806"/>
    <hyperlink ref="AU873" r:id="rId2807"/>
    <hyperlink ref="AU874" r:id="rId2808"/>
    <hyperlink ref="AU875" r:id="rId2809"/>
    <hyperlink ref="AU876" r:id="rId2810"/>
    <hyperlink ref="AU877" r:id="rId2811"/>
    <hyperlink ref="AU878" r:id="rId2812"/>
    <hyperlink ref="AU879" r:id="rId2813"/>
    <hyperlink ref="AU880" r:id="rId2814"/>
    <hyperlink ref="AU881" r:id="rId2815"/>
    <hyperlink ref="AU882" r:id="rId2816"/>
    <hyperlink ref="AU883" r:id="rId2817"/>
    <hyperlink ref="AU884" r:id="rId2818"/>
    <hyperlink ref="AU886" r:id="rId2819"/>
    <hyperlink ref="AU888" r:id="rId2820"/>
    <hyperlink ref="AU889" r:id="rId2821"/>
    <hyperlink ref="AU890" r:id="rId2822"/>
    <hyperlink ref="AU891" r:id="rId2823"/>
    <hyperlink ref="AU893" r:id="rId2824"/>
    <hyperlink ref="AU894" r:id="rId2825"/>
    <hyperlink ref="AU895" r:id="rId2826"/>
    <hyperlink ref="AU896" r:id="rId2827"/>
    <hyperlink ref="AU897" r:id="rId2828"/>
    <hyperlink ref="AU898" r:id="rId2829"/>
    <hyperlink ref="AU904" r:id="rId2830"/>
    <hyperlink ref="AU905" r:id="rId2831"/>
    <hyperlink ref="AU906" r:id="rId2832"/>
    <hyperlink ref="AU907" r:id="rId2833"/>
    <hyperlink ref="AU908" r:id="rId2834"/>
    <hyperlink ref="AU909" r:id="rId2835"/>
    <hyperlink ref="AU910" r:id="rId2836"/>
    <hyperlink ref="AU911" r:id="rId2837"/>
    <hyperlink ref="AU912" r:id="rId2838"/>
    <hyperlink ref="AU913" r:id="rId2839"/>
    <hyperlink ref="AU914" r:id="rId2840"/>
    <hyperlink ref="AU915" r:id="rId2841"/>
    <hyperlink ref="AU916" r:id="rId2842"/>
    <hyperlink ref="AU917" r:id="rId2843"/>
    <hyperlink ref="AU918" r:id="rId2844"/>
    <hyperlink ref="AU919" r:id="rId2845"/>
    <hyperlink ref="AU920" r:id="rId2846"/>
    <hyperlink ref="AU921" r:id="rId2847"/>
    <hyperlink ref="AU922" r:id="rId2848"/>
    <hyperlink ref="AU923" r:id="rId2849"/>
    <hyperlink ref="AU924" r:id="rId2850"/>
    <hyperlink ref="AU928" r:id="rId2851"/>
    <hyperlink ref="AU929" r:id="rId2852"/>
    <hyperlink ref="AU930" r:id="rId2853"/>
    <hyperlink ref="AU931" r:id="rId2854"/>
    <hyperlink ref="AU932" r:id="rId2855"/>
    <hyperlink ref="AU933" r:id="rId2856"/>
    <hyperlink ref="AU934" r:id="rId2857"/>
    <hyperlink ref="AU935" r:id="rId2858"/>
    <hyperlink ref="AU936" r:id="rId2859"/>
    <hyperlink ref="AU937" r:id="rId2860"/>
    <hyperlink ref="AU938" r:id="rId2861"/>
    <hyperlink ref="AU939" r:id="rId2862"/>
    <hyperlink ref="AU940" r:id="rId2863"/>
    <hyperlink ref="AU941" r:id="rId2864"/>
    <hyperlink ref="AU943" r:id="rId2865"/>
    <hyperlink ref="AU944" r:id="rId2866"/>
    <hyperlink ref="AU945" r:id="rId2867"/>
    <hyperlink ref="AU946" r:id="rId2868"/>
    <hyperlink ref="AU947" r:id="rId2869"/>
    <hyperlink ref="AU948" r:id="rId2870"/>
    <hyperlink ref="AU949" r:id="rId2871"/>
    <hyperlink ref="AU950" r:id="rId2872"/>
    <hyperlink ref="AU953" r:id="rId2873"/>
    <hyperlink ref="AU954" r:id="rId2874"/>
    <hyperlink ref="AU955" r:id="rId2875"/>
    <hyperlink ref="AU956" r:id="rId2876"/>
    <hyperlink ref="AU957" r:id="rId2877"/>
    <hyperlink ref="AU958" r:id="rId2878"/>
    <hyperlink ref="AU960" r:id="rId2879"/>
    <hyperlink ref="AU961" r:id="rId2880"/>
    <hyperlink ref="AU962" r:id="rId2881"/>
    <hyperlink ref="AU964" r:id="rId2882"/>
    <hyperlink ref="AU965" r:id="rId2883"/>
    <hyperlink ref="AU966" r:id="rId2884"/>
    <hyperlink ref="AU967" r:id="rId2885"/>
    <hyperlink ref="AU969" r:id="rId2886"/>
    <hyperlink ref="AU970" r:id="rId2887"/>
    <hyperlink ref="AU972" r:id="rId2888"/>
    <hyperlink ref="AU974" r:id="rId2889"/>
    <hyperlink ref="AU975" r:id="rId2890"/>
    <hyperlink ref="AU976" r:id="rId2891"/>
    <hyperlink ref="AU977" r:id="rId2892"/>
    <hyperlink ref="AU978" r:id="rId2893"/>
    <hyperlink ref="AU979" r:id="rId2894"/>
    <hyperlink ref="AU980" r:id="rId2895"/>
    <hyperlink ref="AU981" r:id="rId2896"/>
    <hyperlink ref="AU982" r:id="rId2897"/>
    <hyperlink ref="AU983" r:id="rId2898"/>
    <hyperlink ref="AU984" r:id="rId2899"/>
    <hyperlink ref="AU985" r:id="rId2900"/>
    <hyperlink ref="AU986" r:id="rId2901"/>
    <hyperlink ref="AU987" r:id="rId2902"/>
    <hyperlink ref="AU988" r:id="rId2903"/>
    <hyperlink ref="AU989" r:id="rId2904"/>
    <hyperlink ref="AU990" r:id="rId2905"/>
    <hyperlink ref="AU991" r:id="rId2906"/>
    <hyperlink ref="AU992" r:id="rId2907"/>
    <hyperlink ref="AU993" r:id="rId2908"/>
    <hyperlink ref="AU994" r:id="rId2909"/>
    <hyperlink ref="AU995" r:id="rId2910"/>
    <hyperlink ref="AU996" r:id="rId2911"/>
    <hyperlink ref="AU997" r:id="rId2912"/>
    <hyperlink ref="AU998" r:id="rId2913"/>
    <hyperlink ref="AU999" r:id="rId2914"/>
    <hyperlink ref="AU1000" r:id="rId2915"/>
    <hyperlink ref="AU1001" r:id="rId2916"/>
    <hyperlink ref="AU1002" r:id="rId2917"/>
    <hyperlink ref="AU1003" r:id="rId2918"/>
    <hyperlink ref="AU1004" r:id="rId2919"/>
    <hyperlink ref="AU1006" r:id="rId2920"/>
    <hyperlink ref="AU1007" r:id="rId2921"/>
    <hyperlink ref="AU1008" r:id="rId2922"/>
    <hyperlink ref="AU1009" r:id="rId2923"/>
    <hyperlink ref="AU1011" r:id="rId2924"/>
    <hyperlink ref="AU1013" r:id="rId2925"/>
    <hyperlink ref="AU1014" r:id="rId2926"/>
    <hyperlink ref="AU1015" r:id="rId2927"/>
    <hyperlink ref="AU1016" r:id="rId2928"/>
    <hyperlink ref="AU1017" r:id="rId2929"/>
    <hyperlink ref="AU1018" r:id="rId2930"/>
    <hyperlink ref="AU1019" r:id="rId2931"/>
    <hyperlink ref="AU1020" r:id="rId2932"/>
    <hyperlink ref="AU1021" r:id="rId2933"/>
    <hyperlink ref="AU1022" r:id="rId2934"/>
    <hyperlink ref="AU1023" r:id="rId2935"/>
    <hyperlink ref="AU1024" r:id="rId2936"/>
    <hyperlink ref="AU1025" r:id="rId2937"/>
    <hyperlink ref="AU1026" r:id="rId2938"/>
    <hyperlink ref="AU1027" r:id="rId2939"/>
    <hyperlink ref="AU1029" r:id="rId2940"/>
    <hyperlink ref="AU1030" r:id="rId2941"/>
    <hyperlink ref="AU1031" r:id="rId2942"/>
    <hyperlink ref="AU1032" r:id="rId2943"/>
    <hyperlink ref="AU1033" r:id="rId2944"/>
    <hyperlink ref="AU1034" r:id="rId2945"/>
    <hyperlink ref="AU1035" r:id="rId2946"/>
    <hyperlink ref="AU1036" r:id="rId2947"/>
    <hyperlink ref="AU1037" r:id="rId2948"/>
    <hyperlink ref="AU1038" r:id="rId2949"/>
    <hyperlink ref="AU1039" r:id="rId2950"/>
    <hyperlink ref="AU1040" r:id="rId2951"/>
    <hyperlink ref="AU1041" r:id="rId2952"/>
    <hyperlink ref="AU1042" r:id="rId2953"/>
    <hyperlink ref="AU1043" r:id="rId2954"/>
    <hyperlink ref="AU1044" r:id="rId2955"/>
    <hyperlink ref="AU1045" r:id="rId2956"/>
    <hyperlink ref="AU1046" r:id="rId2957"/>
    <hyperlink ref="AU1047" r:id="rId2958"/>
    <hyperlink ref="AU1048" r:id="rId2959"/>
    <hyperlink ref="AU1050" r:id="rId2960"/>
    <hyperlink ref="AU1051" r:id="rId2961"/>
    <hyperlink ref="AU1052" r:id="rId2962"/>
    <hyperlink ref="AU1053" r:id="rId2963"/>
    <hyperlink ref="AU1054" r:id="rId2964"/>
    <hyperlink ref="AU1055" r:id="rId2965"/>
    <hyperlink ref="AU1056" r:id="rId2966"/>
    <hyperlink ref="AU1057" r:id="rId2967"/>
    <hyperlink ref="AU1059" r:id="rId2968"/>
    <hyperlink ref="AU1060" r:id="rId2969"/>
    <hyperlink ref="AU1061" r:id="rId2970"/>
    <hyperlink ref="AU1062" r:id="rId2971"/>
    <hyperlink ref="AU1063" r:id="rId2972"/>
    <hyperlink ref="AU1066" r:id="rId2973"/>
    <hyperlink ref="AU1067" r:id="rId2974"/>
    <hyperlink ref="AU1068" r:id="rId2975"/>
    <hyperlink ref="AU1069" r:id="rId2976"/>
    <hyperlink ref="AU1070" r:id="rId2977"/>
    <hyperlink ref="AU1071" r:id="rId2978"/>
    <hyperlink ref="AU1072" r:id="rId2979"/>
    <hyperlink ref="AU1073" r:id="rId2980"/>
    <hyperlink ref="AU1074" r:id="rId2981"/>
    <hyperlink ref="AU1075" r:id="rId2982"/>
    <hyperlink ref="AU1076" r:id="rId2983"/>
    <hyperlink ref="AU1077" r:id="rId2984"/>
    <hyperlink ref="AU1078" r:id="rId2985"/>
    <hyperlink ref="AU1079" r:id="rId2986"/>
    <hyperlink ref="AU1080" r:id="rId2987"/>
    <hyperlink ref="AU1081" r:id="rId2988"/>
    <hyperlink ref="AU1082" r:id="rId2989"/>
    <hyperlink ref="AU1083" r:id="rId2990"/>
    <hyperlink ref="AU1084" r:id="rId2991"/>
    <hyperlink ref="AU1085" r:id="rId2992"/>
    <hyperlink ref="AU1086" r:id="rId2993"/>
    <hyperlink ref="AU1087" r:id="rId2994"/>
    <hyperlink ref="AU1088" r:id="rId2995"/>
    <hyperlink ref="AU1089" r:id="rId2996"/>
    <hyperlink ref="AU1090" r:id="rId2997"/>
    <hyperlink ref="AU1092" r:id="rId2998"/>
    <hyperlink ref="AU1093" r:id="rId2999"/>
    <hyperlink ref="AU1094" r:id="rId3000"/>
    <hyperlink ref="AU1097" r:id="rId3001"/>
    <hyperlink ref="AU1098" r:id="rId3002"/>
    <hyperlink ref="AU1099" r:id="rId3003"/>
    <hyperlink ref="AU1100" r:id="rId3004"/>
    <hyperlink ref="AU1102" r:id="rId3005"/>
    <hyperlink ref="AU1103" r:id="rId3006"/>
    <hyperlink ref="AU1104" r:id="rId3007"/>
    <hyperlink ref="AU1105" r:id="rId3008"/>
    <hyperlink ref="AU1106" r:id="rId3009"/>
    <hyperlink ref="AU1107" r:id="rId3010"/>
    <hyperlink ref="AU1108" r:id="rId3011"/>
    <hyperlink ref="AU1110" r:id="rId3012"/>
    <hyperlink ref="AU1111" r:id="rId3013"/>
    <hyperlink ref="AU1112" r:id="rId3014"/>
    <hyperlink ref="AU1113" r:id="rId3015"/>
    <hyperlink ref="AU1114" r:id="rId3016"/>
    <hyperlink ref="AU1115" r:id="rId3017"/>
    <hyperlink ref="AU1116" r:id="rId3018"/>
    <hyperlink ref="AU1117" r:id="rId3019"/>
    <hyperlink ref="AU1118" r:id="rId3020"/>
    <hyperlink ref="AU1119" r:id="rId3021"/>
    <hyperlink ref="AU1120" r:id="rId3022"/>
    <hyperlink ref="AU1121" r:id="rId3023"/>
    <hyperlink ref="AU1122" r:id="rId3024"/>
    <hyperlink ref="AU1123" r:id="rId3025"/>
    <hyperlink ref="AU1124" r:id="rId3026"/>
    <hyperlink ref="AU1125" r:id="rId3027"/>
    <hyperlink ref="AU1126" r:id="rId3028"/>
    <hyperlink ref="AU1127" r:id="rId3029"/>
    <hyperlink ref="AU1128" r:id="rId3030"/>
    <hyperlink ref="AU1131" r:id="rId3031"/>
    <hyperlink ref="AU1132" r:id="rId3032"/>
    <hyperlink ref="AU1134" r:id="rId3033"/>
    <hyperlink ref="AU1135" r:id="rId3034"/>
    <hyperlink ref="AU1136" r:id="rId3035"/>
    <hyperlink ref="AU1137" r:id="rId3036"/>
    <hyperlink ref="AU1138" r:id="rId3037"/>
    <hyperlink ref="AU1139" r:id="rId3038"/>
    <hyperlink ref="AU1140" r:id="rId3039"/>
    <hyperlink ref="AU1141" r:id="rId3040"/>
    <hyperlink ref="AU1142" r:id="rId3041"/>
    <hyperlink ref="AU1143" r:id="rId3042"/>
    <hyperlink ref="AU1144" r:id="rId3043"/>
    <hyperlink ref="AU1145" r:id="rId3044"/>
    <hyperlink ref="AU1146" r:id="rId3045"/>
    <hyperlink ref="AU1147" r:id="rId3046"/>
    <hyperlink ref="AU1148" r:id="rId3047"/>
    <hyperlink ref="AU1149" r:id="rId3048"/>
    <hyperlink ref="AU1151" r:id="rId3049"/>
    <hyperlink ref="AU1152" r:id="rId3050"/>
    <hyperlink ref="AU1154" r:id="rId3051"/>
    <hyperlink ref="AU1156" r:id="rId3052"/>
    <hyperlink ref="AU1157" r:id="rId3053"/>
    <hyperlink ref="AU1160" r:id="rId3054"/>
    <hyperlink ref="AU1161" r:id="rId3055"/>
    <hyperlink ref="AU1162" r:id="rId3056"/>
    <hyperlink ref="AU1163" r:id="rId3057"/>
    <hyperlink ref="AU1164" r:id="rId3058"/>
    <hyperlink ref="AU1165" r:id="rId3059"/>
    <hyperlink ref="AU1166" r:id="rId3060"/>
    <hyperlink ref="AU1167" r:id="rId3061"/>
    <hyperlink ref="AU1168" r:id="rId3062"/>
    <hyperlink ref="AU1169" r:id="rId3063"/>
    <hyperlink ref="AU1170" r:id="rId3064"/>
    <hyperlink ref="AU1171" r:id="rId3065"/>
    <hyperlink ref="AU1173" r:id="rId3066"/>
    <hyperlink ref="AU1174" r:id="rId3067"/>
    <hyperlink ref="AU1175" r:id="rId3068"/>
    <hyperlink ref="AU1176" r:id="rId3069"/>
    <hyperlink ref="AU1178" r:id="rId3070"/>
    <hyperlink ref="AU1179" r:id="rId3071"/>
    <hyperlink ref="AU1180" r:id="rId3072"/>
    <hyperlink ref="AU1181" r:id="rId3073"/>
    <hyperlink ref="AU1182" r:id="rId3074"/>
    <hyperlink ref="AU1183" r:id="rId3075"/>
    <hyperlink ref="AU1184" r:id="rId3076"/>
    <hyperlink ref="AU1185" r:id="rId3077"/>
    <hyperlink ref="AU1187" r:id="rId3078"/>
    <hyperlink ref="AU1188" r:id="rId3079"/>
    <hyperlink ref="AU1189" r:id="rId3080"/>
    <hyperlink ref="AU1190" r:id="rId3081"/>
    <hyperlink ref="AU1191" r:id="rId3082"/>
    <hyperlink ref="AU1192" r:id="rId3083"/>
    <hyperlink ref="AU1193" r:id="rId3084"/>
    <hyperlink ref="AU1194" r:id="rId3085"/>
    <hyperlink ref="AU1195" r:id="rId3086"/>
    <hyperlink ref="AU1196" r:id="rId3087"/>
    <hyperlink ref="AU1197" r:id="rId3088"/>
    <hyperlink ref="AU1198" r:id="rId3089"/>
    <hyperlink ref="AU1199" r:id="rId3090"/>
    <hyperlink ref="AU1200" r:id="rId3091"/>
    <hyperlink ref="AU1201" r:id="rId3092"/>
    <hyperlink ref="AU1202" r:id="rId3093"/>
    <hyperlink ref="AU1203" r:id="rId3094"/>
    <hyperlink ref="AU1204" r:id="rId3095"/>
    <hyperlink ref="AU1205" r:id="rId3096"/>
    <hyperlink ref="AU1206" r:id="rId3097"/>
    <hyperlink ref="AU1207" r:id="rId3098"/>
    <hyperlink ref="AU1208" r:id="rId3099"/>
    <hyperlink ref="AU1209" r:id="rId3100"/>
    <hyperlink ref="AU1211" r:id="rId3101"/>
    <hyperlink ref="AU1212" r:id="rId3102"/>
    <hyperlink ref="AU1213" r:id="rId3103"/>
    <hyperlink ref="AU1214" r:id="rId3104"/>
    <hyperlink ref="AU1215" r:id="rId3105"/>
    <hyperlink ref="AU1216" r:id="rId3106"/>
    <hyperlink ref="AU1217" r:id="rId3107"/>
    <hyperlink ref="AU1218" r:id="rId3108"/>
    <hyperlink ref="AU1219" r:id="rId3109"/>
    <hyperlink ref="AU1220" r:id="rId3110"/>
    <hyperlink ref="AU1221" r:id="rId3111"/>
    <hyperlink ref="AU1222" r:id="rId3112"/>
    <hyperlink ref="AU1223" r:id="rId3113"/>
    <hyperlink ref="AU1224" r:id="rId3114"/>
    <hyperlink ref="AU1225" r:id="rId3115"/>
    <hyperlink ref="AU1226" r:id="rId3116"/>
    <hyperlink ref="AU1227" r:id="rId3117"/>
    <hyperlink ref="AU1228" r:id="rId3118"/>
    <hyperlink ref="AU1229" r:id="rId3119"/>
    <hyperlink ref="AU1230" r:id="rId3120"/>
    <hyperlink ref="AU1231" r:id="rId3121"/>
    <hyperlink ref="AU1232" r:id="rId3122"/>
    <hyperlink ref="AU1233" r:id="rId3123"/>
    <hyperlink ref="AU1235" r:id="rId3124"/>
    <hyperlink ref="AU1236" r:id="rId3125"/>
    <hyperlink ref="AU1238" r:id="rId3126"/>
    <hyperlink ref="AU1239" r:id="rId3127"/>
    <hyperlink ref="AU1240" r:id="rId3128"/>
    <hyperlink ref="AU1241" r:id="rId3129"/>
    <hyperlink ref="AU1243" r:id="rId3130"/>
    <hyperlink ref="AU1244" r:id="rId3131"/>
    <hyperlink ref="AU1245" r:id="rId3132"/>
    <hyperlink ref="AU1246" r:id="rId3133"/>
    <hyperlink ref="AU1247" r:id="rId3134"/>
    <hyperlink ref="AU1248" r:id="rId3135"/>
    <hyperlink ref="AU1249" r:id="rId3136"/>
    <hyperlink ref="AU1250" r:id="rId3137"/>
    <hyperlink ref="AU1251" r:id="rId3138"/>
    <hyperlink ref="AU1253" r:id="rId3139"/>
    <hyperlink ref="AU1254" r:id="rId3140"/>
    <hyperlink ref="AU1255" r:id="rId3141"/>
    <hyperlink ref="AU1256" r:id="rId3142"/>
    <hyperlink ref="AU1258" r:id="rId3143"/>
    <hyperlink ref="AU1259" r:id="rId3144"/>
    <hyperlink ref="AU1260" r:id="rId3145"/>
    <hyperlink ref="AU1261" r:id="rId3146"/>
    <hyperlink ref="AU1262" r:id="rId3147"/>
    <hyperlink ref="AU1263" r:id="rId3148"/>
    <hyperlink ref="AU1264" r:id="rId3149"/>
    <hyperlink ref="AU1265" r:id="rId3150"/>
    <hyperlink ref="AU1267" r:id="rId3151"/>
    <hyperlink ref="AU1268" r:id="rId3152"/>
    <hyperlink ref="AU1269" r:id="rId3153"/>
    <hyperlink ref="AU1270" r:id="rId3154"/>
    <hyperlink ref="AU1271" r:id="rId3155"/>
    <hyperlink ref="AU1275" r:id="rId3156"/>
    <hyperlink ref="AU1276" r:id="rId3157"/>
    <hyperlink ref="AU1277" r:id="rId3158"/>
    <hyperlink ref="AU1278" r:id="rId3159"/>
    <hyperlink ref="AU1279" r:id="rId3160"/>
    <hyperlink ref="AU1281" r:id="rId3161"/>
    <hyperlink ref="AU1282" r:id="rId3162"/>
    <hyperlink ref="AU1283" r:id="rId3163"/>
    <hyperlink ref="AU1284" r:id="rId3164"/>
    <hyperlink ref="AU1285" r:id="rId3165"/>
    <hyperlink ref="AU1286" r:id="rId3166"/>
    <hyperlink ref="AU1287" r:id="rId3167"/>
    <hyperlink ref="AU1289" r:id="rId3168"/>
    <hyperlink ref="AU1290" r:id="rId3169"/>
    <hyperlink ref="AU1291" r:id="rId3170"/>
    <hyperlink ref="AU1292" r:id="rId3171"/>
    <hyperlink ref="AU1294" r:id="rId3172"/>
    <hyperlink ref="AU1295" r:id="rId3173"/>
    <hyperlink ref="AU1296" r:id="rId3174"/>
    <hyperlink ref="AU1297" r:id="rId3175"/>
    <hyperlink ref="AU1298" r:id="rId3176"/>
    <hyperlink ref="AU1300" r:id="rId3177"/>
    <hyperlink ref="AU1301" r:id="rId3178"/>
    <hyperlink ref="AU1302" r:id="rId3179"/>
    <hyperlink ref="AU1303" r:id="rId3180"/>
    <hyperlink ref="AU1305" r:id="rId3181"/>
    <hyperlink ref="AU1306" r:id="rId3182"/>
    <hyperlink ref="AU1307" r:id="rId3183"/>
    <hyperlink ref="AU1308" r:id="rId3184"/>
    <hyperlink ref="AU1309" r:id="rId3185"/>
    <hyperlink ref="AU1310" r:id="rId3186"/>
    <hyperlink ref="AU1311" r:id="rId3187"/>
    <hyperlink ref="AU1312" r:id="rId3188"/>
    <hyperlink ref="AU1313" r:id="rId3189"/>
    <hyperlink ref="AU1314" r:id="rId3190"/>
    <hyperlink ref="AU1315" r:id="rId3191"/>
    <hyperlink ref="AU1317" r:id="rId3192"/>
    <hyperlink ref="AU1318" r:id="rId3193"/>
    <hyperlink ref="AU1319" r:id="rId3194"/>
    <hyperlink ref="AU1320" r:id="rId3195"/>
    <hyperlink ref="AU1322" r:id="rId3196"/>
    <hyperlink ref="AU1323" r:id="rId3197"/>
    <hyperlink ref="AU1324" r:id="rId3198"/>
    <hyperlink ref="AU1325" r:id="rId3199"/>
    <hyperlink ref="AU1326" r:id="rId3200"/>
    <hyperlink ref="AU1327" r:id="rId3201"/>
    <hyperlink ref="AU1328" r:id="rId3202"/>
    <hyperlink ref="AU1329" r:id="rId3203"/>
    <hyperlink ref="AU1331" r:id="rId3204"/>
    <hyperlink ref="AU1332" r:id="rId3205"/>
    <hyperlink ref="AU1333" r:id="rId3206"/>
    <hyperlink ref="AU1334" r:id="rId3207"/>
    <hyperlink ref="AU1335" r:id="rId3208"/>
    <hyperlink ref="AU1336" r:id="rId3209"/>
    <hyperlink ref="AU1338" r:id="rId3210"/>
    <hyperlink ref="AU1340" r:id="rId3211"/>
    <hyperlink ref="AU1341" r:id="rId3212"/>
    <hyperlink ref="AU1342" r:id="rId3213"/>
    <hyperlink ref="AU1343" r:id="rId3214"/>
    <hyperlink ref="AU1347" r:id="rId3215"/>
    <hyperlink ref="AU1348" r:id="rId3216"/>
    <hyperlink ref="AU1349" r:id="rId3217"/>
    <hyperlink ref="AU1351" r:id="rId3218"/>
    <hyperlink ref="AU1352" r:id="rId3219"/>
    <hyperlink ref="AU1353" r:id="rId3220"/>
    <hyperlink ref="AU1354" r:id="rId3221"/>
    <hyperlink ref="AU1356" r:id="rId3222"/>
    <hyperlink ref="AU1357" r:id="rId3223"/>
    <hyperlink ref="AU1358" r:id="rId3224"/>
    <hyperlink ref="AU1359" r:id="rId3225"/>
    <hyperlink ref="AU1360" r:id="rId3226"/>
    <hyperlink ref="AU1361" r:id="rId3227"/>
    <hyperlink ref="AU1363" r:id="rId3228"/>
    <hyperlink ref="AU1364" r:id="rId3229"/>
    <hyperlink ref="AU1365" r:id="rId3230"/>
    <hyperlink ref="AU1366" r:id="rId3231"/>
    <hyperlink ref="AU1367" r:id="rId3232"/>
    <hyperlink ref="AU1368" r:id="rId3233"/>
    <hyperlink ref="AU1369" r:id="rId3234"/>
    <hyperlink ref="AU1371" r:id="rId3235"/>
    <hyperlink ref="AU1372" r:id="rId3236"/>
    <hyperlink ref="AU1373" r:id="rId3237"/>
    <hyperlink ref="AU1375" r:id="rId3238"/>
    <hyperlink ref="AU1376" r:id="rId3239"/>
    <hyperlink ref="AU1377" r:id="rId3240"/>
    <hyperlink ref="AU1378" r:id="rId3241"/>
    <hyperlink ref="AU1380" r:id="rId3242"/>
    <hyperlink ref="AU1381" r:id="rId3243"/>
    <hyperlink ref="AU1383" r:id="rId3244"/>
    <hyperlink ref="AU1384" r:id="rId3245"/>
    <hyperlink ref="AU1385" r:id="rId3246"/>
    <hyperlink ref="AU1386" r:id="rId3247"/>
    <hyperlink ref="AU1388" r:id="rId3248"/>
    <hyperlink ref="AU1389" r:id="rId3249"/>
    <hyperlink ref="AU1390" r:id="rId3250"/>
    <hyperlink ref="AU1391" r:id="rId3251"/>
    <hyperlink ref="AU1392" r:id="rId3252"/>
    <hyperlink ref="AU1393" r:id="rId3253"/>
    <hyperlink ref="AU1394" r:id="rId3254"/>
    <hyperlink ref="AU1395" r:id="rId3255"/>
    <hyperlink ref="AU1399" r:id="rId3256"/>
    <hyperlink ref="AU1400" r:id="rId3257"/>
    <hyperlink ref="AU1401" r:id="rId3258"/>
    <hyperlink ref="AU1403" r:id="rId3259"/>
    <hyperlink ref="AU1404" r:id="rId3260"/>
    <hyperlink ref="AU1406" r:id="rId3261"/>
    <hyperlink ref="AU1407" r:id="rId3262"/>
    <hyperlink ref="AU1408" r:id="rId3263"/>
    <hyperlink ref="AU1409" r:id="rId3264"/>
    <hyperlink ref="AU1410" r:id="rId3265"/>
    <hyperlink ref="AU1411" r:id="rId3266"/>
    <hyperlink ref="AU1412" r:id="rId3267"/>
    <hyperlink ref="AU1413" r:id="rId3268"/>
    <hyperlink ref="AU1416" r:id="rId3269"/>
    <hyperlink ref="AU1417" r:id="rId3270"/>
    <hyperlink ref="AU1418" r:id="rId3271"/>
    <hyperlink ref="AU1419" r:id="rId3272"/>
    <hyperlink ref="AU1420" r:id="rId3273"/>
    <hyperlink ref="AU1421" r:id="rId3274"/>
    <hyperlink ref="AU1422" r:id="rId3275"/>
    <hyperlink ref="AU1423" r:id="rId3276"/>
    <hyperlink ref="AU1424" r:id="rId3277"/>
    <hyperlink ref="AU1425" r:id="rId3278"/>
    <hyperlink ref="AU1427" r:id="rId3279"/>
    <hyperlink ref="AU1428" r:id="rId3280"/>
    <hyperlink ref="AU1429" r:id="rId3281"/>
    <hyperlink ref="AU1431" r:id="rId3282"/>
    <hyperlink ref="AU1432" r:id="rId3283"/>
    <hyperlink ref="AU1433" r:id="rId3284"/>
    <hyperlink ref="AU1434" r:id="rId3285"/>
    <hyperlink ref="AU1435" r:id="rId3286"/>
    <hyperlink ref="AU1436" r:id="rId3287"/>
    <hyperlink ref="AU1437" r:id="rId3288"/>
    <hyperlink ref="AU1439" r:id="rId3289"/>
    <hyperlink ref="AU1440" r:id="rId3290"/>
    <hyperlink ref="AU1441" r:id="rId3291"/>
    <hyperlink ref="AU1442" r:id="rId3292"/>
    <hyperlink ref="AU1443" r:id="rId3293"/>
    <hyperlink ref="AU1444" r:id="rId3294"/>
    <hyperlink ref="AU1446" r:id="rId3295"/>
    <hyperlink ref="AU1447" r:id="rId3296"/>
    <hyperlink ref="AU1448" r:id="rId3297"/>
    <hyperlink ref="AU1449" r:id="rId3298"/>
    <hyperlink ref="AU1450" r:id="rId3299"/>
    <hyperlink ref="AU1451" r:id="rId3300"/>
    <hyperlink ref="AU1452" r:id="rId3301"/>
    <hyperlink ref="AU1453" r:id="rId3302"/>
    <hyperlink ref="AU1454" r:id="rId3303"/>
    <hyperlink ref="AU1455" r:id="rId3304"/>
    <hyperlink ref="AU1456" r:id="rId3305"/>
    <hyperlink ref="AU1458" r:id="rId3306"/>
    <hyperlink ref="AU1459" r:id="rId3307"/>
    <hyperlink ref="AU1460" r:id="rId3308"/>
    <hyperlink ref="AU1461" r:id="rId3309"/>
    <hyperlink ref="AU1462" r:id="rId3310"/>
    <hyperlink ref="AU1463" r:id="rId3311"/>
    <hyperlink ref="AU1464" r:id="rId3312"/>
    <hyperlink ref="AU1465" r:id="rId3313"/>
    <hyperlink ref="AU1466" r:id="rId3314"/>
    <hyperlink ref="AU1467" r:id="rId3315"/>
    <hyperlink ref="AU1468" r:id="rId3316"/>
    <hyperlink ref="AU1469" r:id="rId3317"/>
    <hyperlink ref="AU1470" r:id="rId3318"/>
    <hyperlink ref="AU1471" r:id="rId3319"/>
    <hyperlink ref="AU1472" r:id="rId3320"/>
    <hyperlink ref="AU1473" r:id="rId3321"/>
    <hyperlink ref="AU1474" r:id="rId3322"/>
    <hyperlink ref="AU1475" r:id="rId3323"/>
    <hyperlink ref="AU1476" r:id="rId3324"/>
    <hyperlink ref="AU1479" r:id="rId3325"/>
    <hyperlink ref="AU1481" r:id="rId3326"/>
    <hyperlink ref="AU1482" r:id="rId3327"/>
    <hyperlink ref="AU1483" r:id="rId3328"/>
    <hyperlink ref="AU1484" r:id="rId3329"/>
    <hyperlink ref="AU1486" r:id="rId3330"/>
    <hyperlink ref="AU1487" r:id="rId3331"/>
    <hyperlink ref="AU1488" r:id="rId3332"/>
    <hyperlink ref="AU1489" r:id="rId3333"/>
    <hyperlink ref="AU1490" r:id="rId3334"/>
    <hyperlink ref="AU1491" r:id="rId3335"/>
    <hyperlink ref="AU1492" r:id="rId3336"/>
    <hyperlink ref="AU1494" r:id="rId3337"/>
    <hyperlink ref="AU1496" r:id="rId3338"/>
    <hyperlink ref="AU1497" r:id="rId3339"/>
    <hyperlink ref="AU1498" r:id="rId3340"/>
    <hyperlink ref="AU1499" r:id="rId3341"/>
    <hyperlink ref="AU1500" r:id="rId3342"/>
    <hyperlink ref="AU1503" r:id="rId3343"/>
    <hyperlink ref="AU1504" r:id="rId3344"/>
    <hyperlink ref="AU1505" r:id="rId3345"/>
    <hyperlink ref="AU1507" r:id="rId3346"/>
    <hyperlink ref="AU1510" r:id="rId3347"/>
    <hyperlink ref="AU1511" r:id="rId3348"/>
    <hyperlink ref="AU1512" r:id="rId3349"/>
    <hyperlink ref="AU1513" r:id="rId3350"/>
    <hyperlink ref="AU1514" r:id="rId3351"/>
    <hyperlink ref="AU1515" r:id="rId3352"/>
    <hyperlink ref="AU1516" r:id="rId3353"/>
    <hyperlink ref="F3" r:id="rId3354"/>
    <hyperlink ref="F4" r:id="rId3355"/>
    <hyperlink ref="F5" r:id="rId3356"/>
    <hyperlink ref="F6" r:id="rId3357"/>
    <hyperlink ref="F7" r:id="rId3358"/>
    <hyperlink ref="F8" r:id="rId3359"/>
    <hyperlink ref="F9" r:id="rId3360"/>
    <hyperlink ref="F10" r:id="rId3361"/>
    <hyperlink ref="F11" r:id="rId3362"/>
    <hyperlink ref="F12" r:id="rId3363"/>
    <hyperlink ref="F13" r:id="rId3364"/>
    <hyperlink ref="F14" r:id="rId3365"/>
    <hyperlink ref="F15" r:id="rId3366"/>
    <hyperlink ref="F16" r:id="rId3367"/>
    <hyperlink ref="F17" r:id="rId3368"/>
    <hyperlink ref="F18" r:id="rId3369"/>
    <hyperlink ref="F19" r:id="rId3370"/>
    <hyperlink ref="F20" r:id="rId3371"/>
    <hyperlink ref="F21" r:id="rId3372"/>
    <hyperlink ref="F22" r:id="rId3373"/>
    <hyperlink ref="F23" r:id="rId3374"/>
    <hyperlink ref="F24" r:id="rId3375"/>
    <hyperlink ref="F25" r:id="rId3376"/>
    <hyperlink ref="F26" r:id="rId3377"/>
    <hyperlink ref="F27" r:id="rId3378"/>
    <hyperlink ref="F28" r:id="rId3379"/>
    <hyperlink ref="F29" r:id="rId3380"/>
    <hyperlink ref="F30" r:id="rId3381"/>
    <hyperlink ref="F31" r:id="rId3382"/>
    <hyperlink ref="F32" r:id="rId3383"/>
    <hyperlink ref="F33" r:id="rId3384"/>
    <hyperlink ref="F34" r:id="rId3385"/>
    <hyperlink ref="F35" r:id="rId3386"/>
    <hyperlink ref="F36" r:id="rId3387"/>
    <hyperlink ref="F37" r:id="rId3388"/>
    <hyperlink ref="F38" r:id="rId3389"/>
    <hyperlink ref="F39" r:id="rId3390"/>
    <hyperlink ref="F40" r:id="rId3391"/>
    <hyperlink ref="F41" r:id="rId3392"/>
    <hyperlink ref="F42" r:id="rId3393"/>
    <hyperlink ref="F43" r:id="rId3394"/>
    <hyperlink ref="F44" r:id="rId3395"/>
    <hyperlink ref="F45" r:id="rId3396"/>
    <hyperlink ref="F46" r:id="rId3397"/>
    <hyperlink ref="F47" r:id="rId3398"/>
    <hyperlink ref="F48" r:id="rId3399"/>
    <hyperlink ref="F49" r:id="rId3400"/>
    <hyperlink ref="F50" r:id="rId3401"/>
    <hyperlink ref="F51" r:id="rId3402"/>
    <hyperlink ref="F52" r:id="rId3403"/>
    <hyperlink ref="F53" r:id="rId3404"/>
    <hyperlink ref="F54" r:id="rId3405"/>
    <hyperlink ref="F55" r:id="rId3406"/>
    <hyperlink ref="F56" r:id="rId3407"/>
    <hyperlink ref="F57" r:id="rId3408"/>
    <hyperlink ref="F58" r:id="rId3409"/>
    <hyperlink ref="F59" r:id="rId3410"/>
    <hyperlink ref="F60" r:id="rId3411"/>
    <hyperlink ref="F61" r:id="rId3412"/>
    <hyperlink ref="F62" r:id="rId3413"/>
    <hyperlink ref="F63" r:id="rId3414"/>
    <hyperlink ref="F64" r:id="rId3415"/>
    <hyperlink ref="F65" r:id="rId3416"/>
    <hyperlink ref="F66" r:id="rId3417"/>
    <hyperlink ref="F67" r:id="rId3418"/>
    <hyperlink ref="F68" r:id="rId3419"/>
    <hyperlink ref="F69" r:id="rId3420"/>
    <hyperlink ref="F70" r:id="rId3421"/>
    <hyperlink ref="F71" r:id="rId3422"/>
    <hyperlink ref="F72" r:id="rId3423"/>
    <hyperlink ref="F73" r:id="rId3424"/>
    <hyperlink ref="F74" r:id="rId3425"/>
    <hyperlink ref="F75" r:id="rId3426"/>
    <hyperlink ref="F76" r:id="rId3427"/>
    <hyperlink ref="F77" r:id="rId3428"/>
    <hyperlink ref="F78" r:id="rId3429"/>
    <hyperlink ref="F79" r:id="rId3430"/>
    <hyperlink ref="F80" r:id="rId3431"/>
    <hyperlink ref="F81" r:id="rId3432"/>
    <hyperlink ref="F82" r:id="rId3433"/>
    <hyperlink ref="F83" r:id="rId3434"/>
    <hyperlink ref="F84" r:id="rId3435"/>
    <hyperlink ref="F85" r:id="rId3436"/>
    <hyperlink ref="F86" r:id="rId3437"/>
    <hyperlink ref="F87" r:id="rId3438"/>
    <hyperlink ref="F88" r:id="rId3439"/>
    <hyperlink ref="F89" r:id="rId3440"/>
    <hyperlink ref="F90" r:id="rId3441"/>
    <hyperlink ref="F91" r:id="rId3442"/>
    <hyperlink ref="F92" r:id="rId3443"/>
    <hyperlink ref="F93" r:id="rId3444"/>
    <hyperlink ref="F94" r:id="rId3445"/>
    <hyperlink ref="F95" r:id="rId3446"/>
    <hyperlink ref="F96" r:id="rId3447"/>
    <hyperlink ref="F97" r:id="rId3448"/>
    <hyperlink ref="F98" r:id="rId3449"/>
    <hyperlink ref="F99" r:id="rId3450"/>
    <hyperlink ref="F100" r:id="rId3451"/>
    <hyperlink ref="F101" r:id="rId3452"/>
    <hyperlink ref="F102" r:id="rId3453"/>
    <hyperlink ref="F103" r:id="rId3454"/>
    <hyperlink ref="F104" r:id="rId3455"/>
    <hyperlink ref="F105" r:id="rId3456"/>
    <hyperlink ref="F106" r:id="rId3457"/>
    <hyperlink ref="F107" r:id="rId3458"/>
    <hyperlink ref="F108" r:id="rId3459"/>
    <hyperlink ref="F109" r:id="rId3460"/>
    <hyperlink ref="F110" r:id="rId3461"/>
    <hyperlink ref="F111" r:id="rId3462"/>
    <hyperlink ref="F112" r:id="rId3463"/>
    <hyperlink ref="F113" r:id="rId3464"/>
    <hyperlink ref="F114" r:id="rId3465"/>
    <hyperlink ref="F115" r:id="rId3466"/>
    <hyperlink ref="F116" r:id="rId3467"/>
    <hyperlink ref="F117" r:id="rId3468"/>
    <hyperlink ref="F118" r:id="rId3469"/>
    <hyperlink ref="F119" r:id="rId3470"/>
    <hyperlink ref="F120" r:id="rId3471"/>
    <hyperlink ref="F121" r:id="rId3472"/>
    <hyperlink ref="F122" r:id="rId3473"/>
    <hyperlink ref="F123" r:id="rId3474"/>
    <hyperlink ref="F124" r:id="rId3475"/>
    <hyperlink ref="F125" r:id="rId3476"/>
    <hyperlink ref="F126" r:id="rId3477"/>
    <hyperlink ref="F127" r:id="rId3478"/>
    <hyperlink ref="F128" r:id="rId3479"/>
    <hyperlink ref="F129" r:id="rId3480"/>
    <hyperlink ref="F130" r:id="rId3481"/>
    <hyperlink ref="F131" r:id="rId3482"/>
    <hyperlink ref="F132" r:id="rId3483"/>
    <hyperlink ref="F133" r:id="rId3484"/>
    <hyperlink ref="F134" r:id="rId3485"/>
    <hyperlink ref="F135" r:id="rId3486"/>
    <hyperlink ref="F136" r:id="rId3487"/>
    <hyperlink ref="F137" r:id="rId3488"/>
    <hyperlink ref="F138" r:id="rId3489"/>
    <hyperlink ref="F139" r:id="rId3490"/>
    <hyperlink ref="F140" r:id="rId3491"/>
    <hyperlink ref="F141" r:id="rId3492"/>
    <hyperlink ref="F142" r:id="rId3493"/>
    <hyperlink ref="F143" r:id="rId3494"/>
    <hyperlink ref="F144" r:id="rId3495"/>
    <hyperlink ref="F145" r:id="rId3496"/>
    <hyperlink ref="F146" r:id="rId3497"/>
    <hyperlink ref="F147" r:id="rId3498"/>
    <hyperlink ref="F148" r:id="rId3499"/>
    <hyperlink ref="F149" r:id="rId3500"/>
    <hyperlink ref="F150" r:id="rId3501"/>
    <hyperlink ref="F151" r:id="rId3502"/>
    <hyperlink ref="F152" r:id="rId3503"/>
    <hyperlink ref="F153" r:id="rId3504"/>
    <hyperlink ref="F154" r:id="rId3505"/>
    <hyperlink ref="F155" r:id="rId3506"/>
    <hyperlink ref="F156" r:id="rId3507"/>
    <hyperlink ref="F157" r:id="rId3508"/>
    <hyperlink ref="F158" r:id="rId3509"/>
    <hyperlink ref="F159" r:id="rId3510"/>
    <hyperlink ref="F160" r:id="rId3511"/>
    <hyperlink ref="F161" r:id="rId3512"/>
    <hyperlink ref="F162" r:id="rId3513"/>
    <hyperlink ref="F163" r:id="rId3514"/>
    <hyperlink ref="F164" r:id="rId3515"/>
    <hyperlink ref="F165" r:id="rId3516"/>
    <hyperlink ref="F166" r:id="rId3517"/>
    <hyperlink ref="F167" r:id="rId3518"/>
    <hyperlink ref="F168" r:id="rId3519"/>
    <hyperlink ref="F169" r:id="rId3520"/>
    <hyperlink ref="F170" r:id="rId3521"/>
    <hyperlink ref="F171" r:id="rId3522"/>
    <hyperlink ref="F172" r:id="rId3523"/>
    <hyperlink ref="F173" r:id="rId3524"/>
    <hyperlink ref="F174" r:id="rId3525"/>
    <hyperlink ref="F175" r:id="rId3526"/>
    <hyperlink ref="F176" r:id="rId3527"/>
    <hyperlink ref="F177" r:id="rId3528"/>
    <hyperlink ref="F178" r:id="rId3529"/>
    <hyperlink ref="F179" r:id="rId3530"/>
    <hyperlink ref="F180" r:id="rId3531"/>
    <hyperlink ref="F181" r:id="rId3532"/>
    <hyperlink ref="F182" r:id="rId3533"/>
    <hyperlink ref="F183" r:id="rId3534"/>
    <hyperlink ref="F184" r:id="rId3535"/>
    <hyperlink ref="F185" r:id="rId3536"/>
    <hyperlink ref="F186" r:id="rId3537"/>
    <hyperlink ref="F187" r:id="rId3538"/>
    <hyperlink ref="F188" r:id="rId3539"/>
    <hyperlink ref="F189" r:id="rId3540"/>
    <hyperlink ref="F190" r:id="rId3541"/>
    <hyperlink ref="F191" r:id="rId3542"/>
    <hyperlink ref="F192" r:id="rId3543"/>
    <hyperlink ref="F193" r:id="rId3544"/>
    <hyperlink ref="F194" r:id="rId3545"/>
    <hyperlink ref="F195" r:id="rId3546"/>
    <hyperlink ref="F196" r:id="rId3547"/>
    <hyperlink ref="F197" r:id="rId3548"/>
    <hyperlink ref="F198" r:id="rId3549"/>
    <hyperlink ref="F199" r:id="rId3550"/>
    <hyperlink ref="F200" r:id="rId3551"/>
    <hyperlink ref="F201" r:id="rId3552"/>
    <hyperlink ref="F202" r:id="rId3553"/>
    <hyperlink ref="F203" r:id="rId3554"/>
    <hyperlink ref="F204" r:id="rId3555"/>
    <hyperlink ref="F205" r:id="rId3556"/>
    <hyperlink ref="F206" r:id="rId3557"/>
    <hyperlink ref="F207" r:id="rId3558"/>
    <hyperlink ref="F208" r:id="rId3559"/>
    <hyperlink ref="F209" r:id="rId3560"/>
    <hyperlink ref="F210" r:id="rId3561"/>
    <hyperlink ref="F211" r:id="rId3562"/>
    <hyperlink ref="F212" r:id="rId3563"/>
    <hyperlink ref="F213" r:id="rId3564"/>
    <hyperlink ref="F214" r:id="rId3565"/>
    <hyperlink ref="F215" r:id="rId3566"/>
    <hyperlink ref="F216" r:id="rId3567"/>
    <hyperlink ref="F217" r:id="rId3568"/>
    <hyperlink ref="F218" r:id="rId3569"/>
    <hyperlink ref="F219" r:id="rId3570"/>
    <hyperlink ref="F220" r:id="rId3571"/>
    <hyperlink ref="F221" r:id="rId3572"/>
    <hyperlink ref="F222" r:id="rId3573"/>
    <hyperlink ref="F223" r:id="rId3574"/>
    <hyperlink ref="F224" r:id="rId3575"/>
    <hyperlink ref="F225" r:id="rId3576"/>
    <hyperlink ref="F226" r:id="rId3577"/>
    <hyperlink ref="F227" r:id="rId3578"/>
    <hyperlink ref="F228" r:id="rId3579"/>
    <hyperlink ref="F229" r:id="rId3580"/>
    <hyperlink ref="F230" r:id="rId3581"/>
    <hyperlink ref="F231" r:id="rId3582"/>
    <hyperlink ref="F232" r:id="rId3583"/>
    <hyperlink ref="F233" r:id="rId3584"/>
    <hyperlink ref="F234" r:id="rId3585"/>
    <hyperlink ref="F235" r:id="rId3586"/>
    <hyperlink ref="F236" r:id="rId3587"/>
    <hyperlink ref="F237" r:id="rId3588"/>
    <hyperlink ref="F238" r:id="rId3589"/>
    <hyperlink ref="F239" r:id="rId3590"/>
    <hyperlink ref="F240" r:id="rId3591"/>
    <hyperlink ref="F241" r:id="rId3592"/>
    <hyperlink ref="F242" r:id="rId3593"/>
    <hyperlink ref="F243" r:id="rId3594"/>
    <hyperlink ref="F244" r:id="rId3595"/>
    <hyperlink ref="F245" r:id="rId3596"/>
    <hyperlink ref="F246" r:id="rId3597"/>
    <hyperlink ref="F247" r:id="rId3598"/>
    <hyperlink ref="F248" r:id="rId3599"/>
    <hyperlink ref="F249" r:id="rId3600"/>
    <hyperlink ref="F250" r:id="rId3601"/>
    <hyperlink ref="F251" r:id="rId3602"/>
    <hyperlink ref="F252" r:id="rId3603"/>
    <hyperlink ref="F253" r:id="rId3604"/>
    <hyperlink ref="F254" r:id="rId3605"/>
    <hyperlink ref="F255" r:id="rId3606"/>
    <hyperlink ref="F256" r:id="rId3607"/>
    <hyperlink ref="F257" r:id="rId3608"/>
    <hyperlink ref="F258" r:id="rId3609"/>
    <hyperlink ref="F259" r:id="rId3610"/>
    <hyperlink ref="F260" r:id="rId3611"/>
    <hyperlink ref="F261" r:id="rId3612"/>
    <hyperlink ref="F262" r:id="rId3613"/>
    <hyperlink ref="F263" r:id="rId3614"/>
    <hyperlink ref="F264" r:id="rId3615"/>
    <hyperlink ref="F265" r:id="rId3616"/>
    <hyperlink ref="F266" r:id="rId3617"/>
    <hyperlink ref="F267" r:id="rId3618"/>
    <hyperlink ref="F268" r:id="rId3619"/>
    <hyperlink ref="F269" r:id="rId3620"/>
    <hyperlink ref="F270" r:id="rId3621"/>
    <hyperlink ref="F271" r:id="rId3622"/>
    <hyperlink ref="F272" r:id="rId3623"/>
    <hyperlink ref="F273" r:id="rId3624"/>
    <hyperlink ref="F274" r:id="rId3625"/>
    <hyperlink ref="F275" r:id="rId3626"/>
    <hyperlink ref="F276" r:id="rId3627"/>
    <hyperlink ref="F277" r:id="rId3628"/>
    <hyperlink ref="F278" r:id="rId3629"/>
    <hyperlink ref="F279" r:id="rId3630"/>
    <hyperlink ref="F280" r:id="rId3631"/>
    <hyperlink ref="F281" r:id="rId3632"/>
    <hyperlink ref="F282" r:id="rId3633"/>
    <hyperlink ref="F283" r:id="rId3634"/>
    <hyperlink ref="F284" r:id="rId3635"/>
    <hyperlink ref="F285" r:id="rId3636"/>
    <hyperlink ref="F286" r:id="rId3637"/>
    <hyperlink ref="F287" r:id="rId3638"/>
    <hyperlink ref="F288" r:id="rId3639"/>
    <hyperlink ref="F289" r:id="rId3640"/>
    <hyperlink ref="F290" r:id="rId3641"/>
    <hyperlink ref="F291" r:id="rId3642"/>
    <hyperlink ref="F292" r:id="rId3643"/>
    <hyperlink ref="F293" r:id="rId3644"/>
    <hyperlink ref="F294" r:id="rId3645"/>
    <hyperlink ref="F295" r:id="rId3646"/>
    <hyperlink ref="F296" r:id="rId3647"/>
    <hyperlink ref="F297" r:id="rId3648"/>
    <hyperlink ref="F298" r:id="rId3649"/>
    <hyperlink ref="F299" r:id="rId3650"/>
    <hyperlink ref="F300" r:id="rId3651"/>
    <hyperlink ref="F301" r:id="rId3652"/>
    <hyperlink ref="F302" r:id="rId3653"/>
    <hyperlink ref="F303" r:id="rId3654"/>
    <hyperlink ref="F304" r:id="rId3655"/>
    <hyperlink ref="F305" r:id="rId3656"/>
    <hyperlink ref="F306" r:id="rId3657"/>
    <hyperlink ref="F307" r:id="rId3658"/>
    <hyperlink ref="F308" r:id="rId3659"/>
    <hyperlink ref="F309" r:id="rId3660"/>
    <hyperlink ref="F310" r:id="rId3661"/>
    <hyperlink ref="F311" r:id="rId3662"/>
    <hyperlink ref="F312" r:id="rId3663"/>
    <hyperlink ref="F313" r:id="rId3664"/>
    <hyperlink ref="F314" r:id="rId3665"/>
    <hyperlink ref="F315" r:id="rId3666"/>
    <hyperlink ref="F316" r:id="rId3667"/>
    <hyperlink ref="F317" r:id="rId3668"/>
    <hyperlink ref="F318" r:id="rId3669"/>
    <hyperlink ref="F319" r:id="rId3670"/>
    <hyperlink ref="F320" r:id="rId3671"/>
    <hyperlink ref="F321" r:id="rId3672"/>
    <hyperlink ref="F322" r:id="rId3673"/>
    <hyperlink ref="F323" r:id="rId3674"/>
    <hyperlink ref="F324" r:id="rId3675"/>
    <hyperlink ref="F325" r:id="rId3676"/>
    <hyperlink ref="F326" r:id="rId3677"/>
    <hyperlink ref="F327" r:id="rId3678"/>
    <hyperlink ref="F328" r:id="rId3679"/>
    <hyperlink ref="F329" r:id="rId3680"/>
    <hyperlink ref="F330" r:id="rId3681"/>
    <hyperlink ref="F331" r:id="rId3682"/>
    <hyperlink ref="F332" r:id="rId3683"/>
    <hyperlink ref="F333" r:id="rId3684"/>
    <hyperlink ref="F334" r:id="rId3685"/>
    <hyperlink ref="F335" r:id="rId3686"/>
    <hyperlink ref="F336" r:id="rId3687"/>
    <hyperlink ref="F337" r:id="rId3688"/>
    <hyperlink ref="F338" r:id="rId3689"/>
    <hyperlink ref="F339" r:id="rId3690"/>
    <hyperlink ref="F340" r:id="rId3691"/>
    <hyperlink ref="F341" r:id="rId3692"/>
    <hyperlink ref="F342" r:id="rId3693"/>
    <hyperlink ref="F343" r:id="rId3694"/>
    <hyperlink ref="F344" r:id="rId3695"/>
    <hyperlink ref="F345" r:id="rId3696"/>
    <hyperlink ref="F346" r:id="rId3697"/>
    <hyperlink ref="F347" r:id="rId3698"/>
    <hyperlink ref="F348" r:id="rId3699"/>
    <hyperlink ref="F349" r:id="rId3700"/>
    <hyperlink ref="F350" r:id="rId3701"/>
    <hyperlink ref="F351" r:id="rId3702"/>
    <hyperlink ref="F352" r:id="rId3703"/>
    <hyperlink ref="F353" r:id="rId3704"/>
    <hyperlink ref="F354" r:id="rId3705"/>
    <hyperlink ref="F355" r:id="rId3706"/>
    <hyperlink ref="F356" r:id="rId3707"/>
    <hyperlink ref="F357" r:id="rId3708"/>
    <hyperlink ref="F358" r:id="rId3709"/>
    <hyperlink ref="F359" r:id="rId3710"/>
    <hyperlink ref="F360" r:id="rId3711"/>
    <hyperlink ref="F361" r:id="rId3712"/>
    <hyperlink ref="F362" r:id="rId3713"/>
    <hyperlink ref="F363" r:id="rId3714"/>
    <hyperlink ref="F364" r:id="rId3715"/>
    <hyperlink ref="F365" r:id="rId3716"/>
    <hyperlink ref="F366" r:id="rId3717"/>
    <hyperlink ref="F367" r:id="rId3718"/>
    <hyperlink ref="F368" r:id="rId3719"/>
    <hyperlink ref="F369" r:id="rId3720"/>
    <hyperlink ref="F370" r:id="rId3721"/>
    <hyperlink ref="F371" r:id="rId3722"/>
    <hyperlink ref="F372" r:id="rId3723"/>
    <hyperlink ref="F373" r:id="rId3724"/>
    <hyperlink ref="F374" r:id="rId3725"/>
    <hyperlink ref="F375" r:id="rId3726"/>
    <hyperlink ref="F376" r:id="rId3727"/>
    <hyperlink ref="F377" r:id="rId3728"/>
    <hyperlink ref="F378" r:id="rId3729"/>
    <hyperlink ref="F379" r:id="rId3730"/>
    <hyperlink ref="F380" r:id="rId3731"/>
    <hyperlink ref="F381" r:id="rId3732"/>
    <hyperlink ref="F382" r:id="rId3733"/>
    <hyperlink ref="F383" r:id="rId3734"/>
    <hyperlink ref="F384" r:id="rId3735"/>
    <hyperlink ref="F385" r:id="rId3736"/>
    <hyperlink ref="F386" r:id="rId3737"/>
    <hyperlink ref="F387" r:id="rId3738"/>
    <hyperlink ref="F388" r:id="rId3739"/>
    <hyperlink ref="F389" r:id="rId3740"/>
    <hyperlink ref="F390" r:id="rId3741"/>
    <hyperlink ref="F391" r:id="rId3742"/>
    <hyperlink ref="F392" r:id="rId3743"/>
    <hyperlink ref="F393" r:id="rId3744"/>
    <hyperlink ref="F394" r:id="rId3745"/>
    <hyperlink ref="F395" r:id="rId3746"/>
    <hyperlink ref="F396" r:id="rId3747"/>
    <hyperlink ref="F397" r:id="rId3748"/>
    <hyperlink ref="F398" r:id="rId3749"/>
    <hyperlink ref="F399" r:id="rId3750"/>
    <hyperlink ref="F400" r:id="rId3751"/>
    <hyperlink ref="F401" r:id="rId3752"/>
    <hyperlink ref="F402" r:id="rId3753"/>
    <hyperlink ref="F403" r:id="rId3754"/>
    <hyperlink ref="F404" r:id="rId3755"/>
    <hyperlink ref="F405" r:id="rId3756"/>
    <hyperlink ref="F406" r:id="rId3757"/>
    <hyperlink ref="F407" r:id="rId3758"/>
    <hyperlink ref="F408" r:id="rId3759"/>
    <hyperlink ref="F409" r:id="rId3760"/>
    <hyperlink ref="F410" r:id="rId3761"/>
    <hyperlink ref="F411" r:id="rId3762"/>
    <hyperlink ref="F412" r:id="rId3763"/>
    <hyperlink ref="F413" r:id="rId3764"/>
    <hyperlink ref="F414" r:id="rId3765"/>
    <hyperlink ref="F415" r:id="rId3766"/>
    <hyperlink ref="F416" r:id="rId3767"/>
    <hyperlink ref="F417" r:id="rId3768"/>
    <hyperlink ref="F418" r:id="rId3769"/>
    <hyperlink ref="F419" r:id="rId3770"/>
    <hyperlink ref="F420" r:id="rId3771"/>
    <hyperlink ref="F421" r:id="rId3772"/>
    <hyperlink ref="F422" r:id="rId3773"/>
    <hyperlink ref="F423" r:id="rId3774"/>
    <hyperlink ref="F424" r:id="rId3775"/>
    <hyperlink ref="F425" r:id="rId3776"/>
    <hyperlink ref="F426" r:id="rId3777"/>
    <hyperlink ref="F427" r:id="rId3778"/>
    <hyperlink ref="F428" r:id="rId3779"/>
    <hyperlink ref="F429" r:id="rId3780"/>
    <hyperlink ref="F430" r:id="rId3781"/>
    <hyperlink ref="F431" r:id="rId3782"/>
    <hyperlink ref="F432" r:id="rId3783"/>
    <hyperlink ref="F433" r:id="rId3784"/>
    <hyperlink ref="F434" r:id="rId3785"/>
    <hyperlink ref="F435" r:id="rId3786"/>
    <hyperlink ref="F436" r:id="rId3787"/>
    <hyperlink ref="F437" r:id="rId3788"/>
    <hyperlink ref="F438" r:id="rId3789"/>
    <hyperlink ref="F439" r:id="rId3790"/>
    <hyperlink ref="F440" r:id="rId3791"/>
    <hyperlink ref="F441" r:id="rId3792"/>
    <hyperlink ref="F442" r:id="rId3793"/>
    <hyperlink ref="F443" r:id="rId3794"/>
    <hyperlink ref="F444" r:id="rId3795"/>
    <hyperlink ref="F445" r:id="rId3796"/>
    <hyperlink ref="F446" r:id="rId3797"/>
    <hyperlink ref="F447" r:id="rId3798"/>
    <hyperlink ref="F448" r:id="rId3799"/>
    <hyperlink ref="F449" r:id="rId3800"/>
    <hyperlink ref="F450" r:id="rId3801"/>
    <hyperlink ref="F451" r:id="rId3802"/>
    <hyperlink ref="F452" r:id="rId3803"/>
    <hyperlink ref="F453" r:id="rId3804"/>
    <hyperlink ref="F454" r:id="rId3805"/>
    <hyperlink ref="F455" r:id="rId3806"/>
    <hyperlink ref="F456" r:id="rId3807"/>
    <hyperlink ref="F457" r:id="rId3808"/>
    <hyperlink ref="F458" r:id="rId3809"/>
    <hyperlink ref="F459" r:id="rId3810"/>
    <hyperlink ref="F460" r:id="rId3811"/>
    <hyperlink ref="F461" r:id="rId3812"/>
    <hyperlink ref="F462" r:id="rId3813"/>
    <hyperlink ref="F463" r:id="rId3814"/>
    <hyperlink ref="F464" r:id="rId3815"/>
    <hyperlink ref="F465" r:id="rId3816"/>
    <hyperlink ref="F466" r:id="rId3817"/>
    <hyperlink ref="F467" r:id="rId3818"/>
    <hyperlink ref="F468" r:id="rId3819"/>
    <hyperlink ref="F469" r:id="rId3820"/>
    <hyperlink ref="F470" r:id="rId3821"/>
    <hyperlink ref="F471" r:id="rId3822"/>
    <hyperlink ref="F472" r:id="rId3823"/>
    <hyperlink ref="F473" r:id="rId3824"/>
    <hyperlink ref="F474" r:id="rId3825"/>
    <hyperlink ref="F475" r:id="rId3826"/>
    <hyperlink ref="F476" r:id="rId3827"/>
    <hyperlink ref="F477" r:id="rId3828"/>
    <hyperlink ref="F478" r:id="rId3829"/>
    <hyperlink ref="F479" r:id="rId3830"/>
    <hyperlink ref="F480" r:id="rId3831"/>
    <hyperlink ref="F481" r:id="rId3832"/>
    <hyperlink ref="F482" r:id="rId3833"/>
    <hyperlink ref="F483" r:id="rId3834"/>
    <hyperlink ref="F484" r:id="rId3835"/>
    <hyperlink ref="F485" r:id="rId3836"/>
    <hyperlink ref="F486" r:id="rId3837"/>
    <hyperlink ref="F487" r:id="rId3838"/>
    <hyperlink ref="F488" r:id="rId3839"/>
    <hyperlink ref="F489" r:id="rId3840"/>
    <hyperlink ref="F490" r:id="rId3841"/>
    <hyperlink ref="F491" r:id="rId3842"/>
    <hyperlink ref="F492" r:id="rId3843"/>
    <hyperlink ref="F493" r:id="rId3844"/>
    <hyperlink ref="F494" r:id="rId3845"/>
    <hyperlink ref="F495" r:id="rId3846"/>
    <hyperlink ref="F496" r:id="rId3847"/>
    <hyperlink ref="F497" r:id="rId3848"/>
    <hyperlink ref="F498" r:id="rId3849"/>
    <hyperlink ref="F499" r:id="rId3850"/>
    <hyperlink ref="F500" r:id="rId3851"/>
    <hyperlink ref="F501" r:id="rId3852"/>
    <hyperlink ref="F502" r:id="rId3853"/>
    <hyperlink ref="F503" r:id="rId3854"/>
    <hyperlink ref="F504" r:id="rId3855"/>
    <hyperlink ref="F505" r:id="rId3856"/>
    <hyperlink ref="F506" r:id="rId3857"/>
    <hyperlink ref="F507" r:id="rId3858"/>
    <hyperlink ref="F508" r:id="rId3859"/>
    <hyperlink ref="F509" r:id="rId3860"/>
    <hyperlink ref="F510" r:id="rId3861"/>
    <hyperlink ref="F511" r:id="rId3862"/>
    <hyperlink ref="F512" r:id="rId3863"/>
    <hyperlink ref="F513" r:id="rId3864"/>
    <hyperlink ref="F514" r:id="rId3865"/>
    <hyperlink ref="F515" r:id="rId3866"/>
    <hyperlink ref="F516" r:id="rId3867"/>
    <hyperlink ref="F517" r:id="rId3868"/>
    <hyperlink ref="F518" r:id="rId3869"/>
    <hyperlink ref="F519" r:id="rId3870"/>
    <hyperlink ref="F520" r:id="rId3871"/>
    <hyperlink ref="F521" r:id="rId3872"/>
    <hyperlink ref="F522" r:id="rId3873"/>
    <hyperlink ref="F523" r:id="rId3874"/>
    <hyperlink ref="F524" r:id="rId3875"/>
    <hyperlink ref="F525" r:id="rId3876"/>
    <hyperlink ref="F526" r:id="rId3877"/>
    <hyperlink ref="F527" r:id="rId3878"/>
    <hyperlink ref="F528" r:id="rId3879"/>
    <hyperlink ref="F529" r:id="rId3880"/>
    <hyperlink ref="F530" r:id="rId3881"/>
    <hyperlink ref="F531" r:id="rId3882"/>
    <hyperlink ref="F532" r:id="rId3883"/>
    <hyperlink ref="F533" r:id="rId3884"/>
    <hyperlink ref="F534" r:id="rId3885"/>
    <hyperlink ref="F535" r:id="rId3886"/>
    <hyperlink ref="F536" r:id="rId3887"/>
    <hyperlink ref="F537" r:id="rId3888"/>
    <hyperlink ref="F538" r:id="rId3889"/>
    <hyperlink ref="F539" r:id="rId3890"/>
    <hyperlink ref="F540" r:id="rId3891"/>
    <hyperlink ref="F541" r:id="rId3892"/>
    <hyperlink ref="F542" r:id="rId3893"/>
    <hyperlink ref="F543" r:id="rId3894"/>
    <hyperlink ref="F544" r:id="rId3895"/>
    <hyperlink ref="F545" r:id="rId3896"/>
    <hyperlink ref="F546" r:id="rId3897"/>
    <hyperlink ref="F547" r:id="rId3898"/>
    <hyperlink ref="F548" r:id="rId3899"/>
    <hyperlink ref="F549" r:id="rId3900"/>
    <hyperlink ref="F550" r:id="rId3901"/>
    <hyperlink ref="F551" r:id="rId3902"/>
    <hyperlink ref="F552" r:id="rId3903"/>
    <hyperlink ref="F553" r:id="rId3904"/>
    <hyperlink ref="F554" r:id="rId3905"/>
    <hyperlink ref="F555" r:id="rId3906"/>
    <hyperlink ref="F556" r:id="rId3907"/>
    <hyperlink ref="F557" r:id="rId3908"/>
    <hyperlink ref="F558" r:id="rId3909"/>
    <hyperlink ref="F559" r:id="rId3910"/>
    <hyperlink ref="F560" r:id="rId3911"/>
    <hyperlink ref="F561" r:id="rId3912"/>
    <hyperlink ref="F562" r:id="rId3913"/>
    <hyperlink ref="F563" r:id="rId3914"/>
    <hyperlink ref="F564" r:id="rId3915"/>
    <hyperlink ref="F565" r:id="rId3916"/>
    <hyperlink ref="F566" r:id="rId3917"/>
    <hyperlink ref="F567" r:id="rId3918"/>
    <hyperlink ref="F568" r:id="rId3919"/>
    <hyperlink ref="F569" r:id="rId3920"/>
    <hyperlink ref="F570" r:id="rId3921"/>
    <hyperlink ref="F571" r:id="rId3922"/>
    <hyperlink ref="F572" r:id="rId3923"/>
    <hyperlink ref="F573" r:id="rId3924"/>
    <hyperlink ref="F574" r:id="rId3925"/>
    <hyperlink ref="F575" r:id="rId3926"/>
    <hyperlink ref="F576" r:id="rId3927"/>
    <hyperlink ref="F577" r:id="rId3928"/>
    <hyperlink ref="F578" r:id="rId3929"/>
    <hyperlink ref="F579" r:id="rId3930"/>
    <hyperlink ref="F580" r:id="rId3931"/>
    <hyperlink ref="F581" r:id="rId3932"/>
    <hyperlink ref="F582" r:id="rId3933"/>
    <hyperlink ref="F583" r:id="rId3934"/>
    <hyperlink ref="F584" r:id="rId3935"/>
    <hyperlink ref="F585" r:id="rId3936"/>
    <hyperlink ref="F586" r:id="rId3937"/>
    <hyperlink ref="F587" r:id="rId3938"/>
    <hyperlink ref="F588" r:id="rId3939"/>
    <hyperlink ref="F589" r:id="rId3940"/>
    <hyperlink ref="F590" r:id="rId3941"/>
    <hyperlink ref="F591" r:id="rId3942"/>
    <hyperlink ref="F592" r:id="rId3943"/>
    <hyperlink ref="F593" r:id="rId3944"/>
    <hyperlink ref="F594" r:id="rId3945"/>
    <hyperlink ref="F595" r:id="rId3946"/>
    <hyperlink ref="F596" r:id="rId3947"/>
    <hyperlink ref="F597" r:id="rId3948"/>
    <hyperlink ref="F598" r:id="rId3949"/>
    <hyperlink ref="F599" r:id="rId3950"/>
    <hyperlink ref="F600" r:id="rId3951"/>
    <hyperlink ref="F601" r:id="rId3952"/>
    <hyperlink ref="F602" r:id="rId3953"/>
    <hyperlink ref="F603" r:id="rId3954"/>
    <hyperlink ref="F604" r:id="rId3955"/>
    <hyperlink ref="F605" r:id="rId3956"/>
    <hyperlink ref="F606" r:id="rId3957"/>
    <hyperlink ref="F607" r:id="rId3958"/>
    <hyperlink ref="F608" r:id="rId3959"/>
    <hyperlink ref="F609" r:id="rId3960"/>
    <hyperlink ref="F610" r:id="rId3961"/>
    <hyperlink ref="F611" r:id="rId3962"/>
    <hyperlink ref="F612" r:id="rId3963"/>
    <hyperlink ref="F613" r:id="rId3964"/>
    <hyperlink ref="F614" r:id="rId3965"/>
    <hyperlink ref="F615" r:id="rId3966"/>
    <hyperlink ref="F616" r:id="rId3967"/>
    <hyperlink ref="F617" r:id="rId3968"/>
    <hyperlink ref="F618" r:id="rId3969"/>
    <hyperlink ref="F619" r:id="rId3970"/>
    <hyperlink ref="F620" r:id="rId3971"/>
    <hyperlink ref="F621" r:id="rId3972"/>
    <hyperlink ref="F622" r:id="rId3973"/>
    <hyperlink ref="F623" r:id="rId3974"/>
    <hyperlink ref="F624" r:id="rId3975"/>
    <hyperlink ref="F625" r:id="rId3976"/>
    <hyperlink ref="F626" r:id="rId3977"/>
    <hyperlink ref="F627" r:id="rId3978"/>
    <hyperlink ref="F628" r:id="rId3979"/>
    <hyperlink ref="F629" r:id="rId3980"/>
    <hyperlink ref="F630" r:id="rId3981"/>
    <hyperlink ref="F631" r:id="rId3982"/>
    <hyperlink ref="F632" r:id="rId3983"/>
    <hyperlink ref="F633" r:id="rId3984"/>
    <hyperlink ref="F634" r:id="rId3985"/>
    <hyperlink ref="F635" r:id="rId3986"/>
    <hyperlink ref="F636" r:id="rId3987"/>
    <hyperlink ref="F637" r:id="rId3988"/>
    <hyperlink ref="F638" r:id="rId3989"/>
    <hyperlink ref="F639" r:id="rId3990"/>
    <hyperlink ref="F640" r:id="rId3991"/>
    <hyperlink ref="F641" r:id="rId3992"/>
    <hyperlink ref="F642" r:id="rId3993"/>
    <hyperlink ref="F643" r:id="rId3994"/>
    <hyperlink ref="F644" r:id="rId3995"/>
    <hyperlink ref="F645" r:id="rId3996"/>
    <hyperlink ref="F646" r:id="rId3997"/>
    <hyperlink ref="F647" r:id="rId3998"/>
    <hyperlink ref="F648" r:id="rId3999"/>
    <hyperlink ref="F649" r:id="rId4000"/>
    <hyperlink ref="F650" r:id="rId4001"/>
    <hyperlink ref="F651" r:id="rId4002"/>
    <hyperlink ref="F652" r:id="rId4003"/>
    <hyperlink ref="F653" r:id="rId4004"/>
    <hyperlink ref="F654" r:id="rId4005"/>
    <hyperlink ref="F655" r:id="rId4006"/>
    <hyperlink ref="F656" r:id="rId4007"/>
    <hyperlink ref="F657" r:id="rId4008"/>
    <hyperlink ref="F658" r:id="rId4009"/>
    <hyperlink ref="F659" r:id="rId4010"/>
    <hyperlink ref="F660" r:id="rId4011"/>
    <hyperlink ref="F661" r:id="rId4012"/>
    <hyperlink ref="F662" r:id="rId4013"/>
    <hyperlink ref="F663" r:id="rId4014"/>
    <hyperlink ref="F664" r:id="rId4015"/>
    <hyperlink ref="F665" r:id="rId4016"/>
    <hyperlink ref="F666" r:id="rId4017"/>
    <hyperlink ref="F667" r:id="rId4018"/>
    <hyperlink ref="F668" r:id="rId4019"/>
    <hyperlink ref="F669" r:id="rId4020"/>
    <hyperlink ref="F670" r:id="rId4021"/>
    <hyperlink ref="F671" r:id="rId4022"/>
    <hyperlink ref="F672" r:id="rId4023"/>
    <hyperlink ref="F673" r:id="rId4024"/>
    <hyperlink ref="F674" r:id="rId4025"/>
    <hyperlink ref="F675" r:id="rId4026"/>
    <hyperlink ref="F676" r:id="rId4027"/>
    <hyperlink ref="F677" r:id="rId4028"/>
    <hyperlink ref="F678" r:id="rId4029"/>
    <hyperlink ref="F679" r:id="rId4030"/>
    <hyperlink ref="F680" r:id="rId4031"/>
    <hyperlink ref="F681" r:id="rId4032"/>
    <hyperlink ref="F682" r:id="rId4033"/>
    <hyperlink ref="F683" r:id="rId4034"/>
    <hyperlink ref="F684" r:id="rId4035"/>
    <hyperlink ref="F685" r:id="rId4036"/>
    <hyperlink ref="F686" r:id="rId4037"/>
    <hyperlink ref="F687" r:id="rId4038"/>
    <hyperlink ref="F688" r:id="rId4039"/>
    <hyperlink ref="F689" r:id="rId4040"/>
    <hyperlink ref="F690" r:id="rId4041"/>
    <hyperlink ref="F691" r:id="rId4042"/>
    <hyperlink ref="F692" r:id="rId4043"/>
    <hyperlink ref="F693" r:id="rId4044"/>
    <hyperlink ref="F694" r:id="rId4045"/>
    <hyperlink ref="F695" r:id="rId4046"/>
    <hyperlink ref="F696" r:id="rId4047"/>
    <hyperlink ref="F697" r:id="rId4048"/>
    <hyperlink ref="F698" r:id="rId4049"/>
    <hyperlink ref="F699" r:id="rId4050"/>
    <hyperlink ref="F700" r:id="rId4051"/>
    <hyperlink ref="F701" r:id="rId4052"/>
    <hyperlink ref="F702" r:id="rId4053"/>
    <hyperlink ref="F703" r:id="rId4054"/>
    <hyperlink ref="F704" r:id="rId4055"/>
    <hyperlink ref="F705" r:id="rId4056"/>
    <hyperlink ref="F706" r:id="rId4057"/>
    <hyperlink ref="F707" r:id="rId4058"/>
    <hyperlink ref="F708" r:id="rId4059"/>
    <hyperlink ref="F709" r:id="rId4060"/>
    <hyperlink ref="F710" r:id="rId4061"/>
    <hyperlink ref="F711" r:id="rId4062"/>
    <hyperlink ref="F712" r:id="rId4063"/>
    <hyperlink ref="F713" r:id="rId4064"/>
    <hyperlink ref="F714" r:id="rId4065"/>
    <hyperlink ref="F715" r:id="rId4066"/>
    <hyperlink ref="F716" r:id="rId4067"/>
    <hyperlink ref="F717" r:id="rId4068"/>
    <hyperlink ref="F718" r:id="rId4069"/>
    <hyperlink ref="F719" r:id="rId4070"/>
    <hyperlink ref="F720" r:id="rId4071"/>
    <hyperlink ref="F721" r:id="rId4072"/>
    <hyperlink ref="F722" r:id="rId4073"/>
    <hyperlink ref="F723" r:id="rId4074"/>
    <hyperlink ref="F724" r:id="rId4075"/>
    <hyperlink ref="F725" r:id="rId4076"/>
    <hyperlink ref="F726" r:id="rId4077"/>
    <hyperlink ref="F727" r:id="rId4078"/>
    <hyperlink ref="F728" r:id="rId4079"/>
    <hyperlink ref="F729" r:id="rId4080"/>
    <hyperlink ref="F730" r:id="rId4081"/>
    <hyperlink ref="F731" r:id="rId4082"/>
    <hyperlink ref="F732" r:id="rId4083"/>
    <hyperlink ref="F733" r:id="rId4084"/>
    <hyperlink ref="F734" r:id="rId4085"/>
    <hyperlink ref="F735" r:id="rId4086"/>
    <hyperlink ref="F736" r:id="rId4087"/>
    <hyperlink ref="F737" r:id="rId4088"/>
    <hyperlink ref="F738" r:id="rId4089"/>
    <hyperlink ref="F739" r:id="rId4090"/>
    <hyperlink ref="F740" r:id="rId4091"/>
    <hyperlink ref="F741" r:id="rId4092"/>
    <hyperlink ref="F742" r:id="rId4093"/>
    <hyperlink ref="F743" r:id="rId4094"/>
    <hyperlink ref="F744" r:id="rId4095"/>
    <hyperlink ref="F745" r:id="rId4096"/>
    <hyperlink ref="F746" r:id="rId4097"/>
    <hyperlink ref="F747" r:id="rId4098"/>
    <hyperlink ref="F748" r:id="rId4099"/>
    <hyperlink ref="F749" r:id="rId4100"/>
    <hyperlink ref="F750" r:id="rId4101"/>
    <hyperlink ref="F751" r:id="rId4102"/>
    <hyperlink ref="F752" r:id="rId4103"/>
    <hyperlink ref="F753" r:id="rId4104"/>
    <hyperlink ref="F754" r:id="rId4105"/>
    <hyperlink ref="F755" r:id="rId4106"/>
    <hyperlink ref="F756" r:id="rId4107"/>
    <hyperlink ref="F757" r:id="rId4108"/>
    <hyperlink ref="F758" r:id="rId4109"/>
    <hyperlink ref="F759" r:id="rId4110"/>
    <hyperlink ref="F760" r:id="rId4111"/>
    <hyperlink ref="F761" r:id="rId4112"/>
    <hyperlink ref="F762" r:id="rId4113"/>
    <hyperlink ref="F763" r:id="rId4114"/>
    <hyperlink ref="F764" r:id="rId4115"/>
    <hyperlink ref="F765" r:id="rId4116"/>
    <hyperlink ref="F766" r:id="rId4117"/>
    <hyperlink ref="F767" r:id="rId4118"/>
    <hyperlink ref="F768" r:id="rId4119"/>
    <hyperlink ref="F769" r:id="rId4120"/>
    <hyperlink ref="F770" r:id="rId4121"/>
    <hyperlink ref="F771" r:id="rId4122"/>
    <hyperlink ref="F772" r:id="rId4123"/>
    <hyperlink ref="F773" r:id="rId4124"/>
    <hyperlink ref="F774" r:id="rId4125"/>
    <hyperlink ref="F775" r:id="rId4126"/>
    <hyperlink ref="F776" r:id="rId4127"/>
    <hyperlink ref="F777" r:id="rId4128"/>
    <hyperlink ref="F778" r:id="rId4129"/>
    <hyperlink ref="F779" r:id="rId4130"/>
    <hyperlink ref="F780" r:id="rId4131"/>
    <hyperlink ref="F781" r:id="rId4132"/>
    <hyperlink ref="F782" r:id="rId4133"/>
    <hyperlink ref="F783" r:id="rId4134"/>
    <hyperlink ref="F784" r:id="rId4135"/>
    <hyperlink ref="F785" r:id="rId4136"/>
    <hyperlink ref="F786" r:id="rId4137"/>
    <hyperlink ref="F787" r:id="rId4138"/>
    <hyperlink ref="F788" r:id="rId4139"/>
    <hyperlink ref="F789" r:id="rId4140"/>
    <hyperlink ref="F790" r:id="rId4141"/>
    <hyperlink ref="F791" r:id="rId4142"/>
    <hyperlink ref="F792" r:id="rId4143"/>
    <hyperlink ref="F793" r:id="rId4144"/>
    <hyperlink ref="F794" r:id="rId4145"/>
    <hyperlink ref="F795" r:id="rId4146"/>
    <hyperlink ref="F796" r:id="rId4147"/>
    <hyperlink ref="F797" r:id="rId4148"/>
    <hyperlink ref="F798" r:id="rId4149"/>
    <hyperlink ref="F799" r:id="rId4150"/>
    <hyperlink ref="F800" r:id="rId4151"/>
    <hyperlink ref="F801" r:id="rId4152"/>
    <hyperlink ref="F802" r:id="rId4153"/>
    <hyperlink ref="F803" r:id="rId4154"/>
    <hyperlink ref="F804" r:id="rId4155"/>
    <hyperlink ref="F805" r:id="rId4156"/>
    <hyperlink ref="F806" r:id="rId4157"/>
    <hyperlink ref="F807" r:id="rId4158"/>
    <hyperlink ref="F808" r:id="rId4159"/>
    <hyperlink ref="F809" r:id="rId4160"/>
    <hyperlink ref="F810" r:id="rId4161"/>
    <hyperlink ref="F811" r:id="rId4162"/>
    <hyperlink ref="F812" r:id="rId4163"/>
    <hyperlink ref="F813" r:id="rId4164"/>
    <hyperlink ref="F814" r:id="rId4165"/>
    <hyperlink ref="F815" r:id="rId4166"/>
    <hyperlink ref="F816" r:id="rId4167"/>
    <hyperlink ref="F817" r:id="rId4168"/>
    <hyperlink ref="F818" r:id="rId4169"/>
    <hyperlink ref="F819" r:id="rId4170"/>
    <hyperlink ref="F820" r:id="rId4171"/>
    <hyperlink ref="F821" r:id="rId4172"/>
    <hyperlink ref="F822" r:id="rId4173"/>
    <hyperlink ref="F823" r:id="rId4174"/>
    <hyperlink ref="F824" r:id="rId4175"/>
    <hyperlink ref="F825" r:id="rId4176"/>
    <hyperlink ref="F826" r:id="rId4177"/>
    <hyperlink ref="F827" r:id="rId4178"/>
    <hyperlink ref="F828" r:id="rId4179"/>
    <hyperlink ref="F829" r:id="rId4180"/>
    <hyperlink ref="F830" r:id="rId4181"/>
    <hyperlink ref="F831" r:id="rId4182"/>
    <hyperlink ref="F832" r:id="rId4183"/>
    <hyperlink ref="F833" r:id="rId4184"/>
    <hyperlink ref="F834" r:id="rId4185"/>
    <hyperlink ref="F835" r:id="rId4186"/>
    <hyperlink ref="F836" r:id="rId4187"/>
    <hyperlink ref="F837" r:id="rId4188"/>
    <hyperlink ref="F838" r:id="rId4189"/>
    <hyperlink ref="F839" r:id="rId4190"/>
    <hyperlink ref="F840" r:id="rId4191"/>
    <hyperlink ref="F841" r:id="rId4192"/>
    <hyperlink ref="F842" r:id="rId4193"/>
    <hyperlink ref="F843" r:id="rId4194"/>
    <hyperlink ref="F844" r:id="rId4195"/>
    <hyperlink ref="F845" r:id="rId4196"/>
    <hyperlink ref="F846" r:id="rId4197"/>
    <hyperlink ref="F847" r:id="rId4198"/>
    <hyperlink ref="F848" r:id="rId4199"/>
    <hyperlink ref="F849" r:id="rId4200"/>
    <hyperlink ref="F850" r:id="rId4201"/>
    <hyperlink ref="F851" r:id="rId4202"/>
    <hyperlink ref="F852" r:id="rId4203"/>
    <hyperlink ref="F853" r:id="rId4204"/>
    <hyperlink ref="F854" r:id="rId4205"/>
    <hyperlink ref="F855" r:id="rId4206"/>
    <hyperlink ref="F856" r:id="rId4207"/>
    <hyperlink ref="F857" r:id="rId4208"/>
    <hyperlink ref="F858" r:id="rId4209"/>
    <hyperlink ref="F859" r:id="rId4210"/>
    <hyperlink ref="F860" r:id="rId4211"/>
    <hyperlink ref="F861" r:id="rId4212"/>
    <hyperlink ref="F862" r:id="rId4213"/>
    <hyperlink ref="F863" r:id="rId4214"/>
    <hyperlink ref="F864" r:id="rId4215"/>
    <hyperlink ref="F865" r:id="rId4216"/>
    <hyperlink ref="F866" r:id="rId4217"/>
    <hyperlink ref="F867" r:id="rId4218"/>
    <hyperlink ref="F868" r:id="rId4219"/>
    <hyperlink ref="F869" r:id="rId4220"/>
    <hyperlink ref="F870" r:id="rId4221"/>
    <hyperlink ref="F871" r:id="rId4222"/>
    <hyperlink ref="F872" r:id="rId4223"/>
    <hyperlink ref="F873" r:id="rId4224"/>
    <hyperlink ref="F874" r:id="rId4225"/>
    <hyperlink ref="F875" r:id="rId4226"/>
    <hyperlink ref="F876" r:id="rId4227"/>
    <hyperlink ref="F877" r:id="rId4228"/>
    <hyperlink ref="F878" r:id="rId4229"/>
    <hyperlink ref="F879" r:id="rId4230"/>
    <hyperlink ref="F880" r:id="rId4231"/>
    <hyperlink ref="F881" r:id="rId4232"/>
    <hyperlink ref="F882" r:id="rId4233"/>
    <hyperlink ref="F883" r:id="rId4234"/>
    <hyperlink ref="F884" r:id="rId4235"/>
    <hyperlink ref="F885" r:id="rId4236"/>
    <hyperlink ref="F886" r:id="rId4237"/>
    <hyperlink ref="F887" r:id="rId4238"/>
    <hyperlink ref="F888" r:id="rId4239"/>
    <hyperlink ref="F889" r:id="rId4240"/>
    <hyperlink ref="F890" r:id="rId4241"/>
    <hyperlink ref="F891" r:id="rId4242"/>
    <hyperlink ref="F892" r:id="rId4243"/>
    <hyperlink ref="F893" r:id="rId4244"/>
    <hyperlink ref="F894" r:id="rId4245"/>
    <hyperlink ref="F895" r:id="rId4246"/>
    <hyperlink ref="F896" r:id="rId4247"/>
    <hyperlink ref="F897" r:id="rId4248"/>
    <hyperlink ref="F898" r:id="rId4249"/>
    <hyperlink ref="F899" r:id="rId4250"/>
    <hyperlink ref="F900" r:id="rId4251"/>
    <hyperlink ref="F901" r:id="rId4252"/>
    <hyperlink ref="F902" r:id="rId4253"/>
    <hyperlink ref="F903" r:id="rId4254"/>
    <hyperlink ref="F904" r:id="rId4255"/>
    <hyperlink ref="F905" r:id="rId4256"/>
    <hyperlink ref="F906" r:id="rId4257"/>
    <hyperlink ref="F907" r:id="rId4258"/>
    <hyperlink ref="F908" r:id="rId4259"/>
    <hyperlink ref="F909" r:id="rId4260"/>
    <hyperlink ref="F910" r:id="rId4261"/>
    <hyperlink ref="F911" r:id="rId4262"/>
    <hyperlink ref="F912" r:id="rId4263"/>
    <hyperlink ref="F913" r:id="rId4264"/>
    <hyperlink ref="F914" r:id="rId4265"/>
    <hyperlink ref="F915" r:id="rId4266"/>
    <hyperlink ref="F916" r:id="rId4267"/>
    <hyperlink ref="F917" r:id="rId4268"/>
    <hyperlink ref="F918" r:id="rId4269"/>
    <hyperlink ref="F919" r:id="rId4270"/>
    <hyperlink ref="F920" r:id="rId4271"/>
    <hyperlink ref="F921" r:id="rId4272"/>
    <hyperlink ref="F922" r:id="rId4273"/>
    <hyperlink ref="F923" r:id="rId4274"/>
    <hyperlink ref="F924" r:id="rId4275"/>
    <hyperlink ref="F925" r:id="rId4276"/>
    <hyperlink ref="F926" r:id="rId4277"/>
    <hyperlink ref="F927" r:id="rId4278"/>
    <hyperlink ref="F928" r:id="rId4279"/>
    <hyperlink ref="F929" r:id="rId4280"/>
    <hyperlink ref="F930" r:id="rId4281"/>
    <hyperlink ref="F931" r:id="rId4282"/>
    <hyperlink ref="F932" r:id="rId4283"/>
    <hyperlink ref="F933" r:id="rId4284"/>
    <hyperlink ref="F934" r:id="rId4285"/>
    <hyperlink ref="F935" r:id="rId4286"/>
    <hyperlink ref="F936" r:id="rId4287"/>
    <hyperlink ref="F937" r:id="rId4288"/>
    <hyperlink ref="F938" r:id="rId4289"/>
    <hyperlink ref="F939" r:id="rId4290"/>
    <hyperlink ref="F940" r:id="rId4291"/>
    <hyperlink ref="F941" r:id="rId4292"/>
    <hyperlink ref="F942" r:id="rId4293"/>
    <hyperlink ref="F943" r:id="rId4294"/>
    <hyperlink ref="F944" r:id="rId4295"/>
    <hyperlink ref="F945" r:id="rId4296"/>
    <hyperlink ref="F946" r:id="rId4297"/>
    <hyperlink ref="F947" r:id="rId4298"/>
    <hyperlink ref="F948" r:id="rId4299"/>
    <hyperlink ref="F949" r:id="rId4300"/>
    <hyperlink ref="F950" r:id="rId4301"/>
    <hyperlink ref="F951" r:id="rId4302"/>
    <hyperlink ref="F952" r:id="rId4303"/>
    <hyperlink ref="F953" r:id="rId4304"/>
    <hyperlink ref="F954" r:id="rId4305"/>
    <hyperlink ref="F955" r:id="rId4306"/>
    <hyperlink ref="F956" r:id="rId4307"/>
    <hyperlink ref="F957" r:id="rId4308"/>
    <hyperlink ref="F958" r:id="rId4309"/>
    <hyperlink ref="F959" r:id="rId4310"/>
    <hyperlink ref="F960" r:id="rId4311"/>
    <hyperlink ref="F961" r:id="rId4312"/>
    <hyperlink ref="F962" r:id="rId4313"/>
    <hyperlink ref="F963" r:id="rId4314"/>
    <hyperlink ref="F964" r:id="rId4315"/>
    <hyperlink ref="F965" r:id="rId4316"/>
    <hyperlink ref="F966" r:id="rId4317"/>
    <hyperlink ref="F967" r:id="rId4318"/>
    <hyperlink ref="F968" r:id="rId4319"/>
    <hyperlink ref="F969" r:id="rId4320"/>
    <hyperlink ref="F970" r:id="rId4321"/>
    <hyperlink ref="F971" r:id="rId4322"/>
    <hyperlink ref="F972" r:id="rId4323"/>
    <hyperlink ref="F973" r:id="rId4324"/>
    <hyperlink ref="F974" r:id="rId4325"/>
    <hyperlink ref="F975" r:id="rId4326"/>
    <hyperlink ref="F976" r:id="rId4327"/>
    <hyperlink ref="F977" r:id="rId4328"/>
    <hyperlink ref="F978" r:id="rId4329"/>
    <hyperlink ref="F979" r:id="rId4330"/>
    <hyperlink ref="F980" r:id="rId4331"/>
    <hyperlink ref="F981" r:id="rId4332"/>
    <hyperlink ref="F982" r:id="rId4333"/>
    <hyperlink ref="F983" r:id="rId4334"/>
    <hyperlink ref="F984" r:id="rId4335"/>
    <hyperlink ref="F985" r:id="rId4336"/>
    <hyperlink ref="F986" r:id="rId4337"/>
    <hyperlink ref="F987" r:id="rId4338"/>
    <hyperlink ref="F988" r:id="rId4339"/>
    <hyperlink ref="F989" r:id="rId4340"/>
    <hyperlink ref="F990" r:id="rId4341"/>
    <hyperlink ref="F991" r:id="rId4342"/>
    <hyperlink ref="F992" r:id="rId4343"/>
    <hyperlink ref="F993" r:id="rId4344"/>
    <hyperlink ref="F994" r:id="rId4345"/>
    <hyperlink ref="F995" r:id="rId4346"/>
    <hyperlink ref="F996" r:id="rId4347"/>
    <hyperlink ref="F997" r:id="rId4348"/>
    <hyperlink ref="F998" r:id="rId4349"/>
    <hyperlink ref="F999" r:id="rId4350"/>
    <hyperlink ref="F1000" r:id="rId4351"/>
    <hyperlink ref="F1001" r:id="rId4352"/>
    <hyperlink ref="F1002" r:id="rId4353"/>
    <hyperlink ref="F1003" r:id="rId4354"/>
    <hyperlink ref="F1004" r:id="rId4355"/>
    <hyperlink ref="F1005" r:id="rId4356"/>
    <hyperlink ref="F1006" r:id="rId4357"/>
    <hyperlink ref="F1007" r:id="rId4358"/>
    <hyperlink ref="F1008" r:id="rId4359"/>
    <hyperlink ref="F1009" r:id="rId4360"/>
    <hyperlink ref="F1010" r:id="rId4361"/>
    <hyperlink ref="F1011" r:id="rId4362"/>
    <hyperlink ref="F1012" r:id="rId4363"/>
    <hyperlink ref="F1013" r:id="rId4364"/>
    <hyperlink ref="F1014" r:id="rId4365"/>
    <hyperlink ref="F1015" r:id="rId4366"/>
    <hyperlink ref="F1016" r:id="rId4367"/>
    <hyperlink ref="F1017" r:id="rId4368"/>
    <hyperlink ref="F1018" r:id="rId4369"/>
    <hyperlink ref="F1019" r:id="rId4370"/>
    <hyperlink ref="F1020" r:id="rId4371"/>
    <hyperlink ref="F1021" r:id="rId4372"/>
    <hyperlink ref="F1022" r:id="rId4373"/>
    <hyperlink ref="F1023" r:id="rId4374"/>
    <hyperlink ref="F1024" r:id="rId4375"/>
    <hyperlink ref="F1025" r:id="rId4376"/>
    <hyperlink ref="F1026" r:id="rId4377"/>
    <hyperlink ref="F1027" r:id="rId4378"/>
    <hyperlink ref="F1028" r:id="rId4379"/>
    <hyperlink ref="F1029" r:id="rId4380"/>
    <hyperlink ref="F1030" r:id="rId4381"/>
    <hyperlink ref="F1031" r:id="rId4382"/>
    <hyperlink ref="F1032" r:id="rId4383"/>
    <hyperlink ref="F1033" r:id="rId4384"/>
    <hyperlink ref="F1034" r:id="rId4385"/>
    <hyperlink ref="F1035" r:id="rId4386"/>
    <hyperlink ref="F1036" r:id="rId4387"/>
    <hyperlink ref="F1037" r:id="rId4388"/>
    <hyperlink ref="F1038" r:id="rId4389"/>
    <hyperlink ref="F1039" r:id="rId4390"/>
    <hyperlink ref="F1040" r:id="rId4391"/>
    <hyperlink ref="F1041" r:id="rId4392"/>
    <hyperlink ref="F1042" r:id="rId4393"/>
    <hyperlink ref="F1043" r:id="rId4394"/>
    <hyperlink ref="F1044" r:id="rId4395"/>
    <hyperlink ref="F1045" r:id="rId4396"/>
    <hyperlink ref="F1046" r:id="rId4397"/>
    <hyperlink ref="F1047" r:id="rId4398"/>
    <hyperlink ref="F1048" r:id="rId4399"/>
    <hyperlink ref="F1049" r:id="rId4400"/>
    <hyperlink ref="F1050" r:id="rId4401"/>
    <hyperlink ref="F1051" r:id="rId4402"/>
    <hyperlink ref="F1052" r:id="rId4403"/>
    <hyperlink ref="F1053" r:id="rId4404"/>
    <hyperlink ref="F1054" r:id="rId4405"/>
    <hyperlink ref="F1055" r:id="rId4406"/>
    <hyperlink ref="F1056" r:id="rId4407"/>
    <hyperlink ref="F1057" r:id="rId4408"/>
    <hyperlink ref="F1058" r:id="rId4409"/>
    <hyperlink ref="F1059" r:id="rId4410"/>
    <hyperlink ref="F1060" r:id="rId4411"/>
    <hyperlink ref="F1061" r:id="rId4412"/>
    <hyperlink ref="F1062" r:id="rId4413"/>
    <hyperlink ref="F1063" r:id="rId4414"/>
    <hyperlink ref="F1064" r:id="rId4415"/>
    <hyperlink ref="F1065" r:id="rId4416"/>
    <hyperlink ref="F1066" r:id="rId4417"/>
    <hyperlink ref="F1067" r:id="rId4418"/>
    <hyperlink ref="F1068" r:id="rId4419"/>
    <hyperlink ref="F1069" r:id="rId4420"/>
    <hyperlink ref="F1070" r:id="rId4421"/>
    <hyperlink ref="F1071" r:id="rId4422"/>
    <hyperlink ref="F1072" r:id="rId4423"/>
    <hyperlink ref="F1073" r:id="rId4424"/>
    <hyperlink ref="F1074" r:id="rId4425"/>
    <hyperlink ref="F1075" r:id="rId4426"/>
    <hyperlink ref="F1076" r:id="rId4427"/>
    <hyperlink ref="F1077" r:id="rId4428"/>
    <hyperlink ref="F1078" r:id="rId4429"/>
    <hyperlink ref="F1079" r:id="rId4430"/>
    <hyperlink ref="F1080" r:id="rId4431"/>
    <hyperlink ref="F1081" r:id="rId4432"/>
    <hyperlink ref="F1082" r:id="rId4433"/>
    <hyperlink ref="F1083" r:id="rId4434"/>
    <hyperlink ref="F1084" r:id="rId4435"/>
    <hyperlink ref="F1085" r:id="rId4436"/>
    <hyperlink ref="F1086" r:id="rId4437"/>
    <hyperlink ref="F1087" r:id="rId4438"/>
    <hyperlink ref="F1088" r:id="rId4439"/>
    <hyperlink ref="F1089" r:id="rId4440"/>
    <hyperlink ref="F1090" r:id="rId4441"/>
    <hyperlink ref="F1091" r:id="rId4442"/>
    <hyperlink ref="F1092" r:id="rId4443"/>
    <hyperlink ref="F1093" r:id="rId4444"/>
    <hyperlink ref="F1094" r:id="rId4445"/>
    <hyperlink ref="F1095" r:id="rId4446"/>
    <hyperlink ref="F1096" r:id="rId4447"/>
    <hyperlink ref="F1097" r:id="rId4448"/>
    <hyperlink ref="F1098" r:id="rId4449"/>
    <hyperlink ref="F1099" r:id="rId4450"/>
    <hyperlink ref="F1100" r:id="rId4451"/>
    <hyperlink ref="F1101" r:id="rId4452"/>
    <hyperlink ref="F1102" r:id="rId4453"/>
    <hyperlink ref="F1103" r:id="rId4454"/>
    <hyperlink ref="F1104" r:id="rId4455"/>
    <hyperlink ref="F1105" r:id="rId4456"/>
    <hyperlink ref="F1106" r:id="rId4457"/>
    <hyperlink ref="F1107" r:id="rId4458"/>
    <hyperlink ref="F1108" r:id="rId4459"/>
    <hyperlink ref="F1109" r:id="rId4460"/>
    <hyperlink ref="F1110" r:id="rId4461"/>
    <hyperlink ref="F1111" r:id="rId4462"/>
    <hyperlink ref="F1112" r:id="rId4463"/>
    <hyperlink ref="F1113" r:id="rId4464"/>
    <hyperlink ref="F1114" r:id="rId4465"/>
    <hyperlink ref="F1115" r:id="rId4466"/>
    <hyperlink ref="F1116" r:id="rId4467"/>
    <hyperlink ref="F1117" r:id="rId4468"/>
    <hyperlink ref="F1118" r:id="rId4469"/>
    <hyperlink ref="F1119" r:id="rId4470"/>
    <hyperlink ref="F1120" r:id="rId4471"/>
    <hyperlink ref="F1121" r:id="rId4472"/>
    <hyperlink ref="F1122" r:id="rId4473"/>
    <hyperlink ref="F1123" r:id="rId4474"/>
    <hyperlink ref="F1124" r:id="rId4475"/>
    <hyperlink ref="F1125" r:id="rId4476"/>
    <hyperlink ref="F1126" r:id="rId4477"/>
    <hyperlink ref="F1127" r:id="rId4478"/>
    <hyperlink ref="F1128" r:id="rId4479"/>
    <hyperlink ref="F1129" r:id="rId4480"/>
    <hyperlink ref="F1130" r:id="rId4481"/>
    <hyperlink ref="F1131" r:id="rId4482"/>
    <hyperlink ref="F1132" r:id="rId4483"/>
    <hyperlink ref="F1133" r:id="rId4484"/>
    <hyperlink ref="F1134" r:id="rId4485"/>
    <hyperlink ref="F1135" r:id="rId4486"/>
    <hyperlink ref="F1136" r:id="rId4487"/>
    <hyperlink ref="F1137" r:id="rId4488"/>
    <hyperlink ref="F1138" r:id="rId4489"/>
    <hyperlink ref="F1139" r:id="rId4490"/>
    <hyperlink ref="F1140" r:id="rId4491"/>
    <hyperlink ref="F1141" r:id="rId4492"/>
    <hyperlink ref="F1142" r:id="rId4493"/>
    <hyperlink ref="F1143" r:id="rId4494"/>
    <hyperlink ref="F1144" r:id="rId4495"/>
    <hyperlink ref="F1145" r:id="rId4496"/>
    <hyperlink ref="F1146" r:id="rId4497"/>
    <hyperlink ref="F1147" r:id="rId4498"/>
    <hyperlink ref="F1148" r:id="rId4499"/>
    <hyperlink ref="F1149" r:id="rId4500"/>
    <hyperlink ref="F1150" r:id="rId4501"/>
    <hyperlink ref="F1151" r:id="rId4502"/>
    <hyperlink ref="F1152" r:id="rId4503"/>
    <hyperlink ref="F1153" r:id="rId4504"/>
    <hyperlink ref="F1154" r:id="rId4505"/>
    <hyperlink ref="F1155" r:id="rId4506"/>
    <hyperlink ref="F1156" r:id="rId4507"/>
    <hyperlink ref="F1157" r:id="rId4508"/>
    <hyperlink ref="F1158" r:id="rId4509"/>
    <hyperlink ref="F1159" r:id="rId4510"/>
    <hyperlink ref="F1160" r:id="rId4511"/>
    <hyperlink ref="F1161" r:id="rId4512"/>
    <hyperlink ref="F1162" r:id="rId4513"/>
    <hyperlink ref="F1163" r:id="rId4514"/>
    <hyperlink ref="F1164" r:id="rId4515"/>
    <hyperlink ref="F1165" r:id="rId4516"/>
    <hyperlink ref="F1166" r:id="rId4517"/>
    <hyperlink ref="F1167" r:id="rId4518"/>
    <hyperlink ref="F1168" r:id="rId4519"/>
    <hyperlink ref="F1169" r:id="rId4520"/>
    <hyperlink ref="F1170" r:id="rId4521"/>
    <hyperlink ref="F1171" r:id="rId4522"/>
    <hyperlink ref="F1172" r:id="rId4523"/>
    <hyperlink ref="F1173" r:id="rId4524"/>
    <hyperlink ref="F1174" r:id="rId4525"/>
    <hyperlink ref="F1175" r:id="rId4526"/>
    <hyperlink ref="F1176" r:id="rId4527"/>
    <hyperlink ref="F1177" r:id="rId4528"/>
    <hyperlink ref="F1178" r:id="rId4529"/>
    <hyperlink ref="F1179" r:id="rId4530"/>
    <hyperlink ref="F1180" r:id="rId4531"/>
    <hyperlink ref="F1181" r:id="rId4532"/>
    <hyperlink ref="F1182" r:id="rId4533"/>
    <hyperlink ref="F1183" r:id="rId4534"/>
    <hyperlink ref="F1184" r:id="rId4535"/>
    <hyperlink ref="F1185" r:id="rId4536"/>
    <hyperlink ref="F1186" r:id="rId4537"/>
    <hyperlink ref="F1187" r:id="rId4538"/>
    <hyperlink ref="F1188" r:id="rId4539"/>
    <hyperlink ref="F1189" r:id="rId4540"/>
    <hyperlink ref="F1190" r:id="rId4541"/>
    <hyperlink ref="F1191" r:id="rId4542"/>
    <hyperlink ref="F1192" r:id="rId4543"/>
    <hyperlink ref="F1193" r:id="rId4544"/>
    <hyperlink ref="F1194" r:id="rId4545"/>
    <hyperlink ref="F1195" r:id="rId4546"/>
    <hyperlink ref="F1196" r:id="rId4547"/>
    <hyperlink ref="F1197" r:id="rId4548"/>
    <hyperlink ref="F1198" r:id="rId4549"/>
    <hyperlink ref="F1199" r:id="rId4550"/>
    <hyperlink ref="F1200" r:id="rId4551"/>
    <hyperlink ref="F1201" r:id="rId4552"/>
    <hyperlink ref="F1202" r:id="rId4553"/>
    <hyperlink ref="F1203" r:id="rId4554"/>
    <hyperlink ref="F1204" r:id="rId4555"/>
    <hyperlink ref="F1205" r:id="rId4556"/>
    <hyperlink ref="F1206" r:id="rId4557"/>
    <hyperlink ref="F1207" r:id="rId4558"/>
    <hyperlink ref="F1208" r:id="rId4559"/>
    <hyperlink ref="F1209" r:id="rId4560"/>
    <hyperlink ref="F1210" r:id="rId4561"/>
    <hyperlink ref="F1211" r:id="rId4562"/>
    <hyperlink ref="F1212" r:id="rId4563"/>
    <hyperlink ref="F1213" r:id="rId4564"/>
    <hyperlink ref="F1214" r:id="rId4565"/>
    <hyperlink ref="F1215" r:id="rId4566"/>
    <hyperlink ref="F1216" r:id="rId4567"/>
    <hyperlink ref="F1217" r:id="rId4568"/>
    <hyperlink ref="F1218" r:id="rId4569"/>
    <hyperlink ref="F1219" r:id="rId4570"/>
    <hyperlink ref="F1220" r:id="rId4571"/>
    <hyperlink ref="F1221" r:id="rId4572"/>
    <hyperlink ref="F1222" r:id="rId4573"/>
    <hyperlink ref="F1223" r:id="rId4574"/>
    <hyperlink ref="F1224" r:id="rId4575"/>
    <hyperlink ref="F1225" r:id="rId4576"/>
    <hyperlink ref="F1226" r:id="rId4577"/>
    <hyperlink ref="F1227" r:id="rId4578"/>
    <hyperlink ref="F1228" r:id="rId4579"/>
    <hyperlink ref="F1229" r:id="rId4580"/>
    <hyperlink ref="F1230" r:id="rId4581"/>
    <hyperlink ref="F1231" r:id="rId4582"/>
    <hyperlink ref="F1232" r:id="rId4583"/>
    <hyperlink ref="F1233" r:id="rId4584"/>
    <hyperlink ref="F1234" r:id="rId4585"/>
    <hyperlink ref="F1235" r:id="rId4586"/>
    <hyperlink ref="F1236" r:id="rId4587"/>
    <hyperlink ref="F1237" r:id="rId4588"/>
    <hyperlink ref="F1238" r:id="rId4589"/>
    <hyperlink ref="F1239" r:id="rId4590"/>
    <hyperlink ref="F1240" r:id="rId4591"/>
    <hyperlink ref="F1241" r:id="rId4592"/>
    <hyperlink ref="F1242" r:id="rId4593"/>
    <hyperlink ref="F1243" r:id="rId4594"/>
    <hyperlink ref="F1244" r:id="rId4595"/>
    <hyperlink ref="F1245" r:id="rId4596"/>
    <hyperlink ref="F1246" r:id="rId4597"/>
    <hyperlink ref="F1247" r:id="rId4598"/>
    <hyperlink ref="F1248" r:id="rId4599"/>
    <hyperlink ref="F1249" r:id="rId4600"/>
    <hyperlink ref="F1250" r:id="rId4601"/>
    <hyperlink ref="F1251" r:id="rId4602"/>
    <hyperlink ref="F1252" r:id="rId4603"/>
    <hyperlink ref="F1253" r:id="rId4604"/>
    <hyperlink ref="F1254" r:id="rId4605"/>
    <hyperlink ref="F1255" r:id="rId4606"/>
    <hyperlink ref="F1256" r:id="rId4607"/>
    <hyperlink ref="F1257" r:id="rId4608"/>
    <hyperlink ref="F1258" r:id="rId4609"/>
    <hyperlink ref="F1259" r:id="rId4610"/>
    <hyperlink ref="F1260" r:id="rId4611"/>
    <hyperlink ref="F1261" r:id="rId4612"/>
    <hyperlink ref="F1262" r:id="rId4613"/>
    <hyperlink ref="F1263" r:id="rId4614"/>
    <hyperlink ref="F1264" r:id="rId4615"/>
    <hyperlink ref="F1265" r:id="rId4616"/>
    <hyperlink ref="F1266" r:id="rId4617"/>
    <hyperlink ref="F1267" r:id="rId4618"/>
    <hyperlink ref="F1268" r:id="rId4619"/>
    <hyperlink ref="F1269" r:id="rId4620"/>
    <hyperlink ref="F1270" r:id="rId4621"/>
    <hyperlink ref="F1271" r:id="rId4622"/>
    <hyperlink ref="F1272" r:id="rId4623"/>
    <hyperlink ref="F1273" r:id="rId4624"/>
    <hyperlink ref="F1274" r:id="rId4625"/>
    <hyperlink ref="F1275" r:id="rId4626"/>
    <hyperlink ref="F1276" r:id="rId4627"/>
    <hyperlink ref="F1277" r:id="rId4628"/>
    <hyperlink ref="F1278" r:id="rId4629"/>
    <hyperlink ref="F1279" r:id="rId4630"/>
    <hyperlink ref="F1280" r:id="rId4631"/>
    <hyperlink ref="F1281" r:id="rId4632"/>
    <hyperlink ref="F1282" r:id="rId4633"/>
    <hyperlink ref="F1283" r:id="rId4634"/>
    <hyperlink ref="F1284" r:id="rId4635"/>
    <hyperlink ref="F1285" r:id="rId4636"/>
    <hyperlink ref="F1286" r:id="rId4637"/>
    <hyperlink ref="F1287" r:id="rId4638"/>
    <hyperlink ref="F1288" r:id="rId4639"/>
    <hyperlink ref="F1289" r:id="rId4640"/>
    <hyperlink ref="F1290" r:id="rId4641"/>
    <hyperlink ref="F1291" r:id="rId4642"/>
    <hyperlink ref="F1292" r:id="rId4643"/>
    <hyperlink ref="F1293" r:id="rId4644"/>
    <hyperlink ref="F1294" r:id="rId4645"/>
    <hyperlink ref="F1295" r:id="rId4646"/>
    <hyperlink ref="F1296" r:id="rId4647"/>
    <hyperlink ref="F1297" r:id="rId4648"/>
    <hyperlink ref="F1298" r:id="rId4649"/>
    <hyperlink ref="F1299" r:id="rId4650"/>
    <hyperlink ref="F1300" r:id="rId4651"/>
    <hyperlink ref="F1301" r:id="rId4652"/>
    <hyperlink ref="F1302" r:id="rId4653"/>
    <hyperlink ref="F1303" r:id="rId4654"/>
    <hyperlink ref="F1304" r:id="rId4655"/>
    <hyperlink ref="F1305" r:id="rId4656"/>
    <hyperlink ref="F1306" r:id="rId4657"/>
    <hyperlink ref="F1307" r:id="rId4658"/>
    <hyperlink ref="F1308" r:id="rId4659"/>
    <hyperlink ref="F1309" r:id="rId4660"/>
    <hyperlink ref="F1310" r:id="rId4661"/>
    <hyperlink ref="F1311" r:id="rId4662"/>
    <hyperlink ref="F1312" r:id="rId4663"/>
    <hyperlink ref="F1313" r:id="rId4664"/>
    <hyperlink ref="F1314" r:id="rId4665"/>
    <hyperlink ref="F1315" r:id="rId4666"/>
    <hyperlink ref="F1316" r:id="rId4667"/>
    <hyperlink ref="F1317" r:id="rId4668"/>
    <hyperlink ref="F1318" r:id="rId4669"/>
    <hyperlink ref="F1319" r:id="rId4670"/>
    <hyperlink ref="F1320" r:id="rId4671"/>
    <hyperlink ref="F1321" r:id="rId4672"/>
    <hyperlink ref="F1322" r:id="rId4673"/>
    <hyperlink ref="F1323" r:id="rId4674"/>
    <hyperlink ref="F1324" r:id="rId4675"/>
    <hyperlink ref="F1325" r:id="rId4676"/>
    <hyperlink ref="F1326" r:id="rId4677"/>
    <hyperlink ref="F1327" r:id="rId4678"/>
    <hyperlink ref="F1328" r:id="rId4679"/>
    <hyperlink ref="F1329" r:id="rId4680"/>
    <hyperlink ref="F1330" r:id="rId4681"/>
    <hyperlink ref="F1331" r:id="rId4682"/>
    <hyperlink ref="F1332" r:id="rId4683"/>
    <hyperlink ref="F1333" r:id="rId4684"/>
    <hyperlink ref="F1334" r:id="rId4685"/>
    <hyperlink ref="F1335" r:id="rId4686"/>
    <hyperlink ref="F1336" r:id="rId4687"/>
    <hyperlink ref="F1337" r:id="rId4688"/>
    <hyperlink ref="F1338" r:id="rId4689"/>
    <hyperlink ref="F1339" r:id="rId4690"/>
    <hyperlink ref="F1340" r:id="rId4691"/>
    <hyperlink ref="F1341" r:id="rId4692"/>
    <hyperlink ref="F1342" r:id="rId4693"/>
    <hyperlink ref="F1343" r:id="rId4694"/>
    <hyperlink ref="F1344" r:id="rId4695"/>
    <hyperlink ref="F1345" r:id="rId4696"/>
    <hyperlink ref="F1346" r:id="rId4697"/>
    <hyperlink ref="F1347" r:id="rId4698"/>
    <hyperlink ref="F1348" r:id="rId4699"/>
    <hyperlink ref="F1349" r:id="rId4700"/>
    <hyperlink ref="F1350" r:id="rId4701"/>
    <hyperlink ref="F1351" r:id="rId4702"/>
    <hyperlink ref="F1352" r:id="rId4703"/>
    <hyperlink ref="F1353" r:id="rId4704"/>
    <hyperlink ref="F1354" r:id="rId4705"/>
    <hyperlink ref="F1355" r:id="rId4706"/>
    <hyperlink ref="F1356" r:id="rId4707"/>
    <hyperlink ref="F1357" r:id="rId4708"/>
    <hyperlink ref="F1358" r:id="rId4709"/>
    <hyperlink ref="F1359" r:id="rId4710"/>
    <hyperlink ref="F1360" r:id="rId4711"/>
    <hyperlink ref="F1361" r:id="rId4712"/>
    <hyperlink ref="F1362" r:id="rId4713"/>
    <hyperlink ref="F1363" r:id="rId4714"/>
    <hyperlink ref="F1364" r:id="rId4715"/>
    <hyperlink ref="F1365" r:id="rId4716"/>
    <hyperlink ref="F1366" r:id="rId4717"/>
    <hyperlink ref="F1367" r:id="rId4718"/>
    <hyperlink ref="F1368" r:id="rId4719"/>
    <hyperlink ref="F1369" r:id="rId4720"/>
    <hyperlink ref="F1370" r:id="rId4721"/>
    <hyperlink ref="F1371" r:id="rId4722"/>
    <hyperlink ref="F1372" r:id="rId4723"/>
    <hyperlink ref="F1373" r:id="rId4724"/>
    <hyperlink ref="F1374" r:id="rId4725"/>
    <hyperlink ref="F1375" r:id="rId4726"/>
    <hyperlink ref="F1376" r:id="rId4727"/>
    <hyperlink ref="F1377" r:id="rId4728"/>
    <hyperlink ref="F1378" r:id="rId4729"/>
    <hyperlink ref="F1379" r:id="rId4730"/>
    <hyperlink ref="F1380" r:id="rId4731"/>
    <hyperlink ref="F1381" r:id="rId4732"/>
    <hyperlink ref="F1382" r:id="rId4733"/>
    <hyperlink ref="F1383" r:id="rId4734"/>
    <hyperlink ref="F1384" r:id="rId4735"/>
    <hyperlink ref="F1385" r:id="rId4736"/>
    <hyperlink ref="F1386" r:id="rId4737"/>
    <hyperlink ref="F1387" r:id="rId4738"/>
    <hyperlink ref="F1388" r:id="rId4739"/>
    <hyperlink ref="F1389" r:id="rId4740"/>
    <hyperlink ref="F1390" r:id="rId4741"/>
    <hyperlink ref="F1391" r:id="rId4742"/>
    <hyperlink ref="F1392" r:id="rId4743"/>
    <hyperlink ref="F1393" r:id="rId4744"/>
    <hyperlink ref="F1394" r:id="rId4745"/>
    <hyperlink ref="F1395" r:id="rId4746"/>
    <hyperlink ref="F1396" r:id="rId4747"/>
    <hyperlink ref="F1397" r:id="rId4748"/>
    <hyperlink ref="F1398" r:id="rId4749"/>
    <hyperlink ref="F1399" r:id="rId4750"/>
    <hyperlink ref="F1400" r:id="rId4751"/>
    <hyperlink ref="F1401" r:id="rId4752"/>
    <hyperlink ref="F1402" r:id="rId4753"/>
    <hyperlink ref="F1403" r:id="rId4754"/>
    <hyperlink ref="F1404" r:id="rId4755"/>
    <hyperlink ref="F1405" r:id="rId4756"/>
    <hyperlink ref="F1406" r:id="rId4757"/>
    <hyperlink ref="F1407" r:id="rId4758"/>
    <hyperlink ref="F1408" r:id="rId4759"/>
    <hyperlink ref="F1409" r:id="rId4760"/>
    <hyperlink ref="F1410" r:id="rId4761"/>
    <hyperlink ref="F1411" r:id="rId4762"/>
    <hyperlink ref="F1412" r:id="rId4763"/>
    <hyperlink ref="F1413" r:id="rId4764"/>
    <hyperlink ref="F1414" r:id="rId4765"/>
    <hyperlink ref="F1415" r:id="rId4766"/>
    <hyperlink ref="F1416" r:id="rId4767"/>
    <hyperlink ref="F1417" r:id="rId4768"/>
    <hyperlink ref="F1418" r:id="rId4769"/>
    <hyperlink ref="F1419" r:id="rId4770"/>
    <hyperlink ref="F1420" r:id="rId4771"/>
    <hyperlink ref="F1421" r:id="rId4772"/>
    <hyperlink ref="F1422" r:id="rId4773"/>
    <hyperlink ref="F1423" r:id="rId4774"/>
    <hyperlink ref="F1424" r:id="rId4775"/>
    <hyperlink ref="F1425" r:id="rId4776"/>
    <hyperlink ref="F1426" r:id="rId4777"/>
    <hyperlink ref="F1427" r:id="rId4778"/>
    <hyperlink ref="F1428" r:id="rId4779"/>
    <hyperlink ref="F1429" r:id="rId4780"/>
    <hyperlink ref="F1430" r:id="rId4781"/>
    <hyperlink ref="F1431" r:id="rId4782"/>
    <hyperlink ref="F1432" r:id="rId4783"/>
    <hyperlink ref="F1433" r:id="rId4784"/>
    <hyperlink ref="F1434" r:id="rId4785"/>
    <hyperlink ref="F1435" r:id="rId4786"/>
    <hyperlink ref="F1436" r:id="rId4787"/>
    <hyperlink ref="F1437" r:id="rId4788"/>
    <hyperlink ref="F1438" r:id="rId4789"/>
    <hyperlink ref="F1439" r:id="rId4790"/>
    <hyperlink ref="F1440" r:id="rId4791"/>
    <hyperlink ref="F1441" r:id="rId4792"/>
    <hyperlink ref="F1442" r:id="rId4793"/>
    <hyperlink ref="F1443" r:id="rId4794"/>
    <hyperlink ref="F1444" r:id="rId4795"/>
    <hyperlink ref="F1445" r:id="rId4796"/>
    <hyperlink ref="F1446" r:id="rId4797"/>
    <hyperlink ref="F1447" r:id="rId4798"/>
    <hyperlink ref="F1448" r:id="rId4799"/>
    <hyperlink ref="F1449" r:id="rId4800"/>
    <hyperlink ref="F1450" r:id="rId4801"/>
    <hyperlink ref="F1451" r:id="rId4802"/>
    <hyperlink ref="F1452" r:id="rId4803"/>
    <hyperlink ref="F1453" r:id="rId4804"/>
    <hyperlink ref="F1454" r:id="rId4805"/>
    <hyperlink ref="F1455" r:id="rId4806"/>
    <hyperlink ref="F1456" r:id="rId4807"/>
    <hyperlink ref="F1457" r:id="rId4808"/>
    <hyperlink ref="F1458" r:id="rId4809"/>
    <hyperlink ref="F1459" r:id="rId4810"/>
    <hyperlink ref="F1460" r:id="rId4811"/>
    <hyperlink ref="F1461" r:id="rId4812"/>
    <hyperlink ref="F1462" r:id="rId4813"/>
    <hyperlink ref="F1463" r:id="rId4814"/>
    <hyperlink ref="F1464" r:id="rId4815"/>
    <hyperlink ref="F1465" r:id="rId4816"/>
    <hyperlink ref="F1466" r:id="rId4817"/>
    <hyperlink ref="F1467" r:id="rId4818"/>
    <hyperlink ref="F1468" r:id="rId4819"/>
    <hyperlink ref="F1469" r:id="rId4820"/>
    <hyperlink ref="F1470" r:id="rId4821"/>
    <hyperlink ref="F1471" r:id="rId4822"/>
    <hyperlink ref="F1472" r:id="rId4823"/>
    <hyperlink ref="F1473" r:id="rId4824"/>
    <hyperlink ref="F1474" r:id="rId4825"/>
    <hyperlink ref="F1475" r:id="rId4826"/>
    <hyperlink ref="F1476" r:id="rId4827"/>
    <hyperlink ref="F1477" r:id="rId4828"/>
    <hyperlink ref="F1478" r:id="rId4829"/>
    <hyperlink ref="F1479" r:id="rId4830"/>
    <hyperlink ref="F1480" r:id="rId4831"/>
    <hyperlink ref="F1481" r:id="rId4832"/>
    <hyperlink ref="F1482" r:id="rId4833"/>
    <hyperlink ref="F1483" r:id="rId4834"/>
    <hyperlink ref="F1484" r:id="rId4835"/>
    <hyperlink ref="F1485" r:id="rId4836"/>
    <hyperlink ref="F1486" r:id="rId4837"/>
    <hyperlink ref="F1487" r:id="rId4838"/>
    <hyperlink ref="F1488" r:id="rId4839"/>
    <hyperlink ref="F1489" r:id="rId4840"/>
    <hyperlink ref="F1490" r:id="rId4841"/>
    <hyperlink ref="F1491" r:id="rId4842"/>
    <hyperlink ref="F1492" r:id="rId4843"/>
    <hyperlink ref="F1493" r:id="rId4844"/>
    <hyperlink ref="F1494" r:id="rId4845"/>
    <hyperlink ref="F1495" r:id="rId4846"/>
    <hyperlink ref="F1496" r:id="rId4847"/>
    <hyperlink ref="F1497" r:id="rId4848"/>
    <hyperlink ref="F1498" r:id="rId4849"/>
    <hyperlink ref="F1499" r:id="rId4850"/>
    <hyperlink ref="F1500" r:id="rId4851"/>
    <hyperlink ref="F1501" r:id="rId4852"/>
    <hyperlink ref="F1502" r:id="rId4853"/>
    <hyperlink ref="F1503" r:id="rId4854"/>
    <hyperlink ref="F1504" r:id="rId4855"/>
    <hyperlink ref="F1505" r:id="rId4856"/>
    <hyperlink ref="F1506" r:id="rId4857"/>
    <hyperlink ref="F1507" r:id="rId4858"/>
    <hyperlink ref="F1508" r:id="rId4859"/>
    <hyperlink ref="F1509" r:id="rId4860"/>
    <hyperlink ref="F1510" r:id="rId4861"/>
    <hyperlink ref="F1511" r:id="rId4862"/>
    <hyperlink ref="F1512" r:id="rId4863"/>
    <hyperlink ref="F1513" r:id="rId4864"/>
    <hyperlink ref="F1514" r:id="rId4865"/>
    <hyperlink ref="F1515" r:id="rId4866"/>
    <hyperlink ref="F1516" r:id="rId4867"/>
    <hyperlink ref="AX3" r:id="rId4868"/>
    <hyperlink ref="AX4" r:id="rId4869"/>
    <hyperlink ref="AX5" r:id="rId4870"/>
    <hyperlink ref="AX6" r:id="rId4871"/>
    <hyperlink ref="AX7" r:id="rId4872"/>
    <hyperlink ref="AX8" r:id="rId4873"/>
    <hyperlink ref="AX9" r:id="rId4874"/>
    <hyperlink ref="AX10" r:id="rId4875"/>
    <hyperlink ref="AX11" r:id="rId4876"/>
    <hyperlink ref="AX12" r:id="rId4877"/>
    <hyperlink ref="AX13" r:id="rId4878"/>
    <hyperlink ref="AX14" r:id="rId4879"/>
    <hyperlink ref="AX15" r:id="rId4880"/>
    <hyperlink ref="AX16" r:id="rId4881"/>
    <hyperlink ref="AX17" r:id="rId4882"/>
    <hyperlink ref="AX18" r:id="rId4883"/>
    <hyperlink ref="AX19" r:id="rId4884"/>
    <hyperlink ref="AX20" r:id="rId4885"/>
    <hyperlink ref="AX21" r:id="rId4886"/>
    <hyperlink ref="AX22" r:id="rId4887"/>
    <hyperlink ref="AX23" r:id="rId4888"/>
    <hyperlink ref="AX24" r:id="rId4889"/>
    <hyperlink ref="AX25" r:id="rId4890"/>
    <hyperlink ref="AX26" r:id="rId4891"/>
    <hyperlink ref="AX27" r:id="rId4892"/>
    <hyperlink ref="AX28" r:id="rId4893"/>
    <hyperlink ref="AX29" r:id="rId4894"/>
    <hyperlink ref="AX30" r:id="rId4895"/>
    <hyperlink ref="AX31" r:id="rId4896"/>
    <hyperlink ref="AX32" r:id="rId4897"/>
    <hyperlink ref="AX33" r:id="rId4898"/>
    <hyperlink ref="AX34" r:id="rId4899"/>
    <hyperlink ref="AX35" r:id="rId4900"/>
    <hyperlink ref="AX36" r:id="rId4901"/>
    <hyperlink ref="AX37" r:id="rId4902"/>
    <hyperlink ref="AX38" r:id="rId4903"/>
    <hyperlink ref="AX39" r:id="rId4904"/>
    <hyperlink ref="AX40" r:id="rId4905"/>
    <hyperlink ref="AX41" r:id="rId4906"/>
    <hyperlink ref="AX42" r:id="rId4907"/>
    <hyperlink ref="AX43" r:id="rId4908"/>
    <hyperlink ref="AX44" r:id="rId4909"/>
    <hyperlink ref="AX45" r:id="rId4910"/>
    <hyperlink ref="AX46" r:id="rId4911"/>
    <hyperlink ref="AX47" r:id="rId4912"/>
    <hyperlink ref="AX48" r:id="rId4913"/>
    <hyperlink ref="AX49" r:id="rId4914"/>
    <hyperlink ref="AX50" r:id="rId4915"/>
    <hyperlink ref="AX51" r:id="rId4916"/>
    <hyperlink ref="AX52" r:id="rId4917"/>
    <hyperlink ref="AX53" r:id="rId4918"/>
    <hyperlink ref="AX54" r:id="rId4919"/>
    <hyperlink ref="AX55" r:id="rId4920"/>
    <hyperlink ref="AX56" r:id="rId4921"/>
    <hyperlink ref="AX57" r:id="rId4922"/>
    <hyperlink ref="AX58" r:id="rId4923"/>
    <hyperlink ref="AX59" r:id="rId4924"/>
    <hyperlink ref="AX60" r:id="rId4925"/>
    <hyperlink ref="AX61" r:id="rId4926"/>
    <hyperlink ref="AX62" r:id="rId4927"/>
    <hyperlink ref="AX63" r:id="rId4928"/>
    <hyperlink ref="AX64" r:id="rId4929"/>
    <hyperlink ref="AX65" r:id="rId4930"/>
    <hyperlink ref="AX66" r:id="rId4931"/>
    <hyperlink ref="AX67" r:id="rId4932"/>
    <hyperlink ref="AX68" r:id="rId4933"/>
    <hyperlink ref="AX69" r:id="rId4934"/>
    <hyperlink ref="AX70" r:id="rId4935"/>
    <hyperlink ref="AX71" r:id="rId4936"/>
    <hyperlink ref="AX72" r:id="rId4937"/>
    <hyperlink ref="AX73" r:id="rId4938"/>
    <hyperlink ref="AX74" r:id="rId4939"/>
    <hyperlink ref="AX75" r:id="rId4940"/>
    <hyperlink ref="AX76" r:id="rId4941"/>
    <hyperlink ref="AX77" r:id="rId4942"/>
    <hyperlink ref="AX78" r:id="rId4943"/>
    <hyperlink ref="AX79" r:id="rId4944"/>
    <hyperlink ref="AX80" r:id="rId4945"/>
    <hyperlink ref="AX81" r:id="rId4946"/>
    <hyperlink ref="AX82" r:id="rId4947"/>
    <hyperlink ref="AX83" r:id="rId4948"/>
    <hyperlink ref="AX84" r:id="rId4949"/>
    <hyperlink ref="AX85" r:id="rId4950"/>
    <hyperlink ref="AX86" r:id="rId4951"/>
    <hyperlink ref="AX87" r:id="rId4952"/>
    <hyperlink ref="AX88" r:id="rId4953"/>
    <hyperlink ref="AX89" r:id="rId4954"/>
    <hyperlink ref="AX90" r:id="rId4955"/>
    <hyperlink ref="AX91" r:id="rId4956"/>
    <hyperlink ref="AX92" r:id="rId4957"/>
    <hyperlink ref="AX93" r:id="rId4958"/>
    <hyperlink ref="AX94" r:id="rId4959"/>
    <hyperlink ref="AX95" r:id="rId4960"/>
    <hyperlink ref="AX96" r:id="rId4961"/>
    <hyperlink ref="AX97" r:id="rId4962"/>
    <hyperlink ref="AX98" r:id="rId4963"/>
    <hyperlink ref="AX99" r:id="rId4964"/>
    <hyperlink ref="AX100" r:id="rId4965"/>
    <hyperlink ref="AX101" r:id="rId4966"/>
    <hyperlink ref="AX102" r:id="rId4967"/>
    <hyperlink ref="AX103" r:id="rId4968"/>
    <hyperlink ref="AX104" r:id="rId4969"/>
    <hyperlink ref="AX105" r:id="rId4970"/>
    <hyperlink ref="AX106" r:id="rId4971"/>
    <hyperlink ref="AX107" r:id="rId4972"/>
    <hyperlink ref="AX108" r:id="rId4973"/>
    <hyperlink ref="AX109" r:id="rId4974"/>
    <hyperlink ref="AX110" r:id="rId4975"/>
    <hyperlink ref="AX111" r:id="rId4976"/>
    <hyperlink ref="AX112" r:id="rId4977"/>
    <hyperlink ref="AX113" r:id="rId4978"/>
    <hyperlink ref="AX114" r:id="rId4979"/>
    <hyperlink ref="AX115" r:id="rId4980"/>
    <hyperlink ref="AX116" r:id="rId4981"/>
    <hyperlink ref="AX117" r:id="rId4982"/>
    <hyperlink ref="AX118" r:id="rId4983"/>
    <hyperlink ref="AX119" r:id="rId4984"/>
    <hyperlink ref="AX120" r:id="rId4985"/>
    <hyperlink ref="AX121" r:id="rId4986"/>
    <hyperlink ref="AX122" r:id="rId4987"/>
    <hyperlink ref="AX123" r:id="rId4988"/>
    <hyperlink ref="AX124" r:id="rId4989"/>
    <hyperlink ref="AX125" r:id="rId4990"/>
    <hyperlink ref="AX126" r:id="rId4991"/>
    <hyperlink ref="AX127" r:id="rId4992"/>
    <hyperlink ref="AX128" r:id="rId4993"/>
    <hyperlink ref="AX129" r:id="rId4994"/>
    <hyperlink ref="AX130" r:id="rId4995"/>
    <hyperlink ref="AX131" r:id="rId4996"/>
    <hyperlink ref="AX132" r:id="rId4997"/>
    <hyperlink ref="AX133" r:id="rId4998"/>
    <hyperlink ref="AX134" r:id="rId4999"/>
    <hyperlink ref="AX135" r:id="rId5000"/>
    <hyperlink ref="AX136" r:id="rId5001"/>
    <hyperlink ref="AX137" r:id="rId5002"/>
    <hyperlink ref="AX138" r:id="rId5003"/>
    <hyperlink ref="AX139" r:id="rId5004"/>
    <hyperlink ref="AX140" r:id="rId5005"/>
    <hyperlink ref="AX141" r:id="rId5006"/>
    <hyperlink ref="AX142" r:id="rId5007"/>
    <hyperlink ref="AX143" r:id="rId5008"/>
    <hyperlink ref="AX144" r:id="rId5009"/>
    <hyperlink ref="AX145" r:id="rId5010"/>
    <hyperlink ref="AX146" r:id="rId5011"/>
    <hyperlink ref="AX147" r:id="rId5012"/>
    <hyperlink ref="AX148" r:id="rId5013"/>
    <hyperlink ref="AX149" r:id="rId5014"/>
    <hyperlink ref="AX150" r:id="rId5015"/>
    <hyperlink ref="AX151" r:id="rId5016"/>
    <hyperlink ref="AX152" r:id="rId5017"/>
    <hyperlink ref="AX153" r:id="rId5018"/>
    <hyperlink ref="AX154" r:id="rId5019"/>
    <hyperlink ref="AX155" r:id="rId5020"/>
    <hyperlink ref="AX156" r:id="rId5021"/>
    <hyperlink ref="AX157" r:id="rId5022"/>
    <hyperlink ref="AX158" r:id="rId5023"/>
    <hyperlink ref="AX159" r:id="rId5024"/>
    <hyperlink ref="AX160" r:id="rId5025"/>
    <hyperlink ref="AX161" r:id="rId5026"/>
    <hyperlink ref="AX162" r:id="rId5027"/>
    <hyperlink ref="AX163" r:id="rId5028"/>
    <hyperlink ref="AX164" r:id="rId5029"/>
    <hyperlink ref="AX165" r:id="rId5030"/>
    <hyperlink ref="AX166" r:id="rId5031"/>
    <hyperlink ref="AX167" r:id="rId5032"/>
    <hyperlink ref="AX168" r:id="rId5033"/>
    <hyperlink ref="AX169" r:id="rId5034"/>
    <hyperlink ref="AX170" r:id="rId5035"/>
    <hyperlink ref="AX171" r:id="rId5036"/>
    <hyperlink ref="AX172" r:id="rId5037"/>
    <hyperlink ref="AX173" r:id="rId5038"/>
    <hyperlink ref="AX174" r:id="rId5039"/>
    <hyperlink ref="AX175" r:id="rId5040"/>
    <hyperlink ref="AX176" r:id="rId5041"/>
    <hyperlink ref="AX177" r:id="rId5042"/>
    <hyperlink ref="AX178" r:id="rId5043"/>
    <hyperlink ref="AX179" r:id="rId5044"/>
    <hyperlink ref="AX180" r:id="rId5045"/>
    <hyperlink ref="AX181" r:id="rId5046"/>
    <hyperlink ref="AX182" r:id="rId5047"/>
    <hyperlink ref="AX183" r:id="rId5048"/>
    <hyperlink ref="AX184" r:id="rId5049"/>
    <hyperlink ref="AX185" r:id="rId5050"/>
    <hyperlink ref="AX186" r:id="rId5051"/>
    <hyperlink ref="AX187" r:id="rId5052"/>
    <hyperlink ref="AX188" r:id="rId5053"/>
    <hyperlink ref="AX189" r:id="rId5054"/>
    <hyperlink ref="AX190" r:id="rId5055"/>
    <hyperlink ref="AX191" r:id="rId5056"/>
    <hyperlink ref="AX192" r:id="rId5057"/>
    <hyperlink ref="AX193" r:id="rId5058"/>
    <hyperlink ref="AX194" r:id="rId5059"/>
    <hyperlink ref="AX195" r:id="rId5060"/>
    <hyperlink ref="AX196" r:id="rId5061"/>
    <hyperlink ref="AX197" r:id="rId5062"/>
    <hyperlink ref="AX198" r:id="rId5063"/>
    <hyperlink ref="AX199" r:id="rId5064"/>
    <hyperlink ref="AX200" r:id="rId5065"/>
    <hyperlink ref="AX201" r:id="rId5066"/>
    <hyperlink ref="AX202" r:id="rId5067"/>
    <hyperlink ref="AX203" r:id="rId5068"/>
    <hyperlink ref="AX204" r:id="rId5069"/>
    <hyperlink ref="AX205" r:id="rId5070"/>
    <hyperlink ref="AX206" r:id="rId5071"/>
    <hyperlink ref="AX207" r:id="rId5072"/>
    <hyperlink ref="AX208" r:id="rId5073"/>
    <hyperlink ref="AX209" r:id="rId5074"/>
    <hyperlink ref="AX210" r:id="rId5075"/>
    <hyperlink ref="AX211" r:id="rId5076"/>
    <hyperlink ref="AX212" r:id="rId5077"/>
    <hyperlink ref="AX213" r:id="rId5078"/>
    <hyperlink ref="AX214" r:id="rId5079"/>
    <hyperlink ref="AX215" r:id="rId5080"/>
    <hyperlink ref="AX216" r:id="rId5081"/>
    <hyperlink ref="AX217" r:id="rId5082"/>
    <hyperlink ref="AX218" r:id="rId5083"/>
    <hyperlink ref="AX219" r:id="rId5084"/>
    <hyperlink ref="AX220" r:id="rId5085"/>
    <hyperlink ref="AX221" r:id="rId5086"/>
    <hyperlink ref="AX222" r:id="rId5087"/>
    <hyperlink ref="AX223" r:id="rId5088"/>
    <hyperlink ref="AX224" r:id="rId5089"/>
    <hyperlink ref="AX225" r:id="rId5090"/>
    <hyperlink ref="AX226" r:id="rId5091"/>
    <hyperlink ref="AX227" r:id="rId5092"/>
    <hyperlink ref="AX228" r:id="rId5093"/>
    <hyperlink ref="AX229" r:id="rId5094"/>
    <hyperlink ref="AX230" r:id="rId5095"/>
    <hyperlink ref="AX231" r:id="rId5096"/>
    <hyperlink ref="AX232" r:id="rId5097"/>
    <hyperlink ref="AX233" r:id="rId5098"/>
    <hyperlink ref="AX234" r:id="rId5099"/>
    <hyperlink ref="AX235" r:id="rId5100"/>
    <hyperlink ref="AX236" r:id="rId5101"/>
    <hyperlink ref="AX237" r:id="rId5102"/>
    <hyperlink ref="AX238" r:id="rId5103"/>
    <hyperlink ref="AX239" r:id="rId5104"/>
    <hyperlink ref="AX240" r:id="rId5105"/>
    <hyperlink ref="AX241" r:id="rId5106"/>
    <hyperlink ref="AX242" r:id="rId5107"/>
    <hyperlink ref="AX243" r:id="rId5108"/>
    <hyperlink ref="AX244" r:id="rId5109"/>
    <hyperlink ref="AX245" r:id="rId5110"/>
    <hyperlink ref="AX246" r:id="rId5111"/>
    <hyperlink ref="AX247" r:id="rId5112"/>
    <hyperlink ref="AX248" r:id="rId5113"/>
    <hyperlink ref="AX249" r:id="rId5114"/>
    <hyperlink ref="AX250" r:id="rId5115"/>
    <hyperlink ref="AX251" r:id="rId5116"/>
    <hyperlink ref="AX252" r:id="rId5117"/>
    <hyperlink ref="AX253" r:id="rId5118"/>
    <hyperlink ref="AX254" r:id="rId5119"/>
    <hyperlink ref="AX255" r:id="rId5120"/>
    <hyperlink ref="AX256" r:id="rId5121"/>
    <hyperlink ref="AX257" r:id="rId5122"/>
    <hyperlink ref="AX258" r:id="rId5123"/>
    <hyperlink ref="AX259" r:id="rId5124"/>
    <hyperlink ref="AX260" r:id="rId5125"/>
    <hyperlink ref="AX261" r:id="rId5126"/>
    <hyperlink ref="AX262" r:id="rId5127"/>
    <hyperlink ref="AX263" r:id="rId5128"/>
    <hyperlink ref="AX264" r:id="rId5129"/>
    <hyperlink ref="AX265" r:id="rId5130"/>
    <hyperlink ref="AX266" r:id="rId5131"/>
    <hyperlink ref="AX267" r:id="rId5132"/>
    <hyperlink ref="AX268" r:id="rId5133"/>
    <hyperlink ref="AX269" r:id="rId5134"/>
    <hyperlink ref="AX270" r:id="rId5135"/>
    <hyperlink ref="AX271" r:id="rId5136"/>
    <hyperlink ref="AX272" r:id="rId5137"/>
    <hyperlink ref="AX273" r:id="rId5138"/>
    <hyperlink ref="AX274" r:id="rId5139"/>
    <hyperlink ref="AX275" r:id="rId5140"/>
    <hyperlink ref="AX276" r:id="rId5141"/>
    <hyperlink ref="AX277" r:id="rId5142"/>
    <hyperlink ref="AX278" r:id="rId5143"/>
    <hyperlink ref="AX279" r:id="rId5144"/>
    <hyperlink ref="AX280" r:id="rId5145"/>
    <hyperlink ref="AX281" r:id="rId5146"/>
    <hyperlink ref="AX282" r:id="rId5147"/>
    <hyperlink ref="AX283" r:id="rId5148"/>
    <hyperlink ref="AX284" r:id="rId5149"/>
    <hyperlink ref="AX285" r:id="rId5150"/>
    <hyperlink ref="AX286" r:id="rId5151"/>
    <hyperlink ref="AX287" r:id="rId5152"/>
    <hyperlink ref="AX288" r:id="rId5153"/>
    <hyperlink ref="AX289" r:id="rId5154"/>
    <hyperlink ref="AX290" r:id="rId5155"/>
    <hyperlink ref="AX291" r:id="rId5156"/>
    <hyperlink ref="AX292" r:id="rId5157"/>
    <hyperlink ref="AX293" r:id="rId5158"/>
    <hyperlink ref="AX294" r:id="rId5159"/>
    <hyperlink ref="AX295" r:id="rId5160"/>
    <hyperlink ref="AX296" r:id="rId5161"/>
    <hyperlink ref="AX297" r:id="rId5162"/>
    <hyperlink ref="AX298" r:id="rId5163"/>
    <hyperlink ref="AX299" r:id="rId5164"/>
    <hyperlink ref="AX300" r:id="rId5165"/>
    <hyperlink ref="AX301" r:id="rId5166"/>
    <hyperlink ref="AX302" r:id="rId5167"/>
    <hyperlink ref="AX303" r:id="rId5168"/>
    <hyperlink ref="AX304" r:id="rId5169"/>
    <hyperlink ref="AX305" r:id="rId5170"/>
    <hyperlink ref="AX306" r:id="rId5171"/>
    <hyperlink ref="AX307" r:id="rId5172"/>
    <hyperlink ref="AX308" r:id="rId5173"/>
    <hyperlink ref="AX309" r:id="rId5174"/>
    <hyperlink ref="AX310" r:id="rId5175"/>
    <hyperlink ref="AX311" r:id="rId5176"/>
    <hyperlink ref="AX312" r:id="rId5177"/>
    <hyperlink ref="AX313" r:id="rId5178"/>
    <hyperlink ref="AX314" r:id="rId5179"/>
    <hyperlink ref="AX315" r:id="rId5180"/>
    <hyperlink ref="AX316" r:id="rId5181"/>
    <hyperlink ref="AX317" r:id="rId5182"/>
    <hyperlink ref="AX318" r:id="rId5183"/>
    <hyperlink ref="AX319" r:id="rId5184"/>
    <hyperlink ref="AX320" r:id="rId5185"/>
    <hyperlink ref="AX321" r:id="rId5186"/>
    <hyperlink ref="AX322" r:id="rId5187"/>
    <hyperlink ref="AX323" r:id="rId5188"/>
    <hyperlink ref="AX324" r:id="rId5189"/>
    <hyperlink ref="AX325" r:id="rId5190"/>
    <hyperlink ref="AX326" r:id="rId5191"/>
    <hyperlink ref="AX327" r:id="rId5192"/>
    <hyperlink ref="AX328" r:id="rId5193"/>
    <hyperlink ref="AX329" r:id="rId5194"/>
    <hyperlink ref="AX330" r:id="rId5195"/>
    <hyperlink ref="AX331" r:id="rId5196"/>
    <hyperlink ref="AX332" r:id="rId5197"/>
    <hyperlink ref="AX333" r:id="rId5198"/>
    <hyperlink ref="AX334" r:id="rId5199"/>
    <hyperlink ref="AX335" r:id="rId5200"/>
    <hyperlink ref="AX336" r:id="rId5201"/>
    <hyperlink ref="AX337" r:id="rId5202"/>
    <hyperlink ref="AX338" r:id="rId5203"/>
    <hyperlink ref="AX339" r:id="rId5204"/>
    <hyperlink ref="AX340" r:id="rId5205"/>
    <hyperlink ref="AX341" r:id="rId5206"/>
    <hyperlink ref="AX342" r:id="rId5207"/>
    <hyperlink ref="AX343" r:id="rId5208"/>
    <hyperlink ref="AX344" r:id="rId5209"/>
    <hyperlink ref="AX345" r:id="rId5210"/>
    <hyperlink ref="AX346" r:id="rId5211"/>
    <hyperlink ref="AX347" r:id="rId5212"/>
    <hyperlink ref="AX348" r:id="rId5213"/>
    <hyperlink ref="AX349" r:id="rId5214"/>
    <hyperlink ref="AX350" r:id="rId5215"/>
    <hyperlink ref="AX351" r:id="rId5216"/>
    <hyperlink ref="AX352" r:id="rId5217"/>
    <hyperlink ref="AX353" r:id="rId5218"/>
    <hyperlink ref="AX354" r:id="rId5219"/>
    <hyperlink ref="AX355" r:id="rId5220"/>
    <hyperlink ref="AX356" r:id="rId5221"/>
    <hyperlink ref="AX357" r:id="rId5222"/>
    <hyperlink ref="AX358" r:id="rId5223"/>
    <hyperlink ref="AX359" r:id="rId5224"/>
    <hyperlink ref="AX360" r:id="rId5225"/>
    <hyperlink ref="AX361" r:id="rId5226"/>
    <hyperlink ref="AX362" r:id="rId5227"/>
    <hyperlink ref="AX363" r:id="rId5228"/>
    <hyperlink ref="AX364" r:id="rId5229"/>
    <hyperlink ref="AX365" r:id="rId5230"/>
    <hyperlink ref="AX366" r:id="rId5231"/>
    <hyperlink ref="AX367" r:id="rId5232"/>
    <hyperlink ref="AX368" r:id="rId5233"/>
    <hyperlink ref="AX369" r:id="rId5234"/>
    <hyperlink ref="AX370" r:id="rId5235"/>
    <hyperlink ref="AX371" r:id="rId5236"/>
    <hyperlink ref="AX372" r:id="rId5237"/>
    <hyperlink ref="AX373" r:id="rId5238"/>
    <hyperlink ref="AX374" r:id="rId5239"/>
    <hyperlink ref="AX375" r:id="rId5240"/>
    <hyperlink ref="AX376" r:id="rId5241"/>
    <hyperlink ref="AX377" r:id="rId5242"/>
    <hyperlink ref="AX378" r:id="rId5243"/>
    <hyperlink ref="AX379" r:id="rId5244"/>
    <hyperlink ref="AX380" r:id="rId5245"/>
    <hyperlink ref="AX381" r:id="rId5246"/>
    <hyperlink ref="AX382" r:id="rId5247"/>
    <hyperlink ref="AX383" r:id="rId5248"/>
    <hyperlink ref="AX384" r:id="rId5249"/>
    <hyperlink ref="AX385" r:id="rId5250"/>
    <hyperlink ref="AX386" r:id="rId5251"/>
    <hyperlink ref="AX387" r:id="rId5252"/>
    <hyperlink ref="AX388" r:id="rId5253"/>
    <hyperlink ref="AX389" r:id="rId5254"/>
    <hyperlink ref="AX390" r:id="rId5255"/>
    <hyperlink ref="AX391" r:id="rId5256"/>
    <hyperlink ref="AX392" r:id="rId5257"/>
    <hyperlink ref="AX393" r:id="rId5258"/>
    <hyperlink ref="AX394" r:id="rId5259"/>
    <hyperlink ref="AX395" r:id="rId5260"/>
    <hyperlink ref="AX396" r:id="rId5261"/>
    <hyperlink ref="AX397" r:id="rId5262"/>
    <hyperlink ref="AX398" r:id="rId5263"/>
    <hyperlink ref="AX399" r:id="rId5264"/>
    <hyperlink ref="AX400" r:id="rId5265"/>
    <hyperlink ref="AX401" r:id="rId5266"/>
    <hyperlink ref="AX402" r:id="rId5267"/>
    <hyperlink ref="AX403" r:id="rId5268"/>
    <hyperlink ref="AX404" r:id="rId5269"/>
    <hyperlink ref="AX405" r:id="rId5270"/>
    <hyperlink ref="AX406" r:id="rId5271"/>
    <hyperlink ref="AX407" r:id="rId5272"/>
    <hyperlink ref="AX408" r:id="rId5273"/>
    <hyperlink ref="AX409" r:id="rId5274"/>
    <hyperlink ref="AX410" r:id="rId5275"/>
    <hyperlink ref="AX411" r:id="rId5276"/>
    <hyperlink ref="AX412" r:id="rId5277"/>
    <hyperlink ref="AX413" r:id="rId5278"/>
    <hyperlink ref="AX414" r:id="rId5279"/>
    <hyperlink ref="AX415" r:id="rId5280"/>
    <hyperlink ref="AX416" r:id="rId5281"/>
    <hyperlink ref="AX417" r:id="rId5282"/>
    <hyperlink ref="AX418" r:id="rId5283"/>
    <hyperlink ref="AX419" r:id="rId5284"/>
    <hyperlink ref="AX420" r:id="rId5285"/>
    <hyperlink ref="AX421" r:id="rId5286"/>
    <hyperlink ref="AX422" r:id="rId5287"/>
    <hyperlink ref="AX423" r:id="rId5288"/>
    <hyperlink ref="AX424" r:id="rId5289"/>
    <hyperlink ref="AX425" r:id="rId5290"/>
    <hyperlink ref="AX426" r:id="rId5291"/>
    <hyperlink ref="AX427" r:id="rId5292"/>
    <hyperlink ref="AX428" r:id="rId5293"/>
    <hyperlink ref="AX429" r:id="rId5294"/>
    <hyperlink ref="AX430" r:id="rId5295"/>
    <hyperlink ref="AX431" r:id="rId5296"/>
    <hyperlink ref="AX432" r:id="rId5297"/>
    <hyperlink ref="AX433" r:id="rId5298"/>
    <hyperlink ref="AX434" r:id="rId5299"/>
    <hyperlink ref="AX435" r:id="rId5300"/>
    <hyperlink ref="AX436" r:id="rId5301"/>
    <hyperlink ref="AX437" r:id="rId5302"/>
    <hyperlink ref="AX438" r:id="rId5303"/>
    <hyperlink ref="AX439" r:id="rId5304"/>
    <hyperlink ref="AX440" r:id="rId5305"/>
    <hyperlink ref="AX441" r:id="rId5306"/>
    <hyperlink ref="AX442" r:id="rId5307"/>
    <hyperlink ref="AX443" r:id="rId5308"/>
    <hyperlink ref="AX444" r:id="rId5309"/>
    <hyperlink ref="AX445" r:id="rId5310"/>
    <hyperlink ref="AX446" r:id="rId5311"/>
    <hyperlink ref="AX447" r:id="rId5312"/>
    <hyperlink ref="AX448" r:id="rId5313"/>
    <hyperlink ref="AX449" r:id="rId5314"/>
    <hyperlink ref="AX450" r:id="rId5315"/>
    <hyperlink ref="AX451" r:id="rId5316"/>
    <hyperlink ref="AX452" r:id="rId5317"/>
    <hyperlink ref="AX453" r:id="rId5318"/>
    <hyperlink ref="AX454" r:id="rId5319"/>
    <hyperlink ref="AX455" r:id="rId5320"/>
    <hyperlink ref="AX456" r:id="rId5321"/>
    <hyperlink ref="AX457" r:id="rId5322"/>
    <hyperlink ref="AX458" r:id="rId5323"/>
    <hyperlink ref="AX459" r:id="rId5324"/>
    <hyperlink ref="AX460" r:id="rId5325"/>
    <hyperlink ref="AX461" r:id="rId5326"/>
    <hyperlink ref="AX462" r:id="rId5327"/>
    <hyperlink ref="AX463" r:id="rId5328"/>
    <hyperlink ref="AX464" r:id="rId5329"/>
    <hyperlink ref="AX465" r:id="rId5330"/>
    <hyperlink ref="AX466" r:id="rId5331"/>
    <hyperlink ref="AX467" r:id="rId5332"/>
    <hyperlink ref="AX468" r:id="rId5333"/>
    <hyperlink ref="AX469" r:id="rId5334"/>
    <hyperlink ref="AX470" r:id="rId5335"/>
    <hyperlink ref="AX471" r:id="rId5336"/>
    <hyperlink ref="AX472" r:id="rId5337"/>
    <hyperlink ref="AX473" r:id="rId5338"/>
    <hyperlink ref="AX474" r:id="rId5339"/>
    <hyperlink ref="AX475" r:id="rId5340"/>
    <hyperlink ref="AX476" r:id="rId5341"/>
    <hyperlink ref="AX477" r:id="rId5342"/>
    <hyperlink ref="AX478" r:id="rId5343"/>
    <hyperlink ref="AX479" r:id="rId5344"/>
    <hyperlink ref="AX480" r:id="rId5345"/>
    <hyperlink ref="AX481" r:id="rId5346"/>
    <hyperlink ref="AX482" r:id="rId5347"/>
    <hyperlink ref="AX483" r:id="rId5348"/>
    <hyperlink ref="AX484" r:id="rId5349"/>
    <hyperlink ref="AX485" r:id="rId5350"/>
    <hyperlink ref="AX486" r:id="rId5351"/>
    <hyperlink ref="AX487" r:id="rId5352"/>
    <hyperlink ref="AX488" r:id="rId5353"/>
    <hyperlink ref="AX489" r:id="rId5354"/>
    <hyperlink ref="AX490" r:id="rId5355"/>
    <hyperlink ref="AX491" r:id="rId5356"/>
    <hyperlink ref="AX492" r:id="rId5357"/>
    <hyperlink ref="AX493" r:id="rId5358"/>
    <hyperlink ref="AX494" r:id="rId5359"/>
    <hyperlink ref="AX495" r:id="rId5360"/>
    <hyperlink ref="AX496" r:id="rId5361"/>
    <hyperlink ref="AX497" r:id="rId5362"/>
    <hyperlink ref="AX498" r:id="rId5363"/>
    <hyperlink ref="AX499" r:id="rId5364"/>
    <hyperlink ref="AX500" r:id="rId5365"/>
    <hyperlink ref="AX501" r:id="rId5366"/>
    <hyperlink ref="AX502" r:id="rId5367"/>
    <hyperlink ref="AX503" r:id="rId5368"/>
    <hyperlink ref="AX504" r:id="rId5369"/>
    <hyperlink ref="AX505" r:id="rId5370"/>
    <hyperlink ref="AX506" r:id="rId5371"/>
    <hyperlink ref="AX507" r:id="rId5372"/>
    <hyperlink ref="AX508" r:id="rId5373"/>
    <hyperlink ref="AX509" r:id="rId5374"/>
    <hyperlink ref="AX510" r:id="rId5375"/>
    <hyperlink ref="AX511" r:id="rId5376"/>
    <hyperlink ref="AX512" r:id="rId5377"/>
    <hyperlink ref="AX513" r:id="rId5378"/>
    <hyperlink ref="AX514" r:id="rId5379"/>
    <hyperlink ref="AX515" r:id="rId5380"/>
    <hyperlink ref="AX516" r:id="rId5381"/>
    <hyperlink ref="AX517" r:id="rId5382"/>
    <hyperlink ref="AX518" r:id="rId5383"/>
    <hyperlink ref="AX519" r:id="rId5384"/>
    <hyperlink ref="AX520" r:id="rId5385"/>
    <hyperlink ref="AX521" r:id="rId5386"/>
    <hyperlink ref="AX522" r:id="rId5387"/>
    <hyperlink ref="AX523" r:id="rId5388"/>
    <hyperlink ref="AX524" r:id="rId5389"/>
    <hyperlink ref="AX525" r:id="rId5390"/>
    <hyperlink ref="AX526" r:id="rId5391"/>
    <hyperlink ref="AX527" r:id="rId5392"/>
    <hyperlink ref="AX528" r:id="rId5393"/>
    <hyperlink ref="AX529" r:id="rId5394"/>
    <hyperlink ref="AX530" r:id="rId5395"/>
    <hyperlink ref="AX531" r:id="rId5396"/>
    <hyperlink ref="AX532" r:id="rId5397"/>
    <hyperlink ref="AX533" r:id="rId5398"/>
    <hyperlink ref="AX534" r:id="rId5399"/>
    <hyperlink ref="AX535" r:id="rId5400"/>
    <hyperlink ref="AX536" r:id="rId5401"/>
    <hyperlink ref="AX537" r:id="rId5402"/>
    <hyperlink ref="AX538" r:id="rId5403"/>
    <hyperlink ref="AX539" r:id="rId5404"/>
    <hyperlink ref="AX540" r:id="rId5405"/>
    <hyperlink ref="AX541" r:id="rId5406"/>
    <hyperlink ref="AX542" r:id="rId5407"/>
    <hyperlink ref="AX543" r:id="rId5408"/>
    <hyperlink ref="AX544" r:id="rId5409"/>
    <hyperlink ref="AX545" r:id="rId5410"/>
    <hyperlink ref="AX546" r:id="rId5411"/>
    <hyperlink ref="AX547" r:id="rId5412"/>
    <hyperlink ref="AX548" r:id="rId5413"/>
    <hyperlink ref="AX549" r:id="rId5414"/>
    <hyperlink ref="AX550" r:id="rId5415"/>
    <hyperlink ref="AX551" r:id="rId5416"/>
    <hyperlink ref="AX552" r:id="rId5417"/>
    <hyperlink ref="AX553" r:id="rId5418"/>
    <hyperlink ref="AX554" r:id="rId5419"/>
    <hyperlink ref="AX555" r:id="rId5420"/>
    <hyperlink ref="AX556" r:id="rId5421"/>
    <hyperlink ref="AX557" r:id="rId5422"/>
    <hyperlink ref="AX558" r:id="rId5423"/>
    <hyperlink ref="AX559" r:id="rId5424"/>
    <hyperlink ref="AX560" r:id="rId5425"/>
    <hyperlink ref="AX561" r:id="rId5426"/>
    <hyperlink ref="AX562" r:id="rId5427"/>
    <hyperlink ref="AX563" r:id="rId5428"/>
    <hyperlink ref="AX564" r:id="rId5429"/>
    <hyperlink ref="AX565" r:id="rId5430"/>
    <hyperlink ref="AX566" r:id="rId5431"/>
    <hyperlink ref="AX567" r:id="rId5432"/>
    <hyperlink ref="AX568" r:id="rId5433"/>
    <hyperlink ref="AX569" r:id="rId5434"/>
    <hyperlink ref="AX570" r:id="rId5435"/>
    <hyperlink ref="AX571" r:id="rId5436"/>
    <hyperlink ref="AX572" r:id="rId5437"/>
    <hyperlink ref="AX573" r:id="rId5438"/>
    <hyperlink ref="AX574" r:id="rId5439"/>
    <hyperlink ref="AX575" r:id="rId5440"/>
    <hyperlink ref="AX576" r:id="rId5441"/>
    <hyperlink ref="AX577" r:id="rId5442"/>
    <hyperlink ref="AX578" r:id="rId5443"/>
    <hyperlink ref="AX579" r:id="rId5444"/>
    <hyperlink ref="AX580" r:id="rId5445"/>
    <hyperlink ref="AX581" r:id="rId5446"/>
    <hyperlink ref="AX582" r:id="rId5447"/>
    <hyperlink ref="AX583" r:id="rId5448"/>
    <hyperlink ref="AX584" r:id="rId5449"/>
    <hyperlink ref="AX585" r:id="rId5450"/>
    <hyperlink ref="AX586" r:id="rId5451"/>
    <hyperlink ref="AX587" r:id="rId5452"/>
    <hyperlink ref="AX588" r:id="rId5453"/>
    <hyperlink ref="AX589" r:id="rId5454"/>
    <hyperlink ref="AX590" r:id="rId5455"/>
    <hyperlink ref="AX591" r:id="rId5456"/>
    <hyperlink ref="AX592" r:id="rId5457"/>
    <hyperlink ref="AX593" r:id="rId5458"/>
    <hyperlink ref="AX594" r:id="rId5459"/>
    <hyperlink ref="AX595" r:id="rId5460"/>
    <hyperlink ref="AX596" r:id="rId5461"/>
    <hyperlink ref="AX597" r:id="rId5462"/>
    <hyperlink ref="AX598" r:id="rId5463"/>
    <hyperlink ref="AX599" r:id="rId5464"/>
    <hyperlink ref="AX600" r:id="rId5465"/>
    <hyperlink ref="AX601" r:id="rId5466"/>
    <hyperlink ref="AX602" r:id="rId5467"/>
    <hyperlink ref="AX603" r:id="rId5468"/>
    <hyperlink ref="AX604" r:id="rId5469"/>
    <hyperlink ref="AX605" r:id="rId5470"/>
    <hyperlink ref="AX606" r:id="rId5471"/>
    <hyperlink ref="AX607" r:id="rId5472"/>
    <hyperlink ref="AX608" r:id="rId5473"/>
    <hyperlink ref="AX609" r:id="rId5474"/>
    <hyperlink ref="AX610" r:id="rId5475"/>
    <hyperlink ref="AX611" r:id="rId5476"/>
    <hyperlink ref="AX612" r:id="rId5477"/>
    <hyperlink ref="AX613" r:id="rId5478"/>
    <hyperlink ref="AX614" r:id="rId5479"/>
    <hyperlink ref="AX615" r:id="rId5480"/>
    <hyperlink ref="AX616" r:id="rId5481"/>
    <hyperlink ref="AX617" r:id="rId5482"/>
    <hyperlink ref="AX618" r:id="rId5483"/>
    <hyperlink ref="AX619" r:id="rId5484"/>
    <hyperlink ref="AX620" r:id="rId5485"/>
    <hyperlink ref="AX621" r:id="rId5486"/>
    <hyperlink ref="AX622" r:id="rId5487"/>
    <hyperlink ref="AX623" r:id="rId5488"/>
    <hyperlink ref="AX624" r:id="rId5489"/>
    <hyperlink ref="AX625" r:id="rId5490"/>
    <hyperlink ref="AX626" r:id="rId5491"/>
    <hyperlink ref="AX627" r:id="rId5492"/>
    <hyperlink ref="AX628" r:id="rId5493"/>
    <hyperlink ref="AX629" r:id="rId5494"/>
    <hyperlink ref="AX630" r:id="rId5495"/>
    <hyperlink ref="AX631" r:id="rId5496"/>
    <hyperlink ref="AX632" r:id="rId5497"/>
    <hyperlink ref="AX633" r:id="rId5498"/>
    <hyperlink ref="AX634" r:id="rId5499"/>
    <hyperlink ref="AX635" r:id="rId5500"/>
    <hyperlink ref="AX636" r:id="rId5501"/>
    <hyperlink ref="AX637" r:id="rId5502"/>
    <hyperlink ref="AX638" r:id="rId5503"/>
    <hyperlink ref="AX639" r:id="rId5504"/>
    <hyperlink ref="AX640" r:id="rId5505"/>
    <hyperlink ref="AX641" r:id="rId5506"/>
    <hyperlink ref="AX642" r:id="rId5507"/>
    <hyperlink ref="AX643" r:id="rId5508"/>
    <hyperlink ref="AX644" r:id="rId5509"/>
    <hyperlink ref="AX645" r:id="rId5510"/>
    <hyperlink ref="AX646" r:id="rId5511"/>
    <hyperlink ref="AX647" r:id="rId5512"/>
    <hyperlink ref="AX648" r:id="rId5513"/>
    <hyperlink ref="AX649" r:id="rId5514"/>
    <hyperlink ref="AX650" r:id="rId5515"/>
    <hyperlink ref="AX651" r:id="rId5516"/>
    <hyperlink ref="AX652" r:id="rId5517"/>
    <hyperlink ref="AX653" r:id="rId5518"/>
    <hyperlink ref="AX654" r:id="rId5519"/>
    <hyperlink ref="AX655" r:id="rId5520"/>
    <hyperlink ref="AX656" r:id="rId5521"/>
    <hyperlink ref="AX657" r:id="rId5522"/>
    <hyperlink ref="AX658" r:id="rId5523"/>
    <hyperlink ref="AX659" r:id="rId5524"/>
    <hyperlink ref="AX660" r:id="rId5525"/>
    <hyperlink ref="AX661" r:id="rId5526"/>
    <hyperlink ref="AX662" r:id="rId5527"/>
    <hyperlink ref="AX663" r:id="rId5528"/>
    <hyperlink ref="AX664" r:id="rId5529"/>
    <hyperlink ref="AX665" r:id="rId5530"/>
    <hyperlink ref="AX666" r:id="rId5531"/>
    <hyperlink ref="AX667" r:id="rId5532"/>
    <hyperlink ref="AX668" r:id="rId5533"/>
    <hyperlink ref="AX669" r:id="rId5534"/>
    <hyperlink ref="AX670" r:id="rId5535"/>
    <hyperlink ref="AX671" r:id="rId5536"/>
    <hyperlink ref="AX672" r:id="rId5537"/>
    <hyperlink ref="AX673" r:id="rId5538"/>
    <hyperlink ref="AX674" r:id="rId5539"/>
    <hyperlink ref="AX675" r:id="rId5540"/>
    <hyperlink ref="AX676" r:id="rId5541"/>
    <hyperlink ref="AX677" r:id="rId5542"/>
    <hyperlink ref="AX678" r:id="rId5543"/>
    <hyperlink ref="AX679" r:id="rId5544"/>
    <hyperlink ref="AX680" r:id="rId5545"/>
    <hyperlink ref="AX681" r:id="rId5546"/>
    <hyperlink ref="AX682" r:id="rId5547"/>
    <hyperlink ref="AX683" r:id="rId5548"/>
    <hyperlink ref="AX684" r:id="rId5549"/>
    <hyperlink ref="AX685" r:id="rId5550"/>
    <hyperlink ref="AX686" r:id="rId5551"/>
    <hyperlink ref="AX687" r:id="rId5552"/>
    <hyperlink ref="AX688" r:id="rId5553"/>
    <hyperlink ref="AX689" r:id="rId5554"/>
    <hyperlink ref="AX690" r:id="rId5555"/>
    <hyperlink ref="AX691" r:id="rId5556"/>
    <hyperlink ref="AX692" r:id="rId5557"/>
    <hyperlink ref="AX693" r:id="rId5558"/>
    <hyperlink ref="AX694" r:id="rId5559"/>
    <hyperlink ref="AX695" r:id="rId5560"/>
    <hyperlink ref="AX696" r:id="rId5561"/>
    <hyperlink ref="AX697" r:id="rId5562"/>
    <hyperlink ref="AX698" r:id="rId5563"/>
    <hyperlink ref="AX699" r:id="rId5564"/>
    <hyperlink ref="AX700" r:id="rId5565"/>
    <hyperlink ref="AX701" r:id="rId5566"/>
    <hyperlink ref="AX702" r:id="rId5567"/>
    <hyperlink ref="AX703" r:id="rId5568"/>
    <hyperlink ref="AX704" r:id="rId5569"/>
    <hyperlink ref="AX705" r:id="rId5570"/>
    <hyperlink ref="AX706" r:id="rId5571"/>
    <hyperlink ref="AX707" r:id="rId5572"/>
    <hyperlink ref="AX708" r:id="rId5573"/>
    <hyperlink ref="AX709" r:id="rId5574"/>
    <hyperlink ref="AX710" r:id="rId5575"/>
    <hyperlink ref="AX711" r:id="rId5576"/>
    <hyperlink ref="AX712" r:id="rId5577"/>
    <hyperlink ref="AX713" r:id="rId5578"/>
    <hyperlink ref="AX714" r:id="rId5579"/>
    <hyperlink ref="AX715" r:id="rId5580"/>
    <hyperlink ref="AX716" r:id="rId5581"/>
    <hyperlink ref="AX717" r:id="rId5582"/>
    <hyperlink ref="AX718" r:id="rId5583"/>
    <hyperlink ref="AX719" r:id="rId5584"/>
    <hyperlink ref="AX720" r:id="rId5585"/>
    <hyperlink ref="AX721" r:id="rId5586"/>
    <hyperlink ref="AX722" r:id="rId5587"/>
    <hyperlink ref="AX723" r:id="rId5588"/>
    <hyperlink ref="AX724" r:id="rId5589"/>
    <hyperlink ref="AX725" r:id="rId5590"/>
    <hyperlink ref="AX726" r:id="rId5591"/>
    <hyperlink ref="AX727" r:id="rId5592"/>
    <hyperlink ref="AX728" r:id="rId5593"/>
    <hyperlink ref="AX729" r:id="rId5594"/>
    <hyperlink ref="AX730" r:id="rId5595"/>
    <hyperlink ref="AX731" r:id="rId5596"/>
    <hyperlink ref="AX732" r:id="rId5597"/>
    <hyperlink ref="AX733" r:id="rId5598"/>
    <hyperlink ref="AX734" r:id="rId5599"/>
    <hyperlink ref="AX735" r:id="rId5600"/>
    <hyperlink ref="AX736" r:id="rId5601"/>
    <hyperlink ref="AX737" r:id="rId5602"/>
    <hyperlink ref="AX738" r:id="rId5603"/>
    <hyperlink ref="AX739" r:id="rId5604"/>
    <hyperlink ref="AX740" r:id="rId5605"/>
    <hyperlink ref="AX741" r:id="rId5606"/>
    <hyperlink ref="AX742" r:id="rId5607"/>
    <hyperlink ref="AX743" r:id="rId5608"/>
    <hyperlink ref="AX744" r:id="rId5609"/>
    <hyperlink ref="AX745" r:id="rId5610"/>
    <hyperlink ref="AX746" r:id="rId5611"/>
    <hyperlink ref="AX747" r:id="rId5612"/>
    <hyperlink ref="AX748" r:id="rId5613"/>
    <hyperlink ref="AX749" r:id="rId5614"/>
    <hyperlink ref="AX750" r:id="rId5615"/>
    <hyperlink ref="AX751" r:id="rId5616"/>
    <hyperlink ref="AX752" r:id="rId5617"/>
    <hyperlink ref="AX753" r:id="rId5618"/>
    <hyperlink ref="AX754" r:id="rId5619"/>
    <hyperlink ref="AX755" r:id="rId5620"/>
    <hyperlink ref="AX756" r:id="rId5621"/>
    <hyperlink ref="AX757" r:id="rId5622"/>
    <hyperlink ref="AX758" r:id="rId5623"/>
    <hyperlink ref="AX759" r:id="rId5624"/>
    <hyperlink ref="AX760" r:id="rId5625"/>
    <hyperlink ref="AX761" r:id="rId5626"/>
    <hyperlink ref="AX762" r:id="rId5627"/>
    <hyperlink ref="AX763" r:id="rId5628"/>
    <hyperlink ref="AX764" r:id="rId5629"/>
    <hyperlink ref="AX765" r:id="rId5630"/>
    <hyperlink ref="AX766" r:id="rId5631"/>
    <hyperlink ref="AX767" r:id="rId5632"/>
    <hyperlink ref="AX768" r:id="rId5633"/>
    <hyperlink ref="AX769" r:id="rId5634"/>
    <hyperlink ref="AX770" r:id="rId5635"/>
    <hyperlink ref="AX771" r:id="rId5636"/>
    <hyperlink ref="AX772" r:id="rId5637"/>
    <hyperlink ref="AX773" r:id="rId5638"/>
    <hyperlink ref="AX774" r:id="rId5639"/>
    <hyperlink ref="AX775" r:id="rId5640"/>
    <hyperlink ref="AX776" r:id="rId5641"/>
    <hyperlink ref="AX777" r:id="rId5642"/>
    <hyperlink ref="AX778" r:id="rId5643"/>
    <hyperlink ref="AX779" r:id="rId5644"/>
    <hyperlink ref="AX780" r:id="rId5645"/>
    <hyperlink ref="AX781" r:id="rId5646"/>
    <hyperlink ref="AX782" r:id="rId5647"/>
    <hyperlink ref="AX783" r:id="rId5648"/>
    <hyperlink ref="AX784" r:id="rId5649"/>
    <hyperlink ref="AX785" r:id="rId5650"/>
    <hyperlink ref="AX786" r:id="rId5651"/>
    <hyperlink ref="AX787" r:id="rId5652"/>
    <hyperlink ref="AX788" r:id="rId5653"/>
    <hyperlink ref="AX789" r:id="rId5654"/>
    <hyperlink ref="AX790" r:id="rId5655"/>
    <hyperlink ref="AX791" r:id="rId5656"/>
    <hyperlink ref="AX792" r:id="rId5657"/>
    <hyperlink ref="AX793" r:id="rId5658"/>
    <hyperlink ref="AX794" r:id="rId5659"/>
    <hyperlink ref="AX795" r:id="rId5660"/>
    <hyperlink ref="AX796" r:id="rId5661"/>
    <hyperlink ref="AX797" r:id="rId5662"/>
    <hyperlink ref="AX798" r:id="rId5663"/>
    <hyperlink ref="AX799" r:id="rId5664"/>
    <hyperlink ref="AX800" r:id="rId5665"/>
    <hyperlink ref="AX801" r:id="rId5666"/>
    <hyperlink ref="AX802" r:id="rId5667"/>
    <hyperlink ref="AX803" r:id="rId5668"/>
    <hyperlink ref="AX804" r:id="rId5669"/>
    <hyperlink ref="AX805" r:id="rId5670"/>
    <hyperlink ref="AX806" r:id="rId5671"/>
    <hyperlink ref="AX807" r:id="rId5672"/>
    <hyperlink ref="AX808" r:id="rId5673"/>
    <hyperlink ref="AX809" r:id="rId5674"/>
    <hyperlink ref="AX810" r:id="rId5675"/>
    <hyperlink ref="AX811" r:id="rId5676"/>
    <hyperlink ref="AX812" r:id="rId5677"/>
    <hyperlink ref="AX813" r:id="rId5678"/>
    <hyperlink ref="AX814" r:id="rId5679"/>
    <hyperlink ref="AX815" r:id="rId5680"/>
    <hyperlink ref="AX816" r:id="rId5681"/>
    <hyperlink ref="AX817" r:id="rId5682"/>
    <hyperlink ref="AX818" r:id="rId5683"/>
    <hyperlink ref="AX819" r:id="rId5684"/>
    <hyperlink ref="AX820" r:id="rId5685"/>
    <hyperlink ref="AX821" r:id="rId5686"/>
    <hyperlink ref="AX822" r:id="rId5687"/>
    <hyperlink ref="AX823" r:id="rId5688"/>
    <hyperlink ref="AX824" r:id="rId5689"/>
    <hyperlink ref="AX825" r:id="rId5690"/>
    <hyperlink ref="AX826" r:id="rId5691"/>
    <hyperlink ref="AX827" r:id="rId5692"/>
    <hyperlink ref="AX828" r:id="rId5693"/>
    <hyperlink ref="AX829" r:id="rId5694"/>
    <hyperlink ref="AX830" r:id="rId5695"/>
    <hyperlink ref="AX831" r:id="rId5696"/>
    <hyperlink ref="AX832" r:id="rId5697"/>
    <hyperlink ref="AX833" r:id="rId5698"/>
    <hyperlink ref="AX834" r:id="rId5699"/>
    <hyperlink ref="AX835" r:id="rId5700"/>
    <hyperlink ref="AX836" r:id="rId5701"/>
    <hyperlink ref="AX837" r:id="rId5702"/>
    <hyperlink ref="AX838" r:id="rId5703"/>
    <hyperlink ref="AX839" r:id="rId5704"/>
    <hyperlink ref="AX840" r:id="rId5705"/>
    <hyperlink ref="AX841" r:id="rId5706"/>
    <hyperlink ref="AX842" r:id="rId5707"/>
    <hyperlink ref="AX843" r:id="rId5708"/>
    <hyperlink ref="AX844" r:id="rId5709"/>
    <hyperlink ref="AX845" r:id="rId5710"/>
    <hyperlink ref="AX846" r:id="rId5711"/>
    <hyperlink ref="AX847" r:id="rId5712"/>
    <hyperlink ref="AX848" r:id="rId5713"/>
    <hyperlink ref="AX849" r:id="rId5714"/>
    <hyperlink ref="AX850" r:id="rId5715"/>
    <hyperlink ref="AX851" r:id="rId5716"/>
    <hyperlink ref="AX852" r:id="rId5717"/>
    <hyperlink ref="AX853" r:id="rId5718"/>
    <hyperlink ref="AX854" r:id="rId5719"/>
    <hyperlink ref="AX855" r:id="rId5720"/>
    <hyperlink ref="AX856" r:id="rId5721"/>
    <hyperlink ref="AX857" r:id="rId5722"/>
    <hyperlink ref="AX858" r:id="rId5723"/>
    <hyperlink ref="AX859" r:id="rId5724"/>
    <hyperlink ref="AX860" r:id="rId5725"/>
    <hyperlink ref="AX861" r:id="rId5726"/>
    <hyperlink ref="AX862" r:id="rId5727"/>
    <hyperlink ref="AX863" r:id="rId5728"/>
    <hyperlink ref="AX864" r:id="rId5729"/>
    <hyperlink ref="AX865" r:id="rId5730"/>
    <hyperlink ref="AX866" r:id="rId5731"/>
    <hyperlink ref="AX867" r:id="rId5732"/>
    <hyperlink ref="AX868" r:id="rId5733"/>
    <hyperlink ref="AX869" r:id="rId5734"/>
    <hyperlink ref="AX870" r:id="rId5735"/>
    <hyperlink ref="AX871" r:id="rId5736"/>
    <hyperlink ref="AX872" r:id="rId5737"/>
    <hyperlink ref="AX873" r:id="rId5738"/>
    <hyperlink ref="AX874" r:id="rId5739"/>
    <hyperlink ref="AX875" r:id="rId5740"/>
    <hyperlink ref="AX876" r:id="rId5741"/>
    <hyperlink ref="AX877" r:id="rId5742"/>
    <hyperlink ref="AX878" r:id="rId5743"/>
    <hyperlink ref="AX879" r:id="rId5744"/>
    <hyperlink ref="AX880" r:id="rId5745"/>
    <hyperlink ref="AX881" r:id="rId5746"/>
    <hyperlink ref="AX882" r:id="rId5747"/>
    <hyperlink ref="AX883" r:id="rId5748"/>
    <hyperlink ref="AX884" r:id="rId5749"/>
    <hyperlink ref="AX885" r:id="rId5750"/>
    <hyperlink ref="AX886" r:id="rId5751"/>
    <hyperlink ref="AX887" r:id="rId5752"/>
    <hyperlink ref="AX888" r:id="rId5753"/>
    <hyperlink ref="AX889" r:id="rId5754"/>
    <hyperlink ref="AX890" r:id="rId5755"/>
    <hyperlink ref="AX891" r:id="rId5756"/>
    <hyperlink ref="AX892" r:id="rId5757"/>
    <hyperlink ref="AX893" r:id="rId5758"/>
    <hyperlink ref="AX894" r:id="rId5759"/>
    <hyperlink ref="AX895" r:id="rId5760"/>
    <hyperlink ref="AX896" r:id="rId5761"/>
    <hyperlink ref="AX897" r:id="rId5762"/>
    <hyperlink ref="AX898" r:id="rId5763"/>
    <hyperlink ref="AX899" r:id="rId5764"/>
    <hyperlink ref="AX900" r:id="rId5765"/>
    <hyperlink ref="AX901" r:id="rId5766"/>
    <hyperlink ref="AX902" r:id="rId5767"/>
    <hyperlink ref="AX903" r:id="rId5768"/>
    <hyperlink ref="AX904" r:id="rId5769"/>
    <hyperlink ref="AX905" r:id="rId5770"/>
    <hyperlink ref="AX906" r:id="rId5771"/>
    <hyperlink ref="AX907" r:id="rId5772"/>
    <hyperlink ref="AX908" r:id="rId5773"/>
    <hyperlink ref="AX909" r:id="rId5774"/>
    <hyperlink ref="AX910" r:id="rId5775"/>
    <hyperlink ref="AX911" r:id="rId5776"/>
    <hyperlink ref="AX912" r:id="rId5777"/>
    <hyperlink ref="AX913" r:id="rId5778"/>
    <hyperlink ref="AX914" r:id="rId5779"/>
    <hyperlink ref="AX915" r:id="rId5780"/>
    <hyperlink ref="AX916" r:id="rId5781"/>
    <hyperlink ref="AX917" r:id="rId5782"/>
    <hyperlink ref="AX918" r:id="rId5783"/>
    <hyperlink ref="AX919" r:id="rId5784"/>
    <hyperlink ref="AX920" r:id="rId5785"/>
    <hyperlink ref="AX921" r:id="rId5786"/>
    <hyperlink ref="AX922" r:id="rId5787"/>
    <hyperlink ref="AX923" r:id="rId5788"/>
    <hyperlink ref="AX924" r:id="rId5789"/>
    <hyperlink ref="AX925" r:id="rId5790"/>
    <hyperlink ref="AX926" r:id="rId5791"/>
    <hyperlink ref="AX927" r:id="rId5792"/>
    <hyperlink ref="AX928" r:id="rId5793"/>
    <hyperlink ref="AX929" r:id="rId5794"/>
    <hyperlink ref="AX930" r:id="rId5795"/>
    <hyperlink ref="AX931" r:id="rId5796"/>
    <hyperlink ref="AX932" r:id="rId5797"/>
    <hyperlink ref="AX933" r:id="rId5798"/>
    <hyperlink ref="AX934" r:id="rId5799"/>
    <hyperlink ref="AX935" r:id="rId5800"/>
    <hyperlink ref="AX936" r:id="rId5801"/>
    <hyperlink ref="AX937" r:id="rId5802"/>
    <hyperlink ref="AX938" r:id="rId5803"/>
    <hyperlink ref="AX939" r:id="rId5804"/>
    <hyperlink ref="AX940" r:id="rId5805"/>
    <hyperlink ref="AX941" r:id="rId5806"/>
    <hyperlink ref="AX942" r:id="rId5807"/>
    <hyperlink ref="AX943" r:id="rId5808"/>
    <hyperlink ref="AX944" r:id="rId5809"/>
    <hyperlink ref="AX945" r:id="rId5810"/>
    <hyperlink ref="AX946" r:id="rId5811"/>
    <hyperlink ref="AX947" r:id="rId5812"/>
    <hyperlink ref="AX948" r:id="rId5813"/>
    <hyperlink ref="AX949" r:id="rId5814"/>
    <hyperlink ref="AX950" r:id="rId5815"/>
    <hyperlink ref="AX951" r:id="rId5816"/>
    <hyperlink ref="AX952" r:id="rId5817"/>
    <hyperlink ref="AX953" r:id="rId5818"/>
    <hyperlink ref="AX954" r:id="rId5819"/>
    <hyperlink ref="AX955" r:id="rId5820"/>
    <hyperlink ref="AX956" r:id="rId5821"/>
    <hyperlink ref="AX957" r:id="rId5822"/>
    <hyperlink ref="AX958" r:id="rId5823"/>
    <hyperlink ref="AX959" r:id="rId5824"/>
    <hyperlink ref="AX960" r:id="rId5825"/>
    <hyperlink ref="AX961" r:id="rId5826"/>
    <hyperlink ref="AX962" r:id="rId5827"/>
    <hyperlink ref="AX963" r:id="rId5828"/>
    <hyperlink ref="AX964" r:id="rId5829"/>
    <hyperlink ref="AX965" r:id="rId5830"/>
    <hyperlink ref="AX966" r:id="rId5831"/>
    <hyperlink ref="AX967" r:id="rId5832"/>
    <hyperlink ref="AX968" r:id="rId5833"/>
    <hyperlink ref="AX969" r:id="rId5834"/>
    <hyperlink ref="AX970" r:id="rId5835"/>
    <hyperlink ref="AX971" r:id="rId5836"/>
    <hyperlink ref="AX972" r:id="rId5837"/>
    <hyperlink ref="AX973" r:id="rId5838"/>
    <hyperlink ref="AX974" r:id="rId5839"/>
    <hyperlink ref="AX975" r:id="rId5840"/>
    <hyperlink ref="AX976" r:id="rId5841"/>
    <hyperlink ref="AX977" r:id="rId5842"/>
    <hyperlink ref="AX978" r:id="rId5843"/>
    <hyperlink ref="AX979" r:id="rId5844"/>
    <hyperlink ref="AX980" r:id="rId5845"/>
    <hyperlink ref="AX981" r:id="rId5846"/>
    <hyperlink ref="AX982" r:id="rId5847"/>
    <hyperlink ref="AX983" r:id="rId5848"/>
    <hyperlink ref="AX984" r:id="rId5849"/>
    <hyperlink ref="AX985" r:id="rId5850"/>
    <hyperlink ref="AX986" r:id="rId5851"/>
    <hyperlink ref="AX987" r:id="rId5852"/>
    <hyperlink ref="AX988" r:id="rId5853"/>
    <hyperlink ref="AX989" r:id="rId5854"/>
    <hyperlink ref="AX990" r:id="rId5855"/>
    <hyperlink ref="AX991" r:id="rId5856"/>
    <hyperlink ref="AX992" r:id="rId5857"/>
    <hyperlink ref="AX993" r:id="rId5858"/>
    <hyperlink ref="AX994" r:id="rId5859"/>
    <hyperlink ref="AX995" r:id="rId5860"/>
    <hyperlink ref="AX996" r:id="rId5861"/>
    <hyperlink ref="AX997" r:id="rId5862"/>
    <hyperlink ref="AX998" r:id="rId5863"/>
    <hyperlink ref="AX999" r:id="rId5864"/>
    <hyperlink ref="AX1000" r:id="rId5865"/>
    <hyperlink ref="AX1001" r:id="rId5866"/>
    <hyperlink ref="AX1002" r:id="rId5867"/>
    <hyperlink ref="AX1003" r:id="rId5868"/>
    <hyperlink ref="AX1004" r:id="rId5869"/>
    <hyperlink ref="AX1005" r:id="rId5870"/>
    <hyperlink ref="AX1006" r:id="rId5871"/>
    <hyperlink ref="AX1007" r:id="rId5872"/>
    <hyperlink ref="AX1008" r:id="rId5873"/>
    <hyperlink ref="AX1009" r:id="rId5874"/>
    <hyperlink ref="AX1010" r:id="rId5875"/>
    <hyperlink ref="AX1011" r:id="rId5876"/>
    <hyperlink ref="AX1012" r:id="rId5877"/>
    <hyperlink ref="AX1013" r:id="rId5878"/>
    <hyperlink ref="AX1014" r:id="rId5879"/>
    <hyperlink ref="AX1015" r:id="rId5880"/>
    <hyperlink ref="AX1016" r:id="rId5881"/>
    <hyperlink ref="AX1017" r:id="rId5882"/>
    <hyperlink ref="AX1018" r:id="rId5883"/>
    <hyperlink ref="AX1019" r:id="rId5884"/>
    <hyperlink ref="AX1020" r:id="rId5885"/>
    <hyperlink ref="AX1021" r:id="rId5886"/>
    <hyperlink ref="AX1022" r:id="rId5887"/>
    <hyperlink ref="AX1023" r:id="rId5888"/>
    <hyperlink ref="AX1024" r:id="rId5889"/>
    <hyperlink ref="AX1025" r:id="rId5890"/>
    <hyperlink ref="AX1026" r:id="rId5891"/>
    <hyperlink ref="AX1027" r:id="rId5892"/>
    <hyperlink ref="AX1028" r:id="rId5893"/>
    <hyperlink ref="AX1029" r:id="rId5894"/>
    <hyperlink ref="AX1030" r:id="rId5895"/>
    <hyperlink ref="AX1031" r:id="rId5896"/>
    <hyperlink ref="AX1032" r:id="rId5897"/>
    <hyperlink ref="AX1033" r:id="rId5898"/>
    <hyperlink ref="AX1034" r:id="rId5899"/>
    <hyperlink ref="AX1035" r:id="rId5900"/>
    <hyperlink ref="AX1036" r:id="rId5901"/>
    <hyperlink ref="AX1037" r:id="rId5902"/>
    <hyperlink ref="AX1038" r:id="rId5903"/>
    <hyperlink ref="AX1039" r:id="rId5904"/>
    <hyperlink ref="AX1040" r:id="rId5905"/>
    <hyperlink ref="AX1041" r:id="rId5906"/>
    <hyperlink ref="AX1042" r:id="rId5907"/>
    <hyperlink ref="AX1043" r:id="rId5908"/>
    <hyperlink ref="AX1044" r:id="rId5909"/>
    <hyperlink ref="AX1045" r:id="rId5910"/>
    <hyperlink ref="AX1046" r:id="rId5911"/>
    <hyperlink ref="AX1047" r:id="rId5912"/>
    <hyperlink ref="AX1048" r:id="rId5913"/>
    <hyperlink ref="AX1049" r:id="rId5914"/>
    <hyperlink ref="AX1050" r:id="rId5915"/>
    <hyperlink ref="AX1051" r:id="rId5916"/>
    <hyperlink ref="AX1052" r:id="rId5917"/>
    <hyperlink ref="AX1053" r:id="rId5918"/>
    <hyperlink ref="AX1054" r:id="rId5919"/>
    <hyperlink ref="AX1055" r:id="rId5920"/>
    <hyperlink ref="AX1056" r:id="rId5921"/>
    <hyperlink ref="AX1057" r:id="rId5922"/>
    <hyperlink ref="AX1058" r:id="rId5923"/>
    <hyperlink ref="AX1059" r:id="rId5924"/>
    <hyperlink ref="AX1060" r:id="rId5925"/>
    <hyperlink ref="AX1061" r:id="rId5926"/>
    <hyperlink ref="AX1062" r:id="rId5927"/>
    <hyperlink ref="AX1063" r:id="rId5928"/>
    <hyperlink ref="AX1064" r:id="rId5929"/>
    <hyperlink ref="AX1065" r:id="rId5930"/>
    <hyperlink ref="AX1066" r:id="rId5931"/>
    <hyperlink ref="AX1067" r:id="rId5932"/>
    <hyperlink ref="AX1068" r:id="rId5933"/>
    <hyperlink ref="AX1069" r:id="rId5934"/>
    <hyperlink ref="AX1070" r:id="rId5935"/>
    <hyperlink ref="AX1071" r:id="rId5936"/>
    <hyperlink ref="AX1072" r:id="rId5937"/>
    <hyperlink ref="AX1073" r:id="rId5938"/>
    <hyperlink ref="AX1074" r:id="rId5939"/>
    <hyperlink ref="AX1075" r:id="rId5940"/>
    <hyperlink ref="AX1076" r:id="rId5941"/>
    <hyperlink ref="AX1077" r:id="rId5942"/>
    <hyperlink ref="AX1078" r:id="rId5943"/>
    <hyperlink ref="AX1079" r:id="rId5944"/>
    <hyperlink ref="AX1080" r:id="rId5945"/>
    <hyperlink ref="AX1081" r:id="rId5946"/>
    <hyperlink ref="AX1082" r:id="rId5947"/>
    <hyperlink ref="AX1083" r:id="rId5948"/>
    <hyperlink ref="AX1084" r:id="rId5949"/>
    <hyperlink ref="AX1085" r:id="rId5950"/>
    <hyperlink ref="AX1086" r:id="rId5951"/>
    <hyperlink ref="AX1087" r:id="rId5952"/>
    <hyperlink ref="AX1088" r:id="rId5953"/>
    <hyperlink ref="AX1089" r:id="rId5954"/>
    <hyperlink ref="AX1090" r:id="rId5955"/>
    <hyperlink ref="AX1091" r:id="rId5956"/>
    <hyperlink ref="AX1092" r:id="rId5957"/>
    <hyperlink ref="AX1093" r:id="rId5958"/>
    <hyperlink ref="AX1094" r:id="rId5959"/>
    <hyperlink ref="AX1095" r:id="rId5960"/>
    <hyperlink ref="AX1096" r:id="rId5961"/>
    <hyperlink ref="AX1097" r:id="rId5962"/>
    <hyperlink ref="AX1098" r:id="rId5963"/>
    <hyperlink ref="AX1099" r:id="rId5964"/>
    <hyperlink ref="AX1100" r:id="rId5965"/>
    <hyperlink ref="AX1101" r:id="rId5966"/>
    <hyperlink ref="AX1102" r:id="rId5967"/>
    <hyperlink ref="AX1103" r:id="rId5968"/>
    <hyperlink ref="AX1104" r:id="rId5969"/>
    <hyperlink ref="AX1105" r:id="rId5970"/>
    <hyperlink ref="AX1106" r:id="rId5971"/>
    <hyperlink ref="AX1107" r:id="rId5972"/>
    <hyperlink ref="AX1108" r:id="rId5973"/>
    <hyperlink ref="AX1109" r:id="rId5974"/>
    <hyperlink ref="AX1110" r:id="rId5975"/>
    <hyperlink ref="AX1111" r:id="rId5976"/>
    <hyperlink ref="AX1112" r:id="rId5977"/>
    <hyperlink ref="AX1113" r:id="rId5978"/>
    <hyperlink ref="AX1114" r:id="rId5979"/>
    <hyperlink ref="AX1115" r:id="rId5980"/>
    <hyperlink ref="AX1116" r:id="rId5981"/>
    <hyperlink ref="AX1117" r:id="rId5982"/>
    <hyperlink ref="AX1118" r:id="rId5983"/>
    <hyperlink ref="AX1119" r:id="rId5984"/>
    <hyperlink ref="AX1120" r:id="rId5985"/>
    <hyperlink ref="AX1121" r:id="rId5986"/>
    <hyperlink ref="AX1122" r:id="rId5987"/>
    <hyperlink ref="AX1123" r:id="rId5988"/>
    <hyperlink ref="AX1124" r:id="rId5989"/>
    <hyperlink ref="AX1125" r:id="rId5990"/>
    <hyperlink ref="AX1126" r:id="rId5991"/>
    <hyperlink ref="AX1127" r:id="rId5992"/>
    <hyperlink ref="AX1128" r:id="rId5993"/>
    <hyperlink ref="AX1129" r:id="rId5994"/>
    <hyperlink ref="AX1130" r:id="rId5995"/>
    <hyperlink ref="AX1131" r:id="rId5996"/>
    <hyperlink ref="AX1132" r:id="rId5997"/>
    <hyperlink ref="AX1133" r:id="rId5998"/>
    <hyperlink ref="AX1134" r:id="rId5999"/>
    <hyperlink ref="AX1135" r:id="rId6000"/>
    <hyperlink ref="AX1136" r:id="rId6001"/>
    <hyperlink ref="AX1137" r:id="rId6002"/>
    <hyperlink ref="AX1138" r:id="rId6003"/>
    <hyperlink ref="AX1139" r:id="rId6004"/>
    <hyperlink ref="AX1140" r:id="rId6005"/>
    <hyperlink ref="AX1141" r:id="rId6006"/>
    <hyperlink ref="AX1142" r:id="rId6007"/>
    <hyperlink ref="AX1143" r:id="rId6008"/>
    <hyperlink ref="AX1144" r:id="rId6009"/>
    <hyperlink ref="AX1145" r:id="rId6010"/>
    <hyperlink ref="AX1146" r:id="rId6011"/>
    <hyperlink ref="AX1147" r:id="rId6012"/>
    <hyperlink ref="AX1148" r:id="rId6013"/>
    <hyperlink ref="AX1149" r:id="rId6014"/>
    <hyperlink ref="AX1150" r:id="rId6015"/>
    <hyperlink ref="AX1151" r:id="rId6016"/>
    <hyperlink ref="AX1152" r:id="rId6017"/>
    <hyperlink ref="AX1153" r:id="rId6018"/>
    <hyperlink ref="AX1154" r:id="rId6019"/>
    <hyperlink ref="AX1155" r:id="rId6020"/>
    <hyperlink ref="AX1156" r:id="rId6021"/>
    <hyperlink ref="AX1157" r:id="rId6022"/>
    <hyperlink ref="AX1158" r:id="rId6023"/>
    <hyperlink ref="AX1159" r:id="rId6024"/>
    <hyperlink ref="AX1160" r:id="rId6025"/>
    <hyperlink ref="AX1161" r:id="rId6026"/>
    <hyperlink ref="AX1162" r:id="rId6027"/>
    <hyperlink ref="AX1163" r:id="rId6028"/>
    <hyperlink ref="AX1164" r:id="rId6029"/>
    <hyperlink ref="AX1165" r:id="rId6030"/>
    <hyperlink ref="AX1166" r:id="rId6031"/>
    <hyperlink ref="AX1167" r:id="rId6032"/>
    <hyperlink ref="AX1168" r:id="rId6033"/>
    <hyperlink ref="AX1169" r:id="rId6034"/>
    <hyperlink ref="AX1170" r:id="rId6035"/>
    <hyperlink ref="AX1171" r:id="rId6036"/>
    <hyperlink ref="AX1172" r:id="rId6037"/>
    <hyperlink ref="AX1173" r:id="rId6038"/>
    <hyperlink ref="AX1174" r:id="rId6039"/>
    <hyperlink ref="AX1175" r:id="rId6040"/>
    <hyperlink ref="AX1176" r:id="rId6041"/>
    <hyperlink ref="AX1177" r:id="rId6042"/>
    <hyperlink ref="AX1178" r:id="rId6043"/>
    <hyperlink ref="AX1179" r:id="rId6044"/>
    <hyperlink ref="AX1180" r:id="rId6045"/>
    <hyperlink ref="AX1181" r:id="rId6046"/>
    <hyperlink ref="AX1182" r:id="rId6047"/>
    <hyperlink ref="AX1183" r:id="rId6048"/>
    <hyperlink ref="AX1184" r:id="rId6049"/>
    <hyperlink ref="AX1185" r:id="rId6050"/>
    <hyperlink ref="AX1186" r:id="rId6051"/>
    <hyperlink ref="AX1187" r:id="rId6052"/>
    <hyperlink ref="AX1188" r:id="rId6053"/>
    <hyperlink ref="AX1189" r:id="rId6054"/>
    <hyperlink ref="AX1190" r:id="rId6055"/>
    <hyperlink ref="AX1191" r:id="rId6056"/>
    <hyperlink ref="AX1192" r:id="rId6057"/>
    <hyperlink ref="AX1193" r:id="rId6058"/>
    <hyperlink ref="AX1194" r:id="rId6059"/>
    <hyperlink ref="AX1195" r:id="rId6060"/>
    <hyperlink ref="AX1196" r:id="rId6061"/>
    <hyperlink ref="AX1197" r:id="rId6062"/>
    <hyperlink ref="AX1198" r:id="rId6063"/>
    <hyperlink ref="AX1199" r:id="rId6064"/>
    <hyperlink ref="AX1200" r:id="rId6065"/>
    <hyperlink ref="AX1201" r:id="rId6066"/>
    <hyperlink ref="AX1202" r:id="rId6067"/>
    <hyperlink ref="AX1203" r:id="rId6068"/>
    <hyperlink ref="AX1204" r:id="rId6069"/>
    <hyperlink ref="AX1205" r:id="rId6070"/>
    <hyperlink ref="AX1206" r:id="rId6071"/>
    <hyperlink ref="AX1207" r:id="rId6072"/>
    <hyperlink ref="AX1208" r:id="rId6073"/>
    <hyperlink ref="AX1209" r:id="rId6074"/>
    <hyperlink ref="AX1210" r:id="rId6075"/>
    <hyperlink ref="AX1211" r:id="rId6076"/>
    <hyperlink ref="AX1212" r:id="rId6077"/>
    <hyperlink ref="AX1213" r:id="rId6078"/>
    <hyperlink ref="AX1214" r:id="rId6079"/>
    <hyperlink ref="AX1215" r:id="rId6080"/>
    <hyperlink ref="AX1216" r:id="rId6081"/>
    <hyperlink ref="AX1217" r:id="rId6082"/>
    <hyperlink ref="AX1218" r:id="rId6083"/>
    <hyperlink ref="AX1219" r:id="rId6084"/>
    <hyperlink ref="AX1220" r:id="rId6085"/>
    <hyperlink ref="AX1221" r:id="rId6086"/>
    <hyperlink ref="AX1222" r:id="rId6087"/>
    <hyperlink ref="AX1223" r:id="rId6088"/>
    <hyperlink ref="AX1224" r:id="rId6089"/>
    <hyperlink ref="AX1225" r:id="rId6090"/>
    <hyperlink ref="AX1226" r:id="rId6091"/>
    <hyperlink ref="AX1227" r:id="rId6092"/>
    <hyperlink ref="AX1228" r:id="rId6093"/>
    <hyperlink ref="AX1229" r:id="rId6094"/>
    <hyperlink ref="AX1230" r:id="rId6095"/>
    <hyperlink ref="AX1231" r:id="rId6096"/>
    <hyperlink ref="AX1232" r:id="rId6097"/>
    <hyperlink ref="AX1233" r:id="rId6098"/>
    <hyperlink ref="AX1234" r:id="rId6099"/>
    <hyperlink ref="AX1235" r:id="rId6100"/>
    <hyperlink ref="AX1236" r:id="rId6101"/>
    <hyperlink ref="AX1237" r:id="rId6102"/>
    <hyperlink ref="AX1238" r:id="rId6103"/>
    <hyperlink ref="AX1239" r:id="rId6104"/>
    <hyperlink ref="AX1240" r:id="rId6105"/>
    <hyperlink ref="AX1241" r:id="rId6106"/>
    <hyperlink ref="AX1242" r:id="rId6107"/>
    <hyperlink ref="AX1243" r:id="rId6108"/>
    <hyperlink ref="AX1244" r:id="rId6109"/>
    <hyperlink ref="AX1245" r:id="rId6110"/>
    <hyperlink ref="AX1246" r:id="rId6111"/>
    <hyperlink ref="AX1247" r:id="rId6112"/>
    <hyperlink ref="AX1248" r:id="rId6113"/>
    <hyperlink ref="AX1249" r:id="rId6114"/>
    <hyperlink ref="AX1250" r:id="rId6115"/>
    <hyperlink ref="AX1251" r:id="rId6116"/>
    <hyperlink ref="AX1252" r:id="rId6117"/>
    <hyperlink ref="AX1253" r:id="rId6118"/>
    <hyperlink ref="AX1254" r:id="rId6119"/>
    <hyperlink ref="AX1255" r:id="rId6120"/>
    <hyperlink ref="AX1256" r:id="rId6121"/>
    <hyperlink ref="AX1257" r:id="rId6122"/>
    <hyperlink ref="AX1258" r:id="rId6123"/>
    <hyperlink ref="AX1259" r:id="rId6124"/>
    <hyperlink ref="AX1260" r:id="rId6125"/>
    <hyperlink ref="AX1261" r:id="rId6126"/>
    <hyperlink ref="AX1262" r:id="rId6127"/>
    <hyperlink ref="AX1263" r:id="rId6128"/>
    <hyperlink ref="AX1264" r:id="rId6129"/>
    <hyperlink ref="AX1265" r:id="rId6130"/>
    <hyperlink ref="AX1266" r:id="rId6131"/>
    <hyperlink ref="AX1267" r:id="rId6132"/>
    <hyperlink ref="AX1268" r:id="rId6133"/>
    <hyperlink ref="AX1269" r:id="rId6134"/>
    <hyperlink ref="AX1270" r:id="rId6135"/>
    <hyperlink ref="AX1271" r:id="rId6136"/>
    <hyperlink ref="AX1272" r:id="rId6137"/>
    <hyperlink ref="AX1273" r:id="rId6138"/>
    <hyperlink ref="AX1274" r:id="rId6139"/>
    <hyperlink ref="AX1275" r:id="rId6140"/>
    <hyperlink ref="AX1276" r:id="rId6141"/>
    <hyperlink ref="AX1277" r:id="rId6142"/>
    <hyperlink ref="AX1278" r:id="rId6143"/>
    <hyperlink ref="AX1279" r:id="rId6144"/>
    <hyperlink ref="AX1280" r:id="rId6145"/>
    <hyperlink ref="AX1281" r:id="rId6146"/>
    <hyperlink ref="AX1282" r:id="rId6147"/>
    <hyperlink ref="AX1283" r:id="rId6148"/>
    <hyperlink ref="AX1284" r:id="rId6149"/>
    <hyperlink ref="AX1285" r:id="rId6150"/>
    <hyperlink ref="AX1286" r:id="rId6151"/>
    <hyperlink ref="AX1287" r:id="rId6152"/>
    <hyperlink ref="AX1288" r:id="rId6153"/>
    <hyperlink ref="AX1289" r:id="rId6154"/>
    <hyperlink ref="AX1290" r:id="rId6155"/>
    <hyperlink ref="AX1291" r:id="rId6156"/>
    <hyperlink ref="AX1292" r:id="rId6157"/>
    <hyperlink ref="AX1293" r:id="rId6158"/>
    <hyperlink ref="AX1294" r:id="rId6159"/>
    <hyperlink ref="AX1295" r:id="rId6160"/>
    <hyperlink ref="AX1296" r:id="rId6161"/>
    <hyperlink ref="AX1297" r:id="rId6162"/>
    <hyperlink ref="AX1298" r:id="rId6163"/>
    <hyperlink ref="AX1299" r:id="rId6164"/>
    <hyperlink ref="AX1300" r:id="rId6165"/>
    <hyperlink ref="AX1301" r:id="rId6166"/>
    <hyperlink ref="AX1302" r:id="rId6167"/>
    <hyperlink ref="AX1303" r:id="rId6168"/>
    <hyperlink ref="AX1304" r:id="rId6169"/>
    <hyperlink ref="AX1305" r:id="rId6170"/>
    <hyperlink ref="AX1306" r:id="rId6171"/>
    <hyperlink ref="AX1307" r:id="rId6172"/>
    <hyperlink ref="AX1308" r:id="rId6173"/>
    <hyperlink ref="AX1309" r:id="rId6174"/>
    <hyperlink ref="AX1310" r:id="rId6175"/>
    <hyperlink ref="AX1311" r:id="rId6176"/>
    <hyperlink ref="AX1312" r:id="rId6177"/>
    <hyperlink ref="AX1313" r:id="rId6178"/>
    <hyperlink ref="AX1314" r:id="rId6179"/>
    <hyperlink ref="AX1315" r:id="rId6180"/>
    <hyperlink ref="AX1316" r:id="rId6181"/>
    <hyperlink ref="AX1317" r:id="rId6182"/>
    <hyperlink ref="AX1318" r:id="rId6183"/>
    <hyperlink ref="AX1319" r:id="rId6184"/>
    <hyperlink ref="AX1320" r:id="rId6185"/>
    <hyperlink ref="AX1321" r:id="rId6186"/>
    <hyperlink ref="AX1322" r:id="rId6187"/>
    <hyperlink ref="AX1323" r:id="rId6188"/>
    <hyperlink ref="AX1324" r:id="rId6189"/>
    <hyperlink ref="AX1325" r:id="rId6190"/>
    <hyperlink ref="AX1326" r:id="rId6191"/>
    <hyperlink ref="AX1327" r:id="rId6192"/>
    <hyperlink ref="AX1328" r:id="rId6193"/>
    <hyperlink ref="AX1329" r:id="rId6194"/>
    <hyperlink ref="AX1330" r:id="rId6195"/>
    <hyperlink ref="AX1331" r:id="rId6196"/>
    <hyperlink ref="AX1332" r:id="rId6197"/>
    <hyperlink ref="AX1333" r:id="rId6198"/>
    <hyperlink ref="AX1334" r:id="rId6199"/>
    <hyperlink ref="AX1335" r:id="rId6200"/>
    <hyperlink ref="AX1336" r:id="rId6201"/>
    <hyperlink ref="AX1337" r:id="rId6202"/>
    <hyperlink ref="AX1338" r:id="rId6203"/>
    <hyperlink ref="AX1339" r:id="rId6204"/>
    <hyperlink ref="AX1340" r:id="rId6205"/>
    <hyperlink ref="AX1341" r:id="rId6206"/>
    <hyperlink ref="AX1342" r:id="rId6207"/>
    <hyperlink ref="AX1343" r:id="rId6208"/>
    <hyperlink ref="AX1344" r:id="rId6209"/>
    <hyperlink ref="AX1345" r:id="rId6210"/>
    <hyperlink ref="AX1346" r:id="rId6211"/>
    <hyperlink ref="AX1347" r:id="rId6212"/>
    <hyperlink ref="AX1348" r:id="rId6213"/>
    <hyperlink ref="AX1349" r:id="rId6214"/>
    <hyperlink ref="AX1350" r:id="rId6215"/>
    <hyperlink ref="AX1351" r:id="rId6216"/>
    <hyperlink ref="AX1352" r:id="rId6217"/>
    <hyperlink ref="AX1353" r:id="rId6218"/>
    <hyperlink ref="AX1354" r:id="rId6219"/>
    <hyperlink ref="AX1355" r:id="rId6220"/>
    <hyperlink ref="AX1356" r:id="rId6221"/>
    <hyperlink ref="AX1357" r:id="rId6222"/>
    <hyperlink ref="AX1358" r:id="rId6223"/>
    <hyperlink ref="AX1359" r:id="rId6224"/>
    <hyperlink ref="AX1360" r:id="rId6225"/>
    <hyperlink ref="AX1361" r:id="rId6226"/>
    <hyperlink ref="AX1362" r:id="rId6227"/>
    <hyperlink ref="AX1363" r:id="rId6228"/>
    <hyperlink ref="AX1364" r:id="rId6229"/>
    <hyperlink ref="AX1365" r:id="rId6230"/>
    <hyperlink ref="AX1366" r:id="rId6231"/>
    <hyperlink ref="AX1367" r:id="rId6232"/>
    <hyperlink ref="AX1368" r:id="rId6233"/>
    <hyperlink ref="AX1369" r:id="rId6234"/>
    <hyperlink ref="AX1370" r:id="rId6235"/>
    <hyperlink ref="AX1371" r:id="rId6236"/>
    <hyperlink ref="AX1372" r:id="rId6237"/>
    <hyperlink ref="AX1373" r:id="rId6238"/>
    <hyperlink ref="AX1374" r:id="rId6239"/>
    <hyperlink ref="AX1375" r:id="rId6240"/>
    <hyperlink ref="AX1376" r:id="rId6241"/>
    <hyperlink ref="AX1377" r:id="rId6242"/>
    <hyperlink ref="AX1378" r:id="rId6243"/>
    <hyperlink ref="AX1379" r:id="rId6244"/>
    <hyperlink ref="AX1380" r:id="rId6245"/>
    <hyperlink ref="AX1381" r:id="rId6246"/>
    <hyperlink ref="AX1382" r:id="rId6247"/>
    <hyperlink ref="AX1383" r:id="rId6248"/>
    <hyperlink ref="AX1384" r:id="rId6249"/>
    <hyperlink ref="AX1385" r:id="rId6250"/>
    <hyperlink ref="AX1386" r:id="rId6251"/>
    <hyperlink ref="AX1387" r:id="rId6252"/>
    <hyperlink ref="AX1388" r:id="rId6253"/>
    <hyperlink ref="AX1389" r:id="rId6254"/>
    <hyperlink ref="AX1390" r:id="rId6255"/>
    <hyperlink ref="AX1391" r:id="rId6256"/>
    <hyperlink ref="AX1392" r:id="rId6257"/>
    <hyperlink ref="AX1393" r:id="rId6258"/>
    <hyperlink ref="AX1394" r:id="rId6259"/>
    <hyperlink ref="AX1395" r:id="rId6260"/>
    <hyperlink ref="AX1396" r:id="rId6261"/>
    <hyperlink ref="AX1397" r:id="rId6262"/>
    <hyperlink ref="AX1398" r:id="rId6263"/>
    <hyperlink ref="AX1399" r:id="rId6264"/>
    <hyperlink ref="AX1400" r:id="rId6265"/>
    <hyperlink ref="AX1401" r:id="rId6266"/>
    <hyperlink ref="AX1402" r:id="rId6267"/>
    <hyperlink ref="AX1403" r:id="rId6268"/>
    <hyperlink ref="AX1404" r:id="rId6269"/>
    <hyperlink ref="AX1405" r:id="rId6270"/>
    <hyperlink ref="AX1406" r:id="rId6271"/>
    <hyperlink ref="AX1407" r:id="rId6272"/>
    <hyperlink ref="AX1408" r:id="rId6273"/>
    <hyperlink ref="AX1409" r:id="rId6274"/>
    <hyperlink ref="AX1410" r:id="rId6275"/>
    <hyperlink ref="AX1411" r:id="rId6276"/>
    <hyperlink ref="AX1412" r:id="rId6277"/>
    <hyperlink ref="AX1413" r:id="rId6278"/>
    <hyperlink ref="AX1414" r:id="rId6279"/>
    <hyperlink ref="AX1415" r:id="rId6280"/>
    <hyperlink ref="AX1416" r:id="rId6281"/>
    <hyperlink ref="AX1417" r:id="rId6282"/>
    <hyperlink ref="AX1418" r:id="rId6283"/>
    <hyperlink ref="AX1419" r:id="rId6284"/>
    <hyperlink ref="AX1420" r:id="rId6285"/>
    <hyperlink ref="AX1421" r:id="rId6286"/>
    <hyperlink ref="AX1422" r:id="rId6287"/>
    <hyperlink ref="AX1423" r:id="rId6288"/>
    <hyperlink ref="AX1424" r:id="rId6289"/>
    <hyperlink ref="AX1425" r:id="rId6290"/>
    <hyperlink ref="AX1426" r:id="rId6291"/>
    <hyperlink ref="AX1427" r:id="rId6292"/>
    <hyperlink ref="AX1428" r:id="rId6293"/>
    <hyperlink ref="AX1429" r:id="rId6294"/>
    <hyperlink ref="AX1430" r:id="rId6295"/>
    <hyperlink ref="AX1431" r:id="rId6296"/>
    <hyperlink ref="AX1432" r:id="rId6297"/>
    <hyperlink ref="AX1433" r:id="rId6298"/>
    <hyperlink ref="AX1434" r:id="rId6299"/>
    <hyperlink ref="AX1435" r:id="rId6300"/>
    <hyperlink ref="AX1436" r:id="rId6301"/>
    <hyperlink ref="AX1437" r:id="rId6302"/>
    <hyperlink ref="AX1438" r:id="rId6303"/>
    <hyperlink ref="AX1439" r:id="rId6304"/>
    <hyperlink ref="AX1440" r:id="rId6305"/>
    <hyperlink ref="AX1441" r:id="rId6306"/>
    <hyperlink ref="AX1442" r:id="rId6307"/>
    <hyperlink ref="AX1443" r:id="rId6308"/>
    <hyperlink ref="AX1444" r:id="rId6309"/>
    <hyperlink ref="AX1445" r:id="rId6310"/>
    <hyperlink ref="AX1446" r:id="rId6311"/>
    <hyperlink ref="AX1447" r:id="rId6312"/>
    <hyperlink ref="AX1448" r:id="rId6313"/>
    <hyperlink ref="AX1449" r:id="rId6314"/>
    <hyperlink ref="AX1450" r:id="rId6315"/>
    <hyperlink ref="AX1451" r:id="rId6316"/>
    <hyperlink ref="AX1452" r:id="rId6317"/>
    <hyperlink ref="AX1453" r:id="rId6318"/>
    <hyperlink ref="AX1454" r:id="rId6319"/>
    <hyperlink ref="AX1455" r:id="rId6320"/>
    <hyperlink ref="AX1456" r:id="rId6321"/>
    <hyperlink ref="AX1457" r:id="rId6322"/>
    <hyperlink ref="AX1458" r:id="rId6323"/>
    <hyperlink ref="AX1459" r:id="rId6324"/>
    <hyperlink ref="AX1460" r:id="rId6325"/>
    <hyperlink ref="AX1461" r:id="rId6326"/>
    <hyperlink ref="AX1462" r:id="rId6327"/>
    <hyperlink ref="AX1463" r:id="rId6328"/>
    <hyperlink ref="AX1464" r:id="rId6329"/>
    <hyperlink ref="AX1465" r:id="rId6330"/>
    <hyperlink ref="AX1466" r:id="rId6331"/>
    <hyperlink ref="AX1467" r:id="rId6332"/>
    <hyperlink ref="AX1468" r:id="rId6333"/>
    <hyperlink ref="AX1469" r:id="rId6334"/>
    <hyperlink ref="AX1470" r:id="rId6335"/>
    <hyperlink ref="AX1471" r:id="rId6336"/>
    <hyperlink ref="AX1472" r:id="rId6337"/>
    <hyperlink ref="AX1473" r:id="rId6338"/>
    <hyperlink ref="AX1474" r:id="rId6339"/>
    <hyperlink ref="AX1475" r:id="rId6340"/>
    <hyperlink ref="AX1476" r:id="rId6341"/>
    <hyperlink ref="AX1477" r:id="rId6342"/>
    <hyperlink ref="AX1478" r:id="rId6343"/>
    <hyperlink ref="AX1479" r:id="rId6344"/>
    <hyperlink ref="AX1480" r:id="rId6345"/>
    <hyperlink ref="AX1481" r:id="rId6346"/>
    <hyperlink ref="AX1482" r:id="rId6347"/>
    <hyperlink ref="AX1483" r:id="rId6348"/>
    <hyperlink ref="AX1484" r:id="rId6349"/>
    <hyperlink ref="AX1485" r:id="rId6350"/>
    <hyperlink ref="AX1486" r:id="rId6351"/>
    <hyperlink ref="AX1487" r:id="rId6352"/>
    <hyperlink ref="AX1488" r:id="rId6353"/>
    <hyperlink ref="AX1489" r:id="rId6354"/>
    <hyperlink ref="AX1490" r:id="rId6355"/>
    <hyperlink ref="AX1491" r:id="rId6356"/>
    <hyperlink ref="AX1492" r:id="rId6357"/>
    <hyperlink ref="AX1493" r:id="rId6358"/>
    <hyperlink ref="AX1494" r:id="rId6359"/>
    <hyperlink ref="AX1495" r:id="rId6360"/>
    <hyperlink ref="AX1496" r:id="rId6361"/>
    <hyperlink ref="AX1497" r:id="rId6362"/>
    <hyperlink ref="AX1498" r:id="rId6363"/>
    <hyperlink ref="AX1499" r:id="rId6364"/>
    <hyperlink ref="AX1500" r:id="rId6365"/>
    <hyperlink ref="AX1501" r:id="rId6366"/>
    <hyperlink ref="AX1502" r:id="rId6367"/>
    <hyperlink ref="AX1503" r:id="rId6368"/>
    <hyperlink ref="AX1504" r:id="rId6369"/>
    <hyperlink ref="AX1505" r:id="rId6370"/>
    <hyperlink ref="AX1506" r:id="rId6371"/>
    <hyperlink ref="AX1507" r:id="rId6372"/>
    <hyperlink ref="AX1508" r:id="rId6373"/>
    <hyperlink ref="AX1509" r:id="rId6374"/>
    <hyperlink ref="AX1510" r:id="rId6375"/>
    <hyperlink ref="AX1511" r:id="rId6376"/>
    <hyperlink ref="AX1512" r:id="rId6377"/>
    <hyperlink ref="AX1513" r:id="rId6378"/>
    <hyperlink ref="AX1514" r:id="rId6379"/>
    <hyperlink ref="AX1515" r:id="rId6380"/>
    <hyperlink ref="AX1516" r:id="rId6381"/>
  </hyperlinks>
  <pageMargins left="0.7" right="0.7" top="0.75" bottom="0.75" header="0.3" footer="0.3"/>
  <pageSetup orientation="portrait" horizontalDpi="0" verticalDpi="0" r:id="rId6382"/>
  <legacyDrawing r:id="rId6383"/>
  <tableParts count="1">
    <tablePart r:id="rId638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21"/>
  <sheetViews>
    <sheetView workbookViewId="0"/>
  </sheetViews>
  <sheetFormatPr defaultRowHeight="15" x14ac:dyDescent="0.25"/>
  <cols>
    <col min="1" max="1" width="10.85546875" style="3" bestFit="1" customWidth="1"/>
    <col min="2" max="2" width="16.85546875" style="3" bestFit="1" customWidth="1"/>
    <col min="4" max="5" width="9.140625" customWidth="1"/>
  </cols>
  <sheetData>
    <row r="1" spans="1:1" x14ac:dyDescent="0.25">
      <c r="A1" s="3" t="s">
        <v>49</v>
      </c>
    </row>
    <row r="2" spans="1:1" ht="15" customHeight="1" x14ac:dyDescent="0.25"/>
    <row r="3" spans="1:1" ht="15" customHeight="1" x14ac:dyDescent="0.25">
      <c r="A3" s="32" t="s">
        <v>50</v>
      </c>
    </row>
    <row r="21" spans="4:4" x14ac:dyDescent="0.25">
      <c r="D21" s="7"/>
    </row>
  </sheetData>
  <dataConsolidate/>
  <dataValidations xWindow="63" yWindow="236" count="2">
    <dataValidation allowBlank="1" showInputMessage="1" showErrorMessage="1" promptTitle="Image ID" prompt="Enter a unique ID for the image." sqref="A2"/>
    <dataValidation allowBlank="1" showInputMessage="1" showErrorMessage="1" promptTitle="Image File Path" prompt="Enter an image file path.  Hover over the column header for examples." sqref="B2"/>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X10"/>
  <sheetViews>
    <sheetView workbookViewId="0">
      <pane ySplit="2" topLeftCell="A3" activePane="bottomLeft" state="frozen"/>
      <selection pane="bottomLeft" activeCell="A3" sqref="A3"/>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hidden="1" customWidth="1"/>
    <col min="12" max="12" width="9.7109375" hidden="1" customWidth="1"/>
    <col min="13" max="13" width="13.140625" hidden="1" customWidth="1"/>
    <col min="14" max="15" width="8.42578125" hidden="1" customWidth="1"/>
    <col min="16" max="16" width="18.28515625" hidden="1" customWidth="1"/>
    <col min="17" max="17" width="14.85546875" hidden="1" customWidth="1"/>
    <col min="18" max="18" width="14.5703125" hidden="1" customWidth="1"/>
    <col min="19" max="21" width="24.140625" hidden="1" customWidth="1"/>
    <col min="22" max="22" width="21.28515625" hidden="1" customWidth="1"/>
    <col min="23" max="23" width="19.28515625" hidden="1" customWidth="1"/>
    <col min="24" max="24" width="10" hidden="1" customWidth="1"/>
    <col min="25" max="25" width="13" customWidth="1"/>
  </cols>
  <sheetData>
    <row r="1" spans="1:24" x14ac:dyDescent="0.25">
      <c r="B1" s="56" t="s">
        <v>39</v>
      </c>
      <c r="C1" s="57"/>
      <c r="D1" s="57"/>
      <c r="E1" s="58"/>
      <c r="F1" s="55" t="s">
        <v>43</v>
      </c>
      <c r="G1" s="59" t="s">
        <v>44</v>
      </c>
      <c r="H1" s="60"/>
      <c r="I1" s="61" t="s">
        <v>40</v>
      </c>
      <c r="J1" s="62"/>
      <c r="K1" s="63" t="s">
        <v>42</v>
      </c>
      <c r="L1" s="64"/>
      <c r="M1" s="64"/>
      <c r="N1" s="64"/>
      <c r="O1" s="64"/>
      <c r="P1" s="64"/>
      <c r="Q1" s="64"/>
      <c r="R1" s="64"/>
      <c r="S1" s="64"/>
      <c r="T1" s="64"/>
      <c r="U1" s="64"/>
      <c r="V1" s="64"/>
      <c r="W1" s="64"/>
      <c r="X1" s="64"/>
    </row>
    <row r="2" spans="1:24" s="13" customFormat="1" ht="30" customHeight="1" x14ac:dyDescent="0.25">
      <c r="A2" s="11" t="s">
        <v>144</v>
      </c>
      <c r="B2" s="13" t="s">
        <v>21</v>
      </c>
      <c r="C2" s="13" t="s">
        <v>20</v>
      </c>
      <c r="D2" s="13" t="s">
        <v>11</v>
      </c>
      <c r="E2" s="13" t="s">
        <v>145</v>
      </c>
      <c r="F2" s="13" t="s">
        <v>46</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row>
    <row r="3" spans="1:24" x14ac:dyDescent="0.25">
      <c r="A3" s="14"/>
      <c r="B3" s="15"/>
      <c r="C3" s="15"/>
      <c r="D3" s="15"/>
      <c r="E3" s="15"/>
      <c r="F3" s="16"/>
      <c r="G3" s="65"/>
      <c r="H3" s="65"/>
      <c r="I3" s="53"/>
      <c r="J3" s="53"/>
      <c r="K3" s="48"/>
      <c r="L3" s="48"/>
      <c r="M3" s="48"/>
      <c r="N3" s="48"/>
      <c r="O3" s="48"/>
      <c r="P3" s="48"/>
      <c r="Q3" s="48"/>
      <c r="R3" s="48"/>
      <c r="S3" s="48"/>
      <c r="T3" s="48"/>
      <c r="U3" s="48"/>
      <c r="V3" s="48"/>
      <c r="W3" s="49"/>
      <c r="X3" s="49"/>
    </row>
    <row r="10" spans="1:24" ht="14.25" customHeight="1" x14ac:dyDescent="0.25"/>
  </sheetData>
  <dataConsolidate/>
  <dataValidations count="8">
    <dataValidation allowBlank="1" showInputMessage="1" promptTitle="Group Vertex Color" prompt="To select a color to use for all vertices in the group, right-click and select Select Color on the right-click menu." sqref="B3"/>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formula1>ValidGroupShapes</formula1>
    </dataValidation>
    <dataValidation allowBlank="1" showInputMessage="1" showErrorMessage="1" promptTitle="Group Name" prompt="Enter the name of the group." sqref="A3"/>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formula1>ValidBooleansDefaultFalse</formula1>
    </dataValidation>
    <dataValidation allowBlank="1" sqref="K3"/>
    <dataValidation allowBlank="1" showInputMessage="1" showErrorMessage="1" errorTitle="Invalid Group Collapsed" error="You have entered an unrecognized &quot;group collapsed.&quot;  Try selecting from the drop-down list instead." promptTitle="Group Label" prompt="Enter an optional group label." sqref="F3"/>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C2"/>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x14ac:dyDescent="0.25">
      <c r="A1" s="1" t="s">
        <v>144</v>
      </c>
      <c r="B1" s="1" t="s">
        <v>5</v>
      </c>
      <c r="C1" s="1" t="s">
        <v>147</v>
      </c>
    </row>
    <row r="2" spans="1:3" x14ac:dyDescent="0.25">
      <c r="C2" s="3"/>
    </row>
  </sheetData>
  <dataConsolidate/>
  <dataValidations xWindow="58" yWindow="226" count="3">
    <dataValidation allowBlank="1" showInputMessage="1" showErrorMessage="1" promptTitle="Group Name" prompt="Enter the name of the group.  The group name must also be entered on the Groups worksheet." sqref="A2"/>
    <dataValidation allowBlank="1" showInputMessage="1" showErrorMessage="1" promptTitle="Vertex Name" prompt="Enter the name of a vertex to include in the group." sqref="B2"/>
    <dataValidation allowBlank="1" showInputMessage="1" promptTitle="Vertex ID" prompt="This is the value of the hidden ID cell in the Vertices worksheet.  It gets filled in by the items on the NodeXL, Analysis, Groups menu." sqref="C2"/>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X156"/>
  <sheetViews>
    <sheetView workbookViewId="0">
      <selection activeCell="C40" sqref="C40"/>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13" t="s">
        <v>162</v>
      </c>
      <c r="B1" s="13" t="s">
        <v>17</v>
      </c>
      <c r="D1" t="s">
        <v>79</v>
      </c>
      <c r="E1" t="s">
        <v>80</v>
      </c>
      <c r="F1" s="37" t="s">
        <v>86</v>
      </c>
      <c r="G1" s="38" t="s">
        <v>87</v>
      </c>
      <c r="H1" s="37" t="s">
        <v>92</v>
      </c>
      <c r="I1" s="38" t="s">
        <v>93</v>
      </c>
      <c r="J1" s="37" t="s">
        <v>98</v>
      </c>
      <c r="K1" s="38" t="s">
        <v>99</v>
      </c>
      <c r="L1" s="37" t="s">
        <v>104</v>
      </c>
      <c r="M1" s="38" t="s">
        <v>105</v>
      </c>
      <c r="N1" s="37" t="s">
        <v>110</v>
      </c>
      <c r="O1" s="38" t="s">
        <v>111</v>
      </c>
      <c r="P1" s="38" t="s">
        <v>138</v>
      </c>
      <c r="Q1" s="38" t="s">
        <v>139</v>
      </c>
      <c r="R1" s="37" t="s">
        <v>116</v>
      </c>
      <c r="S1" s="37" t="s">
        <v>117</v>
      </c>
      <c r="T1" s="37" t="s">
        <v>122</v>
      </c>
      <c r="U1" s="38" t="s">
        <v>123</v>
      </c>
      <c r="W1" t="s">
        <v>127</v>
      </c>
      <c r="X1" t="s">
        <v>17</v>
      </c>
    </row>
    <row r="2" spans="1:24" ht="15.75" thickTop="1" x14ac:dyDescent="0.25">
      <c r="A2" s="36"/>
      <c r="B2" s="36"/>
      <c r="D2" s="33">
        <f>MIN(Vertices[Degree])</f>
        <v>0</v>
      </c>
      <c r="E2" s="3">
        <f>COUNTIF(Vertices[Degree], "&gt;= " &amp; D2) - COUNTIF(Vertices[Degree], "&gt;=" &amp; D3)</f>
        <v>0</v>
      </c>
      <c r="F2" s="39">
        <f>MIN(Vertices[In-Degree])</f>
        <v>0</v>
      </c>
      <c r="G2" s="40">
        <f>COUNTIF(Vertices[In-Degree], "&gt;= " &amp; F2) - COUNTIF(Vertices[In-Degree], "&gt;=" &amp; F3)</f>
        <v>0</v>
      </c>
      <c r="H2" s="39">
        <f>MIN(Vertices[Out-Degree])</f>
        <v>0</v>
      </c>
      <c r="I2" s="40">
        <f>COUNTIF(Vertices[Out-Degree], "&gt;= " &amp; H2) - COUNTIF(Vertices[Out-Degree], "&gt;=" &amp; H3)</f>
        <v>0</v>
      </c>
      <c r="J2" s="39">
        <f>MIN(Vertices[Betweenness Centrality])</f>
        <v>0</v>
      </c>
      <c r="K2" s="40">
        <f>COUNTIF(Vertices[Betweenness Centrality], "&gt;= " &amp; J2) - COUNTIF(Vertices[Betweenness Centrality], "&gt;=" &amp; J3)</f>
        <v>0</v>
      </c>
      <c r="L2" s="39">
        <f>MIN(Vertices[Closeness Centrality])</f>
        <v>0</v>
      </c>
      <c r="M2" s="40">
        <f>COUNTIF(Vertices[Closeness Centrality], "&gt;= " &amp; L2) - COUNTIF(Vertices[Closeness Centrality], "&gt;=" &amp; L3)</f>
        <v>0</v>
      </c>
      <c r="N2" s="39">
        <f>MIN(Vertices[Eigenvector Centrality])</f>
        <v>0</v>
      </c>
      <c r="O2" s="40">
        <f>COUNTIF(Vertices[Eigenvector Centrality], "&gt;= " &amp; N2) - COUNTIF(Vertices[Eigenvector Centrality], "&gt;=" &amp; N3)</f>
        <v>0</v>
      </c>
      <c r="P2" s="39">
        <f>MIN(Vertices[PageRank])</f>
        <v>0</v>
      </c>
      <c r="Q2" s="40">
        <f>COUNTIF(Vertices[PageRank], "&gt;= " &amp; P2) - COUNTIF(Vertices[PageRank], "&gt;=" &amp; P3)</f>
        <v>0</v>
      </c>
      <c r="R2" s="39">
        <f>MIN(Vertices[Clustering Coefficient])</f>
        <v>0</v>
      </c>
      <c r="S2" s="45">
        <f>COUNTIF(Vertices[Clustering Coefficient], "&gt;= " &amp; R2) - COUNTIF(Vertices[Clustering Coefficient], "&gt;=" &amp; R3)</f>
        <v>0</v>
      </c>
      <c r="T2" s="39" t="e">
        <f ca="1">MIN(INDIRECT(DynamicFilterSourceColumnRange))</f>
        <v>#REF!</v>
      </c>
      <c r="U2" s="40" t="e">
        <f t="shared" ref="U2:U57" ca="1" si="0">COUNTIF(INDIRECT(DynamicFilterSourceColumnRange), "&gt;= " &amp; T2) - COUNTIF(INDIRECT(DynamicFilterSourceColumnRange), "&gt;=" &amp; T3)</f>
        <v>#REF!</v>
      </c>
      <c r="W2" t="s">
        <v>124</v>
      </c>
      <c r="X2">
        <f>ROWS(HistogramBins[Degree Bin]) - 1</f>
        <v>55</v>
      </c>
    </row>
    <row r="3" spans="1:24" x14ac:dyDescent="0.25">
      <c r="D3" s="34">
        <f t="shared" ref="D3:D26" si="1">D2+($D$57-$D$2)/BinDivisor</f>
        <v>0</v>
      </c>
      <c r="E3" s="3">
        <f>COUNTIF(Vertices[Degree], "&gt;= " &amp; D3) - COUNTIF(Vertices[Degree], "&gt;=" &amp; D4)</f>
        <v>0</v>
      </c>
      <c r="F3" s="41">
        <f t="shared" ref="F3:F26" si="2">F2+($F$57-$F$2)/BinDivisor</f>
        <v>0</v>
      </c>
      <c r="G3" s="42">
        <f>COUNTIF(Vertices[In-Degree], "&gt;= " &amp; F3) - COUNTIF(Vertices[In-Degree], "&gt;=" &amp; F4)</f>
        <v>0</v>
      </c>
      <c r="H3" s="41">
        <f t="shared" ref="H3:H26" si="3">H2+($H$57-$H$2)/BinDivisor</f>
        <v>0</v>
      </c>
      <c r="I3" s="42">
        <f>COUNTIF(Vertices[Out-Degree], "&gt;= " &amp; H3) - COUNTIF(Vertices[Out-Degree], "&gt;=" &amp; H4)</f>
        <v>0</v>
      </c>
      <c r="J3" s="41">
        <f t="shared" ref="J3:J26" si="4">J2+($J$57-$J$2)/BinDivisor</f>
        <v>0</v>
      </c>
      <c r="K3" s="42">
        <f>COUNTIF(Vertices[Betweenness Centrality], "&gt;= " &amp; J3) - COUNTIF(Vertices[Betweenness Centrality], "&gt;=" &amp; J4)</f>
        <v>0</v>
      </c>
      <c r="L3" s="41">
        <f t="shared" ref="L3:L26" si="5">L2+($L$57-$L$2)/BinDivisor</f>
        <v>0</v>
      </c>
      <c r="M3" s="42">
        <f>COUNTIF(Vertices[Closeness Centrality], "&gt;= " &amp; L3) - COUNTIF(Vertices[Closeness Centrality], "&gt;=" &amp; L4)</f>
        <v>0</v>
      </c>
      <c r="N3" s="41">
        <f t="shared" ref="N3:N26" si="6">N2+($N$57-$N$2)/BinDivisor</f>
        <v>0</v>
      </c>
      <c r="O3" s="42">
        <f>COUNTIF(Vertices[Eigenvector Centrality], "&gt;= " &amp; N3) - COUNTIF(Vertices[Eigenvector Centrality], "&gt;=" &amp; N4)</f>
        <v>0</v>
      </c>
      <c r="P3" s="41">
        <f t="shared" ref="P3:P26" si="7">P2+($P$57-$P$2)/BinDivisor</f>
        <v>0</v>
      </c>
      <c r="Q3" s="42">
        <f>COUNTIF(Vertices[PageRank], "&gt;= " &amp; P3) - COUNTIF(Vertices[PageRank], "&gt;=" &amp; P4)</f>
        <v>0</v>
      </c>
      <c r="R3" s="41">
        <f t="shared" ref="R3:R26" si="8">R2+($R$57-$R$2)/BinDivisor</f>
        <v>0</v>
      </c>
      <c r="S3" s="46">
        <f>COUNTIF(Vertices[Clustering Coefficient], "&gt;= " &amp; R3) - COUNTIF(Vertices[Clustering Coefficient], "&gt;=" &amp; R4)</f>
        <v>0</v>
      </c>
      <c r="T3" s="41" t="e">
        <f t="shared" ref="T3:T26" ca="1" si="9">T2+($T$57-$T$2)/BinDivisor</f>
        <v>#REF!</v>
      </c>
      <c r="U3" s="42" t="e">
        <f t="shared" ca="1" si="0"/>
        <v>#REF!</v>
      </c>
      <c r="W3" t="s">
        <v>125</v>
      </c>
      <c r="X3" t="s">
        <v>85</v>
      </c>
    </row>
    <row r="4" spans="1:24" x14ac:dyDescent="0.25">
      <c r="D4" s="34">
        <f t="shared" si="1"/>
        <v>0</v>
      </c>
      <c r="E4" s="3">
        <f>COUNTIF(Vertices[Degree], "&gt;= " &amp; D4) - COUNTIF(Vertices[Degree], "&gt;=" &amp; D5)</f>
        <v>0</v>
      </c>
      <c r="F4" s="39">
        <f t="shared" si="2"/>
        <v>0</v>
      </c>
      <c r="G4" s="40">
        <f>COUNTIF(Vertices[In-Degree], "&gt;= " &amp; F4) - COUNTIF(Vertices[In-Degree], "&gt;=" &amp; F5)</f>
        <v>0</v>
      </c>
      <c r="H4" s="39">
        <f t="shared" si="3"/>
        <v>0</v>
      </c>
      <c r="I4" s="40">
        <f>COUNTIF(Vertices[Out-Degree], "&gt;= " &amp; H4) - COUNTIF(Vertices[Out-Degree], "&gt;=" &amp; H5)</f>
        <v>0</v>
      </c>
      <c r="J4" s="39">
        <f t="shared" si="4"/>
        <v>0</v>
      </c>
      <c r="K4" s="40">
        <f>COUNTIF(Vertices[Betweenness Centrality], "&gt;= " &amp; J4) - COUNTIF(Vertices[Betweenness Centrality], "&gt;=" &amp; J5)</f>
        <v>0</v>
      </c>
      <c r="L4" s="39">
        <f t="shared" si="5"/>
        <v>0</v>
      </c>
      <c r="M4" s="40">
        <f>COUNTIF(Vertices[Closeness Centrality], "&gt;= " &amp; L4) - COUNTIF(Vertices[Closeness Centrality], "&gt;=" &amp; L5)</f>
        <v>0</v>
      </c>
      <c r="N4" s="39">
        <f t="shared" si="6"/>
        <v>0</v>
      </c>
      <c r="O4" s="40">
        <f>COUNTIF(Vertices[Eigenvector Centrality], "&gt;= " &amp; N4) - COUNTIF(Vertices[Eigenvector Centrality], "&gt;=" &amp; N5)</f>
        <v>0</v>
      </c>
      <c r="P4" s="39">
        <f t="shared" si="7"/>
        <v>0</v>
      </c>
      <c r="Q4" s="40">
        <f>COUNTIF(Vertices[PageRank], "&gt;= " &amp; P4) - COUNTIF(Vertices[PageRank], "&gt;=" &amp; P5)</f>
        <v>0</v>
      </c>
      <c r="R4" s="39">
        <f t="shared" si="8"/>
        <v>0</v>
      </c>
      <c r="S4" s="45">
        <f>COUNTIF(Vertices[Clustering Coefficient], "&gt;= " &amp; R4) - COUNTIF(Vertices[Clustering Coefficient], "&gt;=" &amp; R5)</f>
        <v>0</v>
      </c>
      <c r="T4" s="39" t="e">
        <f t="shared" ca="1" si="9"/>
        <v>#REF!</v>
      </c>
      <c r="U4" s="40" t="e">
        <f t="shared" ca="1" si="0"/>
        <v>#REF!</v>
      </c>
      <c r="W4" s="12" t="s">
        <v>126</v>
      </c>
      <c r="X4" s="12" t="s">
        <v>128</v>
      </c>
    </row>
    <row r="5" spans="1:24" x14ac:dyDescent="0.25">
      <c r="D5" s="34">
        <f t="shared" si="1"/>
        <v>0</v>
      </c>
      <c r="E5" s="3">
        <f>COUNTIF(Vertices[Degree], "&gt;= " &amp; D5) - COUNTIF(Vertices[Degree], "&gt;=" &amp; D6)</f>
        <v>0</v>
      </c>
      <c r="F5" s="41">
        <f t="shared" si="2"/>
        <v>0</v>
      </c>
      <c r="G5" s="42">
        <f>COUNTIF(Vertices[In-Degree], "&gt;= " &amp; F5) - COUNTIF(Vertices[In-Degree], "&gt;=" &amp; F6)</f>
        <v>0</v>
      </c>
      <c r="H5" s="41">
        <f t="shared" si="3"/>
        <v>0</v>
      </c>
      <c r="I5" s="42">
        <f>COUNTIF(Vertices[Out-Degree], "&gt;= " &amp; H5) - COUNTIF(Vertices[Out-Degree], "&gt;=" &amp; H6)</f>
        <v>0</v>
      </c>
      <c r="J5" s="41">
        <f t="shared" si="4"/>
        <v>0</v>
      </c>
      <c r="K5" s="42">
        <f>COUNTIF(Vertices[Betweenness Centrality], "&gt;= " &amp; J5) - COUNTIF(Vertices[Betweenness Centrality], "&gt;=" &amp; J6)</f>
        <v>0</v>
      </c>
      <c r="L5" s="41">
        <f t="shared" si="5"/>
        <v>0</v>
      </c>
      <c r="M5" s="42">
        <f>COUNTIF(Vertices[Closeness Centrality], "&gt;= " &amp; L5) - COUNTIF(Vertices[Closeness Centrality], "&gt;=" &amp; L6)</f>
        <v>0</v>
      </c>
      <c r="N5" s="41">
        <f t="shared" si="6"/>
        <v>0</v>
      </c>
      <c r="O5" s="42">
        <f>COUNTIF(Vertices[Eigenvector Centrality], "&gt;= " &amp; N5) - COUNTIF(Vertices[Eigenvector Centrality], "&gt;=" &amp; N6)</f>
        <v>0</v>
      </c>
      <c r="P5" s="41">
        <f t="shared" si="7"/>
        <v>0</v>
      </c>
      <c r="Q5" s="42">
        <f>COUNTIF(Vertices[PageRank], "&gt;= " &amp; P5) - COUNTIF(Vertices[PageRank], "&gt;=" &amp; P6)</f>
        <v>0</v>
      </c>
      <c r="R5" s="41">
        <f t="shared" si="8"/>
        <v>0</v>
      </c>
      <c r="S5" s="46">
        <f>COUNTIF(Vertices[Clustering Coefficient], "&gt;= " &amp; R5) - COUNTIF(Vertices[Clustering Coefficient], "&gt;=" &amp; R6)</f>
        <v>0</v>
      </c>
      <c r="T5" s="41" t="e">
        <f t="shared" ca="1" si="9"/>
        <v>#REF!</v>
      </c>
      <c r="U5" s="42" t="e">
        <f t="shared" ca="1" si="0"/>
        <v>#REF!</v>
      </c>
    </row>
    <row r="6" spans="1:24" x14ac:dyDescent="0.25">
      <c r="D6" s="34">
        <f t="shared" si="1"/>
        <v>0</v>
      </c>
      <c r="E6" s="3">
        <f>COUNTIF(Vertices[Degree], "&gt;= " &amp; D6) - COUNTIF(Vertices[Degree], "&gt;=" &amp; D7)</f>
        <v>0</v>
      </c>
      <c r="F6" s="39">
        <f t="shared" si="2"/>
        <v>0</v>
      </c>
      <c r="G6" s="40">
        <f>COUNTIF(Vertices[In-Degree], "&gt;= " &amp; F6) - COUNTIF(Vertices[In-Degree], "&gt;=" &amp; F7)</f>
        <v>0</v>
      </c>
      <c r="H6" s="39">
        <f t="shared" si="3"/>
        <v>0</v>
      </c>
      <c r="I6" s="40">
        <f>COUNTIF(Vertices[Out-Degree], "&gt;= " &amp; H6) - COUNTIF(Vertices[Out-Degree], "&gt;=" &amp; H7)</f>
        <v>0</v>
      </c>
      <c r="J6" s="39">
        <f t="shared" si="4"/>
        <v>0</v>
      </c>
      <c r="K6" s="40">
        <f>COUNTIF(Vertices[Betweenness Centrality], "&gt;= " &amp; J6) - COUNTIF(Vertices[Betweenness Centrality], "&gt;=" &amp; J7)</f>
        <v>0</v>
      </c>
      <c r="L6" s="39">
        <f t="shared" si="5"/>
        <v>0</v>
      </c>
      <c r="M6" s="40">
        <f>COUNTIF(Vertices[Closeness Centrality], "&gt;= " &amp; L6) - COUNTIF(Vertices[Closeness Centrality], "&gt;=" &amp; L7)</f>
        <v>0</v>
      </c>
      <c r="N6" s="39">
        <f t="shared" si="6"/>
        <v>0</v>
      </c>
      <c r="O6" s="40">
        <f>COUNTIF(Vertices[Eigenvector Centrality], "&gt;= " &amp; N6) - COUNTIF(Vertices[Eigenvector Centrality], "&gt;=" &amp; N7)</f>
        <v>0</v>
      </c>
      <c r="P6" s="39">
        <f t="shared" si="7"/>
        <v>0</v>
      </c>
      <c r="Q6" s="40">
        <f>COUNTIF(Vertices[PageRank], "&gt;= " &amp; P6) - COUNTIF(Vertices[PageRank], "&gt;=" &amp; P7)</f>
        <v>0</v>
      </c>
      <c r="R6" s="39">
        <f t="shared" si="8"/>
        <v>0</v>
      </c>
      <c r="S6" s="45">
        <f>COUNTIF(Vertices[Clustering Coefficient], "&gt;= " &amp; R6) - COUNTIF(Vertices[Clustering Coefficient], "&gt;=" &amp; R7)</f>
        <v>0</v>
      </c>
      <c r="T6" s="39" t="e">
        <f t="shared" ca="1" si="9"/>
        <v>#REF!</v>
      </c>
      <c r="U6" s="40" t="e">
        <f t="shared" ca="1" si="0"/>
        <v>#REF!</v>
      </c>
    </row>
    <row r="7" spans="1:24" x14ac:dyDescent="0.25">
      <c r="D7" s="34">
        <f t="shared" si="1"/>
        <v>0</v>
      </c>
      <c r="E7" s="3">
        <f>COUNTIF(Vertices[Degree], "&gt;= " &amp; D7) - COUNTIF(Vertices[Degree], "&gt;=" &amp; D8)</f>
        <v>0</v>
      </c>
      <c r="F7" s="41">
        <f t="shared" si="2"/>
        <v>0</v>
      </c>
      <c r="G7" s="42">
        <f>COUNTIF(Vertices[In-Degree], "&gt;= " &amp; F7) - COUNTIF(Vertices[In-Degree], "&gt;=" &amp; F8)</f>
        <v>0</v>
      </c>
      <c r="H7" s="41">
        <f t="shared" si="3"/>
        <v>0</v>
      </c>
      <c r="I7" s="42">
        <f>COUNTIF(Vertices[Out-Degree], "&gt;= " &amp; H7) - COUNTIF(Vertices[Out-Degree], "&gt;=" &amp; H8)</f>
        <v>0</v>
      </c>
      <c r="J7" s="41">
        <f t="shared" si="4"/>
        <v>0</v>
      </c>
      <c r="K7" s="42">
        <f>COUNTIF(Vertices[Betweenness Centrality], "&gt;= " &amp; J7) - COUNTIF(Vertices[Betweenness Centrality], "&gt;=" &amp; J8)</f>
        <v>0</v>
      </c>
      <c r="L7" s="41">
        <f t="shared" si="5"/>
        <v>0</v>
      </c>
      <c r="M7" s="42">
        <f>COUNTIF(Vertices[Closeness Centrality], "&gt;= " &amp; L7) - COUNTIF(Vertices[Closeness Centrality], "&gt;=" &amp; L8)</f>
        <v>0</v>
      </c>
      <c r="N7" s="41">
        <f t="shared" si="6"/>
        <v>0</v>
      </c>
      <c r="O7" s="42">
        <f>COUNTIF(Vertices[Eigenvector Centrality], "&gt;= " &amp; N7) - COUNTIF(Vertices[Eigenvector Centrality], "&gt;=" &amp; N8)</f>
        <v>0</v>
      </c>
      <c r="P7" s="41">
        <f t="shared" si="7"/>
        <v>0</v>
      </c>
      <c r="Q7" s="42">
        <f>COUNTIF(Vertices[PageRank], "&gt;= " &amp; P7) - COUNTIF(Vertices[PageRank], "&gt;=" &amp; P8)</f>
        <v>0</v>
      </c>
      <c r="R7" s="41">
        <f t="shared" si="8"/>
        <v>0</v>
      </c>
      <c r="S7" s="46">
        <f>COUNTIF(Vertices[Clustering Coefficient], "&gt;= " &amp; R7) - COUNTIF(Vertices[Clustering Coefficient], "&gt;=" &amp; R8)</f>
        <v>0</v>
      </c>
      <c r="T7" s="41" t="e">
        <f t="shared" ca="1" si="9"/>
        <v>#REF!</v>
      </c>
      <c r="U7" s="42" t="e">
        <f t="shared" ca="1" si="0"/>
        <v>#REF!</v>
      </c>
    </row>
    <row r="8" spans="1:24" x14ac:dyDescent="0.25">
      <c r="D8" s="34">
        <f t="shared" si="1"/>
        <v>0</v>
      </c>
      <c r="E8" s="3">
        <f>COUNTIF(Vertices[Degree], "&gt;= " &amp; D8) - COUNTIF(Vertices[Degree], "&gt;=" &amp; D9)</f>
        <v>0</v>
      </c>
      <c r="F8" s="39">
        <f t="shared" si="2"/>
        <v>0</v>
      </c>
      <c r="G8" s="40">
        <f>COUNTIF(Vertices[In-Degree], "&gt;= " &amp; F8) - COUNTIF(Vertices[In-Degree], "&gt;=" &amp; F9)</f>
        <v>0</v>
      </c>
      <c r="H8" s="39">
        <f t="shared" si="3"/>
        <v>0</v>
      </c>
      <c r="I8" s="40">
        <f>COUNTIF(Vertices[Out-Degree], "&gt;= " &amp; H8) - COUNTIF(Vertices[Out-Degree], "&gt;=" &amp; H9)</f>
        <v>0</v>
      </c>
      <c r="J8" s="39">
        <f t="shared" si="4"/>
        <v>0</v>
      </c>
      <c r="K8" s="40">
        <f>COUNTIF(Vertices[Betweenness Centrality], "&gt;= " &amp; J8) - COUNTIF(Vertices[Betweenness Centrality], "&gt;=" &amp; J9)</f>
        <v>0</v>
      </c>
      <c r="L8" s="39">
        <f t="shared" si="5"/>
        <v>0</v>
      </c>
      <c r="M8" s="40">
        <f>COUNTIF(Vertices[Closeness Centrality], "&gt;= " &amp; L8) - COUNTIF(Vertices[Closeness Centrality], "&gt;=" &amp; L9)</f>
        <v>0</v>
      </c>
      <c r="N8" s="39">
        <f t="shared" si="6"/>
        <v>0</v>
      </c>
      <c r="O8" s="40">
        <f>COUNTIF(Vertices[Eigenvector Centrality], "&gt;= " &amp; N8) - COUNTIF(Vertices[Eigenvector Centrality], "&gt;=" &amp; N9)</f>
        <v>0</v>
      </c>
      <c r="P8" s="39">
        <f t="shared" si="7"/>
        <v>0</v>
      </c>
      <c r="Q8" s="40">
        <f>COUNTIF(Vertices[PageRank], "&gt;= " &amp; P8) - COUNTIF(Vertices[PageRank], "&gt;=" &amp; P9)</f>
        <v>0</v>
      </c>
      <c r="R8" s="39">
        <f t="shared" si="8"/>
        <v>0</v>
      </c>
      <c r="S8" s="45">
        <f>COUNTIF(Vertices[Clustering Coefficient], "&gt;= " &amp; R8) - COUNTIF(Vertices[Clustering Coefficient], "&gt;=" &amp; R9)</f>
        <v>0</v>
      </c>
      <c r="T8" s="39" t="e">
        <f t="shared" ca="1" si="9"/>
        <v>#REF!</v>
      </c>
      <c r="U8" s="40" t="e">
        <f t="shared" ca="1" si="0"/>
        <v>#REF!</v>
      </c>
    </row>
    <row r="9" spans="1:24" x14ac:dyDescent="0.25">
      <c r="D9" s="34">
        <f t="shared" si="1"/>
        <v>0</v>
      </c>
      <c r="E9" s="3">
        <f>COUNTIF(Vertices[Degree], "&gt;= " &amp; D9) - COUNTIF(Vertices[Degree], "&gt;=" &amp; D10)</f>
        <v>0</v>
      </c>
      <c r="F9" s="41">
        <f t="shared" si="2"/>
        <v>0</v>
      </c>
      <c r="G9" s="42">
        <f>COUNTIF(Vertices[In-Degree], "&gt;= " &amp; F9) - COUNTIF(Vertices[In-Degree], "&gt;=" &amp; F10)</f>
        <v>0</v>
      </c>
      <c r="H9" s="41">
        <f t="shared" si="3"/>
        <v>0</v>
      </c>
      <c r="I9" s="42">
        <f>COUNTIF(Vertices[Out-Degree], "&gt;= " &amp; H9) - COUNTIF(Vertices[Out-Degree], "&gt;=" &amp; H10)</f>
        <v>0</v>
      </c>
      <c r="J9" s="41">
        <f t="shared" si="4"/>
        <v>0</v>
      </c>
      <c r="K9" s="42">
        <f>COUNTIF(Vertices[Betweenness Centrality], "&gt;= " &amp; J9) - COUNTIF(Vertices[Betweenness Centrality], "&gt;=" &amp; J10)</f>
        <v>0</v>
      </c>
      <c r="L9" s="41">
        <f t="shared" si="5"/>
        <v>0</v>
      </c>
      <c r="M9" s="42">
        <f>COUNTIF(Vertices[Closeness Centrality], "&gt;= " &amp; L9) - COUNTIF(Vertices[Closeness Centrality], "&gt;=" &amp; L10)</f>
        <v>0</v>
      </c>
      <c r="N9" s="41">
        <f t="shared" si="6"/>
        <v>0</v>
      </c>
      <c r="O9" s="42">
        <f>COUNTIF(Vertices[Eigenvector Centrality], "&gt;= " &amp; N9) - COUNTIF(Vertices[Eigenvector Centrality], "&gt;=" &amp; N10)</f>
        <v>0</v>
      </c>
      <c r="P9" s="41">
        <f t="shared" si="7"/>
        <v>0</v>
      </c>
      <c r="Q9" s="42">
        <f>COUNTIF(Vertices[PageRank], "&gt;= " &amp; P9) - COUNTIF(Vertices[PageRank], "&gt;=" &amp; P10)</f>
        <v>0</v>
      </c>
      <c r="R9" s="41">
        <f t="shared" si="8"/>
        <v>0</v>
      </c>
      <c r="S9" s="46">
        <f>COUNTIF(Vertices[Clustering Coefficient], "&gt;= " &amp; R9) - COUNTIF(Vertices[Clustering Coefficient], "&gt;=" &amp; R10)</f>
        <v>0</v>
      </c>
      <c r="T9" s="41" t="e">
        <f t="shared" ca="1" si="9"/>
        <v>#REF!</v>
      </c>
      <c r="U9" s="42" t="e">
        <f t="shared" ca="1" si="0"/>
        <v>#REF!</v>
      </c>
    </row>
    <row r="10" spans="1:24" x14ac:dyDescent="0.25">
      <c r="D10" s="34">
        <f t="shared" si="1"/>
        <v>0</v>
      </c>
      <c r="E10" s="3">
        <f>COUNTIF(Vertices[Degree], "&gt;= " &amp; D10) - COUNTIF(Vertices[Degree], "&gt;=" &amp; D11)</f>
        <v>0</v>
      </c>
      <c r="F10" s="39">
        <f t="shared" si="2"/>
        <v>0</v>
      </c>
      <c r="G10" s="40">
        <f>COUNTIF(Vertices[In-Degree], "&gt;= " &amp; F10) - COUNTIF(Vertices[In-Degree], "&gt;=" &amp; F11)</f>
        <v>0</v>
      </c>
      <c r="H10" s="39">
        <f t="shared" si="3"/>
        <v>0</v>
      </c>
      <c r="I10" s="40">
        <f>COUNTIF(Vertices[Out-Degree], "&gt;= " &amp; H10) - COUNTIF(Vertices[Out-Degree], "&gt;=" &amp; H11)</f>
        <v>0</v>
      </c>
      <c r="J10" s="39">
        <f t="shared" si="4"/>
        <v>0</v>
      </c>
      <c r="K10" s="40">
        <f>COUNTIF(Vertices[Betweenness Centrality], "&gt;= " &amp; J10) - COUNTIF(Vertices[Betweenness Centrality], "&gt;=" &amp; J11)</f>
        <v>0</v>
      </c>
      <c r="L10" s="39">
        <f t="shared" si="5"/>
        <v>0</v>
      </c>
      <c r="M10" s="40">
        <f>COUNTIF(Vertices[Closeness Centrality], "&gt;= " &amp; L10) - COUNTIF(Vertices[Closeness Centrality], "&gt;=" &amp; L11)</f>
        <v>0</v>
      </c>
      <c r="N10" s="39">
        <f t="shared" si="6"/>
        <v>0</v>
      </c>
      <c r="O10" s="40">
        <f>COUNTIF(Vertices[Eigenvector Centrality], "&gt;= " &amp; N10) - COUNTIF(Vertices[Eigenvector Centrality], "&gt;=" &amp; N11)</f>
        <v>0</v>
      </c>
      <c r="P10" s="39">
        <f t="shared" si="7"/>
        <v>0</v>
      </c>
      <c r="Q10" s="40">
        <f>COUNTIF(Vertices[PageRank], "&gt;= " &amp; P10) - COUNTIF(Vertices[PageRank], "&gt;=" &amp; P11)</f>
        <v>0</v>
      </c>
      <c r="R10" s="39">
        <f t="shared" si="8"/>
        <v>0</v>
      </c>
      <c r="S10" s="45">
        <f>COUNTIF(Vertices[Clustering Coefficient], "&gt;= " &amp; R10) - COUNTIF(Vertices[Clustering Coefficient], "&gt;=" &amp; R11)</f>
        <v>0</v>
      </c>
      <c r="T10" s="39" t="e">
        <f t="shared" ca="1" si="9"/>
        <v>#REF!</v>
      </c>
      <c r="U10" s="40" t="e">
        <f t="shared" ca="1" si="0"/>
        <v>#REF!</v>
      </c>
    </row>
    <row r="11" spans="1:24" x14ac:dyDescent="0.25">
      <c r="D11" s="34">
        <f t="shared" si="1"/>
        <v>0</v>
      </c>
      <c r="E11" s="3">
        <f>COUNTIF(Vertices[Degree], "&gt;= " &amp; D11) - COUNTIF(Vertices[Degree], "&gt;=" &amp; D12)</f>
        <v>0</v>
      </c>
      <c r="F11" s="41">
        <f t="shared" si="2"/>
        <v>0</v>
      </c>
      <c r="G11" s="42">
        <f>COUNTIF(Vertices[In-Degree], "&gt;= " &amp; F11) - COUNTIF(Vertices[In-Degree], "&gt;=" &amp; F12)</f>
        <v>0</v>
      </c>
      <c r="H11" s="41">
        <f t="shared" si="3"/>
        <v>0</v>
      </c>
      <c r="I11" s="42">
        <f>COUNTIF(Vertices[Out-Degree], "&gt;= " &amp; H11) - COUNTIF(Vertices[Out-Degree], "&gt;=" &amp; H12)</f>
        <v>0</v>
      </c>
      <c r="J11" s="41">
        <f t="shared" si="4"/>
        <v>0</v>
      </c>
      <c r="K11" s="42">
        <f>COUNTIF(Vertices[Betweenness Centrality], "&gt;= " &amp; J11) - COUNTIF(Vertices[Betweenness Centrality], "&gt;=" &amp; J12)</f>
        <v>0</v>
      </c>
      <c r="L11" s="41">
        <f t="shared" si="5"/>
        <v>0</v>
      </c>
      <c r="M11" s="42">
        <f>COUNTIF(Vertices[Closeness Centrality], "&gt;= " &amp; L11) - COUNTIF(Vertices[Closeness Centrality], "&gt;=" &amp; L12)</f>
        <v>0</v>
      </c>
      <c r="N11" s="41">
        <f t="shared" si="6"/>
        <v>0</v>
      </c>
      <c r="O11" s="42">
        <f>COUNTIF(Vertices[Eigenvector Centrality], "&gt;= " &amp; N11) - COUNTIF(Vertices[Eigenvector Centrality], "&gt;=" &amp; N12)</f>
        <v>0</v>
      </c>
      <c r="P11" s="41">
        <f t="shared" si="7"/>
        <v>0</v>
      </c>
      <c r="Q11" s="42">
        <f>COUNTIF(Vertices[PageRank], "&gt;= " &amp; P11) - COUNTIF(Vertices[PageRank], "&gt;=" &amp; P12)</f>
        <v>0</v>
      </c>
      <c r="R11" s="41">
        <f t="shared" si="8"/>
        <v>0</v>
      </c>
      <c r="S11" s="46">
        <f>COUNTIF(Vertices[Clustering Coefficient], "&gt;= " &amp; R11) - COUNTIF(Vertices[Clustering Coefficient], "&gt;=" &amp; R12)</f>
        <v>0</v>
      </c>
      <c r="T11" s="41" t="e">
        <f t="shared" ca="1" si="9"/>
        <v>#REF!</v>
      </c>
      <c r="U11" s="42" t="e">
        <f t="shared" ca="1" si="0"/>
        <v>#REF!</v>
      </c>
    </row>
    <row r="12" spans="1:24" x14ac:dyDescent="0.25">
      <c r="D12" s="34">
        <f t="shared" si="1"/>
        <v>0</v>
      </c>
      <c r="E12" s="3">
        <f>COUNTIF(Vertices[Degree], "&gt;= " &amp; D12) - COUNTIF(Vertices[Degree], "&gt;=" &amp; D13)</f>
        <v>0</v>
      </c>
      <c r="F12" s="39">
        <f t="shared" si="2"/>
        <v>0</v>
      </c>
      <c r="G12" s="40">
        <f>COUNTIF(Vertices[In-Degree], "&gt;= " &amp; F12) - COUNTIF(Vertices[In-Degree], "&gt;=" &amp; F13)</f>
        <v>0</v>
      </c>
      <c r="H12" s="39">
        <f t="shared" si="3"/>
        <v>0</v>
      </c>
      <c r="I12" s="40">
        <f>COUNTIF(Vertices[Out-Degree], "&gt;= " &amp; H12) - COUNTIF(Vertices[Out-Degree], "&gt;=" &amp; H13)</f>
        <v>0</v>
      </c>
      <c r="J12" s="39">
        <f t="shared" si="4"/>
        <v>0</v>
      </c>
      <c r="K12" s="40">
        <f>COUNTIF(Vertices[Betweenness Centrality], "&gt;= " &amp; J12) - COUNTIF(Vertices[Betweenness Centrality], "&gt;=" &amp; J13)</f>
        <v>0</v>
      </c>
      <c r="L12" s="39">
        <f t="shared" si="5"/>
        <v>0</v>
      </c>
      <c r="M12" s="40">
        <f>COUNTIF(Vertices[Closeness Centrality], "&gt;= " &amp; L12) - COUNTIF(Vertices[Closeness Centrality], "&gt;=" &amp; L13)</f>
        <v>0</v>
      </c>
      <c r="N12" s="39">
        <f t="shared" si="6"/>
        <v>0</v>
      </c>
      <c r="O12" s="40">
        <f>COUNTIF(Vertices[Eigenvector Centrality], "&gt;= " &amp; N12) - COUNTIF(Vertices[Eigenvector Centrality], "&gt;=" &amp; N13)</f>
        <v>0</v>
      </c>
      <c r="P12" s="39">
        <f t="shared" si="7"/>
        <v>0</v>
      </c>
      <c r="Q12" s="40">
        <f>COUNTIF(Vertices[PageRank], "&gt;= " &amp; P12) - COUNTIF(Vertices[PageRank], "&gt;=" &amp; P13)</f>
        <v>0</v>
      </c>
      <c r="R12" s="39">
        <f t="shared" si="8"/>
        <v>0</v>
      </c>
      <c r="S12" s="45">
        <f>COUNTIF(Vertices[Clustering Coefficient], "&gt;= " &amp; R12) - COUNTIF(Vertices[Clustering Coefficient], "&gt;=" &amp; R13)</f>
        <v>0</v>
      </c>
      <c r="T12" s="39" t="e">
        <f t="shared" ca="1" si="9"/>
        <v>#REF!</v>
      </c>
      <c r="U12" s="40" t="e">
        <f t="shared" ca="1" si="0"/>
        <v>#REF!</v>
      </c>
    </row>
    <row r="13" spans="1:24" x14ac:dyDescent="0.25">
      <c r="D13" s="34">
        <f t="shared" si="1"/>
        <v>0</v>
      </c>
      <c r="E13" s="3">
        <f>COUNTIF(Vertices[Degree], "&gt;= " &amp; D13) - COUNTIF(Vertices[Degree], "&gt;=" &amp; D14)</f>
        <v>0</v>
      </c>
      <c r="F13" s="41">
        <f t="shared" si="2"/>
        <v>0</v>
      </c>
      <c r="G13" s="42">
        <f>COUNTIF(Vertices[In-Degree], "&gt;= " &amp; F13) - COUNTIF(Vertices[In-Degree], "&gt;=" &amp; F14)</f>
        <v>0</v>
      </c>
      <c r="H13" s="41">
        <f t="shared" si="3"/>
        <v>0</v>
      </c>
      <c r="I13" s="42">
        <f>COUNTIF(Vertices[Out-Degree], "&gt;= " &amp; H13) - COUNTIF(Vertices[Out-Degree], "&gt;=" &amp; H14)</f>
        <v>0</v>
      </c>
      <c r="J13" s="41">
        <f t="shared" si="4"/>
        <v>0</v>
      </c>
      <c r="K13" s="42">
        <f>COUNTIF(Vertices[Betweenness Centrality], "&gt;= " &amp; J13) - COUNTIF(Vertices[Betweenness Centrality], "&gt;=" &amp; J14)</f>
        <v>0</v>
      </c>
      <c r="L13" s="41">
        <f t="shared" si="5"/>
        <v>0</v>
      </c>
      <c r="M13" s="42">
        <f>COUNTIF(Vertices[Closeness Centrality], "&gt;= " &amp; L13) - COUNTIF(Vertices[Closeness Centrality], "&gt;=" &amp; L14)</f>
        <v>0</v>
      </c>
      <c r="N13" s="41">
        <f t="shared" si="6"/>
        <v>0</v>
      </c>
      <c r="O13" s="42">
        <f>COUNTIF(Vertices[Eigenvector Centrality], "&gt;= " &amp; N13) - COUNTIF(Vertices[Eigenvector Centrality], "&gt;=" &amp; N14)</f>
        <v>0</v>
      </c>
      <c r="P13" s="41">
        <f t="shared" si="7"/>
        <v>0</v>
      </c>
      <c r="Q13" s="42">
        <f>COUNTIF(Vertices[PageRank], "&gt;= " &amp; P13) - COUNTIF(Vertices[PageRank], "&gt;=" &amp; P14)</f>
        <v>0</v>
      </c>
      <c r="R13" s="41">
        <f t="shared" si="8"/>
        <v>0</v>
      </c>
      <c r="S13" s="46">
        <f>COUNTIF(Vertices[Clustering Coefficient], "&gt;= " &amp; R13) - COUNTIF(Vertices[Clustering Coefficient], "&gt;=" &amp; R14)</f>
        <v>0</v>
      </c>
      <c r="T13" s="41" t="e">
        <f t="shared" ca="1" si="9"/>
        <v>#REF!</v>
      </c>
      <c r="U13" s="42" t="e">
        <f t="shared" ca="1" si="0"/>
        <v>#REF!</v>
      </c>
    </row>
    <row r="14" spans="1:24" x14ac:dyDescent="0.25">
      <c r="D14" s="34">
        <f t="shared" si="1"/>
        <v>0</v>
      </c>
      <c r="E14" s="3">
        <f>COUNTIF(Vertices[Degree], "&gt;= " &amp; D14) - COUNTIF(Vertices[Degree], "&gt;=" &amp; D15)</f>
        <v>0</v>
      </c>
      <c r="F14" s="39">
        <f t="shared" si="2"/>
        <v>0</v>
      </c>
      <c r="G14" s="40">
        <f>COUNTIF(Vertices[In-Degree], "&gt;= " &amp; F14) - COUNTIF(Vertices[In-Degree], "&gt;=" &amp; F15)</f>
        <v>0</v>
      </c>
      <c r="H14" s="39">
        <f t="shared" si="3"/>
        <v>0</v>
      </c>
      <c r="I14" s="40">
        <f>COUNTIF(Vertices[Out-Degree], "&gt;= " &amp; H14) - COUNTIF(Vertices[Out-Degree], "&gt;=" &amp; H15)</f>
        <v>0</v>
      </c>
      <c r="J14" s="39">
        <f t="shared" si="4"/>
        <v>0</v>
      </c>
      <c r="K14" s="40">
        <f>COUNTIF(Vertices[Betweenness Centrality], "&gt;= " &amp; J14) - COUNTIF(Vertices[Betweenness Centrality], "&gt;=" &amp; J15)</f>
        <v>0</v>
      </c>
      <c r="L14" s="39">
        <f t="shared" si="5"/>
        <v>0</v>
      </c>
      <c r="M14" s="40">
        <f>COUNTIF(Vertices[Closeness Centrality], "&gt;= " &amp; L14) - COUNTIF(Vertices[Closeness Centrality], "&gt;=" &amp; L15)</f>
        <v>0</v>
      </c>
      <c r="N14" s="39">
        <f t="shared" si="6"/>
        <v>0</v>
      </c>
      <c r="O14" s="40">
        <f>COUNTIF(Vertices[Eigenvector Centrality], "&gt;= " &amp; N14) - COUNTIF(Vertices[Eigenvector Centrality], "&gt;=" &amp; N15)</f>
        <v>0</v>
      </c>
      <c r="P14" s="39">
        <f t="shared" si="7"/>
        <v>0</v>
      </c>
      <c r="Q14" s="40">
        <f>COUNTIF(Vertices[PageRank], "&gt;= " &amp; P14) - COUNTIF(Vertices[PageRank], "&gt;=" &amp; P15)</f>
        <v>0</v>
      </c>
      <c r="R14" s="39">
        <f t="shared" si="8"/>
        <v>0</v>
      </c>
      <c r="S14" s="45">
        <f>COUNTIF(Vertices[Clustering Coefficient], "&gt;= " &amp; R14) - COUNTIF(Vertices[Clustering Coefficient], "&gt;=" &amp; R15)</f>
        <v>0</v>
      </c>
      <c r="T14" s="39" t="e">
        <f t="shared" ca="1" si="9"/>
        <v>#REF!</v>
      </c>
      <c r="U14" s="40" t="e">
        <f t="shared" ca="1" si="0"/>
        <v>#REF!</v>
      </c>
    </row>
    <row r="15" spans="1:24" x14ac:dyDescent="0.25">
      <c r="D15" s="34">
        <f t="shared" si="1"/>
        <v>0</v>
      </c>
      <c r="E15" s="3">
        <f>COUNTIF(Vertices[Degree], "&gt;= " &amp; D15) - COUNTIF(Vertices[Degree], "&gt;=" &amp; D16)</f>
        <v>0</v>
      </c>
      <c r="F15" s="41">
        <f t="shared" si="2"/>
        <v>0</v>
      </c>
      <c r="G15" s="42">
        <f>COUNTIF(Vertices[In-Degree], "&gt;= " &amp; F15) - COUNTIF(Vertices[In-Degree], "&gt;=" &amp; F16)</f>
        <v>0</v>
      </c>
      <c r="H15" s="41">
        <f t="shared" si="3"/>
        <v>0</v>
      </c>
      <c r="I15" s="42">
        <f>COUNTIF(Vertices[Out-Degree], "&gt;= " &amp; H15) - COUNTIF(Vertices[Out-Degree], "&gt;=" &amp; H16)</f>
        <v>0</v>
      </c>
      <c r="J15" s="41">
        <f t="shared" si="4"/>
        <v>0</v>
      </c>
      <c r="K15" s="42">
        <f>COUNTIF(Vertices[Betweenness Centrality], "&gt;= " &amp; J15) - COUNTIF(Vertices[Betweenness Centrality], "&gt;=" &amp; J16)</f>
        <v>0</v>
      </c>
      <c r="L15" s="41">
        <f t="shared" si="5"/>
        <v>0</v>
      </c>
      <c r="M15" s="42">
        <f>COUNTIF(Vertices[Closeness Centrality], "&gt;= " &amp; L15) - COUNTIF(Vertices[Closeness Centrality], "&gt;=" &amp; L16)</f>
        <v>0</v>
      </c>
      <c r="N15" s="41">
        <f t="shared" si="6"/>
        <v>0</v>
      </c>
      <c r="O15" s="42">
        <f>COUNTIF(Vertices[Eigenvector Centrality], "&gt;= " &amp; N15) - COUNTIF(Vertices[Eigenvector Centrality], "&gt;=" &amp; N16)</f>
        <v>0</v>
      </c>
      <c r="P15" s="41">
        <f t="shared" si="7"/>
        <v>0</v>
      </c>
      <c r="Q15" s="42">
        <f>COUNTIF(Vertices[PageRank], "&gt;= " &amp; P15) - COUNTIF(Vertices[PageRank], "&gt;=" &amp; P16)</f>
        <v>0</v>
      </c>
      <c r="R15" s="41">
        <f t="shared" si="8"/>
        <v>0</v>
      </c>
      <c r="S15" s="46">
        <f>COUNTIF(Vertices[Clustering Coefficient], "&gt;= " &amp; R15) - COUNTIF(Vertices[Clustering Coefficient], "&gt;=" &amp; R16)</f>
        <v>0</v>
      </c>
      <c r="T15" s="41" t="e">
        <f t="shared" ca="1" si="9"/>
        <v>#REF!</v>
      </c>
      <c r="U15" s="42" t="e">
        <f t="shared" ca="1" si="0"/>
        <v>#REF!</v>
      </c>
    </row>
    <row r="16" spans="1:24" x14ac:dyDescent="0.25">
      <c r="D16" s="34">
        <f t="shared" si="1"/>
        <v>0</v>
      </c>
      <c r="E16" s="3">
        <f>COUNTIF(Vertices[Degree], "&gt;= " &amp; D16) - COUNTIF(Vertices[Degree], "&gt;=" &amp; D17)</f>
        <v>0</v>
      </c>
      <c r="F16" s="39">
        <f t="shared" si="2"/>
        <v>0</v>
      </c>
      <c r="G16" s="40">
        <f>COUNTIF(Vertices[In-Degree], "&gt;= " &amp; F16) - COUNTIF(Vertices[In-Degree], "&gt;=" &amp; F17)</f>
        <v>0</v>
      </c>
      <c r="H16" s="39">
        <f t="shared" si="3"/>
        <v>0</v>
      </c>
      <c r="I16" s="40">
        <f>COUNTIF(Vertices[Out-Degree], "&gt;= " &amp; H16) - COUNTIF(Vertices[Out-Degree], "&gt;=" &amp; H17)</f>
        <v>0</v>
      </c>
      <c r="J16" s="39">
        <f t="shared" si="4"/>
        <v>0</v>
      </c>
      <c r="K16" s="40">
        <f>COUNTIF(Vertices[Betweenness Centrality], "&gt;= " &amp; J16) - COUNTIF(Vertices[Betweenness Centrality], "&gt;=" &amp; J17)</f>
        <v>0</v>
      </c>
      <c r="L16" s="39">
        <f t="shared" si="5"/>
        <v>0</v>
      </c>
      <c r="M16" s="40">
        <f>COUNTIF(Vertices[Closeness Centrality], "&gt;= " &amp; L16) - COUNTIF(Vertices[Closeness Centrality], "&gt;=" &amp; L17)</f>
        <v>0</v>
      </c>
      <c r="N16" s="39">
        <f t="shared" si="6"/>
        <v>0</v>
      </c>
      <c r="O16" s="40">
        <f>COUNTIF(Vertices[Eigenvector Centrality], "&gt;= " &amp; N16) - COUNTIF(Vertices[Eigenvector Centrality], "&gt;=" &amp; N17)</f>
        <v>0</v>
      </c>
      <c r="P16" s="39">
        <f t="shared" si="7"/>
        <v>0</v>
      </c>
      <c r="Q16" s="40">
        <f>COUNTIF(Vertices[PageRank], "&gt;= " &amp; P16) - COUNTIF(Vertices[PageRank], "&gt;=" &amp; P17)</f>
        <v>0</v>
      </c>
      <c r="R16" s="39">
        <f t="shared" si="8"/>
        <v>0</v>
      </c>
      <c r="S16" s="45">
        <f>COUNTIF(Vertices[Clustering Coefficient], "&gt;= " &amp; R16) - COUNTIF(Vertices[Clustering Coefficient], "&gt;=" &amp; R17)</f>
        <v>0</v>
      </c>
      <c r="T16" s="39" t="e">
        <f t="shared" ca="1" si="9"/>
        <v>#REF!</v>
      </c>
      <c r="U16" s="40" t="e">
        <f t="shared" ca="1" si="0"/>
        <v>#REF!</v>
      </c>
    </row>
    <row r="17" spans="4:21" x14ac:dyDescent="0.25">
      <c r="D17" s="34">
        <f t="shared" si="1"/>
        <v>0</v>
      </c>
      <c r="E17" s="3">
        <f>COUNTIF(Vertices[Degree], "&gt;= " &amp; D17) - COUNTIF(Vertices[Degree], "&gt;=" &amp; D18)</f>
        <v>0</v>
      </c>
      <c r="F17" s="41">
        <f t="shared" si="2"/>
        <v>0</v>
      </c>
      <c r="G17" s="42">
        <f>COUNTIF(Vertices[In-Degree], "&gt;= " &amp; F17) - COUNTIF(Vertices[In-Degree], "&gt;=" &amp; F18)</f>
        <v>0</v>
      </c>
      <c r="H17" s="41">
        <f t="shared" si="3"/>
        <v>0</v>
      </c>
      <c r="I17" s="42">
        <f>COUNTIF(Vertices[Out-Degree], "&gt;= " &amp; H17) - COUNTIF(Vertices[Out-Degree], "&gt;=" &amp; H18)</f>
        <v>0</v>
      </c>
      <c r="J17" s="41">
        <f t="shared" si="4"/>
        <v>0</v>
      </c>
      <c r="K17" s="42">
        <f>COUNTIF(Vertices[Betweenness Centrality], "&gt;= " &amp; J17) - COUNTIF(Vertices[Betweenness Centrality], "&gt;=" &amp; J18)</f>
        <v>0</v>
      </c>
      <c r="L17" s="41">
        <f t="shared" si="5"/>
        <v>0</v>
      </c>
      <c r="M17" s="42">
        <f>COUNTIF(Vertices[Closeness Centrality], "&gt;= " &amp; L17) - COUNTIF(Vertices[Closeness Centrality], "&gt;=" &amp; L18)</f>
        <v>0</v>
      </c>
      <c r="N17" s="41">
        <f t="shared" si="6"/>
        <v>0</v>
      </c>
      <c r="O17" s="42">
        <f>COUNTIF(Vertices[Eigenvector Centrality], "&gt;= " &amp; N17) - COUNTIF(Vertices[Eigenvector Centrality], "&gt;=" &amp; N18)</f>
        <v>0</v>
      </c>
      <c r="P17" s="41">
        <f t="shared" si="7"/>
        <v>0</v>
      </c>
      <c r="Q17" s="42">
        <f>COUNTIF(Vertices[PageRank], "&gt;= " &amp; P17) - COUNTIF(Vertices[PageRank], "&gt;=" &amp; P18)</f>
        <v>0</v>
      </c>
      <c r="R17" s="41">
        <f t="shared" si="8"/>
        <v>0</v>
      </c>
      <c r="S17" s="46">
        <f>COUNTIF(Vertices[Clustering Coefficient], "&gt;= " &amp; R17) - COUNTIF(Vertices[Clustering Coefficient], "&gt;=" &amp; R18)</f>
        <v>0</v>
      </c>
      <c r="T17" s="41" t="e">
        <f t="shared" ca="1" si="9"/>
        <v>#REF!</v>
      </c>
      <c r="U17" s="42" t="e">
        <f t="shared" ca="1" si="0"/>
        <v>#REF!</v>
      </c>
    </row>
    <row r="18" spans="4:21" x14ac:dyDescent="0.25">
      <c r="D18" s="34">
        <f t="shared" si="1"/>
        <v>0</v>
      </c>
      <c r="E18" s="3">
        <f>COUNTIF(Vertices[Degree], "&gt;= " &amp; D18) - COUNTIF(Vertices[Degree], "&gt;=" &amp; D19)</f>
        <v>0</v>
      </c>
      <c r="F18" s="39">
        <f t="shared" si="2"/>
        <v>0</v>
      </c>
      <c r="G18" s="40">
        <f>COUNTIF(Vertices[In-Degree], "&gt;= " &amp; F18) - COUNTIF(Vertices[In-Degree], "&gt;=" &amp; F19)</f>
        <v>0</v>
      </c>
      <c r="H18" s="39">
        <f t="shared" si="3"/>
        <v>0</v>
      </c>
      <c r="I18" s="40">
        <f>COUNTIF(Vertices[Out-Degree], "&gt;= " &amp; H18) - COUNTIF(Vertices[Out-Degree], "&gt;=" &amp; H19)</f>
        <v>0</v>
      </c>
      <c r="J18" s="39">
        <f t="shared" si="4"/>
        <v>0</v>
      </c>
      <c r="K18" s="40">
        <f>COUNTIF(Vertices[Betweenness Centrality], "&gt;= " &amp; J18) - COUNTIF(Vertices[Betweenness Centrality], "&gt;=" &amp; J19)</f>
        <v>0</v>
      </c>
      <c r="L18" s="39">
        <f t="shared" si="5"/>
        <v>0</v>
      </c>
      <c r="M18" s="40">
        <f>COUNTIF(Vertices[Closeness Centrality], "&gt;= " &amp; L18) - COUNTIF(Vertices[Closeness Centrality], "&gt;=" &amp; L19)</f>
        <v>0</v>
      </c>
      <c r="N18" s="39">
        <f t="shared" si="6"/>
        <v>0</v>
      </c>
      <c r="O18" s="40">
        <f>COUNTIF(Vertices[Eigenvector Centrality], "&gt;= " &amp; N18) - COUNTIF(Vertices[Eigenvector Centrality], "&gt;=" &amp; N19)</f>
        <v>0</v>
      </c>
      <c r="P18" s="39">
        <f t="shared" si="7"/>
        <v>0</v>
      </c>
      <c r="Q18" s="40">
        <f>COUNTIF(Vertices[PageRank], "&gt;= " &amp; P18) - COUNTIF(Vertices[PageRank], "&gt;=" &amp; P19)</f>
        <v>0</v>
      </c>
      <c r="R18" s="39">
        <f t="shared" si="8"/>
        <v>0</v>
      </c>
      <c r="S18" s="45">
        <f>COUNTIF(Vertices[Clustering Coefficient], "&gt;= " &amp; R18) - COUNTIF(Vertices[Clustering Coefficient], "&gt;=" &amp; R19)</f>
        <v>0</v>
      </c>
      <c r="T18" s="39" t="e">
        <f t="shared" ca="1" si="9"/>
        <v>#REF!</v>
      </c>
      <c r="U18" s="40" t="e">
        <f t="shared" ca="1" si="0"/>
        <v>#REF!</v>
      </c>
    </row>
    <row r="19" spans="4:21" x14ac:dyDescent="0.25">
      <c r="D19" s="34">
        <f t="shared" si="1"/>
        <v>0</v>
      </c>
      <c r="E19" s="3">
        <f>COUNTIF(Vertices[Degree], "&gt;= " &amp; D19) - COUNTIF(Vertices[Degree], "&gt;=" &amp; D20)</f>
        <v>0</v>
      </c>
      <c r="F19" s="41">
        <f t="shared" si="2"/>
        <v>0</v>
      </c>
      <c r="G19" s="42">
        <f>COUNTIF(Vertices[In-Degree], "&gt;= " &amp; F19) - COUNTIF(Vertices[In-Degree], "&gt;=" &amp; F20)</f>
        <v>0</v>
      </c>
      <c r="H19" s="41">
        <f t="shared" si="3"/>
        <v>0</v>
      </c>
      <c r="I19" s="42">
        <f>COUNTIF(Vertices[Out-Degree], "&gt;= " &amp; H19) - COUNTIF(Vertices[Out-Degree], "&gt;=" &amp; H20)</f>
        <v>0</v>
      </c>
      <c r="J19" s="41">
        <f t="shared" si="4"/>
        <v>0</v>
      </c>
      <c r="K19" s="42">
        <f>COUNTIF(Vertices[Betweenness Centrality], "&gt;= " &amp; J19) - COUNTIF(Vertices[Betweenness Centrality], "&gt;=" &amp; J20)</f>
        <v>0</v>
      </c>
      <c r="L19" s="41">
        <f t="shared" si="5"/>
        <v>0</v>
      </c>
      <c r="M19" s="42">
        <f>COUNTIF(Vertices[Closeness Centrality], "&gt;= " &amp; L19) - COUNTIF(Vertices[Closeness Centrality], "&gt;=" &amp; L20)</f>
        <v>0</v>
      </c>
      <c r="N19" s="41">
        <f t="shared" si="6"/>
        <v>0</v>
      </c>
      <c r="O19" s="42">
        <f>COUNTIF(Vertices[Eigenvector Centrality], "&gt;= " &amp; N19) - COUNTIF(Vertices[Eigenvector Centrality], "&gt;=" &amp; N20)</f>
        <v>0</v>
      </c>
      <c r="P19" s="41">
        <f t="shared" si="7"/>
        <v>0</v>
      </c>
      <c r="Q19" s="42">
        <f>COUNTIF(Vertices[PageRank], "&gt;= " &amp; P19) - COUNTIF(Vertices[PageRank], "&gt;=" &amp; P20)</f>
        <v>0</v>
      </c>
      <c r="R19" s="41">
        <f t="shared" si="8"/>
        <v>0</v>
      </c>
      <c r="S19" s="46">
        <f>COUNTIF(Vertices[Clustering Coefficient], "&gt;= " &amp; R19) - COUNTIF(Vertices[Clustering Coefficient], "&gt;=" &amp; R20)</f>
        <v>0</v>
      </c>
      <c r="T19" s="41" t="e">
        <f t="shared" ca="1" si="9"/>
        <v>#REF!</v>
      </c>
      <c r="U19" s="42" t="e">
        <f t="shared" ca="1" si="0"/>
        <v>#REF!</v>
      </c>
    </row>
    <row r="20" spans="4:21" x14ac:dyDescent="0.25">
      <c r="D20" s="34">
        <f t="shared" si="1"/>
        <v>0</v>
      </c>
      <c r="E20" s="3">
        <f>COUNTIF(Vertices[Degree], "&gt;= " &amp; D20) - COUNTIF(Vertices[Degree], "&gt;=" &amp; D21)</f>
        <v>0</v>
      </c>
      <c r="F20" s="39">
        <f t="shared" si="2"/>
        <v>0</v>
      </c>
      <c r="G20" s="40">
        <f>COUNTIF(Vertices[In-Degree], "&gt;= " &amp; F20) - COUNTIF(Vertices[In-Degree], "&gt;=" &amp; F21)</f>
        <v>0</v>
      </c>
      <c r="H20" s="39">
        <f t="shared" si="3"/>
        <v>0</v>
      </c>
      <c r="I20" s="40">
        <f>COUNTIF(Vertices[Out-Degree], "&gt;= " &amp; H20) - COUNTIF(Vertices[Out-Degree], "&gt;=" &amp; H21)</f>
        <v>0</v>
      </c>
      <c r="J20" s="39">
        <f t="shared" si="4"/>
        <v>0</v>
      </c>
      <c r="K20" s="40">
        <f>COUNTIF(Vertices[Betweenness Centrality], "&gt;= " &amp; J20) - COUNTIF(Vertices[Betweenness Centrality], "&gt;=" &amp; J21)</f>
        <v>0</v>
      </c>
      <c r="L20" s="39">
        <f t="shared" si="5"/>
        <v>0</v>
      </c>
      <c r="M20" s="40">
        <f>COUNTIF(Vertices[Closeness Centrality], "&gt;= " &amp; L20) - COUNTIF(Vertices[Closeness Centrality], "&gt;=" &amp; L21)</f>
        <v>0</v>
      </c>
      <c r="N20" s="39">
        <f t="shared" si="6"/>
        <v>0</v>
      </c>
      <c r="O20" s="40">
        <f>COUNTIF(Vertices[Eigenvector Centrality], "&gt;= " &amp; N20) - COUNTIF(Vertices[Eigenvector Centrality], "&gt;=" &amp; N21)</f>
        <v>0</v>
      </c>
      <c r="P20" s="39">
        <f t="shared" si="7"/>
        <v>0</v>
      </c>
      <c r="Q20" s="40">
        <f>COUNTIF(Vertices[PageRank], "&gt;= " &amp; P20) - COUNTIF(Vertices[PageRank], "&gt;=" &amp; P21)</f>
        <v>0</v>
      </c>
      <c r="R20" s="39">
        <f t="shared" si="8"/>
        <v>0</v>
      </c>
      <c r="S20" s="45">
        <f>COUNTIF(Vertices[Clustering Coefficient], "&gt;= " &amp; R20) - COUNTIF(Vertices[Clustering Coefficient], "&gt;=" &amp; R21)</f>
        <v>0</v>
      </c>
      <c r="T20" s="39" t="e">
        <f t="shared" ca="1" si="9"/>
        <v>#REF!</v>
      </c>
      <c r="U20" s="40" t="e">
        <f t="shared" ca="1" si="0"/>
        <v>#REF!</v>
      </c>
    </row>
    <row r="21" spans="4:21" x14ac:dyDescent="0.25">
      <c r="D21" s="34">
        <f t="shared" si="1"/>
        <v>0</v>
      </c>
      <c r="E21" s="3">
        <f>COUNTIF(Vertices[Degree], "&gt;= " &amp; D21) - COUNTIF(Vertices[Degree], "&gt;=" &amp; D22)</f>
        <v>0</v>
      </c>
      <c r="F21" s="41">
        <f t="shared" si="2"/>
        <v>0</v>
      </c>
      <c r="G21" s="42">
        <f>COUNTIF(Vertices[In-Degree], "&gt;= " &amp; F21) - COUNTIF(Vertices[In-Degree], "&gt;=" &amp; F22)</f>
        <v>0</v>
      </c>
      <c r="H21" s="41">
        <f t="shared" si="3"/>
        <v>0</v>
      </c>
      <c r="I21" s="42">
        <f>COUNTIF(Vertices[Out-Degree], "&gt;= " &amp; H21) - COUNTIF(Vertices[Out-Degree], "&gt;=" &amp; H22)</f>
        <v>0</v>
      </c>
      <c r="J21" s="41">
        <f t="shared" si="4"/>
        <v>0</v>
      </c>
      <c r="K21" s="42">
        <f>COUNTIF(Vertices[Betweenness Centrality], "&gt;= " &amp; J21) - COUNTIF(Vertices[Betweenness Centrality], "&gt;=" &amp; J22)</f>
        <v>0</v>
      </c>
      <c r="L21" s="41">
        <f t="shared" si="5"/>
        <v>0</v>
      </c>
      <c r="M21" s="42">
        <f>COUNTIF(Vertices[Closeness Centrality], "&gt;= " &amp; L21) - COUNTIF(Vertices[Closeness Centrality], "&gt;=" &amp; L22)</f>
        <v>0</v>
      </c>
      <c r="N21" s="41">
        <f t="shared" si="6"/>
        <v>0</v>
      </c>
      <c r="O21" s="42">
        <f>COUNTIF(Vertices[Eigenvector Centrality], "&gt;= " &amp; N21) - COUNTIF(Vertices[Eigenvector Centrality], "&gt;=" &amp; N22)</f>
        <v>0</v>
      </c>
      <c r="P21" s="41">
        <f t="shared" si="7"/>
        <v>0</v>
      </c>
      <c r="Q21" s="42">
        <f>COUNTIF(Vertices[PageRank], "&gt;= " &amp; P21) - COUNTIF(Vertices[PageRank], "&gt;=" &amp; P22)</f>
        <v>0</v>
      </c>
      <c r="R21" s="41">
        <f t="shared" si="8"/>
        <v>0</v>
      </c>
      <c r="S21" s="46">
        <f>COUNTIF(Vertices[Clustering Coefficient], "&gt;= " &amp; R21) - COUNTIF(Vertices[Clustering Coefficient], "&gt;=" &amp; R22)</f>
        <v>0</v>
      </c>
      <c r="T21" s="41" t="e">
        <f t="shared" ca="1" si="9"/>
        <v>#REF!</v>
      </c>
      <c r="U21" s="42" t="e">
        <f t="shared" ca="1" si="0"/>
        <v>#REF!</v>
      </c>
    </row>
    <row r="22" spans="4:21" x14ac:dyDescent="0.25">
      <c r="D22" s="34">
        <f t="shared" si="1"/>
        <v>0</v>
      </c>
      <c r="E22" s="3">
        <f>COUNTIF(Vertices[Degree], "&gt;= " &amp; D22) - COUNTIF(Vertices[Degree], "&gt;=" &amp; D23)</f>
        <v>0</v>
      </c>
      <c r="F22" s="39">
        <f t="shared" si="2"/>
        <v>0</v>
      </c>
      <c r="G22" s="40">
        <f>COUNTIF(Vertices[In-Degree], "&gt;= " &amp; F22) - COUNTIF(Vertices[In-Degree], "&gt;=" &amp; F23)</f>
        <v>0</v>
      </c>
      <c r="H22" s="39">
        <f t="shared" si="3"/>
        <v>0</v>
      </c>
      <c r="I22" s="40">
        <f>COUNTIF(Vertices[Out-Degree], "&gt;= " &amp; H22) - COUNTIF(Vertices[Out-Degree], "&gt;=" &amp; H23)</f>
        <v>0</v>
      </c>
      <c r="J22" s="39">
        <f t="shared" si="4"/>
        <v>0</v>
      </c>
      <c r="K22" s="40">
        <f>COUNTIF(Vertices[Betweenness Centrality], "&gt;= " &amp; J22) - COUNTIF(Vertices[Betweenness Centrality], "&gt;=" &amp; J23)</f>
        <v>0</v>
      </c>
      <c r="L22" s="39">
        <f t="shared" si="5"/>
        <v>0</v>
      </c>
      <c r="M22" s="40">
        <f>COUNTIF(Vertices[Closeness Centrality], "&gt;= " &amp; L22) - COUNTIF(Vertices[Closeness Centrality], "&gt;=" &amp; L23)</f>
        <v>0</v>
      </c>
      <c r="N22" s="39">
        <f t="shared" si="6"/>
        <v>0</v>
      </c>
      <c r="O22" s="40">
        <f>COUNTIF(Vertices[Eigenvector Centrality], "&gt;= " &amp; N22) - COUNTIF(Vertices[Eigenvector Centrality], "&gt;=" &amp; N23)</f>
        <v>0</v>
      </c>
      <c r="P22" s="39">
        <f t="shared" si="7"/>
        <v>0</v>
      </c>
      <c r="Q22" s="40">
        <f>COUNTIF(Vertices[PageRank], "&gt;= " &amp; P22) - COUNTIF(Vertices[PageRank], "&gt;=" &amp; P23)</f>
        <v>0</v>
      </c>
      <c r="R22" s="39">
        <f t="shared" si="8"/>
        <v>0</v>
      </c>
      <c r="S22" s="45">
        <f>COUNTIF(Vertices[Clustering Coefficient], "&gt;= " &amp; R22) - COUNTIF(Vertices[Clustering Coefficient], "&gt;=" &amp; R23)</f>
        <v>0</v>
      </c>
      <c r="T22" s="39" t="e">
        <f t="shared" ca="1" si="9"/>
        <v>#REF!</v>
      </c>
      <c r="U22" s="40" t="e">
        <f t="shared" ca="1" si="0"/>
        <v>#REF!</v>
      </c>
    </row>
    <row r="23" spans="4:21" x14ac:dyDescent="0.25">
      <c r="D23" s="34">
        <f t="shared" si="1"/>
        <v>0</v>
      </c>
      <c r="E23" s="3">
        <f>COUNTIF(Vertices[Degree], "&gt;= " &amp; D23) - COUNTIF(Vertices[Degree], "&gt;=" &amp; D24)</f>
        <v>0</v>
      </c>
      <c r="F23" s="41">
        <f t="shared" si="2"/>
        <v>0</v>
      </c>
      <c r="G23" s="42">
        <f>COUNTIF(Vertices[In-Degree], "&gt;= " &amp; F23) - COUNTIF(Vertices[In-Degree], "&gt;=" &amp; F24)</f>
        <v>0</v>
      </c>
      <c r="H23" s="41">
        <f t="shared" si="3"/>
        <v>0</v>
      </c>
      <c r="I23" s="42">
        <f>COUNTIF(Vertices[Out-Degree], "&gt;= " &amp; H23) - COUNTIF(Vertices[Out-Degree], "&gt;=" &amp; H24)</f>
        <v>0</v>
      </c>
      <c r="J23" s="41">
        <f t="shared" si="4"/>
        <v>0</v>
      </c>
      <c r="K23" s="42">
        <f>COUNTIF(Vertices[Betweenness Centrality], "&gt;= " &amp; J23) - COUNTIF(Vertices[Betweenness Centrality], "&gt;=" &amp; J24)</f>
        <v>0</v>
      </c>
      <c r="L23" s="41">
        <f t="shared" si="5"/>
        <v>0</v>
      </c>
      <c r="M23" s="42">
        <f>COUNTIF(Vertices[Closeness Centrality], "&gt;= " &amp; L23) - COUNTIF(Vertices[Closeness Centrality], "&gt;=" &amp; L24)</f>
        <v>0</v>
      </c>
      <c r="N23" s="41">
        <f t="shared" si="6"/>
        <v>0</v>
      </c>
      <c r="O23" s="42">
        <f>COUNTIF(Vertices[Eigenvector Centrality], "&gt;= " &amp; N23) - COUNTIF(Vertices[Eigenvector Centrality], "&gt;=" &amp; N24)</f>
        <v>0</v>
      </c>
      <c r="P23" s="41">
        <f t="shared" si="7"/>
        <v>0</v>
      </c>
      <c r="Q23" s="42">
        <f>COUNTIF(Vertices[PageRank], "&gt;= " &amp; P23) - COUNTIF(Vertices[PageRank], "&gt;=" &amp; P24)</f>
        <v>0</v>
      </c>
      <c r="R23" s="41">
        <f t="shared" si="8"/>
        <v>0</v>
      </c>
      <c r="S23" s="46">
        <f>COUNTIF(Vertices[Clustering Coefficient], "&gt;= " &amp; R23) - COUNTIF(Vertices[Clustering Coefficient], "&gt;=" &amp; R24)</f>
        <v>0</v>
      </c>
      <c r="T23" s="41" t="e">
        <f t="shared" ca="1" si="9"/>
        <v>#REF!</v>
      </c>
      <c r="U23" s="42" t="e">
        <f t="shared" ca="1" si="0"/>
        <v>#REF!</v>
      </c>
    </row>
    <row r="24" spans="4:21" x14ac:dyDescent="0.25">
      <c r="D24" s="34">
        <f t="shared" si="1"/>
        <v>0</v>
      </c>
      <c r="E24" s="3">
        <f>COUNTIF(Vertices[Degree], "&gt;= " &amp; D24) - COUNTIF(Vertices[Degree], "&gt;=" &amp; D25)</f>
        <v>0</v>
      </c>
      <c r="F24" s="39">
        <f t="shared" si="2"/>
        <v>0</v>
      </c>
      <c r="G24" s="40">
        <f>COUNTIF(Vertices[In-Degree], "&gt;= " &amp; F24) - COUNTIF(Vertices[In-Degree], "&gt;=" &amp; F25)</f>
        <v>0</v>
      </c>
      <c r="H24" s="39">
        <f t="shared" si="3"/>
        <v>0</v>
      </c>
      <c r="I24" s="40">
        <f>COUNTIF(Vertices[Out-Degree], "&gt;= " &amp; H24) - COUNTIF(Vertices[Out-Degree], "&gt;=" &amp; H25)</f>
        <v>0</v>
      </c>
      <c r="J24" s="39">
        <f t="shared" si="4"/>
        <v>0</v>
      </c>
      <c r="K24" s="40">
        <f>COUNTIF(Vertices[Betweenness Centrality], "&gt;= " &amp; J24) - COUNTIF(Vertices[Betweenness Centrality], "&gt;=" &amp; J25)</f>
        <v>0</v>
      </c>
      <c r="L24" s="39">
        <f t="shared" si="5"/>
        <v>0</v>
      </c>
      <c r="M24" s="40">
        <f>COUNTIF(Vertices[Closeness Centrality], "&gt;= " &amp; L24) - COUNTIF(Vertices[Closeness Centrality], "&gt;=" &amp; L25)</f>
        <v>0</v>
      </c>
      <c r="N24" s="39">
        <f t="shared" si="6"/>
        <v>0</v>
      </c>
      <c r="O24" s="40">
        <f>COUNTIF(Vertices[Eigenvector Centrality], "&gt;= " &amp; N24) - COUNTIF(Vertices[Eigenvector Centrality], "&gt;=" &amp; N25)</f>
        <v>0</v>
      </c>
      <c r="P24" s="39">
        <f t="shared" si="7"/>
        <v>0</v>
      </c>
      <c r="Q24" s="40">
        <f>COUNTIF(Vertices[PageRank], "&gt;= " &amp; P24) - COUNTIF(Vertices[PageRank], "&gt;=" &amp; P25)</f>
        <v>0</v>
      </c>
      <c r="R24" s="39">
        <f t="shared" si="8"/>
        <v>0</v>
      </c>
      <c r="S24" s="45">
        <f>COUNTIF(Vertices[Clustering Coefficient], "&gt;= " &amp; R24) - COUNTIF(Vertices[Clustering Coefficient], "&gt;=" &amp; R25)</f>
        <v>0</v>
      </c>
      <c r="T24" s="39" t="e">
        <f t="shared" ca="1" si="9"/>
        <v>#REF!</v>
      </c>
      <c r="U24" s="40" t="e">
        <f t="shared" ca="1" si="0"/>
        <v>#REF!</v>
      </c>
    </row>
    <row r="25" spans="4:21" x14ac:dyDescent="0.25">
      <c r="D25" s="34">
        <f t="shared" si="1"/>
        <v>0</v>
      </c>
      <c r="E25" s="3">
        <f>COUNTIF(Vertices[Degree], "&gt;= " &amp; D25) - COUNTIF(Vertices[Degree], "&gt;=" &amp; D26)</f>
        <v>0</v>
      </c>
      <c r="F25" s="41">
        <f t="shared" si="2"/>
        <v>0</v>
      </c>
      <c r="G25" s="42">
        <f>COUNTIF(Vertices[In-Degree], "&gt;= " &amp; F25) - COUNTIF(Vertices[In-Degree], "&gt;=" &amp; F26)</f>
        <v>0</v>
      </c>
      <c r="H25" s="41">
        <f t="shared" si="3"/>
        <v>0</v>
      </c>
      <c r="I25" s="42">
        <f>COUNTIF(Vertices[Out-Degree], "&gt;= " &amp; H25) - COUNTIF(Vertices[Out-Degree], "&gt;=" &amp; H26)</f>
        <v>0</v>
      </c>
      <c r="J25" s="41">
        <f t="shared" si="4"/>
        <v>0</v>
      </c>
      <c r="K25" s="42">
        <f>COUNTIF(Vertices[Betweenness Centrality], "&gt;= " &amp; J25) - COUNTIF(Vertices[Betweenness Centrality], "&gt;=" &amp; J26)</f>
        <v>0</v>
      </c>
      <c r="L25" s="41">
        <f t="shared" si="5"/>
        <v>0</v>
      </c>
      <c r="M25" s="42">
        <f>COUNTIF(Vertices[Closeness Centrality], "&gt;= " &amp; L25) - COUNTIF(Vertices[Closeness Centrality], "&gt;=" &amp; L26)</f>
        <v>0</v>
      </c>
      <c r="N25" s="41">
        <f t="shared" si="6"/>
        <v>0</v>
      </c>
      <c r="O25" s="42">
        <f>COUNTIF(Vertices[Eigenvector Centrality], "&gt;= " &amp; N25) - COUNTIF(Vertices[Eigenvector Centrality], "&gt;=" &amp; N26)</f>
        <v>0</v>
      </c>
      <c r="P25" s="41">
        <f t="shared" si="7"/>
        <v>0</v>
      </c>
      <c r="Q25" s="42">
        <f>COUNTIF(Vertices[PageRank], "&gt;= " &amp; P25) - COUNTIF(Vertices[PageRank], "&gt;=" &amp; P26)</f>
        <v>0</v>
      </c>
      <c r="R25" s="41">
        <f t="shared" si="8"/>
        <v>0</v>
      </c>
      <c r="S25" s="46">
        <f>COUNTIF(Vertices[Clustering Coefficient], "&gt;= " &amp; R25) - COUNTIF(Vertices[Clustering Coefficient], "&gt;=" &amp; R26)</f>
        <v>0</v>
      </c>
      <c r="T25" s="41" t="e">
        <f t="shared" ca="1" si="9"/>
        <v>#REF!</v>
      </c>
      <c r="U25" s="42" t="e">
        <f t="shared" ca="1" si="0"/>
        <v>#REF!</v>
      </c>
    </row>
    <row r="26" spans="4:21" x14ac:dyDescent="0.25">
      <c r="D26" s="34">
        <f t="shared" si="1"/>
        <v>0</v>
      </c>
      <c r="E26" s="3">
        <f>COUNTIF(Vertices[Degree], "&gt;= " &amp; D26) - COUNTIF(Vertices[Degree], "&gt;=" &amp; D28)</f>
        <v>0</v>
      </c>
      <c r="F26" s="39">
        <f t="shared" si="2"/>
        <v>0</v>
      </c>
      <c r="G26" s="40">
        <f>COUNTIF(Vertices[In-Degree], "&gt;= " &amp; F26) - COUNTIF(Vertices[In-Degree], "&gt;=" &amp; F28)</f>
        <v>0</v>
      </c>
      <c r="H26" s="39">
        <f t="shared" si="3"/>
        <v>0</v>
      </c>
      <c r="I26" s="40">
        <f>COUNTIF(Vertices[Out-Degree], "&gt;= " &amp; H26) - COUNTIF(Vertices[Out-Degree], "&gt;=" &amp; H28)</f>
        <v>0</v>
      </c>
      <c r="J26" s="39">
        <f t="shared" si="4"/>
        <v>0</v>
      </c>
      <c r="K26" s="40">
        <f>COUNTIF(Vertices[Betweenness Centrality], "&gt;= " &amp; J26) - COUNTIF(Vertices[Betweenness Centrality], "&gt;=" &amp; J28)</f>
        <v>0</v>
      </c>
      <c r="L26" s="39">
        <f t="shared" si="5"/>
        <v>0</v>
      </c>
      <c r="M26" s="40">
        <f>COUNTIF(Vertices[Closeness Centrality], "&gt;= " &amp; L26) - COUNTIF(Vertices[Closeness Centrality], "&gt;=" &amp; L28)</f>
        <v>0</v>
      </c>
      <c r="N26" s="39">
        <f t="shared" si="6"/>
        <v>0</v>
      </c>
      <c r="O26" s="40">
        <f>COUNTIF(Vertices[Eigenvector Centrality], "&gt;= " &amp; N26) - COUNTIF(Vertices[Eigenvector Centrality], "&gt;=" &amp; N28)</f>
        <v>0</v>
      </c>
      <c r="P26" s="39">
        <f t="shared" si="7"/>
        <v>0</v>
      </c>
      <c r="Q26" s="40">
        <f>COUNTIF(Vertices[PageRank], "&gt;= " &amp; P26) - COUNTIF(Vertices[PageRank], "&gt;=" &amp; P28)</f>
        <v>0</v>
      </c>
      <c r="R26" s="39">
        <f t="shared" si="8"/>
        <v>0</v>
      </c>
      <c r="S26" s="45">
        <f>COUNTIF(Vertices[Clustering Coefficient], "&gt;= " &amp; R26) - COUNTIF(Vertices[Clustering Coefficient], "&gt;=" &amp; R28)</f>
        <v>0</v>
      </c>
      <c r="T26" s="39" t="e">
        <f t="shared" ca="1" si="9"/>
        <v>#REF!</v>
      </c>
      <c r="U26" s="40" t="e">
        <f ca="1">COUNTIF(INDIRECT(DynamicFilterSourceColumnRange), "&gt;= " &amp; T26) - COUNTIF(INDIRECT(DynamicFilterSourceColumnRange), "&gt;=" &amp; T28)</f>
        <v>#REF!</v>
      </c>
    </row>
    <row r="27" spans="4:21" x14ac:dyDescent="0.25">
      <c r="D27" s="34"/>
      <c r="E27" s="3">
        <f>COUNTIF(Vertices[Degree], "&gt;= " &amp; D27) - COUNTIF(Vertices[Degree], "&gt;=" &amp; D28)</f>
        <v>0</v>
      </c>
      <c r="F27" s="66"/>
      <c r="G27" s="67">
        <f>COUNTIF(Vertices[In-Degree], "&gt;= " &amp; F27) - COUNTIF(Vertices[In-Degree], "&gt;=" &amp; F28)</f>
        <v>0</v>
      </c>
      <c r="H27" s="66"/>
      <c r="I27" s="67">
        <f>COUNTIF(Vertices[Out-Degree], "&gt;= " &amp; H27) - COUNTIF(Vertices[Out-Degree], "&gt;=" &amp; H28)</f>
        <v>0</v>
      </c>
      <c r="J27" s="66"/>
      <c r="K27" s="67">
        <f>COUNTIF(Vertices[Betweenness Centrality], "&gt;= " &amp; J27) - COUNTIF(Vertices[Betweenness Centrality], "&gt;=" &amp; J28)</f>
        <v>0</v>
      </c>
      <c r="L27" s="66"/>
      <c r="M27" s="67">
        <f>COUNTIF(Vertices[Closeness Centrality], "&gt;= " &amp; L27) - COUNTIF(Vertices[Closeness Centrality], "&gt;=" &amp; L28)</f>
        <v>0</v>
      </c>
      <c r="N27" s="66"/>
      <c r="O27" s="67">
        <f>COUNTIF(Vertices[Eigenvector Centrality], "&gt;= " &amp; N27) - COUNTIF(Vertices[Eigenvector Centrality], "&gt;=" &amp; N28)</f>
        <v>0</v>
      </c>
      <c r="P27" s="66"/>
      <c r="Q27" s="67">
        <f>COUNTIF(Vertices[Eigenvector Centrality], "&gt;= " &amp; P27) - COUNTIF(Vertices[Eigenvector Centrality], "&gt;=" &amp; P28)</f>
        <v>0</v>
      </c>
      <c r="R27" s="66"/>
      <c r="S27" s="68">
        <f>COUNTIF(Vertices[Clustering Coefficient], "&gt;= " &amp; R27) - COUNTIF(Vertices[Clustering Coefficient], "&gt;=" &amp; R28)</f>
        <v>0</v>
      </c>
      <c r="T27" s="66"/>
      <c r="U27" s="67">
        <f ca="1">COUNTIF(Vertices[Clustering Coefficient], "&gt;= " &amp; T27) - COUNTIF(Vertices[Clustering Coefficient], "&gt;=" &amp; T28)</f>
        <v>0</v>
      </c>
    </row>
    <row r="28" spans="4:21" x14ac:dyDescent="0.25">
      <c r="D28" s="34">
        <f>D26+($D$57-$D$2)/BinDivisor</f>
        <v>0</v>
      </c>
      <c r="E28" s="3">
        <f>COUNTIF(Vertices[Degree], "&gt;= " &amp; D28) - COUNTIF(Vertices[Degree], "&gt;=" &amp; D40)</f>
        <v>0</v>
      </c>
      <c r="F28" s="41">
        <f>F26+($F$57-$F$2)/BinDivisor</f>
        <v>0</v>
      </c>
      <c r="G28" s="42">
        <f>COUNTIF(Vertices[In-Degree], "&gt;= " &amp; F28) - COUNTIF(Vertices[In-Degree], "&gt;=" &amp; F40)</f>
        <v>0</v>
      </c>
      <c r="H28" s="41">
        <f>H26+($H$57-$H$2)/BinDivisor</f>
        <v>0</v>
      </c>
      <c r="I28" s="42">
        <f>COUNTIF(Vertices[Out-Degree], "&gt;= " &amp; H28) - COUNTIF(Vertices[Out-Degree], "&gt;=" &amp; H40)</f>
        <v>0</v>
      </c>
      <c r="J28" s="41">
        <f>J26+($J$57-$J$2)/BinDivisor</f>
        <v>0</v>
      </c>
      <c r="K28" s="42">
        <f>COUNTIF(Vertices[Betweenness Centrality], "&gt;= " &amp; J28) - COUNTIF(Vertices[Betweenness Centrality], "&gt;=" &amp; J40)</f>
        <v>0</v>
      </c>
      <c r="L28" s="41">
        <f>L26+($L$57-$L$2)/BinDivisor</f>
        <v>0</v>
      </c>
      <c r="M28" s="42">
        <f>COUNTIF(Vertices[Closeness Centrality], "&gt;= " &amp; L28) - COUNTIF(Vertices[Closeness Centrality], "&gt;=" &amp; L40)</f>
        <v>0</v>
      </c>
      <c r="N28" s="41">
        <f>N26+($N$57-$N$2)/BinDivisor</f>
        <v>0</v>
      </c>
      <c r="O28" s="42">
        <f>COUNTIF(Vertices[Eigenvector Centrality], "&gt;= " &amp; N28) - COUNTIF(Vertices[Eigenvector Centrality], "&gt;=" &amp; N40)</f>
        <v>0</v>
      </c>
      <c r="P28" s="41">
        <f>P26+($P$57-$P$2)/BinDivisor</f>
        <v>0</v>
      </c>
      <c r="Q28" s="42">
        <f>COUNTIF(Vertices[PageRank], "&gt;= " &amp; P28) - COUNTIF(Vertices[PageRank], "&gt;=" &amp; P40)</f>
        <v>0</v>
      </c>
      <c r="R28" s="41">
        <f>R26+($R$57-$R$2)/BinDivisor</f>
        <v>0</v>
      </c>
      <c r="S28" s="46">
        <f>COUNTIF(Vertices[Clustering Coefficient], "&gt;= " &amp; R28) - COUNTIF(Vertices[Clustering Coefficient], "&gt;=" &amp; R40)</f>
        <v>0</v>
      </c>
      <c r="T28" s="41" t="e">
        <f ca="1">T26+($T$57-$T$2)/BinDivisor</f>
        <v>#REF!</v>
      </c>
      <c r="U28" s="42" t="e">
        <f ca="1">COUNTIF(INDIRECT(DynamicFilterSourceColumnRange), "&gt;= " &amp; T28) - COUNTIF(INDIRECT(DynamicFilterSourceColumnRange), "&gt;=" &amp; T40)</f>
        <v>#REF!</v>
      </c>
    </row>
    <row r="29" spans="4:21" x14ac:dyDescent="0.25">
      <c r="D29" s="34"/>
      <c r="E29" s="3">
        <f>COUNTIF(Vertices[Degree], "&gt;= " &amp; D29) - COUNTIF(Vertices[Degree], "&gt;=" &amp; D30)</f>
        <v>0</v>
      </c>
      <c r="F29" s="66"/>
      <c r="G29" s="67">
        <f>COUNTIF(Vertices[In-Degree], "&gt;= " &amp; F29) - COUNTIF(Vertices[In-Degree], "&gt;=" &amp; F30)</f>
        <v>0</v>
      </c>
      <c r="H29" s="66"/>
      <c r="I29" s="67">
        <f>COUNTIF(Vertices[Out-Degree], "&gt;= " &amp; H29) - COUNTIF(Vertices[Out-Degree], "&gt;=" &amp; H30)</f>
        <v>0</v>
      </c>
      <c r="J29" s="66"/>
      <c r="K29" s="67">
        <f>COUNTIF(Vertices[Betweenness Centrality], "&gt;= " &amp; J29) - COUNTIF(Vertices[Betweenness Centrality], "&gt;=" &amp; J30)</f>
        <v>0</v>
      </c>
      <c r="L29" s="66"/>
      <c r="M29" s="67">
        <f>COUNTIF(Vertices[Closeness Centrality], "&gt;= " &amp; L29) - COUNTIF(Vertices[Closeness Centrality], "&gt;=" &amp; L30)</f>
        <v>0</v>
      </c>
      <c r="N29" s="66"/>
      <c r="O29" s="67">
        <f>COUNTIF(Vertices[Eigenvector Centrality], "&gt;= " &amp; N29) - COUNTIF(Vertices[Eigenvector Centrality], "&gt;=" &amp; N30)</f>
        <v>0</v>
      </c>
      <c r="P29" s="66"/>
      <c r="Q29" s="67">
        <f>COUNTIF(Vertices[Eigenvector Centrality], "&gt;= " &amp; P29) - COUNTIF(Vertices[Eigenvector Centrality], "&gt;=" &amp; P30)</f>
        <v>0</v>
      </c>
      <c r="R29" s="66"/>
      <c r="S29" s="68">
        <f>COUNTIF(Vertices[Clustering Coefficient], "&gt;= " &amp; R29) - COUNTIF(Vertices[Clustering Coefficient], "&gt;=" &amp; R30)</f>
        <v>0</v>
      </c>
      <c r="T29" s="66"/>
      <c r="U29" s="67">
        <f>COUNTIF(Vertices[Clustering Coefficient], "&gt;= " &amp; T29) - COUNTIF(Vertices[Clustering Coefficient], "&gt;=" &amp; T30)</f>
        <v>0</v>
      </c>
    </row>
    <row r="30" spans="4:21" x14ac:dyDescent="0.25">
      <c r="D30" s="34"/>
      <c r="E30" s="3">
        <f>COUNTIF(Vertices[Degree], "&gt;= " &amp; D30) - COUNTIF(Vertices[Degree], "&gt;=" &amp; D31)</f>
        <v>0</v>
      </c>
      <c r="F30" s="66"/>
      <c r="G30" s="67">
        <f>COUNTIF(Vertices[In-Degree], "&gt;= " &amp; F30) - COUNTIF(Vertices[In-Degree], "&gt;=" &amp; F31)</f>
        <v>0</v>
      </c>
      <c r="H30" s="66"/>
      <c r="I30" s="67">
        <f>COUNTIF(Vertices[Out-Degree], "&gt;= " &amp; H30) - COUNTIF(Vertices[Out-Degree], "&gt;=" &amp; H31)</f>
        <v>0</v>
      </c>
      <c r="J30" s="66"/>
      <c r="K30" s="67">
        <f>COUNTIF(Vertices[Betweenness Centrality], "&gt;= " &amp; J30) - COUNTIF(Vertices[Betweenness Centrality], "&gt;=" &amp; J31)</f>
        <v>0</v>
      </c>
      <c r="L30" s="66"/>
      <c r="M30" s="67">
        <f>COUNTIF(Vertices[Closeness Centrality], "&gt;= " &amp; L30) - COUNTIF(Vertices[Closeness Centrality], "&gt;=" &amp; L31)</f>
        <v>0</v>
      </c>
      <c r="N30" s="66"/>
      <c r="O30" s="67">
        <f>COUNTIF(Vertices[Eigenvector Centrality], "&gt;= " &amp; N30) - COUNTIF(Vertices[Eigenvector Centrality], "&gt;=" &amp; N31)</f>
        <v>0</v>
      </c>
      <c r="P30" s="66"/>
      <c r="Q30" s="67">
        <f>COUNTIF(Vertices[Eigenvector Centrality], "&gt;= " &amp; P30) - COUNTIF(Vertices[Eigenvector Centrality], "&gt;=" &amp; P31)</f>
        <v>0</v>
      </c>
      <c r="R30" s="66"/>
      <c r="S30" s="68">
        <f>COUNTIF(Vertices[Clustering Coefficient], "&gt;= " &amp; R30) - COUNTIF(Vertices[Clustering Coefficient], "&gt;=" &amp; R31)</f>
        <v>0</v>
      </c>
      <c r="T30" s="66"/>
      <c r="U30" s="67">
        <f>COUNTIF(Vertices[Clustering Coefficient], "&gt;= " &amp; T30) - COUNTIF(Vertices[Clustering Coefficient], "&gt;=" &amp; T31)</f>
        <v>0</v>
      </c>
    </row>
    <row r="31" spans="4:21" x14ac:dyDescent="0.25">
      <c r="D31" s="34"/>
      <c r="E31" s="3">
        <f>COUNTIF(Vertices[Degree], "&gt;= " &amp; D31) - COUNTIF(Vertices[Degree], "&gt;=" &amp; D32)</f>
        <v>0</v>
      </c>
      <c r="F31" s="66"/>
      <c r="G31" s="67">
        <f>COUNTIF(Vertices[In-Degree], "&gt;= " &amp; F31) - COUNTIF(Vertices[In-Degree], "&gt;=" &amp; F32)</f>
        <v>0</v>
      </c>
      <c r="H31" s="66"/>
      <c r="I31" s="67">
        <f>COUNTIF(Vertices[Out-Degree], "&gt;= " &amp; H31) - COUNTIF(Vertices[Out-Degree], "&gt;=" &amp; H32)</f>
        <v>0</v>
      </c>
      <c r="J31" s="66"/>
      <c r="K31" s="67">
        <f>COUNTIF(Vertices[Betweenness Centrality], "&gt;= " &amp; J31) - COUNTIF(Vertices[Betweenness Centrality], "&gt;=" &amp; J32)</f>
        <v>0</v>
      </c>
      <c r="L31" s="66"/>
      <c r="M31" s="67">
        <f>COUNTIF(Vertices[Closeness Centrality], "&gt;= " &amp; L31) - COUNTIF(Vertices[Closeness Centrality], "&gt;=" &amp; L32)</f>
        <v>0</v>
      </c>
      <c r="N31" s="66"/>
      <c r="O31" s="67">
        <f>COUNTIF(Vertices[Eigenvector Centrality], "&gt;= " &amp; N31) - COUNTIF(Vertices[Eigenvector Centrality], "&gt;=" &amp; N32)</f>
        <v>0</v>
      </c>
      <c r="P31" s="66"/>
      <c r="Q31" s="67">
        <f>COUNTIF(Vertices[Eigenvector Centrality], "&gt;= " &amp; P31) - COUNTIF(Vertices[Eigenvector Centrality], "&gt;=" &amp; P32)</f>
        <v>0</v>
      </c>
      <c r="R31" s="66"/>
      <c r="S31" s="68">
        <f>COUNTIF(Vertices[Clustering Coefficient], "&gt;= " &amp; R31) - COUNTIF(Vertices[Clustering Coefficient], "&gt;=" &amp; R32)</f>
        <v>0</v>
      </c>
      <c r="T31" s="66"/>
      <c r="U31" s="67">
        <f>COUNTIF(Vertices[Clustering Coefficient], "&gt;= " &amp; T31) - COUNTIF(Vertices[Clustering Coefficient], "&gt;=" &amp; T32)</f>
        <v>0</v>
      </c>
    </row>
    <row r="32" spans="4:21" x14ac:dyDescent="0.25">
      <c r="D32" s="34"/>
      <c r="E32" s="3">
        <f>COUNTIF(Vertices[Degree], "&gt;= " &amp; D32) - COUNTIF(Vertices[Degree], "&gt;=" &amp; D33)</f>
        <v>0</v>
      </c>
      <c r="F32" s="66"/>
      <c r="G32" s="67">
        <f>COUNTIF(Vertices[In-Degree], "&gt;= " &amp; F32) - COUNTIF(Vertices[In-Degree], "&gt;=" &amp; F33)</f>
        <v>0</v>
      </c>
      <c r="H32" s="66"/>
      <c r="I32" s="67">
        <f>COUNTIF(Vertices[Out-Degree], "&gt;= " &amp; H32) - COUNTIF(Vertices[Out-Degree], "&gt;=" &amp; H33)</f>
        <v>0</v>
      </c>
      <c r="J32" s="66"/>
      <c r="K32" s="67">
        <f>COUNTIF(Vertices[Betweenness Centrality], "&gt;= " &amp; J32) - COUNTIF(Vertices[Betweenness Centrality], "&gt;=" &amp; J33)</f>
        <v>0</v>
      </c>
      <c r="L32" s="66"/>
      <c r="M32" s="67">
        <f>COUNTIF(Vertices[Closeness Centrality], "&gt;= " &amp; L32) - COUNTIF(Vertices[Closeness Centrality], "&gt;=" &amp; L33)</f>
        <v>0</v>
      </c>
      <c r="N32" s="66"/>
      <c r="O32" s="67">
        <f>COUNTIF(Vertices[Eigenvector Centrality], "&gt;= " &amp; N32) - COUNTIF(Vertices[Eigenvector Centrality], "&gt;=" &amp; N33)</f>
        <v>0</v>
      </c>
      <c r="P32" s="66"/>
      <c r="Q32" s="67">
        <f>COUNTIF(Vertices[Eigenvector Centrality], "&gt;= " &amp; P32) - COUNTIF(Vertices[Eigenvector Centrality], "&gt;=" &amp; P33)</f>
        <v>0</v>
      </c>
      <c r="R32" s="66"/>
      <c r="S32" s="68">
        <f>COUNTIF(Vertices[Clustering Coefficient], "&gt;= " &amp; R32) - COUNTIF(Vertices[Clustering Coefficient], "&gt;=" &amp; R33)</f>
        <v>0</v>
      </c>
      <c r="T32" s="66"/>
      <c r="U32" s="67">
        <f>COUNTIF(Vertices[Clustering Coefficient], "&gt;= " &amp; T32) - COUNTIF(Vertices[Clustering Coefficient], "&gt;=" &amp; T33)</f>
        <v>0</v>
      </c>
    </row>
    <row r="33" spans="1:21" x14ac:dyDescent="0.25">
      <c r="D33" s="34"/>
      <c r="E33" s="3">
        <f>COUNTIF(Vertices[Degree], "&gt;= " &amp; D33) - COUNTIF(Vertices[Degree], "&gt;=" &amp; D38)</f>
        <v>0</v>
      </c>
      <c r="F33" s="66"/>
      <c r="G33" s="67">
        <f>COUNTIF(Vertices[In-Degree], "&gt;= " &amp; F33) - COUNTIF(Vertices[In-Degree], "&gt;=" &amp; F38)</f>
        <v>0</v>
      </c>
      <c r="H33" s="66"/>
      <c r="I33" s="67">
        <f>COUNTIF(Vertices[Out-Degree], "&gt;= " &amp; H33) - COUNTIF(Vertices[Out-Degree], "&gt;=" &amp; H38)</f>
        <v>0</v>
      </c>
      <c r="J33" s="66"/>
      <c r="K33" s="67">
        <f>COUNTIF(Vertices[Betweenness Centrality], "&gt;= " &amp; J33) - COUNTIF(Vertices[Betweenness Centrality], "&gt;=" &amp; J38)</f>
        <v>0</v>
      </c>
      <c r="L33" s="66"/>
      <c r="M33" s="67">
        <f>COUNTIF(Vertices[Closeness Centrality], "&gt;= " &amp; L33) - COUNTIF(Vertices[Closeness Centrality], "&gt;=" &amp; L38)</f>
        <v>0</v>
      </c>
      <c r="N33" s="66"/>
      <c r="O33" s="67">
        <f>COUNTIF(Vertices[Eigenvector Centrality], "&gt;= " &amp; N33) - COUNTIF(Vertices[Eigenvector Centrality], "&gt;=" &amp; N38)</f>
        <v>0</v>
      </c>
      <c r="P33" s="66"/>
      <c r="Q33" s="67">
        <f>COUNTIF(Vertices[Eigenvector Centrality], "&gt;= " &amp; P33) - COUNTIF(Vertices[Eigenvector Centrality], "&gt;=" &amp; P38)</f>
        <v>0</v>
      </c>
      <c r="R33" s="66"/>
      <c r="S33" s="68">
        <f>COUNTIF(Vertices[Clustering Coefficient], "&gt;= " &amp; R33) - COUNTIF(Vertices[Clustering Coefficient], "&gt;=" &amp; R38)</f>
        <v>0</v>
      </c>
      <c r="T33" s="66"/>
      <c r="U33" s="67">
        <f>COUNTIF(Vertices[Clustering Coefficient], "&gt;= " &amp; T33) - COUNTIF(Vertices[Clustering Coefficient], "&gt;=" &amp; T38)</f>
        <v>0</v>
      </c>
    </row>
    <row r="34" spans="1:21" x14ac:dyDescent="0.25">
      <c r="D34" s="34"/>
      <c r="E34" s="3">
        <f>COUNTIF(Vertices[Degree], "&gt;= " &amp; D34) - COUNTIF(Vertices[Degree], "&gt;=" &amp; D35)</f>
        <v>0</v>
      </c>
      <c r="F34" s="66"/>
      <c r="G34" s="67">
        <f>COUNTIF(Vertices[In-Degree], "&gt;= " &amp; F34) - COUNTIF(Vertices[In-Degree], "&gt;=" &amp; F35)</f>
        <v>0</v>
      </c>
      <c r="H34" s="66"/>
      <c r="I34" s="67">
        <f>COUNTIF(Vertices[Out-Degree], "&gt;= " &amp; H34) - COUNTIF(Vertices[Out-Degree], "&gt;=" &amp; H35)</f>
        <v>0</v>
      </c>
      <c r="J34" s="66"/>
      <c r="K34" s="67">
        <f>COUNTIF(Vertices[Betweenness Centrality], "&gt;= " &amp; J34) - COUNTIF(Vertices[Betweenness Centrality], "&gt;=" &amp; J35)</f>
        <v>0</v>
      </c>
      <c r="L34" s="66"/>
      <c r="M34" s="67">
        <f>COUNTIF(Vertices[Closeness Centrality], "&gt;= " &amp; L34) - COUNTIF(Vertices[Closeness Centrality], "&gt;=" &amp; L35)</f>
        <v>0</v>
      </c>
      <c r="N34" s="66"/>
      <c r="O34" s="67">
        <f>COUNTIF(Vertices[Eigenvector Centrality], "&gt;= " &amp; N34) - COUNTIF(Vertices[Eigenvector Centrality], "&gt;=" &amp; N35)</f>
        <v>0</v>
      </c>
      <c r="P34" s="66"/>
      <c r="Q34" s="67">
        <f>COUNTIF(Vertices[Eigenvector Centrality], "&gt;= " &amp; P34) - COUNTIF(Vertices[Eigenvector Centrality], "&gt;=" &amp; P35)</f>
        <v>0</v>
      </c>
      <c r="R34" s="66"/>
      <c r="S34" s="68">
        <f>COUNTIF(Vertices[Clustering Coefficient], "&gt;= " &amp; R34) - COUNTIF(Vertices[Clustering Coefficient], "&gt;=" &amp; R35)</f>
        <v>0</v>
      </c>
      <c r="T34" s="66"/>
      <c r="U34" s="67">
        <f>COUNTIF(Vertices[Clustering Coefficient], "&gt;= " &amp; T34) - COUNTIF(Vertices[Clustering Coefficient], "&gt;=" &amp; T35)</f>
        <v>0</v>
      </c>
    </row>
    <row r="35" spans="1:21" x14ac:dyDescent="0.25">
      <c r="D35" s="34"/>
      <c r="E35" s="3">
        <f>COUNTIF(Vertices[Degree], "&gt;= " &amp; D35) - COUNTIF(Vertices[Degree], "&gt;=" &amp; D36)</f>
        <v>0</v>
      </c>
      <c r="F35" s="66"/>
      <c r="G35" s="67">
        <f>COUNTIF(Vertices[In-Degree], "&gt;= " &amp; F35) - COUNTIF(Vertices[In-Degree], "&gt;=" &amp; F36)</f>
        <v>0</v>
      </c>
      <c r="H35" s="66"/>
      <c r="I35" s="67">
        <f>COUNTIF(Vertices[Out-Degree], "&gt;= " &amp; H35) - COUNTIF(Vertices[Out-Degree], "&gt;=" &amp; H36)</f>
        <v>0</v>
      </c>
      <c r="J35" s="66"/>
      <c r="K35" s="67">
        <f>COUNTIF(Vertices[Betweenness Centrality], "&gt;= " &amp; J35) - COUNTIF(Vertices[Betweenness Centrality], "&gt;=" &amp; J36)</f>
        <v>0</v>
      </c>
      <c r="L35" s="66"/>
      <c r="M35" s="67">
        <f>COUNTIF(Vertices[Closeness Centrality], "&gt;= " &amp; L35) - COUNTIF(Vertices[Closeness Centrality], "&gt;=" &amp; L36)</f>
        <v>0</v>
      </c>
      <c r="N35" s="66"/>
      <c r="O35" s="67">
        <f>COUNTIF(Vertices[Eigenvector Centrality], "&gt;= " &amp; N35) - COUNTIF(Vertices[Eigenvector Centrality], "&gt;=" &amp; N36)</f>
        <v>0</v>
      </c>
      <c r="P35" s="66"/>
      <c r="Q35" s="67">
        <f>COUNTIF(Vertices[Eigenvector Centrality], "&gt;= " &amp; P35) - COUNTIF(Vertices[Eigenvector Centrality], "&gt;=" &amp; P36)</f>
        <v>0</v>
      </c>
      <c r="R35" s="66"/>
      <c r="S35" s="68">
        <f>COUNTIF(Vertices[Clustering Coefficient], "&gt;= " &amp; R35) - COUNTIF(Vertices[Clustering Coefficient], "&gt;=" &amp; R36)</f>
        <v>0</v>
      </c>
      <c r="T35" s="66"/>
      <c r="U35" s="67">
        <f>COUNTIF(Vertices[Clustering Coefficient], "&gt;= " &amp; T35) - COUNTIF(Vertices[Clustering Coefficient], "&gt;=" &amp; T36)</f>
        <v>0</v>
      </c>
    </row>
    <row r="36" spans="1:21" x14ac:dyDescent="0.25">
      <c r="D36" s="34"/>
      <c r="E36" s="3">
        <f>COUNTIF(Vertices[Degree], "&gt;= " &amp; D36) - COUNTIF(Vertices[Degree], "&gt;=" &amp; D37)</f>
        <v>0</v>
      </c>
      <c r="F36" s="66"/>
      <c r="G36" s="67">
        <f>COUNTIF(Vertices[In-Degree], "&gt;= " &amp; F36) - COUNTIF(Vertices[In-Degree], "&gt;=" &amp; F37)</f>
        <v>0</v>
      </c>
      <c r="H36" s="66"/>
      <c r="I36" s="67">
        <f>COUNTIF(Vertices[Out-Degree], "&gt;= " &amp; H36) - COUNTIF(Vertices[Out-Degree], "&gt;=" &amp; H37)</f>
        <v>0</v>
      </c>
      <c r="J36" s="66"/>
      <c r="K36" s="67">
        <f>COUNTIF(Vertices[Betweenness Centrality], "&gt;= " &amp; J36) - COUNTIF(Vertices[Betweenness Centrality], "&gt;=" &amp; J37)</f>
        <v>0</v>
      </c>
      <c r="L36" s="66"/>
      <c r="M36" s="67">
        <f>COUNTIF(Vertices[Closeness Centrality], "&gt;= " &amp; L36) - COUNTIF(Vertices[Closeness Centrality], "&gt;=" &amp; L37)</f>
        <v>0</v>
      </c>
      <c r="N36" s="66"/>
      <c r="O36" s="67">
        <f>COUNTIF(Vertices[Eigenvector Centrality], "&gt;= " &amp; N36) - COUNTIF(Vertices[Eigenvector Centrality], "&gt;=" &amp; N37)</f>
        <v>0</v>
      </c>
      <c r="P36" s="66"/>
      <c r="Q36" s="67">
        <f>COUNTIF(Vertices[Eigenvector Centrality], "&gt;= " &amp; P36) - COUNTIF(Vertices[Eigenvector Centrality], "&gt;=" &amp; P37)</f>
        <v>0</v>
      </c>
      <c r="R36" s="66"/>
      <c r="S36" s="68">
        <f>COUNTIF(Vertices[Clustering Coefficient], "&gt;= " &amp; R36) - COUNTIF(Vertices[Clustering Coefficient], "&gt;=" &amp; R37)</f>
        <v>0</v>
      </c>
      <c r="T36" s="66"/>
      <c r="U36" s="67">
        <f>COUNTIF(Vertices[Clustering Coefficient], "&gt;= " &amp; T36) - COUNTIF(Vertices[Clustering Coefficient], "&gt;=" &amp; T37)</f>
        <v>0</v>
      </c>
    </row>
    <row r="37" spans="1:21" x14ac:dyDescent="0.25">
      <c r="D37" s="34"/>
      <c r="E37" s="3">
        <f>COUNTIF(Vertices[Degree], "&gt;= " &amp; D37) - COUNTIF(Vertices[Degree], "&gt;=" &amp; D38)</f>
        <v>0</v>
      </c>
      <c r="F37" s="66"/>
      <c r="G37" s="67">
        <f>COUNTIF(Vertices[In-Degree], "&gt;= " &amp; F37) - COUNTIF(Vertices[In-Degree], "&gt;=" &amp; F38)</f>
        <v>0</v>
      </c>
      <c r="H37" s="66"/>
      <c r="I37" s="67">
        <f>COUNTIF(Vertices[Out-Degree], "&gt;= " &amp; H37) - COUNTIF(Vertices[Out-Degree], "&gt;=" &amp; H38)</f>
        <v>0</v>
      </c>
      <c r="J37" s="66"/>
      <c r="K37" s="67">
        <f>COUNTIF(Vertices[Betweenness Centrality], "&gt;= " &amp; J37) - COUNTIF(Vertices[Betweenness Centrality], "&gt;=" &amp; J38)</f>
        <v>0</v>
      </c>
      <c r="L37" s="66"/>
      <c r="M37" s="67">
        <f>COUNTIF(Vertices[Closeness Centrality], "&gt;= " &amp; L37) - COUNTIF(Vertices[Closeness Centrality], "&gt;=" &amp; L38)</f>
        <v>0</v>
      </c>
      <c r="N37" s="66"/>
      <c r="O37" s="67">
        <f>COUNTIF(Vertices[Eigenvector Centrality], "&gt;= " &amp; N37) - COUNTIF(Vertices[Eigenvector Centrality], "&gt;=" &amp; N38)</f>
        <v>0</v>
      </c>
      <c r="P37" s="66"/>
      <c r="Q37" s="67">
        <f>COUNTIF(Vertices[Eigenvector Centrality], "&gt;= " &amp; P37) - COUNTIF(Vertices[Eigenvector Centrality], "&gt;=" &amp; P38)</f>
        <v>0</v>
      </c>
      <c r="R37" s="66"/>
      <c r="S37" s="68">
        <f>COUNTIF(Vertices[Clustering Coefficient], "&gt;= " &amp; R37) - COUNTIF(Vertices[Clustering Coefficient], "&gt;=" &amp; R38)</f>
        <v>0</v>
      </c>
      <c r="T37" s="66"/>
      <c r="U37" s="67">
        <f>COUNTIF(Vertices[Clustering Coefficient], "&gt;= " &amp; T37) - COUNTIF(Vertices[Clustering Coefficient], "&gt;=" &amp; T38)</f>
        <v>0</v>
      </c>
    </row>
    <row r="38" spans="1:21" x14ac:dyDescent="0.25">
      <c r="D38" s="34"/>
      <c r="E38" s="3">
        <f>COUNTIF(Vertices[Degree], "&gt;= " &amp; D38) - COUNTIF(Vertices[Degree], "&gt;=" &amp; D40)</f>
        <v>0</v>
      </c>
      <c r="F38" s="66"/>
      <c r="G38" s="67">
        <f>COUNTIF(Vertices[In-Degree], "&gt;= " &amp; F38) - COUNTIF(Vertices[In-Degree], "&gt;=" &amp; F40)</f>
        <v>0</v>
      </c>
      <c r="H38" s="66"/>
      <c r="I38" s="67">
        <f>COUNTIF(Vertices[Out-Degree], "&gt;= " &amp; H38) - COUNTIF(Vertices[Out-Degree], "&gt;=" &amp; H40)</f>
        <v>0</v>
      </c>
      <c r="J38" s="66"/>
      <c r="K38" s="67">
        <f>COUNTIF(Vertices[Betweenness Centrality], "&gt;= " &amp; J38) - COUNTIF(Vertices[Betweenness Centrality], "&gt;=" &amp; J40)</f>
        <v>0</v>
      </c>
      <c r="L38" s="66"/>
      <c r="M38" s="67">
        <f>COUNTIF(Vertices[Closeness Centrality], "&gt;= " &amp; L38) - COUNTIF(Vertices[Closeness Centrality], "&gt;=" &amp; L40)</f>
        <v>0</v>
      </c>
      <c r="N38" s="66"/>
      <c r="O38" s="67">
        <f>COUNTIF(Vertices[Eigenvector Centrality], "&gt;= " &amp; N38) - COUNTIF(Vertices[Eigenvector Centrality], "&gt;=" &amp; N40)</f>
        <v>0</v>
      </c>
      <c r="P38" s="66"/>
      <c r="Q38" s="67">
        <f>COUNTIF(Vertices[Eigenvector Centrality], "&gt;= " &amp; P38) - COUNTIF(Vertices[Eigenvector Centrality], "&gt;=" &amp; P40)</f>
        <v>0</v>
      </c>
      <c r="R38" s="66"/>
      <c r="S38" s="68">
        <f>COUNTIF(Vertices[Clustering Coefficient], "&gt;= " &amp; R38) - COUNTIF(Vertices[Clustering Coefficient], "&gt;=" &amp; R40)</f>
        <v>0</v>
      </c>
      <c r="T38" s="66"/>
      <c r="U38" s="67">
        <f ca="1">COUNTIF(Vertices[Clustering Coefficient], "&gt;= " &amp; T38) - COUNTIF(Vertices[Clustering Coefficient], "&gt;=" &amp; T40)</f>
        <v>0</v>
      </c>
    </row>
    <row r="39" spans="1:21" x14ac:dyDescent="0.25">
      <c r="D39" s="34"/>
      <c r="E39" s="3">
        <f>COUNTIF(Vertices[Degree], "&gt;= " &amp; D39) - COUNTIF(Vertices[Degree], "&gt;=" &amp; D40)</f>
        <v>0</v>
      </c>
      <c r="F39" s="66"/>
      <c r="G39" s="67">
        <f>COUNTIF(Vertices[In-Degree], "&gt;= " &amp; F39) - COUNTIF(Vertices[In-Degree], "&gt;=" &amp; F40)</f>
        <v>0</v>
      </c>
      <c r="H39" s="66"/>
      <c r="I39" s="67">
        <f>COUNTIF(Vertices[Out-Degree], "&gt;= " &amp; H39) - COUNTIF(Vertices[Out-Degree], "&gt;=" &amp; H40)</f>
        <v>0</v>
      </c>
      <c r="J39" s="66"/>
      <c r="K39" s="67">
        <f>COUNTIF(Vertices[Betweenness Centrality], "&gt;= " &amp; J39) - COUNTIF(Vertices[Betweenness Centrality], "&gt;=" &amp; J40)</f>
        <v>0</v>
      </c>
      <c r="L39" s="66"/>
      <c r="M39" s="67">
        <f>COUNTIF(Vertices[Closeness Centrality], "&gt;= " &amp; L39) - COUNTIF(Vertices[Closeness Centrality], "&gt;=" &amp; L40)</f>
        <v>0</v>
      </c>
      <c r="N39" s="66"/>
      <c r="O39" s="67">
        <f>COUNTIF(Vertices[Eigenvector Centrality], "&gt;= " &amp; N39) - COUNTIF(Vertices[Eigenvector Centrality], "&gt;=" &amp; N40)</f>
        <v>0</v>
      </c>
      <c r="P39" s="66"/>
      <c r="Q39" s="67">
        <f>COUNTIF(Vertices[Eigenvector Centrality], "&gt;= " &amp; P39) - COUNTIF(Vertices[Eigenvector Centrality], "&gt;=" &amp; P40)</f>
        <v>0</v>
      </c>
      <c r="R39" s="66"/>
      <c r="S39" s="68">
        <f>COUNTIF(Vertices[Clustering Coefficient], "&gt;= " &amp; R39) - COUNTIF(Vertices[Clustering Coefficient], "&gt;=" &amp; R40)</f>
        <v>0</v>
      </c>
      <c r="T39" s="66"/>
      <c r="U39" s="67">
        <f ca="1">COUNTIF(Vertices[Clustering Coefficient], "&gt;= " &amp; T39) - COUNTIF(Vertices[Clustering Coefficient], "&gt;=" &amp; T40)</f>
        <v>0</v>
      </c>
    </row>
    <row r="40" spans="1:21" x14ac:dyDescent="0.25">
      <c r="D40" s="34">
        <f>D28+($D$57-$D$2)/BinDivisor</f>
        <v>0</v>
      </c>
      <c r="E40" s="3">
        <f>COUNTIF(Vertices[Degree], "&gt;= " &amp; D40) - COUNTIF(Vertices[Degree], "&gt;=" &amp; D41)</f>
        <v>0</v>
      </c>
      <c r="F40" s="39">
        <f>F28+($F$57-$F$2)/BinDivisor</f>
        <v>0</v>
      </c>
      <c r="G40" s="40">
        <f>COUNTIF(Vertices[In-Degree], "&gt;= " &amp; F40) - COUNTIF(Vertices[In-Degree], "&gt;=" &amp; F41)</f>
        <v>0</v>
      </c>
      <c r="H40" s="39">
        <f>H28+($H$57-$H$2)/BinDivisor</f>
        <v>0</v>
      </c>
      <c r="I40" s="40">
        <f>COUNTIF(Vertices[Out-Degree], "&gt;= " &amp; H40) - COUNTIF(Vertices[Out-Degree], "&gt;=" &amp; H41)</f>
        <v>0</v>
      </c>
      <c r="J40" s="39">
        <f>J28+($J$57-$J$2)/BinDivisor</f>
        <v>0</v>
      </c>
      <c r="K40" s="40">
        <f>COUNTIF(Vertices[Betweenness Centrality], "&gt;= " &amp; J40) - COUNTIF(Vertices[Betweenness Centrality], "&gt;=" &amp; J41)</f>
        <v>0</v>
      </c>
      <c r="L40" s="39">
        <f>L28+($L$57-$L$2)/BinDivisor</f>
        <v>0</v>
      </c>
      <c r="M40" s="40">
        <f>COUNTIF(Vertices[Closeness Centrality], "&gt;= " &amp; L40) - COUNTIF(Vertices[Closeness Centrality], "&gt;=" &amp; L41)</f>
        <v>0</v>
      </c>
      <c r="N40" s="39">
        <f>N28+($N$57-$N$2)/BinDivisor</f>
        <v>0</v>
      </c>
      <c r="O40" s="40">
        <f>COUNTIF(Vertices[Eigenvector Centrality], "&gt;= " &amp; N40) - COUNTIF(Vertices[Eigenvector Centrality], "&gt;=" &amp; N41)</f>
        <v>0</v>
      </c>
      <c r="P40" s="39">
        <f>P28+($P$57-$P$2)/BinDivisor</f>
        <v>0</v>
      </c>
      <c r="Q40" s="40">
        <f>COUNTIF(Vertices[PageRank], "&gt;= " &amp; P40) - COUNTIF(Vertices[PageRank], "&gt;=" &amp; P41)</f>
        <v>0</v>
      </c>
      <c r="R40" s="39">
        <f>R28+($R$57-$R$2)/BinDivisor</f>
        <v>0</v>
      </c>
      <c r="S40" s="45">
        <f>COUNTIF(Vertices[Clustering Coefficient], "&gt;= " &amp; R40) - COUNTIF(Vertices[Clustering Coefficient], "&gt;=" &amp; R41)</f>
        <v>0</v>
      </c>
      <c r="T40" s="39" t="e">
        <f ca="1">T28+($T$57-$T$2)/BinDivisor</f>
        <v>#REF!</v>
      </c>
      <c r="U40" s="40" t="e">
        <f t="shared" ca="1" si="0"/>
        <v>#REF!</v>
      </c>
    </row>
    <row r="41" spans="1:21" x14ac:dyDescent="0.25">
      <c r="A41" t="s">
        <v>163</v>
      </c>
      <c r="B41" t="s">
        <v>17</v>
      </c>
      <c r="D41" s="34">
        <f t="shared" ref="D41:D56" si="10">D40+($D$57-$D$2)/BinDivisor</f>
        <v>0</v>
      </c>
      <c r="E41" s="3">
        <f>COUNTIF(Vertices[Degree], "&gt;= " &amp; D41) - COUNTIF(Vertices[Degree], "&gt;=" &amp; D42)</f>
        <v>0</v>
      </c>
      <c r="F41" s="41">
        <f t="shared" ref="F41:F56" si="11">F40+($F$57-$F$2)/BinDivisor</f>
        <v>0</v>
      </c>
      <c r="G41" s="42">
        <f>COUNTIF(Vertices[In-Degree], "&gt;= " &amp; F41) - COUNTIF(Vertices[In-Degree], "&gt;=" &amp; F42)</f>
        <v>0</v>
      </c>
      <c r="H41" s="41">
        <f t="shared" ref="H41:H56" si="12">H40+($H$57-$H$2)/BinDivisor</f>
        <v>0</v>
      </c>
      <c r="I41" s="42">
        <f>COUNTIF(Vertices[Out-Degree], "&gt;= " &amp; H41) - COUNTIF(Vertices[Out-Degree], "&gt;=" &amp; H42)</f>
        <v>0</v>
      </c>
      <c r="J41" s="41">
        <f t="shared" ref="J41:J56" si="13">J40+($J$57-$J$2)/BinDivisor</f>
        <v>0</v>
      </c>
      <c r="K41" s="42">
        <f>COUNTIF(Vertices[Betweenness Centrality], "&gt;= " &amp; J41) - COUNTIF(Vertices[Betweenness Centrality], "&gt;=" &amp; J42)</f>
        <v>0</v>
      </c>
      <c r="L41" s="41">
        <f t="shared" ref="L41:L56" si="14">L40+($L$57-$L$2)/BinDivisor</f>
        <v>0</v>
      </c>
      <c r="M41" s="42">
        <f>COUNTIF(Vertices[Closeness Centrality], "&gt;= " &amp; L41) - COUNTIF(Vertices[Closeness Centrality], "&gt;=" &amp; L42)</f>
        <v>0</v>
      </c>
      <c r="N41" s="41">
        <f t="shared" ref="N41:N56" si="15">N40+($N$57-$N$2)/BinDivisor</f>
        <v>0</v>
      </c>
      <c r="O41" s="42">
        <f>COUNTIF(Vertices[Eigenvector Centrality], "&gt;= " &amp; N41) - COUNTIF(Vertices[Eigenvector Centrality], "&gt;=" &amp; N42)</f>
        <v>0</v>
      </c>
      <c r="P41" s="41">
        <f t="shared" ref="P41:P56" si="16">P40+($P$57-$P$2)/BinDivisor</f>
        <v>0</v>
      </c>
      <c r="Q41" s="42">
        <f>COUNTIF(Vertices[PageRank], "&gt;= " &amp; P41) - COUNTIF(Vertices[PageRank], "&gt;=" &amp; P42)</f>
        <v>0</v>
      </c>
      <c r="R41" s="41">
        <f t="shared" ref="R41:R56" si="17">R40+($R$57-$R$2)/BinDivisor</f>
        <v>0</v>
      </c>
      <c r="S41" s="46">
        <f>COUNTIF(Vertices[Clustering Coefficient], "&gt;= " &amp; R41) - COUNTIF(Vertices[Clustering Coefficient], "&gt;=" &amp; R42)</f>
        <v>0</v>
      </c>
      <c r="T41" s="41" t="e">
        <f t="shared" ref="T41:T56" ca="1" si="18">T40+($T$57-$T$2)/BinDivisor</f>
        <v>#REF!</v>
      </c>
      <c r="U41" s="42" t="e">
        <f t="shared" ca="1" si="0"/>
        <v>#REF!</v>
      </c>
    </row>
    <row r="42" spans="1:21" x14ac:dyDescent="0.25">
      <c r="A42" s="35"/>
      <c r="B42" s="35"/>
      <c r="D42" s="34">
        <f t="shared" si="10"/>
        <v>0</v>
      </c>
      <c r="E42" s="3">
        <f>COUNTIF(Vertices[Degree], "&gt;= " &amp; D42) - COUNTIF(Vertices[Degree], "&gt;=" &amp; D43)</f>
        <v>0</v>
      </c>
      <c r="F42" s="39">
        <f t="shared" si="11"/>
        <v>0</v>
      </c>
      <c r="G42" s="40">
        <f>COUNTIF(Vertices[In-Degree], "&gt;= " &amp; F42) - COUNTIF(Vertices[In-Degree], "&gt;=" &amp; F43)</f>
        <v>0</v>
      </c>
      <c r="H42" s="39">
        <f t="shared" si="12"/>
        <v>0</v>
      </c>
      <c r="I42" s="40">
        <f>COUNTIF(Vertices[Out-Degree], "&gt;= " &amp; H42) - COUNTIF(Vertices[Out-Degree], "&gt;=" &amp; H43)</f>
        <v>0</v>
      </c>
      <c r="J42" s="39">
        <f t="shared" si="13"/>
        <v>0</v>
      </c>
      <c r="K42" s="40">
        <f>COUNTIF(Vertices[Betweenness Centrality], "&gt;= " &amp; J42) - COUNTIF(Vertices[Betweenness Centrality], "&gt;=" &amp; J43)</f>
        <v>0</v>
      </c>
      <c r="L42" s="39">
        <f t="shared" si="14"/>
        <v>0</v>
      </c>
      <c r="M42" s="40">
        <f>COUNTIF(Vertices[Closeness Centrality], "&gt;= " &amp; L42) - COUNTIF(Vertices[Closeness Centrality], "&gt;=" &amp; L43)</f>
        <v>0</v>
      </c>
      <c r="N42" s="39">
        <f t="shared" si="15"/>
        <v>0</v>
      </c>
      <c r="O42" s="40">
        <f>COUNTIF(Vertices[Eigenvector Centrality], "&gt;= " &amp; N42) - COUNTIF(Vertices[Eigenvector Centrality], "&gt;=" &amp; N43)</f>
        <v>0</v>
      </c>
      <c r="P42" s="39">
        <f t="shared" si="16"/>
        <v>0</v>
      </c>
      <c r="Q42" s="40">
        <f>COUNTIF(Vertices[PageRank], "&gt;= " &amp; P42) - COUNTIF(Vertices[PageRank], "&gt;=" &amp; P43)</f>
        <v>0</v>
      </c>
      <c r="R42" s="39">
        <f t="shared" si="17"/>
        <v>0</v>
      </c>
      <c r="S42" s="45">
        <f>COUNTIF(Vertices[Clustering Coefficient], "&gt;= " &amp; R42) - COUNTIF(Vertices[Clustering Coefficient], "&gt;=" &amp; R43)</f>
        <v>0</v>
      </c>
      <c r="T42" s="39" t="e">
        <f t="shared" ca="1" si="18"/>
        <v>#REF!</v>
      </c>
      <c r="U42" s="40" t="e">
        <f t="shared" ca="1" si="0"/>
        <v>#REF!</v>
      </c>
    </row>
    <row r="43" spans="1:21" x14ac:dyDescent="0.25">
      <c r="D43" s="34">
        <f t="shared" si="10"/>
        <v>0</v>
      </c>
      <c r="E43" s="3">
        <f>COUNTIF(Vertices[Degree], "&gt;= " &amp; D43) - COUNTIF(Vertices[Degree], "&gt;=" &amp; D44)</f>
        <v>0</v>
      </c>
      <c r="F43" s="41">
        <f t="shared" si="11"/>
        <v>0</v>
      </c>
      <c r="G43" s="42">
        <f>COUNTIF(Vertices[In-Degree], "&gt;= " &amp; F43) - COUNTIF(Vertices[In-Degree], "&gt;=" &amp; F44)</f>
        <v>0</v>
      </c>
      <c r="H43" s="41">
        <f t="shared" si="12"/>
        <v>0</v>
      </c>
      <c r="I43" s="42">
        <f>COUNTIF(Vertices[Out-Degree], "&gt;= " &amp; H43) - COUNTIF(Vertices[Out-Degree], "&gt;=" &amp; H44)</f>
        <v>0</v>
      </c>
      <c r="J43" s="41">
        <f t="shared" si="13"/>
        <v>0</v>
      </c>
      <c r="K43" s="42">
        <f>COUNTIF(Vertices[Betweenness Centrality], "&gt;= " &amp; J43) - COUNTIF(Vertices[Betweenness Centrality], "&gt;=" &amp; J44)</f>
        <v>0</v>
      </c>
      <c r="L43" s="41">
        <f t="shared" si="14"/>
        <v>0</v>
      </c>
      <c r="M43" s="42">
        <f>COUNTIF(Vertices[Closeness Centrality], "&gt;= " &amp; L43) - COUNTIF(Vertices[Closeness Centrality], "&gt;=" &amp; L44)</f>
        <v>0</v>
      </c>
      <c r="N43" s="41">
        <f t="shared" si="15"/>
        <v>0</v>
      </c>
      <c r="O43" s="42">
        <f>COUNTIF(Vertices[Eigenvector Centrality], "&gt;= " &amp; N43) - COUNTIF(Vertices[Eigenvector Centrality], "&gt;=" &amp; N44)</f>
        <v>0</v>
      </c>
      <c r="P43" s="41">
        <f t="shared" si="16"/>
        <v>0</v>
      </c>
      <c r="Q43" s="42">
        <f>COUNTIF(Vertices[PageRank], "&gt;= " &amp; P43) - COUNTIF(Vertices[PageRank], "&gt;=" &amp; P44)</f>
        <v>0</v>
      </c>
      <c r="R43" s="41">
        <f t="shared" si="17"/>
        <v>0</v>
      </c>
      <c r="S43" s="46">
        <f>COUNTIF(Vertices[Clustering Coefficient], "&gt;= " &amp; R43) - COUNTIF(Vertices[Clustering Coefficient], "&gt;=" &amp; R44)</f>
        <v>0</v>
      </c>
      <c r="T43" s="41" t="e">
        <f t="shared" ca="1" si="18"/>
        <v>#REF!</v>
      </c>
      <c r="U43" s="42" t="e">
        <f t="shared" ca="1" si="0"/>
        <v>#REF!</v>
      </c>
    </row>
    <row r="44" spans="1:21" x14ac:dyDescent="0.25">
      <c r="D44" s="34">
        <f t="shared" si="10"/>
        <v>0</v>
      </c>
      <c r="E44" s="3">
        <f>COUNTIF(Vertices[Degree], "&gt;= " &amp; D44) - COUNTIF(Vertices[Degree], "&gt;=" &amp; D45)</f>
        <v>0</v>
      </c>
      <c r="F44" s="39">
        <f t="shared" si="11"/>
        <v>0</v>
      </c>
      <c r="G44" s="40">
        <f>COUNTIF(Vertices[In-Degree], "&gt;= " &amp; F44) - COUNTIF(Vertices[In-Degree], "&gt;=" &amp; F45)</f>
        <v>0</v>
      </c>
      <c r="H44" s="39">
        <f t="shared" si="12"/>
        <v>0</v>
      </c>
      <c r="I44" s="40">
        <f>COUNTIF(Vertices[Out-Degree], "&gt;= " &amp; H44) - COUNTIF(Vertices[Out-Degree], "&gt;=" &amp; H45)</f>
        <v>0</v>
      </c>
      <c r="J44" s="39">
        <f t="shared" si="13"/>
        <v>0</v>
      </c>
      <c r="K44" s="40">
        <f>COUNTIF(Vertices[Betweenness Centrality], "&gt;= " &amp; J44) - COUNTIF(Vertices[Betweenness Centrality], "&gt;=" &amp; J45)</f>
        <v>0</v>
      </c>
      <c r="L44" s="39">
        <f t="shared" si="14"/>
        <v>0</v>
      </c>
      <c r="M44" s="40">
        <f>COUNTIF(Vertices[Closeness Centrality], "&gt;= " &amp; L44) - COUNTIF(Vertices[Closeness Centrality], "&gt;=" &amp; L45)</f>
        <v>0</v>
      </c>
      <c r="N44" s="39">
        <f t="shared" si="15"/>
        <v>0</v>
      </c>
      <c r="O44" s="40">
        <f>COUNTIF(Vertices[Eigenvector Centrality], "&gt;= " &amp; N44) - COUNTIF(Vertices[Eigenvector Centrality], "&gt;=" &amp; N45)</f>
        <v>0</v>
      </c>
      <c r="P44" s="39">
        <f t="shared" si="16"/>
        <v>0</v>
      </c>
      <c r="Q44" s="40">
        <f>COUNTIF(Vertices[PageRank], "&gt;= " &amp; P44) - COUNTIF(Vertices[PageRank], "&gt;=" &amp; P45)</f>
        <v>0</v>
      </c>
      <c r="R44" s="39">
        <f t="shared" si="17"/>
        <v>0</v>
      </c>
      <c r="S44" s="45">
        <f>COUNTIF(Vertices[Clustering Coefficient], "&gt;= " &amp; R44) - COUNTIF(Vertices[Clustering Coefficient], "&gt;=" &amp; R45)</f>
        <v>0</v>
      </c>
      <c r="T44" s="39" t="e">
        <f t="shared" ca="1" si="18"/>
        <v>#REF!</v>
      </c>
      <c r="U44" s="40" t="e">
        <f t="shared" ca="1" si="0"/>
        <v>#REF!</v>
      </c>
    </row>
    <row r="45" spans="1:21" x14ac:dyDescent="0.25">
      <c r="D45" s="34">
        <f t="shared" si="10"/>
        <v>0</v>
      </c>
      <c r="E45" s="3">
        <f>COUNTIF(Vertices[Degree], "&gt;= " &amp; D45) - COUNTIF(Vertices[Degree], "&gt;=" &amp; D46)</f>
        <v>0</v>
      </c>
      <c r="F45" s="41">
        <f t="shared" si="11"/>
        <v>0</v>
      </c>
      <c r="G45" s="42">
        <f>COUNTIF(Vertices[In-Degree], "&gt;= " &amp; F45) - COUNTIF(Vertices[In-Degree], "&gt;=" &amp; F46)</f>
        <v>0</v>
      </c>
      <c r="H45" s="41">
        <f t="shared" si="12"/>
        <v>0</v>
      </c>
      <c r="I45" s="42">
        <f>COUNTIF(Vertices[Out-Degree], "&gt;= " &amp; H45) - COUNTIF(Vertices[Out-Degree], "&gt;=" &amp; H46)</f>
        <v>0</v>
      </c>
      <c r="J45" s="41">
        <f t="shared" si="13"/>
        <v>0</v>
      </c>
      <c r="K45" s="42">
        <f>COUNTIF(Vertices[Betweenness Centrality], "&gt;= " &amp; J45) - COUNTIF(Vertices[Betweenness Centrality], "&gt;=" &amp; J46)</f>
        <v>0</v>
      </c>
      <c r="L45" s="41">
        <f t="shared" si="14"/>
        <v>0</v>
      </c>
      <c r="M45" s="42">
        <f>COUNTIF(Vertices[Closeness Centrality], "&gt;= " &amp; L45) - COUNTIF(Vertices[Closeness Centrality], "&gt;=" &amp; L46)</f>
        <v>0</v>
      </c>
      <c r="N45" s="41">
        <f t="shared" si="15"/>
        <v>0</v>
      </c>
      <c r="O45" s="42">
        <f>COUNTIF(Vertices[Eigenvector Centrality], "&gt;= " &amp; N45) - COUNTIF(Vertices[Eigenvector Centrality], "&gt;=" &amp; N46)</f>
        <v>0</v>
      </c>
      <c r="P45" s="41">
        <f t="shared" si="16"/>
        <v>0</v>
      </c>
      <c r="Q45" s="42">
        <f>COUNTIF(Vertices[PageRank], "&gt;= " &amp; P45) - COUNTIF(Vertices[PageRank], "&gt;=" &amp; P46)</f>
        <v>0</v>
      </c>
      <c r="R45" s="41">
        <f t="shared" si="17"/>
        <v>0</v>
      </c>
      <c r="S45" s="46">
        <f>COUNTIF(Vertices[Clustering Coefficient], "&gt;= " &amp; R45) - COUNTIF(Vertices[Clustering Coefficient], "&gt;=" &amp; R46)</f>
        <v>0</v>
      </c>
      <c r="T45" s="41" t="e">
        <f t="shared" ca="1" si="18"/>
        <v>#REF!</v>
      </c>
      <c r="U45" s="42" t="e">
        <f t="shared" ca="1" si="0"/>
        <v>#REF!</v>
      </c>
    </row>
    <row r="46" spans="1:21" x14ac:dyDescent="0.25">
      <c r="D46" s="34">
        <f t="shared" si="10"/>
        <v>0</v>
      </c>
      <c r="E46" s="3">
        <f>COUNTIF(Vertices[Degree], "&gt;= " &amp; D46) - COUNTIF(Vertices[Degree], "&gt;=" &amp; D47)</f>
        <v>0</v>
      </c>
      <c r="F46" s="39">
        <f t="shared" si="11"/>
        <v>0</v>
      </c>
      <c r="G46" s="40">
        <f>COUNTIF(Vertices[In-Degree], "&gt;= " &amp; F46) - COUNTIF(Vertices[In-Degree], "&gt;=" &amp; F47)</f>
        <v>0</v>
      </c>
      <c r="H46" s="39">
        <f t="shared" si="12"/>
        <v>0</v>
      </c>
      <c r="I46" s="40">
        <f>COUNTIF(Vertices[Out-Degree], "&gt;= " &amp; H46) - COUNTIF(Vertices[Out-Degree], "&gt;=" &amp; H47)</f>
        <v>0</v>
      </c>
      <c r="J46" s="39">
        <f t="shared" si="13"/>
        <v>0</v>
      </c>
      <c r="K46" s="40">
        <f>COUNTIF(Vertices[Betweenness Centrality], "&gt;= " &amp; J46) - COUNTIF(Vertices[Betweenness Centrality], "&gt;=" &amp; J47)</f>
        <v>0</v>
      </c>
      <c r="L46" s="39">
        <f t="shared" si="14"/>
        <v>0</v>
      </c>
      <c r="M46" s="40">
        <f>COUNTIF(Vertices[Closeness Centrality], "&gt;= " &amp; L46) - COUNTIF(Vertices[Closeness Centrality], "&gt;=" &amp; L47)</f>
        <v>0</v>
      </c>
      <c r="N46" s="39">
        <f t="shared" si="15"/>
        <v>0</v>
      </c>
      <c r="O46" s="40">
        <f>COUNTIF(Vertices[Eigenvector Centrality], "&gt;= " &amp; N46) - COUNTIF(Vertices[Eigenvector Centrality], "&gt;=" &amp; N47)</f>
        <v>0</v>
      </c>
      <c r="P46" s="39">
        <f t="shared" si="16"/>
        <v>0</v>
      </c>
      <c r="Q46" s="40">
        <f>COUNTIF(Vertices[PageRank], "&gt;= " &amp; P46) - COUNTIF(Vertices[PageRank], "&gt;=" &amp; P47)</f>
        <v>0</v>
      </c>
      <c r="R46" s="39">
        <f t="shared" si="17"/>
        <v>0</v>
      </c>
      <c r="S46" s="45">
        <f>COUNTIF(Vertices[Clustering Coefficient], "&gt;= " &amp; R46) - COUNTIF(Vertices[Clustering Coefficient], "&gt;=" &amp; R47)</f>
        <v>0</v>
      </c>
      <c r="T46" s="39" t="e">
        <f t="shared" ca="1" si="18"/>
        <v>#REF!</v>
      </c>
      <c r="U46" s="40" t="e">
        <f t="shared" ca="1" si="0"/>
        <v>#REF!</v>
      </c>
    </row>
    <row r="47" spans="1:21" x14ac:dyDescent="0.25">
      <c r="D47" s="34">
        <f t="shared" si="10"/>
        <v>0</v>
      </c>
      <c r="E47" s="3">
        <f>COUNTIF(Vertices[Degree], "&gt;= " &amp; D47) - COUNTIF(Vertices[Degree], "&gt;=" &amp; D48)</f>
        <v>0</v>
      </c>
      <c r="F47" s="41">
        <f t="shared" si="11"/>
        <v>0</v>
      </c>
      <c r="G47" s="42">
        <f>COUNTIF(Vertices[In-Degree], "&gt;= " &amp; F47) - COUNTIF(Vertices[In-Degree], "&gt;=" &amp; F48)</f>
        <v>0</v>
      </c>
      <c r="H47" s="41">
        <f t="shared" si="12"/>
        <v>0</v>
      </c>
      <c r="I47" s="42">
        <f>COUNTIF(Vertices[Out-Degree], "&gt;= " &amp; H47) - COUNTIF(Vertices[Out-Degree], "&gt;=" &amp; H48)</f>
        <v>0</v>
      </c>
      <c r="J47" s="41">
        <f t="shared" si="13"/>
        <v>0</v>
      </c>
      <c r="K47" s="42">
        <f>COUNTIF(Vertices[Betweenness Centrality], "&gt;= " &amp; J47) - COUNTIF(Vertices[Betweenness Centrality], "&gt;=" &amp; J48)</f>
        <v>0</v>
      </c>
      <c r="L47" s="41">
        <f t="shared" si="14"/>
        <v>0</v>
      </c>
      <c r="M47" s="42">
        <f>COUNTIF(Vertices[Closeness Centrality], "&gt;= " &amp; L47) - COUNTIF(Vertices[Closeness Centrality], "&gt;=" &amp; L48)</f>
        <v>0</v>
      </c>
      <c r="N47" s="41">
        <f t="shared" si="15"/>
        <v>0</v>
      </c>
      <c r="O47" s="42">
        <f>COUNTIF(Vertices[Eigenvector Centrality], "&gt;= " &amp; N47) - COUNTIF(Vertices[Eigenvector Centrality], "&gt;=" &amp; N48)</f>
        <v>0</v>
      </c>
      <c r="P47" s="41">
        <f t="shared" si="16"/>
        <v>0</v>
      </c>
      <c r="Q47" s="42">
        <f>COUNTIF(Vertices[PageRank], "&gt;= " &amp; P47) - COUNTIF(Vertices[PageRank], "&gt;=" &amp; P48)</f>
        <v>0</v>
      </c>
      <c r="R47" s="41">
        <f t="shared" si="17"/>
        <v>0</v>
      </c>
      <c r="S47" s="46">
        <f>COUNTIF(Vertices[Clustering Coefficient], "&gt;= " &amp; R47) - COUNTIF(Vertices[Clustering Coefficient], "&gt;=" &amp; R48)</f>
        <v>0</v>
      </c>
      <c r="T47" s="41" t="e">
        <f t="shared" ca="1" si="18"/>
        <v>#REF!</v>
      </c>
      <c r="U47" s="42" t="e">
        <f t="shared" ca="1" si="0"/>
        <v>#REF!</v>
      </c>
    </row>
    <row r="48" spans="1:21" x14ac:dyDescent="0.25">
      <c r="D48" s="34">
        <f t="shared" si="10"/>
        <v>0</v>
      </c>
      <c r="E48" s="3">
        <f>COUNTIF(Vertices[Degree], "&gt;= " &amp; D48) - COUNTIF(Vertices[Degree], "&gt;=" &amp; D49)</f>
        <v>0</v>
      </c>
      <c r="F48" s="39">
        <f t="shared" si="11"/>
        <v>0</v>
      </c>
      <c r="G48" s="40">
        <f>COUNTIF(Vertices[In-Degree], "&gt;= " &amp; F48) - COUNTIF(Vertices[In-Degree], "&gt;=" &amp; F49)</f>
        <v>0</v>
      </c>
      <c r="H48" s="39">
        <f t="shared" si="12"/>
        <v>0</v>
      </c>
      <c r="I48" s="40">
        <f>COUNTIF(Vertices[Out-Degree], "&gt;= " &amp; H48) - COUNTIF(Vertices[Out-Degree], "&gt;=" &amp; H49)</f>
        <v>0</v>
      </c>
      <c r="J48" s="39">
        <f t="shared" si="13"/>
        <v>0</v>
      </c>
      <c r="K48" s="40">
        <f>COUNTIF(Vertices[Betweenness Centrality], "&gt;= " &amp; J48) - COUNTIF(Vertices[Betweenness Centrality], "&gt;=" &amp; J49)</f>
        <v>0</v>
      </c>
      <c r="L48" s="39">
        <f t="shared" si="14"/>
        <v>0</v>
      </c>
      <c r="M48" s="40">
        <f>COUNTIF(Vertices[Closeness Centrality], "&gt;= " &amp; L48) - COUNTIF(Vertices[Closeness Centrality], "&gt;=" &amp; L49)</f>
        <v>0</v>
      </c>
      <c r="N48" s="39">
        <f t="shared" si="15"/>
        <v>0</v>
      </c>
      <c r="O48" s="40">
        <f>COUNTIF(Vertices[Eigenvector Centrality], "&gt;= " &amp; N48) - COUNTIF(Vertices[Eigenvector Centrality], "&gt;=" &amp; N49)</f>
        <v>0</v>
      </c>
      <c r="P48" s="39">
        <f t="shared" si="16"/>
        <v>0</v>
      </c>
      <c r="Q48" s="40">
        <f>COUNTIF(Vertices[PageRank], "&gt;= " &amp; P48) - COUNTIF(Vertices[PageRank], "&gt;=" &amp; P49)</f>
        <v>0</v>
      </c>
      <c r="R48" s="39">
        <f t="shared" si="17"/>
        <v>0</v>
      </c>
      <c r="S48" s="45">
        <f>COUNTIF(Vertices[Clustering Coefficient], "&gt;= " &amp; R48) - COUNTIF(Vertices[Clustering Coefficient], "&gt;=" &amp; R49)</f>
        <v>0</v>
      </c>
      <c r="T48" s="39" t="e">
        <f t="shared" ca="1" si="18"/>
        <v>#REF!</v>
      </c>
      <c r="U48" s="40" t="e">
        <f t="shared" ca="1" si="0"/>
        <v>#REF!</v>
      </c>
    </row>
    <row r="49" spans="1:21" x14ac:dyDescent="0.25">
      <c r="D49" s="34">
        <f t="shared" si="10"/>
        <v>0</v>
      </c>
      <c r="E49" s="3">
        <f>COUNTIF(Vertices[Degree], "&gt;= " &amp; D49) - COUNTIF(Vertices[Degree], "&gt;=" &amp; D50)</f>
        <v>0</v>
      </c>
      <c r="F49" s="41">
        <f t="shared" si="11"/>
        <v>0</v>
      </c>
      <c r="G49" s="42">
        <f>COUNTIF(Vertices[In-Degree], "&gt;= " &amp; F49) - COUNTIF(Vertices[In-Degree], "&gt;=" &amp; F50)</f>
        <v>0</v>
      </c>
      <c r="H49" s="41">
        <f t="shared" si="12"/>
        <v>0</v>
      </c>
      <c r="I49" s="42">
        <f>COUNTIF(Vertices[Out-Degree], "&gt;= " &amp; H49) - COUNTIF(Vertices[Out-Degree], "&gt;=" &amp; H50)</f>
        <v>0</v>
      </c>
      <c r="J49" s="41">
        <f t="shared" si="13"/>
        <v>0</v>
      </c>
      <c r="K49" s="42">
        <f>COUNTIF(Vertices[Betweenness Centrality], "&gt;= " &amp; J49) - COUNTIF(Vertices[Betweenness Centrality], "&gt;=" &amp; J50)</f>
        <v>0</v>
      </c>
      <c r="L49" s="41">
        <f t="shared" si="14"/>
        <v>0</v>
      </c>
      <c r="M49" s="42">
        <f>COUNTIF(Vertices[Closeness Centrality], "&gt;= " &amp; L49) - COUNTIF(Vertices[Closeness Centrality], "&gt;=" &amp; L50)</f>
        <v>0</v>
      </c>
      <c r="N49" s="41">
        <f t="shared" si="15"/>
        <v>0</v>
      </c>
      <c r="O49" s="42">
        <f>COUNTIF(Vertices[Eigenvector Centrality], "&gt;= " &amp; N49) - COUNTIF(Vertices[Eigenvector Centrality], "&gt;=" &amp; N50)</f>
        <v>0</v>
      </c>
      <c r="P49" s="41">
        <f t="shared" si="16"/>
        <v>0</v>
      </c>
      <c r="Q49" s="42">
        <f>COUNTIF(Vertices[PageRank], "&gt;= " &amp; P49) - COUNTIF(Vertices[PageRank], "&gt;=" &amp; P50)</f>
        <v>0</v>
      </c>
      <c r="R49" s="41">
        <f t="shared" si="17"/>
        <v>0</v>
      </c>
      <c r="S49" s="46">
        <f>COUNTIF(Vertices[Clustering Coefficient], "&gt;= " &amp; R49) - COUNTIF(Vertices[Clustering Coefficient], "&gt;=" &amp; R50)</f>
        <v>0</v>
      </c>
      <c r="T49" s="41" t="e">
        <f t="shared" ca="1" si="18"/>
        <v>#REF!</v>
      </c>
      <c r="U49" s="42" t="e">
        <f t="shared" ca="1" si="0"/>
        <v>#REF!</v>
      </c>
    </row>
    <row r="50" spans="1:21" x14ac:dyDescent="0.25">
      <c r="D50" s="34">
        <f t="shared" si="10"/>
        <v>0</v>
      </c>
      <c r="E50" s="3">
        <f>COUNTIF(Vertices[Degree], "&gt;= " &amp; D50) - COUNTIF(Vertices[Degree], "&gt;=" &amp; D51)</f>
        <v>0</v>
      </c>
      <c r="F50" s="39">
        <f t="shared" si="11"/>
        <v>0</v>
      </c>
      <c r="G50" s="40">
        <f>COUNTIF(Vertices[In-Degree], "&gt;= " &amp; F50) - COUNTIF(Vertices[In-Degree], "&gt;=" &amp; F51)</f>
        <v>0</v>
      </c>
      <c r="H50" s="39">
        <f t="shared" si="12"/>
        <v>0</v>
      </c>
      <c r="I50" s="40">
        <f>COUNTIF(Vertices[Out-Degree], "&gt;= " &amp; H50) - COUNTIF(Vertices[Out-Degree], "&gt;=" &amp; H51)</f>
        <v>0</v>
      </c>
      <c r="J50" s="39">
        <f t="shared" si="13"/>
        <v>0</v>
      </c>
      <c r="K50" s="40">
        <f>COUNTIF(Vertices[Betweenness Centrality], "&gt;= " &amp; J50) - COUNTIF(Vertices[Betweenness Centrality], "&gt;=" &amp; J51)</f>
        <v>0</v>
      </c>
      <c r="L50" s="39">
        <f t="shared" si="14"/>
        <v>0</v>
      </c>
      <c r="M50" s="40">
        <f>COUNTIF(Vertices[Closeness Centrality], "&gt;= " &amp; L50) - COUNTIF(Vertices[Closeness Centrality], "&gt;=" &amp; L51)</f>
        <v>0</v>
      </c>
      <c r="N50" s="39">
        <f t="shared" si="15"/>
        <v>0</v>
      </c>
      <c r="O50" s="40">
        <f>COUNTIF(Vertices[Eigenvector Centrality], "&gt;= " &amp; N50) - COUNTIF(Vertices[Eigenvector Centrality], "&gt;=" &amp; N51)</f>
        <v>0</v>
      </c>
      <c r="P50" s="39">
        <f t="shared" si="16"/>
        <v>0</v>
      </c>
      <c r="Q50" s="40">
        <f>COUNTIF(Vertices[PageRank], "&gt;= " &amp; P50) - COUNTIF(Vertices[PageRank], "&gt;=" &amp; P51)</f>
        <v>0</v>
      </c>
      <c r="R50" s="39">
        <f t="shared" si="17"/>
        <v>0</v>
      </c>
      <c r="S50" s="45">
        <f>COUNTIF(Vertices[Clustering Coefficient], "&gt;= " &amp; R50) - COUNTIF(Vertices[Clustering Coefficient], "&gt;=" &amp; R51)</f>
        <v>0</v>
      </c>
      <c r="T50" s="39" t="e">
        <f t="shared" ca="1" si="18"/>
        <v>#REF!</v>
      </c>
      <c r="U50" s="40" t="e">
        <f t="shared" ca="1" si="0"/>
        <v>#REF!</v>
      </c>
    </row>
    <row r="51" spans="1:21" x14ac:dyDescent="0.25">
      <c r="D51" s="34">
        <f t="shared" si="10"/>
        <v>0</v>
      </c>
      <c r="E51" s="3">
        <f>COUNTIF(Vertices[Degree], "&gt;= " &amp; D51) - COUNTIF(Vertices[Degree], "&gt;=" &amp; D52)</f>
        <v>0</v>
      </c>
      <c r="F51" s="41">
        <f t="shared" si="11"/>
        <v>0</v>
      </c>
      <c r="G51" s="42">
        <f>COUNTIF(Vertices[In-Degree], "&gt;= " &amp; F51) - COUNTIF(Vertices[In-Degree], "&gt;=" &amp; F52)</f>
        <v>0</v>
      </c>
      <c r="H51" s="41">
        <f t="shared" si="12"/>
        <v>0</v>
      </c>
      <c r="I51" s="42">
        <f>COUNTIF(Vertices[Out-Degree], "&gt;= " &amp; H51) - COUNTIF(Vertices[Out-Degree], "&gt;=" &amp; H52)</f>
        <v>0</v>
      </c>
      <c r="J51" s="41">
        <f t="shared" si="13"/>
        <v>0</v>
      </c>
      <c r="K51" s="42">
        <f>COUNTIF(Vertices[Betweenness Centrality], "&gt;= " &amp; J51) - COUNTIF(Vertices[Betweenness Centrality], "&gt;=" &amp; J52)</f>
        <v>0</v>
      </c>
      <c r="L51" s="41">
        <f t="shared" si="14"/>
        <v>0</v>
      </c>
      <c r="M51" s="42">
        <f>COUNTIF(Vertices[Closeness Centrality], "&gt;= " &amp; L51) - COUNTIF(Vertices[Closeness Centrality], "&gt;=" &amp; L52)</f>
        <v>0</v>
      </c>
      <c r="N51" s="41">
        <f t="shared" si="15"/>
        <v>0</v>
      </c>
      <c r="O51" s="42">
        <f>COUNTIF(Vertices[Eigenvector Centrality], "&gt;= " &amp; N51) - COUNTIF(Vertices[Eigenvector Centrality], "&gt;=" &amp; N52)</f>
        <v>0</v>
      </c>
      <c r="P51" s="41">
        <f t="shared" si="16"/>
        <v>0</v>
      </c>
      <c r="Q51" s="42">
        <f>COUNTIF(Vertices[PageRank], "&gt;= " &amp; P51) - COUNTIF(Vertices[PageRank], "&gt;=" &amp; P52)</f>
        <v>0</v>
      </c>
      <c r="R51" s="41">
        <f t="shared" si="17"/>
        <v>0</v>
      </c>
      <c r="S51" s="46">
        <f>COUNTIF(Vertices[Clustering Coefficient], "&gt;= " &amp; R51) - COUNTIF(Vertices[Clustering Coefficient], "&gt;=" &amp; R52)</f>
        <v>0</v>
      </c>
      <c r="T51" s="41" t="e">
        <f t="shared" ca="1" si="18"/>
        <v>#REF!</v>
      </c>
      <c r="U51" s="42" t="e">
        <f t="shared" ca="1" si="0"/>
        <v>#REF!</v>
      </c>
    </row>
    <row r="52" spans="1:21" x14ac:dyDescent="0.25">
      <c r="D52" s="34">
        <f t="shared" si="10"/>
        <v>0</v>
      </c>
      <c r="E52" s="3">
        <f>COUNTIF(Vertices[Degree], "&gt;= " &amp; D52) - COUNTIF(Vertices[Degree], "&gt;=" &amp; D53)</f>
        <v>0</v>
      </c>
      <c r="F52" s="39">
        <f t="shared" si="11"/>
        <v>0</v>
      </c>
      <c r="G52" s="40">
        <f>COUNTIF(Vertices[In-Degree], "&gt;= " &amp; F52) - COUNTIF(Vertices[In-Degree], "&gt;=" &amp; F53)</f>
        <v>0</v>
      </c>
      <c r="H52" s="39">
        <f t="shared" si="12"/>
        <v>0</v>
      </c>
      <c r="I52" s="40">
        <f>COUNTIF(Vertices[Out-Degree], "&gt;= " &amp; H52) - COUNTIF(Vertices[Out-Degree], "&gt;=" &amp; H53)</f>
        <v>0</v>
      </c>
      <c r="J52" s="39">
        <f t="shared" si="13"/>
        <v>0</v>
      </c>
      <c r="K52" s="40">
        <f>COUNTIF(Vertices[Betweenness Centrality], "&gt;= " &amp; J52) - COUNTIF(Vertices[Betweenness Centrality], "&gt;=" &amp; J53)</f>
        <v>0</v>
      </c>
      <c r="L52" s="39">
        <f t="shared" si="14"/>
        <v>0</v>
      </c>
      <c r="M52" s="40">
        <f>COUNTIF(Vertices[Closeness Centrality], "&gt;= " &amp; L52) - COUNTIF(Vertices[Closeness Centrality], "&gt;=" &amp; L53)</f>
        <v>0</v>
      </c>
      <c r="N52" s="39">
        <f t="shared" si="15"/>
        <v>0</v>
      </c>
      <c r="O52" s="40">
        <f>COUNTIF(Vertices[Eigenvector Centrality], "&gt;= " &amp; N52) - COUNTIF(Vertices[Eigenvector Centrality], "&gt;=" &amp; N53)</f>
        <v>0</v>
      </c>
      <c r="P52" s="39">
        <f t="shared" si="16"/>
        <v>0</v>
      </c>
      <c r="Q52" s="40">
        <f>COUNTIF(Vertices[PageRank], "&gt;= " &amp; P52) - COUNTIF(Vertices[PageRank], "&gt;=" &amp; P53)</f>
        <v>0</v>
      </c>
      <c r="R52" s="39">
        <f t="shared" si="17"/>
        <v>0</v>
      </c>
      <c r="S52" s="45">
        <f>COUNTIF(Vertices[Clustering Coefficient], "&gt;= " &amp; R52) - COUNTIF(Vertices[Clustering Coefficient], "&gt;=" &amp; R53)</f>
        <v>0</v>
      </c>
      <c r="T52" s="39" t="e">
        <f t="shared" ca="1" si="18"/>
        <v>#REF!</v>
      </c>
      <c r="U52" s="40" t="e">
        <f t="shared" ca="1" si="0"/>
        <v>#REF!</v>
      </c>
    </row>
    <row r="53" spans="1:21" x14ac:dyDescent="0.25">
      <c r="D53" s="34">
        <f t="shared" si="10"/>
        <v>0</v>
      </c>
      <c r="E53" s="3">
        <f>COUNTIF(Vertices[Degree], "&gt;= " &amp; D53) - COUNTIF(Vertices[Degree], "&gt;=" &amp; D54)</f>
        <v>0</v>
      </c>
      <c r="F53" s="41">
        <f t="shared" si="11"/>
        <v>0</v>
      </c>
      <c r="G53" s="42">
        <f>COUNTIF(Vertices[In-Degree], "&gt;= " &amp; F53) - COUNTIF(Vertices[In-Degree], "&gt;=" &amp; F54)</f>
        <v>0</v>
      </c>
      <c r="H53" s="41">
        <f t="shared" si="12"/>
        <v>0</v>
      </c>
      <c r="I53" s="42">
        <f>COUNTIF(Vertices[Out-Degree], "&gt;= " &amp; H53) - COUNTIF(Vertices[Out-Degree], "&gt;=" &amp; H54)</f>
        <v>0</v>
      </c>
      <c r="J53" s="41">
        <f t="shared" si="13"/>
        <v>0</v>
      </c>
      <c r="K53" s="42">
        <f>COUNTIF(Vertices[Betweenness Centrality], "&gt;= " &amp; J53) - COUNTIF(Vertices[Betweenness Centrality], "&gt;=" &amp; J54)</f>
        <v>0</v>
      </c>
      <c r="L53" s="41">
        <f t="shared" si="14"/>
        <v>0</v>
      </c>
      <c r="M53" s="42">
        <f>COUNTIF(Vertices[Closeness Centrality], "&gt;= " &amp; L53) - COUNTIF(Vertices[Closeness Centrality], "&gt;=" &amp; L54)</f>
        <v>0</v>
      </c>
      <c r="N53" s="41">
        <f t="shared" si="15"/>
        <v>0</v>
      </c>
      <c r="O53" s="42">
        <f>COUNTIF(Vertices[Eigenvector Centrality], "&gt;= " &amp; N53) - COUNTIF(Vertices[Eigenvector Centrality], "&gt;=" &amp; N54)</f>
        <v>0</v>
      </c>
      <c r="P53" s="41">
        <f t="shared" si="16"/>
        <v>0</v>
      </c>
      <c r="Q53" s="42">
        <f>COUNTIF(Vertices[PageRank], "&gt;= " &amp; P53) - COUNTIF(Vertices[PageRank], "&gt;=" &amp; P54)</f>
        <v>0</v>
      </c>
      <c r="R53" s="41">
        <f t="shared" si="17"/>
        <v>0</v>
      </c>
      <c r="S53" s="46">
        <f>COUNTIF(Vertices[Clustering Coefficient], "&gt;= " &amp; R53) - COUNTIF(Vertices[Clustering Coefficient], "&gt;=" &amp; R54)</f>
        <v>0</v>
      </c>
      <c r="T53" s="41" t="e">
        <f t="shared" ca="1" si="18"/>
        <v>#REF!</v>
      </c>
      <c r="U53" s="42" t="e">
        <f t="shared" ca="1" si="0"/>
        <v>#REF!</v>
      </c>
    </row>
    <row r="54" spans="1:21" x14ac:dyDescent="0.25">
      <c r="D54" s="34">
        <f t="shared" si="10"/>
        <v>0</v>
      </c>
      <c r="E54" s="3">
        <f>COUNTIF(Vertices[Degree], "&gt;= " &amp; D54) - COUNTIF(Vertices[Degree], "&gt;=" &amp; D55)</f>
        <v>0</v>
      </c>
      <c r="F54" s="39">
        <f t="shared" si="11"/>
        <v>0</v>
      </c>
      <c r="G54" s="40">
        <f>COUNTIF(Vertices[In-Degree], "&gt;= " &amp; F54) - COUNTIF(Vertices[In-Degree], "&gt;=" &amp; F55)</f>
        <v>0</v>
      </c>
      <c r="H54" s="39">
        <f t="shared" si="12"/>
        <v>0</v>
      </c>
      <c r="I54" s="40">
        <f>COUNTIF(Vertices[Out-Degree], "&gt;= " &amp; H54) - COUNTIF(Vertices[Out-Degree], "&gt;=" &amp; H55)</f>
        <v>0</v>
      </c>
      <c r="J54" s="39">
        <f t="shared" si="13"/>
        <v>0</v>
      </c>
      <c r="K54" s="40">
        <f>COUNTIF(Vertices[Betweenness Centrality], "&gt;= " &amp; J54) - COUNTIF(Vertices[Betweenness Centrality], "&gt;=" &amp; J55)</f>
        <v>0</v>
      </c>
      <c r="L54" s="39">
        <f t="shared" si="14"/>
        <v>0</v>
      </c>
      <c r="M54" s="40">
        <f>COUNTIF(Vertices[Closeness Centrality], "&gt;= " &amp; L54) - COUNTIF(Vertices[Closeness Centrality], "&gt;=" &amp; L55)</f>
        <v>0</v>
      </c>
      <c r="N54" s="39">
        <f t="shared" si="15"/>
        <v>0</v>
      </c>
      <c r="O54" s="40">
        <f>COUNTIF(Vertices[Eigenvector Centrality], "&gt;= " &amp; N54) - COUNTIF(Vertices[Eigenvector Centrality], "&gt;=" &amp; N55)</f>
        <v>0</v>
      </c>
      <c r="P54" s="39">
        <f t="shared" si="16"/>
        <v>0</v>
      </c>
      <c r="Q54" s="40">
        <f>COUNTIF(Vertices[PageRank], "&gt;= " &amp; P54) - COUNTIF(Vertices[PageRank], "&gt;=" &amp; P55)</f>
        <v>0</v>
      </c>
      <c r="R54" s="39">
        <f t="shared" si="17"/>
        <v>0</v>
      </c>
      <c r="S54" s="45">
        <f>COUNTIF(Vertices[Clustering Coefficient], "&gt;= " &amp; R54) - COUNTIF(Vertices[Clustering Coefficient], "&gt;=" &amp; R55)</f>
        <v>0</v>
      </c>
      <c r="T54" s="39" t="e">
        <f t="shared" ca="1" si="18"/>
        <v>#REF!</v>
      </c>
      <c r="U54" s="40" t="e">
        <f t="shared" ca="1" si="0"/>
        <v>#REF!</v>
      </c>
    </row>
    <row r="55" spans="1:21" x14ac:dyDescent="0.25">
      <c r="A55" s="35" t="s">
        <v>81</v>
      </c>
      <c r="B55" s="48" t="str">
        <f>IF(COUNT(Vertices[Degree])&gt;0, D2, NoMetricMessage)</f>
        <v>Not Available</v>
      </c>
      <c r="D55" s="34">
        <f t="shared" si="10"/>
        <v>0</v>
      </c>
      <c r="E55" s="3">
        <f>COUNTIF(Vertices[Degree], "&gt;= " &amp; D55) - COUNTIF(Vertices[Degree], "&gt;=" &amp; D56)</f>
        <v>0</v>
      </c>
      <c r="F55" s="41">
        <f t="shared" si="11"/>
        <v>0</v>
      </c>
      <c r="G55" s="42">
        <f>COUNTIF(Vertices[In-Degree], "&gt;= " &amp; F55) - COUNTIF(Vertices[In-Degree], "&gt;=" &amp; F56)</f>
        <v>0</v>
      </c>
      <c r="H55" s="41">
        <f t="shared" si="12"/>
        <v>0</v>
      </c>
      <c r="I55" s="42">
        <f>COUNTIF(Vertices[Out-Degree], "&gt;= " &amp; H55) - COUNTIF(Vertices[Out-Degree], "&gt;=" &amp; H56)</f>
        <v>0</v>
      </c>
      <c r="J55" s="41">
        <f t="shared" si="13"/>
        <v>0</v>
      </c>
      <c r="K55" s="42">
        <f>COUNTIF(Vertices[Betweenness Centrality], "&gt;= " &amp; J55) - COUNTIF(Vertices[Betweenness Centrality], "&gt;=" &amp; J56)</f>
        <v>0</v>
      </c>
      <c r="L55" s="41">
        <f t="shared" si="14"/>
        <v>0</v>
      </c>
      <c r="M55" s="42">
        <f>COUNTIF(Vertices[Closeness Centrality], "&gt;= " &amp; L55) - COUNTIF(Vertices[Closeness Centrality], "&gt;=" &amp; L56)</f>
        <v>0</v>
      </c>
      <c r="N55" s="41">
        <f t="shared" si="15"/>
        <v>0</v>
      </c>
      <c r="O55" s="42">
        <f>COUNTIF(Vertices[Eigenvector Centrality], "&gt;= " &amp; N55) - COUNTIF(Vertices[Eigenvector Centrality], "&gt;=" &amp; N56)</f>
        <v>0</v>
      </c>
      <c r="P55" s="41">
        <f t="shared" si="16"/>
        <v>0</v>
      </c>
      <c r="Q55" s="42">
        <f>COUNTIF(Vertices[PageRank], "&gt;= " &amp; P55) - COUNTIF(Vertices[PageRank], "&gt;=" &amp; P56)</f>
        <v>0</v>
      </c>
      <c r="R55" s="41">
        <f t="shared" si="17"/>
        <v>0</v>
      </c>
      <c r="S55" s="46">
        <f>COUNTIF(Vertices[Clustering Coefficient], "&gt;= " &amp; R55) - COUNTIF(Vertices[Clustering Coefficient], "&gt;=" &amp; R56)</f>
        <v>0</v>
      </c>
      <c r="T55" s="41" t="e">
        <f t="shared" ca="1" si="18"/>
        <v>#REF!</v>
      </c>
      <c r="U55" s="42" t="e">
        <f t="shared" ca="1" si="0"/>
        <v>#REF!</v>
      </c>
    </row>
    <row r="56" spans="1:21" x14ac:dyDescent="0.25">
      <c r="A56" s="35" t="s">
        <v>82</v>
      </c>
      <c r="B56" s="48" t="str">
        <f>IF(COUNT(Vertices[Degree])&gt;0, D57, NoMetricMessage)</f>
        <v>Not Available</v>
      </c>
      <c r="D56" s="34">
        <f t="shared" si="10"/>
        <v>0</v>
      </c>
      <c r="E56" s="3">
        <f>COUNTIF(Vertices[Degree], "&gt;= " &amp; D56) - COUNTIF(Vertices[Degree], "&gt;=" &amp; D57)</f>
        <v>0</v>
      </c>
      <c r="F56" s="39">
        <f t="shared" si="11"/>
        <v>0</v>
      </c>
      <c r="G56" s="40">
        <f>COUNTIF(Vertices[In-Degree], "&gt;= " &amp; F56) - COUNTIF(Vertices[In-Degree], "&gt;=" &amp; F57)</f>
        <v>0</v>
      </c>
      <c r="H56" s="39">
        <f t="shared" si="12"/>
        <v>0</v>
      </c>
      <c r="I56" s="40">
        <f>COUNTIF(Vertices[Out-Degree], "&gt;= " &amp; H56) - COUNTIF(Vertices[Out-Degree], "&gt;=" &amp; H57)</f>
        <v>0</v>
      </c>
      <c r="J56" s="39">
        <f t="shared" si="13"/>
        <v>0</v>
      </c>
      <c r="K56" s="40">
        <f>COUNTIF(Vertices[Betweenness Centrality], "&gt;= " &amp; J56) - COUNTIF(Vertices[Betweenness Centrality], "&gt;=" &amp; J57)</f>
        <v>0</v>
      </c>
      <c r="L56" s="39">
        <f t="shared" si="14"/>
        <v>0</v>
      </c>
      <c r="M56" s="40">
        <f>COUNTIF(Vertices[Closeness Centrality], "&gt;= " &amp; L56) - COUNTIF(Vertices[Closeness Centrality], "&gt;=" &amp; L57)</f>
        <v>0</v>
      </c>
      <c r="N56" s="39">
        <f t="shared" si="15"/>
        <v>0</v>
      </c>
      <c r="O56" s="40">
        <f>COUNTIF(Vertices[Eigenvector Centrality], "&gt;= " &amp; N56) - COUNTIF(Vertices[Eigenvector Centrality], "&gt;=" &amp; N57)</f>
        <v>0</v>
      </c>
      <c r="P56" s="39">
        <f t="shared" si="16"/>
        <v>0</v>
      </c>
      <c r="Q56" s="40">
        <f>COUNTIF(Vertices[PageRank], "&gt;= " &amp; P56) - COUNTIF(Vertices[PageRank], "&gt;=" &amp; P57)</f>
        <v>0</v>
      </c>
      <c r="R56" s="39">
        <f t="shared" si="17"/>
        <v>0</v>
      </c>
      <c r="S56" s="45">
        <f>COUNTIF(Vertices[Clustering Coefficient], "&gt;= " &amp; R56) - COUNTIF(Vertices[Clustering Coefficient], "&gt;=" &amp; R57)</f>
        <v>0</v>
      </c>
      <c r="T56" s="39" t="e">
        <f t="shared" ca="1" si="18"/>
        <v>#REF!</v>
      </c>
      <c r="U56" s="40" t="e">
        <f t="shared" ca="1" si="0"/>
        <v>#REF!</v>
      </c>
    </row>
    <row r="57" spans="1:21" x14ac:dyDescent="0.25">
      <c r="A57" s="35" t="s">
        <v>83</v>
      </c>
      <c r="B57" s="49" t="str">
        <f>IFERROR(AVERAGE(Vertices[Degree]),NoMetricMessage)</f>
        <v>Not Available</v>
      </c>
      <c r="D57" s="34">
        <f>MAX(Vertices[Degree])</f>
        <v>0</v>
      </c>
      <c r="E57" s="3">
        <f>COUNTIF(Vertices[Degree], "&gt;= " &amp; D57) - COUNTIF(Vertices[Degree], "&gt;=" &amp; D58)</f>
        <v>0</v>
      </c>
      <c r="F57" s="43">
        <f>MAX(Vertices[In-Degree])</f>
        <v>0</v>
      </c>
      <c r="G57" s="44">
        <f>COUNTIF(Vertices[In-Degree], "&gt;= " &amp; F57) - COUNTIF(Vertices[In-Degree], "&gt;=" &amp; F58)</f>
        <v>0</v>
      </c>
      <c r="H57" s="43">
        <f>MAX(Vertices[Out-Degree])</f>
        <v>0</v>
      </c>
      <c r="I57" s="44">
        <f>COUNTIF(Vertices[Out-Degree], "&gt;= " &amp; H57) - COUNTIF(Vertices[Out-Degree], "&gt;=" &amp; H58)</f>
        <v>0</v>
      </c>
      <c r="J57" s="43">
        <f>MAX(Vertices[Betweenness Centrality])</f>
        <v>0</v>
      </c>
      <c r="K57" s="44">
        <f>COUNTIF(Vertices[Betweenness Centrality], "&gt;= " &amp; J57) - COUNTIF(Vertices[Betweenness Centrality], "&gt;=" &amp; J58)</f>
        <v>0</v>
      </c>
      <c r="L57" s="43">
        <f>MAX(Vertices[Closeness Centrality])</f>
        <v>0</v>
      </c>
      <c r="M57" s="44">
        <f>COUNTIF(Vertices[Closeness Centrality], "&gt;= " &amp; L57) - COUNTIF(Vertices[Closeness Centrality], "&gt;=" &amp; L58)</f>
        <v>0</v>
      </c>
      <c r="N57" s="43">
        <f>MAX(Vertices[Eigenvector Centrality])</f>
        <v>0</v>
      </c>
      <c r="O57" s="44">
        <f>COUNTIF(Vertices[Eigenvector Centrality], "&gt;= " &amp; N57) - COUNTIF(Vertices[Eigenvector Centrality], "&gt;=" &amp; N58)</f>
        <v>0</v>
      </c>
      <c r="P57" s="43">
        <f>MAX(Vertices[PageRank])</f>
        <v>0</v>
      </c>
      <c r="Q57" s="44">
        <f>COUNTIF(Vertices[PageRank], "&gt;= " &amp; P57) - COUNTIF(Vertices[PageRank], "&gt;=" &amp; P58)</f>
        <v>0</v>
      </c>
      <c r="R57" s="43">
        <f>MAX(Vertices[Clustering Coefficient])</f>
        <v>0</v>
      </c>
      <c r="S57" s="47">
        <f>COUNTIF(Vertices[Clustering Coefficient], "&gt;= " &amp; R57) - COUNTIF(Vertices[Clustering Coefficient], "&gt;=" &amp; R58)</f>
        <v>0</v>
      </c>
      <c r="T57" s="43" t="e">
        <f ca="1">MAX(INDIRECT(DynamicFilterSourceColumnRange))</f>
        <v>#REF!</v>
      </c>
      <c r="U57" s="44" t="e">
        <f t="shared" ca="1" si="0"/>
        <v>#REF!</v>
      </c>
    </row>
    <row r="58" spans="1:21" x14ac:dyDescent="0.25">
      <c r="A58" s="35" t="s">
        <v>84</v>
      </c>
      <c r="B58" s="49" t="str">
        <f>IFERROR(MEDIAN(Vertices[Degree]),NoMetricMessage)</f>
        <v>Not Available</v>
      </c>
    </row>
    <row r="69" spans="1:2" x14ac:dyDescent="0.25">
      <c r="A69" s="35" t="s">
        <v>88</v>
      </c>
      <c r="B69" s="48" t="str">
        <f>IF(COUNT(Vertices[In-Degree])&gt;0, F2, NoMetricMessage)</f>
        <v>Not Available</v>
      </c>
    </row>
    <row r="70" spans="1:2" x14ac:dyDescent="0.25">
      <c r="A70" s="35" t="s">
        <v>89</v>
      </c>
      <c r="B70" s="48" t="str">
        <f>IF(COUNT(Vertices[In-Degree])&gt;0, F57, NoMetricMessage)</f>
        <v>Not Available</v>
      </c>
    </row>
    <row r="71" spans="1:2" x14ac:dyDescent="0.25">
      <c r="A71" s="35" t="s">
        <v>90</v>
      </c>
      <c r="B71" s="49" t="str">
        <f>IFERROR(AVERAGE(Vertices[In-Degree]),NoMetricMessage)</f>
        <v>Not Available</v>
      </c>
    </row>
    <row r="72" spans="1:2" x14ac:dyDescent="0.25">
      <c r="A72" s="35" t="s">
        <v>91</v>
      </c>
      <c r="B72" s="49" t="str">
        <f>IFERROR(MEDIAN(Vertices[In-Degree]),NoMetricMessage)</f>
        <v>Not Available</v>
      </c>
    </row>
    <row r="83" spans="1:2" x14ac:dyDescent="0.25">
      <c r="A83" s="35" t="s">
        <v>94</v>
      </c>
      <c r="B83" s="48" t="str">
        <f>IF(COUNT(Vertices[Out-Degree])&gt;0, H2, NoMetricMessage)</f>
        <v>Not Available</v>
      </c>
    </row>
    <row r="84" spans="1:2" x14ac:dyDescent="0.25">
      <c r="A84" s="35" t="s">
        <v>95</v>
      </c>
      <c r="B84" s="48" t="str">
        <f>IF(COUNT(Vertices[Out-Degree])&gt;0, H57, NoMetricMessage)</f>
        <v>Not Available</v>
      </c>
    </row>
    <row r="85" spans="1:2" x14ac:dyDescent="0.25">
      <c r="A85" s="35" t="s">
        <v>96</v>
      </c>
      <c r="B85" s="49" t="str">
        <f>IFERROR(AVERAGE(Vertices[Out-Degree]),NoMetricMessage)</f>
        <v>Not Available</v>
      </c>
    </row>
    <row r="86" spans="1:2" x14ac:dyDescent="0.25">
      <c r="A86" s="35" t="s">
        <v>97</v>
      </c>
      <c r="B86" s="49" t="str">
        <f>IFERROR(MEDIAN(Vertices[Out-Degree]),NoMetricMessage)</f>
        <v>Not Available</v>
      </c>
    </row>
    <row r="97" spans="1:2" x14ac:dyDescent="0.25">
      <c r="A97" s="35" t="s">
        <v>100</v>
      </c>
      <c r="B97" s="49" t="str">
        <f>IF(COUNT(Vertices[Betweenness Centrality])&gt;0, J2, NoMetricMessage)</f>
        <v>Not Available</v>
      </c>
    </row>
    <row r="98" spans="1:2" x14ac:dyDescent="0.25">
      <c r="A98" s="35" t="s">
        <v>101</v>
      </c>
      <c r="B98" s="49" t="str">
        <f>IF(COUNT(Vertices[Betweenness Centrality])&gt;0, J57, NoMetricMessage)</f>
        <v>Not Available</v>
      </c>
    </row>
    <row r="99" spans="1:2" x14ac:dyDescent="0.25">
      <c r="A99" s="35" t="s">
        <v>102</v>
      </c>
      <c r="B99" s="49" t="str">
        <f>IFERROR(AVERAGE(Vertices[Betweenness Centrality]),NoMetricMessage)</f>
        <v>Not Available</v>
      </c>
    </row>
    <row r="100" spans="1:2" x14ac:dyDescent="0.25">
      <c r="A100" s="35" t="s">
        <v>103</v>
      </c>
      <c r="B100" s="49" t="str">
        <f>IFERROR(MEDIAN(Vertices[Betweenness Centrality]),NoMetricMessage)</f>
        <v>Not Available</v>
      </c>
    </row>
    <row r="111" spans="1:2" x14ac:dyDescent="0.25">
      <c r="A111" s="35" t="s">
        <v>106</v>
      </c>
      <c r="B111" s="49" t="str">
        <f>IF(COUNT(Vertices[Closeness Centrality])&gt;0, L2, NoMetricMessage)</f>
        <v>Not Available</v>
      </c>
    </row>
    <row r="112" spans="1:2" x14ac:dyDescent="0.25">
      <c r="A112" s="35" t="s">
        <v>107</v>
      </c>
      <c r="B112" s="49" t="str">
        <f>IF(COUNT(Vertices[Closeness Centrality])&gt;0, L57, NoMetricMessage)</f>
        <v>Not Available</v>
      </c>
    </row>
    <row r="113" spans="1:2" x14ac:dyDescent="0.25">
      <c r="A113" s="35" t="s">
        <v>108</v>
      </c>
      <c r="B113" s="49" t="str">
        <f>IFERROR(AVERAGE(Vertices[Closeness Centrality]),NoMetricMessage)</f>
        <v>Not Available</v>
      </c>
    </row>
    <row r="114" spans="1:2" x14ac:dyDescent="0.25">
      <c r="A114" s="35" t="s">
        <v>109</v>
      </c>
      <c r="B114" s="49" t="str">
        <f>IFERROR(MEDIAN(Vertices[Closeness Centrality]),NoMetricMessage)</f>
        <v>Not Available</v>
      </c>
    </row>
    <row r="125" spans="1:2" x14ac:dyDescent="0.25">
      <c r="A125" s="35" t="s">
        <v>112</v>
      </c>
      <c r="B125" s="49" t="str">
        <f>IF(COUNT(Vertices[Eigenvector Centrality])&gt;0, N2, NoMetricMessage)</f>
        <v>Not Available</v>
      </c>
    </row>
    <row r="126" spans="1:2" x14ac:dyDescent="0.25">
      <c r="A126" s="35" t="s">
        <v>113</v>
      </c>
      <c r="B126" s="49" t="str">
        <f>IF(COUNT(Vertices[Eigenvector Centrality])&gt;0, N57, NoMetricMessage)</f>
        <v>Not Available</v>
      </c>
    </row>
    <row r="127" spans="1:2" x14ac:dyDescent="0.25">
      <c r="A127" s="35" t="s">
        <v>114</v>
      </c>
      <c r="B127" s="49" t="str">
        <f>IFERROR(AVERAGE(Vertices[Eigenvector Centrality]),NoMetricMessage)</f>
        <v>Not Available</v>
      </c>
    </row>
    <row r="128" spans="1:2" x14ac:dyDescent="0.25">
      <c r="A128" s="35" t="s">
        <v>115</v>
      </c>
      <c r="B128" s="49" t="str">
        <f>IFERROR(MEDIAN(Vertices[Eigenvector Centrality]),NoMetricMessage)</f>
        <v>Not Available</v>
      </c>
    </row>
    <row r="139" spans="1:2" x14ac:dyDescent="0.25">
      <c r="A139" s="35" t="s">
        <v>140</v>
      </c>
      <c r="B139" s="49" t="str">
        <f>IF(COUNT(Vertices[PageRank])&gt;0, P2, NoMetricMessage)</f>
        <v>Not Available</v>
      </c>
    </row>
    <row r="140" spans="1:2" x14ac:dyDescent="0.25">
      <c r="A140" s="35" t="s">
        <v>141</v>
      </c>
      <c r="B140" s="49" t="str">
        <f>IF(COUNT(Vertices[PageRank])&gt;0, P57, NoMetricMessage)</f>
        <v>Not Available</v>
      </c>
    </row>
    <row r="141" spans="1:2" x14ac:dyDescent="0.25">
      <c r="A141" s="35" t="s">
        <v>142</v>
      </c>
      <c r="B141" s="49" t="str">
        <f>IFERROR(AVERAGE(Vertices[PageRank]),NoMetricMessage)</f>
        <v>Not Available</v>
      </c>
    </row>
    <row r="142" spans="1:2" x14ac:dyDescent="0.25">
      <c r="A142" s="35" t="s">
        <v>143</v>
      </c>
      <c r="B142" s="49" t="str">
        <f>IFERROR(MEDIAN(Vertices[PageRank]),NoMetricMessage)</f>
        <v>Not Available</v>
      </c>
    </row>
    <row r="153" spans="1:2" x14ac:dyDescent="0.25">
      <c r="A153" s="35" t="s">
        <v>118</v>
      </c>
      <c r="B153" s="49" t="str">
        <f>IF(COUNT(Vertices[Clustering Coefficient])&gt;0, R2, NoMetricMessage)</f>
        <v>Not Available</v>
      </c>
    </row>
    <row r="154" spans="1:2" x14ac:dyDescent="0.25">
      <c r="A154" s="35" t="s">
        <v>119</v>
      </c>
      <c r="B154" s="49" t="str">
        <f>IF(COUNT(Vertices[Clustering Coefficient])&gt;0, R57, NoMetricMessage)</f>
        <v>Not Available</v>
      </c>
    </row>
    <row r="155" spans="1:2" x14ac:dyDescent="0.25">
      <c r="A155" s="35" t="s">
        <v>120</v>
      </c>
      <c r="B155" s="49" t="str">
        <f>IFERROR(AVERAGE(Vertices[Clustering Coefficient]),NoMetricMessage)</f>
        <v>Not Available</v>
      </c>
    </row>
    <row r="156" spans="1:2" x14ac:dyDescent="0.25">
      <c r="A156" s="35" t="s">
        <v>121</v>
      </c>
      <c r="B156" s="49" t="str">
        <f>IFERROR(MEDIAN(Vertices[Clustering Coefficient]),NoMetricMessage)</f>
        <v>Not Available</v>
      </c>
    </row>
  </sheetData>
  <dataConsolidate/>
  <pageMargins left="0.7" right="0.7" top="0.75" bottom="0.75" header="0.3" footer="0.3"/>
  <pageSetup orientation="portrait"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4" customFormat="1" ht="36" customHeight="1" x14ac:dyDescent="0.25">
      <c r="A1" s="5" t="s">
        <v>6</v>
      </c>
      <c r="B1" s="5" t="s">
        <v>131</v>
      </c>
      <c r="C1" s="4" t="s">
        <v>7</v>
      </c>
      <c r="D1" s="4" t="s">
        <v>9</v>
      </c>
      <c r="E1" s="4" t="s">
        <v>164</v>
      </c>
      <c r="F1" s="5" t="s">
        <v>169</v>
      </c>
      <c r="G1" s="4" t="s">
        <v>14</v>
      </c>
      <c r="H1" s="4" t="s">
        <v>67</v>
      </c>
      <c r="J1" s="4" t="s">
        <v>18</v>
      </c>
      <c r="K1" s="4" t="s">
        <v>17</v>
      </c>
      <c r="M1" s="4" t="s">
        <v>22</v>
      </c>
      <c r="N1" s="4" t="s">
        <v>23</v>
      </c>
      <c r="O1" s="4" t="s">
        <v>24</v>
      </c>
      <c r="P1" s="4" t="s">
        <v>25</v>
      </c>
    </row>
    <row r="2" spans="1:18" x14ac:dyDescent="0.25">
      <c r="A2" s="1" t="s">
        <v>51</v>
      </c>
      <c r="B2" s="1" t="s">
        <v>132</v>
      </c>
      <c r="C2" t="s">
        <v>54</v>
      </c>
      <c r="D2" t="s">
        <v>55</v>
      </c>
      <c r="E2" t="s">
        <v>55</v>
      </c>
      <c r="F2" s="1" t="s">
        <v>51</v>
      </c>
      <c r="G2" t="s">
        <v>65</v>
      </c>
      <c r="H2" t="s">
        <v>159</v>
      </c>
      <c r="J2" t="s">
        <v>19</v>
      </c>
      <c r="K2">
        <v>108</v>
      </c>
    </row>
    <row r="3" spans="1:18" x14ac:dyDescent="0.25">
      <c r="A3" s="1" t="s">
        <v>52</v>
      </c>
      <c r="B3" s="1" t="s">
        <v>133</v>
      </c>
      <c r="C3" t="s">
        <v>52</v>
      </c>
      <c r="D3" t="s">
        <v>56</v>
      </c>
      <c r="E3" t="s">
        <v>56</v>
      </c>
      <c r="F3" s="1" t="s">
        <v>52</v>
      </c>
      <c r="G3" t="s">
        <v>66</v>
      </c>
      <c r="H3" t="s">
        <v>68</v>
      </c>
      <c r="J3" t="s">
        <v>30</v>
      </c>
      <c r="K3" t="s">
        <v>17243</v>
      </c>
    </row>
    <row r="4" spans="1:18" x14ac:dyDescent="0.25">
      <c r="A4" s="1" t="s">
        <v>53</v>
      </c>
      <c r="B4" s="1" t="s">
        <v>134</v>
      </c>
      <c r="C4" t="s">
        <v>53</v>
      </c>
      <c r="D4" t="s">
        <v>57</v>
      </c>
      <c r="E4" t="s">
        <v>57</v>
      </c>
      <c r="F4" s="1" t="s">
        <v>53</v>
      </c>
      <c r="G4">
        <v>0</v>
      </c>
      <c r="H4" t="s">
        <v>69</v>
      </c>
      <c r="J4" s="12" t="s">
        <v>78</v>
      </c>
      <c r="K4" s="12"/>
    </row>
    <row r="5" spans="1:18" ht="409.5" x14ac:dyDescent="0.25">
      <c r="A5">
        <v>1</v>
      </c>
      <c r="B5" s="1" t="s">
        <v>135</v>
      </c>
      <c r="C5" t="s">
        <v>51</v>
      </c>
      <c r="D5" t="s">
        <v>58</v>
      </c>
      <c r="E5" t="s">
        <v>58</v>
      </c>
      <c r="F5">
        <v>1</v>
      </c>
      <c r="G5">
        <v>1</v>
      </c>
      <c r="H5" t="s">
        <v>70</v>
      </c>
      <c r="J5" t="s">
        <v>172</v>
      </c>
      <c r="K5" s="13" t="s">
        <v>17244</v>
      </c>
    </row>
    <row r="6" spans="1:18" x14ac:dyDescent="0.25">
      <c r="A6">
        <v>0</v>
      </c>
      <c r="B6" s="1" t="s">
        <v>136</v>
      </c>
      <c r="C6">
        <v>1</v>
      </c>
      <c r="D6" t="s">
        <v>59</v>
      </c>
      <c r="E6" t="s">
        <v>59</v>
      </c>
      <c r="F6">
        <v>0</v>
      </c>
      <c r="H6" t="s">
        <v>71</v>
      </c>
      <c r="J6" t="s">
        <v>173</v>
      </c>
      <c r="K6">
        <v>1</v>
      </c>
      <c r="R6" t="s">
        <v>129</v>
      </c>
    </row>
    <row r="7" spans="1:18" x14ac:dyDescent="0.25">
      <c r="A7">
        <v>2</v>
      </c>
      <c r="B7">
        <v>1</v>
      </c>
      <c r="C7">
        <v>0</v>
      </c>
      <c r="D7" t="s">
        <v>60</v>
      </c>
      <c r="E7" t="s">
        <v>60</v>
      </c>
      <c r="F7">
        <v>2</v>
      </c>
      <c r="H7" t="s">
        <v>72</v>
      </c>
      <c r="J7" t="s">
        <v>174</v>
      </c>
      <c r="K7" t="s">
        <v>175</v>
      </c>
    </row>
    <row r="8" spans="1:18" x14ac:dyDescent="0.25">
      <c r="A8"/>
      <c r="B8">
        <v>2</v>
      </c>
      <c r="C8">
        <v>2</v>
      </c>
      <c r="D8" t="s">
        <v>61</v>
      </c>
      <c r="E8" t="s">
        <v>61</v>
      </c>
      <c r="H8" t="s">
        <v>73</v>
      </c>
      <c r="J8" t="s">
        <v>176</v>
      </c>
      <c r="K8" t="s">
        <v>17242</v>
      </c>
    </row>
    <row r="9" spans="1:18" x14ac:dyDescent="0.25">
      <c r="A9"/>
      <c r="B9">
        <v>3</v>
      </c>
      <c r="C9">
        <v>4</v>
      </c>
      <c r="D9" t="s">
        <v>62</v>
      </c>
      <c r="E9" t="s">
        <v>62</v>
      </c>
      <c r="H9" t="s">
        <v>74</v>
      </c>
    </row>
    <row r="10" spans="1:18" x14ac:dyDescent="0.25">
      <c r="A10"/>
      <c r="B10">
        <v>4</v>
      </c>
      <c r="D10" t="s">
        <v>63</v>
      </c>
      <c r="E10" t="s">
        <v>63</v>
      </c>
      <c r="H10" t="s">
        <v>75</v>
      </c>
    </row>
    <row r="11" spans="1:18" x14ac:dyDescent="0.25">
      <c r="A11"/>
      <c r="B11">
        <v>5</v>
      </c>
      <c r="D11" t="s">
        <v>46</v>
      </c>
      <c r="E11">
        <v>1</v>
      </c>
      <c r="H11" t="s">
        <v>76</v>
      </c>
    </row>
    <row r="12" spans="1:18" x14ac:dyDescent="0.25">
      <c r="A12"/>
      <c r="B12"/>
      <c r="D12" t="s">
        <v>64</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9D833F77-7213-4F58-A3AE-6611E54463A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MiyoungChong</dc:creator>
  <cp:lastModifiedBy>MiyoungChong</cp:lastModifiedBy>
  <dcterms:created xsi:type="dcterms:W3CDTF">2008-01-30T00:41:58Z</dcterms:created>
  <dcterms:modified xsi:type="dcterms:W3CDTF">2018-03-06T18:57:55Z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